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1 Январь\"/>
    </mc:Choice>
  </mc:AlternateContent>
  <bookViews>
    <workbookView xWindow="0" yWindow="0" windowWidth="19200" windowHeight="1094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14" i="1"/>
  <c r="F13" i="1"/>
  <c r="F17" i="1" l="1"/>
  <c r="F15" i="1" s="1"/>
  <c r="F12" i="1" s="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E7" i="1"/>
  <c r="D7" i="1"/>
  <c r="F7" i="1"/>
  <c r="C7" i="1"/>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<sst xmlns="http://schemas.openxmlformats.org/spreadsheetml/2006/main" count="1052" uniqueCount="186">
  <si>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</si>
  <si>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</si>
  <si>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</si>
  <si>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</si>
  <si>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</si>
  <si>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</si>
  <si>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</si>
  <si>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</si>
  <si>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</si>
  <si>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</si>
  <si>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</si>
  <si>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</si>
  <si>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</si>
  <si>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</si>
  <si>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</si>
  <si>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</si>
  <si>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</si>
  <si>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</si>
  <si>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</si>
  <si>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</si>
  <si>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</si>
  <si>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</si>
  <si>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</si>
  <si>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</si>
  <si>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</si>
  <si>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</si>
  <si>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</si>
  <si>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</si>
  <si>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</si>
  <si>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</si>
  <si>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</si>
  <si>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</si>
  <si>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</si>
  <si>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</si>
  <si>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</si>
  <si>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</si>
  <si>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</si>
  <si>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</si>
  <si>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</si>
  <si>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</si>
  <si>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</si>
  <si>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</si>
  <si>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</si>
  <si>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</si>
  <si>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</si>
  <si>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</si>
  <si>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</si>
  <si>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</si>
  <si>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</si>
  <si>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</si>
  <si>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</si>
  <si>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</si>
  <si>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</si>
  <si>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</si>
  <si>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</si>
  <si>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</si>
  <si>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</si>
  <si>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</si>
  <si>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</si>
  <si>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</si>
  <si>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</si>
  <si>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</si>
  <si>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</si>
  <si>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</si>
  <si>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</si>
  <si>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</si>
  <si>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</si>
  <si>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</si>
  <si>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</si>
  <si>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</si>
  <si>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</si>
  <si>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</si>
  <si>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</si>
  <si>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</si>
  <si>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</si>
  <si>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</si>
  <si>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</si>
  <si>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</si>
  <si>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</si>
  <si>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</si>
  <si>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</si>
  <si>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</si>
  <si>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</si>
  <si>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</si>
  <si>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</si>
  <si>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</si>
  <si>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</si>
  <si>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</si>
  <si>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</si>
  <si>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</si>
  <si>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</si>
  <si>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</si>
  <si>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</si>
  <si>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</si>
  <si>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</si>
  <si>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</si>
  <si>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</si>
  <si>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</si>
  <si>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</si>
  <si>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</si>
  <si>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</si>
  <si>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</si>
  <si>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</si>
  <si>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</si>
  <si>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</si>
  <si>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</si>
  <si>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</si>
  <si>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</si>
  <si>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</si>
  <si>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</si>
  <si>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</si>
  <si>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</si>
  <si>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</si>
  <si>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</si>
  <si>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</si>
  <si>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</si>
  <si>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</si>
  <si>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</si>
  <si>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</si>
  <si>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</si>
  <si>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</si>
  <si>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</si>
  <si>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</si>
  <si>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</si>
  <si>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</si>
  <si>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</si>
  <si>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</si>
  <si>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</si>
  <si>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</si>
  <si>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</si>
  <si>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</si>
  <si>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</si>
  <si>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</si>
  <si>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</si>
  <si>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</si>
  <si>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</si>
  <si>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</si>
  <si>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</si>
  <si>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</si>
  <si>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</si>
  <si>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</si>
  <si>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</si>
  <si>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</si>
  <si>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</si>
  <si>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</si>
  <si>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</si>
  <si>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</si>
  <si>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</si>
  <si>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</si>
  <si>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январь 2020 года</t>
  </si>
  <si>
    <t>01.01.2020</t>
  </si>
  <si>
    <t>02.01.2020</t>
  </si>
  <si>
    <t>03.01.2020</t>
  </si>
  <si>
    <t>04.01.2020</t>
  </si>
  <si>
    <t>05.01.2020</t>
  </si>
  <si>
    <t>06.01.2020</t>
  </si>
  <si>
    <t>07.01.2020</t>
  </si>
  <si>
    <t>08.01.2020</t>
  </si>
  <si>
    <t>09.01.2020</t>
  </si>
  <si>
    <t>10.01.2020</t>
  </si>
  <si>
    <t>11.01.2020</t>
  </si>
  <si>
    <t>12.01.2020</t>
  </si>
  <si>
    <t>13.01.2020</t>
  </si>
  <si>
    <t>14.01.2020</t>
  </si>
  <si>
    <t>15.01.2020</t>
  </si>
  <si>
    <t>16.01.2020</t>
  </si>
  <si>
    <t>17.01.2020</t>
  </si>
  <si>
    <t>18.01.2020</t>
  </si>
  <si>
    <t>19.01.2020</t>
  </si>
  <si>
    <t>20.01.2020</t>
  </si>
  <si>
    <t>21.01.2020</t>
  </si>
  <si>
    <t>22.01.2020</t>
  </si>
  <si>
    <t>23.01.2020</t>
  </si>
  <si>
    <t>24.01.2020</t>
  </si>
  <si>
    <t>25.01.2020</t>
  </si>
  <si>
    <t>26.01.2020</t>
  </si>
  <si>
    <t>27.01.2020</t>
  </si>
  <si>
    <t>28.01.2020</t>
  </si>
  <si>
    <t>29.01.2020</t>
  </si>
  <si>
    <t>30.01.2020</t>
  </si>
  <si>
    <t>31.01.2020</t>
  </si>
  <si>
    <t>1837,73</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</si>
  <si>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2020г.</t>
  </si>
  <si>
    <t>Правительство Хабаровского края. Комитет по ценам и тарифам.  Постановление № 46/5 от 27.12.2019г.</t>
  </si>
  <si>
    <t>Приказ Минэнерго России от 30 сентября 2019г. №1048</t>
  </si>
  <si>
    <t>ФАС России. Приказ №1618/19 от 10.12.2019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</si>
</sst>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12700</xdr:rowOff>
        </xdr:from>
        <xdr:to>
          <xdr:col>2</xdr:col>
          <xdr:colOff>685800</xdr:colOff>
          <xdr:row>15</xdr:row>
          <xdr:rowOff>12700</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12700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12700</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12700</xdr:rowOff>
        </xdr:to>
        <xdr:sp macro="" textlink="">
          <xdr:nvSpPr>
            <xdr:cNvPr id="1209" name="Object 185" hidden="1">
              <a:extLst>
                <a:ext uri="{63B3BB69-23CF-44E3-9099-C40C66FF867C}">
                  <a14:compatExt spid="_x0000_s12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210" name="Object 186" hidden="1">
              <a:extLst>
                <a:ext uri="{63B3BB69-23CF-44E3-9099-C40C66FF867C}">
                  <a14:compatExt spid="_x0000_s12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31</xdr:row>
          <xdr:rowOff>38100</xdr:rowOff>
        </xdr:from>
        <xdr:to>
          <xdr:col>2</xdr:col>
          <xdr:colOff>1047750</xdr:colOff>
          <xdr:row>32</xdr:row>
          <xdr:rowOff>0</xdr:rowOff>
        </xdr:to>
        <xdr:sp macro="" textlink="">
          <xdr:nvSpPr>
            <xdr:cNvPr id="1211" name="Object 187" hidden="1">
              <a:extLst>
                <a:ext uri="{63B3BB69-23CF-44E3-9099-C40C66FF867C}">
                  <a14:compatExt spid="_x0000_s12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107950</xdr:colOff>
          <xdr:row>31</xdr:row>
          <xdr:rowOff>50800</xdr:rowOff>
        </xdr:from>
        <xdr:to>
          <xdr:col>3</xdr:col>
          <xdr:colOff>927100</xdr:colOff>
          <xdr:row>32</xdr:row>
          <xdr:rowOff>0</xdr:rowOff>
        </xdr:to>
        <xdr:sp macro="" textlink="">
          <xdr:nvSpPr>
            <xdr:cNvPr id="1212" name="Object 188" hidden="1">
              <a:extLst>
                <a:ext uri="{63B3BB69-23CF-44E3-9099-C40C66FF867C}">
                  <a14:compatExt spid="_x0000_s12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317500</xdr:colOff>
          <xdr:row>23</xdr:row>
          <xdr:rowOff>0</xdr:rowOff>
        </xdr:to>
        <xdr:sp macro="" textlink="">
          <xdr:nvSpPr>
            <xdr:cNvPr id="1213" name="Object 189" hidden="1">
              <a:extLst>
                <a:ext uri="{63B3BB69-23CF-44E3-9099-C40C66FF867C}">
                  <a14:compatExt spid="_x0000_s12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23</xdr:row>
          <xdr:rowOff>0</xdr:rowOff>
        </xdr:from>
        <xdr:to>
          <xdr:col>2</xdr:col>
          <xdr:colOff>533400</xdr:colOff>
          <xdr:row>24</xdr:row>
          <xdr:rowOff>19050</xdr:rowOff>
        </xdr:to>
        <xdr:sp macro="" textlink="">
          <xdr:nvSpPr>
            <xdr:cNvPr id="1214" name="Object 190" hidden="1">
              <a:extLst>
                <a:ext uri="{63B3BB69-23CF-44E3-9099-C40C66FF867C}">
                  <a14:compatExt spid="_x0000_s12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165100</xdr:rowOff>
        </xdr:from>
        <xdr:to>
          <xdr:col>2</xdr:col>
          <xdr:colOff>660400</xdr:colOff>
          <xdr:row>25</xdr:row>
          <xdr:rowOff>19050</xdr:rowOff>
        </xdr:to>
        <xdr:sp macro="" textlink="">
          <xdr:nvSpPr>
            <xdr:cNvPr id="1215" name="Object 191" hidden="1">
              <a:extLst>
                <a:ext uri="{63B3BB69-23CF-44E3-9099-C40C66FF867C}">
                  <a14:compatExt spid="_x0000_s12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24</xdr:row>
          <xdr:rowOff>171450</xdr:rowOff>
        </xdr:from>
        <xdr:to>
          <xdr:col>2</xdr:col>
          <xdr:colOff>495300</xdr:colOff>
          <xdr:row>26</xdr:row>
          <xdr:rowOff>31750</xdr:rowOff>
        </xdr:to>
        <xdr:sp macro="" textlink="">
          <xdr:nvSpPr>
            <xdr:cNvPr id="1216" name="Object 192" hidden="1">
              <a:extLst>
                <a:ext uri="{63B3BB69-23CF-44E3-9099-C40C66FF867C}">
                  <a14:compatExt spid="_x0000_s12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184150</xdr:rowOff>
        </xdr:from>
        <xdr:to>
          <xdr:col>2</xdr:col>
          <xdr:colOff>552450</xdr:colOff>
          <xdr:row>27</xdr:row>
          <xdr:rowOff>38100</xdr:rowOff>
        </xdr:to>
        <xdr:sp macro="" textlink="">
          <xdr:nvSpPr>
            <xdr:cNvPr id="1217" name="Object 193" hidden="1">
              <a:extLst>
                <a:ext uri="{63B3BB69-23CF-44E3-9099-C40C66FF867C}">
                  <a14:compatExt spid="_x0000_s1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431800</xdr:colOff>
          <xdr:row>31</xdr:row>
          <xdr:rowOff>50800</xdr:rowOff>
        </xdr:from>
        <xdr:to>
          <xdr:col>4</xdr:col>
          <xdr:colOff>1403350</xdr:colOff>
          <xdr:row>32</xdr:row>
          <xdr:rowOff>0</xdr:rowOff>
        </xdr:to>
        <xdr:sp macro="" textlink="">
          <xdr:nvSpPr>
            <xdr:cNvPr id="1218" name="Object 194" hidden="1">
              <a:extLst>
                <a:ext uri="{63B3BB69-23CF-44E3-9099-C40C66FF867C}">
                  <a14:compatExt spid="_x0000_s12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1060450</xdr:colOff>
          <xdr:row>32</xdr:row>
          <xdr:rowOff>0</xdr:rowOff>
        </xdr:to>
        <xdr:sp macro="" textlink="">
          <xdr:nvSpPr>
            <xdr:cNvPr id="1219" name="Object 195" hidden="1">
              <a:extLst>
                <a:ext uri="{63B3BB69-23CF-44E3-9099-C40C66FF867C}">
                  <a14:compatExt spid="_x0000_s12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1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12700</xdr:rowOff>
        </xdr:from>
        <xdr:to>
          <xdr:col>2</xdr:col>
          <xdr:colOff>685800</xdr:colOff>
          <xdr:row>15</xdr:row>
          <xdr:rowOff>12700</xdr:rowOff>
        </xdr:to>
        <xdr:sp macro="" textlink="">
          <xdr:nvSpPr>
            <xdr:cNvPr id="1220" name="Object 196" hidden="1">
              <a:extLst>
                <a:ext uri="{63B3BB69-23CF-44E3-9099-C40C66FF867C}">
                  <a14:compatExt spid="_x0000_s12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12700</xdr:rowOff>
        </xdr:to>
        <xdr:sp macro="" textlink="">
          <xdr:nvSpPr>
            <xdr:cNvPr id="1221" name="Object 197" hidden="1">
              <a:extLst>
                <a:ext uri="{63B3BB69-23CF-44E3-9099-C40C66FF867C}">
                  <a14:compatExt spid="_x0000_s12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12700</xdr:rowOff>
        </xdr:to>
        <xdr:sp macro="" textlink="">
          <xdr:nvSpPr>
            <xdr:cNvPr id="1222" name="Object 198" hidden="1">
              <a:extLst>
                <a:ext uri="{63B3BB69-23CF-44E3-9099-C40C66FF867C}">
                  <a14:compatExt spid="_x0000_s12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12700</xdr:rowOff>
        </xdr:to>
        <xdr:sp macro="" textlink="">
          <xdr:nvSpPr>
            <xdr:cNvPr id="1223" name="Object 199" hidden="1">
              <a:extLst>
                <a:ext uri="{63B3BB69-23CF-44E3-9099-C40C66FF867C}">
                  <a14:compatExt spid="_x0000_s12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20"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21"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22"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23"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224" name="Object 200" hidden="1">
              <a:extLst>
                <a:ext uri="{63B3BB69-23CF-44E3-9099-C40C66FF867C}">
                  <a14:compatExt spid="_x0000_s12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31</xdr:row>
          <xdr:rowOff>38100</xdr:rowOff>
        </xdr:from>
        <xdr:to>
          <xdr:col>2</xdr:col>
          <xdr:colOff>1047750</xdr:colOff>
          <xdr:row>32</xdr:row>
          <xdr:rowOff>0</xdr:rowOff>
        </xdr:to>
        <xdr:sp macro="" textlink="">
          <xdr:nvSpPr>
            <xdr:cNvPr id="1225" name="Object 201" hidden="1">
              <a:extLst>
                <a:ext uri="{63B3BB69-23CF-44E3-9099-C40C66FF867C}">
                  <a14:compatExt spid="_x0000_s12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107950</xdr:colOff>
          <xdr:row>31</xdr:row>
          <xdr:rowOff>50800</xdr:rowOff>
        </xdr:from>
        <xdr:to>
          <xdr:col>3</xdr:col>
          <xdr:colOff>927100</xdr:colOff>
          <xdr:row>32</xdr:row>
          <xdr:rowOff>0</xdr:rowOff>
        </xdr:to>
        <xdr:sp macro="" textlink="">
          <xdr:nvSpPr>
            <xdr:cNvPr id="1226" name="Object 202" hidden="1">
              <a:extLst>
                <a:ext uri="{63B3BB69-23CF-44E3-9099-C40C66FF867C}">
                  <a14:compatExt spid="_x0000_s12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317500</xdr:colOff>
          <xdr:row>23</xdr:row>
          <xdr:rowOff>0</xdr:rowOff>
        </xdr:to>
        <xdr:sp macro="" textlink="">
          <xdr:nvSpPr>
            <xdr:cNvPr id="1227" name="Object 203" hidden="1">
              <a:extLst>
                <a:ext uri="{63B3BB69-23CF-44E3-9099-C40C66FF867C}">
                  <a14:compatExt spid="_x0000_s12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23</xdr:row>
          <xdr:rowOff>0</xdr:rowOff>
        </xdr:from>
        <xdr:to>
          <xdr:col>2</xdr:col>
          <xdr:colOff>533400</xdr:colOff>
          <xdr:row>24</xdr:row>
          <xdr:rowOff>19050</xdr:rowOff>
        </xdr:to>
        <xdr:sp macro="" textlink="">
          <xdr:nvSpPr>
            <xdr:cNvPr id="1228" name="Object 204" hidden="1">
              <a:extLst>
                <a:ext uri="{63B3BB69-23CF-44E3-9099-C40C66FF867C}">
                  <a14:compatExt spid="_x0000_s12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165100</xdr:rowOff>
        </xdr:from>
        <xdr:to>
          <xdr:col>2</xdr:col>
          <xdr:colOff>660400</xdr:colOff>
          <xdr:row>25</xdr:row>
          <xdr:rowOff>19050</xdr:rowOff>
        </xdr:to>
        <xdr:sp macro="" textlink="">
          <xdr:nvSpPr>
            <xdr:cNvPr id="1229" name="Object 205" hidden="1">
              <a:extLst>
                <a:ext uri="{63B3BB69-23CF-44E3-9099-C40C66FF867C}">
                  <a14:compatExt spid="_x0000_s12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24</xdr:row>
          <xdr:rowOff>171450</xdr:rowOff>
        </xdr:from>
        <xdr:to>
          <xdr:col>2</xdr:col>
          <xdr:colOff>495300</xdr:colOff>
          <xdr:row>26</xdr:row>
          <xdr:rowOff>31750</xdr:rowOff>
        </xdr:to>
        <xdr:sp macro="" textlink="">
          <xdr:nvSpPr>
            <xdr:cNvPr id="1230" name="Object 206" hidden="1">
              <a:extLst>
                <a:ext uri="{63B3BB69-23CF-44E3-9099-C40C66FF867C}">
                  <a14:compatExt spid="_x0000_s12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184150</xdr:rowOff>
        </xdr:from>
        <xdr:to>
          <xdr:col>2</xdr:col>
          <xdr:colOff>552450</xdr:colOff>
          <xdr:row>27</xdr:row>
          <xdr:rowOff>38100</xdr:rowOff>
        </xdr:to>
        <xdr:sp macro="" textlink="">
          <xdr:nvSpPr>
            <xdr:cNvPr id="1231" name="Object 207" hidden="1">
              <a:extLst>
                <a:ext uri="{63B3BB69-23CF-44E3-9099-C40C66FF867C}">
                  <a14:compatExt spid="_x0000_s12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431800</xdr:colOff>
          <xdr:row>31</xdr:row>
          <xdr:rowOff>50800</xdr:rowOff>
        </xdr:from>
        <xdr:to>
          <xdr:col>4</xdr:col>
          <xdr:colOff>1403350</xdr:colOff>
          <xdr:row>32</xdr:row>
          <xdr:rowOff>0</xdr:rowOff>
        </xdr:to>
        <xdr:sp macro="" textlink="">
          <xdr:nvSpPr>
            <xdr:cNvPr id="1232" name="Object 208" hidden="1">
              <a:extLst>
                <a:ext uri="{63B3BB69-23CF-44E3-9099-C40C66FF867C}">
                  <a14:compatExt spid="_x0000_s12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1060450</xdr:colOff>
          <xdr:row>32</xdr:row>
          <xdr:rowOff>0</xdr:rowOff>
        </xdr:to>
        <xdr:sp macro="" textlink="">
          <xdr:nvSpPr>
            <xdr:cNvPr id="1233" name="Object 209" hidden="1">
              <a:extLst>
                <a:ext uri="{63B3BB69-23CF-44E3-9099-C40C66FF867C}">
                  <a14:compatExt spid="_x0000_s12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oleObject" Target="../embeddings/oleObject24.bin"/><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5" x14ac:dyDescent="0.35"/>
  <cols>
    <col min="1" max="1" width="5.58203125" style="2" customWidth="1"/>
    <col min="2" max="2" width="61" style="7" customWidth="1"/>
    <col min="3" max="6" width="16" style="2" customWidth="1"/>
    <col min="7" max="16384" width="9" style="2"/>
  </cols>
  <sheetData>
    <row r="1" spans="1:8" s="1" customFormat="1" ht="53.25" customHeight="1" x14ac:dyDescent="0.35">
      <c r="A1" s="103" t="s">
        <v>182</v>
      </c>
      <c r="B1" s="103"/>
      <c r="C1" s="103"/>
      <c r="D1" s="103"/>
      <c r="E1" s="103"/>
      <c r="F1" s="103"/>
    </row>
    <row r="2" spans="1:8" s="1" customFormat="1" ht="21.75" customHeight="1" x14ac:dyDescent="0.3">
      <c r="A2" s="104" t="s">
        <v>30</v>
      </c>
      <c r="B2" s="104"/>
      <c r="C2" s="104"/>
      <c r="D2" s="104"/>
      <c r="E2" s="104"/>
      <c r="F2" s="104"/>
      <c r="G2" s="1" t="s">
        <v>41</v>
      </c>
    </row>
    <row r="3" spans="1:8" ht="18" customHeight="1" x14ac:dyDescent="0.35">
      <c r="A3" s="105" t="s">
        <v>31</v>
      </c>
      <c r="B3" s="105"/>
      <c r="C3" s="105"/>
      <c r="D3" s="105"/>
      <c r="E3" s="105"/>
      <c r="F3" s="105"/>
    </row>
    <row r="4" spans="1:8" ht="34.5" customHeight="1" x14ac:dyDescent="0.35">
      <c r="A4" s="110" t="s">
        <v>45</v>
      </c>
      <c r="B4" s="110"/>
      <c r="C4" s="110"/>
      <c r="D4" s="110"/>
      <c r="E4" s="110"/>
      <c r="F4" s="110"/>
    </row>
    <row r="5" spans="1:8" x14ac:dyDescent="0.35">
      <c r="A5" s="114"/>
      <c r="B5" s="114"/>
      <c r="C5" s="115" t="s">
        <v>29</v>
      </c>
      <c r="D5" s="116"/>
      <c r="E5" s="116"/>
      <c r="F5" s="117"/>
    </row>
    <row r="6" spans="1:8" x14ac:dyDescent="0.35">
      <c r="A6" s="114"/>
      <c r="B6" s="114"/>
      <c r="C6" s="3" t="s">
        <v>0</v>
      </c>
      <c r="D6" s="3" t="s">
        <v>1</v>
      </c>
      <c r="E6" s="3" t="s">
        <v>2</v>
      </c>
      <c r="F6" s="3" t="s">
        <v>3</v>
      </c>
    </row>
    <row r="7" spans="1:8" s="6" customFormat="1" x14ac:dyDescent="0.35">
      <c r="A7" s="111" t="s">
        <v>44</v>
      </c>
      <c r="B7" s="112"/>
      <c r="C7" s="4">
        <f>$F$12+'СЕТ СН'!F5+СВЦЭМ!$D$10+'СЕТ СН'!F11-'СЕТ СН'!F$18</f>
        <v>1919.4327936400002</v>
      </c>
      <c r="D7" s="4">
        <f>$F$12+'СЕТ СН'!G5+СВЦЭМ!$D$10+'СЕТ СН'!G11-'СЕТ СН'!G$18</f>
        <v>2706.2427936399999</v>
      </c>
      <c r="E7" s="4">
        <f>$F$12+'СЕТ СН'!H5+СВЦЭМ!$D$10+'СЕТ СН'!H11-'СЕТ СН'!H$18</f>
        <v>2801.8027936399999</v>
      </c>
      <c r="F7" s="4">
        <f>$F$12+'СЕТ СН'!I5+СВЦЭМ!$D$10+'СЕТ СН'!I11-'СЕТ СН'!I$18</f>
        <v>2873.91279364</v>
      </c>
      <c r="G7" s="5"/>
    </row>
    <row r="8" spans="1:8" x14ac:dyDescent="0.35">
      <c r="F8" s="8"/>
    </row>
    <row r="9" spans="1:8" ht="45.75" customHeight="1" x14ac:dyDescent="0.35">
      <c r="A9" s="118" t="s">
        <v>46</v>
      </c>
      <c r="B9" s="118"/>
      <c r="C9" s="118"/>
      <c r="D9" s="118"/>
      <c r="E9" s="118"/>
      <c r="F9" s="118"/>
    </row>
    <row r="10" spans="1:8" x14ac:dyDescent="0.35">
      <c r="B10" s="2"/>
      <c r="H10" s="2" t="s">
        <v>41</v>
      </c>
    </row>
    <row r="11" spans="1:8" ht="31" x14ac:dyDescent="0.35">
      <c r="A11" s="9"/>
      <c r="B11" s="113" t="s">
        <v>5</v>
      </c>
      <c r="C11" s="113"/>
      <c r="D11" s="113"/>
      <c r="E11" s="10" t="s">
        <v>4</v>
      </c>
      <c r="F11" s="11" t="s">
        <v>12</v>
      </c>
      <c r="G11" s="2" t="s">
        <v>41</v>
      </c>
    </row>
    <row r="12" spans="1:8" ht="31" x14ac:dyDescent="0.35">
      <c r="A12" s="12">
        <v>1</v>
      </c>
      <c r="B12" s="106" t="s">
        <v>47</v>
      </c>
      <c r="C12" s="106"/>
      <c r="D12" s="106"/>
      <c r="E12" s="13" t="s">
        <v>22</v>
      </c>
      <c r="F12" s="11">
        <f>ROUND(F13+F14*F15,8)+F34</f>
        <v>836.57655719000002</v>
      </c>
      <c r="H12" s="2" t="s">
        <v>41</v>
      </c>
    </row>
    <row r="13" spans="1:8" ht="31" x14ac:dyDescent="0.35">
      <c r="A13" s="12">
        <v>2</v>
      </c>
      <c r="B13" s="106" t="s">
        <v>48</v>
      </c>
      <c r="C13" s="106"/>
      <c r="D13" s="106"/>
      <c r="E13" s="13" t="s">
        <v>22</v>
      </c>
      <c r="F13" s="11">
        <f>СВЦЭМ!$D$11</f>
        <v>836.57655719000002</v>
      </c>
    </row>
    <row r="14" spans="1:8" ht="36" customHeight="1" x14ac:dyDescent="0.35">
      <c r="A14" s="12">
        <v>3</v>
      </c>
      <c r="B14" s="106" t="s">
        <v>49</v>
      </c>
      <c r="C14" s="106"/>
      <c r="D14" s="106"/>
      <c r="E14" s="13" t="s">
        <v>23</v>
      </c>
      <c r="F14" s="11">
        <f>СВЦЭМ!$D$12</f>
        <v>649353.13553607557</v>
      </c>
    </row>
    <row r="15" spans="1:8" ht="30.75" customHeight="1" x14ac:dyDescent="0.35">
      <c r="A15" s="12">
        <v>4</v>
      </c>
      <c r="B15" s="106" t="s">
        <v>50</v>
      </c>
      <c r="C15" s="106" t="s">
        <v>24</v>
      </c>
      <c r="D15" s="106" t="s">
        <v>24</v>
      </c>
      <c r="E15" s="14" t="s">
        <v>51</v>
      </c>
      <c r="F15" s="15">
        <f>ROUND(IF(F25-(F26+F33)&lt;=0,0,MAX(0,(F16-(F17+F24))/(F25-(F26+F33)))),11)</f>
        <v>0</v>
      </c>
    </row>
    <row r="16" spans="1:8" ht="36" customHeight="1" x14ac:dyDescent="0.35">
      <c r="A16" s="12">
        <v>5</v>
      </c>
      <c r="B16" s="106" t="s">
        <v>52</v>
      </c>
      <c r="C16" s="106" t="s">
        <v>25</v>
      </c>
      <c r="D16" s="106" t="s">
        <v>6</v>
      </c>
      <c r="E16" s="13" t="s">
        <v>6</v>
      </c>
      <c r="F16" s="16">
        <f>СВЦЭМ!$D$21</f>
        <v>1.4830000000000001</v>
      </c>
    </row>
    <row r="17" spans="1:6" ht="33" customHeight="1" x14ac:dyDescent="0.35">
      <c r="A17" s="12">
        <v>6</v>
      </c>
      <c r="B17" s="106" t="s">
        <v>53</v>
      </c>
      <c r="C17" s="106" t="s">
        <v>25</v>
      </c>
      <c r="D17" s="106" t="s">
        <v>6</v>
      </c>
      <c r="E17" s="13" t="s">
        <v>6</v>
      </c>
      <c r="F17" s="16">
        <f>SUM(F19:F23)</f>
        <v>1.4834705882352941</v>
      </c>
    </row>
    <row r="18" spans="1:6" ht="13.5" customHeight="1" x14ac:dyDescent="0.35">
      <c r="A18" s="12"/>
      <c r="B18" s="107" t="s">
        <v>54</v>
      </c>
      <c r="C18" s="108"/>
      <c r="D18" s="108"/>
      <c r="E18" s="108"/>
      <c r="F18" s="109"/>
    </row>
    <row r="19" spans="1:6" x14ac:dyDescent="0.35">
      <c r="A19" s="12">
        <v>6.1</v>
      </c>
      <c r="B19" s="106" t="s">
        <v>55</v>
      </c>
      <c r="C19" s="106"/>
      <c r="D19" s="106"/>
      <c r="E19" s="13" t="s">
        <v>6</v>
      </c>
      <c r="F19" s="16">
        <v>0</v>
      </c>
    </row>
    <row r="20" spans="1:6" x14ac:dyDescent="0.35">
      <c r="A20" s="12">
        <v>6.2</v>
      </c>
      <c r="B20" s="106" t="s">
        <v>56</v>
      </c>
      <c r="C20" s="106"/>
      <c r="D20" s="106"/>
      <c r="E20" s="13" t="s">
        <v>6</v>
      </c>
      <c r="F20" s="16">
        <v>0</v>
      </c>
    </row>
    <row r="21" spans="1:6" x14ac:dyDescent="0.35">
      <c r="A21" s="12">
        <v>6.3</v>
      </c>
      <c r="B21" s="106" t="s">
        <v>57</v>
      </c>
      <c r="C21" s="106"/>
      <c r="D21" s="106"/>
      <c r="E21" s="13" t="s">
        <v>6</v>
      </c>
      <c r="F21" s="16">
        <v>0</v>
      </c>
    </row>
    <row r="22" spans="1:6" x14ac:dyDescent="0.35">
      <c r="A22" s="12">
        <v>6.4</v>
      </c>
      <c r="B22" s="106" t="s">
        <v>58</v>
      </c>
      <c r="C22" s="106"/>
      <c r="D22" s="106"/>
      <c r="E22" s="13" t="s">
        <v>6</v>
      </c>
      <c r="F22" s="16">
        <v>0</v>
      </c>
    </row>
    <row r="23" spans="1:6" x14ac:dyDescent="0.35">
      <c r="A23" s="12">
        <v>6.5</v>
      </c>
      <c r="B23" s="106" t="s">
        <v>59</v>
      </c>
      <c r="C23" s="106"/>
      <c r="D23" s="106"/>
      <c r="E23" s="13" t="s">
        <v>6</v>
      </c>
      <c r="F23" s="16">
        <v>1.4834705882352941</v>
      </c>
    </row>
    <row r="24" spans="1:6" ht="31.5" customHeight="1" x14ac:dyDescent="0.35">
      <c r="A24" s="12">
        <v>7</v>
      </c>
      <c r="B24" s="106" t="s">
        <v>26</v>
      </c>
      <c r="C24" s="106" t="s">
        <v>25</v>
      </c>
      <c r="D24" s="106" t="s">
        <v>6</v>
      </c>
      <c r="E24" s="13" t="s">
        <v>6</v>
      </c>
      <c r="F24" s="16">
        <v>0</v>
      </c>
    </row>
    <row r="25" spans="1:6" ht="30" customHeight="1" x14ac:dyDescent="0.35">
      <c r="A25" s="12">
        <v>8</v>
      </c>
      <c r="B25" s="106" t="s">
        <v>60</v>
      </c>
      <c r="C25" s="106" t="s">
        <v>27</v>
      </c>
      <c r="D25" s="106" t="s">
        <v>28</v>
      </c>
      <c r="E25" s="13" t="s">
        <v>61</v>
      </c>
      <c r="F25" s="16">
        <f>СВЦЭМ!$D$20</f>
        <v>1061.633</v>
      </c>
    </row>
    <row r="26" spans="1:6" ht="30.75" customHeight="1" x14ac:dyDescent="0.35">
      <c r="A26" s="12">
        <v>9</v>
      </c>
      <c r="B26" s="106" t="s">
        <v>62</v>
      </c>
      <c r="C26" s="106" t="s">
        <v>27</v>
      </c>
      <c r="D26" s="106" t="s">
        <v>28</v>
      </c>
      <c r="E26" s="13" t="s">
        <v>61</v>
      </c>
      <c r="F26" s="16">
        <f>SUM(F28:F32)</f>
        <v>1061.6329999999998</v>
      </c>
    </row>
    <row r="27" spans="1:6" x14ac:dyDescent="0.35">
      <c r="A27" s="12"/>
      <c r="B27" s="107" t="s">
        <v>54</v>
      </c>
      <c r="C27" s="108"/>
      <c r="D27" s="108"/>
      <c r="E27" s="108"/>
      <c r="F27" s="109"/>
    </row>
    <row r="28" spans="1:6" x14ac:dyDescent="0.35">
      <c r="A28" s="12">
        <v>9.1</v>
      </c>
      <c r="B28" s="106" t="s">
        <v>55</v>
      </c>
      <c r="C28" s="106"/>
      <c r="D28" s="106"/>
      <c r="E28" s="13" t="s">
        <v>61</v>
      </c>
      <c r="F28" s="16">
        <v>0</v>
      </c>
    </row>
    <row r="29" spans="1:6" x14ac:dyDescent="0.35">
      <c r="A29" s="12">
        <v>9.1999999999999993</v>
      </c>
      <c r="B29" s="106" t="s">
        <v>56</v>
      </c>
      <c r="C29" s="106"/>
      <c r="D29" s="106"/>
      <c r="E29" s="13" t="s">
        <v>61</v>
      </c>
      <c r="F29" s="86">
        <v>0</v>
      </c>
    </row>
    <row r="30" spans="1:6" x14ac:dyDescent="0.35">
      <c r="A30" s="12">
        <v>9.3000000000000007</v>
      </c>
      <c r="B30" s="106" t="s">
        <v>57</v>
      </c>
      <c r="C30" s="106"/>
      <c r="D30" s="106"/>
      <c r="E30" s="13" t="s">
        <v>61</v>
      </c>
      <c r="F30" s="16">
        <v>0</v>
      </c>
    </row>
    <row r="31" spans="1:6" x14ac:dyDescent="0.35">
      <c r="A31" s="12">
        <v>9.4</v>
      </c>
      <c r="B31" s="106" t="s">
        <v>58</v>
      </c>
      <c r="C31" s="106"/>
      <c r="D31" s="106"/>
      <c r="E31" s="13" t="s">
        <v>61</v>
      </c>
      <c r="F31" s="16">
        <v>0</v>
      </c>
    </row>
    <row r="32" spans="1:6" x14ac:dyDescent="0.35">
      <c r="A32" s="12">
        <v>9.5</v>
      </c>
      <c r="B32" s="106" t="s">
        <v>59</v>
      </c>
      <c r="C32" s="106"/>
      <c r="D32" s="106"/>
      <c r="E32" s="13" t="s">
        <v>61</v>
      </c>
      <c r="F32" s="86">
        <v>1061.6329999999998</v>
      </c>
    </row>
    <row r="33" spans="1:6" ht="34.5" customHeight="1" x14ac:dyDescent="0.35">
      <c r="A33" s="12">
        <v>10</v>
      </c>
      <c r="B33" s="106" t="s">
        <v>63</v>
      </c>
      <c r="C33" s="106" t="s">
        <v>27</v>
      </c>
      <c r="D33" s="106" t="s">
        <v>28</v>
      </c>
      <c r="E33" s="13" t="s">
        <v>61</v>
      </c>
      <c r="F33" s="16">
        <v>0</v>
      </c>
    </row>
    <row r="34" spans="1:6" ht="42" customHeight="1" x14ac:dyDescent="0.35">
      <c r="A34" s="12">
        <v>11</v>
      </c>
      <c r="B34" s="106" t="s">
        <v>64</v>
      </c>
      <c r="C34" s="106"/>
      <c r="D34" s="106" t="s">
        <v>22</v>
      </c>
      <c r="E34" s="17" t="s">
        <v>22</v>
      </c>
      <c r="F34" s="11">
        <v>0</v>
      </c>
    </row>
    <row r="36" spans="1:6" ht="15.75" customHeight="1" x14ac:dyDescent="0.35">
      <c r="A36" s="119" t="s">
        <v>65</v>
      </c>
      <c r="B36" s="119"/>
      <c r="C36" s="119"/>
      <c r="D36" s="119"/>
      <c r="E36" s="119"/>
      <c r="F36" s="119"/>
    </row>
    <row r="37" spans="1:6" x14ac:dyDescent="0.35">
      <c r="A37" s="119"/>
      <c r="B37" s="119"/>
      <c r="C37" s="119"/>
      <c r="D37" s="119"/>
      <c r="E37" s="119"/>
      <c r="F37" s="119"/>
    </row>
    <row r="38" spans="1:6" x14ac:dyDescent="0.35">
      <c r="A38" s="119"/>
      <c r="B38" s="119"/>
      <c r="C38" s="119"/>
      <c r="D38" s="119"/>
      <c r="E38" s="119"/>
      <c r="F38" s="119"/>
    </row>
    <row r="39" spans="1:6" x14ac:dyDescent="0.35">
      <c r="A39" s="119"/>
      <c r="B39" s="119"/>
      <c r="C39" s="119"/>
      <c r="D39" s="119"/>
      <c r="E39" s="119"/>
      <c r="F39" s="119"/>
    </row>
    <row r="40" spans="1:6" x14ac:dyDescent="0.35">
      <c r="A40" s="119"/>
      <c r="B40" s="119"/>
      <c r="C40" s="119"/>
      <c r="D40" s="119"/>
      <c r="E40" s="119"/>
      <c r="F40" s="119"/>
    </row>
    <row r="41" spans="1:6" x14ac:dyDescent="0.35">
      <c r="A41" s="119"/>
      <c r="B41" s="119"/>
      <c r="C41" s="119"/>
      <c r="D41" s="119"/>
      <c r="E41" s="119"/>
      <c r="F41" s="119"/>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5" x14ac:dyDescent="0.35"/>
  <cols>
    <col min="1" max="1" width="80.58203125" style="2" customWidth="1"/>
    <col min="2" max="2" width="14.83203125" style="29" customWidth="1"/>
    <col min="3" max="5" width="14.83203125" style="23" customWidth="1"/>
    <col min="6" max="6" width="12.08203125" style="2" customWidth="1"/>
    <col min="7" max="16384" width="9" style="2"/>
  </cols>
  <sheetData>
    <row r="1" spans="1:6" ht="56.25" customHeight="1" x14ac:dyDescent="0.3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2020г.</v>
      </c>
      <c r="B1" s="120"/>
      <c r="C1" s="120"/>
      <c r="D1" s="120"/>
      <c r="E1" s="120"/>
      <c r="F1" s="18"/>
    </row>
    <row r="2" spans="1:6" x14ac:dyDescent="0.35">
      <c r="A2" s="19"/>
      <c r="B2" s="19"/>
      <c r="C2" s="19"/>
      <c r="D2" s="19"/>
      <c r="E2" s="19"/>
      <c r="F2" s="19"/>
    </row>
    <row r="3" spans="1:6" x14ac:dyDescent="0.35">
      <c r="A3" s="104" t="s">
        <v>13</v>
      </c>
      <c r="B3" s="104"/>
      <c r="C3" s="104"/>
      <c r="D3" s="104"/>
      <c r="E3" s="104"/>
      <c r="F3" s="20"/>
    </row>
    <row r="4" spans="1:6" x14ac:dyDescent="0.35">
      <c r="A4" s="105" t="s">
        <v>14</v>
      </c>
      <c r="B4" s="105"/>
      <c r="C4" s="105"/>
      <c r="D4" s="105"/>
      <c r="E4" s="105"/>
      <c r="F4" s="21"/>
    </row>
    <row r="5" spans="1:6" x14ac:dyDescent="0.35">
      <c r="A5" s="19"/>
      <c r="B5" s="19"/>
      <c r="C5" s="19"/>
      <c r="D5" s="19"/>
      <c r="E5" s="19"/>
      <c r="F5" s="19"/>
    </row>
    <row r="6" spans="1:6" x14ac:dyDescent="0.35">
      <c r="A6" s="22" t="s">
        <v>66</v>
      </c>
      <c r="B6" s="23"/>
    </row>
    <row r="7" spans="1:6" x14ac:dyDescent="0.35">
      <c r="A7" s="123" t="s">
        <v>67</v>
      </c>
      <c r="B7" s="121" t="s">
        <v>29</v>
      </c>
      <c r="C7" s="121"/>
      <c r="D7" s="121"/>
      <c r="E7" s="121"/>
      <c r="F7" s="24"/>
    </row>
    <row r="8" spans="1:6" x14ac:dyDescent="0.35">
      <c r="A8" s="124"/>
      <c r="B8" s="25" t="s">
        <v>0</v>
      </c>
      <c r="C8" s="25" t="s">
        <v>32</v>
      </c>
      <c r="D8" s="25" t="s">
        <v>33</v>
      </c>
      <c r="E8" s="25" t="s">
        <v>3</v>
      </c>
    </row>
    <row r="9" spans="1:6" x14ac:dyDescent="0.35">
      <c r="A9" s="26" t="s">
        <v>34</v>
      </c>
      <c r="B9" s="4">
        <f>СВЦЭМ!$D$14+'СЕТ СН'!F5+СВЦЭМ!$D$10+'СЕТ СН'!F11-'СЕТ СН'!F$19</f>
        <v>1954.62382955</v>
      </c>
      <c r="C9" s="4">
        <f>СВЦЭМ!$D$14+'СЕТ СН'!G5+СВЦЭМ!$D$10+'СЕТ СН'!G11-'СЕТ СН'!G$19</f>
        <v>2741.4338295499997</v>
      </c>
      <c r="D9" s="4">
        <f>СВЦЭМ!$D$14+'СЕТ СН'!H5+СВЦЭМ!$D$10+'СЕТ СН'!H11-'СЕТ СН'!H$19</f>
        <v>2836.9938295499996</v>
      </c>
      <c r="E9" s="4">
        <f>СВЦЭМ!$D$14+'СЕТ СН'!I5+СВЦЭМ!$D$10+'СЕТ СН'!I11-'СЕТ СН'!I$19</f>
        <v>2909.1038295499998</v>
      </c>
    </row>
    <row r="10" spans="1:6" x14ac:dyDescent="0.35">
      <c r="A10" s="26" t="s">
        <v>35</v>
      </c>
      <c r="B10" s="4">
        <f>СВЦЭМ!$D$15+'СЕТ СН'!F5+СВЦЭМ!$D$10+'СЕТ СН'!F11-'СЕТ СН'!F$19</f>
        <v>2781.83473306</v>
      </c>
      <c r="C10" s="4">
        <f>СВЦЭМ!$D$15+'СЕТ СН'!G5+СВЦЭМ!$D$10+'СЕТ СН'!G11-'СЕТ СН'!G$19</f>
        <v>3568.6447330599999</v>
      </c>
      <c r="D10" s="4">
        <f>СВЦЭМ!$D$15+'СЕТ СН'!H5+СВЦЭМ!$D$10+'СЕТ СН'!H11-'СЕТ СН'!H$19</f>
        <v>3664.2047330599999</v>
      </c>
      <c r="E10" s="4">
        <f>СВЦЭМ!$D$15+'СЕТ СН'!I5+СВЦЭМ!$D$10+'СЕТ СН'!I11-'СЕТ СН'!I$19</f>
        <v>3736.31473306</v>
      </c>
    </row>
    <row r="11" spans="1:6" x14ac:dyDescent="0.35">
      <c r="A11" s="26" t="s">
        <v>36</v>
      </c>
      <c r="B11" s="4">
        <f>СВЦЭМ!$D$16+'СЕТ СН'!F5+СВЦЭМ!$D$10+'СЕТ СН'!F11-'СЕТ СН'!F$19</f>
        <v>4153.1996558000001</v>
      </c>
      <c r="C11" s="4">
        <f>СВЦЭМ!$D$16+'СЕТ СН'!G5+СВЦЭМ!$D$10+'СЕТ СН'!G11-'СЕТ СН'!G$19</f>
        <v>4940.0096558000005</v>
      </c>
      <c r="D11" s="4">
        <f>СВЦЭМ!$D$16+'СЕТ СН'!H5+СВЦЭМ!$D$10+'СЕТ СН'!H11-'СЕТ СН'!H$19</f>
        <v>5035.5696558000009</v>
      </c>
      <c r="E11" s="4">
        <f>СВЦЭМ!$D$16+'СЕТ СН'!I5+СВЦЭМ!$D$10+'СЕТ СН'!I11-'СЕТ СН'!I$19</f>
        <v>5107.6796558000005</v>
      </c>
    </row>
    <row r="12" spans="1:6" x14ac:dyDescent="0.35">
      <c r="A12" s="122"/>
      <c r="B12" s="122"/>
      <c r="C12" s="122"/>
      <c r="D12" s="122"/>
      <c r="E12" s="122"/>
    </row>
    <row r="13" spans="1:6" x14ac:dyDescent="0.35">
      <c r="A13" s="27" t="s">
        <v>68</v>
      </c>
      <c r="B13" s="23"/>
    </row>
    <row r="14" spans="1:6" x14ac:dyDescent="0.35">
      <c r="A14" s="123" t="s">
        <v>67</v>
      </c>
      <c r="B14" s="121" t="s">
        <v>29</v>
      </c>
      <c r="C14" s="121"/>
      <c r="D14" s="121"/>
      <c r="E14" s="121"/>
    </row>
    <row r="15" spans="1:6" x14ac:dyDescent="0.35">
      <c r="A15" s="124"/>
      <c r="B15" s="25" t="s">
        <v>0</v>
      </c>
      <c r="C15" s="25" t="s">
        <v>32</v>
      </c>
      <c r="D15" s="25" t="s">
        <v>33</v>
      </c>
      <c r="E15" s="25" t="s">
        <v>3</v>
      </c>
    </row>
    <row r="16" spans="1:6" x14ac:dyDescent="0.35">
      <c r="A16" s="26" t="s">
        <v>34</v>
      </c>
      <c r="B16" s="28">
        <f>СВЦЭМ!$D$14+'СЕТ СН'!F5+СВЦЭМ!$D$10+'СЕТ СН'!F11-'СЕТ СН'!F$19</f>
        <v>1954.62382955</v>
      </c>
      <c r="C16" s="28">
        <f>СВЦЭМ!$D$14+'СЕТ СН'!G5+СВЦЭМ!$D$10+'СЕТ СН'!G11-'СЕТ СН'!G$19</f>
        <v>2741.4338295499997</v>
      </c>
      <c r="D16" s="28">
        <f>СВЦЭМ!$D$14+'СЕТ СН'!H5+СВЦЭМ!$D$10+'СЕТ СН'!H11-'СЕТ СН'!H$19</f>
        <v>2836.9938295499996</v>
      </c>
      <c r="E16" s="28">
        <f>СВЦЭМ!$D$14+'СЕТ СН'!I5+СВЦЭМ!$D$10+'СЕТ СН'!I11-'СЕТ СН'!I$19</f>
        <v>2909.1038295499998</v>
      </c>
    </row>
    <row r="17" spans="1:5" x14ac:dyDescent="0.35">
      <c r="A17" s="26" t="s">
        <v>37</v>
      </c>
      <c r="B17" s="28">
        <f>СВЦЭМ!$D$17+'СЕТ СН'!F5+СВЦЭМ!$D$10+'СЕТ СН'!F11-'СЕТ СН'!F$19</f>
        <v>3304.1959764999997</v>
      </c>
      <c r="C17" s="28">
        <f>СВЦЭМ!$D$17+'СЕТ СН'!G5+СВЦЭМ!$D$10+'СЕТ СН'!G11-'СЕТ СН'!G$19</f>
        <v>4091.0059764999996</v>
      </c>
      <c r="D17" s="28">
        <f>СВЦЭМ!$D$17+'СЕТ СН'!H5+СВЦЭМ!$D$10+'СЕТ СН'!H11-'СЕТ СН'!H$19</f>
        <v>4186.5659765</v>
      </c>
      <c r="E17" s="28">
        <f>СВЦЭМ!$D$17+'СЕТ СН'!I5+СВЦЭМ!$D$10+'СЕТ СН'!I11-'СЕТ СН'!I$19</f>
        <v>4258.6759764999997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08203125" defaultRowHeight="14.5" x14ac:dyDescent="0.35"/>
  <cols>
    <col min="1" max="25" width="11.08203125" style="41"/>
    <col min="26" max="16384" width="11.08203125" style="30"/>
  </cols>
  <sheetData>
    <row r="1" spans="1:27" ht="38.25" customHeight="1" x14ac:dyDescent="0.25">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5">
      <c r="A2" s="31"/>
      <c r="B2" s="31"/>
      <c r="C2" s="31"/>
      <c r="D2" s="31"/>
      <c r="E2" s="31"/>
      <c r="F2" s="31"/>
      <c r="G2" s="31"/>
      <c r="H2" s="31"/>
      <c r="I2" s="31"/>
      <c r="J2" s="31"/>
      <c r="K2" s="31"/>
      <c r="L2" s="31"/>
      <c r="M2" s="31"/>
      <c r="N2" s="31"/>
      <c r="O2" s="31"/>
      <c r="P2" s="31"/>
      <c r="Q2" s="31"/>
      <c r="R2" s="31"/>
      <c r="S2" s="31"/>
      <c r="T2" s="31"/>
      <c r="U2" s="31"/>
      <c r="V2" s="31"/>
      <c r="W2" s="31"/>
      <c r="X2" s="31"/>
      <c r="Y2" s="31"/>
    </row>
    <row r="3" spans="1:27" ht="15" x14ac:dyDescent="0.25">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 x14ac:dyDescent="0.25">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5" x14ac:dyDescent="0.35">
      <c r="A5" s="32"/>
      <c r="B5" s="32"/>
      <c r="C5" s="32"/>
      <c r="D5" s="32"/>
      <c r="E5" s="32"/>
      <c r="F5" s="32"/>
      <c r="G5" s="32"/>
      <c r="H5" s="32"/>
      <c r="I5" s="32"/>
      <c r="J5" s="32"/>
      <c r="K5" s="32"/>
      <c r="L5" s="32"/>
      <c r="M5" s="32"/>
      <c r="N5" s="32"/>
      <c r="O5" s="32"/>
      <c r="P5" s="32"/>
      <c r="Q5" s="32"/>
      <c r="R5" s="32"/>
      <c r="S5" s="32"/>
      <c r="T5" s="32"/>
      <c r="U5" s="32"/>
      <c r="V5" s="32"/>
      <c r="W5" s="32"/>
      <c r="X5" s="32"/>
      <c r="Y5" s="32"/>
    </row>
    <row r="6" spans="1:27" ht="15.5" x14ac:dyDescent="0.35">
      <c r="A6" s="32"/>
      <c r="B6" s="32"/>
      <c r="C6" s="32"/>
      <c r="D6" s="32"/>
      <c r="E6" s="32"/>
      <c r="F6" s="32"/>
      <c r="G6" s="32"/>
      <c r="H6" s="32"/>
      <c r="I6" s="32"/>
      <c r="J6" s="32"/>
      <c r="K6" s="32"/>
      <c r="L6" s="32"/>
      <c r="M6" s="32"/>
      <c r="N6" s="32"/>
      <c r="O6" s="32"/>
      <c r="P6" s="32"/>
      <c r="Q6" s="32"/>
      <c r="R6" s="32"/>
      <c r="S6" s="32"/>
      <c r="T6" s="32"/>
      <c r="U6" s="32"/>
      <c r="V6" s="32"/>
      <c r="W6" s="32"/>
      <c r="X6" s="32"/>
      <c r="Y6" s="32"/>
    </row>
    <row r="7" spans="1:27" ht="15.5" x14ac:dyDescent="0.3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5" x14ac:dyDescent="0.35">
      <c r="A8" s="32"/>
      <c r="B8" s="33"/>
      <c r="C8" s="32"/>
      <c r="D8" s="32"/>
      <c r="E8" s="32"/>
      <c r="F8" s="32"/>
      <c r="G8" s="32"/>
      <c r="H8" s="32"/>
      <c r="I8" s="32"/>
      <c r="J8" s="32"/>
      <c r="K8" s="32"/>
      <c r="L8" s="32"/>
      <c r="M8" s="32"/>
      <c r="N8" s="32"/>
      <c r="O8" s="32"/>
      <c r="P8" s="32"/>
      <c r="Q8" s="32"/>
      <c r="R8" s="32"/>
      <c r="S8" s="32"/>
      <c r="T8" s="32"/>
      <c r="U8" s="32"/>
      <c r="V8" s="32"/>
      <c r="W8" s="32"/>
      <c r="X8" s="32"/>
      <c r="Y8" s="32"/>
    </row>
    <row r="9" spans="1:27" ht="12.5" x14ac:dyDescent="0.25">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5" x14ac:dyDescent="0.25">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5">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5">
      <c r="A12" s="35" t="str">
        <f>СВЦЭМ!$A$34</f>
        <v>01.01.2020</v>
      </c>
      <c r="B12" s="36">
        <f>SUMIFS(СВЦЭМ!$C$33:$C$776,СВЦЭМ!$A$33:$A$776,$A12,СВЦЭМ!$B$33:$B$776,B$11)+'СЕТ СН'!$F$12+СВЦЭМ!$D$10+'СЕТ СН'!$F$5-'СЕТ СН'!$F$20</f>
        <v>1881.8602521799999</v>
      </c>
      <c r="C12" s="36">
        <f>SUMIFS(СВЦЭМ!$C$33:$C$776,СВЦЭМ!$A$33:$A$776,$A12,СВЦЭМ!$B$33:$B$776,C$11)+'СЕТ СН'!$F$12+СВЦЭМ!$D$10+'СЕТ СН'!$F$5-'СЕТ СН'!$F$20</f>
        <v>1854.3504496599999</v>
      </c>
      <c r="D12" s="36">
        <f>SUMIFS(СВЦЭМ!$C$33:$C$776,СВЦЭМ!$A$33:$A$776,$A12,СВЦЭМ!$B$33:$B$776,D$11)+'СЕТ СН'!$F$12+СВЦЭМ!$D$10+'СЕТ СН'!$F$5-'СЕТ СН'!$F$20</f>
        <v>1869.8666255200001</v>
      </c>
      <c r="E12" s="36">
        <f>SUMIFS(СВЦЭМ!$C$33:$C$776,СВЦЭМ!$A$33:$A$776,$A12,СВЦЭМ!$B$33:$B$776,E$11)+'СЕТ СН'!$F$12+СВЦЭМ!$D$10+'СЕТ СН'!$F$5-'СЕТ СН'!$F$20</f>
        <v>1908.3031458099999</v>
      </c>
      <c r="F12" s="36">
        <f>SUMIFS(СВЦЭМ!$C$33:$C$776,СВЦЭМ!$A$33:$A$776,$A12,СВЦЭМ!$B$33:$B$776,F$11)+'СЕТ СН'!$F$12+СВЦЭМ!$D$10+'СЕТ СН'!$F$5-'СЕТ СН'!$F$20</f>
        <v>1921.33111474</v>
      </c>
      <c r="G12" s="36">
        <f>SUMIFS(СВЦЭМ!$C$33:$C$776,СВЦЭМ!$A$33:$A$776,$A12,СВЦЭМ!$B$33:$B$776,G$11)+'СЕТ СН'!$F$12+СВЦЭМ!$D$10+'СЕТ СН'!$F$5-'СЕТ СН'!$F$20</f>
        <v>1924.21076526</v>
      </c>
      <c r="H12" s="36">
        <f>SUMIFS(СВЦЭМ!$C$33:$C$776,СВЦЭМ!$A$33:$A$776,$A12,СВЦЭМ!$B$33:$B$776,H$11)+'СЕТ СН'!$F$12+СВЦЭМ!$D$10+'СЕТ СН'!$F$5-'СЕТ СН'!$F$20</f>
        <v>1922.23103348</v>
      </c>
      <c r="I12" s="36">
        <f>SUMIFS(СВЦЭМ!$C$33:$C$776,СВЦЭМ!$A$33:$A$776,$A12,СВЦЭМ!$B$33:$B$776,I$11)+'СЕТ СН'!$F$12+СВЦЭМ!$D$10+'СЕТ СН'!$F$5-'СЕТ СН'!$F$20</f>
        <v>1924.8175777000001</v>
      </c>
      <c r="J12" s="36">
        <f>SUMIFS(СВЦЭМ!$C$33:$C$776,СВЦЭМ!$A$33:$A$776,$A12,СВЦЭМ!$B$33:$B$776,J$11)+'СЕТ СН'!$F$12+СВЦЭМ!$D$10+'СЕТ СН'!$F$5-'СЕТ СН'!$F$20</f>
        <v>1927.96516989</v>
      </c>
      <c r="K12" s="36">
        <f>SUMIFS(СВЦЭМ!$C$33:$C$776,СВЦЭМ!$A$33:$A$776,$A12,СВЦЭМ!$B$33:$B$776,K$11)+'СЕТ СН'!$F$12+СВЦЭМ!$D$10+'СЕТ СН'!$F$5-'СЕТ СН'!$F$20</f>
        <v>1912.34122596</v>
      </c>
      <c r="L12" s="36">
        <f>SUMIFS(СВЦЭМ!$C$33:$C$776,СВЦЭМ!$A$33:$A$776,$A12,СВЦЭМ!$B$33:$B$776,L$11)+'СЕТ СН'!$F$12+СВЦЭМ!$D$10+'СЕТ СН'!$F$5-'СЕТ СН'!$F$20</f>
        <v>1895.20199187</v>
      </c>
      <c r="M12" s="36">
        <f>SUMIFS(СВЦЭМ!$C$33:$C$776,СВЦЭМ!$A$33:$A$776,$A12,СВЦЭМ!$B$33:$B$776,M$11)+'СЕТ СН'!$F$12+СВЦЭМ!$D$10+'СЕТ СН'!$F$5-'СЕТ СН'!$F$20</f>
        <v>1871.31516259</v>
      </c>
      <c r="N12" s="36">
        <f>SUMIFS(СВЦЭМ!$C$33:$C$776,СВЦЭМ!$A$33:$A$776,$A12,СВЦЭМ!$B$33:$B$776,N$11)+'СЕТ СН'!$F$12+СВЦЭМ!$D$10+'СЕТ СН'!$F$5-'СЕТ СН'!$F$20</f>
        <v>1876.0203461900001</v>
      </c>
      <c r="O12" s="36">
        <f>SUMIFS(СВЦЭМ!$C$33:$C$776,СВЦЭМ!$A$33:$A$776,$A12,СВЦЭМ!$B$33:$B$776,O$11)+'СЕТ СН'!$F$12+СВЦЭМ!$D$10+'СЕТ СН'!$F$5-'СЕТ СН'!$F$20</f>
        <v>1895.59294712</v>
      </c>
      <c r="P12" s="36">
        <f>SUMIFS(СВЦЭМ!$C$33:$C$776,СВЦЭМ!$A$33:$A$776,$A12,СВЦЭМ!$B$33:$B$776,P$11)+'СЕТ СН'!$F$12+СВЦЭМ!$D$10+'СЕТ СН'!$F$5-'СЕТ СН'!$F$20</f>
        <v>1899.2969577399999</v>
      </c>
      <c r="Q12" s="36">
        <f>SUMIFS(СВЦЭМ!$C$33:$C$776,СВЦЭМ!$A$33:$A$776,$A12,СВЦЭМ!$B$33:$B$776,Q$11)+'СЕТ СН'!$F$12+СВЦЭМ!$D$10+'СЕТ СН'!$F$5-'СЕТ СН'!$F$20</f>
        <v>1913.2848425299999</v>
      </c>
      <c r="R12" s="36">
        <f>SUMIFS(СВЦЭМ!$C$33:$C$776,СВЦЭМ!$A$33:$A$776,$A12,СВЦЭМ!$B$33:$B$776,R$11)+'СЕТ СН'!$F$12+СВЦЭМ!$D$10+'СЕТ СН'!$F$5-'СЕТ СН'!$F$20</f>
        <v>1914.2735401699999</v>
      </c>
      <c r="S12" s="36">
        <f>SUMIFS(СВЦЭМ!$C$33:$C$776,СВЦЭМ!$A$33:$A$776,$A12,СВЦЭМ!$B$33:$B$776,S$11)+'СЕТ СН'!$F$12+СВЦЭМ!$D$10+'СЕТ СН'!$F$5-'СЕТ СН'!$F$20</f>
        <v>1912.6272205299999</v>
      </c>
      <c r="T12" s="36">
        <f>SUMIFS(СВЦЭМ!$C$33:$C$776,СВЦЭМ!$A$33:$A$776,$A12,СВЦЭМ!$B$33:$B$776,T$11)+'СЕТ СН'!$F$12+СВЦЭМ!$D$10+'СЕТ СН'!$F$5-'СЕТ СН'!$F$20</f>
        <v>1860.82893352</v>
      </c>
      <c r="U12" s="36">
        <f>SUMIFS(СВЦЭМ!$C$33:$C$776,СВЦЭМ!$A$33:$A$776,$A12,СВЦЭМ!$B$33:$B$776,U$11)+'СЕТ СН'!$F$12+СВЦЭМ!$D$10+'СЕТ СН'!$F$5-'СЕТ СН'!$F$20</f>
        <v>1860.42910904</v>
      </c>
      <c r="V12" s="36">
        <f>SUMIFS(СВЦЭМ!$C$33:$C$776,СВЦЭМ!$A$33:$A$776,$A12,СВЦЭМ!$B$33:$B$776,V$11)+'СЕТ СН'!$F$12+СВЦЭМ!$D$10+'СЕТ СН'!$F$5-'СЕТ СН'!$F$20</f>
        <v>1881.1596805300001</v>
      </c>
      <c r="W12" s="36">
        <f>SUMIFS(СВЦЭМ!$C$33:$C$776,СВЦЭМ!$A$33:$A$776,$A12,СВЦЭМ!$B$33:$B$776,W$11)+'СЕТ СН'!$F$12+СВЦЭМ!$D$10+'СЕТ СН'!$F$5-'СЕТ СН'!$F$20</f>
        <v>1879.9909136900001</v>
      </c>
      <c r="X12" s="36">
        <f>SUMIFS(СВЦЭМ!$C$33:$C$776,СВЦЭМ!$A$33:$A$776,$A12,СВЦЭМ!$B$33:$B$776,X$11)+'СЕТ СН'!$F$12+СВЦЭМ!$D$10+'СЕТ СН'!$F$5-'СЕТ СН'!$F$20</f>
        <v>1870.8573849700001</v>
      </c>
      <c r="Y12" s="36">
        <f>SUMIFS(СВЦЭМ!$C$33:$C$776,СВЦЭМ!$A$33:$A$776,$A12,СВЦЭМ!$B$33:$B$776,Y$11)+'СЕТ СН'!$F$12+СВЦЭМ!$D$10+'СЕТ СН'!$F$5-'СЕТ СН'!$F$20</f>
        <v>1880.88173162</v>
      </c>
      <c r="AA12" s="37"/>
    </row>
    <row r="13" spans="1:27" ht="15.5" x14ac:dyDescent="0.25">
      <c r="A13" s="35">
        <f>A12+1</f>
        <v>43832</v>
      </c>
      <c r="B13" s="36">
        <f>SUMIFS(СВЦЭМ!$C$33:$C$776,СВЦЭМ!$A$33:$A$776,$A13,СВЦЭМ!$B$33:$B$776,B$11)+'СЕТ СН'!$F$12+СВЦЭМ!$D$10+'СЕТ СН'!$F$5-'СЕТ СН'!$F$20</f>
        <v>1945.8449678900001</v>
      </c>
      <c r="C13" s="36">
        <f>SUMIFS(СВЦЭМ!$C$33:$C$776,СВЦЭМ!$A$33:$A$776,$A13,СВЦЭМ!$B$33:$B$776,C$11)+'СЕТ СН'!$F$12+СВЦЭМ!$D$10+'СЕТ СН'!$F$5-'СЕТ СН'!$F$20</f>
        <v>1941.0186591299998</v>
      </c>
      <c r="D13" s="36">
        <f>SUMIFS(СВЦЭМ!$C$33:$C$776,СВЦЭМ!$A$33:$A$776,$A13,СВЦЭМ!$B$33:$B$776,D$11)+'СЕТ СН'!$F$12+СВЦЭМ!$D$10+'СЕТ СН'!$F$5-'СЕТ СН'!$F$20</f>
        <v>1955.9029109399999</v>
      </c>
      <c r="E13" s="36">
        <f>SUMIFS(СВЦЭМ!$C$33:$C$776,СВЦЭМ!$A$33:$A$776,$A13,СВЦЭМ!$B$33:$B$776,E$11)+'СЕТ СН'!$F$12+СВЦЭМ!$D$10+'СЕТ СН'!$F$5-'СЕТ СН'!$F$20</f>
        <v>1984.1844793499999</v>
      </c>
      <c r="F13" s="36">
        <f>SUMIFS(СВЦЭМ!$C$33:$C$776,СВЦЭМ!$A$33:$A$776,$A13,СВЦЭМ!$B$33:$B$776,F$11)+'СЕТ СН'!$F$12+СВЦЭМ!$D$10+'СЕТ СН'!$F$5-'СЕТ СН'!$F$20</f>
        <v>1985.25151577</v>
      </c>
      <c r="G13" s="36">
        <f>SUMIFS(СВЦЭМ!$C$33:$C$776,СВЦЭМ!$A$33:$A$776,$A13,СВЦЭМ!$B$33:$B$776,G$11)+'СЕТ СН'!$F$12+СВЦЭМ!$D$10+'СЕТ СН'!$F$5-'СЕТ СН'!$F$20</f>
        <v>1979.0821096300001</v>
      </c>
      <c r="H13" s="36">
        <f>SUMIFS(СВЦЭМ!$C$33:$C$776,СВЦЭМ!$A$33:$A$776,$A13,СВЦЭМ!$B$33:$B$776,H$11)+'СЕТ СН'!$F$12+СВЦЭМ!$D$10+'СЕТ СН'!$F$5-'СЕТ СН'!$F$20</f>
        <v>1977.51300558</v>
      </c>
      <c r="I13" s="36">
        <f>SUMIFS(СВЦЭМ!$C$33:$C$776,СВЦЭМ!$A$33:$A$776,$A13,СВЦЭМ!$B$33:$B$776,I$11)+'СЕТ СН'!$F$12+СВЦЭМ!$D$10+'СЕТ СН'!$F$5-'СЕТ СН'!$F$20</f>
        <v>1967.05222955</v>
      </c>
      <c r="J13" s="36">
        <f>SUMIFS(СВЦЭМ!$C$33:$C$776,СВЦЭМ!$A$33:$A$776,$A13,СВЦЭМ!$B$33:$B$776,J$11)+'СЕТ СН'!$F$12+СВЦЭМ!$D$10+'СЕТ СН'!$F$5-'СЕТ СН'!$F$20</f>
        <v>1949.3413535499999</v>
      </c>
      <c r="K13" s="36">
        <f>SUMIFS(СВЦЭМ!$C$33:$C$776,СВЦЭМ!$A$33:$A$776,$A13,СВЦЭМ!$B$33:$B$776,K$11)+'СЕТ СН'!$F$12+СВЦЭМ!$D$10+'СЕТ СН'!$F$5-'СЕТ СН'!$F$20</f>
        <v>1932.84296032</v>
      </c>
      <c r="L13" s="36">
        <f>SUMIFS(СВЦЭМ!$C$33:$C$776,СВЦЭМ!$A$33:$A$776,$A13,СВЦЭМ!$B$33:$B$776,L$11)+'СЕТ СН'!$F$12+СВЦЭМ!$D$10+'СЕТ СН'!$F$5-'СЕТ СН'!$F$20</f>
        <v>1923.0357825400001</v>
      </c>
      <c r="M13" s="36">
        <f>SUMIFS(СВЦЭМ!$C$33:$C$776,СВЦЭМ!$A$33:$A$776,$A13,СВЦЭМ!$B$33:$B$776,M$11)+'СЕТ СН'!$F$12+СВЦЭМ!$D$10+'СЕТ СН'!$F$5-'СЕТ СН'!$F$20</f>
        <v>1911.8648352599998</v>
      </c>
      <c r="N13" s="36">
        <f>SUMIFS(СВЦЭМ!$C$33:$C$776,СВЦЭМ!$A$33:$A$776,$A13,СВЦЭМ!$B$33:$B$776,N$11)+'СЕТ СН'!$F$12+СВЦЭМ!$D$10+'СЕТ СН'!$F$5-'СЕТ СН'!$F$20</f>
        <v>1928.18694095</v>
      </c>
      <c r="O13" s="36">
        <f>SUMIFS(СВЦЭМ!$C$33:$C$776,СВЦЭМ!$A$33:$A$776,$A13,СВЦЭМ!$B$33:$B$776,O$11)+'СЕТ СН'!$F$12+СВЦЭМ!$D$10+'СЕТ СН'!$F$5-'СЕТ СН'!$F$20</f>
        <v>1945.1786328200001</v>
      </c>
      <c r="P13" s="36">
        <f>SUMIFS(СВЦЭМ!$C$33:$C$776,СВЦЭМ!$A$33:$A$776,$A13,СВЦЭМ!$B$33:$B$776,P$11)+'СЕТ СН'!$F$12+СВЦЭМ!$D$10+'СЕТ СН'!$F$5-'СЕТ СН'!$F$20</f>
        <v>1948.6067693800001</v>
      </c>
      <c r="Q13" s="36">
        <f>SUMIFS(СВЦЭМ!$C$33:$C$776,СВЦЭМ!$A$33:$A$776,$A13,СВЦЭМ!$B$33:$B$776,Q$11)+'СЕТ СН'!$F$12+СВЦЭМ!$D$10+'СЕТ СН'!$F$5-'СЕТ СН'!$F$20</f>
        <v>1959.8148808800001</v>
      </c>
      <c r="R13" s="36">
        <f>SUMIFS(СВЦЭМ!$C$33:$C$776,СВЦЭМ!$A$33:$A$776,$A13,СВЦЭМ!$B$33:$B$776,R$11)+'СЕТ СН'!$F$12+СВЦЭМ!$D$10+'СЕТ СН'!$F$5-'СЕТ СН'!$F$20</f>
        <v>1952.5693047700001</v>
      </c>
      <c r="S13" s="36">
        <f>SUMIFS(СВЦЭМ!$C$33:$C$776,СВЦЭМ!$A$33:$A$776,$A13,СВЦЭМ!$B$33:$B$776,S$11)+'СЕТ СН'!$F$12+СВЦЭМ!$D$10+'СЕТ СН'!$F$5-'СЕТ СН'!$F$20</f>
        <v>1927.8338291</v>
      </c>
      <c r="T13" s="36">
        <f>SUMIFS(СВЦЭМ!$C$33:$C$776,СВЦЭМ!$A$33:$A$776,$A13,СВЦЭМ!$B$33:$B$776,T$11)+'СЕТ СН'!$F$12+СВЦЭМ!$D$10+'СЕТ СН'!$F$5-'СЕТ СН'!$F$20</f>
        <v>1890.22289944</v>
      </c>
      <c r="U13" s="36">
        <f>SUMIFS(СВЦЭМ!$C$33:$C$776,СВЦЭМ!$A$33:$A$776,$A13,СВЦЭМ!$B$33:$B$776,U$11)+'СЕТ СН'!$F$12+СВЦЭМ!$D$10+'СЕТ СН'!$F$5-'СЕТ СН'!$F$20</f>
        <v>1893.04742104</v>
      </c>
      <c r="V13" s="36">
        <f>SUMIFS(СВЦЭМ!$C$33:$C$776,СВЦЭМ!$A$33:$A$776,$A13,СВЦЭМ!$B$33:$B$776,V$11)+'СЕТ СН'!$F$12+СВЦЭМ!$D$10+'СЕТ СН'!$F$5-'СЕТ СН'!$F$20</f>
        <v>1919.6999138900001</v>
      </c>
      <c r="W13" s="36">
        <f>SUMIFS(СВЦЭМ!$C$33:$C$776,СВЦЭМ!$A$33:$A$776,$A13,СВЦЭМ!$B$33:$B$776,W$11)+'СЕТ СН'!$F$12+СВЦЭМ!$D$10+'СЕТ СН'!$F$5-'СЕТ СН'!$F$20</f>
        <v>1930.1055920399999</v>
      </c>
      <c r="X13" s="36">
        <f>SUMIFS(СВЦЭМ!$C$33:$C$776,СВЦЭМ!$A$33:$A$776,$A13,СВЦЭМ!$B$33:$B$776,X$11)+'СЕТ СН'!$F$12+СВЦЭМ!$D$10+'СЕТ СН'!$F$5-'СЕТ СН'!$F$20</f>
        <v>1929.6578131400001</v>
      </c>
      <c r="Y13" s="36">
        <f>SUMIFS(СВЦЭМ!$C$33:$C$776,СВЦЭМ!$A$33:$A$776,$A13,СВЦЭМ!$B$33:$B$776,Y$11)+'СЕТ СН'!$F$12+СВЦЭМ!$D$10+'СЕТ СН'!$F$5-'СЕТ СН'!$F$20</f>
        <v>1938.43452411</v>
      </c>
    </row>
    <row r="14" spans="1:27" ht="15.5" x14ac:dyDescent="0.25">
      <c r="A14" s="35">
        <f t="shared" ref="A14:A42" si="0">A13+1</f>
        <v>43833</v>
      </c>
      <c r="B14" s="36">
        <f>SUMIFS(СВЦЭМ!$C$33:$C$776,СВЦЭМ!$A$33:$A$776,$A14,СВЦЭМ!$B$33:$B$776,B$11)+'СЕТ СН'!$F$12+СВЦЭМ!$D$10+'СЕТ СН'!$F$5-'СЕТ СН'!$F$20</f>
        <v>1969.1038590600001</v>
      </c>
      <c r="C14" s="36">
        <f>SUMIFS(СВЦЭМ!$C$33:$C$776,СВЦЭМ!$A$33:$A$776,$A14,СВЦЭМ!$B$33:$B$776,C$11)+'СЕТ СН'!$F$12+СВЦЭМ!$D$10+'СЕТ СН'!$F$5-'СЕТ СН'!$F$20</f>
        <v>1956.7160110099999</v>
      </c>
      <c r="D14" s="36">
        <f>SUMIFS(СВЦЭМ!$C$33:$C$776,СВЦЭМ!$A$33:$A$776,$A14,СВЦЭМ!$B$33:$B$776,D$11)+'СЕТ СН'!$F$12+СВЦЭМ!$D$10+'СЕТ СН'!$F$5-'СЕТ СН'!$F$20</f>
        <v>1964.12466277</v>
      </c>
      <c r="E14" s="36">
        <f>SUMIFS(СВЦЭМ!$C$33:$C$776,СВЦЭМ!$A$33:$A$776,$A14,СВЦЭМ!$B$33:$B$776,E$11)+'СЕТ СН'!$F$12+СВЦЭМ!$D$10+'СЕТ СН'!$F$5-'СЕТ СН'!$F$20</f>
        <v>1997.9394815800001</v>
      </c>
      <c r="F14" s="36">
        <f>SUMIFS(СВЦЭМ!$C$33:$C$776,СВЦЭМ!$A$33:$A$776,$A14,СВЦЭМ!$B$33:$B$776,F$11)+'СЕТ СН'!$F$12+СВЦЭМ!$D$10+'СЕТ СН'!$F$5-'СЕТ СН'!$F$20</f>
        <v>2001.9853868300002</v>
      </c>
      <c r="G14" s="36">
        <f>SUMIFS(СВЦЭМ!$C$33:$C$776,СВЦЭМ!$A$33:$A$776,$A14,СВЦЭМ!$B$33:$B$776,G$11)+'СЕТ СН'!$F$12+СВЦЭМ!$D$10+'СЕТ СН'!$F$5-'СЕТ СН'!$F$20</f>
        <v>1998.6667286699999</v>
      </c>
      <c r="H14" s="36">
        <f>SUMIFS(СВЦЭМ!$C$33:$C$776,СВЦЭМ!$A$33:$A$776,$A14,СВЦЭМ!$B$33:$B$776,H$11)+'СЕТ СН'!$F$12+СВЦЭМ!$D$10+'СЕТ СН'!$F$5-'СЕТ СН'!$F$20</f>
        <v>1989.2114369400001</v>
      </c>
      <c r="I14" s="36">
        <f>SUMIFS(СВЦЭМ!$C$33:$C$776,СВЦЭМ!$A$33:$A$776,$A14,СВЦЭМ!$B$33:$B$776,I$11)+'СЕТ СН'!$F$12+СВЦЭМ!$D$10+'СЕТ СН'!$F$5-'СЕТ СН'!$F$20</f>
        <v>1986.1530785099999</v>
      </c>
      <c r="J14" s="36">
        <f>SUMIFS(СВЦЭМ!$C$33:$C$776,СВЦЭМ!$A$33:$A$776,$A14,СВЦЭМ!$B$33:$B$776,J$11)+'СЕТ СН'!$F$12+СВЦЭМ!$D$10+'СЕТ СН'!$F$5-'СЕТ СН'!$F$20</f>
        <v>1961.40449745</v>
      </c>
      <c r="K14" s="36">
        <f>SUMIFS(СВЦЭМ!$C$33:$C$776,СВЦЭМ!$A$33:$A$776,$A14,СВЦЭМ!$B$33:$B$776,K$11)+'СЕТ СН'!$F$12+СВЦЭМ!$D$10+'СЕТ СН'!$F$5-'СЕТ СН'!$F$20</f>
        <v>1938.7867289400001</v>
      </c>
      <c r="L14" s="36">
        <f>SUMIFS(СВЦЭМ!$C$33:$C$776,СВЦЭМ!$A$33:$A$776,$A14,СВЦЭМ!$B$33:$B$776,L$11)+'СЕТ СН'!$F$12+СВЦЭМ!$D$10+'СЕТ СН'!$F$5-'СЕТ СН'!$F$20</f>
        <v>1923.8281414799999</v>
      </c>
      <c r="M14" s="36">
        <f>SUMIFS(СВЦЭМ!$C$33:$C$776,СВЦЭМ!$A$33:$A$776,$A14,СВЦЭМ!$B$33:$B$776,M$11)+'СЕТ СН'!$F$12+СВЦЭМ!$D$10+'СЕТ СН'!$F$5-'СЕТ СН'!$F$20</f>
        <v>1922.52486542</v>
      </c>
      <c r="N14" s="36">
        <f>SUMIFS(СВЦЭМ!$C$33:$C$776,СВЦЭМ!$A$33:$A$776,$A14,СВЦЭМ!$B$33:$B$776,N$11)+'СЕТ СН'!$F$12+СВЦЭМ!$D$10+'СЕТ СН'!$F$5-'СЕТ СН'!$F$20</f>
        <v>1939.36702042</v>
      </c>
      <c r="O14" s="36">
        <f>SUMIFS(СВЦЭМ!$C$33:$C$776,СВЦЭМ!$A$33:$A$776,$A14,СВЦЭМ!$B$33:$B$776,O$11)+'СЕТ СН'!$F$12+СВЦЭМ!$D$10+'СЕТ СН'!$F$5-'СЕТ СН'!$F$20</f>
        <v>1938.7869272</v>
      </c>
      <c r="P14" s="36">
        <f>SUMIFS(СВЦЭМ!$C$33:$C$776,СВЦЭМ!$A$33:$A$776,$A14,СВЦЭМ!$B$33:$B$776,P$11)+'СЕТ СН'!$F$12+СВЦЭМ!$D$10+'СЕТ СН'!$F$5-'СЕТ СН'!$F$20</f>
        <v>1942.8041391299998</v>
      </c>
      <c r="Q14" s="36">
        <f>SUMIFS(СВЦЭМ!$C$33:$C$776,СВЦЭМ!$A$33:$A$776,$A14,СВЦЭМ!$B$33:$B$776,Q$11)+'СЕТ СН'!$F$12+СВЦЭМ!$D$10+'СЕТ СН'!$F$5-'СЕТ СН'!$F$20</f>
        <v>1958.6821805300001</v>
      </c>
      <c r="R14" s="36">
        <f>SUMIFS(СВЦЭМ!$C$33:$C$776,СВЦЭМ!$A$33:$A$776,$A14,СВЦЭМ!$B$33:$B$776,R$11)+'СЕТ СН'!$F$12+СВЦЭМ!$D$10+'СЕТ СН'!$F$5-'СЕТ СН'!$F$20</f>
        <v>1950.8801273199999</v>
      </c>
      <c r="S14" s="36">
        <f>SUMIFS(СВЦЭМ!$C$33:$C$776,СВЦЭМ!$A$33:$A$776,$A14,СВЦЭМ!$B$33:$B$776,S$11)+'СЕТ СН'!$F$12+СВЦЭМ!$D$10+'СЕТ СН'!$F$5-'СЕТ СН'!$F$20</f>
        <v>1928.0619108000001</v>
      </c>
      <c r="T14" s="36">
        <f>SUMIFS(СВЦЭМ!$C$33:$C$776,СВЦЭМ!$A$33:$A$776,$A14,СВЦЭМ!$B$33:$B$776,T$11)+'СЕТ СН'!$F$12+СВЦЭМ!$D$10+'СЕТ СН'!$F$5-'СЕТ СН'!$F$20</f>
        <v>1902.5114673799999</v>
      </c>
      <c r="U14" s="36">
        <f>SUMIFS(СВЦЭМ!$C$33:$C$776,СВЦЭМ!$A$33:$A$776,$A14,СВЦЭМ!$B$33:$B$776,U$11)+'СЕТ СН'!$F$12+СВЦЭМ!$D$10+'СЕТ СН'!$F$5-'СЕТ СН'!$F$20</f>
        <v>1900.32576221</v>
      </c>
      <c r="V14" s="36">
        <f>SUMIFS(СВЦЭМ!$C$33:$C$776,СВЦЭМ!$A$33:$A$776,$A14,СВЦЭМ!$B$33:$B$776,V$11)+'СЕТ СН'!$F$12+СВЦЭМ!$D$10+'СЕТ СН'!$F$5-'СЕТ СН'!$F$20</f>
        <v>1926.19035121</v>
      </c>
      <c r="W14" s="36">
        <f>SUMIFS(СВЦЭМ!$C$33:$C$776,СВЦЭМ!$A$33:$A$776,$A14,СВЦЭМ!$B$33:$B$776,W$11)+'СЕТ СН'!$F$12+СВЦЭМ!$D$10+'СЕТ СН'!$F$5-'СЕТ СН'!$F$20</f>
        <v>1933.8128415400001</v>
      </c>
      <c r="X14" s="36">
        <f>SUMIFS(СВЦЭМ!$C$33:$C$776,СВЦЭМ!$A$33:$A$776,$A14,СВЦЭМ!$B$33:$B$776,X$11)+'СЕТ СН'!$F$12+СВЦЭМ!$D$10+'СЕТ СН'!$F$5-'СЕТ СН'!$F$20</f>
        <v>1948.9581587299999</v>
      </c>
      <c r="Y14" s="36">
        <f>SUMIFS(СВЦЭМ!$C$33:$C$776,СВЦЭМ!$A$33:$A$776,$A14,СВЦЭМ!$B$33:$B$776,Y$11)+'СЕТ СН'!$F$12+СВЦЭМ!$D$10+'СЕТ СН'!$F$5-'СЕТ СН'!$F$20</f>
        <v>1959.7531410000001</v>
      </c>
    </row>
    <row r="15" spans="1:27" ht="15.5" x14ac:dyDescent="0.25">
      <c r="A15" s="35">
        <f t="shared" si="0"/>
        <v>43834</v>
      </c>
      <c r="B15" s="36">
        <f>SUMIFS(СВЦЭМ!$C$33:$C$776,СВЦЭМ!$A$33:$A$776,$A15,СВЦЭМ!$B$33:$B$776,B$11)+'СЕТ СН'!$F$12+СВЦЭМ!$D$10+'СЕТ СН'!$F$5-'СЕТ СН'!$F$20</f>
        <v>1967.8823803099999</v>
      </c>
      <c r="C15" s="36">
        <f>SUMIFS(СВЦЭМ!$C$33:$C$776,СВЦЭМ!$A$33:$A$776,$A15,СВЦЭМ!$B$33:$B$776,C$11)+'СЕТ СН'!$F$12+СВЦЭМ!$D$10+'СЕТ СН'!$F$5-'СЕТ СН'!$F$20</f>
        <v>1971.5364592199999</v>
      </c>
      <c r="D15" s="36">
        <f>SUMIFS(СВЦЭМ!$C$33:$C$776,СВЦЭМ!$A$33:$A$776,$A15,СВЦЭМ!$B$33:$B$776,D$11)+'СЕТ СН'!$F$12+СВЦЭМ!$D$10+'СЕТ СН'!$F$5-'СЕТ СН'!$F$20</f>
        <v>1974.52095274</v>
      </c>
      <c r="E15" s="36">
        <f>SUMIFS(СВЦЭМ!$C$33:$C$776,СВЦЭМ!$A$33:$A$776,$A15,СВЦЭМ!$B$33:$B$776,E$11)+'СЕТ СН'!$F$12+СВЦЭМ!$D$10+'СЕТ СН'!$F$5-'СЕТ СН'!$F$20</f>
        <v>1987.7350879000001</v>
      </c>
      <c r="F15" s="36">
        <f>SUMIFS(СВЦЭМ!$C$33:$C$776,СВЦЭМ!$A$33:$A$776,$A15,СВЦЭМ!$B$33:$B$776,F$11)+'СЕТ СН'!$F$12+СВЦЭМ!$D$10+'СЕТ СН'!$F$5-'СЕТ СН'!$F$20</f>
        <v>1981.69135435</v>
      </c>
      <c r="G15" s="36">
        <f>SUMIFS(СВЦЭМ!$C$33:$C$776,СВЦЭМ!$A$33:$A$776,$A15,СВЦЭМ!$B$33:$B$776,G$11)+'СЕТ СН'!$F$12+СВЦЭМ!$D$10+'СЕТ СН'!$F$5-'СЕТ СН'!$F$20</f>
        <v>1984.66814299</v>
      </c>
      <c r="H15" s="36">
        <f>SUMIFS(СВЦЭМ!$C$33:$C$776,СВЦЭМ!$A$33:$A$776,$A15,СВЦЭМ!$B$33:$B$776,H$11)+'СЕТ СН'!$F$12+СВЦЭМ!$D$10+'СЕТ СН'!$F$5-'СЕТ СН'!$F$20</f>
        <v>1986.97981007</v>
      </c>
      <c r="I15" s="36">
        <f>SUMIFS(СВЦЭМ!$C$33:$C$776,СВЦЭМ!$A$33:$A$776,$A15,СВЦЭМ!$B$33:$B$776,I$11)+'СЕТ СН'!$F$12+СВЦЭМ!$D$10+'СЕТ СН'!$F$5-'СЕТ СН'!$F$20</f>
        <v>1987.6329147699998</v>
      </c>
      <c r="J15" s="36">
        <f>SUMIFS(СВЦЭМ!$C$33:$C$776,СВЦЭМ!$A$33:$A$776,$A15,СВЦЭМ!$B$33:$B$776,J$11)+'СЕТ СН'!$F$12+СВЦЭМ!$D$10+'СЕТ СН'!$F$5-'СЕТ СН'!$F$20</f>
        <v>1964.23646467</v>
      </c>
      <c r="K15" s="36">
        <f>SUMIFS(СВЦЭМ!$C$33:$C$776,СВЦЭМ!$A$33:$A$776,$A15,СВЦЭМ!$B$33:$B$776,K$11)+'СЕТ СН'!$F$12+СВЦЭМ!$D$10+'СЕТ СН'!$F$5-'СЕТ СН'!$F$20</f>
        <v>1933.86805233</v>
      </c>
      <c r="L15" s="36">
        <f>SUMIFS(СВЦЭМ!$C$33:$C$776,СВЦЭМ!$A$33:$A$776,$A15,СВЦЭМ!$B$33:$B$776,L$11)+'СЕТ СН'!$F$12+СВЦЭМ!$D$10+'СЕТ СН'!$F$5-'СЕТ СН'!$F$20</f>
        <v>1919.9012848500001</v>
      </c>
      <c r="M15" s="36">
        <f>SUMIFS(СВЦЭМ!$C$33:$C$776,СВЦЭМ!$A$33:$A$776,$A15,СВЦЭМ!$B$33:$B$776,M$11)+'СЕТ СН'!$F$12+СВЦЭМ!$D$10+'СЕТ СН'!$F$5-'СЕТ СН'!$F$20</f>
        <v>1918.8565918300001</v>
      </c>
      <c r="N15" s="36">
        <f>SUMIFS(СВЦЭМ!$C$33:$C$776,СВЦЭМ!$A$33:$A$776,$A15,СВЦЭМ!$B$33:$B$776,N$11)+'СЕТ СН'!$F$12+СВЦЭМ!$D$10+'СЕТ СН'!$F$5-'СЕТ СН'!$F$20</f>
        <v>1934.18420812</v>
      </c>
      <c r="O15" s="36">
        <f>SUMIFS(СВЦЭМ!$C$33:$C$776,СВЦЭМ!$A$33:$A$776,$A15,СВЦЭМ!$B$33:$B$776,O$11)+'СЕТ СН'!$F$12+СВЦЭМ!$D$10+'СЕТ СН'!$F$5-'СЕТ СН'!$F$20</f>
        <v>1924.22215744</v>
      </c>
      <c r="P15" s="36">
        <f>SUMIFS(СВЦЭМ!$C$33:$C$776,СВЦЭМ!$A$33:$A$776,$A15,СВЦЭМ!$B$33:$B$776,P$11)+'СЕТ СН'!$F$12+СВЦЭМ!$D$10+'СЕТ СН'!$F$5-'СЕТ СН'!$F$20</f>
        <v>1936.3640691999999</v>
      </c>
      <c r="Q15" s="36">
        <f>SUMIFS(СВЦЭМ!$C$33:$C$776,СВЦЭМ!$A$33:$A$776,$A15,СВЦЭМ!$B$33:$B$776,Q$11)+'СЕТ СН'!$F$12+СВЦЭМ!$D$10+'СЕТ СН'!$F$5-'СЕТ СН'!$F$20</f>
        <v>1949.1102225999998</v>
      </c>
      <c r="R15" s="36">
        <f>SUMIFS(СВЦЭМ!$C$33:$C$776,СВЦЭМ!$A$33:$A$776,$A15,СВЦЭМ!$B$33:$B$776,R$11)+'СЕТ СН'!$F$12+СВЦЭМ!$D$10+'СЕТ СН'!$F$5-'СЕТ СН'!$F$20</f>
        <v>1957.2694647600001</v>
      </c>
      <c r="S15" s="36">
        <f>SUMIFS(СВЦЭМ!$C$33:$C$776,СВЦЭМ!$A$33:$A$776,$A15,СВЦЭМ!$B$33:$B$776,S$11)+'СЕТ СН'!$F$12+СВЦЭМ!$D$10+'СЕТ СН'!$F$5-'СЕТ СН'!$F$20</f>
        <v>1944.65698056</v>
      </c>
      <c r="T15" s="36">
        <f>SUMIFS(СВЦЭМ!$C$33:$C$776,СВЦЭМ!$A$33:$A$776,$A15,СВЦЭМ!$B$33:$B$776,T$11)+'СЕТ СН'!$F$12+СВЦЭМ!$D$10+'СЕТ СН'!$F$5-'СЕТ СН'!$F$20</f>
        <v>1902.1748740200001</v>
      </c>
      <c r="U15" s="36">
        <f>SUMIFS(СВЦЭМ!$C$33:$C$776,СВЦЭМ!$A$33:$A$776,$A15,СВЦЭМ!$B$33:$B$776,U$11)+'СЕТ СН'!$F$12+СВЦЭМ!$D$10+'СЕТ СН'!$F$5-'СЕТ СН'!$F$20</f>
        <v>1905.0804556600001</v>
      </c>
      <c r="V15" s="36">
        <f>SUMIFS(СВЦЭМ!$C$33:$C$776,СВЦЭМ!$A$33:$A$776,$A15,СВЦЭМ!$B$33:$B$776,V$11)+'СЕТ СН'!$F$12+СВЦЭМ!$D$10+'СЕТ СН'!$F$5-'СЕТ СН'!$F$20</f>
        <v>1931.2959323499999</v>
      </c>
      <c r="W15" s="36">
        <f>SUMIFS(СВЦЭМ!$C$33:$C$776,СВЦЭМ!$A$33:$A$776,$A15,СВЦЭМ!$B$33:$B$776,W$11)+'СЕТ СН'!$F$12+СВЦЭМ!$D$10+'СЕТ СН'!$F$5-'СЕТ СН'!$F$20</f>
        <v>1933.7113230300001</v>
      </c>
      <c r="X15" s="36">
        <f>SUMIFS(СВЦЭМ!$C$33:$C$776,СВЦЭМ!$A$33:$A$776,$A15,СВЦЭМ!$B$33:$B$776,X$11)+'СЕТ СН'!$F$12+СВЦЭМ!$D$10+'СЕТ СН'!$F$5-'СЕТ СН'!$F$20</f>
        <v>1945.4208367599999</v>
      </c>
      <c r="Y15" s="36">
        <f>SUMIFS(СВЦЭМ!$C$33:$C$776,СВЦЭМ!$A$33:$A$776,$A15,СВЦЭМ!$B$33:$B$776,Y$11)+'СЕТ СН'!$F$12+СВЦЭМ!$D$10+'СЕТ СН'!$F$5-'СЕТ СН'!$F$20</f>
        <v>1954.8755216499999</v>
      </c>
    </row>
    <row r="16" spans="1:27" ht="15.5" x14ac:dyDescent="0.25">
      <c r="A16" s="35">
        <f t="shared" si="0"/>
        <v>43835</v>
      </c>
      <c r="B16" s="36">
        <f>SUMIFS(СВЦЭМ!$C$33:$C$776,СВЦЭМ!$A$33:$A$776,$A16,СВЦЭМ!$B$33:$B$776,B$11)+'СЕТ СН'!$F$12+СВЦЭМ!$D$10+'СЕТ СН'!$F$5-'СЕТ СН'!$F$20</f>
        <v>1935.4826066800001</v>
      </c>
      <c r="C16" s="36">
        <f>SUMIFS(СВЦЭМ!$C$33:$C$776,СВЦЭМ!$A$33:$A$776,$A16,СВЦЭМ!$B$33:$B$776,C$11)+'СЕТ СН'!$F$12+СВЦЭМ!$D$10+'СЕТ СН'!$F$5-'СЕТ СН'!$F$20</f>
        <v>1943.0499379799999</v>
      </c>
      <c r="D16" s="36">
        <f>SUMIFS(СВЦЭМ!$C$33:$C$776,СВЦЭМ!$A$33:$A$776,$A16,СВЦЭМ!$B$33:$B$776,D$11)+'СЕТ СН'!$F$12+СВЦЭМ!$D$10+'СЕТ СН'!$F$5-'СЕТ СН'!$F$20</f>
        <v>1961.1784139000001</v>
      </c>
      <c r="E16" s="36">
        <f>SUMIFS(СВЦЭМ!$C$33:$C$776,СВЦЭМ!$A$33:$A$776,$A16,СВЦЭМ!$B$33:$B$776,E$11)+'СЕТ СН'!$F$12+СВЦЭМ!$D$10+'СЕТ СН'!$F$5-'СЕТ СН'!$F$20</f>
        <v>1998.16232747</v>
      </c>
      <c r="F16" s="36">
        <f>SUMIFS(СВЦЭМ!$C$33:$C$776,СВЦЭМ!$A$33:$A$776,$A16,СВЦЭМ!$B$33:$B$776,F$11)+'СЕТ СН'!$F$12+СВЦЭМ!$D$10+'СЕТ СН'!$F$5-'СЕТ СН'!$F$20</f>
        <v>2007.89787587</v>
      </c>
      <c r="G16" s="36">
        <f>SUMIFS(СВЦЭМ!$C$33:$C$776,СВЦЭМ!$A$33:$A$776,$A16,СВЦЭМ!$B$33:$B$776,G$11)+'СЕТ СН'!$F$12+СВЦЭМ!$D$10+'СЕТ СН'!$F$5-'СЕТ СН'!$F$20</f>
        <v>1975.8293675099999</v>
      </c>
      <c r="H16" s="36">
        <f>SUMIFS(СВЦЭМ!$C$33:$C$776,СВЦЭМ!$A$33:$A$776,$A16,СВЦЭМ!$B$33:$B$776,H$11)+'СЕТ СН'!$F$12+СВЦЭМ!$D$10+'СЕТ СН'!$F$5-'СЕТ СН'!$F$20</f>
        <v>1964.19562492</v>
      </c>
      <c r="I16" s="36">
        <f>SUMIFS(СВЦЭМ!$C$33:$C$776,СВЦЭМ!$A$33:$A$776,$A16,СВЦЭМ!$B$33:$B$776,I$11)+'СЕТ СН'!$F$12+СВЦЭМ!$D$10+'СЕТ СН'!$F$5-'СЕТ СН'!$F$20</f>
        <v>1958.5854988400001</v>
      </c>
      <c r="J16" s="36">
        <f>SUMIFS(СВЦЭМ!$C$33:$C$776,СВЦЭМ!$A$33:$A$776,$A16,СВЦЭМ!$B$33:$B$776,J$11)+'СЕТ СН'!$F$12+СВЦЭМ!$D$10+'СЕТ СН'!$F$5-'СЕТ СН'!$F$20</f>
        <v>1943.80509755</v>
      </c>
      <c r="K16" s="36">
        <f>SUMIFS(СВЦЭМ!$C$33:$C$776,СВЦЭМ!$A$33:$A$776,$A16,СВЦЭМ!$B$33:$B$776,K$11)+'СЕТ СН'!$F$12+СВЦЭМ!$D$10+'СЕТ СН'!$F$5-'СЕТ СН'!$F$20</f>
        <v>1914.7882906999998</v>
      </c>
      <c r="L16" s="36">
        <f>SUMIFS(СВЦЭМ!$C$33:$C$776,СВЦЭМ!$A$33:$A$776,$A16,СВЦЭМ!$B$33:$B$776,L$11)+'СЕТ СН'!$F$12+СВЦЭМ!$D$10+'СЕТ СН'!$F$5-'СЕТ СН'!$F$20</f>
        <v>1888.58453248</v>
      </c>
      <c r="M16" s="36">
        <f>SUMIFS(СВЦЭМ!$C$33:$C$776,СВЦЭМ!$A$33:$A$776,$A16,СВЦЭМ!$B$33:$B$776,M$11)+'СЕТ СН'!$F$12+СВЦЭМ!$D$10+'СЕТ СН'!$F$5-'СЕТ СН'!$F$20</f>
        <v>1878.4170328599998</v>
      </c>
      <c r="N16" s="36">
        <f>SUMIFS(СВЦЭМ!$C$33:$C$776,СВЦЭМ!$A$33:$A$776,$A16,СВЦЭМ!$B$33:$B$776,N$11)+'СЕТ СН'!$F$12+СВЦЭМ!$D$10+'СЕТ СН'!$F$5-'СЕТ СН'!$F$20</f>
        <v>1894.0839421199998</v>
      </c>
      <c r="O16" s="36">
        <f>SUMIFS(СВЦЭМ!$C$33:$C$776,СВЦЭМ!$A$33:$A$776,$A16,СВЦЭМ!$B$33:$B$776,O$11)+'СЕТ СН'!$F$12+СВЦЭМ!$D$10+'СЕТ СН'!$F$5-'СЕТ СН'!$F$20</f>
        <v>1903.4538705599998</v>
      </c>
      <c r="P16" s="36">
        <f>SUMIFS(СВЦЭМ!$C$33:$C$776,СВЦЭМ!$A$33:$A$776,$A16,СВЦЭМ!$B$33:$B$776,P$11)+'СЕТ СН'!$F$12+СВЦЭМ!$D$10+'СЕТ СН'!$F$5-'СЕТ СН'!$F$20</f>
        <v>1915.7674488100001</v>
      </c>
      <c r="Q16" s="36">
        <f>SUMIFS(СВЦЭМ!$C$33:$C$776,СВЦЭМ!$A$33:$A$776,$A16,СВЦЭМ!$B$33:$B$776,Q$11)+'СЕТ СН'!$F$12+СВЦЭМ!$D$10+'СЕТ СН'!$F$5-'СЕТ СН'!$F$20</f>
        <v>1922.6052577400001</v>
      </c>
      <c r="R16" s="36">
        <f>SUMIFS(СВЦЭМ!$C$33:$C$776,СВЦЭМ!$A$33:$A$776,$A16,СВЦЭМ!$B$33:$B$776,R$11)+'СЕТ СН'!$F$12+СВЦЭМ!$D$10+'СЕТ СН'!$F$5-'СЕТ СН'!$F$20</f>
        <v>1918.42539261</v>
      </c>
      <c r="S16" s="36">
        <f>SUMIFS(СВЦЭМ!$C$33:$C$776,СВЦЭМ!$A$33:$A$776,$A16,СВЦЭМ!$B$33:$B$776,S$11)+'СЕТ СН'!$F$12+СВЦЭМ!$D$10+'СЕТ СН'!$F$5-'СЕТ СН'!$F$20</f>
        <v>1895.3656721100001</v>
      </c>
      <c r="T16" s="36">
        <f>SUMIFS(СВЦЭМ!$C$33:$C$776,СВЦЭМ!$A$33:$A$776,$A16,СВЦЭМ!$B$33:$B$776,T$11)+'СЕТ СН'!$F$12+СВЦЭМ!$D$10+'СЕТ СН'!$F$5-'СЕТ СН'!$F$20</f>
        <v>1854.85165512</v>
      </c>
      <c r="U16" s="36">
        <f>SUMIFS(СВЦЭМ!$C$33:$C$776,СВЦЭМ!$A$33:$A$776,$A16,СВЦЭМ!$B$33:$B$776,U$11)+'СЕТ СН'!$F$12+СВЦЭМ!$D$10+'СЕТ СН'!$F$5-'СЕТ СН'!$F$20</f>
        <v>1861.50322908</v>
      </c>
      <c r="V16" s="36">
        <f>SUMIFS(СВЦЭМ!$C$33:$C$776,СВЦЭМ!$A$33:$A$776,$A16,СВЦЭМ!$B$33:$B$776,V$11)+'СЕТ СН'!$F$12+СВЦЭМ!$D$10+'СЕТ СН'!$F$5-'СЕТ СН'!$F$20</f>
        <v>1893.45424813</v>
      </c>
      <c r="W16" s="36">
        <f>SUMIFS(СВЦЭМ!$C$33:$C$776,СВЦЭМ!$A$33:$A$776,$A16,СВЦЭМ!$B$33:$B$776,W$11)+'СЕТ СН'!$F$12+СВЦЭМ!$D$10+'СЕТ СН'!$F$5-'СЕТ СН'!$F$20</f>
        <v>1898.75670036</v>
      </c>
      <c r="X16" s="36">
        <f>SUMIFS(СВЦЭМ!$C$33:$C$776,СВЦЭМ!$A$33:$A$776,$A16,СВЦЭМ!$B$33:$B$776,X$11)+'СЕТ СН'!$F$12+СВЦЭМ!$D$10+'СЕТ СН'!$F$5-'СЕТ СН'!$F$20</f>
        <v>1911.5979502800001</v>
      </c>
      <c r="Y16" s="36">
        <f>SUMIFS(СВЦЭМ!$C$33:$C$776,СВЦЭМ!$A$33:$A$776,$A16,СВЦЭМ!$B$33:$B$776,Y$11)+'СЕТ СН'!$F$12+СВЦЭМ!$D$10+'СЕТ СН'!$F$5-'СЕТ СН'!$F$20</f>
        <v>1922.33882264</v>
      </c>
    </row>
    <row r="17" spans="1:25" ht="15.5" x14ac:dyDescent="0.25">
      <c r="A17" s="35">
        <f t="shared" si="0"/>
        <v>43836</v>
      </c>
      <c r="B17" s="36">
        <f>SUMIFS(СВЦЭМ!$C$33:$C$776,СВЦЭМ!$A$33:$A$776,$A17,СВЦЭМ!$B$33:$B$776,B$11)+'СЕТ СН'!$F$12+СВЦЭМ!$D$10+'СЕТ СН'!$F$5-'СЕТ СН'!$F$20</f>
        <v>1956.8627109899999</v>
      </c>
      <c r="C17" s="36">
        <f>SUMIFS(СВЦЭМ!$C$33:$C$776,СВЦЭМ!$A$33:$A$776,$A17,СВЦЭМ!$B$33:$B$776,C$11)+'СЕТ СН'!$F$12+СВЦЭМ!$D$10+'СЕТ СН'!$F$5-'СЕТ СН'!$F$20</f>
        <v>1943.2798635199999</v>
      </c>
      <c r="D17" s="36">
        <f>SUMIFS(СВЦЭМ!$C$33:$C$776,СВЦЭМ!$A$33:$A$776,$A17,СВЦЭМ!$B$33:$B$776,D$11)+'СЕТ СН'!$F$12+СВЦЭМ!$D$10+'СЕТ СН'!$F$5-'СЕТ СН'!$F$20</f>
        <v>1959.1754604799999</v>
      </c>
      <c r="E17" s="36">
        <f>SUMIFS(СВЦЭМ!$C$33:$C$776,СВЦЭМ!$A$33:$A$776,$A17,СВЦЭМ!$B$33:$B$776,E$11)+'СЕТ СН'!$F$12+СВЦЭМ!$D$10+'СЕТ СН'!$F$5-'СЕТ СН'!$F$20</f>
        <v>1986.0342798299998</v>
      </c>
      <c r="F17" s="36">
        <f>SUMIFS(СВЦЭМ!$C$33:$C$776,СВЦЭМ!$A$33:$A$776,$A17,СВЦЭМ!$B$33:$B$776,F$11)+'СЕТ СН'!$F$12+СВЦЭМ!$D$10+'СЕТ СН'!$F$5-'СЕТ СН'!$F$20</f>
        <v>1987.38688525</v>
      </c>
      <c r="G17" s="36">
        <f>SUMIFS(СВЦЭМ!$C$33:$C$776,СВЦЭМ!$A$33:$A$776,$A17,СВЦЭМ!$B$33:$B$776,G$11)+'СЕТ СН'!$F$12+СВЦЭМ!$D$10+'СЕТ СН'!$F$5-'СЕТ СН'!$F$20</f>
        <v>1975.5328554399998</v>
      </c>
      <c r="H17" s="36">
        <f>SUMIFS(СВЦЭМ!$C$33:$C$776,СВЦЭМ!$A$33:$A$776,$A17,СВЦЭМ!$B$33:$B$776,H$11)+'СЕТ СН'!$F$12+СВЦЭМ!$D$10+'СЕТ СН'!$F$5-'СЕТ СН'!$F$20</f>
        <v>1972.11407953</v>
      </c>
      <c r="I17" s="36">
        <f>SUMIFS(СВЦЭМ!$C$33:$C$776,СВЦЭМ!$A$33:$A$776,$A17,СВЦЭМ!$B$33:$B$776,I$11)+'СЕТ СН'!$F$12+СВЦЭМ!$D$10+'СЕТ СН'!$F$5-'СЕТ СН'!$F$20</f>
        <v>1966.7878879499999</v>
      </c>
      <c r="J17" s="36">
        <f>SUMIFS(СВЦЭМ!$C$33:$C$776,СВЦЭМ!$A$33:$A$776,$A17,СВЦЭМ!$B$33:$B$776,J$11)+'СЕТ СН'!$F$12+СВЦЭМ!$D$10+'СЕТ СН'!$F$5-'СЕТ СН'!$F$20</f>
        <v>1942.65877331</v>
      </c>
      <c r="K17" s="36">
        <f>SUMIFS(СВЦЭМ!$C$33:$C$776,СВЦЭМ!$A$33:$A$776,$A17,СВЦЭМ!$B$33:$B$776,K$11)+'СЕТ СН'!$F$12+СВЦЭМ!$D$10+'СЕТ СН'!$F$5-'СЕТ СН'!$F$20</f>
        <v>1920.8391617899999</v>
      </c>
      <c r="L17" s="36">
        <f>SUMIFS(СВЦЭМ!$C$33:$C$776,СВЦЭМ!$A$33:$A$776,$A17,СВЦЭМ!$B$33:$B$776,L$11)+'СЕТ СН'!$F$12+СВЦЭМ!$D$10+'СЕТ СН'!$F$5-'СЕТ СН'!$F$20</f>
        <v>1897.77780089</v>
      </c>
      <c r="M17" s="36">
        <f>SUMIFS(СВЦЭМ!$C$33:$C$776,СВЦЭМ!$A$33:$A$776,$A17,СВЦЭМ!$B$33:$B$776,M$11)+'СЕТ СН'!$F$12+СВЦЭМ!$D$10+'СЕТ СН'!$F$5-'СЕТ СН'!$F$20</f>
        <v>1894.1677634100001</v>
      </c>
      <c r="N17" s="36">
        <f>SUMIFS(СВЦЭМ!$C$33:$C$776,СВЦЭМ!$A$33:$A$776,$A17,СВЦЭМ!$B$33:$B$776,N$11)+'СЕТ СН'!$F$12+СВЦЭМ!$D$10+'СЕТ СН'!$F$5-'СЕТ СН'!$F$20</f>
        <v>1917.10862445</v>
      </c>
      <c r="O17" s="36">
        <f>SUMIFS(СВЦЭМ!$C$33:$C$776,СВЦЭМ!$A$33:$A$776,$A17,СВЦЭМ!$B$33:$B$776,O$11)+'СЕТ СН'!$F$12+СВЦЭМ!$D$10+'СЕТ СН'!$F$5-'СЕТ СН'!$F$20</f>
        <v>1914.04823599</v>
      </c>
      <c r="P17" s="36">
        <f>SUMIFS(СВЦЭМ!$C$33:$C$776,СВЦЭМ!$A$33:$A$776,$A17,СВЦЭМ!$B$33:$B$776,P$11)+'СЕТ СН'!$F$12+СВЦЭМ!$D$10+'СЕТ СН'!$F$5-'СЕТ СН'!$F$20</f>
        <v>1925.41673808</v>
      </c>
      <c r="Q17" s="36">
        <f>SUMIFS(СВЦЭМ!$C$33:$C$776,СВЦЭМ!$A$33:$A$776,$A17,СВЦЭМ!$B$33:$B$776,Q$11)+'СЕТ СН'!$F$12+СВЦЭМ!$D$10+'СЕТ СН'!$F$5-'СЕТ СН'!$F$20</f>
        <v>1933.14198231</v>
      </c>
      <c r="R17" s="36">
        <f>SUMIFS(СВЦЭМ!$C$33:$C$776,СВЦЭМ!$A$33:$A$776,$A17,СВЦЭМ!$B$33:$B$776,R$11)+'СЕТ СН'!$F$12+СВЦЭМ!$D$10+'СЕТ СН'!$F$5-'СЕТ СН'!$F$20</f>
        <v>1926.91805933</v>
      </c>
      <c r="S17" s="36">
        <f>SUMIFS(СВЦЭМ!$C$33:$C$776,СВЦЭМ!$A$33:$A$776,$A17,СВЦЭМ!$B$33:$B$776,S$11)+'СЕТ СН'!$F$12+СВЦЭМ!$D$10+'СЕТ СН'!$F$5-'СЕТ СН'!$F$20</f>
        <v>1903.2778784500001</v>
      </c>
      <c r="T17" s="36">
        <f>SUMIFS(СВЦЭМ!$C$33:$C$776,СВЦЭМ!$A$33:$A$776,$A17,СВЦЭМ!$B$33:$B$776,T$11)+'СЕТ СН'!$F$12+СВЦЭМ!$D$10+'СЕТ СН'!$F$5-'СЕТ СН'!$F$20</f>
        <v>1859.2674606099999</v>
      </c>
      <c r="U17" s="36">
        <f>SUMIFS(СВЦЭМ!$C$33:$C$776,СВЦЭМ!$A$33:$A$776,$A17,СВЦЭМ!$B$33:$B$776,U$11)+'СЕТ СН'!$F$12+СВЦЭМ!$D$10+'СЕТ СН'!$F$5-'СЕТ СН'!$F$20</f>
        <v>1867.70883426</v>
      </c>
      <c r="V17" s="36">
        <f>SUMIFS(СВЦЭМ!$C$33:$C$776,СВЦЭМ!$A$33:$A$776,$A17,СВЦЭМ!$B$33:$B$776,V$11)+'СЕТ СН'!$F$12+СВЦЭМ!$D$10+'СЕТ СН'!$F$5-'СЕТ СН'!$F$20</f>
        <v>1903.70683044</v>
      </c>
      <c r="W17" s="36">
        <f>SUMIFS(СВЦЭМ!$C$33:$C$776,СВЦЭМ!$A$33:$A$776,$A17,СВЦЭМ!$B$33:$B$776,W$11)+'СЕТ СН'!$F$12+СВЦЭМ!$D$10+'СЕТ СН'!$F$5-'СЕТ СН'!$F$20</f>
        <v>1910.88804779</v>
      </c>
      <c r="X17" s="36">
        <f>SUMIFS(СВЦЭМ!$C$33:$C$776,СВЦЭМ!$A$33:$A$776,$A17,СВЦЭМ!$B$33:$B$776,X$11)+'СЕТ СН'!$F$12+СВЦЭМ!$D$10+'СЕТ СН'!$F$5-'СЕТ СН'!$F$20</f>
        <v>1919.84582344</v>
      </c>
      <c r="Y17" s="36">
        <f>SUMIFS(СВЦЭМ!$C$33:$C$776,СВЦЭМ!$A$33:$A$776,$A17,СВЦЭМ!$B$33:$B$776,Y$11)+'СЕТ СН'!$F$12+СВЦЭМ!$D$10+'СЕТ СН'!$F$5-'СЕТ СН'!$F$20</f>
        <v>1926.8887500999999</v>
      </c>
    </row>
    <row r="18" spans="1:25" ht="15.5" x14ac:dyDescent="0.25">
      <c r="A18" s="35">
        <f t="shared" si="0"/>
        <v>43837</v>
      </c>
      <c r="B18" s="36">
        <f>SUMIFS(СВЦЭМ!$C$33:$C$776,СВЦЭМ!$A$33:$A$776,$A18,СВЦЭМ!$B$33:$B$776,B$11)+'СЕТ СН'!$F$12+СВЦЭМ!$D$10+'СЕТ СН'!$F$5-'СЕТ СН'!$F$20</f>
        <v>1960.0204760500001</v>
      </c>
      <c r="C18" s="36">
        <f>SUMIFS(СВЦЭМ!$C$33:$C$776,СВЦЭМ!$A$33:$A$776,$A18,СВЦЭМ!$B$33:$B$776,C$11)+'СЕТ СН'!$F$12+СВЦЭМ!$D$10+'СЕТ СН'!$F$5-'СЕТ СН'!$F$20</f>
        <v>1960.1710459199999</v>
      </c>
      <c r="D18" s="36">
        <f>SUMIFS(СВЦЭМ!$C$33:$C$776,СВЦЭМ!$A$33:$A$776,$A18,СВЦЭМ!$B$33:$B$776,D$11)+'СЕТ СН'!$F$12+СВЦЭМ!$D$10+'СЕТ СН'!$F$5-'СЕТ СН'!$F$20</f>
        <v>1972.50257147</v>
      </c>
      <c r="E18" s="36">
        <f>SUMIFS(СВЦЭМ!$C$33:$C$776,СВЦЭМ!$A$33:$A$776,$A18,СВЦЭМ!$B$33:$B$776,E$11)+'СЕТ СН'!$F$12+СВЦЭМ!$D$10+'СЕТ СН'!$F$5-'СЕТ СН'!$F$20</f>
        <v>1997.1752537899999</v>
      </c>
      <c r="F18" s="36">
        <f>SUMIFS(СВЦЭМ!$C$33:$C$776,СВЦЭМ!$A$33:$A$776,$A18,СВЦЭМ!$B$33:$B$776,F$11)+'СЕТ СН'!$F$12+СВЦЭМ!$D$10+'СЕТ СН'!$F$5-'СЕТ СН'!$F$20</f>
        <v>2005.2255485999999</v>
      </c>
      <c r="G18" s="36">
        <f>SUMIFS(СВЦЭМ!$C$33:$C$776,СВЦЭМ!$A$33:$A$776,$A18,СВЦЭМ!$B$33:$B$776,G$11)+'СЕТ СН'!$F$12+СВЦЭМ!$D$10+'СЕТ СН'!$F$5-'СЕТ СН'!$F$20</f>
        <v>1997.2791834999998</v>
      </c>
      <c r="H18" s="36">
        <f>SUMIFS(СВЦЭМ!$C$33:$C$776,СВЦЭМ!$A$33:$A$776,$A18,СВЦЭМ!$B$33:$B$776,H$11)+'СЕТ СН'!$F$12+СВЦЭМ!$D$10+'СЕТ СН'!$F$5-'СЕТ СН'!$F$20</f>
        <v>1981.1775809999999</v>
      </c>
      <c r="I18" s="36">
        <f>SUMIFS(СВЦЭМ!$C$33:$C$776,СВЦЭМ!$A$33:$A$776,$A18,СВЦЭМ!$B$33:$B$776,I$11)+'СЕТ СН'!$F$12+СВЦЭМ!$D$10+'СЕТ СН'!$F$5-'СЕТ СН'!$F$20</f>
        <v>1969.6068895999999</v>
      </c>
      <c r="J18" s="36">
        <f>SUMIFS(СВЦЭМ!$C$33:$C$776,СВЦЭМ!$A$33:$A$776,$A18,СВЦЭМ!$B$33:$B$776,J$11)+'СЕТ СН'!$F$12+СВЦЭМ!$D$10+'СЕТ СН'!$F$5-'СЕТ СН'!$F$20</f>
        <v>1942.8998554700001</v>
      </c>
      <c r="K18" s="36">
        <f>SUMIFS(СВЦЭМ!$C$33:$C$776,СВЦЭМ!$A$33:$A$776,$A18,СВЦЭМ!$B$33:$B$776,K$11)+'СЕТ СН'!$F$12+СВЦЭМ!$D$10+'СЕТ СН'!$F$5-'СЕТ СН'!$F$20</f>
        <v>1919.2949521</v>
      </c>
      <c r="L18" s="36">
        <f>SUMIFS(СВЦЭМ!$C$33:$C$776,СВЦЭМ!$A$33:$A$776,$A18,СВЦЭМ!$B$33:$B$776,L$11)+'СЕТ СН'!$F$12+СВЦЭМ!$D$10+'СЕТ СН'!$F$5-'СЕТ СН'!$F$20</f>
        <v>1904.3313090699999</v>
      </c>
      <c r="M18" s="36">
        <f>SUMIFS(СВЦЭМ!$C$33:$C$776,СВЦЭМ!$A$33:$A$776,$A18,СВЦЭМ!$B$33:$B$776,M$11)+'СЕТ СН'!$F$12+СВЦЭМ!$D$10+'СЕТ СН'!$F$5-'СЕТ СН'!$F$20</f>
        <v>1891.0609855399998</v>
      </c>
      <c r="N18" s="36">
        <f>SUMIFS(СВЦЭМ!$C$33:$C$776,СВЦЭМ!$A$33:$A$776,$A18,СВЦЭМ!$B$33:$B$776,N$11)+'СЕТ СН'!$F$12+СВЦЭМ!$D$10+'СЕТ СН'!$F$5-'СЕТ СН'!$F$20</f>
        <v>1905.6060593500001</v>
      </c>
      <c r="O18" s="36">
        <f>SUMIFS(СВЦЭМ!$C$33:$C$776,СВЦЭМ!$A$33:$A$776,$A18,СВЦЭМ!$B$33:$B$776,O$11)+'СЕТ СН'!$F$12+СВЦЭМ!$D$10+'СЕТ СН'!$F$5-'СЕТ СН'!$F$20</f>
        <v>1907.51814999</v>
      </c>
      <c r="P18" s="36">
        <f>SUMIFS(СВЦЭМ!$C$33:$C$776,СВЦЭМ!$A$33:$A$776,$A18,СВЦЭМ!$B$33:$B$776,P$11)+'СЕТ СН'!$F$12+СВЦЭМ!$D$10+'СЕТ СН'!$F$5-'СЕТ СН'!$F$20</f>
        <v>1913.0609003300001</v>
      </c>
      <c r="Q18" s="36">
        <f>SUMIFS(СВЦЭМ!$C$33:$C$776,СВЦЭМ!$A$33:$A$776,$A18,СВЦЭМ!$B$33:$B$776,Q$11)+'СЕТ СН'!$F$12+СВЦЭМ!$D$10+'СЕТ СН'!$F$5-'СЕТ СН'!$F$20</f>
        <v>1917.85603513</v>
      </c>
      <c r="R18" s="36">
        <f>SUMIFS(СВЦЭМ!$C$33:$C$776,СВЦЭМ!$A$33:$A$776,$A18,СВЦЭМ!$B$33:$B$776,R$11)+'СЕТ СН'!$F$12+СВЦЭМ!$D$10+'СЕТ СН'!$F$5-'СЕТ СН'!$F$20</f>
        <v>1919.62813751</v>
      </c>
      <c r="S18" s="36">
        <f>SUMIFS(СВЦЭМ!$C$33:$C$776,СВЦЭМ!$A$33:$A$776,$A18,СВЦЭМ!$B$33:$B$776,S$11)+'СЕТ СН'!$F$12+СВЦЭМ!$D$10+'СЕТ СН'!$F$5-'СЕТ СН'!$F$20</f>
        <v>1908.6015351400001</v>
      </c>
      <c r="T18" s="36">
        <f>SUMIFS(СВЦЭМ!$C$33:$C$776,СВЦЭМ!$A$33:$A$776,$A18,СВЦЭМ!$B$33:$B$776,T$11)+'СЕТ СН'!$F$12+СВЦЭМ!$D$10+'СЕТ СН'!$F$5-'СЕТ СН'!$F$20</f>
        <v>1869.1144188399999</v>
      </c>
      <c r="U18" s="36">
        <f>SUMIFS(СВЦЭМ!$C$33:$C$776,СВЦЭМ!$A$33:$A$776,$A18,СВЦЭМ!$B$33:$B$776,U$11)+'СЕТ СН'!$F$12+СВЦЭМ!$D$10+'СЕТ СН'!$F$5-'СЕТ СН'!$F$20</f>
        <v>1871.2032359300001</v>
      </c>
      <c r="V18" s="36">
        <f>SUMIFS(СВЦЭМ!$C$33:$C$776,СВЦЭМ!$A$33:$A$776,$A18,СВЦЭМ!$B$33:$B$776,V$11)+'СЕТ СН'!$F$12+СВЦЭМ!$D$10+'СЕТ СН'!$F$5-'СЕТ СН'!$F$20</f>
        <v>1907.3871795300001</v>
      </c>
      <c r="W18" s="36">
        <f>SUMIFS(СВЦЭМ!$C$33:$C$776,СВЦЭМ!$A$33:$A$776,$A18,СВЦЭМ!$B$33:$B$776,W$11)+'СЕТ СН'!$F$12+СВЦЭМ!$D$10+'СЕТ СН'!$F$5-'СЕТ СН'!$F$20</f>
        <v>1917.5484472399999</v>
      </c>
      <c r="X18" s="36">
        <f>SUMIFS(СВЦЭМ!$C$33:$C$776,СВЦЭМ!$A$33:$A$776,$A18,СВЦЭМ!$B$33:$B$776,X$11)+'СЕТ СН'!$F$12+СВЦЭМ!$D$10+'СЕТ СН'!$F$5-'СЕТ СН'!$F$20</f>
        <v>1929.9672410399999</v>
      </c>
      <c r="Y18" s="36">
        <f>SUMIFS(СВЦЭМ!$C$33:$C$776,СВЦЭМ!$A$33:$A$776,$A18,СВЦЭМ!$B$33:$B$776,Y$11)+'СЕТ СН'!$F$12+СВЦЭМ!$D$10+'СЕТ СН'!$F$5-'СЕТ СН'!$F$20</f>
        <v>1949.5302901499999</v>
      </c>
    </row>
    <row r="19" spans="1:25" ht="15.5" x14ac:dyDescent="0.25">
      <c r="A19" s="35">
        <f t="shared" si="0"/>
        <v>43838</v>
      </c>
      <c r="B19" s="36">
        <f>SUMIFS(СВЦЭМ!$C$33:$C$776,СВЦЭМ!$A$33:$A$776,$A19,СВЦЭМ!$B$33:$B$776,B$11)+'СЕТ СН'!$F$12+СВЦЭМ!$D$10+'СЕТ СН'!$F$5-'СЕТ СН'!$F$20</f>
        <v>1974.6014516999999</v>
      </c>
      <c r="C19" s="36">
        <f>SUMIFS(СВЦЭМ!$C$33:$C$776,СВЦЭМ!$A$33:$A$776,$A19,СВЦЭМ!$B$33:$B$776,C$11)+'СЕТ СН'!$F$12+СВЦЭМ!$D$10+'СЕТ СН'!$F$5-'СЕТ СН'!$F$20</f>
        <v>1974.5194972199999</v>
      </c>
      <c r="D19" s="36">
        <f>SUMIFS(СВЦЭМ!$C$33:$C$776,СВЦЭМ!$A$33:$A$776,$A19,СВЦЭМ!$B$33:$B$776,D$11)+'СЕТ СН'!$F$12+СВЦЭМ!$D$10+'СЕТ СН'!$F$5-'СЕТ СН'!$F$20</f>
        <v>1987.5451842699999</v>
      </c>
      <c r="E19" s="36">
        <f>SUMIFS(СВЦЭМ!$C$33:$C$776,СВЦЭМ!$A$33:$A$776,$A19,СВЦЭМ!$B$33:$B$776,E$11)+'СЕТ СН'!$F$12+СВЦЭМ!$D$10+'СЕТ СН'!$F$5-'СЕТ СН'!$F$20</f>
        <v>2008.2893693599999</v>
      </c>
      <c r="F19" s="36">
        <f>SUMIFS(СВЦЭМ!$C$33:$C$776,СВЦЭМ!$A$33:$A$776,$A19,СВЦЭМ!$B$33:$B$776,F$11)+'СЕТ СН'!$F$12+СВЦЭМ!$D$10+'СЕТ СН'!$F$5-'СЕТ СН'!$F$20</f>
        <v>2004.53391061</v>
      </c>
      <c r="G19" s="36">
        <f>SUMIFS(СВЦЭМ!$C$33:$C$776,СВЦЭМ!$A$33:$A$776,$A19,СВЦЭМ!$B$33:$B$776,G$11)+'СЕТ СН'!$F$12+СВЦЭМ!$D$10+'СЕТ СН'!$F$5-'СЕТ СН'!$F$20</f>
        <v>1998.73518848</v>
      </c>
      <c r="H19" s="36">
        <f>SUMIFS(СВЦЭМ!$C$33:$C$776,СВЦЭМ!$A$33:$A$776,$A19,СВЦЭМ!$B$33:$B$776,H$11)+'СЕТ СН'!$F$12+СВЦЭМ!$D$10+'СЕТ СН'!$F$5-'СЕТ СН'!$F$20</f>
        <v>1977.2818301699999</v>
      </c>
      <c r="I19" s="36">
        <f>SUMIFS(СВЦЭМ!$C$33:$C$776,СВЦЭМ!$A$33:$A$776,$A19,СВЦЭМ!$B$33:$B$776,I$11)+'СЕТ СН'!$F$12+СВЦЭМ!$D$10+'СЕТ СН'!$F$5-'СЕТ СН'!$F$20</f>
        <v>1960.7263482200001</v>
      </c>
      <c r="J19" s="36">
        <f>SUMIFS(СВЦЭМ!$C$33:$C$776,СВЦЭМ!$A$33:$A$776,$A19,СВЦЭМ!$B$33:$B$776,J$11)+'СЕТ СН'!$F$12+СВЦЭМ!$D$10+'СЕТ СН'!$F$5-'СЕТ СН'!$F$20</f>
        <v>1939.5005379300001</v>
      </c>
      <c r="K19" s="36">
        <f>SUMIFS(СВЦЭМ!$C$33:$C$776,СВЦЭМ!$A$33:$A$776,$A19,СВЦЭМ!$B$33:$B$776,K$11)+'СЕТ СН'!$F$12+СВЦЭМ!$D$10+'СЕТ СН'!$F$5-'СЕТ СН'!$F$20</f>
        <v>1921.4136926699998</v>
      </c>
      <c r="L19" s="36">
        <f>SUMIFS(СВЦЭМ!$C$33:$C$776,СВЦЭМ!$A$33:$A$776,$A19,СВЦЭМ!$B$33:$B$776,L$11)+'СЕТ СН'!$F$12+СВЦЭМ!$D$10+'СЕТ СН'!$F$5-'СЕТ СН'!$F$20</f>
        <v>1912.18120922</v>
      </c>
      <c r="M19" s="36">
        <f>SUMIFS(СВЦЭМ!$C$33:$C$776,СВЦЭМ!$A$33:$A$776,$A19,СВЦЭМ!$B$33:$B$776,M$11)+'СЕТ СН'!$F$12+СВЦЭМ!$D$10+'СЕТ СН'!$F$5-'СЕТ СН'!$F$20</f>
        <v>1902.5851302599999</v>
      </c>
      <c r="N19" s="36">
        <f>SUMIFS(СВЦЭМ!$C$33:$C$776,СВЦЭМ!$A$33:$A$776,$A19,СВЦЭМ!$B$33:$B$776,N$11)+'СЕТ СН'!$F$12+СВЦЭМ!$D$10+'СЕТ СН'!$F$5-'СЕТ СН'!$F$20</f>
        <v>1906.6118076100001</v>
      </c>
      <c r="O19" s="36">
        <f>SUMIFS(СВЦЭМ!$C$33:$C$776,СВЦЭМ!$A$33:$A$776,$A19,СВЦЭМ!$B$33:$B$776,O$11)+'СЕТ СН'!$F$12+СВЦЭМ!$D$10+'СЕТ СН'!$F$5-'СЕТ СН'!$F$20</f>
        <v>1916.1942738600001</v>
      </c>
      <c r="P19" s="36">
        <f>SUMIFS(СВЦЭМ!$C$33:$C$776,СВЦЭМ!$A$33:$A$776,$A19,СВЦЭМ!$B$33:$B$776,P$11)+'СЕТ СН'!$F$12+СВЦЭМ!$D$10+'СЕТ СН'!$F$5-'СЕТ СН'!$F$20</f>
        <v>1920.8755367899998</v>
      </c>
      <c r="Q19" s="36">
        <f>SUMIFS(СВЦЭМ!$C$33:$C$776,СВЦЭМ!$A$33:$A$776,$A19,СВЦЭМ!$B$33:$B$776,Q$11)+'СЕТ СН'!$F$12+СВЦЭМ!$D$10+'СЕТ СН'!$F$5-'СЕТ СН'!$F$20</f>
        <v>1924.0874738799998</v>
      </c>
      <c r="R19" s="36">
        <f>SUMIFS(СВЦЭМ!$C$33:$C$776,СВЦЭМ!$A$33:$A$776,$A19,СВЦЭМ!$B$33:$B$776,R$11)+'СЕТ СН'!$F$12+СВЦЭМ!$D$10+'СЕТ СН'!$F$5-'СЕТ СН'!$F$20</f>
        <v>1919.29993745</v>
      </c>
      <c r="S19" s="36">
        <f>SUMIFS(СВЦЭМ!$C$33:$C$776,СВЦЭМ!$A$33:$A$776,$A19,СВЦЭМ!$B$33:$B$776,S$11)+'СЕТ СН'!$F$12+СВЦЭМ!$D$10+'СЕТ СН'!$F$5-'СЕТ СН'!$F$20</f>
        <v>1902.0352629700001</v>
      </c>
      <c r="T19" s="36">
        <f>SUMIFS(СВЦЭМ!$C$33:$C$776,СВЦЭМ!$A$33:$A$776,$A19,СВЦЭМ!$B$33:$B$776,T$11)+'СЕТ СН'!$F$12+СВЦЭМ!$D$10+'СЕТ СН'!$F$5-'СЕТ СН'!$F$20</f>
        <v>1865.5188057199998</v>
      </c>
      <c r="U19" s="36">
        <f>SUMIFS(СВЦЭМ!$C$33:$C$776,СВЦЭМ!$A$33:$A$776,$A19,СВЦЭМ!$B$33:$B$776,U$11)+'СЕТ СН'!$F$12+СВЦЭМ!$D$10+'СЕТ СН'!$F$5-'СЕТ СН'!$F$20</f>
        <v>1870.75025119</v>
      </c>
      <c r="V19" s="36">
        <f>SUMIFS(СВЦЭМ!$C$33:$C$776,СВЦЭМ!$A$33:$A$776,$A19,СВЦЭМ!$B$33:$B$776,V$11)+'СЕТ СН'!$F$12+СВЦЭМ!$D$10+'СЕТ СН'!$F$5-'СЕТ СН'!$F$20</f>
        <v>1898.26129857</v>
      </c>
      <c r="W19" s="36">
        <f>SUMIFS(СВЦЭМ!$C$33:$C$776,СВЦЭМ!$A$33:$A$776,$A19,СВЦЭМ!$B$33:$B$776,W$11)+'СЕТ СН'!$F$12+СВЦЭМ!$D$10+'СЕТ СН'!$F$5-'СЕТ СН'!$F$20</f>
        <v>1919.2057746</v>
      </c>
      <c r="X19" s="36">
        <f>SUMIFS(СВЦЭМ!$C$33:$C$776,СВЦЭМ!$A$33:$A$776,$A19,СВЦЭМ!$B$33:$B$776,X$11)+'СЕТ СН'!$F$12+СВЦЭМ!$D$10+'СЕТ СН'!$F$5-'СЕТ СН'!$F$20</f>
        <v>1923.8446452799999</v>
      </c>
      <c r="Y19" s="36">
        <f>SUMIFS(СВЦЭМ!$C$33:$C$776,СВЦЭМ!$A$33:$A$776,$A19,СВЦЭМ!$B$33:$B$776,Y$11)+'СЕТ СН'!$F$12+СВЦЭМ!$D$10+'СЕТ СН'!$F$5-'СЕТ СН'!$F$20</f>
        <v>1946.2486018300001</v>
      </c>
    </row>
    <row r="20" spans="1:25" ht="15.5" x14ac:dyDescent="0.25">
      <c r="A20" s="35">
        <f t="shared" si="0"/>
        <v>43839</v>
      </c>
      <c r="B20" s="36">
        <f>SUMIFS(СВЦЭМ!$C$33:$C$776,СВЦЭМ!$A$33:$A$776,$A20,СВЦЭМ!$B$33:$B$776,B$11)+'СЕТ СН'!$F$12+СВЦЭМ!$D$10+'СЕТ СН'!$F$5-'СЕТ СН'!$F$20</f>
        <v>1929.40149174</v>
      </c>
      <c r="C20" s="36">
        <f>SUMIFS(СВЦЭМ!$C$33:$C$776,СВЦЭМ!$A$33:$A$776,$A20,СВЦЭМ!$B$33:$B$776,C$11)+'СЕТ СН'!$F$12+СВЦЭМ!$D$10+'СЕТ СН'!$F$5-'СЕТ СН'!$F$20</f>
        <v>1940.0296291099999</v>
      </c>
      <c r="D20" s="36">
        <f>SUMIFS(СВЦЭМ!$C$33:$C$776,СВЦЭМ!$A$33:$A$776,$A20,СВЦЭМ!$B$33:$B$776,D$11)+'СЕТ СН'!$F$12+СВЦЭМ!$D$10+'СЕТ СН'!$F$5-'СЕТ СН'!$F$20</f>
        <v>1957.75500517</v>
      </c>
      <c r="E20" s="36">
        <f>SUMIFS(СВЦЭМ!$C$33:$C$776,СВЦЭМ!$A$33:$A$776,$A20,СВЦЭМ!$B$33:$B$776,E$11)+'СЕТ СН'!$F$12+СВЦЭМ!$D$10+'СЕТ СН'!$F$5-'СЕТ СН'!$F$20</f>
        <v>1962.85683006</v>
      </c>
      <c r="F20" s="36">
        <f>SUMIFS(СВЦЭМ!$C$33:$C$776,СВЦЭМ!$A$33:$A$776,$A20,СВЦЭМ!$B$33:$B$776,F$11)+'СЕТ СН'!$F$12+СВЦЭМ!$D$10+'СЕТ СН'!$F$5-'СЕТ СН'!$F$20</f>
        <v>1961.1703877300001</v>
      </c>
      <c r="G20" s="36">
        <f>SUMIFS(СВЦЭМ!$C$33:$C$776,СВЦЭМ!$A$33:$A$776,$A20,СВЦЭМ!$B$33:$B$776,G$11)+'СЕТ СН'!$F$12+СВЦЭМ!$D$10+'СЕТ СН'!$F$5-'СЕТ СН'!$F$20</f>
        <v>1957.4367275</v>
      </c>
      <c r="H20" s="36">
        <f>SUMIFS(СВЦЭМ!$C$33:$C$776,СВЦЭМ!$A$33:$A$776,$A20,СВЦЭМ!$B$33:$B$776,H$11)+'СЕТ СН'!$F$12+СВЦЭМ!$D$10+'СЕТ СН'!$F$5-'СЕТ СН'!$F$20</f>
        <v>1911.0342524399998</v>
      </c>
      <c r="I20" s="36">
        <f>SUMIFS(СВЦЭМ!$C$33:$C$776,СВЦЭМ!$A$33:$A$776,$A20,СВЦЭМ!$B$33:$B$776,I$11)+'СЕТ СН'!$F$12+СВЦЭМ!$D$10+'СЕТ СН'!$F$5-'СЕТ СН'!$F$20</f>
        <v>1881.00609732</v>
      </c>
      <c r="J20" s="36">
        <f>SUMIFS(СВЦЭМ!$C$33:$C$776,СВЦЭМ!$A$33:$A$776,$A20,СВЦЭМ!$B$33:$B$776,J$11)+'СЕТ СН'!$F$12+СВЦЭМ!$D$10+'СЕТ СН'!$F$5-'СЕТ СН'!$F$20</f>
        <v>1864.3654126699998</v>
      </c>
      <c r="K20" s="36">
        <f>SUMIFS(СВЦЭМ!$C$33:$C$776,СВЦЭМ!$A$33:$A$776,$A20,СВЦЭМ!$B$33:$B$776,K$11)+'СЕТ СН'!$F$12+СВЦЭМ!$D$10+'СЕТ СН'!$F$5-'СЕТ СН'!$F$20</f>
        <v>1860.93893731</v>
      </c>
      <c r="L20" s="36">
        <f>SUMIFS(СВЦЭМ!$C$33:$C$776,СВЦЭМ!$A$33:$A$776,$A20,СВЦЭМ!$B$33:$B$776,L$11)+'СЕТ СН'!$F$12+СВЦЭМ!$D$10+'СЕТ СН'!$F$5-'СЕТ СН'!$F$20</f>
        <v>1861.7565964599999</v>
      </c>
      <c r="M20" s="36">
        <f>SUMIFS(СВЦЭМ!$C$33:$C$776,СВЦЭМ!$A$33:$A$776,$A20,СВЦЭМ!$B$33:$B$776,M$11)+'СЕТ СН'!$F$12+СВЦЭМ!$D$10+'СЕТ СН'!$F$5-'СЕТ СН'!$F$20</f>
        <v>1876.6546585799999</v>
      </c>
      <c r="N20" s="36">
        <f>SUMIFS(СВЦЭМ!$C$33:$C$776,СВЦЭМ!$A$33:$A$776,$A20,СВЦЭМ!$B$33:$B$776,N$11)+'СЕТ СН'!$F$12+СВЦЭМ!$D$10+'СЕТ СН'!$F$5-'СЕТ СН'!$F$20</f>
        <v>1890.1606754099998</v>
      </c>
      <c r="O20" s="36">
        <f>SUMIFS(СВЦЭМ!$C$33:$C$776,СВЦЭМ!$A$33:$A$776,$A20,СВЦЭМ!$B$33:$B$776,O$11)+'СЕТ СН'!$F$12+СВЦЭМ!$D$10+'СЕТ СН'!$F$5-'СЕТ СН'!$F$20</f>
        <v>1914.0106647</v>
      </c>
      <c r="P20" s="36">
        <f>SUMIFS(СВЦЭМ!$C$33:$C$776,СВЦЭМ!$A$33:$A$776,$A20,СВЦЭМ!$B$33:$B$776,P$11)+'СЕТ СН'!$F$12+СВЦЭМ!$D$10+'СЕТ СН'!$F$5-'СЕТ СН'!$F$20</f>
        <v>1928.55120683</v>
      </c>
      <c r="Q20" s="36">
        <f>SUMIFS(СВЦЭМ!$C$33:$C$776,СВЦЭМ!$A$33:$A$776,$A20,СВЦЭМ!$B$33:$B$776,Q$11)+'СЕТ СН'!$F$12+СВЦЭМ!$D$10+'СЕТ СН'!$F$5-'СЕТ СН'!$F$20</f>
        <v>1933.7791460399999</v>
      </c>
      <c r="R20" s="36">
        <f>SUMIFS(СВЦЭМ!$C$33:$C$776,СВЦЭМ!$A$33:$A$776,$A20,СВЦЭМ!$B$33:$B$776,R$11)+'СЕТ СН'!$F$12+СВЦЭМ!$D$10+'СЕТ СН'!$F$5-'СЕТ СН'!$F$20</f>
        <v>1926.6443777499999</v>
      </c>
      <c r="S20" s="36">
        <f>SUMIFS(СВЦЭМ!$C$33:$C$776,СВЦЭМ!$A$33:$A$776,$A20,СВЦЭМ!$B$33:$B$776,S$11)+'СЕТ СН'!$F$12+СВЦЭМ!$D$10+'СЕТ СН'!$F$5-'СЕТ СН'!$F$20</f>
        <v>1908.6408519399999</v>
      </c>
      <c r="T20" s="36">
        <f>SUMIFS(СВЦЭМ!$C$33:$C$776,СВЦЭМ!$A$33:$A$776,$A20,СВЦЭМ!$B$33:$B$776,T$11)+'СЕТ СН'!$F$12+СВЦЭМ!$D$10+'СЕТ СН'!$F$5-'СЕТ СН'!$F$20</f>
        <v>1864.83186357</v>
      </c>
      <c r="U20" s="36">
        <f>SUMIFS(СВЦЭМ!$C$33:$C$776,СВЦЭМ!$A$33:$A$776,$A20,СВЦЭМ!$B$33:$B$776,U$11)+'СЕТ СН'!$F$12+СВЦЭМ!$D$10+'СЕТ СН'!$F$5-'СЕТ СН'!$F$20</f>
        <v>1868.54951353</v>
      </c>
      <c r="V20" s="36">
        <f>SUMIFS(СВЦЭМ!$C$33:$C$776,СВЦЭМ!$A$33:$A$776,$A20,СВЦЭМ!$B$33:$B$776,V$11)+'СЕТ СН'!$F$12+СВЦЭМ!$D$10+'СЕТ СН'!$F$5-'СЕТ СН'!$F$20</f>
        <v>1900.18469852</v>
      </c>
      <c r="W20" s="36">
        <f>SUMIFS(СВЦЭМ!$C$33:$C$776,СВЦЭМ!$A$33:$A$776,$A20,СВЦЭМ!$B$33:$B$776,W$11)+'СЕТ СН'!$F$12+СВЦЭМ!$D$10+'СЕТ СН'!$F$5-'СЕТ СН'!$F$20</f>
        <v>1920.2139684700001</v>
      </c>
      <c r="X20" s="36">
        <f>SUMIFS(СВЦЭМ!$C$33:$C$776,СВЦЭМ!$A$33:$A$776,$A20,СВЦЭМ!$B$33:$B$776,X$11)+'СЕТ СН'!$F$12+СВЦЭМ!$D$10+'СЕТ СН'!$F$5-'СЕТ СН'!$F$20</f>
        <v>1924.49698758</v>
      </c>
      <c r="Y20" s="36">
        <f>SUMIFS(СВЦЭМ!$C$33:$C$776,СВЦЭМ!$A$33:$A$776,$A20,СВЦЭМ!$B$33:$B$776,Y$11)+'СЕТ СН'!$F$12+СВЦЭМ!$D$10+'СЕТ СН'!$F$5-'СЕТ СН'!$F$20</f>
        <v>1947.3836508700001</v>
      </c>
    </row>
    <row r="21" spans="1:25" ht="15.5" x14ac:dyDescent="0.25">
      <c r="A21" s="35">
        <f t="shared" si="0"/>
        <v>43840</v>
      </c>
      <c r="B21" s="36">
        <f>SUMIFS(СВЦЭМ!$C$33:$C$776,СВЦЭМ!$A$33:$A$776,$A21,СВЦЭМ!$B$33:$B$776,B$11)+'СЕТ СН'!$F$12+СВЦЭМ!$D$10+'СЕТ СН'!$F$5-'СЕТ СН'!$F$20</f>
        <v>1954.05588229</v>
      </c>
      <c r="C21" s="36">
        <f>SUMIFS(СВЦЭМ!$C$33:$C$776,СВЦЭМ!$A$33:$A$776,$A21,СВЦЭМ!$B$33:$B$776,C$11)+'СЕТ СН'!$F$12+СВЦЭМ!$D$10+'СЕТ СН'!$F$5-'СЕТ СН'!$F$20</f>
        <v>1958.3132935200001</v>
      </c>
      <c r="D21" s="36">
        <f>SUMIFS(СВЦЭМ!$C$33:$C$776,СВЦЭМ!$A$33:$A$776,$A21,СВЦЭМ!$B$33:$B$776,D$11)+'СЕТ СН'!$F$12+СВЦЭМ!$D$10+'СЕТ СН'!$F$5-'СЕТ СН'!$F$20</f>
        <v>1969.0553705699999</v>
      </c>
      <c r="E21" s="36">
        <f>SUMIFS(СВЦЭМ!$C$33:$C$776,СВЦЭМ!$A$33:$A$776,$A21,СВЦЭМ!$B$33:$B$776,E$11)+'СЕТ СН'!$F$12+СВЦЭМ!$D$10+'СЕТ СН'!$F$5-'СЕТ СН'!$F$20</f>
        <v>1969.5477254699999</v>
      </c>
      <c r="F21" s="36">
        <f>SUMIFS(СВЦЭМ!$C$33:$C$776,СВЦЭМ!$A$33:$A$776,$A21,СВЦЭМ!$B$33:$B$776,F$11)+'СЕТ СН'!$F$12+СВЦЭМ!$D$10+'СЕТ СН'!$F$5-'СЕТ СН'!$F$20</f>
        <v>1955.0777939099999</v>
      </c>
      <c r="G21" s="36">
        <f>SUMIFS(СВЦЭМ!$C$33:$C$776,СВЦЭМ!$A$33:$A$776,$A21,СВЦЭМ!$B$33:$B$776,G$11)+'СЕТ СН'!$F$12+СВЦЭМ!$D$10+'СЕТ СН'!$F$5-'СЕТ СН'!$F$20</f>
        <v>1945.35679181</v>
      </c>
      <c r="H21" s="36">
        <f>SUMIFS(СВЦЭМ!$C$33:$C$776,СВЦЭМ!$A$33:$A$776,$A21,СВЦЭМ!$B$33:$B$776,H$11)+'СЕТ СН'!$F$12+СВЦЭМ!$D$10+'СЕТ СН'!$F$5-'СЕТ СН'!$F$20</f>
        <v>1911.8595332499999</v>
      </c>
      <c r="I21" s="36">
        <f>SUMIFS(СВЦЭМ!$C$33:$C$776,СВЦЭМ!$A$33:$A$776,$A21,СВЦЭМ!$B$33:$B$776,I$11)+'СЕТ СН'!$F$12+СВЦЭМ!$D$10+'СЕТ СН'!$F$5-'СЕТ СН'!$F$20</f>
        <v>1878.47537315</v>
      </c>
      <c r="J21" s="36">
        <f>SUMIFS(СВЦЭМ!$C$33:$C$776,СВЦЭМ!$A$33:$A$776,$A21,СВЦЭМ!$B$33:$B$776,J$11)+'СЕТ СН'!$F$12+СВЦЭМ!$D$10+'СЕТ СН'!$F$5-'СЕТ СН'!$F$20</f>
        <v>1867.6858672999999</v>
      </c>
      <c r="K21" s="36">
        <f>SUMIFS(СВЦЭМ!$C$33:$C$776,СВЦЭМ!$A$33:$A$776,$A21,СВЦЭМ!$B$33:$B$776,K$11)+'СЕТ СН'!$F$12+СВЦЭМ!$D$10+'СЕТ СН'!$F$5-'СЕТ СН'!$F$20</f>
        <v>1862.8725823</v>
      </c>
      <c r="L21" s="36">
        <f>SUMIFS(СВЦЭМ!$C$33:$C$776,СВЦЭМ!$A$33:$A$776,$A21,СВЦЭМ!$B$33:$B$776,L$11)+'СЕТ СН'!$F$12+СВЦЭМ!$D$10+'СЕТ СН'!$F$5-'СЕТ СН'!$F$20</f>
        <v>1861.9395901</v>
      </c>
      <c r="M21" s="36">
        <f>SUMIFS(СВЦЭМ!$C$33:$C$776,СВЦЭМ!$A$33:$A$776,$A21,СВЦЭМ!$B$33:$B$776,M$11)+'СЕТ СН'!$F$12+СВЦЭМ!$D$10+'СЕТ СН'!$F$5-'СЕТ СН'!$F$20</f>
        <v>1872.90989397</v>
      </c>
      <c r="N21" s="36">
        <f>SUMIFS(СВЦЭМ!$C$33:$C$776,СВЦЭМ!$A$33:$A$776,$A21,СВЦЭМ!$B$33:$B$776,N$11)+'СЕТ СН'!$F$12+СВЦЭМ!$D$10+'СЕТ СН'!$F$5-'СЕТ СН'!$F$20</f>
        <v>1876.2580712499998</v>
      </c>
      <c r="O21" s="36">
        <f>SUMIFS(СВЦЭМ!$C$33:$C$776,СВЦЭМ!$A$33:$A$776,$A21,СВЦЭМ!$B$33:$B$776,O$11)+'СЕТ СН'!$F$12+СВЦЭМ!$D$10+'СЕТ СН'!$F$5-'СЕТ СН'!$F$20</f>
        <v>1889.6189915499999</v>
      </c>
      <c r="P21" s="36">
        <f>SUMIFS(СВЦЭМ!$C$33:$C$776,СВЦЭМ!$A$33:$A$776,$A21,СВЦЭМ!$B$33:$B$776,P$11)+'СЕТ СН'!$F$12+СВЦЭМ!$D$10+'СЕТ СН'!$F$5-'СЕТ СН'!$F$20</f>
        <v>1894.0326959200002</v>
      </c>
      <c r="Q21" s="36">
        <f>SUMIFS(СВЦЭМ!$C$33:$C$776,СВЦЭМ!$A$33:$A$776,$A21,СВЦЭМ!$B$33:$B$776,Q$11)+'СЕТ СН'!$F$12+СВЦЭМ!$D$10+'СЕТ СН'!$F$5-'СЕТ СН'!$F$20</f>
        <v>1893.1198332899999</v>
      </c>
      <c r="R21" s="36">
        <f>SUMIFS(СВЦЭМ!$C$33:$C$776,СВЦЭМ!$A$33:$A$776,$A21,СВЦЭМ!$B$33:$B$776,R$11)+'СЕТ СН'!$F$12+СВЦЭМ!$D$10+'СЕТ СН'!$F$5-'СЕТ СН'!$F$20</f>
        <v>1881.2740536400001</v>
      </c>
      <c r="S21" s="36">
        <f>SUMIFS(СВЦЭМ!$C$33:$C$776,СВЦЭМ!$A$33:$A$776,$A21,СВЦЭМ!$B$33:$B$776,S$11)+'СЕТ СН'!$F$12+СВЦЭМ!$D$10+'СЕТ СН'!$F$5-'СЕТ СН'!$F$20</f>
        <v>1873.37556614</v>
      </c>
      <c r="T21" s="36">
        <f>SUMIFS(СВЦЭМ!$C$33:$C$776,СВЦЭМ!$A$33:$A$776,$A21,СВЦЭМ!$B$33:$B$776,T$11)+'СЕТ СН'!$F$12+СВЦЭМ!$D$10+'СЕТ СН'!$F$5-'СЕТ СН'!$F$20</f>
        <v>1837.7211352099998</v>
      </c>
      <c r="U21" s="36">
        <f>SUMIFS(СВЦЭМ!$C$33:$C$776,СВЦЭМ!$A$33:$A$776,$A21,СВЦЭМ!$B$33:$B$776,U$11)+'СЕТ СН'!$F$12+СВЦЭМ!$D$10+'СЕТ СН'!$F$5-'СЕТ СН'!$F$20</f>
        <v>1837.67482275</v>
      </c>
      <c r="V21" s="36">
        <f>SUMIFS(СВЦЭМ!$C$33:$C$776,СВЦЭМ!$A$33:$A$776,$A21,СВЦЭМ!$B$33:$B$776,V$11)+'СЕТ СН'!$F$12+СВЦЭМ!$D$10+'СЕТ СН'!$F$5-'СЕТ СН'!$F$20</f>
        <v>1864.1352583799999</v>
      </c>
      <c r="W21" s="36">
        <f>SUMIFS(СВЦЭМ!$C$33:$C$776,СВЦЭМ!$A$33:$A$776,$A21,СВЦЭМ!$B$33:$B$776,W$11)+'СЕТ СН'!$F$12+СВЦЭМ!$D$10+'СЕТ СН'!$F$5-'СЕТ СН'!$F$20</f>
        <v>1874.7822869699999</v>
      </c>
      <c r="X21" s="36">
        <f>SUMIFS(СВЦЭМ!$C$33:$C$776,СВЦЭМ!$A$33:$A$776,$A21,СВЦЭМ!$B$33:$B$776,X$11)+'СЕТ СН'!$F$12+СВЦЭМ!$D$10+'СЕТ СН'!$F$5-'СЕТ СН'!$F$20</f>
        <v>1880.59919049</v>
      </c>
      <c r="Y21" s="36">
        <f>SUMIFS(СВЦЭМ!$C$33:$C$776,СВЦЭМ!$A$33:$A$776,$A21,СВЦЭМ!$B$33:$B$776,Y$11)+'СЕТ СН'!$F$12+СВЦЭМ!$D$10+'СЕТ СН'!$F$5-'СЕТ СН'!$F$20</f>
        <v>1892.6213508599999</v>
      </c>
    </row>
    <row r="22" spans="1:25" ht="15.5" x14ac:dyDescent="0.25">
      <c r="A22" s="35">
        <f t="shared" si="0"/>
        <v>43841</v>
      </c>
      <c r="B22" s="36">
        <f>SUMIFS(СВЦЭМ!$C$33:$C$776,СВЦЭМ!$A$33:$A$776,$A22,СВЦЭМ!$B$33:$B$776,B$11)+'СЕТ СН'!$F$12+СВЦЭМ!$D$10+'СЕТ СН'!$F$5-'СЕТ СН'!$F$20</f>
        <v>1897.16282458</v>
      </c>
      <c r="C22" s="36">
        <f>SUMIFS(СВЦЭМ!$C$33:$C$776,СВЦЭМ!$A$33:$A$776,$A22,СВЦЭМ!$B$33:$B$776,C$11)+'СЕТ СН'!$F$12+СВЦЭМ!$D$10+'СЕТ СН'!$F$5-'СЕТ СН'!$F$20</f>
        <v>1914.8733364700001</v>
      </c>
      <c r="D22" s="36">
        <f>SUMIFS(СВЦЭМ!$C$33:$C$776,СВЦЭМ!$A$33:$A$776,$A22,СВЦЭМ!$B$33:$B$776,D$11)+'СЕТ СН'!$F$12+СВЦЭМ!$D$10+'СЕТ СН'!$F$5-'СЕТ СН'!$F$20</f>
        <v>1939.1330699800001</v>
      </c>
      <c r="E22" s="36">
        <f>SUMIFS(СВЦЭМ!$C$33:$C$776,СВЦЭМ!$A$33:$A$776,$A22,СВЦЭМ!$B$33:$B$776,E$11)+'СЕТ СН'!$F$12+СВЦЭМ!$D$10+'СЕТ СН'!$F$5-'СЕТ СН'!$F$20</f>
        <v>1960.7637716700001</v>
      </c>
      <c r="F22" s="36">
        <f>SUMIFS(СВЦЭМ!$C$33:$C$776,СВЦЭМ!$A$33:$A$776,$A22,СВЦЭМ!$B$33:$B$776,F$11)+'СЕТ СН'!$F$12+СВЦЭМ!$D$10+'СЕТ СН'!$F$5-'СЕТ СН'!$F$20</f>
        <v>1964.1846320300001</v>
      </c>
      <c r="G22" s="36">
        <f>SUMIFS(СВЦЭМ!$C$33:$C$776,СВЦЭМ!$A$33:$A$776,$A22,СВЦЭМ!$B$33:$B$776,G$11)+'СЕТ СН'!$F$12+СВЦЭМ!$D$10+'СЕТ СН'!$F$5-'СЕТ СН'!$F$20</f>
        <v>1962.6552692099999</v>
      </c>
      <c r="H22" s="36">
        <f>SUMIFS(СВЦЭМ!$C$33:$C$776,СВЦЭМ!$A$33:$A$776,$A22,СВЦЭМ!$B$33:$B$776,H$11)+'СЕТ СН'!$F$12+СВЦЭМ!$D$10+'СЕТ СН'!$F$5-'СЕТ СН'!$F$20</f>
        <v>1944.8990293100001</v>
      </c>
      <c r="I22" s="36">
        <f>SUMIFS(СВЦЭМ!$C$33:$C$776,СВЦЭМ!$A$33:$A$776,$A22,СВЦЭМ!$B$33:$B$776,I$11)+'СЕТ СН'!$F$12+СВЦЭМ!$D$10+'СЕТ СН'!$F$5-'СЕТ СН'!$F$20</f>
        <v>1943.52267465</v>
      </c>
      <c r="J22" s="36">
        <f>SUMIFS(СВЦЭМ!$C$33:$C$776,СВЦЭМ!$A$33:$A$776,$A22,СВЦЭМ!$B$33:$B$776,J$11)+'СЕТ СН'!$F$12+СВЦЭМ!$D$10+'СЕТ СН'!$F$5-'СЕТ СН'!$F$20</f>
        <v>1912.84221624</v>
      </c>
      <c r="K22" s="36">
        <f>SUMIFS(СВЦЭМ!$C$33:$C$776,СВЦЭМ!$A$33:$A$776,$A22,СВЦЭМ!$B$33:$B$776,K$11)+'СЕТ СН'!$F$12+СВЦЭМ!$D$10+'СЕТ СН'!$F$5-'СЕТ СН'!$F$20</f>
        <v>1881.9735415599998</v>
      </c>
      <c r="L22" s="36">
        <f>SUMIFS(СВЦЭМ!$C$33:$C$776,СВЦЭМ!$A$33:$A$776,$A22,СВЦЭМ!$B$33:$B$776,L$11)+'СЕТ СН'!$F$12+СВЦЭМ!$D$10+'СЕТ СН'!$F$5-'СЕТ СН'!$F$20</f>
        <v>1868.5064270600001</v>
      </c>
      <c r="M22" s="36">
        <f>SUMIFS(СВЦЭМ!$C$33:$C$776,СВЦЭМ!$A$33:$A$776,$A22,СВЦЭМ!$B$33:$B$776,M$11)+'СЕТ СН'!$F$12+СВЦЭМ!$D$10+'СЕТ СН'!$F$5-'СЕТ СН'!$F$20</f>
        <v>1873.6579400000001</v>
      </c>
      <c r="N22" s="36">
        <f>SUMIFS(СВЦЭМ!$C$33:$C$776,СВЦЭМ!$A$33:$A$776,$A22,СВЦЭМ!$B$33:$B$776,N$11)+'СЕТ СН'!$F$12+СВЦЭМ!$D$10+'СЕТ СН'!$F$5-'СЕТ СН'!$F$20</f>
        <v>1887.4775082199999</v>
      </c>
      <c r="O22" s="36">
        <f>SUMIFS(СВЦЭМ!$C$33:$C$776,СВЦЭМ!$A$33:$A$776,$A22,СВЦЭМ!$B$33:$B$776,O$11)+'СЕТ СН'!$F$12+СВЦЭМ!$D$10+'СЕТ СН'!$F$5-'СЕТ СН'!$F$20</f>
        <v>1891.31555817</v>
      </c>
      <c r="P22" s="36">
        <f>SUMIFS(СВЦЭМ!$C$33:$C$776,СВЦЭМ!$A$33:$A$776,$A22,СВЦЭМ!$B$33:$B$776,P$11)+'СЕТ СН'!$F$12+СВЦЭМ!$D$10+'СЕТ СН'!$F$5-'СЕТ СН'!$F$20</f>
        <v>1901.8478446899999</v>
      </c>
      <c r="Q22" s="36">
        <f>SUMIFS(СВЦЭМ!$C$33:$C$776,СВЦЭМ!$A$33:$A$776,$A22,СВЦЭМ!$B$33:$B$776,Q$11)+'СЕТ СН'!$F$12+СВЦЭМ!$D$10+'СЕТ СН'!$F$5-'СЕТ СН'!$F$20</f>
        <v>1901.77611204</v>
      </c>
      <c r="R22" s="36">
        <f>SUMIFS(СВЦЭМ!$C$33:$C$776,СВЦЭМ!$A$33:$A$776,$A22,СВЦЭМ!$B$33:$B$776,R$11)+'СЕТ СН'!$F$12+СВЦЭМ!$D$10+'СЕТ СН'!$F$5-'СЕТ СН'!$F$20</f>
        <v>1888.8664156</v>
      </c>
      <c r="S22" s="36">
        <f>SUMIFS(СВЦЭМ!$C$33:$C$776,СВЦЭМ!$A$33:$A$776,$A22,СВЦЭМ!$B$33:$B$776,S$11)+'СЕТ СН'!$F$12+СВЦЭМ!$D$10+'СЕТ СН'!$F$5-'СЕТ СН'!$F$20</f>
        <v>1870.3316274399999</v>
      </c>
      <c r="T22" s="36">
        <f>SUMIFS(СВЦЭМ!$C$33:$C$776,СВЦЭМ!$A$33:$A$776,$A22,СВЦЭМ!$B$33:$B$776,T$11)+'СЕТ СН'!$F$12+СВЦЭМ!$D$10+'СЕТ СН'!$F$5-'СЕТ СН'!$F$20</f>
        <v>1842.15151186</v>
      </c>
      <c r="U22" s="36">
        <f>SUMIFS(СВЦЭМ!$C$33:$C$776,СВЦЭМ!$A$33:$A$776,$A22,СВЦЭМ!$B$33:$B$776,U$11)+'СЕТ СН'!$F$12+СВЦЭМ!$D$10+'СЕТ СН'!$F$5-'СЕТ СН'!$F$20</f>
        <v>1845.9547136000001</v>
      </c>
      <c r="V22" s="36">
        <f>SUMIFS(СВЦЭМ!$C$33:$C$776,СВЦЭМ!$A$33:$A$776,$A22,СВЦЭМ!$B$33:$B$776,V$11)+'СЕТ СН'!$F$12+СВЦЭМ!$D$10+'СЕТ СН'!$F$5-'СЕТ СН'!$F$20</f>
        <v>1879.18013784</v>
      </c>
      <c r="W22" s="36">
        <f>SUMIFS(СВЦЭМ!$C$33:$C$776,СВЦЭМ!$A$33:$A$776,$A22,СВЦЭМ!$B$33:$B$776,W$11)+'СЕТ СН'!$F$12+СВЦЭМ!$D$10+'СЕТ СН'!$F$5-'СЕТ СН'!$F$20</f>
        <v>1893.2225569500001</v>
      </c>
      <c r="X22" s="36">
        <f>SUMIFS(СВЦЭМ!$C$33:$C$776,СВЦЭМ!$A$33:$A$776,$A22,СВЦЭМ!$B$33:$B$776,X$11)+'СЕТ СН'!$F$12+СВЦЭМ!$D$10+'СЕТ СН'!$F$5-'СЕТ СН'!$F$20</f>
        <v>1915.1687630000001</v>
      </c>
      <c r="Y22" s="36">
        <f>SUMIFS(СВЦЭМ!$C$33:$C$776,СВЦЭМ!$A$33:$A$776,$A22,СВЦЭМ!$B$33:$B$776,Y$11)+'СЕТ СН'!$F$12+СВЦЭМ!$D$10+'СЕТ СН'!$F$5-'СЕТ СН'!$F$20</f>
        <v>1935.62579994</v>
      </c>
    </row>
    <row r="23" spans="1:25" ht="15.5" x14ac:dyDescent="0.25">
      <c r="A23" s="35">
        <f t="shared" si="0"/>
        <v>43842</v>
      </c>
      <c r="B23" s="36">
        <f>SUMIFS(СВЦЭМ!$C$33:$C$776,СВЦЭМ!$A$33:$A$776,$A23,СВЦЭМ!$B$33:$B$776,B$11)+'СЕТ СН'!$F$12+СВЦЭМ!$D$10+'СЕТ СН'!$F$5-'СЕТ СН'!$F$20</f>
        <v>1949.06358357</v>
      </c>
      <c r="C23" s="36">
        <f>SUMIFS(СВЦЭМ!$C$33:$C$776,СВЦЭМ!$A$33:$A$776,$A23,СВЦЭМ!$B$33:$B$776,C$11)+'СЕТ СН'!$F$12+СВЦЭМ!$D$10+'СЕТ СН'!$F$5-'СЕТ СН'!$F$20</f>
        <v>1958.7590236400001</v>
      </c>
      <c r="D23" s="36">
        <f>SUMIFS(СВЦЭМ!$C$33:$C$776,СВЦЭМ!$A$33:$A$776,$A23,СВЦЭМ!$B$33:$B$776,D$11)+'СЕТ СН'!$F$12+СВЦЭМ!$D$10+'СЕТ СН'!$F$5-'СЕТ СН'!$F$20</f>
        <v>1971.87801496</v>
      </c>
      <c r="E23" s="36">
        <f>SUMIFS(СВЦЭМ!$C$33:$C$776,СВЦЭМ!$A$33:$A$776,$A23,СВЦЭМ!$B$33:$B$776,E$11)+'СЕТ СН'!$F$12+СВЦЭМ!$D$10+'СЕТ СН'!$F$5-'СЕТ СН'!$F$20</f>
        <v>1991.88177705</v>
      </c>
      <c r="F23" s="36">
        <f>SUMIFS(СВЦЭМ!$C$33:$C$776,СВЦЭМ!$A$33:$A$776,$A23,СВЦЭМ!$B$33:$B$776,F$11)+'СЕТ СН'!$F$12+СВЦЭМ!$D$10+'СЕТ СН'!$F$5-'СЕТ СН'!$F$20</f>
        <v>1991.8001433499999</v>
      </c>
      <c r="G23" s="36">
        <f>SUMIFS(СВЦЭМ!$C$33:$C$776,СВЦЭМ!$A$33:$A$776,$A23,СВЦЭМ!$B$33:$B$776,G$11)+'СЕТ СН'!$F$12+СВЦЭМ!$D$10+'СЕТ СН'!$F$5-'СЕТ СН'!$F$20</f>
        <v>1980.6736723499998</v>
      </c>
      <c r="H23" s="36">
        <f>SUMIFS(СВЦЭМ!$C$33:$C$776,СВЦЭМ!$A$33:$A$776,$A23,СВЦЭМ!$B$33:$B$776,H$11)+'СЕТ СН'!$F$12+СВЦЭМ!$D$10+'СЕТ СН'!$F$5-'СЕТ СН'!$F$20</f>
        <v>1967.3938526500001</v>
      </c>
      <c r="I23" s="36">
        <f>SUMIFS(СВЦЭМ!$C$33:$C$776,СВЦЭМ!$A$33:$A$776,$A23,СВЦЭМ!$B$33:$B$776,I$11)+'СЕТ СН'!$F$12+СВЦЭМ!$D$10+'СЕТ СН'!$F$5-'СЕТ СН'!$F$20</f>
        <v>1957.89110648</v>
      </c>
      <c r="J23" s="36">
        <f>SUMIFS(СВЦЭМ!$C$33:$C$776,СВЦЭМ!$A$33:$A$776,$A23,СВЦЭМ!$B$33:$B$776,J$11)+'СЕТ СН'!$F$12+СВЦЭМ!$D$10+'СЕТ СН'!$F$5-'СЕТ СН'!$F$20</f>
        <v>1912.1711178</v>
      </c>
      <c r="K23" s="36">
        <f>SUMIFS(СВЦЭМ!$C$33:$C$776,СВЦЭМ!$A$33:$A$776,$A23,СВЦЭМ!$B$33:$B$776,K$11)+'СЕТ СН'!$F$12+СВЦЭМ!$D$10+'СЕТ СН'!$F$5-'СЕТ СН'!$F$20</f>
        <v>1888.2251402299999</v>
      </c>
      <c r="L23" s="36">
        <f>SUMIFS(СВЦЭМ!$C$33:$C$776,СВЦЭМ!$A$33:$A$776,$A23,СВЦЭМ!$B$33:$B$776,L$11)+'СЕТ СН'!$F$12+СВЦЭМ!$D$10+'СЕТ СН'!$F$5-'СЕТ СН'!$F$20</f>
        <v>1867.13032535</v>
      </c>
      <c r="M23" s="36">
        <f>SUMIFS(СВЦЭМ!$C$33:$C$776,СВЦЭМ!$A$33:$A$776,$A23,СВЦЭМ!$B$33:$B$776,M$11)+'СЕТ СН'!$F$12+СВЦЭМ!$D$10+'СЕТ СН'!$F$5-'СЕТ СН'!$F$20</f>
        <v>1862.5619848000001</v>
      </c>
      <c r="N23" s="36">
        <f>SUMIFS(СВЦЭМ!$C$33:$C$776,СВЦЭМ!$A$33:$A$776,$A23,СВЦЭМ!$B$33:$B$776,N$11)+'СЕТ СН'!$F$12+СВЦЭМ!$D$10+'СЕТ СН'!$F$5-'СЕТ СН'!$F$20</f>
        <v>1885.3826692100001</v>
      </c>
      <c r="O23" s="36">
        <f>SUMIFS(СВЦЭМ!$C$33:$C$776,СВЦЭМ!$A$33:$A$776,$A23,СВЦЭМ!$B$33:$B$776,O$11)+'СЕТ СН'!$F$12+СВЦЭМ!$D$10+'СЕТ СН'!$F$5-'СЕТ СН'!$F$20</f>
        <v>1888.9526761699999</v>
      </c>
      <c r="P23" s="36">
        <f>SUMIFS(СВЦЭМ!$C$33:$C$776,СВЦЭМ!$A$33:$A$776,$A23,СВЦЭМ!$B$33:$B$776,P$11)+'СЕТ СН'!$F$12+СВЦЭМ!$D$10+'СЕТ СН'!$F$5-'СЕТ СН'!$F$20</f>
        <v>1893.5633604499999</v>
      </c>
      <c r="Q23" s="36">
        <f>SUMIFS(СВЦЭМ!$C$33:$C$776,СВЦЭМ!$A$33:$A$776,$A23,СВЦЭМ!$B$33:$B$776,Q$11)+'СЕТ СН'!$F$12+СВЦЭМ!$D$10+'СЕТ СН'!$F$5-'СЕТ СН'!$F$20</f>
        <v>1893.5057297399999</v>
      </c>
      <c r="R23" s="36">
        <f>SUMIFS(СВЦЭМ!$C$33:$C$776,СВЦЭМ!$A$33:$A$776,$A23,СВЦЭМ!$B$33:$B$776,R$11)+'СЕТ СН'!$F$12+СВЦЭМ!$D$10+'СЕТ СН'!$F$5-'СЕТ СН'!$F$20</f>
        <v>1895.6963001499998</v>
      </c>
      <c r="S23" s="36">
        <f>SUMIFS(СВЦЭМ!$C$33:$C$776,СВЦЭМ!$A$33:$A$776,$A23,СВЦЭМ!$B$33:$B$776,S$11)+'СЕТ СН'!$F$12+СВЦЭМ!$D$10+'СЕТ СН'!$F$5-'СЕТ СН'!$F$20</f>
        <v>1873.04076921</v>
      </c>
      <c r="T23" s="36">
        <f>SUMIFS(СВЦЭМ!$C$33:$C$776,СВЦЭМ!$A$33:$A$776,$A23,СВЦЭМ!$B$33:$B$776,T$11)+'СЕТ СН'!$F$12+СВЦЭМ!$D$10+'СЕТ СН'!$F$5-'СЕТ СН'!$F$20</f>
        <v>1844.86929719</v>
      </c>
      <c r="U23" s="36">
        <f>SUMIFS(СВЦЭМ!$C$33:$C$776,СВЦЭМ!$A$33:$A$776,$A23,СВЦЭМ!$B$33:$B$776,U$11)+'СЕТ СН'!$F$12+СВЦЭМ!$D$10+'СЕТ СН'!$F$5-'СЕТ СН'!$F$20</f>
        <v>1850.2486010799998</v>
      </c>
      <c r="V23" s="36">
        <f>SUMIFS(СВЦЭМ!$C$33:$C$776,СВЦЭМ!$A$33:$A$776,$A23,СВЦЭМ!$B$33:$B$776,V$11)+'СЕТ СН'!$F$12+СВЦЭМ!$D$10+'СЕТ СН'!$F$5-'СЕТ СН'!$F$20</f>
        <v>1870.8352941200001</v>
      </c>
      <c r="W23" s="36">
        <f>SUMIFS(СВЦЭМ!$C$33:$C$776,СВЦЭМ!$A$33:$A$776,$A23,СВЦЭМ!$B$33:$B$776,W$11)+'СЕТ СН'!$F$12+СВЦЭМ!$D$10+'СЕТ СН'!$F$5-'СЕТ СН'!$F$20</f>
        <v>1871.93468209</v>
      </c>
      <c r="X23" s="36">
        <f>SUMIFS(СВЦЭМ!$C$33:$C$776,СВЦЭМ!$A$33:$A$776,$A23,СВЦЭМ!$B$33:$B$776,X$11)+'СЕТ СН'!$F$12+СВЦЭМ!$D$10+'СЕТ СН'!$F$5-'СЕТ СН'!$F$20</f>
        <v>1889.5596806899998</v>
      </c>
      <c r="Y23" s="36">
        <f>SUMIFS(СВЦЭМ!$C$33:$C$776,СВЦЭМ!$A$33:$A$776,$A23,СВЦЭМ!$B$33:$B$776,Y$11)+'СЕТ СН'!$F$12+СВЦЭМ!$D$10+'СЕТ СН'!$F$5-'СЕТ СН'!$F$20</f>
        <v>1918.1797295000001</v>
      </c>
    </row>
    <row r="24" spans="1:25" ht="15.5" x14ac:dyDescent="0.25">
      <c r="A24" s="35">
        <f t="shared" si="0"/>
        <v>43843</v>
      </c>
      <c r="B24" s="36">
        <f>SUMIFS(СВЦЭМ!$C$33:$C$776,СВЦЭМ!$A$33:$A$776,$A24,СВЦЭМ!$B$33:$B$776,B$11)+'СЕТ СН'!$F$12+СВЦЭМ!$D$10+'СЕТ СН'!$F$5-'СЕТ СН'!$F$20</f>
        <v>2003.0034180399998</v>
      </c>
      <c r="C24" s="36">
        <f>SUMIFS(СВЦЭМ!$C$33:$C$776,СВЦЭМ!$A$33:$A$776,$A24,СВЦЭМ!$B$33:$B$776,C$11)+'СЕТ СН'!$F$12+СВЦЭМ!$D$10+'СЕТ СН'!$F$5-'СЕТ СН'!$F$20</f>
        <v>2019.6381021299999</v>
      </c>
      <c r="D24" s="36">
        <f>SUMIFS(СВЦЭМ!$C$33:$C$776,СВЦЭМ!$A$33:$A$776,$A24,СВЦЭМ!$B$33:$B$776,D$11)+'СЕТ СН'!$F$12+СВЦЭМ!$D$10+'СЕТ СН'!$F$5-'СЕТ СН'!$F$20</f>
        <v>2030.9596749899999</v>
      </c>
      <c r="E24" s="36">
        <f>SUMIFS(СВЦЭМ!$C$33:$C$776,СВЦЭМ!$A$33:$A$776,$A24,СВЦЭМ!$B$33:$B$776,E$11)+'СЕТ СН'!$F$12+СВЦЭМ!$D$10+'СЕТ СН'!$F$5-'СЕТ СН'!$F$20</f>
        <v>2022.6535405</v>
      </c>
      <c r="F24" s="36">
        <f>SUMIFS(СВЦЭМ!$C$33:$C$776,СВЦЭМ!$A$33:$A$776,$A24,СВЦЭМ!$B$33:$B$776,F$11)+'СЕТ СН'!$F$12+СВЦЭМ!$D$10+'СЕТ СН'!$F$5-'СЕТ СН'!$F$20</f>
        <v>2018.2260772700001</v>
      </c>
      <c r="G24" s="36">
        <f>SUMIFS(СВЦЭМ!$C$33:$C$776,СВЦЭМ!$A$33:$A$776,$A24,СВЦЭМ!$B$33:$B$776,G$11)+'СЕТ СН'!$F$12+СВЦЭМ!$D$10+'СЕТ СН'!$F$5-'СЕТ СН'!$F$20</f>
        <v>1995.91282566</v>
      </c>
      <c r="H24" s="36">
        <f>SUMIFS(СВЦЭМ!$C$33:$C$776,СВЦЭМ!$A$33:$A$776,$A24,СВЦЭМ!$B$33:$B$776,H$11)+'СЕТ СН'!$F$12+СВЦЭМ!$D$10+'СЕТ СН'!$F$5-'СЕТ СН'!$F$20</f>
        <v>1958.33323836</v>
      </c>
      <c r="I24" s="36">
        <f>SUMIFS(СВЦЭМ!$C$33:$C$776,СВЦЭМ!$A$33:$A$776,$A24,СВЦЭМ!$B$33:$B$776,I$11)+'СЕТ СН'!$F$12+СВЦЭМ!$D$10+'СЕТ СН'!$F$5-'СЕТ СН'!$F$20</f>
        <v>1931.8746416200001</v>
      </c>
      <c r="J24" s="36">
        <f>SUMIFS(СВЦЭМ!$C$33:$C$776,СВЦЭМ!$A$33:$A$776,$A24,СВЦЭМ!$B$33:$B$776,J$11)+'СЕТ СН'!$F$12+СВЦЭМ!$D$10+'СЕТ СН'!$F$5-'СЕТ СН'!$F$20</f>
        <v>1916.22573571</v>
      </c>
      <c r="K24" s="36">
        <f>SUMIFS(СВЦЭМ!$C$33:$C$776,СВЦЭМ!$A$33:$A$776,$A24,СВЦЭМ!$B$33:$B$776,K$11)+'СЕТ СН'!$F$12+СВЦЭМ!$D$10+'СЕТ СН'!$F$5-'СЕТ СН'!$F$20</f>
        <v>1903.48579021</v>
      </c>
      <c r="L24" s="36">
        <f>SUMIFS(СВЦЭМ!$C$33:$C$776,СВЦЭМ!$A$33:$A$776,$A24,СВЦЭМ!$B$33:$B$776,L$11)+'СЕТ СН'!$F$12+СВЦЭМ!$D$10+'СЕТ СН'!$F$5-'СЕТ СН'!$F$20</f>
        <v>1902.3789510000001</v>
      </c>
      <c r="M24" s="36">
        <f>SUMIFS(СВЦЭМ!$C$33:$C$776,СВЦЭМ!$A$33:$A$776,$A24,СВЦЭМ!$B$33:$B$776,M$11)+'СЕТ СН'!$F$12+СВЦЭМ!$D$10+'СЕТ СН'!$F$5-'СЕТ СН'!$F$20</f>
        <v>1903.937203</v>
      </c>
      <c r="N24" s="36">
        <f>SUMIFS(СВЦЭМ!$C$33:$C$776,СВЦЭМ!$A$33:$A$776,$A24,СВЦЭМ!$B$33:$B$776,N$11)+'СЕТ СН'!$F$12+СВЦЭМ!$D$10+'СЕТ СН'!$F$5-'СЕТ СН'!$F$20</f>
        <v>1916.6051772199999</v>
      </c>
      <c r="O24" s="36">
        <f>SUMIFS(СВЦЭМ!$C$33:$C$776,СВЦЭМ!$A$33:$A$776,$A24,СВЦЭМ!$B$33:$B$776,O$11)+'СЕТ СН'!$F$12+СВЦЭМ!$D$10+'СЕТ СН'!$F$5-'СЕТ СН'!$F$20</f>
        <v>1906.2530121300001</v>
      </c>
      <c r="P24" s="36">
        <f>SUMIFS(СВЦЭМ!$C$33:$C$776,СВЦЭМ!$A$33:$A$776,$A24,СВЦЭМ!$B$33:$B$776,P$11)+'СЕТ СН'!$F$12+СВЦЭМ!$D$10+'СЕТ СН'!$F$5-'СЕТ СН'!$F$20</f>
        <v>1891.7451794799999</v>
      </c>
      <c r="Q24" s="36">
        <f>SUMIFS(СВЦЭМ!$C$33:$C$776,СВЦЭМ!$A$33:$A$776,$A24,СВЦЭМ!$B$33:$B$776,Q$11)+'СЕТ СН'!$F$12+СВЦЭМ!$D$10+'СЕТ СН'!$F$5-'СЕТ СН'!$F$20</f>
        <v>1910.3254552200001</v>
      </c>
      <c r="R24" s="36">
        <f>SUMIFS(СВЦЭМ!$C$33:$C$776,СВЦЭМ!$A$33:$A$776,$A24,СВЦЭМ!$B$33:$B$776,R$11)+'СЕТ СН'!$F$12+СВЦЭМ!$D$10+'СЕТ СН'!$F$5-'СЕТ СН'!$F$20</f>
        <v>1887.9967568299999</v>
      </c>
      <c r="S24" s="36">
        <f>SUMIFS(СВЦЭМ!$C$33:$C$776,СВЦЭМ!$A$33:$A$776,$A24,СВЦЭМ!$B$33:$B$776,S$11)+'СЕТ СН'!$F$12+СВЦЭМ!$D$10+'СЕТ СН'!$F$5-'СЕТ СН'!$F$20</f>
        <v>1876.3284629899999</v>
      </c>
      <c r="T24" s="36">
        <f>SUMIFS(СВЦЭМ!$C$33:$C$776,СВЦЭМ!$A$33:$A$776,$A24,СВЦЭМ!$B$33:$B$776,T$11)+'СЕТ СН'!$F$12+СВЦЭМ!$D$10+'СЕТ СН'!$F$5-'СЕТ СН'!$F$20</f>
        <v>1840.14473641</v>
      </c>
      <c r="U24" s="36">
        <f>SUMIFS(СВЦЭМ!$C$33:$C$776,СВЦЭМ!$A$33:$A$776,$A24,СВЦЭМ!$B$33:$B$776,U$11)+'СЕТ СН'!$F$12+СВЦЭМ!$D$10+'СЕТ СН'!$F$5-'СЕТ СН'!$F$20</f>
        <v>1834.6836124900001</v>
      </c>
      <c r="V24" s="36">
        <f>SUMIFS(СВЦЭМ!$C$33:$C$776,СВЦЭМ!$A$33:$A$776,$A24,СВЦЭМ!$B$33:$B$776,V$11)+'СЕТ СН'!$F$12+СВЦЭМ!$D$10+'СЕТ СН'!$F$5-'СЕТ СН'!$F$20</f>
        <v>1869.9516959600001</v>
      </c>
      <c r="W24" s="36">
        <f>SUMIFS(СВЦЭМ!$C$33:$C$776,СВЦЭМ!$A$33:$A$776,$A24,СВЦЭМ!$B$33:$B$776,W$11)+'СЕТ СН'!$F$12+СВЦЭМ!$D$10+'СЕТ СН'!$F$5-'СЕТ СН'!$F$20</f>
        <v>1891.5332764999998</v>
      </c>
      <c r="X24" s="36">
        <f>SUMIFS(СВЦЭМ!$C$33:$C$776,СВЦЭМ!$A$33:$A$776,$A24,СВЦЭМ!$B$33:$B$776,X$11)+'СЕТ СН'!$F$12+СВЦЭМ!$D$10+'СЕТ СН'!$F$5-'СЕТ СН'!$F$20</f>
        <v>1891.3610177400001</v>
      </c>
      <c r="Y24" s="36">
        <f>SUMIFS(СВЦЭМ!$C$33:$C$776,СВЦЭМ!$A$33:$A$776,$A24,СВЦЭМ!$B$33:$B$776,Y$11)+'СЕТ СН'!$F$12+СВЦЭМ!$D$10+'СЕТ СН'!$F$5-'СЕТ СН'!$F$20</f>
        <v>1910.0794695</v>
      </c>
    </row>
    <row r="25" spans="1:25" ht="15.5" x14ac:dyDescent="0.25">
      <c r="A25" s="35">
        <f t="shared" si="0"/>
        <v>43844</v>
      </c>
      <c r="B25" s="36">
        <f>SUMIFS(СВЦЭМ!$C$33:$C$776,СВЦЭМ!$A$33:$A$776,$A25,СВЦЭМ!$B$33:$B$776,B$11)+'СЕТ СН'!$F$12+СВЦЭМ!$D$10+'СЕТ СН'!$F$5-'СЕТ СН'!$F$20</f>
        <v>1958.0961302599999</v>
      </c>
      <c r="C25" s="36">
        <f>SUMIFS(СВЦЭМ!$C$33:$C$776,СВЦЭМ!$A$33:$A$776,$A25,СВЦЭМ!$B$33:$B$776,C$11)+'СЕТ СН'!$F$12+СВЦЭМ!$D$10+'СЕТ СН'!$F$5-'СЕТ СН'!$F$20</f>
        <v>1961.0436497599999</v>
      </c>
      <c r="D25" s="36">
        <f>SUMIFS(СВЦЭМ!$C$33:$C$776,СВЦЭМ!$A$33:$A$776,$A25,СВЦЭМ!$B$33:$B$776,D$11)+'СЕТ СН'!$F$12+СВЦЭМ!$D$10+'СЕТ СН'!$F$5-'СЕТ СН'!$F$20</f>
        <v>1971.65926485</v>
      </c>
      <c r="E25" s="36">
        <f>SUMIFS(СВЦЭМ!$C$33:$C$776,СВЦЭМ!$A$33:$A$776,$A25,СВЦЭМ!$B$33:$B$776,E$11)+'СЕТ СН'!$F$12+СВЦЭМ!$D$10+'СЕТ СН'!$F$5-'СЕТ СН'!$F$20</f>
        <v>1978.6105652599999</v>
      </c>
      <c r="F25" s="36">
        <f>SUMIFS(СВЦЭМ!$C$33:$C$776,СВЦЭМ!$A$33:$A$776,$A25,СВЦЭМ!$B$33:$B$776,F$11)+'СЕТ СН'!$F$12+СВЦЭМ!$D$10+'СЕТ СН'!$F$5-'СЕТ СН'!$F$20</f>
        <v>1974.8925726500001</v>
      </c>
      <c r="G25" s="36">
        <f>SUMIFS(СВЦЭМ!$C$33:$C$776,СВЦЭМ!$A$33:$A$776,$A25,СВЦЭМ!$B$33:$B$776,G$11)+'СЕТ СН'!$F$12+СВЦЭМ!$D$10+'СЕТ СН'!$F$5-'СЕТ СН'!$F$20</f>
        <v>1963.1667871499999</v>
      </c>
      <c r="H25" s="36">
        <f>SUMIFS(СВЦЭМ!$C$33:$C$776,СВЦЭМ!$A$33:$A$776,$A25,СВЦЭМ!$B$33:$B$776,H$11)+'СЕТ СН'!$F$12+СВЦЭМ!$D$10+'СЕТ СН'!$F$5-'СЕТ СН'!$F$20</f>
        <v>1922.0304096699999</v>
      </c>
      <c r="I25" s="36">
        <f>SUMIFS(СВЦЭМ!$C$33:$C$776,СВЦЭМ!$A$33:$A$776,$A25,СВЦЭМ!$B$33:$B$776,I$11)+'СЕТ СН'!$F$12+СВЦЭМ!$D$10+'СЕТ СН'!$F$5-'СЕТ СН'!$F$20</f>
        <v>1899.74096657</v>
      </c>
      <c r="J25" s="36">
        <f>SUMIFS(СВЦЭМ!$C$33:$C$776,СВЦЭМ!$A$33:$A$776,$A25,СВЦЭМ!$B$33:$B$776,J$11)+'СЕТ СН'!$F$12+СВЦЭМ!$D$10+'СЕТ СН'!$F$5-'СЕТ СН'!$F$20</f>
        <v>1874.0068498000001</v>
      </c>
      <c r="K25" s="36">
        <f>SUMIFS(СВЦЭМ!$C$33:$C$776,СВЦЭМ!$A$33:$A$776,$A25,СВЦЭМ!$B$33:$B$776,K$11)+'СЕТ СН'!$F$12+СВЦЭМ!$D$10+'СЕТ СН'!$F$5-'СЕТ СН'!$F$20</f>
        <v>1873.43306592</v>
      </c>
      <c r="L25" s="36">
        <f>SUMIFS(СВЦЭМ!$C$33:$C$776,СВЦЭМ!$A$33:$A$776,$A25,СВЦЭМ!$B$33:$B$776,L$11)+'СЕТ СН'!$F$12+СВЦЭМ!$D$10+'СЕТ СН'!$F$5-'СЕТ СН'!$F$20</f>
        <v>1875.66984374</v>
      </c>
      <c r="M25" s="36">
        <f>SUMIFS(СВЦЭМ!$C$33:$C$776,СВЦЭМ!$A$33:$A$776,$A25,СВЦЭМ!$B$33:$B$776,M$11)+'СЕТ СН'!$F$12+СВЦЭМ!$D$10+'СЕТ СН'!$F$5-'СЕТ СН'!$F$20</f>
        <v>1889.6670612799999</v>
      </c>
      <c r="N25" s="36">
        <f>SUMIFS(СВЦЭМ!$C$33:$C$776,СВЦЭМ!$A$33:$A$776,$A25,СВЦЭМ!$B$33:$B$776,N$11)+'СЕТ СН'!$F$12+СВЦЭМ!$D$10+'СЕТ СН'!$F$5-'СЕТ СН'!$F$20</f>
        <v>1895.8993979500001</v>
      </c>
      <c r="O25" s="36">
        <f>SUMIFS(СВЦЭМ!$C$33:$C$776,СВЦЭМ!$A$33:$A$776,$A25,СВЦЭМ!$B$33:$B$776,O$11)+'СЕТ СН'!$F$12+СВЦЭМ!$D$10+'СЕТ СН'!$F$5-'СЕТ СН'!$F$20</f>
        <v>1908.025938</v>
      </c>
      <c r="P25" s="36">
        <f>SUMIFS(СВЦЭМ!$C$33:$C$776,СВЦЭМ!$A$33:$A$776,$A25,СВЦЭМ!$B$33:$B$776,P$11)+'СЕТ СН'!$F$12+СВЦЭМ!$D$10+'СЕТ СН'!$F$5-'СЕТ СН'!$F$20</f>
        <v>1915.4487467200001</v>
      </c>
      <c r="Q25" s="36">
        <f>SUMIFS(СВЦЭМ!$C$33:$C$776,СВЦЭМ!$A$33:$A$776,$A25,СВЦЭМ!$B$33:$B$776,Q$11)+'СЕТ СН'!$F$12+СВЦЭМ!$D$10+'СЕТ СН'!$F$5-'СЕТ СН'!$F$20</f>
        <v>1930.88389871</v>
      </c>
      <c r="R25" s="36">
        <f>SUMIFS(СВЦЭМ!$C$33:$C$776,СВЦЭМ!$A$33:$A$776,$A25,СВЦЭМ!$B$33:$B$776,R$11)+'СЕТ СН'!$F$12+СВЦЭМ!$D$10+'СЕТ СН'!$F$5-'СЕТ СН'!$F$20</f>
        <v>1933.3308718600001</v>
      </c>
      <c r="S25" s="36">
        <f>SUMIFS(СВЦЭМ!$C$33:$C$776,СВЦЭМ!$A$33:$A$776,$A25,СВЦЭМ!$B$33:$B$776,S$11)+'СЕТ СН'!$F$12+СВЦЭМ!$D$10+'СЕТ СН'!$F$5-'СЕТ СН'!$F$20</f>
        <v>1931.1163840099998</v>
      </c>
      <c r="T25" s="36">
        <f>SUMIFS(СВЦЭМ!$C$33:$C$776,СВЦЭМ!$A$33:$A$776,$A25,СВЦЭМ!$B$33:$B$776,T$11)+'СЕТ СН'!$F$12+СВЦЭМ!$D$10+'СЕТ СН'!$F$5-'СЕТ СН'!$F$20</f>
        <v>1883.7265314000001</v>
      </c>
      <c r="U25" s="36">
        <f>SUMIFS(СВЦЭМ!$C$33:$C$776,СВЦЭМ!$A$33:$A$776,$A25,СВЦЭМ!$B$33:$B$776,U$11)+'СЕТ СН'!$F$12+СВЦЭМ!$D$10+'СЕТ СН'!$F$5-'СЕТ СН'!$F$20</f>
        <v>1884.49985578</v>
      </c>
      <c r="V25" s="36">
        <f>SUMIFS(СВЦЭМ!$C$33:$C$776,СВЦЭМ!$A$33:$A$776,$A25,СВЦЭМ!$B$33:$B$776,V$11)+'СЕТ СН'!$F$12+СВЦЭМ!$D$10+'СЕТ СН'!$F$5-'СЕТ СН'!$F$20</f>
        <v>1911.42069608</v>
      </c>
      <c r="W25" s="36">
        <f>SUMIFS(СВЦЭМ!$C$33:$C$776,СВЦЭМ!$A$33:$A$776,$A25,СВЦЭМ!$B$33:$B$776,W$11)+'СЕТ СН'!$F$12+СВЦЭМ!$D$10+'СЕТ СН'!$F$5-'СЕТ СН'!$F$20</f>
        <v>1926.0994338400001</v>
      </c>
      <c r="X25" s="36">
        <f>SUMIFS(СВЦЭМ!$C$33:$C$776,СВЦЭМ!$A$33:$A$776,$A25,СВЦЭМ!$B$33:$B$776,X$11)+'СЕТ СН'!$F$12+СВЦЭМ!$D$10+'СЕТ СН'!$F$5-'СЕТ СН'!$F$20</f>
        <v>1931.0264600099999</v>
      </c>
      <c r="Y25" s="36">
        <f>SUMIFS(СВЦЭМ!$C$33:$C$776,СВЦЭМ!$A$33:$A$776,$A25,СВЦЭМ!$B$33:$B$776,Y$11)+'СЕТ СН'!$F$12+СВЦЭМ!$D$10+'СЕТ СН'!$F$5-'СЕТ СН'!$F$20</f>
        <v>1947.6930503200001</v>
      </c>
    </row>
    <row r="26" spans="1:25" ht="15.5" x14ac:dyDescent="0.25">
      <c r="A26" s="35">
        <f t="shared" si="0"/>
        <v>43845</v>
      </c>
      <c r="B26" s="36">
        <f>SUMIFS(СВЦЭМ!$C$33:$C$776,СВЦЭМ!$A$33:$A$776,$A26,СВЦЭМ!$B$33:$B$776,B$11)+'СЕТ СН'!$F$12+СВЦЭМ!$D$10+'СЕТ СН'!$F$5-'СЕТ СН'!$F$20</f>
        <v>1984.91617359</v>
      </c>
      <c r="C26" s="36">
        <f>SUMIFS(СВЦЭМ!$C$33:$C$776,СВЦЭМ!$A$33:$A$776,$A26,СВЦЭМ!$B$33:$B$776,C$11)+'СЕТ СН'!$F$12+СВЦЭМ!$D$10+'СЕТ СН'!$F$5-'СЕТ СН'!$F$20</f>
        <v>1981.87856085</v>
      </c>
      <c r="D26" s="36">
        <f>SUMIFS(СВЦЭМ!$C$33:$C$776,СВЦЭМ!$A$33:$A$776,$A26,СВЦЭМ!$B$33:$B$776,D$11)+'СЕТ СН'!$F$12+СВЦЭМ!$D$10+'СЕТ СН'!$F$5-'СЕТ СН'!$F$20</f>
        <v>1987.2788066200001</v>
      </c>
      <c r="E26" s="36">
        <f>SUMIFS(СВЦЭМ!$C$33:$C$776,СВЦЭМ!$A$33:$A$776,$A26,СВЦЭМ!$B$33:$B$776,E$11)+'СЕТ СН'!$F$12+СВЦЭМ!$D$10+'СЕТ СН'!$F$5-'СЕТ СН'!$F$20</f>
        <v>2003.66849067</v>
      </c>
      <c r="F26" s="36">
        <f>SUMIFS(СВЦЭМ!$C$33:$C$776,СВЦЭМ!$A$33:$A$776,$A26,СВЦЭМ!$B$33:$B$776,F$11)+'СЕТ СН'!$F$12+СВЦЭМ!$D$10+'СЕТ СН'!$F$5-'СЕТ СН'!$F$20</f>
        <v>1988.3269440499998</v>
      </c>
      <c r="G26" s="36">
        <f>SUMIFS(СВЦЭМ!$C$33:$C$776,СВЦЭМ!$A$33:$A$776,$A26,СВЦЭМ!$B$33:$B$776,G$11)+'СЕТ СН'!$F$12+СВЦЭМ!$D$10+'СЕТ СН'!$F$5-'СЕТ СН'!$F$20</f>
        <v>1966.9320519299999</v>
      </c>
      <c r="H26" s="36">
        <f>SUMIFS(СВЦЭМ!$C$33:$C$776,СВЦЭМ!$A$33:$A$776,$A26,СВЦЭМ!$B$33:$B$776,H$11)+'СЕТ СН'!$F$12+СВЦЭМ!$D$10+'СЕТ СН'!$F$5-'СЕТ СН'!$F$20</f>
        <v>1927.9695227500001</v>
      </c>
      <c r="I26" s="36">
        <f>SUMIFS(СВЦЭМ!$C$33:$C$776,СВЦЭМ!$A$33:$A$776,$A26,СВЦЭМ!$B$33:$B$776,I$11)+'СЕТ СН'!$F$12+СВЦЭМ!$D$10+'СЕТ СН'!$F$5-'СЕТ СН'!$F$20</f>
        <v>1897.29247756</v>
      </c>
      <c r="J26" s="36">
        <f>SUMIFS(СВЦЭМ!$C$33:$C$776,СВЦЭМ!$A$33:$A$776,$A26,СВЦЭМ!$B$33:$B$776,J$11)+'СЕТ СН'!$F$12+СВЦЭМ!$D$10+'СЕТ СН'!$F$5-'СЕТ СН'!$F$20</f>
        <v>1886.45981265</v>
      </c>
      <c r="K26" s="36">
        <f>SUMIFS(СВЦЭМ!$C$33:$C$776,СВЦЭМ!$A$33:$A$776,$A26,СВЦЭМ!$B$33:$B$776,K$11)+'СЕТ СН'!$F$12+СВЦЭМ!$D$10+'СЕТ СН'!$F$5-'СЕТ СН'!$F$20</f>
        <v>1880.61665621</v>
      </c>
      <c r="L26" s="36">
        <f>SUMIFS(СВЦЭМ!$C$33:$C$776,СВЦЭМ!$A$33:$A$776,$A26,СВЦЭМ!$B$33:$B$776,L$11)+'СЕТ СН'!$F$12+СВЦЭМ!$D$10+'СЕТ СН'!$F$5-'СЕТ СН'!$F$20</f>
        <v>1882.1090213299999</v>
      </c>
      <c r="M26" s="36">
        <f>SUMIFS(СВЦЭМ!$C$33:$C$776,СВЦЭМ!$A$33:$A$776,$A26,СВЦЭМ!$B$33:$B$776,M$11)+'СЕТ СН'!$F$12+СВЦЭМ!$D$10+'СЕТ СН'!$F$5-'СЕТ СН'!$F$20</f>
        <v>1904.88334087</v>
      </c>
      <c r="N26" s="36">
        <f>SUMIFS(СВЦЭМ!$C$33:$C$776,СВЦЭМ!$A$33:$A$776,$A26,СВЦЭМ!$B$33:$B$776,N$11)+'СЕТ СН'!$F$12+СВЦЭМ!$D$10+'СЕТ СН'!$F$5-'СЕТ СН'!$F$20</f>
        <v>1923.1420986099999</v>
      </c>
      <c r="O26" s="36">
        <f>SUMIFS(СВЦЭМ!$C$33:$C$776,СВЦЭМ!$A$33:$A$776,$A26,СВЦЭМ!$B$33:$B$776,O$11)+'СЕТ СН'!$F$12+СВЦЭМ!$D$10+'СЕТ СН'!$F$5-'СЕТ СН'!$F$20</f>
        <v>1941.5986269999999</v>
      </c>
      <c r="P26" s="36">
        <f>SUMIFS(СВЦЭМ!$C$33:$C$776,СВЦЭМ!$A$33:$A$776,$A26,СВЦЭМ!$B$33:$B$776,P$11)+'СЕТ СН'!$F$12+СВЦЭМ!$D$10+'СЕТ СН'!$F$5-'СЕТ СН'!$F$20</f>
        <v>1953.11417293</v>
      </c>
      <c r="Q26" s="36">
        <f>SUMIFS(СВЦЭМ!$C$33:$C$776,СВЦЭМ!$A$33:$A$776,$A26,СВЦЭМ!$B$33:$B$776,Q$11)+'СЕТ СН'!$F$12+СВЦЭМ!$D$10+'СЕТ СН'!$F$5-'СЕТ СН'!$F$20</f>
        <v>1962.35603285</v>
      </c>
      <c r="R26" s="36">
        <f>SUMIFS(СВЦЭМ!$C$33:$C$776,СВЦЭМ!$A$33:$A$776,$A26,СВЦЭМ!$B$33:$B$776,R$11)+'СЕТ СН'!$F$12+СВЦЭМ!$D$10+'СЕТ СН'!$F$5-'СЕТ СН'!$F$20</f>
        <v>1954.9898917999999</v>
      </c>
      <c r="S26" s="36">
        <f>SUMIFS(СВЦЭМ!$C$33:$C$776,СВЦЭМ!$A$33:$A$776,$A26,СВЦЭМ!$B$33:$B$776,S$11)+'СЕТ СН'!$F$12+СВЦЭМ!$D$10+'СЕТ СН'!$F$5-'СЕТ СН'!$F$20</f>
        <v>1923.7320365599999</v>
      </c>
      <c r="T26" s="36">
        <f>SUMIFS(СВЦЭМ!$C$33:$C$776,СВЦЭМ!$A$33:$A$776,$A26,СВЦЭМ!$B$33:$B$776,T$11)+'СЕТ СН'!$F$12+СВЦЭМ!$D$10+'СЕТ СН'!$F$5-'СЕТ СН'!$F$20</f>
        <v>1878.0791032699999</v>
      </c>
      <c r="U26" s="36">
        <f>SUMIFS(СВЦЭМ!$C$33:$C$776,СВЦЭМ!$A$33:$A$776,$A26,СВЦЭМ!$B$33:$B$776,U$11)+'СЕТ СН'!$F$12+СВЦЭМ!$D$10+'СЕТ СН'!$F$5-'СЕТ СН'!$F$20</f>
        <v>1877.11690718</v>
      </c>
      <c r="V26" s="36">
        <f>SUMIFS(СВЦЭМ!$C$33:$C$776,СВЦЭМ!$A$33:$A$776,$A26,СВЦЭМ!$B$33:$B$776,V$11)+'СЕТ СН'!$F$12+СВЦЭМ!$D$10+'СЕТ СН'!$F$5-'СЕТ СН'!$F$20</f>
        <v>1903.98822174</v>
      </c>
      <c r="W26" s="36">
        <f>SUMIFS(СВЦЭМ!$C$33:$C$776,СВЦЭМ!$A$33:$A$776,$A26,СВЦЭМ!$B$33:$B$776,W$11)+'СЕТ СН'!$F$12+СВЦЭМ!$D$10+'СЕТ СН'!$F$5-'СЕТ СН'!$F$20</f>
        <v>1923.7322308799999</v>
      </c>
      <c r="X26" s="36">
        <f>SUMIFS(СВЦЭМ!$C$33:$C$776,СВЦЭМ!$A$33:$A$776,$A26,СВЦЭМ!$B$33:$B$776,X$11)+'СЕТ СН'!$F$12+СВЦЭМ!$D$10+'СЕТ СН'!$F$5-'СЕТ СН'!$F$20</f>
        <v>1930.9073413199999</v>
      </c>
      <c r="Y26" s="36">
        <f>SUMIFS(СВЦЭМ!$C$33:$C$776,СВЦЭМ!$A$33:$A$776,$A26,СВЦЭМ!$B$33:$B$776,Y$11)+'СЕТ СН'!$F$12+СВЦЭМ!$D$10+'СЕТ СН'!$F$5-'СЕТ СН'!$F$20</f>
        <v>1948.55326117</v>
      </c>
    </row>
    <row r="27" spans="1:25" ht="15.5" x14ac:dyDescent="0.25">
      <c r="A27" s="35">
        <f t="shared" si="0"/>
        <v>43846</v>
      </c>
      <c r="B27" s="36">
        <f>SUMIFS(СВЦЭМ!$C$33:$C$776,СВЦЭМ!$A$33:$A$776,$A27,СВЦЭМ!$B$33:$B$776,B$11)+'СЕТ СН'!$F$12+СВЦЭМ!$D$10+'СЕТ СН'!$F$5-'СЕТ СН'!$F$20</f>
        <v>1957.5153147999999</v>
      </c>
      <c r="C27" s="36">
        <f>SUMIFS(СВЦЭМ!$C$33:$C$776,СВЦЭМ!$A$33:$A$776,$A27,СВЦЭМ!$B$33:$B$776,C$11)+'СЕТ СН'!$F$12+СВЦЭМ!$D$10+'СЕТ СН'!$F$5-'СЕТ СН'!$F$20</f>
        <v>1959.9732610400001</v>
      </c>
      <c r="D27" s="36">
        <f>SUMIFS(СВЦЭМ!$C$33:$C$776,СВЦЭМ!$A$33:$A$776,$A27,СВЦЭМ!$B$33:$B$776,D$11)+'СЕТ СН'!$F$12+СВЦЭМ!$D$10+'СЕТ СН'!$F$5-'СЕТ СН'!$F$20</f>
        <v>1968.5994333600001</v>
      </c>
      <c r="E27" s="36">
        <f>SUMIFS(СВЦЭМ!$C$33:$C$776,СВЦЭМ!$A$33:$A$776,$A27,СВЦЭМ!$B$33:$B$776,E$11)+'СЕТ СН'!$F$12+СВЦЭМ!$D$10+'СЕТ СН'!$F$5-'СЕТ СН'!$F$20</f>
        <v>1982.9655751999999</v>
      </c>
      <c r="F27" s="36">
        <f>SUMIFS(СВЦЭМ!$C$33:$C$776,СВЦЭМ!$A$33:$A$776,$A27,СВЦЭМ!$B$33:$B$776,F$11)+'СЕТ СН'!$F$12+СВЦЭМ!$D$10+'СЕТ СН'!$F$5-'СЕТ СН'!$F$20</f>
        <v>1974.58777543</v>
      </c>
      <c r="G27" s="36">
        <f>SUMIFS(СВЦЭМ!$C$33:$C$776,СВЦЭМ!$A$33:$A$776,$A27,СВЦЭМ!$B$33:$B$776,G$11)+'СЕТ СН'!$F$12+СВЦЭМ!$D$10+'СЕТ СН'!$F$5-'СЕТ СН'!$F$20</f>
        <v>1942.2683431</v>
      </c>
      <c r="H27" s="36">
        <f>SUMIFS(СВЦЭМ!$C$33:$C$776,СВЦЭМ!$A$33:$A$776,$A27,СВЦЭМ!$B$33:$B$776,H$11)+'СЕТ СН'!$F$12+СВЦЭМ!$D$10+'СЕТ СН'!$F$5-'СЕТ СН'!$F$20</f>
        <v>1899.4418715500001</v>
      </c>
      <c r="I27" s="36">
        <f>SUMIFS(СВЦЭМ!$C$33:$C$776,СВЦЭМ!$A$33:$A$776,$A27,СВЦЭМ!$B$33:$B$776,I$11)+'СЕТ СН'!$F$12+СВЦЭМ!$D$10+'СЕТ СН'!$F$5-'СЕТ СН'!$F$20</f>
        <v>1895.5235072999999</v>
      </c>
      <c r="J27" s="36">
        <f>SUMIFS(СВЦЭМ!$C$33:$C$776,СВЦЭМ!$A$33:$A$776,$A27,СВЦЭМ!$B$33:$B$776,J$11)+'СЕТ СН'!$F$12+СВЦЭМ!$D$10+'СЕТ СН'!$F$5-'СЕТ СН'!$F$20</f>
        <v>1871.74902911</v>
      </c>
      <c r="K27" s="36">
        <f>SUMIFS(СВЦЭМ!$C$33:$C$776,СВЦЭМ!$A$33:$A$776,$A27,СВЦЭМ!$B$33:$B$776,K$11)+'СЕТ СН'!$F$12+СВЦЭМ!$D$10+'СЕТ СН'!$F$5-'СЕТ СН'!$F$20</f>
        <v>1890.33786323</v>
      </c>
      <c r="L27" s="36">
        <f>SUMIFS(СВЦЭМ!$C$33:$C$776,СВЦЭМ!$A$33:$A$776,$A27,СВЦЭМ!$B$33:$B$776,L$11)+'СЕТ СН'!$F$12+СВЦЭМ!$D$10+'СЕТ СН'!$F$5-'СЕТ СН'!$F$20</f>
        <v>1898.8469906599998</v>
      </c>
      <c r="M27" s="36">
        <f>SUMIFS(СВЦЭМ!$C$33:$C$776,СВЦЭМ!$A$33:$A$776,$A27,СВЦЭМ!$B$33:$B$776,M$11)+'СЕТ СН'!$F$12+СВЦЭМ!$D$10+'СЕТ СН'!$F$5-'СЕТ СН'!$F$20</f>
        <v>1913.48164623</v>
      </c>
      <c r="N27" s="36">
        <f>SUMIFS(СВЦЭМ!$C$33:$C$776,СВЦЭМ!$A$33:$A$776,$A27,СВЦЭМ!$B$33:$B$776,N$11)+'СЕТ СН'!$F$12+СВЦЭМ!$D$10+'СЕТ СН'!$F$5-'СЕТ СН'!$F$20</f>
        <v>1920.4195922899999</v>
      </c>
      <c r="O27" s="36">
        <f>SUMIFS(СВЦЭМ!$C$33:$C$776,СВЦЭМ!$A$33:$A$776,$A27,СВЦЭМ!$B$33:$B$776,O$11)+'СЕТ СН'!$F$12+СВЦЭМ!$D$10+'СЕТ СН'!$F$5-'СЕТ СН'!$F$20</f>
        <v>1940.3852354000001</v>
      </c>
      <c r="P27" s="36">
        <f>SUMIFS(СВЦЭМ!$C$33:$C$776,СВЦЭМ!$A$33:$A$776,$A27,СВЦЭМ!$B$33:$B$776,P$11)+'СЕТ СН'!$F$12+СВЦЭМ!$D$10+'СЕТ СН'!$F$5-'СЕТ СН'!$F$20</f>
        <v>1947.7711907099999</v>
      </c>
      <c r="Q27" s="36">
        <f>SUMIFS(СВЦЭМ!$C$33:$C$776,СВЦЭМ!$A$33:$A$776,$A27,СВЦЭМ!$B$33:$B$776,Q$11)+'СЕТ СН'!$F$12+СВЦЭМ!$D$10+'СЕТ СН'!$F$5-'СЕТ СН'!$F$20</f>
        <v>1954.10018752</v>
      </c>
      <c r="R27" s="36">
        <f>SUMIFS(СВЦЭМ!$C$33:$C$776,СВЦЭМ!$A$33:$A$776,$A27,СВЦЭМ!$B$33:$B$776,R$11)+'СЕТ СН'!$F$12+СВЦЭМ!$D$10+'СЕТ СН'!$F$5-'СЕТ СН'!$F$20</f>
        <v>1939.9174281199998</v>
      </c>
      <c r="S27" s="36">
        <f>SUMIFS(СВЦЭМ!$C$33:$C$776,СВЦЭМ!$A$33:$A$776,$A27,СВЦЭМ!$B$33:$B$776,S$11)+'СЕТ СН'!$F$12+СВЦЭМ!$D$10+'СЕТ СН'!$F$5-'СЕТ СН'!$F$20</f>
        <v>1930.46105678</v>
      </c>
      <c r="T27" s="36">
        <f>SUMIFS(СВЦЭМ!$C$33:$C$776,СВЦЭМ!$A$33:$A$776,$A27,СВЦЭМ!$B$33:$B$776,T$11)+'СЕТ СН'!$F$12+СВЦЭМ!$D$10+'СЕТ СН'!$F$5-'СЕТ СН'!$F$20</f>
        <v>1884.4035989200001</v>
      </c>
      <c r="U27" s="36">
        <f>SUMIFS(СВЦЭМ!$C$33:$C$776,СВЦЭМ!$A$33:$A$776,$A27,СВЦЭМ!$B$33:$B$776,U$11)+'СЕТ СН'!$F$12+СВЦЭМ!$D$10+'СЕТ СН'!$F$5-'СЕТ СН'!$F$20</f>
        <v>1891.5072081399999</v>
      </c>
      <c r="V27" s="36">
        <f>SUMIFS(СВЦЭМ!$C$33:$C$776,СВЦЭМ!$A$33:$A$776,$A27,СВЦЭМ!$B$33:$B$776,V$11)+'СЕТ СН'!$F$12+СВЦЭМ!$D$10+'СЕТ СН'!$F$5-'СЕТ СН'!$F$20</f>
        <v>1921.21460112</v>
      </c>
      <c r="W27" s="36">
        <f>SUMIFS(СВЦЭМ!$C$33:$C$776,СВЦЭМ!$A$33:$A$776,$A27,СВЦЭМ!$B$33:$B$776,W$11)+'СЕТ СН'!$F$12+СВЦЭМ!$D$10+'СЕТ СН'!$F$5-'СЕТ СН'!$F$20</f>
        <v>1944.44712562</v>
      </c>
      <c r="X27" s="36">
        <f>SUMIFS(СВЦЭМ!$C$33:$C$776,СВЦЭМ!$A$33:$A$776,$A27,СВЦЭМ!$B$33:$B$776,X$11)+'СЕТ СН'!$F$12+СВЦЭМ!$D$10+'СЕТ СН'!$F$5-'СЕТ СН'!$F$20</f>
        <v>1945.31575299</v>
      </c>
      <c r="Y27" s="36">
        <f>SUMIFS(СВЦЭМ!$C$33:$C$776,СВЦЭМ!$A$33:$A$776,$A27,СВЦЭМ!$B$33:$B$776,Y$11)+'СЕТ СН'!$F$12+СВЦЭМ!$D$10+'СЕТ СН'!$F$5-'СЕТ СН'!$F$20</f>
        <v>1949.3219082000001</v>
      </c>
    </row>
    <row r="28" spans="1:25" ht="15.5" x14ac:dyDescent="0.25">
      <c r="A28" s="35">
        <f t="shared" si="0"/>
        <v>43847</v>
      </c>
      <c r="B28" s="36">
        <f>SUMIFS(СВЦЭМ!$C$33:$C$776,СВЦЭМ!$A$33:$A$776,$A28,СВЦЭМ!$B$33:$B$776,B$11)+'СЕТ СН'!$F$12+СВЦЭМ!$D$10+'СЕТ СН'!$F$5-'СЕТ СН'!$F$20</f>
        <v>1946.3538377099999</v>
      </c>
      <c r="C28" s="36">
        <f>SUMIFS(СВЦЭМ!$C$33:$C$776,СВЦЭМ!$A$33:$A$776,$A28,СВЦЭМ!$B$33:$B$776,C$11)+'СЕТ СН'!$F$12+СВЦЭМ!$D$10+'СЕТ СН'!$F$5-'СЕТ СН'!$F$20</f>
        <v>1959.7398189999999</v>
      </c>
      <c r="D28" s="36">
        <f>SUMIFS(СВЦЭМ!$C$33:$C$776,СВЦЭМ!$A$33:$A$776,$A28,СВЦЭМ!$B$33:$B$776,D$11)+'СЕТ СН'!$F$12+СВЦЭМ!$D$10+'СЕТ СН'!$F$5-'СЕТ СН'!$F$20</f>
        <v>1969.62761587</v>
      </c>
      <c r="E28" s="36">
        <f>SUMIFS(СВЦЭМ!$C$33:$C$776,СВЦЭМ!$A$33:$A$776,$A28,СВЦЭМ!$B$33:$B$776,E$11)+'СЕТ СН'!$F$12+СВЦЭМ!$D$10+'СЕТ СН'!$F$5-'СЕТ СН'!$F$20</f>
        <v>1962.9812363599999</v>
      </c>
      <c r="F28" s="36">
        <f>SUMIFS(СВЦЭМ!$C$33:$C$776,СВЦЭМ!$A$33:$A$776,$A28,СВЦЭМ!$B$33:$B$776,F$11)+'СЕТ СН'!$F$12+СВЦЭМ!$D$10+'СЕТ СН'!$F$5-'СЕТ СН'!$F$20</f>
        <v>1946.4081577299999</v>
      </c>
      <c r="G28" s="36">
        <f>SUMIFS(СВЦЭМ!$C$33:$C$776,СВЦЭМ!$A$33:$A$776,$A28,СВЦЭМ!$B$33:$B$776,G$11)+'СЕТ СН'!$F$12+СВЦЭМ!$D$10+'СЕТ СН'!$F$5-'СЕТ СН'!$F$20</f>
        <v>1949.7317103400001</v>
      </c>
      <c r="H28" s="36">
        <f>SUMIFS(СВЦЭМ!$C$33:$C$776,СВЦЭМ!$A$33:$A$776,$A28,СВЦЭМ!$B$33:$B$776,H$11)+'СЕТ СН'!$F$12+СВЦЭМ!$D$10+'СЕТ СН'!$F$5-'СЕТ СН'!$F$20</f>
        <v>1915.9034991200001</v>
      </c>
      <c r="I28" s="36">
        <f>SUMIFS(СВЦЭМ!$C$33:$C$776,СВЦЭМ!$A$33:$A$776,$A28,СВЦЭМ!$B$33:$B$776,I$11)+'СЕТ СН'!$F$12+СВЦЭМ!$D$10+'СЕТ СН'!$F$5-'СЕТ СН'!$F$20</f>
        <v>1901.97751864</v>
      </c>
      <c r="J28" s="36">
        <f>SUMIFS(СВЦЭМ!$C$33:$C$776,СВЦЭМ!$A$33:$A$776,$A28,СВЦЭМ!$B$33:$B$776,J$11)+'СЕТ СН'!$F$12+СВЦЭМ!$D$10+'СЕТ СН'!$F$5-'СЕТ СН'!$F$20</f>
        <v>1869.8767760000001</v>
      </c>
      <c r="K28" s="36">
        <f>SUMIFS(СВЦЭМ!$C$33:$C$776,СВЦЭМ!$A$33:$A$776,$A28,СВЦЭМ!$B$33:$B$776,K$11)+'СЕТ СН'!$F$12+СВЦЭМ!$D$10+'СЕТ СН'!$F$5-'СЕТ СН'!$F$20</f>
        <v>1863.7313482300001</v>
      </c>
      <c r="L28" s="36">
        <f>SUMIFS(СВЦЭМ!$C$33:$C$776,СВЦЭМ!$A$33:$A$776,$A28,СВЦЭМ!$B$33:$B$776,L$11)+'СЕТ СН'!$F$12+СВЦЭМ!$D$10+'СЕТ СН'!$F$5-'СЕТ СН'!$F$20</f>
        <v>1877.2304057199999</v>
      </c>
      <c r="M28" s="36">
        <f>SUMIFS(СВЦЭМ!$C$33:$C$776,СВЦЭМ!$A$33:$A$776,$A28,СВЦЭМ!$B$33:$B$776,M$11)+'СЕТ СН'!$F$12+СВЦЭМ!$D$10+'СЕТ СН'!$F$5-'СЕТ СН'!$F$20</f>
        <v>1897.1219326800001</v>
      </c>
      <c r="N28" s="36">
        <f>SUMIFS(СВЦЭМ!$C$33:$C$776,СВЦЭМ!$A$33:$A$776,$A28,СВЦЭМ!$B$33:$B$776,N$11)+'СЕТ СН'!$F$12+СВЦЭМ!$D$10+'СЕТ СН'!$F$5-'СЕТ СН'!$F$20</f>
        <v>1909.1256308100001</v>
      </c>
      <c r="O28" s="36">
        <f>SUMIFS(СВЦЭМ!$C$33:$C$776,СВЦЭМ!$A$33:$A$776,$A28,СВЦЭМ!$B$33:$B$776,O$11)+'СЕТ СН'!$F$12+СВЦЭМ!$D$10+'СЕТ СН'!$F$5-'СЕТ СН'!$F$20</f>
        <v>1927.90506478</v>
      </c>
      <c r="P28" s="36">
        <f>SUMIFS(СВЦЭМ!$C$33:$C$776,СВЦЭМ!$A$33:$A$776,$A28,СВЦЭМ!$B$33:$B$776,P$11)+'СЕТ СН'!$F$12+СВЦЭМ!$D$10+'СЕТ СН'!$F$5-'СЕТ СН'!$F$20</f>
        <v>1928.2492888299998</v>
      </c>
      <c r="Q28" s="36">
        <f>SUMIFS(СВЦЭМ!$C$33:$C$776,СВЦЭМ!$A$33:$A$776,$A28,СВЦЭМ!$B$33:$B$776,Q$11)+'СЕТ СН'!$F$12+СВЦЭМ!$D$10+'СЕТ СН'!$F$5-'СЕТ СН'!$F$20</f>
        <v>1936.2695632499999</v>
      </c>
      <c r="R28" s="36">
        <f>SUMIFS(СВЦЭМ!$C$33:$C$776,СВЦЭМ!$A$33:$A$776,$A28,СВЦЭМ!$B$33:$B$776,R$11)+'СЕТ СН'!$F$12+СВЦЭМ!$D$10+'СЕТ СН'!$F$5-'СЕТ СН'!$F$20</f>
        <v>1927.7929444199999</v>
      </c>
      <c r="S28" s="36">
        <f>SUMIFS(СВЦЭМ!$C$33:$C$776,СВЦЭМ!$A$33:$A$776,$A28,СВЦЭМ!$B$33:$B$776,S$11)+'СЕТ СН'!$F$12+СВЦЭМ!$D$10+'СЕТ СН'!$F$5-'СЕТ СН'!$F$20</f>
        <v>1916.1336019099999</v>
      </c>
      <c r="T28" s="36">
        <f>SUMIFS(СВЦЭМ!$C$33:$C$776,СВЦЭМ!$A$33:$A$776,$A28,СВЦЭМ!$B$33:$B$776,T$11)+'СЕТ СН'!$F$12+СВЦЭМ!$D$10+'СЕТ СН'!$F$5-'СЕТ СН'!$F$20</f>
        <v>1868.02590042</v>
      </c>
      <c r="U28" s="36">
        <f>SUMIFS(СВЦЭМ!$C$33:$C$776,СВЦЭМ!$A$33:$A$776,$A28,СВЦЭМ!$B$33:$B$776,U$11)+'СЕТ СН'!$F$12+СВЦЭМ!$D$10+'СЕТ СН'!$F$5-'СЕТ СН'!$F$20</f>
        <v>1868.0051174599998</v>
      </c>
      <c r="V28" s="36">
        <f>SUMIFS(СВЦЭМ!$C$33:$C$776,СВЦЭМ!$A$33:$A$776,$A28,СВЦЭМ!$B$33:$B$776,V$11)+'СЕТ СН'!$F$12+СВЦЭМ!$D$10+'СЕТ СН'!$F$5-'СЕТ СН'!$F$20</f>
        <v>1901.18697963</v>
      </c>
      <c r="W28" s="36">
        <f>SUMIFS(СВЦЭМ!$C$33:$C$776,СВЦЭМ!$A$33:$A$776,$A28,СВЦЭМ!$B$33:$B$776,W$11)+'СЕТ СН'!$F$12+СВЦЭМ!$D$10+'СЕТ СН'!$F$5-'СЕТ СН'!$F$20</f>
        <v>1911.5537241500001</v>
      </c>
      <c r="X28" s="36">
        <f>SUMIFS(СВЦЭМ!$C$33:$C$776,СВЦЭМ!$A$33:$A$776,$A28,СВЦЭМ!$B$33:$B$776,X$11)+'СЕТ СН'!$F$12+СВЦЭМ!$D$10+'СЕТ СН'!$F$5-'СЕТ СН'!$F$20</f>
        <v>1908.164628</v>
      </c>
      <c r="Y28" s="36">
        <f>SUMIFS(СВЦЭМ!$C$33:$C$776,СВЦЭМ!$A$33:$A$776,$A28,СВЦЭМ!$B$33:$B$776,Y$11)+'СЕТ СН'!$F$12+СВЦЭМ!$D$10+'СЕТ СН'!$F$5-'СЕТ СН'!$F$20</f>
        <v>1928.21624221</v>
      </c>
    </row>
    <row r="29" spans="1:25" ht="15.5" x14ac:dyDescent="0.25">
      <c r="A29" s="35">
        <f t="shared" si="0"/>
        <v>43848</v>
      </c>
      <c r="B29" s="36">
        <f>SUMIFS(СВЦЭМ!$C$33:$C$776,СВЦЭМ!$A$33:$A$776,$A29,СВЦЭМ!$B$33:$B$776,B$11)+'СЕТ СН'!$F$12+СВЦЭМ!$D$10+'СЕТ СН'!$F$5-'СЕТ СН'!$F$20</f>
        <v>1940.5872890199998</v>
      </c>
      <c r="C29" s="36">
        <f>SUMIFS(СВЦЭМ!$C$33:$C$776,СВЦЭМ!$A$33:$A$776,$A29,СВЦЭМ!$B$33:$B$776,C$11)+'СЕТ СН'!$F$12+СВЦЭМ!$D$10+'СЕТ СН'!$F$5-'СЕТ СН'!$F$20</f>
        <v>1975.5574355700001</v>
      </c>
      <c r="D29" s="36">
        <f>SUMIFS(СВЦЭМ!$C$33:$C$776,СВЦЭМ!$A$33:$A$776,$A29,СВЦЭМ!$B$33:$B$776,D$11)+'СЕТ СН'!$F$12+СВЦЭМ!$D$10+'СЕТ СН'!$F$5-'СЕТ СН'!$F$20</f>
        <v>1992.2452392999999</v>
      </c>
      <c r="E29" s="36">
        <f>SUMIFS(СВЦЭМ!$C$33:$C$776,СВЦЭМ!$A$33:$A$776,$A29,СВЦЭМ!$B$33:$B$776,E$11)+'СЕТ СН'!$F$12+СВЦЭМ!$D$10+'СЕТ СН'!$F$5-'СЕТ СН'!$F$20</f>
        <v>1993.0048488100001</v>
      </c>
      <c r="F29" s="36">
        <f>SUMIFS(СВЦЭМ!$C$33:$C$776,СВЦЭМ!$A$33:$A$776,$A29,СВЦЭМ!$B$33:$B$776,F$11)+'СЕТ СН'!$F$12+СВЦЭМ!$D$10+'СЕТ СН'!$F$5-'СЕТ СН'!$F$20</f>
        <v>1953.4351768500001</v>
      </c>
      <c r="G29" s="36">
        <f>SUMIFS(СВЦЭМ!$C$33:$C$776,СВЦЭМ!$A$33:$A$776,$A29,СВЦЭМ!$B$33:$B$776,G$11)+'СЕТ СН'!$F$12+СВЦЭМ!$D$10+'СЕТ СН'!$F$5-'СЕТ СН'!$F$20</f>
        <v>1948.7812499000001</v>
      </c>
      <c r="H29" s="36">
        <f>SUMIFS(СВЦЭМ!$C$33:$C$776,СВЦЭМ!$A$33:$A$776,$A29,СВЦЭМ!$B$33:$B$776,H$11)+'СЕТ СН'!$F$12+СВЦЭМ!$D$10+'СЕТ СН'!$F$5-'СЕТ СН'!$F$20</f>
        <v>1924.36761215</v>
      </c>
      <c r="I29" s="36">
        <f>SUMIFS(СВЦЭМ!$C$33:$C$776,СВЦЭМ!$A$33:$A$776,$A29,СВЦЭМ!$B$33:$B$776,I$11)+'СЕТ СН'!$F$12+СВЦЭМ!$D$10+'СЕТ СН'!$F$5-'СЕТ СН'!$F$20</f>
        <v>1896.1536859299999</v>
      </c>
      <c r="J29" s="36">
        <f>SUMIFS(СВЦЭМ!$C$33:$C$776,СВЦЭМ!$A$33:$A$776,$A29,СВЦЭМ!$B$33:$B$776,J$11)+'СЕТ СН'!$F$12+СВЦЭМ!$D$10+'СЕТ СН'!$F$5-'СЕТ СН'!$F$20</f>
        <v>1884.6348141200001</v>
      </c>
      <c r="K29" s="36">
        <f>SUMIFS(СВЦЭМ!$C$33:$C$776,СВЦЭМ!$A$33:$A$776,$A29,СВЦЭМ!$B$33:$B$776,K$11)+'СЕТ СН'!$F$12+СВЦЭМ!$D$10+'СЕТ СН'!$F$5-'СЕТ СН'!$F$20</f>
        <v>1885.5472494599999</v>
      </c>
      <c r="L29" s="36">
        <f>SUMIFS(СВЦЭМ!$C$33:$C$776,СВЦЭМ!$A$33:$A$776,$A29,СВЦЭМ!$B$33:$B$776,L$11)+'СЕТ СН'!$F$12+СВЦЭМ!$D$10+'СЕТ СН'!$F$5-'СЕТ СН'!$F$20</f>
        <v>1894.5423181799999</v>
      </c>
      <c r="M29" s="36">
        <f>SUMIFS(СВЦЭМ!$C$33:$C$776,СВЦЭМ!$A$33:$A$776,$A29,СВЦЭМ!$B$33:$B$776,M$11)+'СЕТ СН'!$F$12+СВЦЭМ!$D$10+'СЕТ СН'!$F$5-'СЕТ СН'!$F$20</f>
        <v>1894.3706072099999</v>
      </c>
      <c r="N29" s="36">
        <f>SUMIFS(СВЦЭМ!$C$33:$C$776,СВЦЭМ!$A$33:$A$776,$A29,СВЦЭМ!$B$33:$B$776,N$11)+'СЕТ СН'!$F$12+СВЦЭМ!$D$10+'СЕТ СН'!$F$5-'СЕТ СН'!$F$20</f>
        <v>1909.6695121299999</v>
      </c>
      <c r="O29" s="36">
        <f>SUMIFS(СВЦЭМ!$C$33:$C$776,СВЦЭМ!$A$33:$A$776,$A29,СВЦЭМ!$B$33:$B$776,O$11)+'СЕТ СН'!$F$12+СВЦЭМ!$D$10+'СЕТ СН'!$F$5-'СЕТ СН'!$F$20</f>
        <v>1909.8806722499999</v>
      </c>
      <c r="P29" s="36">
        <f>SUMIFS(СВЦЭМ!$C$33:$C$776,СВЦЭМ!$A$33:$A$776,$A29,СВЦЭМ!$B$33:$B$776,P$11)+'СЕТ СН'!$F$12+СВЦЭМ!$D$10+'СЕТ СН'!$F$5-'СЕТ СН'!$F$20</f>
        <v>1923.80739995</v>
      </c>
      <c r="Q29" s="36">
        <f>SUMIFS(СВЦЭМ!$C$33:$C$776,СВЦЭМ!$A$33:$A$776,$A29,СВЦЭМ!$B$33:$B$776,Q$11)+'СЕТ СН'!$F$12+СВЦЭМ!$D$10+'СЕТ СН'!$F$5-'СЕТ СН'!$F$20</f>
        <v>1928.69411384</v>
      </c>
      <c r="R29" s="36">
        <f>SUMIFS(СВЦЭМ!$C$33:$C$776,СВЦЭМ!$A$33:$A$776,$A29,СВЦЭМ!$B$33:$B$776,R$11)+'СЕТ СН'!$F$12+СВЦЭМ!$D$10+'СЕТ СН'!$F$5-'СЕТ СН'!$F$20</f>
        <v>1917.07761639</v>
      </c>
      <c r="S29" s="36">
        <f>SUMIFS(СВЦЭМ!$C$33:$C$776,СВЦЭМ!$A$33:$A$776,$A29,СВЦЭМ!$B$33:$B$776,S$11)+'СЕТ СН'!$F$12+СВЦЭМ!$D$10+'СЕТ СН'!$F$5-'СЕТ СН'!$F$20</f>
        <v>1902.75602809</v>
      </c>
      <c r="T29" s="36">
        <f>SUMIFS(СВЦЭМ!$C$33:$C$776,СВЦЭМ!$A$33:$A$776,$A29,СВЦЭМ!$B$33:$B$776,T$11)+'СЕТ СН'!$F$12+СВЦЭМ!$D$10+'СЕТ СН'!$F$5-'СЕТ СН'!$F$20</f>
        <v>1898.23987231</v>
      </c>
      <c r="U29" s="36">
        <f>SUMIFS(СВЦЭМ!$C$33:$C$776,СВЦЭМ!$A$33:$A$776,$A29,СВЦЭМ!$B$33:$B$776,U$11)+'СЕТ СН'!$F$12+СВЦЭМ!$D$10+'СЕТ СН'!$F$5-'СЕТ СН'!$F$20</f>
        <v>1900.3810828199998</v>
      </c>
      <c r="V29" s="36">
        <f>SUMIFS(СВЦЭМ!$C$33:$C$776,СВЦЭМ!$A$33:$A$776,$A29,СВЦЭМ!$B$33:$B$776,V$11)+'СЕТ СН'!$F$12+СВЦЭМ!$D$10+'СЕТ СН'!$F$5-'СЕТ СН'!$F$20</f>
        <v>1903.7098681699999</v>
      </c>
      <c r="W29" s="36">
        <f>SUMIFS(СВЦЭМ!$C$33:$C$776,СВЦЭМ!$A$33:$A$776,$A29,СВЦЭМ!$B$33:$B$776,W$11)+'СЕТ СН'!$F$12+СВЦЭМ!$D$10+'СЕТ СН'!$F$5-'СЕТ СН'!$F$20</f>
        <v>1912.79676225</v>
      </c>
      <c r="X29" s="36">
        <f>SUMIFS(СВЦЭМ!$C$33:$C$776,СВЦЭМ!$A$33:$A$776,$A29,СВЦЭМ!$B$33:$B$776,X$11)+'СЕТ СН'!$F$12+СВЦЭМ!$D$10+'СЕТ СН'!$F$5-'СЕТ СН'!$F$20</f>
        <v>1913.0056078100001</v>
      </c>
      <c r="Y29" s="36">
        <f>SUMIFS(СВЦЭМ!$C$33:$C$776,СВЦЭМ!$A$33:$A$776,$A29,СВЦЭМ!$B$33:$B$776,Y$11)+'СЕТ СН'!$F$12+СВЦЭМ!$D$10+'СЕТ СН'!$F$5-'СЕТ СН'!$F$20</f>
        <v>1936.4274793</v>
      </c>
    </row>
    <row r="30" spans="1:25" ht="15.5" x14ac:dyDescent="0.25">
      <c r="A30" s="35">
        <f t="shared" si="0"/>
        <v>43849</v>
      </c>
      <c r="B30" s="36">
        <f>SUMIFS(СВЦЭМ!$C$33:$C$776,СВЦЭМ!$A$33:$A$776,$A30,СВЦЭМ!$B$33:$B$776,B$11)+'СЕТ СН'!$F$12+СВЦЭМ!$D$10+'СЕТ СН'!$F$5-'СЕТ СН'!$F$20</f>
        <v>1950.08279313</v>
      </c>
      <c r="C30" s="36">
        <f>SUMIFS(СВЦЭМ!$C$33:$C$776,СВЦЭМ!$A$33:$A$776,$A30,СВЦЭМ!$B$33:$B$776,C$11)+'СЕТ СН'!$F$12+СВЦЭМ!$D$10+'СЕТ СН'!$F$5-'СЕТ СН'!$F$20</f>
        <v>1954.7985731700001</v>
      </c>
      <c r="D30" s="36">
        <f>SUMIFS(СВЦЭМ!$C$33:$C$776,СВЦЭМ!$A$33:$A$776,$A30,СВЦЭМ!$B$33:$B$776,D$11)+'СЕТ СН'!$F$12+СВЦЭМ!$D$10+'СЕТ СН'!$F$5-'СЕТ СН'!$F$20</f>
        <v>1961.7513972900001</v>
      </c>
      <c r="E30" s="36">
        <f>SUMIFS(СВЦЭМ!$C$33:$C$776,СВЦЭМ!$A$33:$A$776,$A30,СВЦЭМ!$B$33:$B$776,E$11)+'СЕТ СН'!$F$12+СВЦЭМ!$D$10+'СЕТ СН'!$F$5-'СЕТ СН'!$F$20</f>
        <v>1967.6168291200001</v>
      </c>
      <c r="F30" s="36">
        <f>SUMIFS(СВЦЭМ!$C$33:$C$776,СВЦЭМ!$A$33:$A$776,$A30,СВЦЭМ!$B$33:$B$776,F$11)+'СЕТ СН'!$F$12+СВЦЭМ!$D$10+'СЕТ СН'!$F$5-'СЕТ СН'!$F$20</f>
        <v>1967.55128958</v>
      </c>
      <c r="G30" s="36">
        <f>SUMIFS(СВЦЭМ!$C$33:$C$776,СВЦЭМ!$A$33:$A$776,$A30,СВЦЭМ!$B$33:$B$776,G$11)+'СЕТ СН'!$F$12+СВЦЭМ!$D$10+'СЕТ СН'!$F$5-'СЕТ СН'!$F$20</f>
        <v>1968.9316010100001</v>
      </c>
      <c r="H30" s="36">
        <f>SUMIFS(СВЦЭМ!$C$33:$C$776,СВЦЭМ!$A$33:$A$776,$A30,СВЦЭМ!$B$33:$B$776,H$11)+'СЕТ СН'!$F$12+СВЦЭМ!$D$10+'СЕТ СН'!$F$5-'СЕТ СН'!$F$20</f>
        <v>1948.5005167499999</v>
      </c>
      <c r="I30" s="36">
        <f>SUMIFS(СВЦЭМ!$C$33:$C$776,СВЦЭМ!$A$33:$A$776,$A30,СВЦЭМ!$B$33:$B$776,I$11)+'СЕТ СН'!$F$12+СВЦЭМ!$D$10+'СЕТ СН'!$F$5-'СЕТ СН'!$F$20</f>
        <v>1926.36676244</v>
      </c>
      <c r="J30" s="36">
        <f>SUMIFS(СВЦЭМ!$C$33:$C$776,СВЦЭМ!$A$33:$A$776,$A30,СВЦЭМ!$B$33:$B$776,J$11)+'СЕТ СН'!$F$12+СВЦЭМ!$D$10+'СЕТ СН'!$F$5-'СЕТ СН'!$F$20</f>
        <v>1921.6254316</v>
      </c>
      <c r="K30" s="36">
        <f>SUMIFS(СВЦЭМ!$C$33:$C$776,СВЦЭМ!$A$33:$A$776,$A30,СВЦЭМ!$B$33:$B$776,K$11)+'СЕТ СН'!$F$12+СВЦЭМ!$D$10+'СЕТ СН'!$F$5-'СЕТ СН'!$F$20</f>
        <v>1893.1024418299999</v>
      </c>
      <c r="L30" s="36">
        <f>SUMIFS(СВЦЭМ!$C$33:$C$776,СВЦЭМ!$A$33:$A$776,$A30,СВЦЭМ!$B$33:$B$776,L$11)+'СЕТ СН'!$F$12+СВЦЭМ!$D$10+'СЕТ СН'!$F$5-'СЕТ СН'!$F$20</f>
        <v>1891.1497622500001</v>
      </c>
      <c r="M30" s="36">
        <f>SUMIFS(СВЦЭМ!$C$33:$C$776,СВЦЭМ!$A$33:$A$776,$A30,СВЦЭМ!$B$33:$B$776,M$11)+'СЕТ СН'!$F$12+СВЦЭМ!$D$10+'СЕТ СН'!$F$5-'СЕТ СН'!$F$20</f>
        <v>1890.51296473</v>
      </c>
      <c r="N30" s="36">
        <f>SUMIFS(СВЦЭМ!$C$33:$C$776,СВЦЭМ!$A$33:$A$776,$A30,СВЦЭМ!$B$33:$B$776,N$11)+'СЕТ СН'!$F$12+СВЦЭМ!$D$10+'СЕТ СН'!$F$5-'СЕТ СН'!$F$20</f>
        <v>1901.7794295899998</v>
      </c>
      <c r="O30" s="36">
        <f>SUMIFS(СВЦЭМ!$C$33:$C$776,СВЦЭМ!$A$33:$A$776,$A30,СВЦЭМ!$B$33:$B$776,O$11)+'СЕТ СН'!$F$12+СВЦЭМ!$D$10+'СЕТ СН'!$F$5-'СЕТ СН'!$F$20</f>
        <v>1915.3953701800001</v>
      </c>
      <c r="P30" s="36">
        <f>SUMIFS(СВЦЭМ!$C$33:$C$776,СВЦЭМ!$A$33:$A$776,$A30,СВЦЭМ!$B$33:$B$776,P$11)+'СЕТ СН'!$F$12+СВЦЭМ!$D$10+'СЕТ СН'!$F$5-'СЕТ СН'!$F$20</f>
        <v>1924.73625479</v>
      </c>
      <c r="Q30" s="36">
        <f>SUMIFS(СВЦЭМ!$C$33:$C$776,СВЦЭМ!$A$33:$A$776,$A30,СВЦЭМ!$B$33:$B$776,Q$11)+'СЕТ СН'!$F$12+СВЦЭМ!$D$10+'СЕТ СН'!$F$5-'СЕТ СН'!$F$20</f>
        <v>1930.0416007200001</v>
      </c>
      <c r="R30" s="36">
        <f>SUMIFS(СВЦЭМ!$C$33:$C$776,СВЦЭМ!$A$33:$A$776,$A30,СВЦЭМ!$B$33:$B$776,R$11)+'СЕТ СН'!$F$12+СВЦЭМ!$D$10+'СЕТ СН'!$F$5-'СЕТ СН'!$F$20</f>
        <v>1916.1611305000001</v>
      </c>
      <c r="S30" s="36">
        <f>SUMIFS(СВЦЭМ!$C$33:$C$776,СВЦЭМ!$A$33:$A$776,$A30,СВЦЭМ!$B$33:$B$776,S$11)+'СЕТ СН'!$F$12+СВЦЭМ!$D$10+'СЕТ СН'!$F$5-'СЕТ СН'!$F$20</f>
        <v>1881.58516824</v>
      </c>
      <c r="T30" s="36">
        <f>SUMIFS(СВЦЭМ!$C$33:$C$776,СВЦЭМ!$A$33:$A$776,$A30,СВЦЭМ!$B$33:$B$776,T$11)+'СЕТ СН'!$F$12+СВЦЭМ!$D$10+'СЕТ СН'!$F$5-'СЕТ СН'!$F$20</f>
        <v>1892.9985503799999</v>
      </c>
      <c r="U30" s="36">
        <f>SUMIFS(СВЦЭМ!$C$33:$C$776,СВЦЭМ!$A$33:$A$776,$A30,СВЦЭМ!$B$33:$B$776,U$11)+'СЕТ СН'!$F$12+СВЦЭМ!$D$10+'СЕТ СН'!$F$5-'СЕТ СН'!$F$20</f>
        <v>1892.1749977899999</v>
      </c>
      <c r="V30" s="36">
        <f>SUMIFS(СВЦЭМ!$C$33:$C$776,СВЦЭМ!$A$33:$A$776,$A30,СВЦЭМ!$B$33:$B$776,V$11)+'СЕТ СН'!$F$12+СВЦЭМ!$D$10+'СЕТ СН'!$F$5-'СЕТ СН'!$F$20</f>
        <v>1881.67360379</v>
      </c>
      <c r="W30" s="36">
        <f>SUMIFS(СВЦЭМ!$C$33:$C$776,СВЦЭМ!$A$33:$A$776,$A30,СВЦЭМ!$B$33:$B$776,W$11)+'СЕТ СН'!$F$12+СВЦЭМ!$D$10+'СЕТ СН'!$F$5-'СЕТ СН'!$F$20</f>
        <v>1890.2236095200001</v>
      </c>
      <c r="X30" s="36">
        <f>SUMIFS(СВЦЭМ!$C$33:$C$776,СВЦЭМ!$A$33:$A$776,$A30,СВЦЭМ!$B$33:$B$776,X$11)+'СЕТ СН'!$F$12+СВЦЭМ!$D$10+'СЕТ СН'!$F$5-'СЕТ СН'!$F$20</f>
        <v>1901.32449144</v>
      </c>
      <c r="Y30" s="36">
        <f>SUMIFS(СВЦЭМ!$C$33:$C$776,СВЦЭМ!$A$33:$A$776,$A30,СВЦЭМ!$B$33:$B$776,Y$11)+'СЕТ СН'!$F$12+СВЦЭМ!$D$10+'СЕТ СН'!$F$5-'СЕТ СН'!$F$20</f>
        <v>1923.5822452100001</v>
      </c>
    </row>
    <row r="31" spans="1:25" ht="15.5" x14ac:dyDescent="0.25">
      <c r="A31" s="35">
        <f t="shared" si="0"/>
        <v>43850</v>
      </c>
      <c r="B31" s="36">
        <f>SUMIFS(СВЦЭМ!$C$33:$C$776,СВЦЭМ!$A$33:$A$776,$A31,СВЦЭМ!$B$33:$B$776,B$11)+'СЕТ СН'!$F$12+СВЦЭМ!$D$10+'СЕТ СН'!$F$5-'СЕТ СН'!$F$20</f>
        <v>1982.2707792599999</v>
      </c>
      <c r="C31" s="36">
        <f>SUMIFS(СВЦЭМ!$C$33:$C$776,СВЦЭМ!$A$33:$A$776,$A31,СВЦЭМ!$B$33:$B$776,C$11)+'СЕТ СН'!$F$12+СВЦЭМ!$D$10+'СЕТ СН'!$F$5-'СЕТ СН'!$F$20</f>
        <v>1994.2429825899999</v>
      </c>
      <c r="D31" s="36">
        <f>SUMIFS(СВЦЭМ!$C$33:$C$776,СВЦЭМ!$A$33:$A$776,$A31,СВЦЭМ!$B$33:$B$776,D$11)+'СЕТ СН'!$F$12+СВЦЭМ!$D$10+'СЕТ СН'!$F$5-'СЕТ СН'!$F$20</f>
        <v>2002.53533165</v>
      </c>
      <c r="E31" s="36">
        <f>SUMIFS(СВЦЭМ!$C$33:$C$776,СВЦЭМ!$A$33:$A$776,$A31,СВЦЭМ!$B$33:$B$776,E$11)+'СЕТ СН'!$F$12+СВЦЭМ!$D$10+'СЕТ СН'!$F$5-'СЕТ СН'!$F$20</f>
        <v>1993.6465742199998</v>
      </c>
      <c r="F31" s="36">
        <f>SUMIFS(СВЦЭМ!$C$33:$C$776,СВЦЭМ!$A$33:$A$776,$A31,СВЦЭМ!$B$33:$B$776,F$11)+'СЕТ СН'!$F$12+СВЦЭМ!$D$10+'СЕТ СН'!$F$5-'СЕТ СН'!$F$20</f>
        <v>1988.8624327</v>
      </c>
      <c r="G31" s="36">
        <f>SUMIFS(СВЦЭМ!$C$33:$C$776,СВЦЭМ!$A$33:$A$776,$A31,СВЦЭМ!$B$33:$B$776,G$11)+'СЕТ СН'!$F$12+СВЦЭМ!$D$10+'СЕТ СН'!$F$5-'СЕТ СН'!$F$20</f>
        <v>1969.92081912</v>
      </c>
      <c r="H31" s="36">
        <f>SUMIFS(СВЦЭМ!$C$33:$C$776,СВЦЭМ!$A$33:$A$776,$A31,СВЦЭМ!$B$33:$B$776,H$11)+'СЕТ СН'!$F$12+СВЦЭМ!$D$10+'СЕТ СН'!$F$5-'СЕТ СН'!$F$20</f>
        <v>1923.66976262</v>
      </c>
      <c r="I31" s="36">
        <f>SUMIFS(СВЦЭМ!$C$33:$C$776,СВЦЭМ!$A$33:$A$776,$A31,СВЦЭМ!$B$33:$B$776,I$11)+'СЕТ СН'!$F$12+СВЦЭМ!$D$10+'СЕТ СН'!$F$5-'СЕТ СН'!$F$20</f>
        <v>1915.1617154099999</v>
      </c>
      <c r="J31" s="36">
        <f>SUMIFS(СВЦЭМ!$C$33:$C$776,СВЦЭМ!$A$33:$A$776,$A31,СВЦЭМ!$B$33:$B$776,J$11)+'СЕТ СН'!$F$12+СВЦЭМ!$D$10+'СЕТ СН'!$F$5-'СЕТ СН'!$F$20</f>
        <v>1882.8620126599999</v>
      </c>
      <c r="K31" s="36">
        <f>SUMIFS(СВЦЭМ!$C$33:$C$776,СВЦЭМ!$A$33:$A$776,$A31,СВЦЭМ!$B$33:$B$776,K$11)+'СЕТ СН'!$F$12+СВЦЭМ!$D$10+'СЕТ СН'!$F$5-'СЕТ СН'!$F$20</f>
        <v>1856.13265146</v>
      </c>
      <c r="L31" s="36">
        <f>SUMIFS(СВЦЭМ!$C$33:$C$776,СВЦЭМ!$A$33:$A$776,$A31,СВЦЭМ!$B$33:$B$776,L$11)+'СЕТ СН'!$F$12+СВЦЭМ!$D$10+'СЕТ СН'!$F$5-'СЕТ СН'!$F$20</f>
        <v>1861.2923169999999</v>
      </c>
      <c r="M31" s="36">
        <f>SUMIFS(СВЦЭМ!$C$33:$C$776,СВЦЭМ!$A$33:$A$776,$A31,СВЦЭМ!$B$33:$B$776,M$11)+'СЕТ СН'!$F$12+СВЦЭМ!$D$10+'СЕТ СН'!$F$5-'СЕТ СН'!$F$20</f>
        <v>1872.3934410900001</v>
      </c>
      <c r="N31" s="36">
        <f>SUMIFS(СВЦЭМ!$C$33:$C$776,СВЦЭМ!$A$33:$A$776,$A31,СВЦЭМ!$B$33:$B$776,N$11)+'СЕТ СН'!$F$12+СВЦЭМ!$D$10+'СЕТ СН'!$F$5-'СЕТ СН'!$F$20</f>
        <v>1889.9048162399999</v>
      </c>
      <c r="O31" s="36">
        <f>SUMIFS(СВЦЭМ!$C$33:$C$776,СВЦЭМ!$A$33:$A$776,$A31,СВЦЭМ!$B$33:$B$776,O$11)+'СЕТ СН'!$F$12+СВЦЭМ!$D$10+'СЕТ СН'!$F$5-'СЕТ СН'!$F$20</f>
        <v>1902.58324468</v>
      </c>
      <c r="P31" s="36">
        <f>SUMIFS(СВЦЭМ!$C$33:$C$776,СВЦЭМ!$A$33:$A$776,$A31,СВЦЭМ!$B$33:$B$776,P$11)+'СЕТ СН'!$F$12+СВЦЭМ!$D$10+'СЕТ СН'!$F$5-'СЕТ СН'!$F$20</f>
        <v>1916.6158324200001</v>
      </c>
      <c r="Q31" s="36">
        <f>SUMIFS(СВЦЭМ!$C$33:$C$776,СВЦЭМ!$A$33:$A$776,$A31,СВЦЭМ!$B$33:$B$776,Q$11)+'СЕТ СН'!$F$12+СВЦЭМ!$D$10+'СЕТ СН'!$F$5-'СЕТ СН'!$F$20</f>
        <v>1921.15447913</v>
      </c>
      <c r="R31" s="36">
        <f>SUMIFS(СВЦЭМ!$C$33:$C$776,СВЦЭМ!$A$33:$A$776,$A31,СВЦЭМ!$B$33:$B$776,R$11)+'СЕТ СН'!$F$12+СВЦЭМ!$D$10+'СЕТ СН'!$F$5-'СЕТ СН'!$F$20</f>
        <v>1923.61011753</v>
      </c>
      <c r="S31" s="36">
        <f>SUMIFS(СВЦЭМ!$C$33:$C$776,СВЦЭМ!$A$33:$A$776,$A31,СВЦЭМ!$B$33:$B$776,S$11)+'СЕТ СН'!$F$12+СВЦЭМ!$D$10+'СЕТ СН'!$F$5-'СЕТ СН'!$F$20</f>
        <v>1900.6517522199999</v>
      </c>
      <c r="T31" s="36">
        <f>SUMIFS(СВЦЭМ!$C$33:$C$776,СВЦЭМ!$A$33:$A$776,$A31,СВЦЭМ!$B$33:$B$776,T$11)+'СЕТ СН'!$F$12+СВЦЭМ!$D$10+'СЕТ СН'!$F$5-'СЕТ СН'!$F$20</f>
        <v>1867.05608048</v>
      </c>
      <c r="U31" s="36">
        <f>SUMIFS(СВЦЭМ!$C$33:$C$776,СВЦЭМ!$A$33:$A$776,$A31,СВЦЭМ!$B$33:$B$776,U$11)+'СЕТ СН'!$F$12+СВЦЭМ!$D$10+'СЕТ СН'!$F$5-'СЕТ СН'!$F$20</f>
        <v>1878.5852706199998</v>
      </c>
      <c r="V31" s="36">
        <f>SUMIFS(СВЦЭМ!$C$33:$C$776,СВЦЭМ!$A$33:$A$776,$A31,СВЦЭМ!$B$33:$B$776,V$11)+'СЕТ СН'!$F$12+СВЦЭМ!$D$10+'СЕТ СН'!$F$5-'СЕТ СН'!$F$20</f>
        <v>1889.64446993</v>
      </c>
      <c r="W31" s="36">
        <f>SUMIFS(СВЦЭМ!$C$33:$C$776,СВЦЭМ!$A$33:$A$776,$A31,СВЦЭМ!$B$33:$B$776,W$11)+'СЕТ СН'!$F$12+СВЦЭМ!$D$10+'СЕТ СН'!$F$5-'СЕТ СН'!$F$20</f>
        <v>1909.03370021</v>
      </c>
      <c r="X31" s="36">
        <f>SUMIFS(СВЦЭМ!$C$33:$C$776,СВЦЭМ!$A$33:$A$776,$A31,СВЦЭМ!$B$33:$B$776,X$11)+'СЕТ СН'!$F$12+СВЦЭМ!$D$10+'СЕТ СН'!$F$5-'СЕТ СН'!$F$20</f>
        <v>1919.3482967699999</v>
      </c>
      <c r="Y31" s="36">
        <f>SUMIFS(СВЦЭМ!$C$33:$C$776,СВЦЭМ!$A$33:$A$776,$A31,СВЦЭМ!$B$33:$B$776,Y$11)+'СЕТ СН'!$F$12+СВЦЭМ!$D$10+'СЕТ СН'!$F$5-'СЕТ СН'!$F$20</f>
        <v>1935.7270541299999</v>
      </c>
    </row>
    <row r="32" spans="1:25" ht="15.5" x14ac:dyDescent="0.25">
      <c r="A32" s="35">
        <f t="shared" si="0"/>
        <v>43851</v>
      </c>
      <c r="B32" s="36">
        <f>SUMIFS(СВЦЭМ!$C$33:$C$776,СВЦЭМ!$A$33:$A$776,$A32,СВЦЭМ!$B$33:$B$776,B$11)+'СЕТ СН'!$F$12+СВЦЭМ!$D$10+'СЕТ СН'!$F$5-'СЕТ СН'!$F$20</f>
        <v>1963.1500816</v>
      </c>
      <c r="C32" s="36">
        <f>SUMIFS(СВЦЭМ!$C$33:$C$776,СВЦЭМ!$A$33:$A$776,$A32,СВЦЭМ!$B$33:$B$776,C$11)+'СЕТ СН'!$F$12+СВЦЭМ!$D$10+'СЕТ СН'!$F$5-'СЕТ СН'!$F$20</f>
        <v>1974.12362302</v>
      </c>
      <c r="D32" s="36">
        <f>SUMIFS(СВЦЭМ!$C$33:$C$776,СВЦЭМ!$A$33:$A$776,$A32,СВЦЭМ!$B$33:$B$776,D$11)+'СЕТ СН'!$F$12+СВЦЭМ!$D$10+'СЕТ СН'!$F$5-'СЕТ СН'!$F$20</f>
        <v>1983.2023782400001</v>
      </c>
      <c r="E32" s="36">
        <f>SUMIFS(СВЦЭМ!$C$33:$C$776,СВЦЭМ!$A$33:$A$776,$A32,СВЦЭМ!$B$33:$B$776,E$11)+'СЕТ СН'!$F$12+СВЦЭМ!$D$10+'СЕТ СН'!$F$5-'СЕТ СН'!$F$20</f>
        <v>1990.9708875400001</v>
      </c>
      <c r="F32" s="36">
        <f>SUMIFS(СВЦЭМ!$C$33:$C$776,СВЦЭМ!$A$33:$A$776,$A32,СВЦЭМ!$B$33:$B$776,F$11)+'СЕТ СН'!$F$12+СВЦЭМ!$D$10+'СЕТ СН'!$F$5-'СЕТ СН'!$F$20</f>
        <v>1974.3455899099999</v>
      </c>
      <c r="G32" s="36">
        <f>SUMIFS(СВЦЭМ!$C$33:$C$776,СВЦЭМ!$A$33:$A$776,$A32,СВЦЭМ!$B$33:$B$776,G$11)+'СЕТ СН'!$F$12+СВЦЭМ!$D$10+'СЕТ СН'!$F$5-'СЕТ СН'!$F$20</f>
        <v>1948.17726176</v>
      </c>
      <c r="H32" s="36">
        <f>SUMIFS(СВЦЭМ!$C$33:$C$776,СВЦЭМ!$A$33:$A$776,$A32,СВЦЭМ!$B$33:$B$776,H$11)+'СЕТ СН'!$F$12+СВЦЭМ!$D$10+'СЕТ СН'!$F$5-'СЕТ СН'!$F$20</f>
        <v>1913.1075483999998</v>
      </c>
      <c r="I32" s="36">
        <f>SUMIFS(СВЦЭМ!$C$33:$C$776,СВЦЭМ!$A$33:$A$776,$A32,СВЦЭМ!$B$33:$B$776,I$11)+'СЕТ СН'!$F$12+СВЦЭМ!$D$10+'СЕТ СН'!$F$5-'СЕТ СН'!$F$20</f>
        <v>1885.4190394500001</v>
      </c>
      <c r="J32" s="36">
        <f>SUMIFS(СВЦЭМ!$C$33:$C$776,СВЦЭМ!$A$33:$A$776,$A32,СВЦЭМ!$B$33:$B$776,J$11)+'СЕТ СН'!$F$12+СВЦЭМ!$D$10+'СЕТ СН'!$F$5-'СЕТ СН'!$F$20</f>
        <v>1852.8957458499999</v>
      </c>
      <c r="K32" s="36">
        <f>SUMIFS(СВЦЭМ!$C$33:$C$776,СВЦЭМ!$A$33:$A$776,$A32,СВЦЭМ!$B$33:$B$776,K$11)+'СЕТ СН'!$F$12+СВЦЭМ!$D$10+'СЕТ СН'!$F$5-'СЕТ СН'!$F$20</f>
        <v>1862.93619623</v>
      </c>
      <c r="L32" s="36">
        <f>SUMIFS(СВЦЭМ!$C$33:$C$776,СВЦЭМ!$A$33:$A$776,$A32,СВЦЭМ!$B$33:$B$776,L$11)+'СЕТ СН'!$F$12+СВЦЭМ!$D$10+'СЕТ СН'!$F$5-'СЕТ СН'!$F$20</f>
        <v>1872.0171661899999</v>
      </c>
      <c r="M32" s="36">
        <f>SUMIFS(СВЦЭМ!$C$33:$C$776,СВЦЭМ!$A$33:$A$776,$A32,СВЦЭМ!$B$33:$B$776,M$11)+'СЕТ СН'!$F$12+СВЦЭМ!$D$10+'СЕТ СН'!$F$5-'СЕТ СН'!$F$20</f>
        <v>1876.2118755399999</v>
      </c>
      <c r="N32" s="36">
        <f>SUMIFS(СВЦЭМ!$C$33:$C$776,СВЦЭМ!$A$33:$A$776,$A32,СВЦЭМ!$B$33:$B$776,N$11)+'СЕТ СН'!$F$12+СВЦЭМ!$D$10+'СЕТ СН'!$F$5-'СЕТ СН'!$F$20</f>
        <v>1900.7770588999999</v>
      </c>
      <c r="O32" s="36">
        <f>SUMIFS(СВЦЭМ!$C$33:$C$776,СВЦЭМ!$A$33:$A$776,$A32,СВЦЭМ!$B$33:$B$776,O$11)+'СЕТ СН'!$F$12+СВЦЭМ!$D$10+'СЕТ СН'!$F$5-'СЕТ СН'!$F$20</f>
        <v>1907.12000096</v>
      </c>
      <c r="P32" s="36">
        <f>SUMIFS(СВЦЭМ!$C$33:$C$776,СВЦЭМ!$A$33:$A$776,$A32,СВЦЭМ!$B$33:$B$776,P$11)+'СЕТ СН'!$F$12+СВЦЭМ!$D$10+'СЕТ СН'!$F$5-'СЕТ СН'!$F$20</f>
        <v>1910.5924140299999</v>
      </c>
      <c r="Q32" s="36">
        <f>SUMIFS(СВЦЭМ!$C$33:$C$776,СВЦЭМ!$A$33:$A$776,$A32,СВЦЭМ!$B$33:$B$776,Q$11)+'СЕТ СН'!$F$12+СВЦЭМ!$D$10+'СЕТ СН'!$F$5-'СЕТ СН'!$F$20</f>
        <v>1926.3492284499998</v>
      </c>
      <c r="R32" s="36">
        <f>SUMIFS(СВЦЭМ!$C$33:$C$776,СВЦЭМ!$A$33:$A$776,$A32,СВЦЭМ!$B$33:$B$776,R$11)+'СЕТ СН'!$F$12+СВЦЭМ!$D$10+'СЕТ СН'!$F$5-'СЕТ СН'!$F$20</f>
        <v>1914.72416952</v>
      </c>
      <c r="S32" s="36">
        <f>SUMIFS(СВЦЭМ!$C$33:$C$776,СВЦЭМ!$A$33:$A$776,$A32,СВЦЭМ!$B$33:$B$776,S$11)+'СЕТ СН'!$F$12+СВЦЭМ!$D$10+'СЕТ СН'!$F$5-'СЕТ СН'!$F$20</f>
        <v>1894.5942010200001</v>
      </c>
      <c r="T32" s="36">
        <f>SUMIFS(СВЦЭМ!$C$33:$C$776,СВЦЭМ!$A$33:$A$776,$A32,СВЦЭМ!$B$33:$B$776,T$11)+'СЕТ СН'!$F$12+СВЦЭМ!$D$10+'СЕТ СН'!$F$5-'СЕТ СН'!$F$20</f>
        <v>1873.5193879600001</v>
      </c>
      <c r="U32" s="36">
        <f>SUMIFS(СВЦЭМ!$C$33:$C$776,СВЦЭМ!$A$33:$A$776,$A32,СВЦЭМ!$B$33:$B$776,U$11)+'СЕТ СН'!$F$12+СВЦЭМ!$D$10+'СЕТ СН'!$F$5-'СЕТ СН'!$F$20</f>
        <v>1882.6372650200001</v>
      </c>
      <c r="V32" s="36">
        <f>SUMIFS(СВЦЭМ!$C$33:$C$776,СВЦЭМ!$A$33:$A$776,$A32,СВЦЭМ!$B$33:$B$776,V$11)+'СЕТ СН'!$F$12+СВЦЭМ!$D$10+'СЕТ СН'!$F$5-'СЕТ СН'!$F$20</f>
        <v>1896.01097985</v>
      </c>
      <c r="W32" s="36">
        <f>SUMIFS(СВЦЭМ!$C$33:$C$776,СВЦЭМ!$A$33:$A$776,$A32,СВЦЭМ!$B$33:$B$776,W$11)+'СЕТ СН'!$F$12+СВЦЭМ!$D$10+'СЕТ СН'!$F$5-'СЕТ СН'!$F$20</f>
        <v>1917.14444065</v>
      </c>
      <c r="X32" s="36">
        <f>SUMIFS(СВЦЭМ!$C$33:$C$776,СВЦЭМ!$A$33:$A$776,$A32,СВЦЭМ!$B$33:$B$776,X$11)+'СЕТ СН'!$F$12+СВЦЭМ!$D$10+'СЕТ СН'!$F$5-'СЕТ СН'!$F$20</f>
        <v>1926.8728622200001</v>
      </c>
      <c r="Y32" s="36">
        <f>SUMIFS(СВЦЭМ!$C$33:$C$776,СВЦЭМ!$A$33:$A$776,$A32,СВЦЭМ!$B$33:$B$776,Y$11)+'СЕТ СН'!$F$12+СВЦЭМ!$D$10+'СЕТ СН'!$F$5-'СЕТ СН'!$F$20</f>
        <v>1944.74739406</v>
      </c>
    </row>
    <row r="33" spans="1:25" ht="15.5" x14ac:dyDescent="0.25">
      <c r="A33" s="35">
        <f t="shared" si="0"/>
        <v>43852</v>
      </c>
      <c r="B33" s="36">
        <f>SUMIFS(СВЦЭМ!$C$33:$C$776,СВЦЭМ!$A$33:$A$776,$A33,СВЦЭМ!$B$33:$B$776,B$11)+'СЕТ СН'!$F$12+СВЦЭМ!$D$10+'СЕТ СН'!$F$5-'СЕТ СН'!$F$20</f>
        <v>1948.7718996999999</v>
      </c>
      <c r="C33" s="36">
        <f>SUMIFS(СВЦЭМ!$C$33:$C$776,СВЦЭМ!$A$33:$A$776,$A33,СВЦЭМ!$B$33:$B$776,C$11)+'СЕТ СН'!$F$12+СВЦЭМ!$D$10+'СЕТ СН'!$F$5-'СЕТ СН'!$F$20</f>
        <v>1953.2381137899999</v>
      </c>
      <c r="D33" s="36">
        <f>SUMIFS(СВЦЭМ!$C$33:$C$776,СВЦЭМ!$A$33:$A$776,$A33,СВЦЭМ!$B$33:$B$776,D$11)+'СЕТ СН'!$F$12+СВЦЭМ!$D$10+'СЕТ СН'!$F$5-'СЕТ СН'!$F$20</f>
        <v>1964.3070043600001</v>
      </c>
      <c r="E33" s="36">
        <f>SUMIFS(СВЦЭМ!$C$33:$C$776,СВЦЭМ!$A$33:$A$776,$A33,СВЦЭМ!$B$33:$B$776,E$11)+'СЕТ СН'!$F$12+СВЦЭМ!$D$10+'СЕТ СН'!$F$5-'СЕТ СН'!$F$20</f>
        <v>1968.7840759800001</v>
      </c>
      <c r="F33" s="36">
        <f>SUMIFS(СВЦЭМ!$C$33:$C$776,СВЦЭМ!$A$33:$A$776,$A33,СВЦЭМ!$B$33:$B$776,F$11)+'СЕТ СН'!$F$12+СВЦЭМ!$D$10+'СЕТ СН'!$F$5-'СЕТ СН'!$F$20</f>
        <v>1954.2945347999998</v>
      </c>
      <c r="G33" s="36">
        <f>SUMIFS(СВЦЭМ!$C$33:$C$776,СВЦЭМ!$A$33:$A$776,$A33,СВЦЭМ!$B$33:$B$776,G$11)+'СЕТ СН'!$F$12+СВЦЭМ!$D$10+'СЕТ СН'!$F$5-'СЕТ СН'!$F$20</f>
        <v>1936.92571731</v>
      </c>
      <c r="H33" s="36">
        <f>SUMIFS(СВЦЭМ!$C$33:$C$776,СВЦЭМ!$A$33:$A$776,$A33,СВЦЭМ!$B$33:$B$776,H$11)+'СЕТ СН'!$F$12+СВЦЭМ!$D$10+'СЕТ СН'!$F$5-'СЕТ СН'!$F$20</f>
        <v>1895.7235701899999</v>
      </c>
      <c r="I33" s="36">
        <f>SUMIFS(СВЦЭМ!$C$33:$C$776,СВЦЭМ!$A$33:$A$776,$A33,СВЦЭМ!$B$33:$B$776,I$11)+'СЕТ СН'!$F$12+СВЦЭМ!$D$10+'СЕТ СН'!$F$5-'СЕТ СН'!$F$20</f>
        <v>1876.3345135700001</v>
      </c>
      <c r="J33" s="36">
        <f>SUMIFS(СВЦЭМ!$C$33:$C$776,СВЦЭМ!$A$33:$A$776,$A33,СВЦЭМ!$B$33:$B$776,J$11)+'СЕТ СН'!$F$12+СВЦЭМ!$D$10+'СЕТ СН'!$F$5-'СЕТ СН'!$F$20</f>
        <v>1858.13267589</v>
      </c>
      <c r="K33" s="36">
        <f>SUMIFS(СВЦЭМ!$C$33:$C$776,СВЦЭМ!$A$33:$A$776,$A33,СВЦЭМ!$B$33:$B$776,K$11)+'СЕТ СН'!$F$12+СВЦЭМ!$D$10+'СЕТ СН'!$F$5-'СЕТ СН'!$F$20</f>
        <v>1862.5231842799999</v>
      </c>
      <c r="L33" s="36">
        <f>SUMIFS(СВЦЭМ!$C$33:$C$776,СВЦЭМ!$A$33:$A$776,$A33,СВЦЭМ!$B$33:$B$776,L$11)+'СЕТ СН'!$F$12+СВЦЭМ!$D$10+'СЕТ СН'!$F$5-'СЕТ СН'!$F$20</f>
        <v>1854.8336405599998</v>
      </c>
      <c r="M33" s="36">
        <f>SUMIFS(СВЦЭМ!$C$33:$C$776,СВЦЭМ!$A$33:$A$776,$A33,СВЦЭМ!$B$33:$B$776,M$11)+'СЕТ СН'!$F$12+СВЦЭМ!$D$10+'СЕТ СН'!$F$5-'СЕТ СН'!$F$20</f>
        <v>1862.49919159</v>
      </c>
      <c r="N33" s="36">
        <f>SUMIFS(СВЦЭМ!$C$33:$C$776,СВЦЭМ!$A$33:$A$776,$A33,СВЦЭМ!$B$33:$B$776,N$11)+'СЕТ СН'!$F$12+СВЦЭМ!$D$10+'СЕТ СН'!$F$5-'СЕТ СН'!$F$20</f>
        <v>1893.12199635</v>
      </c>
      <c r="O33" s="36">
        <f>SUMIFS(СВЦЭМ!$C$33:$C$776,СВЦЭМ!$A$33:$A$776,$A33,СВЦЭМ!$B$33:$B$776,O$11)+'СЕТ СН'!$F$12+СВЦЭМ!$D$10+'СЕТ СН'!$F$5-'СЕТ СН'!$F$20</f>
        <v>1907.6076520399999</v>
      </c>
      <c r="P33" s="36">
        <f>SUMIFS(СВЦЭМ!$C$33:$C$776,СВЦЭМ!$A$33:$A$776,$A33,СВЦЭМ!$B$33:$B$776,P$11)+'СЕТ СН'!$F$12+СВЦЭМ!$D$10+'СЕТ СН'!$F$5-'СЕТ СН'!$F$20</f>
        <v>1932.0408024200001</v>
      </c>
      <c r="Q33" s="36">
        <f>SUMIFS(СВЦЭМ!$C$33:$C$776,СВЦЭМ!$A$33:$A$776,$A33,СВЦЭМ!$B$33:$B$776,Q$11)+'СЕТ СН'!$F$12+СВЦЭМ!$D$10+'СЕТ СН'!$F$5-'СЕТ СН'!$F$20</f>
        <v>1940.53405881</v>
      </c>
      <c r="R33" s="36">
        <f>SUMIFS(СВЦЭМ!$C$33:$C$776,СВЦЭМ!$A$33:$A$776,$A33,СВЦЭМ!$B$33:$B$776,R$11)+'СЕТ СН'!$F$12+СВЦЭМ!$D$10+'СЕТ СН'!$F$5-'СЕТ СН'!$F$20</f>
        <v>1932.78835716</v>
      </c>
      <c r="S33" s="36">
        <f>SUMIFS(СВЦЭМ!$C$33:$C$776,СВЦЭМ!$A$33:$A$776,$A33,СВЦЭМ!$B$33:$B$776,S$11)+'СЕТ СН'!$F$12+СВЦЭМ!$D$10+'СЕТ СН'!$F$5-'СЕТ СН'!$F$20</f>
        <v>1904.56380547</v>
      </c>
      <c r="T33" s="36">
        <f>SUMIFS(СВЦЭМ!$C$33:$C$776,СВЦЭМ!$A$33:$A$776,$A33,СВЦЭМ!$B$33:$B$776,T$11)+'СЕТ СН'!$F$12+СВЦЭМ!$D$10+'СЕТ СН'!$F$5-'СЕТ СН'!$F$20</f>
        <v>1892.3691356700001</v>
      </c>
      <c r="U33" s="36">
        <f>SUMIFS(СВЦЭМ!$C$33:$C$776,СВЦЭМ!$A$33:$A$776,$A33,СВЦЭМ!$B$33:$B$776,U$11)+'СЕТ СН'!$F$12+СВЦЭМ!$D$10+'СЕТ СН'!$F$5-'СЕТ СН'!$F$20</f>
        <v>1898.96648065</v>
      </c>
      <c r="V33" s="36">
        <f>SUMIFS(СВЦЭМ!$C$33:$C$776,СВЦЭМ!$A$33:$A$776,$A33,СВЦЭМ!$B$33:$B$776,V$11)+'СЕТ СН'!$F$12+СВЦЭМ!$D$10+'СЕТ СН'!$F$5-'СЕТ СН'!$F$20</f>
        <v>1889.49426275</v>
      </c>
      <c r="W33" s="36">
        <f>SUMIFS(СВЦЭМ!$C$33:$C$776,СВЦЭМ!$A$33:$A$776,$A33,СВЦЭМ!$B$33:$B$776,W$11)+'СЕТ СН'!$F$12+СВЦЭМ!$D$10+'СЕТ СН'!$F$5-'СЕТ СН'!$F$20</f>
        <v>1901.99653936</v>
      </c>
      <c r="X33" s="36">
        <f>SUMIFS(СВЦЭМ!$C$33:$C$776,СВЦЭМ!$A$33:$A$776,$A33,СВЦЭМ!$B$33:$B$776,X$11)+'СЕТ СН'!$F$12+СВЦЭМ!$D$10+'СЕТ СН'!$F$5-'СЕТ СН'!$F$20</f>
        <v>1914.9517140399998</v>
      </c>
      <c r="Y33" s="36">
        <f>SUMIFS(СВЦЭМ!$C$33:$C$776,СВЦЭМ!$A$33:$A$776,$A33,СВЦЭМ!$B$33:$B$776,Y$11)+'СЕТ СН'!$F$12+СВЦЭМ!$D$10+'СЕТ СН'!$F$5-'СЕТ СН'!$F$20</f>
        <v>1933.55613642</v>
      </c>
    </row>
    <row r="34" spans="1:25" ht="15.5" x14ac:dyDescent="0.25">
      <c r="A34" s="35">
        <f t="shared" si="0"/>
        <v>43853</v>
      </c>
      <c r="B34" s="36">
        <f>SUMIFS(СВЦЭМ!$C$33:$C$776,СВЦЭМ!$A$33:$A$776,$A34,СВЦЭМ!$B$33:$B$776,B$11)+'СЕТ СН'!$F$12+СВЦЭМ!$D$10+'СЕТ СН'!$F$5-'СЕТ СН'!$F$20</f>
        <v>1961.8989782399999</v>
      </c>
      <c r="C34" s="36">
        <f>SUMIFS(СВЦЭМ!$C$33:$C$776,СВЦЭМ!$A$33:$A$776,$A34,СВЦЭМ!$B$33:$B$776,C$11)+'СЕТ СН'!$F$12+СВЦЭМ!$D$10+'СЕТ СН'!$F$5-'СЕТ СН'!$F$20</f>
        <v>1956.3134143299999</v>
      </c>
      <c r="D34" s="36">
        <f>SUMIFS(СВЦЭМ!$C$33:$C$776,СВЦЭМ!$A$33:$A$776,$A34,СВЦЭМ!$B$33:$B$776,D$11)+'СЕТ СН'!$F$12+СВЦЭМ!$D$10+'СЕТ СН'!$F$5-'СЕТ СН'!$F$20</f>
        <v>1973.8769585499999</v>
      </c>
      <c r="E34" s="36">
        <f>SUMIFS(СВЦЭМ!$C$33:$C$776,СВЦЭМ!$A$33:$A$776,$A34,СВЦЭМ!$B$33:$B$776,E$11)+'СЕТ СН'!$F$12+СВЦЭМ!$D$10+'СЕТ СН'!$F$5-'СЕТ СН'!$F$20</f>
        <v>1984.0993032000001</v>
      </c>
      <c r="F34" s="36">
        <f>SUMIFS(СВЦЭМ!$C$33:$C$776,СВЦЭМ!$A$33:$A$776,$A34,СВЦЭМ!$B$33:$B$776,F$11)+'СЕТ СН'!$F$12+СВЦЭМ!$D$10+'СЕТ СН'!$F$5-'СЕТ СН'!$F$20</f>
        <v>1974.2554055999999</v>
      </c>
      <c r="G34" s="36">
        <f>SUMIFS(СВЦЭМ!$C$33:$C$776,СВЦЭМ!$A$33:$A$776,$A34,СВЦЭМ!$B$33:$B$776,G$11)+'СЕТ СН'!$F$12+СВЦЭМ!$D$10+'СЕТ СН'!$F$5-'СЕТ СН'!$F$20</f>
        <v>1958.0230633900001</v>
      </c>
      <c r="H34" s="36">
        <f>SUMIFS(СВЦЭМ!$C$33:$C$776,СВЦЭМ!$A$33:$A$776,$A34,СВЦЭМ!$B$33:$B$776,H$11)+'СЕТ СН'!$F$12+СВЦЭМ!$D$10+'СЕТ СН'!$F$5-'СЕТ СН'!$F$20</f>
        <v>1917.16574515</v>
      </c>
      <c r="I34" s="36">
        <f>SUMIFS(СВЦЭМ!$C$33:$C$776,СВЦЭМ!$A$33:$A$776,$A34,СВЦЭМ!$B$33:$B$776,I$11)+'СЕТ СН'!$F$12+СВЦЭМ!$D$10+'СЕТ СН'!$F$5-'СЕТ СН'!$F$20</f>
        <v>1888.8773052500001</v>
      </c>
      <c r="J34" s="36">
        <f>SUMIFS(СВЦЭМ!$C$33:$C$776,СВЦЭМ!$A$33:$A$776,$A34,СВЦЭМ!$B$33:$B$776,J$11)+'СЕТ СН'!$F$12+СВЦЭМ!$D$10+'СЕТ СН'!$F$5-'СЕТ СН'!$F$20</f>
        <v>1875.82760207</v>
      </c>
      <c r="K34" s="36">
        <f>SUMIFS(СВЦЭМ!$C$33:$C$776,СВЦЭМ!$A$33:$A$776,$A34,СВЦЭМ!$B$33:$B$776,K$11)+'СЕТ СН'!$F$12+СВЦЭМ!$D$10+'СЕТ СН'!$F$5-'СЕТ СН'!$F$20</f>
        <v>1880.6663152599999</v>
      </c>
      <c r="L34" s="36">
        <f>SUMIFS(СВЦЭМ!$C$33:$C$776,СВЦЭМ!$A$33:$A$776,$A34,СВЦЭМ!$B$33:$B$776,L$11)+'СЕТ СН'!$F$12+СВЦЭМ!$D$10+'СЕТ СН'!$F$5-'СЕТ СН'!$F$20</f>
        <v>1880.55792099</v>
      </c>
      <c r="M34" s="36">
        <f>SUMIFS(СВЦЭМ!$C$33:$C$776,СВЦЭМ!$A$33:$A$776,$A34,СВЦЭМ!$B$33:$B$776,M$11)+'СЕТ СН'!$F$12+СВЦЭМ!$D$10+'СЕТ СН'!$F$5-'СЕТ СН'!$F$20</f>
        <v>1884.9561864799998</v>
      </c>
      <c r="N34" s="36">
        <f>SUMIFS(СВЦЭМ!$C$33:$C$776,СВЦЭМ!$A$33:$A$776,$A34,СВЦЭМ!$B$33:$B$776,N$11)+'СЕТ СН'!$F$12+СВЦЭМ!$D$10+'СЕТ СН'!$F$5-'СЕТ СН'!$F$20</f>
        <v>1895.2949326399998</v>
      </c>
      <c r="O34" s="36">
        <f>SUMIFS(СВЦЭМ!$C$33:$C$776,СВЦЭМ!$A$33:$A$776,$A34,СВЦЭМ!$B$33:$B$776,O$11)+'СЕТ СН'!$F$12+СВЦЭМ!$D$10+'СЕТ СН'!$F$5-'СЕТ СН'!$F$20</f>
        <v>1916.50182047</v>
      </c>
      <c r="P34" s="36">
        <f>SUMIFS(СВЦЭМ!$C$33:$C$776,СВЦЭМ!$A$33:$A$776,$A34,СВЦЭМ!$B$33:$B$776,P$11)+'СЕТ СН'!$F$12+СВЦЭМ!$D$10+'СЕТ СН'!$F$5-'СЕТ СН'!$F$20</f>
        <v>1931.7944049499999</v>
      </c>
      <c r="Q34" s="36">
        <f>SUMIFS(СВЦЭМ!$C$33:$C$776,СВЦЭМ!$A$33:$A$776,$A34,СВЦЭМ!$B$33:$B$776,Q$11)+'СЕТ СН'!$F$12+СВЦЭМ!$D$10+'СЕТ СН'!$F$5-'СЕТ СН'!$F$20</f>
        <v>1952.9396793599999</v>
      </c>
      <c r="R34" s="36">
        <f>SUMIFS(СВЦЭМ!$C$33:$C$776,СВЦЭМ!$A$33:$A$776,$A34,СВЦЭМ!$B$33:$B$776,R$11)+'СЕТ СН'!$F$12+СВЦЭМ!$D$10+'СЕТ СН'!$F$5-'СЕТ СН'!$F$20</f>
        <v>1925.93224005</v>
      </c>
      <c r="S34" s="36">
        <f>SUMIFS(СВЦЭМ!$C$33:$C$776,СВЦЭМ!$A$33:$A$776,$A34,СВЦЭМ!$B$33:$B$776,S$11)+'СЕТ СН'!$F$12+СВЦЭМ!$D$10+'СЕТ СН'!$F$5-'СЕТ СН'!$F$20</f>
        <v>1900.1441190199998</v>
      </c>
      <c r="T34" s="36">
        <f>SUMIFS(СВЦЭМ!$C$33:$C$776,СВЦЭМ!$A$33:$A$776,$A34,СВЦЭМ!$B$33:$B$776,T$11)+'СЕТ СН'!$F$12+СВЦЭМ!$D$10+'СЕТ СН'!$F$5-'СЕТ СН'!$F$20</f>
        <v>1882.7043803500001</v>
      </c>
      <c r="U34" s="36">
        <f>SUMIFS(СВЦЭМ!$C$33:$C$776,СВЦЭМ!$A$33:$A$776,$A34,СВЦЭМ!$B$33:$B$776,U$11)+'СЕТ СН'!$F$12+СВЦЭМ!$D$10+'СЕТ СН'!$F$5-'СЕТ СН'!$F$20</f>
        <v>1890.8515371799999</v>
      </c>
      <c r="V34" s="36">
        <f>SUMIFS(СВЦЭМ!$C$33:$C$776,СВЦЭМ!$A$33:$A$776,$A34,СВЦЭМ!$B$33:$B$776,V$11)+'СЕТ СН'!$F$12+СВЦЭМ!$D$10+'СЕТ СН'!$F$5-'СЕТ СН'!$F$20</f>
        <v>1895.30725865</v>
      </c>
      <c r="W34" s="36">
        <f>SUMIFS(СВЦЭМ!$C$33:$C$776,СВЦЭМ!$A$33:$A$776,$A34,СВЦЭМ!$B$33:$B$776,W$11)+'СЕТ СН'!$F$12+СВЦЭМ!$D$10+'СЕТ СН'!$F$5-'СЕТ СН'!$F$20</f>
        <v>1923.53589255</v>
      </c>
      <c r="X34" s="36">
        <f>SUMIFS(СВЦЭМ!$C$33:$C$776,СВЦЭМ!$A$33:$A$776,$A34,СВЦЭМ!$B$33:$B$776,X$11)+'СЕТ СН'!$F$12+СВЦЭМ!$D$10+'СЕТ СН'!$F$5-'СЕТ СН'!$F$20</f>
        <v>1939.4926488199999</v>
      </c>
      <c r="Y34" s="36">
        <f>SUMIFS(СВЦЭМ!$C$33:$C$776,СВЦЭМ!$A$33:$A$776,$A34,СВЦЭМ!$B$33:$B$776,Y$11)+'СЕТ СН'!$F$12+СВЦЭМ!$D$10+'СЕТ СН'!$F$5-'СЕТ СН'!$F$20</f>
        <v>1951.8962993</v>
      </c>
    </row>
    <row r="35" spans="1:25" ht="15.5" x14ac:dyDescent="0.25">
      <c r="A35" s="35">
        <f t="shared" si="0"/>
        <v>43854</v>
      </c>
      <c r="B35" s="36">
        <f>SUMIFS(СВЦЭМ!$C$33:$C$776,СВЦЭМ!$A$33:$A$776,$A35,СВЦЭМ!$B$33:$B$776,B$11)+'СЕТ СН'!$F$12+СВЦЭМ!$D$10+'СЕТ СН'!$F$5-'СЕТ СН'!$F$20</f>
        <v>1919.2033174200001</v>
      </c>
      <c r="C35" s="36">
        <f>SUMIFS(СВЦЭМ!$C$33:$C$776,СВЦЭМ!$A$33:$A$776,$A35,СВЦЭМ!$B$33:$B$776,C$11)+'СЕТ СН'!$F$12+СВЦЭМ!$D$10+'СЕТ СН'!$F$5-'СЕТ СН'!$F$20</f>
        <v>1918.5598651800001</v>
      </c>
      <c r="D35" s="36">
        <f>SUMIFS(СВЦЭМ!$C$33:$C$776,СВЦЭМ!$A$33:$A$776,$A35,СВЦЭМ!$B$33:$B$776,D$11)+'СЕТ СН'!$F$12+СВЦЭМ!$D$10+'СЕТ СН'!$F$5-'СЕТ СН'!$F$20</f>
        <v>1939.96837248</v>
      </c>
      <c r="E35" s="36">
        <f>SUMIFS(СВЦЭМ!$C$33:$C$776,СВЦЭМ!$A$33:$A$776,$A35,СВЦЭМ!$B$33:$B$776,E$11)+'СЕТ СН'!$F$12+СВЦЭМ!$D$10+'СЕТ СН'!$F$5-'СЕТ СН'!$F$20</f>
        <v>1953.1223046800001</v>
      </c>
      <c r="F35" s="36">
        <f>SUMIFS(СВЦЭМ!$C$33:$C$776,СВЦЭМ!$A$33:$A$776,$A35,СВЦЭМ!$B$33:$B$776,F$11)+'СЕТ СН'!$F$12+СВЦЭМ!$D$10+'СЕТ СН'!$F$5-'СЕТ СН'!$F$20</f>
        <v>1929.8615015599999</v>
      </c>
      <c r="G35" s="36">
        <f>SUMIFS(СВЦЭМ!$C$33:$C$776,СВЦЭМ!$A$33:$A$776,$A35,СВЦЭМ!$B$33:$B$776,G$11)+'СЕТ СН'!$F$12+СВЦЭМ!$D$10+'СЕТ СН'!$F$5-'СЕТ СН'!$F$20</f>
        <v>1917.1475085299999</v>
      </c>
      <c r="H35" s="36">
        <f>SUMIFS(СВЦЭМ!$C$33:$C$776,СВЦЭМ!$A$33:$A$776,$A35,СВЦЭМ!$B$33:$B$776,H$11)+'СЕТ СН'!$F$12+СВЦЭМ!$D$10+'СЕТ СН'!$F$5-'СЕТ СН'!$F$20</f>
        <v>1873.90965878</v>
      </c>
      <c r="I35" s="36">
        <f>SUMIFS(СВЦЭМ!$C$33:$C$776,СВЦЭМ!$A$33:$A$776,$A35,СВЦЭМ!$B$33:$B$776,I$11)+'СЕТ СН'!$F$12+СВЦЭМ!$D$10+'СЕТ СН'!$F$5-'СЕТ СН'!$F$20</f>
        <v>1857.1434201100001</v>
      </c>
      <c r="J35" s="36">
        <f>SUMIFS(СВЦЭМ!$C$33:$C$776,СВЦЭМ!$A$33:$A$776,$A35,СВЦЭМ!$B$33:$B$776,J$11)+'СЕТ СН'!$F$12+СВЦЭМ!$D$10+'СЕТ СН'!$F$5-'СЕТ СН'!$F$20</f>
        <v>1844.3916494300001</v>
      </c>
      <c r="K35" s="36">
        <f>SUMIFS(СВЦЭМ!$C$33:$C$776,СВЦЭМ!$A$33:$A$776,$A35,СВЦЭМ!$B$33:$B$776,K$11)+'СЕТ СН'!$F$12+СВЦЭМ!$D$10+'СЕТ СН'!$F$5-'СЕТ СН'!$F$20</f>
        <v>1845.5926061499999</v>
      </c>
      <c r="L35" s="36">
        <f>SUMIFS(СВЦЭМ!$C$33:$C$776,СВЦЭМ!$A$33:$A$776,$A35,СВЦЭМ!$B$33:$B$776,L$11)+'СЕТ СН'!$F$12+СВЦЭМ!$D$10+'СЕТ СН'!$F$5-'СЕТ СН'!$F$20</f>
        <v>1849.6151238100001</v>
      </c>
      <c r="M35" s="36">
        <f>SUMIFS(СВЦЭМ!$C$33:$C$776,СВЦЭМ!$A$33:$A$776,$A35,СВЦЭМ!$B$33:$B$776,M$11)+'СЕТ СН'!$F$12+СВЦЭМ!$D$10+'СЕТ СН'!$F$5-'СЕТ СН'!$F$20</f>
        <v>1859.1939485600001</v>
      </c>
      <c r="N35" s="36">
        <f>SUMIFS(СВЦЭМ!$C$33:$C$776,СВЦЭМ!$A$33:$A$776,$A35,СВЦЭМ!$B$33:$B$776,N$11)+'СЕТ СН'!$F$12+СВЦЭМ!$D$10+'СЕТ СН'!$F$5-'СЕТ СН'!$F$20</f>
        <v>1850.0396580000001</v>
      </c>
      <c r="O35" s="36">
        <f>SUMIFS(СВЦЭМ!$C$33:$C$776,СВЦЭМ!$A$33:$A$776,$A35,СВЦЭМ!$B$33:$B$776,O$11)+'СЕТ СН'!$F$12+СВЦЭМ!$D$10+'СЕТ СН'!$F$5-'СЕТ СН'!$F$20</f>
        <v>1865.3833241899999</v>
      </c>
      <c r="P35" s="36">
        <f>SUMIFS(СВЦЭМ!$C$33:$C$776,СВЦЭМ!$A$33:$A$776,$A35,СВЦЭМ!$B$33:$B$776,P$11)+'СЕТ СН'!$F$12+СВЦЭМ!$D$10+'СЕТ СН'!$F$5-'СЕТ СН'!$F$20</f>
        <v>1883.9196025699998</v>
      </c>
      <c r="Q35" s="36">
        <f>SUMIFS(СВЦЭМ!$C$33:$C$776,СВЦЭМ!$A$33:$A$776,$A35,СВЦЭМ!$B$33:$B$776,Q$11)+'СЕТ СН'!$F$12+СВЦЭМ!$D$10+'СЕТ СН'!$F$5-'СЕТ СН'!$F$20</f>
        <v>1892.1673117299999</v>
      </c>
      <c r="R35" s="36">
        <f>SUMIFS(СВЦЭМ!$C$33:$C$776,СВЦЭМ!$A$33:$A$776,$A35,СВЦЭМ!$B$33:$B$776,R$11)+'СЕТ СН'!$F$12+СВЦЭМ!$D$10+'СЕТ СН'!$F$5-'СЕТ СН'!$F$20</f>
        <v>1896.6710256699998</v>
      </c>
      <c r="S35" s="36">
        <f>SUMIFS(СВЦЭМ!$C$33:$C$776,СВЦЭМ!$A$33:$A$776,$A35,СВЦЭМ!$B$33:$B$776,S$11)+'СЕТ СН'!$F$12+СВЦЭМ!$D$10+'СЕТ СН'!$F$5-'СЕТ СН'!$F$20</f>
        <v>1895.6603720399999</v>
      </c>
      <c r="T35" s="36">
        <f>SUMIFS(СВЦЭМ!$C$33:$C$776,СВЦЭМ!$A$33:$A$776,$A35,СВЦЭМ!$B$33:$B$776,T$11)+'СЕТ СН'!$F$12+СВЦЭМ!$D$10+'СЕТ СН'!$F$5-'СЕТ СН'!$F$20</f>
        <v>1863.47536614</v>
      </c>
      <c r="U35" s="36">
        <f>SUMIFS(СВЦЭМ!$C$33:$C$776,СВЦЭМ!$A$33:$A$776,$A35,СВЦЭМ!$B$33:$B$776,U$11)+'СЕТ СН'!$F$12+СВЦЭМ!$D$10+'СЕТ СН'!$F$5-'СЕТ СН'!$F$20</f>
        <v>1872.7552906400001</v>
      </c>
      <c r="V35" s="36">
        <f>SUMIFS(СВЦЭМ!$C$33:$C$776,СВЦЭМ!$A$33:$A$776,$A35,СВЦЭМ!$B$33:$B$776,V$11)+'СЕТ СН'!$F$12+СВЦЭМ!$D$10+'СЕТ СН'!$F$5-'СЕТ СН'!$F$20</f>
        <v>1876.2077110299999</v>
      </c>
      <c r="W35" s="36">
        <f>SUMIFS(СВЦЭМ!$C$33:$C$776,СВЦЭМ!$A$33:$A$776,$A35,СВЦЭМ!$B$33:$B$776,W$11)+'СЕТ СН'!$F$12+СВЦЭМ!$D$10+'СЕТ СН'!$F$5-'СЕТ СН'!$F$20</f>
        <v>1890.0007330799999</v>
      </c>
      <c r="X35" s="36">
        <f>SUMIFS(СВЦЭМ!$C$33:$C$776,СВЦЭМ!$A$33:$A$776,$A35,СВЦЭМ!$B$33:$B$776,X$11)+'СЕТ СН'!$F$12+СВЦЭМ!$D$10+'СЕТ СН'!$F$5-'СЕТ СН'!$F$20</f>
        <v>1890.00396677</v>
      </c>
      <c r="Y35" s="36">
        <f>SUMIFS(СВЦЭМ!$C$33:$C$776,СВЦЭМ!$A$33:$A$776,$A35,СВЦЭМ!$B$33:$B$776,Y$11)+'СЕТ СН'!$F$12+СВЦЭМ!$D$10+'СЕТ СН'!$F$5-'СЕТ СН'!$F$20</f>
        <v>1902.3787934699999</v>
      </c>
    </row>
    <row r="36" spans="1:25" ht="15.5" x14ac:dyDescent="0.25">
      <c r="A36" s="35">
        <f t="shared" si="0"/>
        <v>43855</v>
      </c>
      <c r="B36" s="36">
        <f>SUMIFS(СВЦЭМ!$C$33:$C$776,СВЦЭМ!$A$33:$A$776,$A36,СВЦЭМ!$B$33:$B$776,B$11)+'СЕТ СН'!$F$12+СВЦЭМ!$D$10+'СЕТ СН'!$F$5-'СЕТ СН'!$F$20</f>
        <v>1950.0484339999998</v>
      </c>
      <c r="C36" s="36">
        <f>SUMIFS(СВЦЭМ!$C$33:$C$776,СВЦЭМ!$A$33:$A$776,$A36,СВЦЭМ!$B$33:$B$776,C$11)+'СЕТ СН'!$F$12+СВЦЭМ!$D$10+'СЕТ СН'!$F$5-'СЕТ СН'!$F$20</f>
        <v>1968.7143459200001</v>
      </c>
      <c r="D36" s="36">
        <f>SUMIFS(СВЦЭМ!$C$33:$C$776,СВЦЭМ!$A$33:$A$776,$A36,СВЦЭМ!$B$33:$B$776,D$11)+'СЕТ СН'!$F$12+СВЦЭМ!$D$10+'СЕТ СН'!$F$5-'СЕТ СН'!$F$20</f>
        <v>1985.90421208</v>
      </c>
      <c r="E36" s="36">
        <f>SUMIFS(СВЦЭМ!$C$33:$C$776,СВЦЭМ!$A$33:$A$776,$A36,СВЦЭМ!$B$33:$B$776,E$11)+'СЕТ СН'!$F$12+СВЦЭМ!$D$10+'СЕТ СН'!$F$5-'СЕТ СН'!$F$20</f>
        <v>1996.5719648199999</v>
      </c>
      <c r="F36" s="36">
        <f>SUMIFS(СВЦЭМ!$C$33:$C$776,СВЦЭМ!$A$33:$A$776,$A36,СВЦЭМ!$B$33:$B$776,F$11)+'СЕТ СН'!$F$12+СВЦЭМ!$D$10+'СЕТ СН'!$F$5-'СЕТ СН'!$F$20</f>
        <v>1962.4601049299999</v>
      </c>
      <c r="G36" s="36">
        <f>SUMIFS(СВЦЭМ!$C$33:$C$776,СВЦЭМ!$A$33:$A$776,$A36,СВЦЭМ!$B$33:$B$776,G$11)+'СЕТ СН'!$F$12+СВЦЭМ!$D$10+'СЕТ СН'!$F$5-'СЕТ СН'!$F$20</f>
        <v>1949.81237577</v>
      </c>
      <c r="H36" s="36">
        <f>SUMIFS(СВЦЭМ!$C$33:$C$776,СВЦЭМ!$A$33:$A$776,$A36,СВЦЭМ!$B$33:$B$776,H$11)+'СЕТ СН'!$F$12+СВЦЭМ!$D$10+'СЕТ СН'!$F$5-'СЕТ СН'!$F$20</f>
        <v>1923.3175760899999</v>
      </c>
      <c r="I36" s="36">
        <f>SUMIFS(СВЦЭМ!$C$33:$C$776,СВЦЭМ!$A$33:$A$776,$A36,СВЦЭМ!$B$33:$B$776,I$11)+'СЕТ СН'!$F$12+СВЦЭМ!$D$10+'СЕТ СН'!$F$5-'СЕТ СН'!$F$20</f>
        <v>1923.33221723</v>
      </c>
      <c r="J36" s="36">
        <f>SUMIFS(СВЦЭМ!$C$33:$C$776,СВЦЭМ!$A$33:$A$776,$A36,СВЦЭМ!$B$33:$B$776,J$11)+'СЕТ СН'!$F$12+СВЦЭМ!$D$10+'СЕТ СН'!$F$5-'СЕТ СН'!$F$20</f>
        <v>1896.6081963900001</v>
      </c>
      <c r="K36" s="36">
        <f>SUMIFS(СВЦЭМ!$C$33:$C$776,СВЦЭМ!$A$33:$A$776,$A36,СВЦЭМ!$B$33:$B$776,K$11)+'СЕТ СН'!$F$12+СВЦЭМ!$D$10+'СЕТ СН'!$F$5-'СЕТ СН'!$F$20</f>
        <v>1863.4047786900001</v>
      </c>
      <c r="L36" s="36">
        <f>SUMIFS(СВЦЭМ!$C$33:$C$776,СВЦЭМ!$A$33:$A$776,$A36,СВЦЭМ!$B$33:$B$776,L$11)+'СЕТ СН'!$F$12+СВЦЭМ!$D$10+'СЕТ СН'!$F$5-'СЕТ СН'!$F$20</f>
        <v>1852.2628576100001</v>
      </c>
      <c r="M36" s="36">
        <f>SUMIFS(СВЦЭМ!$C$33:$C$776,СВЦЭМ!$A$33:$A$776,$A36,СВЦЭМ!$B$33:$B$776,M$11)+'СЕТ СН'!$F$12+СВЦЭМ!$D$10+'СЕТ СН'!$F$5-'СЕТ СН'!$F$20</f>
        <v>1873.2812686699999</v>
      </c>
      <c r="N36" s="36">
        <f>SUMIFS(СВЦЭМ!$C$33:$C$776,СВЦЭМ!$A$33:$A$776,$A36,СВЦЭМ!$B$33:$B$776,N$11)+'СЕТ СН'!$F$12+СВЦЭМ!$D$10+'СЕТ СН'!$F$5-'СЕТ СН'!$F$20</f>
        <v>1896.46251233</v>
      </c>
      <c r="O36" s="36">
        <f>SUMIFS(СВЦЭМ!$C$33:$C$776,СВЦЭМ!$A$33:$A$776,$A36,СВЦЭМ!$B$33:$B$776,O$11)+'СЕТ СН'!$F$12+СВЦЭМ!$D$10+'СЕТ СН'!$F$5-'СЕТ СН'!$F$20</f>
        <v>1905.8411879999999</v>
      </c>
      <c r="P36" s="36">
        <f>SUMIFS(СВЦЭМ!$C$33:$C$776,СВЦЭМ!$A$33:$A$776,$A36,СВЦЭМ!$B$33:$B$776,P$11)+'СЕТ СН'!$F$12+СВЦЭМ!$D$10+'СЕТ СН'!$F$5-'СЕТ СН'!$F$20</f>
        <v>1914.76273537</v>
      </c>
      <c r="Q36" s="36">
        <f>SUMIFS(СВЦЭМ!$C$33:$C$776,СВЦЭМ!$A$33:$A$776,$A36,СВЦЭМ!$B$33:$B$776,Q$11)+'СЕТ СН'!$F$12+СВЦЭМ!$D$10+'СЕТ СН'!$F$5-'СЕТ СН'!$F$20</f>
        <v>1925.5383504599999</v>
      </c>
      <c r="R36" s="36">
        <f>SUMIFS(СВЦЭМ!$C$33:$C$776,СВЦЭМ!$A$33:$A$776,$A36,СВЦЭМ!$B$33:$B$776,R$11)+'СЕТ СН'!$F$12+СВЦЭМ!$D$10+'СЕТ СН'!$F$5-'СЕТ СН'!$F$20</f>
        <v>1926.38590927</v>
      </c>
      <c r="S36" s="36">
        <f>SUMIFS(СВЦЭМ!$C$33:$C$776,СВЦЭМ!$A$33:$A$776,$A36,СВЦЭМ!$B$33:$B$776,S$11)+'СЕТ СН'!$F$12+СВЦЭМ!$D$10+'СЕТ СН'!$F$5-'СЕТ СН'!$F$20</f>
        <v>1922.4874671600001</v>
      </c>
      <c r="T36" s="36">
        <f>SUMIFS(СВЦЭМ!$C$33:$C$776,СВЦЭМ!$A$33:$A$776,$A36,СВЦЭМ!$B$33:$B$776,T$11)+'СЕТ СН'!$F$12+СВЦЭМ!$D$10+'СЕТ СН'!$F$5-'СЕТ СН'!$F$20</f>
        <v>1903.9643352099999</v>
      </c>
      <c r="U36" s="36">
        <f>SUMIFS(СВЦЭМ!$C$33:$C$776,СВЦЭМ!$A$33:$A$776,$A36,СВЦЭМ!$B$33:$B$776,U$11)+'СЕТ СН'!$F$12+СВЦЭМ!$D$10+'СЕТ СН'!$F$5-'СЕТ СН'!$F$20</f>
        <v>1906.1634991800001</v>
      </c>
      <c r="V36" s="36">
        <f>SUMIFS(СВЦЭМ!$C$33:$C$776,СВЦЭМ!$A$33:$A$776,$A36,СВЦЭМ!$B$33:$B$776,V$11)+'СЕТ СН'!$F$12+СВЦЭМ!$D$10+'СЕТ СН'!$F$5-'СЕТ СН'!$F$20</f>
        <v>1909.4388936400001</v>
      </c>
      <c r="W36" s="36">
        <f>SUMIFS(СВЦЭМ!$C$33:$C$776,СВЦЭМ!$A$33:$A$776,$A36,СВЦЭМ!$B$33:$B$776,W$11)+'СЕТ СН'!$F$12+СВЦЭМ!$D$10+'СЕТ СН'!$F$5-'СЕТ СН'!$F$20</f>
        <v>1919.19389297</v>
      </c>
      <c r="X36" s="36">
        <f>SUMIFS(СВЦЭМ!$C$33:$C$776,СВЦЭМ!$A$33:$A$776,$A36,СВЦЭМ!$B$33:$B$776,X$11)+'СЕТ СН'!$F$12+СВЦЭМ!$D$10+'СЕТ СН'!$F$5-'СЕТ СН'!$F$20</f>
        <v>1924.3768860599998</v>
      </c>
      <c r="Y36" s="36">
        <f>SUMIFS(СВЦЭМ!$C$33:$C$776,СВЦЭМ!$A$33:$A$776,$A36,СВЦЭМ!$B$33:$B$776,Y$11)+'СЕТ СН'!$F$12+СВЦЭМ!$D$10+'СЕТ СН'!$F$5-'СЕТ СН'!$F$20</f>
        <v>1935.6416256699999</v>
      </c>
    </row>
    <row r="37" spans="1:25" ht="15.5" x14ac:dyDescent="0.25">
      <c r="A37" s="35">
        <f t="shared" si="0"/>
        <v>43856</v>
      </c>
      <c r="B37" s="36">
        <f>SUMIFS(СВЦЭМ!$C$33:$C$776,СВЦЭМ!$A$33:$A$776,$A37,СВЦЭМ!$B$33:$B$776,B$11)+'СЕТ СН'!$F$12+СВЦЭМ!$D$10+'СЕТ СН'!$F$5-'СЕТ СН'!$F$20</f>
        <v>1931.52910802</v>
      </c>
      <c r="C37" s="36">
        <f>SUMIFS(СВЦЭМ!$C$33:$C$776,СВЦЭМ!$A$33:$A$776,$A37,СВЦЭМ!$B$33:$B$776,C$11)+'СЕТ СН'!$F$12+СВЦЭМ!$D$10+'СЕТ СН'!$F$5-'СЕТ СН'!$F$20</f>
        <v>1949.3642194499998</v>
      </c>
      <c r="D37" s="36">
        <f>SUMIFS(СВЦЭМ!$C$33:$C$776,СВЦЭМ!$A$33:$A$776,$A37,СВЦЭМ!$B$33:$B$776,D$11)+'СЕТ СН'!$F$12+СВЦЭМ!$D$10+'СЕТ СН'!$F$5-'СЕТ СН'!$F$20</f>
        <v>1974.7226964500001</v>
      </c>
      <c r="E37" s="36">
        <f>SUMIFS(СВЦЭМ!$C$33:$C$776,СВЦЭМ!$A$33:$A$776,$A37,СВЦЭМ!$B$33:$B$776,E$11)+'СЕТ СН'!$F$12+СВЦЭМ!$D$10+'СЕТ СН'!$F$5-'СЕТ СН'!$F$20</f>
        <v>1980.8550306500001</v>
      </c>
      <c r="F37" s="36">
        <f>SUMIFS(СВЦЭМ!$C$33:$C$776,СВЦЭМ!$A$33:$A$776,$A37,СВЦЭМ!$B$33:$B$776,F$11)+'СЕТ СН'!$F$12+СВЦЭМ!$D$10+'СЕТ СН'!$F$5-'СЕТ СН'!$F$20</f>
        <v>1940.90447331</v>
      </c>
      <c r="G37" s="36">
        <f>SUMIFS(СВЦЭМ!$C$33:$C$776,СВЦЭМ!$A$33:$A$776,$A37,СВЦЭМ!$B$33:$B$776,G$11)+'СЕТ СН'!$F$12+СВЦЭМ!$D$10+'СЕТ СН'!$F$5-'СЕТ СН'!$F$20</f>
        <v>1933.95569712</v>
      </c>
      <c r="H37" s="36">
        <f>SUMIFS(СВЦЭМ!$C$33:$C$776,СВЦЭМ!$A$33:$A$776,$A37,СВЦЭМ!$B$33:$B$776,H$11)+'СЕТ СН'!$F$12+СВЦЭМ!$D$10+'СЕТ СН'!$F$5-'СЕТ СН'!$F$20</f>
        <v>1905.5980938499999</v>
      </c>
      <c r="I37" s="36">
        <f>SUMIFS(СВЦЭМ!$C$33:$C$776,СВЦЭМ!$A$33:$A$776,$A37,СВЦЭМ!$B$33:$B$776,I$11)+'СЕТ СН'!$F$12+СВЦЭМ!$D$10+'СЕТ СН'!$F$5-'СЕТ СН'!$F$20</f>
        <v>1898.76897822</v>
      </c>
      <c r="J37" s="36">
        <f>SUMIFS(СВЦЭМ!$C$33:$C$776,СВЦЭМ!$A$33:$A$776,$A37,СВЦЭМ!$B$33:$B$776,J$11)+'СЕТ СН'!$F$12+СВЦЭМ!$D$10+'СЕТ СН'!$F$5-'СЕТ СН'!$F$20</f>
        <v>1869.71137727</v>
      </c>
      <c r="K37" s="36">
        <f>SUMIFS(СВЦЭМ!$C$33:$C$776,СВЦЭМ!$A$33:$A$776,$A37,СВЦЭМ!$B$33:$B$776,K$11)+'СЕТ СН'!$F$12+СВЦЭМ!$D$10+'СЕТ СН'!$F$5-'СЕТ СН'!$F$20</f>
        <v>1840.4024683600001</v>
      </c>
      <c r="L37" s="36">
        <f>SUMIFS(СВЦЭМ!$C$33:$C$776,СВЦЭМ!$A$33:$A$776,$A37,СВЦЭМ!$B$33:$B$776,L$11)+'СЕТ СН'!$F$12+СВЦЭМ!$D$10+'СЕТ СН'!$F$5-'СЕТ СН'!$F$20</f>
        <v>1831.9199961499999</v>
      </c>
      <c r="M37" s="36">
        <f>SUMIFS(СВЦЭМ!$C$33:$C$776,СВЦЭМ!$A$33:$A$776,$A37,СВЦЭМ!$B$33:$B$776,M$11)+'СЕТ СН'!$F$12+СВЦЭМ!$D$10+'СЕТ СН'!$F$5-'СЕТ СН'!$F$20</f>
        <v>1860.06726484</v>
      </c>
      <c r="N37" s="36">
        <f>SUMIFS(СВЦЭМ!$C$33:$C$776,СВЦЭМ!$A$33:$A$776,$A37,СВЦЭМ!$B$33:$B$776,N$11)+'СЕТ СН'!$F$12+СВЦЭМ!$D$10+'СЕТ СН'!$F$5-'СЕТ СН'!$F$20</f>
        <v>1872.6019644099999</v>
      </c>
      <c r="O37" s="36">
        <f>SUMIFS(СВЦЭМ!$C$33:$C$776,СВЦЭМ!$A$33:$A$776,$A37,СВЦЭМ!$B$33:$B$776,O$11)+'СЕТ СН'!$F$12+СВЦЭМ!$D$10+'СЕТ СН'!$F$5-'СЕТ СН'!$F$20</f>
        <v>1882.8869822699999</v>
      </c>
      <c r="P37" s="36">
        <f>SUMIFS(СВЦЭМ!$C$33:$C$776,СВЦЭМ!$A$33:$A$776,$A37,СВЦЭМ!$B$33:$B$776,P$11)+'СЕТ СН'!$F$12+СВЦЭМ!$D$10+'СЕТ СН'!$F$5-'СЕТ СН'!$F$20</f>
        <v>1894.1958275500001</v>
      </c>
      <c r="Q37" s="36">
        <f>SUMIFS(СВЦЭМ!$C$33:$C$776,СВЦЭМ!$A$33:$A$776,$A37,СВЦЭМ!$B$33:$B$776,Q$11)+'СЕТ СН'!$F$12+СВЦЭМ!$D$10+'СЕТ СН'!$F$5-'СЕТ СН'!$F$20</f>
        <v>1904.9932581799999</v>
      </c>
      <c r="R37" s="36">
        <f>SUMIFS(СВЦЭМ!$C$33:$C$776,СВЦЭМ!$A$33:$A$776,$A37,СВЦЭМ!$B$33:$B$776,R$11)+'СЕТ СН'!$F$12+СВЦЭМ!$D$10+'СЕТ СН'!$F$5-'СЕТ СН'!$F$20</f>
        <v>1907.1350978</v>
      </c>
      <c r="S37" s="36">
        <f>SUMIFS(СВЦЭМ!$C$33:$C$776,СВЦЭМ!$A$33:$A$776,$A37,СВЦЭМ!$B$33:$B$776,S$11)+'СЕТ СН'!$F$12+СВЦЭМ!$D$10+'СЕТ СН'!$F$5-'СЕТ СН'!$F$20</f>
        <v>1910.2672485799999</v>
      </c>
      <c r="T37" s="36">
        <f>SUMIFS(СВЦЭМ!$C$33:$C$776,СВЦЭМ!$A$33:$A$776,$A37,СВЦЭМ!$B$33:$B$776,T$11)+'СЕТ СН'!$F$12+СВЦЭМ!$D$10+'СЕТ СН'!$F$5-'СЕТ СН'!$F$20</f>
        <v>1885.4953010199999</v>
      </c>
      <c r="U37" s="36">
        <f>SUMIFS(СВЦЭМ!$C$33:$C$776,СВЦЭМ!$A$33:$A$776,$A37,СВЦЭМ!$B$33:$B$776,U$11)+'СЕТ СН'!$F$12+СВЦЭМ!$D$10+'СЕТ СН'!$F$5-'СЕТ СН'!$F$20</f>
        <v>1889.3643333</v>
      </c>
      <c r="V37" s="36">
        <f>SUMIFS(СВЦЭМ!$C$33:$C$776,СВЦЭМ!$A$33:$A$776,$A37,СВЦЭМ!$B$33:$B$776,V$11)+'СЕТ СН'!$F$12+СВЦЭМ!$D$10+'СЕТ СН'!$F$5-'СЕТ СН'!$F$20</f>
        <v>1893.2927536299999</v>
      </c>
      <c r="W37" s="36">
        <f>SUMIFS(СВЦЭМ!$C$33:$C$776,СВЦЭМ!$A$33:$A$776,$A37,СВЦЭМ!$B$33:$B$776,W$11)+'СЕТ СН'!$F$12+СВЦЭМ!$D$10+'СЕТ СН'!$F$5-'СЕТ СН'!$F$20</f>
        <v>1906.7206778700001</v>
      </c>
      <c r="X37" s="36">
        <f>SUMIFS(СВЦЭМ!$C$33:$C$776,СВЦЭМ!$A$33:$A$776,$A37,СВЦЭМ!$B$33:$B$776,X$11)+'СЕТ СН'!$F$12+СВЦЭМ!$D$10+'СЕТ СН'!$F$5-'СЕТ СН'!$F$20</f>
        <v>1911.82110698</v>
      </c>
      <c r="Y37" s="36">
        <f>SUMIFS(СВЦЭМ!$C$33:$C$776,СВЦЭМ!$A$33:$A$776,$A37,СВЦЭМ!$B$33:$B$776,Y$11)+'СЕТ СН'!$F$12+СВЦЭМ!$D$10+'СЕТ СН'!$F$5-'СЕТ СН'!$F$20</f>
        <v>1921.0515242000001</v>
      </c>
    </row>
    <row r="38" spans="1:25" ht="15.5" x14ac:dyDescent="0.25">
      <c r="A38" s="35">
        <f t="shared" si="0"/>
        <v>43857</v>
      </c>
      <c r="B38" s="36">
        <f>SUMIFS(СВЦЭМ!$C$33:$C$776,СВЦЭМ!$A$33:$A$776,$A38,СВЦЭМ!$B$33:$B$776,B$11)+'СЕТ СН'!$F$12+СВЦЭМ!$D$10+'СЕТ СН'!$F$5-'СЕТ СН'!$F$20</f>
        <v>1949.80646574</v>
      </c>
      <c r="C38" s="36">
        <f>SUMIFS(СВЦЭМ!$C$33:$C$776,СВЦЭМ!$A$33:$A$776,$A38,СВЦЭМ!$B$33:$B$776,C$11)+'СЕТ СН'!$F$12+СВЦЭМ!$D$10+'СЕТ СН'!$F$5-'СЕТ СН'!$F$20</f>
        <v>1953.2133387499998</v>
      </c>
      <c r="D38" s="36">
        <f>SUMIFS(СВЦЭМ!$C$33:$C$776,СВЦЭМ!$A$33:$A$776,$A38,СВЦЭМ!$B$33:$B$776,D$11)+'СЕТ СН'!$F$12+СВЦЭМ!$D$10+'СЕТ СН'!$F$5-'СЕТ СН'!$F$20</f>
        <v>1965.0414584499999</v>
      </c>
      <c r="E38" s="36">
        <f>SUMIFS(СВЦЭМ!$C$33:$C$776,СВЦЭМ!$A$33:$A$776,$A38,СВЦЭМ!$B$33:$B$776,E$11)+'СЕТ СН'!$F$12+СВЦЭМ!$D$10+'СЕТ СН'!$F$5-'СЕТ СН'!$F$20</f>
        <v>1975.5556013</v>
      </c>
      <c r="F38" s="36">
        <f>SUMIFS(СВЦЭМ!$C$33:$C$776,СВЦЭМ!$A$33:$A$776,$A38,СВЦЭМ!$B$33:$B$776,F$11)+'СЕТ СН'!$F$12+СВЦЭМ!$D$10+'СЕТ СН'!$F$5-'СЕТ СН'!$F$20</f>
        <v>1969.9397297400001</v>
      </c>
      <c r="G38" s="36">
        <f>SUMIFS(СВЦЭМ!$C$33:$C$776,СВЦЭМ!$A$33:$A$776,$A38,СВЦЭМ!$B$33:$B$776,G$11)+'СЕТ СН'!$F$12+СВЦЭМ!$D$10+'СЕТ СН'!$F$5-'СЕТ СН'!$F$20</f>
        <v>1960.7712502300001</v>
      </c>
      <c r="H38" s="36">
        <f>SUMIFS(СВЦЭМ!$C$33:$C$776,СВЦЭМ!$A$33:$A$776,$A38,СВЦЭМ!$B$33:$B$776,H$11)+'СЕТ СН'!$F$12+СВЦЭМ!$D$10+'СЕТ СН'!$F$5-'СЕТ СН'!$F$20</f>
        <v>1918.7248799399999</v>
      </c>
      <c r="I38" s="36">
        <f>SUMIFS(СВЦЭМ!$C$33:$C$776,СВЦЭМ!$A$33:$A$776,$A38,СВЦЭМ!$B$33:$B$776,I$11)+'СЕТ СН'!$F$12+СВЦЭМ!$D$10+'СЕТ СН'!$F$5-'СЕТ СН'!$F$20</f>
        <v>1898.83792393</v>
      </c>
      <c r="J38" s="36">
        <f>SUMIFS(СВЦЭМ!$C$33:$C$776,СВЦЭМ!$A$33:$A$776,$A38,СВЦЭМ!$B$33:$B$776,J$11)+'СЕТ СН'!$F$12+СВЦЭМ!$D$10+'СЕТ СН'!$F$5-'СЕТ СН'!$F$20</f>
        <v>1862.25101894</v>
      </c>
      <c r="K38" s="36">
        <f>SUMIFS(СВЦЭМ!$C$33:$C$776,СВЦЭМ!$A$33:$A$776,$A38,СВЦЭМ!$B$33:$B$776,K$11)+'СЕТ СН'!$F$12+СВЦЭМ!$D$10+'СЕТ СН'!$F$5-'СЕТ СН'!$F$20</f>
        <v>1859.11396049</v>
      </c>
      <c r="L38" s="36">
        <f>SUMIFS(СВЦЭМ!$C$33:$C$776,СВЦЭМ!$A$33:$A$776,$A38,СВЦЭМ!$B$33:$B$776,L$11)+'СЕТ СН'!$F$12+СВЦЭМ!$D$10+'СЕТ СН'!$F$5-'СЕТ СН'!$F$20</f>
        <v>1871.9117394999998</v>
      </c>
      <c r="M38" s="36">
        <f>SUMIFS(СВЦЭМ!$C$33:$C$776,СВЦЭМ!$A$33:$A$776,$A38,СВЦЭМ!$B$33:$B$776,M$11)+'СЕТ СН'!$F$12+СВЦЭМ!$D$10+'СЕТ СН'!$F$5-'СЕТ СН'!$F$20</f>
        <v>1877.7221765700001</v>
      </c>
      <c r="N38" s="36">
        <f>SUMIFS(СВЦЭМ!$C$33:$C$776,СВЦЭМ!$A$33:$A$776,$A38,СВЦЭМ!$B$33:$B$776,N$11)+'СЕТ СН'!$F$12+СВЦЭМ!$D$10+'СЕТ СН'!$F$5-'СЕТ СН'!$F$20</f>
        <v>1902.91665627</v>
      </c>
      <c r="O38" s="36">
        <f>SUMIFS(СВЦЭМ!$C$33:$C$776,СВЦЭМ!$A$33:$A$776,$A38,СВЦЭМ!$B$33:$B$776,O$11)+'СЕТ СН'!$F$12+СВЦЭМ!$D$10+'СЕТ СН'!$F$5-'СЕТ СН'!$F$20</f>
        <v>1920.46351755</v>
      </c>
      <c r="P38" s="36">
        <f>SUMIFS(СВЦЭМ!$C$33:$C$776,СВЦЭМ!$A$33:$A$776,$A38,СВЦЭМ!$B$33:$B$776,P$11)+'СЕТ СН'!$F$12+СВЦЭМ!$D$10+'СЕТ СН'!$F$5-'СЕТ СН'!$F$20</f>
        <v>1937.9295508</v>
      </c>
      <c r="Q38" s="36">
        <f>SUMIFS(СВЦЭМ!$C$33:$C$776,СВЦЭМ!$A$33:$A$776,$A38,СВЦЭМ!$B$33:$B$776,Q$11)+'СЕТ СН'!$F$12+СВЦЭМ!$D$10+'СЕТ СН'!$F$5-'СЕТ СН'!$F$20</f>
        <v>1947.6406104399998</v>
      </c>
      <c r="R38" s="36">
        <f>SUMIFS(СВЦЭМ!$C$33:$C$776,СВЦЭМ!$A$33:$A$776,$A38,СВЦЭМ!$B$33:$B$776,R$11)+'СЕТ СН'!$F$12+СВЦЭМ!$D$10+'СЕТ СН'!$F$5-'СЕТ СН'!$F$20</f>
        <v>1946.4468547199999</v>
      </c>
      <c r="S38" s="36">
        <f>SUMIFS(СВЦЭМ!$C$33:$C$776,СВЦЭМ!$A$33:$A$776,$A38,СВЦЭМ!$B$33:$B$776,S$11)+'СЕТ СН'!$F$12+СВЦЭМ!$D$10+'СЕТ СН'!$F$5-'СЕТ СН'!$F$20</f>
        <v>1923.1800500700001</v>
      </c>
      <c r="T38" s="36">
        <f>SUMIFS(СВЦЭМ!$C$33:$C$776,СВЦЭМ!$A$33:$A$776,$A38,СВЦЭМ!$B$33:$B$776,T$11)+'СЕТ СН'!$F$12+СВЦЭМ!$D$10+'СЕТ СН'!$F$5-'СЕТ СН'!$F$20</f>
        <v>1899.84461747</v>
      </c>
      <c r="U38" s="36">
        <f>SUMIFS(СВЦЭМ!$C$33:$C$776,СВЦЭМ!$A$33:$A$776,$A38,СВЦЭМ!$B$33:$B$776,U$11)+'СЕТ СН'!$F$12+СВЦЭМ!$D$10+'СЕТ СН'!$F$5-'СЕТ СН'!$F$20</f>
        <v>1915.4989982699999</v>
      </c>
      <c r="V38" s="36">
        <f>SUMIFS(СВЦЭМ!$C$33:$C$776,СВЦЭМ!$A$33:$A$776,$A38,СВЦЭМ!$B$33:$B$776,V$11)+'СЕТ СН'!$F$12+СВЦЭМ!$D$10+'СЕТ СН'!$F$5-'СЕТ СН'!$F$20</f>
        <v>1914.1443177599999</v>
      </c>
      <c r="W38" s="36">
        <f>SUMIFS(СВЦЭМ!$C$33:$C$776,СВЦЭМ!$A$33:$A$776,$A38,СВЦЭМ!$B$33:$B$776,W$11)+'СЕТ СН'!$F$12+СВЦЭМ!$D$10+'СЕТ СН'!$F$5-'СЕТ СН'!$F$20</f>
        <v>1923.0941545800001</v>
      </c>
      <c r="X38" s="36">
        <f>SUMIFS(СВЦЭМ!$C$33:$C$776,СВЦЭМ!$A$33:$A$776,$A38,СВЦЭМ!$B$33:$B$776,X$11)+'СЕТ СН'!$F$12+СВЦЭМ!$D$10+'СЕТ СН'!$F$5-'СЕТ СН'!$F$20</f>
        <v>1930.06254251</v>
      </c>
      <c r="Y38" s="36">
        <f>SUMIFS(СВЦЭМ!$C$33:$C$776,СВЦЭМ!$A$33:$A$776,$A38,СВЦЭМ!$B$33:$B$776,Y$11)+'СЕТ СН'!$F$12+СВЦЭМ!$D$10+'СЕТ СН'!$F$5-'СЕТ СН'!$F$20</f>
        <v>1943.38085172</v>
      </c>
    </row>
    <row r="39" spans="1:25" ht="15.5" x14ac:dyDescent="0.25">
      <c r="A39" s="35">
        <f t="shared" si="0"/>
        <v>43858</v>
      </c>
      <c r="B39" s="36">
        <f>SUMIFS(СВЦЭМ!$C$33:$C$776,СВЦЭМ!$A$33:$A$776,$A39,СВЦЭМ!$B$33:$B$776,B$11)+'СЕТ СН'!$F$12+СВЦЭМ!$D$10+'СЕТ СН'!$F$5-'СЕТ СН'!$F$20</f>
        <v>1903.9307395800001</v>
      </c>
      <c r="C39" s="36">
        <f>SUMIFS(СВЦЭМ!$C$33:$C$776,СВЦЭМ!$A$33:$A$776,$A39,СВЦЭМ!$B$33:$B$776,C$11)+'СЕТ СН'!$F$12+СВЦЭМ!$D$10+'СЕТ СН'!$F$5-'СЕТ СН'!$F$20</f>
        <v>1929.9918186</v>
      </c>
      <c r="D39" s="36">
        <f>SUMIFS(СВЦЭМ!$C$33:$C$776,СВЦЭМ!$A$33:$A$776,$A39,СВЦЭМ!$B$33:$B$776,D$11)+'СЕТ СН'!$F$12+СВЦЭМ!$D$10+'СЕТ СН'!$F$5-'СЕТ СН'!$F$20</f>
        <v>1945.3268227200001</v>
      </c>
      <c r="E39" s="36">
        <f>SUMIFS(СВЦЭМ!$C$33:$C$776,СВЦЭМ!$A$33:$A$776,$A39,СВЦЭМ!$B$33:$B$776,E$11)+'СЕТ СН'!$F$12+СВЦЭМ!$D$10+'СЕТ СН'!$F$5-'СЕТ СН'!$F$20</f>
        <v>1946.7864331000001</v>
      </c>
      <c r="F39" s="36">
        <f>SUMIFS(СВЦЭМ!$C$33:$C$776,СВЦЭМ!$A$33:$A$776,$A39,СВЦЭМ!$B$33:$B$776,F$11)+'СЕТ СН'!$F$12+СВЦЭМ!$D$10+'СЕТ СН'!$F$5-'СЕТ СН'!$F$20</f>
        <v>1949.7332227100001</v>
      </c>
      <c r="G39" s="36">
        <f>SUMIFS(СВЦЭМ!$C$33:$C$776,СВЦЭМ!$A$33:$A$776,$A39,СВЦЭМ!$B$33:$B$776,G$11)+'СЕТ СН'!$F$12+СВЦЭМ!$D$10+'СЕТ СН'!$F$5-'СЕТ СН'!$F$20</f>
        <v>1935.07462061</v>
      </c>
      <c r="H39" s="36">
        <f>SUMIFS(СВЦЭМ!$C$33:$C$776,СВЦЭМ!$A$33:$A$776,$A39,СВЦЭМ!$B$33:$B$776,H$11)+'СЕТ СН'!$F$12+СВЦЭМ!$D$10+'СЕТ СН'!$F$5-'СЕТ СН'!$F$20</f>
        <v>1903.63363811</v>
      </c>
      <c r="I39" s="36">
        <f>SUMIFS(СВЦЭМ!$C$33:$C$776,СВЦЭМ!$A$33:$A$776,$A39,СВЦЭМ!$B$33:$B$776,I$11)+'СЕТ СН'!$F$12+СВЦЭМ!$D$10+'СЕТ СН'!$F$5-'СЕТ СН'!$F$20</f>
        <v>1854.68618072</v>
      </c>
      <c r="J39" s="36">
        <f>SUMIFS(СВЦЭМ!$C$33:$C$776,СВЦЭМ!$A$33:$A$776,$A39,СВЦЭМ!$B$33:$B$776,J$11)+'СЕТ СН'!$F$12+СВЦЭМ!$D$10+'СЕТ СН'!$F$5-'СЕТ СН'!$F$20</f>
        <v>1845.6278626799999</v>
      </c>
      <c r="K39" s="36">
        <f>SUMIFS(СВЦЭМ!$C$33:$C$776,СВЦЭМ!$A$33:$A$776,$A39,СВЦЭМ!$B$33:$B$776,K$11)+'СЕТ СН'!$F$12+СВЦЭМ!$D$10+'СЕТ СН'!$F$5-'СЕТ СН'!$F$20</f>
        <v>1836.14313885</v>
      </c>
      <c r="L39" s="36">
        <f>SUMIFS(СВЦЭМ!$C$33:$C$776,СВЦЭМ!$A$33:$A$776,$A39,СВЦЭМ!$B$33:$B$776,L$11)+'СЕТ СН'!$F$12+СВЦЭМ!$D$10+'СЕТ СН'!$F$5-'СЕТ СН'!$F$20</f>
        <v>1831.6421225199999</v>
      </c>
      <c r="M39" s="36">
        <f>SUMIFS(СВЦЭМ!$C$33:$C$776,СВЦЭМ!$A$33:$A$776,$A39,СВЦЭМ!$B$33:$B$776,M$11)+'СЕТ СН'!$F$12+СВЦЭМ!$D$10+'СЕТ СН'!$F$5-'СЕТ СН'!$F$20</f>
        <v>1863.75817994</v>
      </c>
      <c r="N39" s="36">
        <f>SUMIFS(СВЦЭМ!$C$33:$C$776,СВЦЭМ!$A$33:$A$776,$A39,СВЦЭМ!$B$33:$B$776,N$11)+'СЕТ СН'!$F$12+СВЦЭМ!$D$10+'СЕТ СН'!$F$5-'СЕТ СН'!$F$20</f>
        <v>1883.1043649200001</v>
      </c>
      <c r="O39" s="36">
        <f>SUMIFS(СВЦЭМ!$C$33:$C$776,СВЦЭМ!$A$33:$A$776,$A39,СВЦЭМ!$B$33:$B$776,O$11)+'СЕТ СН'!$F$12+СВЦЭМ!$D$10+'СЕТ СН'!$F$5-'СЕТ СН'!$F$20</f>
        <v>1879.0175707399999</v>
      </c>
      <c r="P39" s="36">
        <f>SUMIFS(СВЦЭМ!$C$33:$C$776,СВЦЭМ!$A$33:$A$776,$A39,СВЦЭМ!$B$33:$B$776,P$11)+'СЕТ СН'!$F$12+СВЦЭМ!$D$10+'СЕТ СН'!$F$5-'СЕТ СН'!$F$20</f>
        <v>1893.1159440199999</v>
      </c>
      <c r="Q39" s="36">
        <f>SUMIFS(СВЦЭМ!$C$33:$C$776,СВЦЭМ!$A$33:$A$776,$A39,СВЦЭМ!$B$33:$B$776,Q$11)+'СЕТ СН'!$F$12+СВЦЭМ!$D$10+'СЕТ СН'!$F$5-'СЕТ СН'!$F$20</f>
        <v>1902.81821582</v>
      </c>
      <c r="R39" s="36">
        <f>SUMIFS(СВЦЭМ!$C$33:$C$776,СВЦЭМ!$A$33:$A$776,$A39,СВЦЭМ!$B$33:$B$776,R$11)+'СЕТ СН'!$F$12+СВЦЭМ!$D$10+'СЕТ СН'!$F$5-'СЕТ СН'!$F$20</f>
        <v>1901.1670616599999</v>
      </c>
      <c r="S39" s="36">
        <f>SUMIFS(СВЦЭМ!$C$33:$C$776,СВЦЭМ!$A$33:$A$776,$A39,СВЦЭМ!$B$33:$B$776,S$11)+'СЕТ СН'!$F$12+СВЦЭМ!$D$10+'СЕТ СН'!$F$5-'СЕТ СН'!$F$20</f>
        <v>1881.9602445199998</v>
      </c>
      <c r="T39" s="36">
        <f>SUMIFS(СВЦЭМ!$C$33:$C$776,СВЦЭМ!$A$33:$A$776,$A39,СВЦЭМ!$B$33:$B$776,T$11)+'СЕТ СН'!$F$12+СВЦЭМ!$D$10+'СЕТ СН'!$F$5-'СЕТ СН'!$F$20</f>
        <v>1863.84299386</v>
      </c>
      <c r="U39" s="36">
        <f>SUMIFS(СВЦЭМ!$C$33:$C$776,СВЦЭМ!$A$33:$A$776,$A39,СВЦЭМ!$B$33:$B$776,U$11)+'СЕТ СН'!$F$12+СВЦЭМ!$D$10+'СЕТ СН'!$F$5-'СЕТ СН'!$F$20</f>
        <v>1860.65803637</v>
      </c>
      <c r="V39" s="36">
        <f>SUMIFS(СВЦЭМ!$C$33:$C$776,СВЦЭМ!$A$33:$A$776,$A39,СВЦЭМ!$B$33:$B$776,V$11)+'СЕТ СН'!$F$12+СВЦЭМ!$D$10+'СЕТ СН'!$F$5-'СЕТ СН'!$F$20</f>
        <v>1867.8686633899999</v>
      </c>
      <c r="W39" s="36">
        <f>SUMIFS(СВЦЭМ!$C$33:$C$776,СВЦЭМ!$A$33:$A$776,$A39,СВЦЭМ!$B$33:$B$776,W$11)+'СЕТ СН'!$F$12+СВЦЭМ!$D$10+'СЕТ СН'!$F$5-'СЕТ СН'!$F$20</f>
        <v>1880.05445805</v>
      </c>
      <c r="X39" s="36">
        <f>SUMIFS(СВЦЭМ!$C$33:$C$776,СВЦЭМ!$A$33:$A$776,$A39,СВЦЭМ!$B$33:$B$776,X$11)+'СЕТ СН'!$F$12+СВЦЭМ!$D$10+'СЕТ СН'!$F$5-'СЕТ СН'!$F$20</f>
        <v>1878.3232921499998</v>
      </c>
      <c r="Y39" s="36">
        <f>SUMIFS(СВЦЭМ!$C$33:$C$776,СВЦЭМ!$A$33:$A$776,$A39,СВЦЭМ!$B$33:$B$776,Y$11)+'СЕТ СН'!$F$12+СВЦЭМ!$D$10+'СЕТ СН'!$F$5-'СЕТ СН'!$F$20</f>
        <v>1913.04099365</v>
      </c>
    </row>
    <row r="40" spans="1:25" ht="15.5" x14ac:dyDescent="0.25">
      <c r="A40" s="35">
        <f t="shared" si="0"/>
        <v>43859</v>
      </c>
      <c r="B40" s="36">
        <f>SUMIFS(СВЦЭМ!$C$33:$C$776,СВЦЭМ!$A$33:$A$776,$A40,СВЦЭМ!$B$33:$B$776,B$11)+'СЕТ СН'!$F$12+СВЦЭМ!$D$10+'СЕТ СН'!$F$5-'СЕТ СН'!$F$20</f>
        <v>1960.2422268299999</v>
      </c>
      <c r="C40" s="36">
        <f>SUMIFS(СВЦЭМ!$C$33:$C$776,СВЦЭМ!$A$33:$A$776,$A40,СВЦЭМ!$B$33:$B$776,C$11)+'СЕТ СН'!$F$12+СВЦЭМ!$D$10+'СЕТ СН'!$F$5-'СЕТ СН'!$F$20</f>
        <v>1975.87532859</v>
      </c>
      <c r="D40" s="36">
        <f>SUMIFS(СВЦЭМ!$C$33:$C$776,СВЦЭМ!$A$33:$A$776,$A40,СВЦЭМ!$B$33:$B$776,D$11)+'СЕТ СН'!$F$12+СВЦЭМ!$D$10+'СЕТ СН'!$F$5-'СЕТ СН'!$F$20</f>
        <v>1977.1685360500001</v>
      </c>
      <c r="E40" s="36">
        <f>SUMIFS(СВЦЭМ!$C$33:$C$776,СВЦЭМ!$A$33:$A$776,$A40,СВЦЭМ!$B$33:$B$776,E$11)+'СЕТ СН'!$F$12+СВЦЭМ!$D$10+'СЕТ СН'!$F$5-'СЕТ СН'!$F$20</f>
        <v>1979.9306599699999</v>
      </c>
      <c r="F40" s="36">
        <f>SUMIFS(СВЦЭМ!$C$33:$C$776,СВЦЭМ!$A$33:$A$776,$A40,СВЦЭМ!$B$33:$B$776,F$11)+'СЕТ СН'!$F$12+СВЦЭМ!$D$10+'СЕТ СН'!$F$5-'СЕТ СН'!$F$20</f>
        <v>1967.18737495</v>
      </c>
      <c r="G40" s="36">
        <f>SUMIFS(СВЦЭМ!$C$33:$C$776,СВЦЭМ!$A$33:$A$776,$A40,СВЦЭМ!$B$33:$B$776,G$11)+'СЕТ СН'!$F$12+СВЦЭМ!$D$10+'СЕТ СН'!$F$5-'СЕТ СН'!$F$20</f>
        <v>1961.30806095</v>
      </c>
      <c r="H40" s="36">
        <f>SUMIFS(СВЦЭМ!$C$33:$C$776,СВЦЭМ!$A$33:$A$776,$A40,СВЦЭМ!$B$33:$B$776,H$11)+'СЕТ СН'!$F$12+СВЦЭМ!$D$10+'СЕТ СН'!$F$5-'СЕТ СН'!$F$20</f>
        <v>1923.6320462799999</v>
      </c>
      <c r="I40" s="36">
        <f>SUMIFS(СВЦЭМ!$C$33:$C$776,СВЦЭМ!$A$33:$A$776,$A40,СВЦЭМ!$B$33:$B$776,I$11)+'СЕТ СН'!$F$12+СВЦЭМ!$D$10+'СЕТ СН'!$F$5-'СЕТ СН'!$F$20</f>
        <v>1889.2797075899998</v>
      </c>
      <c r="J40" s="36">
        <f>SUMIFS(СВЦЭМ!$C$33:$C$776,СВЦЭМ!$A$33:$A$776,$A40,СВЦЭМ!$B$33:$B$776,J$11)+'СЕТ СН'!$F$12+СВЦЭМ!$D$10+'СЕТ СН'!$F$5-'СЕТ СН'!$F$20</f>
        <v>1867.1486403200001</v>
      </c>
      <c r="K40" s="36">
        <f>SUMIFS(СВЦЭМ!$C$33:$C$776,СВЦЭМ!$A$33:$A$776,$A40,СВЦЭМ!$B$33:$B$776,K$11)+'СЕТ СН'!$F$12+СВЦЭМ!$D$10+'СЕТ СН'!$F$5-'СЕТ СН'!$F$20</f>
        <v>1855.35813736</v>
      </c>
      <c r="L40" s="36">
        <f>SUMIFS(СВЦЭМ!$C$33:$C$776,СВЦЭМ!$A$33:$A$776,$A40,СВЦЭМ!$B$33:$B$776,L$11)+'СЕТ СН'!$F$12+СВЦЭМ!$D$10+'СЕТ СН'!$F$5-'СЕТ СН'!$F$20</f>
        <v>1844.6087740099999</v>
      </c>
      <c r="M40" s="36">
        <f>SUMIFS(СВЦЭМ!$C$33:$C$776,СВЦЭМ!$A$33:$A$776,$A40,СВЦЭМ!$B$33:$B$776,M$11)+'СЕТ СН'!$F$12+СВЦЭМ!$D$10+'СЕТ СН'!$F$5-'СЕТ СН'!$F$20</f>
        <v>1849.3576723900001</v>
      </c>
      <c r="N40" s="36">
        <f>SUMIFS(СВЦЭМ!$C$33:$C$776,СВЦЭМ!$A$33:$A$776,$A40,СВЦЭМ!$B$33:$B$776,N$11)+'СЕТ СН'!$F$12+СВЦЭМ!$D$10+'СЕТ СН'!$F$5-'СЕТ СН'!$F$20</f>
        <v>1875.8521556999999</v>
      </c>
      <c r="O40" s="36">
        <f>SUMIFS(СВЦЭМ!$C$33:$C$776,СВЦЭМ!$A$33:$A$776,$A40,СВЦЭМ!$B$33:$B$776,O$11)+'СЕТ СН'!$F$12+СВЦЭМ!$D$10+'СЕТ СН'!$F$5-'СЕТ СН'!$F$20</f>
        <v>1903.4661777900001</v>
      </c>
      <c r="P40" s="36">
        <f>SUMIFS(СВЦЭМ!$C$33:$C$776,СВЦЭМ!$A$33:$A$776,$A40,СВЦЭМ!$B$33:$B$776,P$11)+'СЕТ СН'!$F$12+СВЦЭМ!$D$10+'СЕТ СН'!$F$5-'СЕТ СН'!$F$20</f>
        <v>1932.27874303</v>
      </c>
      <c r="Q40" s="36">
        <f>SUMIFS(СВЦЭМ!$C$33:$C$776,СВЦЭМ!$A$33:$A$776,$A40,СВЦЭМ!$B$33:$B$776,Q$11)+'СЕТ СН'!$F$12+СВЦЭМ!$D$10+'СЕТ СН'!$F$5-'СЕТ СН'!$F$20</f>
        <v>1947.96542028</v>
      </c>
      <c r="R40" s="36">
        <f>SUMIFS(СВЦЭМ!$C$33:$C$776,СВЦЭМ!$A$33:$A$776,$A40,СВЦЭМ!$B$33:$B$776,R$11)+'СЕТ СН'!$F$12+СВЦЭМ!$D$10+'СЕТ СН'!$F$5-'СЕТ СН'!$F$20</f>
        <v>1932.19866387</v>
      </c>
      <c r="S40" s="36">
        <f>SUMIFS(СВЦЭМ!$C$33:$C$776,СВЦЭМ!$A$33:$A$776,$A40,СВЦЭМ!$B$33:$B$776,S$11)+'СЕТ СН'!$F$12+СВЦЭМ!$D$10+'СЕТ СН'!$F$5-'СЕТ СН'!$F$20</f>
        <v>1910.9042050600001</v>
      </c>
      <c r="T40" s="36">
        <f>SUMIFS(СВЦЭМ!$C$33:$C$776,СВЦЭМ!$A$33:$A$776,$A40,СВЦЭМ!$B$33:$B$776,T$11)+'СЕТ СН'!$F$12+СВЦЭМ!$D$10+'СЕТ СН'!$F$5-'СЕТ СН'!$F$20</f>
        <v>1866.24298004</v>
      </c>
      <c r="U40" s="36">
        <f>SUMIFS(СВЦЭМ!$C$33:$C$776,СВЦЭМ!$A$33:$A$776,$A40,СВЦЭМ!$B$33:$B$776,U$11)+'СЕТ СН'!$F$12+СВЦЭМ!$D$10+'СЕТ СН'!$F$5-'СЕТ СН'!$F$20</f>
        <v>1868.8307918999999</v>
      </c>
      <c r="V40" s="36">
        <f>SUMIFS(СВЦЭМ!$C$33:$C$776,СВЦЭМ!$A$33:$A$776,$A40,СВЦЭМ!$B$33:$B$776,V$11)+'СЕТ СН'!$F$12+СВЦЭМ!$D$10+'СЕТ СН'!$F$5-'СЕТ СН'!$F$20</f>
        <v>1873.35696003</v>
      </c>
      <c r="W40" s="36">
        <f>SUMIFS(СВЦЭМ!$C$33:$C$776,СВЦЭМ!$A$33:$A$776,$A40,СВЦЭМ!$B$33:$B$776,W$11)+'СЕТ СН'!$F$12+СВЦЭМ!$D$10+'СЕТ СН'!$F$5-'СЕТ СН'!$F$20</f>
        <v>1893.0443221099999</v>
      </c>
      <c r="X40" s="36">
        <f>SUMIFS(СВЦЭМ!$C$33:$C$776,СВЦЭМ!$A$33:$A$776,$A40,СВЦЭМ!$B$33:$B$776,X$11)+'СЕТ СН'!$F$12+СВЦЭМ!$D$10+'СЕТ СН'!$F$5-'СЕТ СН'!$F$20</f>
        <v>1895.56180642</v>
      </c>
      <c r="Y40" s="36">
        <f>SUMIFS(СВЦЭМ!$C$33:$C$776,СВЦЭМ!$A$33:$A$776,$A40,СВЦЭМ!$B$33:$B$776,Y$11)+'СЕТ СН'!$F$12+СВЦЭМ!$D$10+'СЕТ СН'!$F$5-'СЕТ СН'!$F$20</f>
        <v>1929.2993753000001</v>
      </c>
    </row>
    <row r="41" spans="1:25" ht="15.5" x14ac:dyDescent="0.25">
      <c r="A41" s="35">
        <f t="shared" si="0"/>
        <v>43860</v>
      </c>
      <c r="B41" s="36">
        <f>SUMIFS(СВЦЭМ!$C$33:$C$776,СВЦЭМ!$A$33:$A$776,$A41,СВЦЭМ!$B$33:$B$776,B$11)+'СЕТ СН'!$F$12+СВЦЭМ!$D$10+'СЕТ СН'!$F$5-'СЕТ СН'!$F$20</f>
        <v>1957.2229801200001</v>
      </c>
      <c r="C41" s="36">
        <f>SUMIFS(СВЦЭМ!$C$33:$C$776,СВЦЭМ!$A$33:$A$776,$A41,СВЦЭМ!$B$33:$B$776,C$11)+'СЕТ СН'!$F$12+СВЦЭМ!$D$10+'СЕТ СН'!$F$5-'СЕТ СН'!$F$20</f>
        <v>1974.9397715699999</v>
      </c>
      <c r="D41" s="36">
        <f>SUMIFS(СВЦЭМ!$C$33:$C$776,СВЦЭМ!$A$33:$A$776,$A41,СВЦЭМ!$B$33:$B$776,D$11)+'СЕТ СН'!$F$12+СВЦЭМ!$D$10+'СЕТ СН'!$F$5-'СЕТ СН'!$F$20</f>
        <v>1978.6644961699999</v>
      </c>
      <c r="E41" s="36">
        <f>SUMIFS(СВЦЭМ!$C$33:$C$776,СВЦЭМ!$A$33:$A$776,$A41,СВЦЭМ!$B$33:$B$776,E$11)+'СЕТ СН'!$F$12+СВЦЭМ!$D$10+'СЕТ СН'!$F$5-'СЕТ СН'!$F$20</f>
        <v>1982.6593500499998</v>
      </c>
      <c r="F41" s="36">
        <f>SUMIFS(СВЦЭМ!$C$33:$C$776,СВЦЭМ!$A$33:$A$776,$A41,СВЦЭМ!$B$33:$B$776,F$11)+'СЕТ СН'!$F$12+СВЦЭМ!$D$10+'СЕТ СН'!$F$5-'СЕТ СН'!$F$20</f>
        <v>1964.7172802800001</v>
      </c>
      <c r="G41" s="36">
        <f>SUMIFS(СВЦЭМ!$C$33:$C$776,СВЦЭМ!$A$33:$A$776,$A41,СВЦЭМ!$B$33:$B$776,G$11)+'СЕТ СН'!$F$12+СВЦЭМ!$D$10+'СЕТ СН'!$F$5-'СЕТ СН'!$F$20</f>
        <v>1949.59813908</v>
      </c>
      <c r="H41" s="36">
        <f>SUMIFS(СВЦЭМ!$C$33:$C$776,СВЦЭМ!$A$33:$A$776,$A41,СВЦЭМ!$B$33:$B$776,H$11)+'СЕТ СН'!$F$12+СВЦЭМ!$D$10+'СЕТ СН'!$F$5-'СЕТ СН'!$F$20</f>
        <v>1921.20941999</v>
      </c>
      <c r="I41" s="36">
        <f>SUMIFS(СВЦЭМ!$C$33:$C$776,СВЦЭМ!$A$33:$A$776,$A41,СВЦЭМ!$B$33:$B$776,I$11)+'СЕТ СН'!$F$12+СВЦЭМ!$D$10+'СЕТ СН'!$F$5-'СЕТ СН'!$F$20</f>
        <v>1886.9908736699999</v>
      </c>
      <c r="J41" s="36">
        <f>SUMIFS(СВЦЭМ!$C$33:$C$776,СВЦЭМ!$A$33:$A$776,$A41,СВЦЭМ!$B$33:$B$776,J$11)+'СЕТ СН'!$F$12+СВЦЭМ!$D$10+'СЕТ СН'!$F$5-'СЕТ СН'!$F$20</f>
        <v>1863.01669569</v>
      </c>
      <c r="K41" s="36">
        <f>SUMIFS(СВЦЭМ!$C$33:$C$776,СВЦЭМ!$A$33:$A$776,$A41,СВЦЭМ!$B$33:$B$776,K$11)+'СЕТ СН'!$F$12+СВЦЭМ!$D$10+'СЕТ СН'!$F$5-'СЕТ СН'!$F$20</f>
        <v>1845.83072092</v>
      </c>
      <c r="L41" s="36">
        <f>SUMIFS(СВЦЭМ!$C$33:$C$776,СВЦЭМ!$A$33:$A$776,$A41,СВЦЭМ!$B$33:$B$776,L$11)+'СЕТ СН'!$F$12+СВЦЭМ!$D$10+'СЕТ СН'!$F$5-'СЕТ СН'!$F$20</f>
        <v>1850.9810050900001</v>
      </c>
      <c r="M41" s="36">
        <f>SUMIFS(СВЦЭМ!$C$33:$C$776,СВЦЭМ!$A$33:$A$776,$A41,СВЦЭМ!$B$33:$B$776,M$11)+'СЕТ СН'!$F$12+СВЦЭМ!$D$10+'СЕТ СН'!$F$5-'СЕТ СН'!$F$20</f>
        <v>1862.9175693100001</v>
      </c>
      <c r="N41" s="36">
        <f>SUMIFS(СВЦЭМ!$C$33:$C$776,СВЦЭМ!$A$33:$A$776,$A41,СВЦЭМ!$B$33:$B$776,N$11)+'СЕТ СН'!$F$12+СВЦЭМ!$D$10+'СЕТ СН'!$F$5-'СЕТ СН'!$F$20</f>
        <v>1872.91599357</v>
      </c>
      <c r="O41" s="36">
        <f>SUMIFS(СВЦЭМ!$C$33:$C$776,СВЦЭМ!$A$33:$A$776,$A41,СВЦЭМ!$B$33:$B$776,O$11)+'СЕТ СН'!$F$12+СВЦЭМ!$D$10+'СЕТ СН'!$F$5-'СЕТ СН'!$F$20</f>
        <v>1907.7287644200001</v>
      </c>
      <c r="P41" s="36">
        <f>SUMIFS(СВЦЭМ!$C$33:$C$776,СВЦЭМ!$A$33:$A$776,$A41,СВЦЭМ!$B$33:$B$776,P$11)+'СЕТ СН'!$F$12+СВЦЭМ!$D$10+'СЕТ СН'!$F$5-'СЕТ СН'!$F$20</f>
        <v>1941.00547532</v>
      </c>
      <c r="Q41" s="36">
        <f>SUMIFS(СВЦЭМ!$C$33:$C$776,СВЦЭМ!$A$33:$A$776,$A41,СВЦЭМ!$B$33:$B$776,Q$11)+'СЕТ СН'!$F$12+СВЦЭМ!$D$10+'СЕТ СН'!$F$5-'СЕТ СН'!$F$20</f>
        <v>1950.7426812599999</v>
      </c>
      <c r="R41" s="36">
        <f>SUMIFS(СВЦЭМ!$C$33:$C$776,СВЦЭМ!$A$33:$A$776,$A41,СВЦЭМ!$B$33:$B$776,R$11)+'СЕТ СН'!$F$12+СВЦЭМ!$D$10+'СЕТ СН'!$F$5-'СЕТ СН'!$F$20</f>
        <v>1926.23285091</v>
      </c>
      <c r="S41" s="36">
        <f>SUMIFS(СВЦЭМ!$C$33:$C$776,СВЦЭМ!$A$33:$A$776,$A41,СВЦЭМ!$B$33:$B$776,S$11)+'СЕТ СН'!$F$12+СВЦЭМ!$D$10+'СЕТ СН'!$F$5-'СЕТ СН'!$F$20</f>
        <v>1886.75292096</v>
      </c>
      <c r="T41" s="36">
        <f>SUMIFS(СВЦЭМ!$C$33:$C$776,СВЦЭМ!$A$33:$A$776,$A41,СВЦЭМ!$B$33:$B$776,T$11)+'СЕТ СН'!$F$12+СВЦЭМ!$D$10+'СЕТ СН'!$F$5-'СЕТ СН'!$F$20</f>
        <v>1866.3090205600001</v>
      </c>
      <c r="U41" s="36">
        <f>SUMIFS(СВЦЭМ!$C$33:$C$776,СВЦЭМ!$A$33:$A$776,$A41,СВЦЭМ!$B$33:$B$776,U$11)+'СЕТ СН'!$F$12+СВЦЭМ!$D$10+'СЕТ СН'!$F$5-'СЕТ СН'!$F$20</f>
        <v>1869.34695586</v>
      </c>
      <c r="V41" s="36">
        <f>SUMIFS(СВЦЭМ!$C$33:$C$776,СВЦЭМ!$A$33:$A$776,$A41,СВЦЭМ!$B$33:$B$776,V$11)+'СЕТ СН'!$F$12+СВЦЭМ!$D$10+'СЕТ СН'!$F$5-'СЕТ СН'!$F$20</f>
        <v>1867.1849147299999</v>
      </c>
      <c r="W41" s="36">
        <f>SUMIFS(СВЦЭМ!$C$33:$C$776,СВЦЭМ!$A$33:$A$776,$A41,СВЦЭМ!$B$33:$B$776,W$11)+'СЕТ СН'!$F$12+СВЦЭМ!$D$10+'СЕТ СН'!$F$5-'СЕТ СН'!$F$20</f>
        <v>1876.43786765</v>
      </c>
      <c r="X41" s="36">
        <f>SUMIFS(СВЦЭМ!$C$33:$C$776,СВЦЭМ!$A$33:$A$776,$A41,СВЦЭМ!$B$33:$B$776,X$11)+'СЕТ СН'!$F$12+СВЦЭМ!$D$10+'СЕТ СН'!$F$5-'СЕТ СН'!$F$20</f>
        <v>1877.6802724199999</v>
      </c>
      <c r="Y41" s="36">
        <f>SUMIFS(СВЦЭМ!$C$33:$C$776,СВЦЭМ!$A$33:$A$776,$A41,СВЦЭМ!$B$33:$B$776,Y$11)+'СЕТ СН'!$F$12+СВЦЭМ!$D$10+'СЕТ СН'!$F$5-'СЕТ СН'!$F$20</f>
        <v>1880.1102996700001</v>
      </c>
    </row>
    <row r="42" spans="1:25" ht="15.5" x14ac:dyDescent="0.25">
      <c r="A42" s="35">
        <f t="shared" si="0"/>
        <v>43861</v>
      </c>
      <c r="B42" s="36">
        <f>SUMIFS(СВЦЭМ!$C$33:$C$776,СВЦЭМ!$A$33:$A$776,$A42,СВЦЭМ!$B$33:$B$776,B$11)+'СЕТ СН'!$F$12+СВЦЭМ!$D$10+'СЕТ СН'!$F$5-'СЕТ СН'!$F$20</f>
        <v>1923.9006677699999</v>
      </c>
      <c r="C42" s="36">
        <f>SUMIFS(СВЦЭМ!$C$33:$C$776,СВЦЭМ!$A$33:$A$776,$A42,СВЦЭМ!$B$33:$B$776,C$11)+'СЕТ СН'!$F$12+СВЦЭМ!$D$10+'СЕТ СН'!$F$5-'СЕТ СН'!$F$20</f>
        <v>1942.1279213299999</v>
      </c>
      <c r="D42" s="36">
        <f>SUMIFS(СВЦЭМ!$C$33:$C$776,СВЦЭМ!$A$33:$A$776,$A42,СВЦЭМ!$B$33:$B$776,D$11)+'СЕТ СН'!$F$12+СВЦЭМ!$D$10+'СЕТ СН'!$F$5-'СЕТ СН'!$F$20</f>
        <v>1954.534611</v>
      </c>
      <c r="E42" s="36">
        <f>SUMIFS(СВЦЭМ!$C$33:$C$776,СВЦЭМ!$A$33:$A$776,$A42,СВЦЭМ!$B$33:$B$776,E$11)+'СЕТ СН'!$F$12+СВЦЭМ!$D$10+'СЕТ СН'!$F$5-'СЕТ СН'!$F$20</f>
        <v>1959.9187923499999</v>
      </c>
      <c r="F42" s="36">
        <f>SUMIFS(СВЦЭМ!$C$33:$C$776,СВЦЭМ!$A$33:$A$776,$A42,СВЦЭМ!$B$33:$B$776,F$11)+'СЕТ СН'!$F$12+СВЦЭМ!$D$10+'СЕТ СН'!$F$5-'СЕТ СН'!$F$20</f>
        <v>1944.90040301</v>
      </c>
      <c r="G42" s="36">
        <f>SUMIFS(СВЦЭМ!$C$33:$C$776,СВЦЭМ!$A$33:$A$776,$A42,СВЦЭМ!$B$33:$B$776,G$11)+'СЕТ СН'!$F$12+СВЦЭМ!$D$10+'СЕТ СН'!$F$5-'СЕТ СН'!$F$20</f>
        <v>1924.9989568000001</v>
      </c>
      <c r="H42" s="36">
        <f>SUMIFS(СВЦЭМ!$C$33:$C$776,СВЦЭМ!$A$33:$A$776,$A42,СВЦЭМ!$B$33:$B$776,H$11)+'СЕТ СН'!$F$12+СВЦЭМ!$D$10+'СЕТ СН'!$F$5-'СЕТ СН'!$F$20</f>
        <v>1900.72315273</v>
      </c>
      <c r="I42" s="36">
        <f>SUMIFS(СВЦЭМ!$C$33:$C$776,СВЦЭМ!$A$33:$A$776,$A42,СВЦЭМ!$B$33:$B$776,I$11)+'СЕТ СН'!$F$12+СВЦЭМ!$D$10+'СЕТ СН'!$F$5-'СЕТ СН'!$F$20</f>
        <v>1886.6472407000001</v>
      </c>
      <c r="J42" s="36">
        <f>SUMIFS(СВЦЭМ!$C$33:$C$776,СВЦЭМ!$A$33:$A$776,$A42,СВЦЭМ!$B$33:$B$776,J$11)+'СЕТ СН'!$F$12+СВЦЭМ!$D$10+'СЕТ СН'!$F$5-'СЕТ СН'!$F$20</f>
        <v>1869.1657854699999</v>
      </c>
      <c r="K42" s="36">
        <f>SUMIFS(СВЦЭМ!$C$33:$C$776,СВЦЭМ!$A$33:$A$776,$A42,СВЦЭМ!$B$33:$B$776,K$11)+'СЕТ СН'!$F$12+СВЦЭМ!$D$10+'СЕТ СН'!$F$5-'СЕТ СН'!$F$20</f>
        <v>1855.79362593</v>
      </c>
      <c r="L42" s="36">
        <f>SUMIFS(СВЦЭМ!$C$33:$C$776,СВЦЭМ!$A$33:$A$776,$A42,СВЦЭМ!$B$33:$B$776,L$11)+'СЕТ СН'!$F$12+СВЦЭМ!$D$10+'СЕТ СН'!$F$5-'СЕТ СН'!$F$20</f>
        <v>1859.2366072899999</v>
      </c>
      <c r="M42" s="36">
        <f>SUMIFS(СВЦЭМ!$C$33:$C$776,СВЦЭМ!$A$33:$A$776,$A42,СВЦЭМ!$B$33:$B$776,M$11)+'СЕТ СН'!$F$12+СВЦЭМ!$D$10+'СЕТ СН'!$F$5-'СЕТ СН'!$F$20</f>
        <v>1878.96364554</v>
      </c>
      <c r="N42" s="36">
        <f>SUMIFS(СВЦЭМ!$C$33:$C$776,СВЦЭМ!$A$33:$A$776,$A42,СВЦЭМ!$B$33:$B$776,N$11)+'СЕТ СН'!$F$12+СВЦЭМ!$D$10+'СЕТ СН'!$F$5-'СЕТ СН'!$F$20</f>
        <v>1887.52660612</v>
      </c>
      <c r="O42" s="36">
        <f>SUMIFS(СВЦЭМ!$C$33:$C$776,СВЦЭМ!$A$33:$A$776,$A42,СВЦЭМ!$B$33:$B$776,O$11)+'СЕТ СН'!$F$12+СВЦЭМ!$D$10+'СЕТ СН'!$F$5-'СЕТ СН'!$F$20</f>
        <v>1894.21986341</v>
      </c>
      <c r="P42" s="36">
        <f>SUMIFS(СВЦЭМ!$C$33:$C$776,СВЦЭМ!$A$33:$A$776,$A42,СВЦЭМ!$B$33:$B$776,P$11)+'СЕТ СН'!$F$12+СВЦЭМ!$D$10+'СЕТ СН'!$F$5-'СЕТ СН'!$F$20</f>
        <v>1901.5998196599999</v>
      </c>
      <c r="Q42" s="36">
        <f>SUMIFS(СВЦЭМ!$C$33:$C$776,СВЦЭМ!$A$33:$A$776,$A42,СВЦЭМ!$B$33:$B$776,Q$11)+'СЕТ СН'!$F$12+СВЦЭМ!$D$10+'СЕТ СН'!$F$5-'СЕТ СН'!$F$20</f>
        <v>1903.48679133</v>
      </c>
      <c r="R42" s="36">
        <f>SUMIFS(СВЦЭМ!$C$33:$C$776,СВЦЭМ!$A$33:$A$776,$A42,СВЦЭМ!$B$33:$B$776,R$11)+'СЕТ СН'!$F$12+СВЦЭМ!$D$10+'СЕТ СН'!$F$5-'СЕТ СН'!$F$20</f>
        <v>1894.9546536100002</v>
      </c>
      <c r="S42" s="36">
        <f>SUMIFS(СВЦЭМ!$C$33:$C$776,СВЦЭМ!$A$33:$A$776,$A42,СВЦЭМ!$B$33:$B$776,S$11)+'СЕТ СН'!$F$12+СВЦЭМ!$D$10+'СЕТ СН'!$F$5-'СЕТ СН'!$F$20</f>
        <v>1887.0277362500001</v>
      </c>
      <c r="T42" s="36">
        <f>SUMIFS(СВЦЭМ!$C$33:$C$776,СВЦЭМ!$A$33:$A$776,$A42,СВЦЭМ!$B$33:$B$776,T$11)+'СЕТ СН'!$F$12+СВЦЭМ!$D$10+'СЕТ СН'!$F$5-'СЕТ СН'!$F$20</f>
        <v>1865.4420222599999</v>
      </c>
      <c r="U42" s="36">
        <f>SUMIFS(СВЦЭМ!$C$33:$C$776,СВЦЭМ!$A$33:$A$776,$A42,СВЦЭМ!$B$33:$B$776,U$11)+'СЕТ СН'!$F$12+СВЦЭМ!$D$10+'СЕТ СН'!$F$5-'СЕТ СН'!$F$20</f>
        <v>1863.8611329199998</v>
      </c>
      <c r="V42" s="36">
        <f>SUMIFS(СВЦЭМ!$C$33:$C$776,СВЦЭМ!$A$33:$A$776,$A42,СВЦЭМ!$B$33:$B$776,V$11)+'СЕТ СН'!$F$12+СВЦЭМ!$D$10+'СЕТ СН'!$F$5-'СЕТ СН'!$F$20</f>
        <v>1867.23338668</v>
      </c>
      <c r="W42" s="36">
        <f>SUMIFS(СВЦЭМ!$C$33:$C$776,СВЦЭМ!$A$33:$A$776,$A42,СВЦЭМ!$B$33:$B$776,W$11)+'СЕТ СН'!$F$12+СВЦЭМ!$D$10+'СЕТ СН'!$F$5-'СЕТ СН'!$F$20</f>
        <v>1882.4827872599999</v>
      </c>
      <c r="X42" s="36">
        <f>SUMIFS(СВЦЭМ!$C$33:$C$776,СВЦЭМ!$A$33:$A$776,$A42,СВЦЭМ!$B$33:$B$776,X$11)+'СЕТ СН'!$F$12+СВЦЭМ!$D$10+'СЕТ СН'!$F$5-'СЕТ СН'!$F$20</f>
        <v>1884.9703098300001</v>
      </c>
      <c r="Y42" s="36">
        <f>SUMIFS(СВЦЭМ!$C$33:$C$776,СВЦЭМ!$A$33:$A$776,$A42,СВЦЭМ!$B$33:$B$776,Y$11)+'СЕТ СН'!$F$12+СВЦЭМ!$D$10+'СЕТ СН'!$F$5-'СЕТ СН'!$F$20</f>
        <v>1907.0057126500001</v>
      </c>
    </row>
    <row r="43" spans="1:25" ht="15.5"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5" x14ac:dyDescent="0.25">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5">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5">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5">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5" x14ac:dyDescent="0.25">
      <c r="A48" s="35" t="str">
        <f>A12</f>
        <v>01.01.2020</v>
      </c>
      <c r="B48" s="36">
        <f>SUMIFS(СВЦЭМ!$C$33:$C$776,СВЦЭМ!$A$33:$A$776,$A48,СВЦЭМ!$B$33:$B$776,B$47)+'СЕТ СН'!$G$12+СВЦЭМ!$D$10+'СЕТ СН'!$G$5-'СЕТ СН'!$G$20</f>
        <v>2668.6702521799998</v>
      </c>
      <c r="C48" s="36">
        <f>SUMIFS(СВЦЭМ!$C$33:$C$776,СВЦЭМ!$A$33:$A$776,$A48,СВЦЭМ!$B$33:$B$776,C$47)+'СЕТ СН'!$G$12+СВЦЭМ!$D$10+'СЕТ СН'!$G$5-'СЕТ СН'!$G$20</f>
        <v>2641.1604496599998</v>
      </c>
      <c r="D48" s="36">
        <f>SUMIFS(СВЦЭМ!$C$33:$C$776,СВЦЭМ!$A$33:$A$776,$A48,СВЦЭМ!$B$33:$B$776,D$47)+'СЕТ СН'!$G$12+СВЦЭМ!$D$10+'СЕТ СН'!$G$5-'СЕТ СН'!$G$20</f>
        <v>2656.67662552</v>
      </c>
      <c r="E48" s="36">
        <f>SUMIFS(СВЦЭМ!$C$33:$C$776,СВЦЭМ!$A$33:$A$776,$A48,СВЦЭМ!$B$33:$B$776,E$47)+'СЕТ СН'!$G$12+СВЦЭМ!$D$10+'СЕТ СН'!$G$5-'СЕТ СН'!$G$20</f>
        <v>2695.1131458099999</v>
      </c>
      <c r="F48" s="36">
        <f>SUMIFS(СВЦЭМ!$C$33:$C$776,СВЦЭМ!$A$33:$A$776,$A48,СВЦЭМ!$B$33:$B$776,F$47)+'СЕТ СН'!$G$12+СВЦЭМ!$D$10+'СЕТ СН'!$G$5-'СЕТ СН'!$G$20</f>
        <v>2708.1411147399999</v>
      </c>
      <c r="G48" s="36">
        <f>SUMIFS(СВЦЭМ!$C$33:$C$776,СВЦЭМ!$A$33:$A$776,$A48,СВЦЭМ!$B$33:$B$776,G$47)+'СЕТ СН'!$G$12+СВЦЭМ!$D$10+'СЕТ СН'!$G$5-'СЕТ СН'!$G$20</f>
        <v>2711.0207652600002</v>
      </c>
      <c r="H48" s="36">
        <f>SUMIFS(СВЦЭМ!$C$33:$C$776,СВЦЭМ!$A$33:$A$776,$A48,СВЦЭМ!$B$33:$B$776,H$47)+'СЕТ СН'!$G$12+СВЦЭМ!$D$10+'СЕТ СН'!$G$5-'СЕТ СН'!$G$20</f>
        <v>2709.0410334799999</v>
      </c>
      <c r="I48" s="36">
        <f>SUMIFS(СВЦЭМ!$C$33:$C$776,СВЦЭМ!$A$33:$A$776,$A48,СВЦЭМ!$B$33:$B$776,I$47)+'СЕТ СН'!$G$12+СВЦЭМ!$D$10+'СЕТ СН'!$G$5-'СЕТ СН'!$G$20</f>
        <v>2711.6275777000001</v>
      </c>
      <c r="J48" s="36">
        <f>SUMIFS(СВЦЭМ!$C$33:$C$776,СВЦЭМ!$A$33:$A$776,$A48,СВЦЭМ!$B$33:$B$776,J$47)+'СЕТ СН'!$G$12+СВЦЭМ!$D$10+'СЕТ СН'!$G$5-'СЕТ СН'!$G$20</f>
        <v>2714.7751698900001</v>
      </c>
      <c r="K48" s="36">
        <f>SUMIFS(СВЦЭМ!$C$33:$C$776,СВЦЭМ!$A$33:$A$776,$A48,СВЦЭМ!$B$33:$B$776,K$47)+'СЕТ СН'!$G$12+СВЦЭМ!$D$10+'СЕТ СН'!$G$5-'СЕТ СН'!$G$20</f>
        <v>2699.1512259599999</v>
      </c>
      <c r="L48" s="36">
        <f>SUMIFS(СВЦЭМ!$C$33:$C$776,СВЦЭМ!$A$33:$A$776,$A48,СВЦЭМ!$B$33:$B$776,L$47)+'СЕТ СН'!$G$12+СВЦЭМ!$D$10+'СЕТ СН'!$G$5-'СЕТ СН'!$G$20</f>
        <v>2682.0119918700002</v>
      </c>
      <c r="M48" s="36">
        <f>SUMIFS(СВЦЭМ!$C$33:$C$776,СВЦЭМ!$A$33:$A$776,$A48,СВЦЭМ!$B$33:$B$776,M$47)+'СЕТ СН'!$G$12+СВЦЭМ!$D$10+'СЕТ СН'!$G$5-'СЕТ СН'!$G$20</f>
        <v>2658.1251625899999</v>
      </c>
      <c r="N48" s="36">
        <f>SUMIFS(СВЦЭМ!$C$33:$C$776,СВЦЭМ!$A$33:$A$776,$A48,СВЦЭМ!$B$33:$B$776,N$47)+'СЕТ СН'!$G$12+СВЦЭМ!$D$10+'СЕТ СН'!$G$5-'СЕТ СН'!$G$20</f>
        <v>2662.83034619</v>
      </c>
      <c r="O48" s="36">
        <f>SUMIFS(СВЦЭМ!$C$33:$C$776,СВЦЭМ!$A$33:$A$776,$A48,СВЦЭМ!$B$33:$B$776,O$47)+'СЕТ СН'!$G$12+СВЦЭМ!$D$10+'СЕТ СН'!$G$5-'СЕТ СН'!$G$20</f>
        <v>2682.4029471200001</v>
      </c>
      <c r="P48" s="36">
        <f>SUMIFS(СВЦЭМ!$C$33:$C$776,СВЦЭМ!$A$33:$A$776,$A48,СВЦЭМ!$B$33:$B$776,P$47)+'СЕТ СН'!$G$12+СВЦЭМ!$D$10+'СЕТ СН'!$G$5-'СЕТ СН'!$G$20</f>
        <v>2686.1069577399999</v>
      </c>
      <c r="Q48" s="36">
        <f>SUMIFS(СВЦЭМ!$C$33:$C$776,СВЦЭМ!$A$33:$A$776,$A48,СВЦЭМ!$B$33:$B$776,Q$47)+'СЕТ СН'!$G$12+СВЦЭМ!$D$10+'СЕТ СН'!$G$5-'СЕТ СН'!$G$20</f>
        <v>2700.0948425299998</v>
      </c>
      <c r="R48" s="36">
        <f>SUMIFS(СВЦЭМ!$C$33:$C$776,СВЦЭМ!$A$33:$A$776,$A48,СВЦЭМ!$B$33:$B$776,R$47)+'СЕТ СН'!$G$12+СВЦЭМ!$D$10+'СЕТ СН'!$G$5-'СЕТ СН'!$G$20</f>
        <v>2701.0835401699997</v>
      </c>
      <c r="S48" s="36">
        <f>SUMIFS(СВЦЭМ!$C$33:$C$776,СВЦЭМ!$A$33:$A$776,$A48,СВЦЭМ!$B$33:$B$776,S$47)+'СЕТ СН'!$G$12+СВЦЭМ!$D$10+'СЕТ СН'!$G$5-'СЕТ СН'!$G$20</f>
        <v>2699.4372205299996</v>
      </c>
      <c r="T48" s="36">
        <f>SUMIFS(СВЦЭМ!$C$33:$C$776,СВЦЭМ!$A$33:$A$776,$A48,СВЦЭМ!$B$33:$B$776,T$47)+'СЕТ СН'!$G$12+СВЦЭМ!$D$10+'СЕТ СН'!$G$5-'СЕТ СН'!$G$20</f>
        <v>2647.6389335200001</v>
      </c>
      <c r="U48" s="36">
        <f>SUMIFS(СВЦЭМ!$C$33:$C$776,СВЦЭМ!$A$33:$A$776,$A48,СВЦЭМ!$B$33:$B$776,U$47)+'СЕТ СН'!$G$12+СВЦЭМ!$D$10+'СЕТ СН'!$G$5-'СЕТ СН'!$G$20</f>
        <v>2647.2391090399997</v>
      </c>
      <c r="V48" s="36">
        <f>SUMIFS(СВЦЭМ!$C$33:$C$776,СВЦЭМ!$A$33:$A$776,$A48,СВЦЭМ!$B$33:$B$776,V$47)+'СЕТ СН'!$G$12+СВЦЭМ!$D$10+'СЕТ СН'!$G$5-'СЕТ СН'!$G$20</f>
        <v>2667.96968053</v>
      </c>
      <c r="W48" s="36">
        <f>SUMIFS(СВЦЭМ!$C$33:$C$776,СВЦЭМ!$A$33:$A$776,$A48,СВЦЭМ!$B$33:$B$776,W$47)+'СЕТ СН'!$G$12+СВЦЭМ!$D$10+'СЕТ СН'!$G$5-'СЕТ СН'!$G$20</f>
        <v>2666.80091369</v>
      </c>
      <c r="X48" s="36">
        <f>SUMIFS(СВЦЭМ!$C$33:$C$776,СВЦЭМ!$A$33:$A$776,$A48,СВЦЭМ!$B$33:$B$776,X$47)+'СЕТ СН'!$G$12+СВЦЭМ!$D$10+'СЕТ СН'!$G$5-'СЕТ СН'!$G$20</f>
        <v>2657.6673849700001</v>
      </c>
      <c r="Y48" s="36">
        <f>SUMIFS(СВЦЭМ!$C$33:$C$776,СВЦЭМ!$A$33:$A$776,$A48,СВЦЭМ!$B$33:$B$776,Y$47)+'СЕТ СН'!$G$12+СВЦЭМ!$D$10+'СЕТ СН'!$G$5-'СЕТ СН'!$G$20</f>
        <v>2667.6917316199997</v>
      </c>
    </row>
    <row r="49" spans="1:25" ht="15.5" x14ac:dyDescent="0.25">
      <c r="A49" s="35">
        <f>A48+1</f>
        <v>43832</v>
      </c>
      <c r="B49" s="36">
        <f>SUMIFS(СВЦЭМ!$C$33:$C$776,СВЦЭМ!$A$33:$A$776,$A49,СВЦЭМ!$B$33:$B$776,B$47)+'СЕТ СН'!$G$12+СВЦЭМ!$D$10+'СЕТ СН'!$G$5-'СЕТ СН'!$G$20</f>
        <v>2732.6549678900001</v>
      </c>
      <c r="C49" s="36">
        <f>SUMIFS(СВЦЭМ!$C$33:$C$776,СВЦЭМ!$A$33:$A$776,$A49,СВЦЭМ!$B$33:$B$776,C$47)+'СЕТ СН'!$G$12+СВЦЭМ!$D$10+'СЕТ СН'!$G$5-'СЕТ СН'!$G$20</f>
        <v>2727.8286591299998</v>
      </c>
      <c r="D49" s="36">
        <f>SUMIFS(СВЦЭМ!$C$33:$C$776,СВЦЭМ!$A$33:$A$776,$A49,СВЦЭМ!$B$33:$B$776,D$47)+'СЕТ СН'!$G$12+СВЦЭМ!$D$10+'СЕТ СН'!$G$5-'СЕТ СН'!$G$20</f>
        <v>2742.7129109399998</v>
      </c>
      <c r="E49" s="36">
        <f>SUMIFS(СВЦЭМ!$C$33:$C$776,СВЦЭМ!$A$33:$A$776,$A49,СВЦЭМ!$B$33:$B$776,E$47)+'СЕТ СН'!$G$12+СВЦЭМ!$D$10+'СЕТ СН'!$G$5-'СЕТ СН'!$G$20</f>
        <v>2770.9944793499999</v>
      </c>
      <c r="F49" s="36">
        <f>SUMIFS(СВЦЭМ!$C$33:$C$776,СВЦЭМ!$A$33:$A$776,$A49,СВЦЭМ!$B$33:$B$776,F$47)+'СЕТ СН'!$G$12+СВЦЭМ!$D$10+'СЕТ СН'!$G$5-'СЕТ СН'!$G$20</f>
        <v>2772.0615157699999</v>
      </c>
      <c r="G49" s="36">
        <f>SUMIFS(СВЦЭМ!$C$33:$C$776,СВЦЭМ!$A$33:$A$776,$A49,СВЦЭМ!$B$33:$B$776,G$47)+'СЕТ СН'!$G$12+СВЦЭМ!$D$10+'СЕТ СН'!$G$5-'СЕТ СН'!$G$20</f>
        <v>2765.89210963</v>
      </c>
      <c r="H49" s="36">
        <f>SUMIFS(СВЦЭМ!$C$33:$C$776,СВЦЭМ!$A$33:$A$776,$A49,СВЦЭМ!$B$33:$B$776,H$47)+'СЕТ СН'!$G$12+СВЦЭМ!$D$10+'СЕТ СН'!$G$5-'СЕТ СН'!$G$20</f>
        <v>2764.32300558</v>
      </c>
      <c r="I49" s="36">
        <f>SUMIFS(СВЦЭМ!$C$33:$C$776,СВЦЭМ!$A$33:$A$776,$A49,СВЦЭМ!$B$33:$B$776,I$47)+'СЕТ СН'!$G$12+СВЦЭМ!$D$10+'СЕТ СН'!$G$5-'СЕТ СН'!$G$20</f>
        <v>2753.8622295499999</v>
      </c>
      <c r="J49" s="36">
        <f>SUMIFS(СВЦЭМ!$C$33:$C$776,СВЦЭМ!$A$33:$A$776,$A49,СВЦЭМ!$B$33:$B$776,J$47)+'СЕТ СН'!$G$12+СВЦЭМ!$D$10+'СЕТ СН'!$G$5-'СЕТ СН'!$G$20</f>
        <v>2736.1513535499998</v>
      </c>
      <c r="K49" s="36">
        <f>SUMIFS(СВЦЭМ!$C$33:$C$776,СВЦЭМ!$A$33:$A$776,$A49,СВЦЭМ!$B$33:$B$776,K$47)+'СЕТ СН'!$G$12+СВЦЭМ!$D$10+'СЕТ СН'!$G$5-'СЕТ СН'!$G$20</f>
        <v>2719.6529603199997</v>
      </c>
      <c r="L49" s="36">
        <f>SUMIFS(СВЦЭМ!$C$33:$C$776,СВЦЭМ!$A$33:$A$776,$A49,СВЦЭМ!$B$33:$B$776,L$47)+'СЕТ СН'!$G$12+СВЦЭМ!$D$10+'СЕТ СН'!$G$5-'СЕТ СН'!$G$20</f>
        <v>2709.8457825400001</v>
      </c>
      <c r="M49" s="36">
        <f>SUMIFS(СВЦЭМ!$C$33:$C$776,СВЦЭМ!$A$33:$A$776,$A49,СВЦЭМ!$B$33:$B$776,M$47)+'СЕТ СН'!$G$12+СВЦЭМ!$D$10+'СЕТ СН'!$G$5-'СЕТ СН'!$G$20</f>
        <v>2698.6748352599998</v>
      </c>
      <c r="N49" s="36">
        <f>SUMIFS(СВЦЭМ!$C$33:$C$776,СВЦЭМ!$A$33:$A$776,$A49,СВЦЭМ!$B$33:$B$776,N$47)+'СЕТ СН'!$G$12+СВЦЭМ!$D$10+'СЕТ СН'!$G$5-'СЕТ СН'!$G$20</f>
        <v>2714.99694095</v>
      </c>
      <c r="O49" s="36">
        <f>SUMIFS(СВЦЭМ!$C$33:$C$776,СВЦЭМ!$A$33:$A$776,$A49,СВЦЭМ!$B$33:$B$776,O$47)+'СЕТ СН'!$G$12+СВЦЭМ!$D$10+'СЕТ СН'!$G$5-'СЕТ СН'!$G$20</f>
        <v>2731.98863282</v>
      </c>
      <c r="P49" s="36">
        <f>SUMIFS(СВЦЭМ!$C$33:$C$776,СВЦЭМ!$A$33:$A$776,$A49,СВЦЭМ!$B$33:$B$776,P$47)+'СЕТ СН'!$G$12+СВЦЭМ!$D$10+'СЕТ СН'!$G$5-'СЕТ СН'!$G$20</f>
        <v>2735.41676938</v>
      </c>
      <c r="Q49" s="36">
        <f>SUMIFS(СВЦЭМ!$C$33:$C$776,СВЦЭМ!$A$33:$A$776,$A49,СВЦЭМ!$B$33:$B$776,Q$47)+'СЕТ СН'!$G$12+СВЦЭМ!$D$10+'СЕТ СН'!$G$5-'СЕТ СН'!$G$20</f>
        <v>2746.6248808800001</v>
      </c>
      <c r="R49" s="36">
        <f>SUMIFS(СВЦЭМ!$C$33:$C$776,СВЦЭМ!$A$33:$A$776,$A49,СВЦЭМ!$B$33:$B$776,R$47)+'СЕТ СН'!$G$12+СВЦЭМ!$D$10+'СЕТ СН'!$G$5-'СЕТ СН'!$G$20</f>
        <v>2739.3793047700001</v>
      </c>
      <c r="S49" s="36">
        <f>SUMIFS(СВЦЭМ!$C$33:$C$776,СВЦЭМ!$A$33:$A$776,$A49,СВЦЭМ!$B$33:$B$776,S$47)+'СЕТ СН'!$G$12+СВЦЭМ!$D$10+'СЕТ СН'!$G$5-'СЕТ СН'!$G$20</f>
        <v>2714.6438290999999</v>
      </c>
      <c r="T49" s="36">
        <f>SUMIFS(СВЦЭМ!$C$33:$C$776,СВЦЭМ!$A$33:$A$776,$A49,СВЦЭМ!$B$33:$B$776,T$47)+'СЕТ СН'!$G$12+СВЦЭМ!$D$10+'СЕТ СН'!$G$5-'СЕТ СН'!$G$20</f>
        <v>2677.0328994399997</v>
      </c>
      <c r="U49" s="36">
        <f>SUMIFS(СВЦЭМ!$C$33:$C$776,СВЦЭМ!$A$33:$A$776,$A49,СВЦЭМ!$B$33:$B$776,U$47)+'СЕТ СН'!$G$12+СВЦЭМ!$D$10+'СЕТ СН'!$G$5-'СЕТ СН'!$G$20</f>
        <v>2679.8574210400002</v>
      </c>
      <c r="V49" s="36">
        <f>SUMIFS(СВЦЭМ!$C$33:$C$776,СВЦЭМ!$A$33:$A$776,$A49,СВЦЭМ!$B$33:$B$776,V$47)+'СЕТ СН'!$G$12+СВЦЭМ!$D$10+'СЕТ СН'!$G$5-'СЕТ СН'!$G$20</f>
        <v>2706.50991389</v>
      </c>
      <c r="W49" s="36">
        <f>SUMIFS(СВЦЭМ!$C$33:$C$776,СВЦЭМ!$A$33:$A$776,$A49,СВЦЭМ!$B$33:$B$776,W$47)+'СЕТ СН'!$G$12+СВЦЭМ!$D$10+'СЕТ СН'!$G$5-'СЕТ СН'!$G$20</f>
        <v>2716.9155920399999</v>
      </c>
      <c r="X49" s="36">
        <f>SUMIFS(СВЦЭМ!$C$33:$C$776,СВЦЭМ!$A$33:$A$776,$A49,СВЦЭМ!$B$33:$B$776,X$47)+'СЕТ СН'!$G$12+СВЦЭМ!$D$10+'СЕТ СН'!$G$5-'СЕТ СН'!$G$20</f>
        <v>2716.4678131400001</v>
      </c>
      <c r="Y49" s="36">
        <f>SUMIFS(СВЦЭМ!$C$33:$C$776,СВЦЭМ!$A$33:$A$776,$A49,СВЦЭМ!$B$33:$B$776,Y$47)+'СЕТ СН'!$G$12+СВЦЭМ!$D$10+'СЕТ СН'!$G$5-'СЕТ СН'!$G$20</f>
        <v>2725.2445241099999</v>
      </c>
    </row>
    <row r="50" spans="1:25" ht="15.5" x14ac:dyDescent="0.25">
      <c r="A50" s="35">
        <f t="shared" ref="A50:A78" si="1">A49+1</f>
        <v>43833</v>
      </c>
      <c r="B50" s="36">
        <f>SUMIFS(СВЦЭМ!$C$33:$C$776,СВЦЭМ!$A$33:$A$776,$A50,СВЦЭМ!$B$33:$B$776,B$47)+'СЕТ СН'!$G$12+СВЦЭМ!$D$10+'СЕТ СН'!$G$5-'СЕТ СН'!$G$20</f>
        <v>2755.91385906</v>
      </c>
      <c r="C50" s="36">
        <f>SUMIFS(СВЦЭМ!$C$33:$C$776,СВЦЭМ!$A$33:$A$776,$A50,СВЦЭМ!$B$33:$B$776,C$47)+'СЕТ СН'!$G$12+СВЦЭМ!$D$10+'СЕТ СН'!$G$5-'СЕТ СН'!$G$20</f>
        <v>2743.5260110099998</v>
      </c>
      <c r="D50" s="36">
        <f>SUMIFS(СВЦЭМ!$C$33:$C$776,СВЦЭМ!$A$33:$A$776,$A50,СВЦЭМ!$B$33:$B$776,D$47)+'СЕТ СН'!$G$12+СВЦЭМ!$D$10+'СЕТ СН'!$G$5-'СЕТ СН'!$G$20</f>
        <v>2750.9346627699997</v>
      </c>
      <c r="E50" s="36">
        <f>SUMIFS(СВЦЭМ!$C$33:$C$776,СВЦЭМ!$A$33:$A$776,$A50,СВЦЭМ!$B$33:$B$776,E$47)+'СЕТ СН'!$G$12+СВЦЭМ!$D$10+'СЕТ СН'!$G$5-'СЕТ СН'!$G$20</f>
        <v>2784.7494815800001</v>
      </c>
      <c r="F50" s="36">
        <f>SUMIFS(СВЦЭМ!$C$33:$C$776,СВЦЭМ!$A$33:$A$776,$A50,СВЦЭМ!$B$33:$B$776,F$47)+'СЕТ СН'!$G$12+СВЦЭМ!$D$10+'СЕТ СН'!$G$5-'СЕТ СН'!$G$20</f>
        <v>2788.7953868300001</v>
      </c>
      <c r="G50" s="36">
        <f>SUMIFS(СВЦЭМ!$C$33:$C$776,СВЦЭМ!$A$33:$A$776,$A50,СВЦЭМ!$B$33:$B$776,G$47)+'СЕТ СН'!$G$12+СВЦЭМ!$D$10+'СЕТ СН'!$G$5-'СЕТ СН'!$G$20</f>
        <v>2785.4767286699998</v>
      </c>
      <c r="H50" s="36">
        <f>SUMIFS(СВЦЭМ!$C$33:$C$776,СВЦЭМ!$A$33:$A$776,$A50,СВЦЭМ!$B$33:$B$776,H$47)+'СЕТ СН'!$G$12+СВЦЭМ!$D$10+'СЕТ СН'!$G$5-'СЕТ СН'!$G$20</f>
        <v>2776.0214369400001</v>
      </c>
      <c r="I50" s="36">
        <f>SUMIFS(СВЦЭМ!$C$33:$C$776,СВЦЭМ!$A$33:$A$776,$A50,СВЦЭМ!$B$33:$B$776,I$47)+'СЕТ СН'!$G$12+СВЦЭМ!$D$10+'СЕТ СН'!$G$5-'СЕТ СН'!$G$20</f>
        <v>2772.9630785099998</v>
      </c>
      <c r="J50" s="36">
        <f>SUMIFS(СВЦЭМ!$C$33:$C$776,СВЦЭМ!$A$33:$A$776,$A50,СВЦЭМ!$B$33:$B$776,J$47)+'СЕТ СН'!$G$12+СВЦЭМ!$D$10+'СЕТ СН'!$G$5-'СЕТ СН'!$G$20</f>
        <v>2748.2144974499997</v>
      </c>
      <c r="K50" s="36">
        <f>SUMIFS(СВЦЭМ!$C$33:$C$776,СВЦЭМ!$A$33:$A$776,$A50,СВЦЭМ!$B$33:$B$776,K$47)+'СЕТ СН'!$G$12+СВЦЭМ!$D$10+'СЕТ СН'!$G$5-'СЕТ СН'!$G$20</f>
        <v>2725.59672894</v>
      </c>
      <c r="L50" s="36">
        <f>SUMIFS(СВЦЭМ!$C$33:$C$776,СВЦЭМ!$A$33:$A$776,$A50,СВЦЭМ!$B$33:$B$776,L$47)+'СЕТ СН'!$G$12+СВЦЭМ!$D$10+'СЕТ СН'!$G$5-'СЕТ СН'!$G$20</f>
        <v>2710.6381414799998</v>
      </c>
      <c r="M50" s="36">
        <f>SUMIFS(СВЦЭМ!$C$33:$C$776,СВЦЭМ!$A$33:$A$776,$A50,СВЦЭМ!$B$33:$B$776,M$47)+'СЕТ СН'!$G$12+СВЦЭМ!$D$10+'СЕТ СН'!$G$5-'СЕТ СН'!$G$20</f>
        <v>2709.3348654199999</v>
      </c>
      <c r="N50" s="36">
        <f>SUMIFS(СВЦЭМ!$C$33:$C$776,СВЦЭМ!$A$33:$A$776,$A50,СВЦЭМ!$B$33:$B$776,N$47)+'СЕТ СН'!$G$12+СВЦЭМ!$D$10+'СЕТ СН'!$G$5-'СЕТ СН'!$G$20</f>
        <v>2726.1770204200002</v>
      </c>
      <c r="O50" s="36">
        <f>SUMIFS(СВЦЭМ!$C$33:$C$776,СВЦЭМ!$A$33:$A$776,$A50,СВЦЭМ!$B$33:$B$776,O$47)+'СЕТ СН'!$G$12+СВЦЭМ!$D$10+'СЕТ СН'!$G$5-'СЕТ СН'!$G$20</f>
        <v>2725.5969272000002</v>
      </c>
      <c r="P50" s="36">
        <f>SUMIFS(СВЦЭМ!$C$33:$C$776,СВЦЭМ!$A$33:$A$776,$A50,СВЦЭМ!$B$33:$B$776,P$47)+'СЕТ СН'!$G$12+СВЦЭМ!$D$10+'СЕТ СН'!$G$5-'СЕТ СН'!$G$20</f>
        <v>2729.6141391299998</v>
      </c>
      <c r="Q50" s="36">
        <f>SUMIFS(СВЦЭМ!$C$33:$C$776,СВЦЭМ!$A$33:$A$776,$A50,СВЦЭМ!$B$33:$B$776,Q$47)+'СЕТ СН'!$G$12+СВЦЭМ!$D$10+'СЕТ СН'!$G$5-'СЕТ СН'!$G$20</f>
        <v>2745.49218053</v>
      </c>
      <c r="R50" s="36">
        <f>SUMIFS(СВЦЭМ!$C$33:$C$776,СВЦЭМ!$A$33:$A$776,$A50,СВЦЭМ!$B$33:$B$776,R$47)+'СЕТ СН'!$G$12+СВЦЭМ!$D$10+'СЕТ СН'!$G$5-'СЕТ СН'!$G$20</f>
        <v>2737.6901273200001</v>
      </c>
      <c r="S50" s="36">
        <f>SUMIFS(СВЦЭМ!$C$33:$C$776,СВЦЭМ!$A$33:$A$776,$A50,СВЦЭМ!$B$33:$B$776,S$47)+'СЕТ СН'!$G$12+СВЦЭМ!$D$10+'СЕТ СН'!$G$5-'СЕТ СН'!$G$20</f>
        <v>2714.8719108</v>
      </c>
      <c r="T50" s="36">
        <f>SUMIFS(СВЦЭМ!$C$33:$C$776,СВЦЭМ!$A$33:$A$776,$A50,СВЦЭМ!$B$33:$B$776,T$47)+'СЕТ СН'!$G$12+СВЦЭМ!$D$10+'СЕТ СН'!$G$5-'СЕТ СН'!$G$20</f>
        <v>2689.3214673799998</v>
      </c>
      <c r="U50" s="36">
        <f>SUMIFS(СВЦЭМ!$C$33:$C$776,СВЦЭМ!$A$33:$A$776,$A50,СВЦЭМ!$B$33:$B$776,U$47)+'СЕТ СН'!$G$12+СВЦЭМ!$D$10+'СЕТ СН'!$G$5-'СЕТ СН'!$G$20</f>
        <v>2687.1357622099999</v>
      </c>
      <c r="V50" s="36">
        <f>SUMIFS(СВЦЭМ!$C$33:$C$776,СВЦЭМ!$A$33:$A$776,$A50,СВЦЭМ!$B$33:$B$776,V$47)+'СЕТ СН'!$G$12+СВЦЭМ!$D$10+'СЕТ СН'!$G$5-'СЕТ СН'!$G$20</f>
        <v>2713.0003512100002</v>
      </c>
      <c r="W50" s="36">
        <f>SUMIFS(СВЦЭМ!$C$33:$C$776,СВЦЭМ!$A$33:$A$776,$A50,СВЦЭМ!$B$33:$B$776,W$47)+'СЕТ СН'!$G$12+СВЦЭМ!$D$10+'СЕТ СН'!$G$5-'СЕТ СН'!$G$20</f>
        <v>2720.6228415400001</v>
      </c>
      <c r="X50" s="36">
        <f>SUMIFS(СВЦЭМ!$C$33:$C$776,СВЦЭМ!$A$33:$A$776,$A50,СВЦЭМ!$B$33:$B$776,X$47)+'СЕТ СН'!$G$12+СВЦЭМ!$D$10+'СЕТ СН'!$G$5-'СЕТ СН'!$G$20</f>
        <v>2735.7681587299999</v>
      </c>
      <c r="Y50" s="36">
        <f>SUMIFS(СВЦЭМ!$C$33:$C$776,СВЦЭМ!$A$33:$A$776,$A50,СВЦЭМ!$B$33:$B$776,Y$47)+'СЕТ СН'!$G$12+СВЦЭМ!$D$10+'СЕТ СН'!$G$5-'СЕТ СН'!$G$20</f>
        <v>2746.5631410000001</v>
      </c>
    </row>
    <row r="51" spans="1:25" ht="15.5" x14ac:dyDescent="0.25">
      <c r="A51" s="35">
        <f t="shared" si="1"/>
        <v>43834</v>
      </c>
      <c r="B51" s="36">
        <f>SUMIFS(СВЦЭМ!$C$33:$C$776,СВЦЭМ!$A$33:$A$776,$A51,СВЦЭМ!$B$33:$B$776,B$47)+'СЕТ СН'!$G$12+СВЦЭМ!$D$10+'СЕТ СН'!$G$5-'СЕТ СН'!$G$20</f>
        <v>2754.6923803099999</v>
      </c>
      <c r="C51" s="36">
        <f>SUMIFS(СВЦЭМ!$C$33:$C$776,СВЦЭМ!$A$33:$A$776,$A51,СВЦЭМ!$B$33:$B$776,C$47)+'СЕТ СН'!$G$12+СВЦЭМ!$D$10+'СЕТ СН'!$G$5-'СЕТ СН'!$G$20</f>
        <v>2758.3464592199998</v>
      </c>
      <c r="D51" s="36">
        <f>SUMIFS(СВЦЭМ!$C$33:$C$776,СВЦЭМ!$A$33:$A$776,$A51,СВЦЭМ!$B$33:$B$776,D$47)+'СЕТ СН'!$G$12+СВЦЭМ!$D$10+'СЕТ СН'!$G$5-'СЕТ СН'!$G$20</f>
        <v>2761.3309527399997</v>
      </c>
      <c r="E51" s="36">
        <f>SUMIFS(СВЦЭМ!$C$33:$C$776,СВЦЭМ!$A$33:$A$776,$A51,СВЦЭМ!$B$33:$B$776,E$47)+'СЕТ СН'!$G$12+СВЦЭМ!$D$10+'СЕТ СН'!$G$5-'СЕТ СН'!$G$20</f>
        <v>2774.5450879</v>
      </c>
      <c r="F51" s="36">
        <f>SUMIFS(СВЦЭМ!$C$33:$C$776,СВЦЭМ!$A$33:$A$776,$A51,СВЦЭМ!$B$33:$B$776,F$47)+'СЕТ СН'!$G$12+СВЦЭМ!$D$10+'СЕТ СН'!$G$5-'СЕТ СН'!$G$20</f>
        <v>2768.5013543499999</v>
      </c>
      <c r="G51" s="36">
        <f>SUMIFS(СВЦЭМ!$C$33:$C$776,СВЦЭМ!$A$33:$A$776,$A51,СВЦЭМ!$B$33:$B$776,G$47)+'СЕТ СН'!$G$12+СВЦЭМ!$D$10+'СЕТ СН'!$G$5-'СЕТ СН'!$G$20</f>
        <v>2771.4781429899999</v>
      </c>
      <c r="H51" s="36">
        <f>SUMIFS(СВЦЭМ!$C$33:$C$776,СВЦЭМ!$A$33:$A$776,$A51,СВЦЭМ!$B$33:$B$776,H$47)+'СЕТ СН'!$G$12+СВЦЭМ!$D$10+'СЕТ СН'!$G$5-'СЕТ СН'!$G$20</f>
        <v>2773.7898100699999</v>
      </c>
      <c r="I51" s="36">
        <f>SUMIFS(СВЦЭМ!$C$33:$C$776,СВЦЭМ!$A$33:$A$776,$A51,СВЦЭМ!$B$33:$B$776,I$47)+'СЕТ СН'!$G$12+СВЦЭМ!$D$10+'СЕТ СН'!$G$5-'СЕТ СН'!$G$20</f>
        <v>2774.4429147699998</v>
      </c>
      <c r="J51" s="36">
        <f>SUMIFS(СВЦЭМ!$C$33:$C$776,СВЦЭМ!$A$33:$A$776,$A51,СВЦЭМ!$B$33:$B$776,J$47)+'СЕТ СН'!$G$12+СВЦЭМ!$D$10+'СЕТ СН'!$G$5-'СЕТ СН'!$G$20</f>
        <v>2751.0464646700002</v>
      </c>
      <c r="K51" s="36">
        <f>SUMIFS(СВЦЭМ!$C$33:$C$776,СВЦЭМ!$A$33:$A$776,$A51,СВЦЭМ!$B$33:$B$776,K$47)+'СЕТ СН'!$G$12+СВЦЭМ!$D$10+'СЕТ СН'!$G$5-'СЕТ СН'!$G$20</f>
        <v>2720.6780523299999</v>
      </c>
      <c r="L51" s="36">
        <f>SUMIFS(СВЦЭМ!$C$33:$C$776,СВЦЭМ!$A$33:$A$776,$A51,СВЦЭМ!$B$33:$B$776,L$47)+'СЕТ СН'!$G$12+СВЦЭМ!$D$10+'СЕТ СН'!$G$5-'СЕТ СН'!$G$20</f>
        <v>2706.7112848500001</v>
      </c>
      <c r="M51" s="36">
        <f>SUMIFS(СВЦЭМ!$C$33:$C$776,СВЦЭМ!$A$33:$A$776,$A51,СВЦЭМ!$B$33:$B$776,M$47)+'СЕТ СН'!$G$12+СВЦЭМ!$D$10+'СЕТ СН'!$G$5-'СЕТ СН'!$G$20</f>
        <v>2705.66659183</v>
      </c>
      <c r="N51" s="36">
        <f>SUMIFS(СВЦЭМ!$C$33:$C$776,СВЦЭМ!$A$33:$A$776,$A51,СВЦЭМ!$B$33:$B$776,N$47)+'СЕТ СН'!$G$12+СВЦЭМ!$D$10+'СЕТ СН'!$G$5-'СЕТ СН'!$G$20</f>
        <v>2720.9942081199997</v>
      </c>
      <c r="O51" s="36">
        <f>SUMIFS(СВЦЭМ!$C$33:$C$776,СВЦЭМ!$A$33:$A$776,$A51,СВЦЭМ!$B$33:$B$776,O$47)+'СЕТ СН'!$G$12+СВЦЭМ!$D$10+'СЕТ СН'!$G$5-'СЕТ СН'!$G$20</f>
        <v>2711.03215744</v>
      </c>
      <c r="P51" s="36">
        <f>SUMIFS(СВЦЭМ!$C$33:$C$776,СВЦЭМ!$A$33:$A$776,$A51,СВЦЭМ!$B$33:$B$776,P$47)+'СЕТ СН'!$G$12+СВЦЭМ!$D$10+'СЕТ СН'!$G$5-'СЕТ СН'!$G$20</f>
        <v>2723.1740691999998</v>
      </c>
      <c r="Q51" s="36">
        <f>SUMIFS(СВЦЭМ!$C$33:$C$776,СВЦЭМ!$A$33:$A$776,$A51,СВЦЭМ!$B$33:$B$776,Q$47)+'СЕТ СН'!$G$12+СВЦЭМ!$D$10+'СЕТ СН'!$G$5-'СЕТ СН'!$G$20</f>
        <v>2735.9202225999998</v>
      </c>
      <c r="R51" s="36">
        <f>SUMIFS(СВЦЭМ!$C$33:$C$776,СВЦЭМ!$A$33:$A$776,$A51,СВЦЭМ!$B$33:$B$776,R$47)+'СЕТ СН'!$G$12+СВЦЭМ!$D$10+'СЕТ СН'!$G$5-'СЕТ СН'!$G$20</f>
        <v>2744.0794647600001</v>
      </c>
      <c r="S51" s="36">
        <f>SUMIFS(СВЦЭМ!$C$33:$C$776,СВЦЭМ!$A$33:$A$776,$A51,СВЦЭМ!$B$33:$B$776,S$47)+'СЕТ СН'!$G$12+СВЦЭМ!$D$10+'СЕТ СН'!$G$5-'СЕТ СН'!$G$20</f>
        <v>2731.4669805599997</v>
      </c>
      <c r="T51" s="36">
        <f>SUMIFS(СВЦЭМ!$C$33:$C$776,СВЦЭМ!$A$33:$A$776,$A51,СВЦЭМ!$B$33:$B$776,T$47)+'СЕТ СН'!$G$12+СВЦЭМ!$D$10+'СЕТ СН'!$G$5-'СЕТ СН'!$G$20</f>
        <v>2688.98487402</v>
      </c>
      <c r="U51" s="36">
        <f>SUMIFS(СВЦЭМ!$C$33:$C$776,СВЦЭМ!$A$33:$A$776,$A51,СВЦЭМ!$B$33:$B$776,U$47)+'СЕТ СН'!$G$12+СВЦЭМ!$D$10+'СЕТ СН'!$G$5-'СЕТ СН'!$G$20</f>
        <v>2691.89045566</v>
      </c>
      <c r="V51" s="36">
        <f>SUMIFS(СВЦЭМ!$C$33:$C$776,СВЦЭМ!$A$33:$A$776,$A51,СВЦЭМ!$B$33:$B$776,V$47)+'СЕТ СН'!$G$12+СВЦЭМ!$D$10+'СЕТ СН'!$G$5-'СЕТ СН'!$G$20</f>
        <v>2718.1059323499999</v>
      </c>
      <c r="W51" s="36">
        <f>SUMIFS(СВЦЭМ!$C$33:$C$776,СВЦЭМ!$A$33:$A$776,$A51,СВЦЭМ!$B$33:$B$776,W$47)+'СЕТ СН'!$G$12+СВЦЭМ!$D$10+'СЕТ СН'!$G$5-'СЕТ СН'!$G$20</f>
        <v>2720.5213230300001</v>
      </c>
      <c r="X51" s="36">
        <f>SUMIFS(СВЦЭМ!$C$33:$C$776,СВЦЭМ!$A$33:$A$776,$A51,СВЦЭМ!$B$33:$B$776,X$47)+'СЕТ СН'!$G$12+СВЦЭМ!$D$10+'СЕТ СН'!$G$5-'СЕТ СН'!$G$20</f>
        <v>2732.2308367599999</v>
      </c>
      <c r="Y51" s="36">
        <f>SUMIFS(СВЦЭМ!$C$33:$C$776,СВЦЭМ!$A$33:$A$776,$A51,СВЦЭМ!$B$33:$B$776,Y$47)+'СЕТ СН'!$G$12+СВЦЭМ!$D$10+'СЕТ СН'!$G$5-'СЕТ СН'!$G$20</f>
        <v>2741.6855216499998</v>
      </c>
    </row>
    <row r="52" spans="1:25" ht="15.5" x14ac:dyDescent="0.25">
      <c r="A52" s="35">
        <f t="shared" si="1"/>
        <v>43835</v>
      </c>
      <c r="B52" s="36">
        <f>SUMIFS(СВЦЭМ!$C$33:$C$776,СВЦЭМ!$A$33:$A$776,$A52,СВЦЭМ!$B$33:$B$776,B$47)+'СЕТ СН'!$G$12+СВЦЭМ!$D$10+'СЕТ СН'!$G$5-'СЕТ СН'!$G$20</f>
        <v>2722.2926066800001</v>
      </c>
      <c r="C52" s="36">
        <f>SUMIFS(СВЦЭМ!$C$33:$C$776,СВЦЭМ!$A$33:$A$776,$A52,СВЦЭМ!$B$33:$B$776,C$47)+'СЕТ СН'!$G$12+СВЦЭМ!$D$10+'СЕТ СН'!$G$5-'СЕТ СН'!$G$20</f>
        <v>2729.8599379799998</v>
      </c>
      <c r="D52" s="36">
        <f>SUMIFS(СВЦЭМ!$C$33:$C$776,СВЦЭМ!$A$33:$A$776,$A52,СВЦЭМ!$B$33:$B$776,D$47)+'СЕТ СН'!$G$12+СВЦЭМ!$D$10+'СЕТ СН'!$G$5-'СЕТ СН'!$G$20</f>
        <v>2747.9884139000001</v>
      </c>
      <c r="E52" s="36">
        <f>SUMIFS(СВЦЭМ!$C$33:$C$776,СВЦЭМ!$A$33:$A$776,$A52,СВЦЭМ!$B$33:$B$776,E$47)+'СЕТ СН'!$G$12+СВЦЭМ!$D$10+'СЕТ СН'!$G$5-'СЕТ СН'!$G$20</f>
        <v>2784.97232747</v>
      </c>
      <c r="F52" s="36">
        <f>SUMIFS(СВЦЭМ!$C$33:$C$776,СВЦЭМ!$A$33:$A$776,$A52,СВЦЭМ!$B$33:$B$776,F$47)+'СЕТ СН'!$G$12+СВЦЭМ!$D$10+'СЕТ СН'!$G$5-'СЕТ СН'!$G$20</f>
        <v>2794.70787587</v>
      </c>
      <c r="G52" s="36">
        <f>SUMIFS(СВЦЭМ!$C$33:$C$776,СВЦЭМ!$A$33:$A$776,$A52,СВЦЭМ!$B$33:$B$776,G$47)+'СЕТ СН'!$G$12+СВЦЭМ!$D$10+'СЕТ СН'!$G$5-'СЕТ СН'!$G$20</f>
        <v>2762.6393675099998</v>
      </c>
      <c r="H52" s="36">
        <f>SUMIFS(СВЦЭМ!$C$33:$C$776,СВЦЭМ!$A$33:$A$776,$A52,СВЦЭМ!$B$33:$B$776,H$47)+'СЕТ СН'!$G$12+СВЦЭМ!$D$10+'СЕТ СН'!$G$5-'СЕТ СН'!$G$20</f>
        <v>2751.0056249199997</v>
      </c>
      <c r="I52" s="36">
        <f>SUMIFS(СВЦЭМ!$C$33:$C$776,СВЦЭМ!$A$33:$A$776,$A52,СВЦЭМ!$B$33:$B$776,I$47)+'СЕТ СН'!$G$12+СВЦЭМ!$D$10+'СЕТ СН'!$G$5-'СЕТ СН'!$G$20</f>
        <v>2745.3954988400001</v>
      </c>
      <c r="J52" s="36">
        <f>SUMIFS(СВЦЭМ!$C$33:$C$776,СВЦЭМ!$A$33:$A$776,$A52,СВЦЭМ!$B$33:$B$776,J$47)+'СЕТ СН'!$G$12+СВЦЭМ!$D$10+'СЕТ СН'!$G$5-'СЕТ СН'!$G$20</f>
        <v>2730.61509755</v>
      </c>
      <c r="K52" s="36">
        <f>SUMIFS(СВЦЭМ!$C$33:$C$776,СВЦЭМ!$A$33:$A$776,$A52,СВЦЭМ!$B$33:$B$776,K$47)+'СЕТ СН'!$G$12+СВЦЭМ!$D$10+'СЕТ СН'!$G$5-'СЕТ СН'!$G$20</f>
        <v>2701.5982906999998</v>
      </c>
      <c r="L52" s="36">
        <f>SUMIFS(СВЦЭМ!$C$33:$C$776,СВЦЭМ!$A$33:$A$776,$A52,СВЦЭМ!$B$33:$B$776,L$47)+'СЕТ СН'!$G$12+СВЦЭМ!$D$10+'СЕТ СН'!$G$5-'СЕТ СН'!$G$20</f>
        <v>2675.3945324799997</v>
      </c>
      <c r="M52" s="36">
        <f>SUMIFS(СВЦЭМ!$C$33:$C$776,СВЦЭМ!$A$33:$A$776,$A52,СВЦЭМ!$B$33:$B$776,M$47)+'СЕТ СН'!$G$12+СВЦЭМ!$D$10+'СЕТ СН'!$G$5-'СЕТ СН'!$G$20</f>
        <v>2665.2270328599998</v>
      </c>
      <c r="N52" s="36">
        <f>SUMIFS(СВЦЭМ!$C$33:$C$776,СВЦЭМ!$A$33:$A$776,$A52,СВЦЭМ!$B$33:$B$776,N$47)+'СЕТ СН'!$G$12+СВЦЭМ!$D$10+'СЕТ СН'!$G$5-'СЕТ СН'!$G$20</f>
        <v>2680.8939421199998</v>
      </c>
      <c r="O52" s="36">
        <f>SUMIFS(СВЦЭМ!$C$33:$C$776,СВЦЭМ!$A$33:$A$776,$A52,СВЦЭМ!$B$33:$B$776,O$47)+'СЕТ СН'!$G$12+СВЦЭМ!$D$10+'СЕТ СН'!$G$5-'СЕТ СН'!$G$20</f>
        <v>2690.2638705599998</v>
      </c>
      <c r="P52" s="36">
        <f>SUMIFS(СВЦЭМ!$C$33:$C$776,СВЦЭМ!$A$33:$A$776,$A52,СВЦЭМ!$B$33:$B$776,P$47)+'СЕТ СН'!$G$12+СВЦЭМ!$D$10+'СЕТ СН'!$G$5-'СЕТ СН'!$G$20</f>
        <v>2702.5774488100001</v>
      </c>
      <c r="Q52" s="36">
        <f>SUMIFS(СВЦЭМ!$C$33:$C$776,СВЦЭМ!$A$33:$A$776,$A52,СВЦЭМ!$B$33:$B$776,Q$47)+'СЕТ СН'!$G$12+СВЦЭМ!$D$10+'СЕТ СН'!$G$5-'СЕТ СН'!$G$20</f>
        <v>2709.41525774</v>
      </c>
      <c r="R52" s="36">
        <f>SUMIFS(СВЦЭМ!$C$33:$C$776,СВЦЭМ!$A$33:$A$776,$A52,СВЦЭМ!$B$33:$B$776,R$47)+'СЕТ СН'!$G$12+СВЦЭМ!$D$10+'СЕТ СН'!$G$5-'СЕТ СН'!$G$20</f>
        <v>2705.23539261</v>
      </c>
      <c r="S52" s="36">
        <f>SUMIFS(СВЦЭМ!$C$33:$C$776,СВЦЭМ!$A$33:$A$776,$A52,СВЦЭМ!$B$33:$B$776,S$47)+'СЕТ СН'!$G$12+СВЦЭМ!$D$10+'СЕТ СН'!$G$5-'СЕТ СН'!$G$20</f>
        <v>2682.1756721100001</v>
      </c>
      <c r="T52" s="36">
        <f>SUMIFS(СВЦЭМ!$C$33:$C$776,СВЦЭМ!$A$33:$A$776,$A52,СВЦЭМ!$B$33:$B$776,T$47)+'СЕТ СН'!$G$12+СВЦЭМ!$D$10+'СЕТ СН'!$G$5-'СЕТ СН'!$G$20</f>
        <v>2641.66165512</v>
      </c>
      <c r="U52" s="36">
        <f>SUMIFS(СВЦЭМ!$C$33:$C$776,СВЦЭМ!$A$33:$A$776,$A52,СВЦЭМ!$B$33:$B$776,U$47)+'СЕТ СН'!$G$12+СВЦЭМ!$D$10+'СЕТ СН'!$G$5-'СЕТ СН'!$G$20</f>
        <v>2648.3132290799999</v>
      </c>
      <c r="V52" s="36">
        <f>SUMIFS(СВЦЭМ!$C$33:$C$776,СВЦЭМ!$A$33:$A$776,$A52,СВЦЭМ!$B$33:$B$776,V$47)+'СЕТ СН'!$G$12+СВЦЭМ!$D$10+'СЕТ СН'!$G$5-'СЕТ СН'!$G$20</f>
        <v>2680.2642481299999</v>
      </c>
      <c r="W52" s="36">
        <f>SUMIFS(СВЦЭМ!$C$33:$C$776,СВЦЭМ!$A$33:$A$776,$A52,СВЦЭМ!$B$33:$B$776,W$47)+'СЕТ СН'!$G$12+СВЦЭМ!$D$10+'СЕТ СН'!$G$5-'СЕТ СН'!$G$20</f>
        <v>2685.5667003600001</v>
      </c>
      <c r="X52" s="36">
        <f>SUMIFS(СВЦЭМ!$C$33:$C$776,СВЦЭМ!$A$33:$A$776,$A52,СВЦЭМ!$B$33:$B$776,X$47)+'СЕТ СН'!$G$12+СВЦЭМ!$D$10+'СЕТ СН'!$G$5-'СЕТ СН'!$G$20</f>
        <v>2698.40795028</v>
      </c>
      <c r="Y52" s="36">
        <f>SUMIFS(СВЦЭМ!$C$33:$C$776,СВЦЭМ!$A$33:$A$776,$A52,СВЦЭМ!$B$33:$B$776,Y$47)+'СЕТ СН'!$G$12+СВЦЭМ!$D$10+'СЕТ СН'!$G$5-'СЕТ СН'!$G$20</f>
        <v>2709.1488226399997</v>
      </c>
    </row>
    <row r="53" spans="1:25" ht="15.5" x14ac:dyDescent="0.25">
      <c r="A53" s="35">
        <f t="shared" si="1"/>
        <v>43836</v>
      </c>
      <c r="B53" s="36">
        <f>SUMIFS(СВЦЭМ!$C$33:$C$776,СВЦЭМ!$A$33:$A$776,$A53,СВЦЭМ!$B$33:$B$776,B$47)+'СЕТ СН'!$G$12+СВЦЭМ!$D$10+'СЕТ СН'!$G$5-'СЕТ СН'!$G$20</f>
        <v>2743.6727109899998</v>
      </c>
      <c r="C53" s="36">
        <f>SUMIFS(СВЦЭМ!$C$33:$C$776,СВЦЭМ!$A$33:$A$776,$A53,СВЦЭМ!$B$33:$B$776,C$47)+'СЕТ СН'!$G$12+СВЦЭМ!$D$10+'СЕТ СН'!$G$5-'СЕТ СН'!$G$20</f>
        <v>2730.0898635200001</v>
      </c>
      <c r="D53" s="36">
        <f>SUMIFS(СВЦЭМ!$C$33:$C$776,СВЦЭМ!$A$33:$A$776,$A53,СВЦЭМ!$B$33:$B$776,D$47)+'СЕТ СН'!$G$12+СВЦЭМ!$D$10+'СЕТ СН'!$G$5-'СЕТ СН'!$G$20</f>
        <v>2745.9854604799998</v>
      </c>
      <c r="E53" s="36">
        <f>SUMIFS(СВЦЭМ!$C$33:$C$776,СВЦЭМ!$A$33:$A$776,$A53,СВЦЭМ!$B$33:$B$776,E$47)+'СЕТ СН'!$G$12+СВЦЭМ!$D$10+'СЕТ СН'!$G$5-'СЕТ СН'!$G$20</f>
        <v>2772.8442798299998</v>
      </c>
      <c r="F53" s="36">
        <f>SUMIFS(СВЦЭМ!$C$33:$C$776,СВЦЭМ!$A$33:$A$776,$A53,СВЦЭМ!$B$33:$B$776,F$47)+'СЕТ СН'!$G$12+СВЦЭМ!$D$10+'СЕТ СН'!$G$5-'СЕТ СН'!$G$20</f>
        <v>2774.1968852499999</v>
      </c>
      <c r="G53" s="36">
        <f>SUMIFS(СВЦЭМ!$C$33:$C$776,СВЦЭМ!$A$33:$A$776,$A53,СВЦЭМ!$B$33:$B$776,G$47)+'СЕТ СН'!$G$12+СВЦЭМ!$D$10+'СЕТ СН'!$G$5-'СЕТ СН'!$G$20</f>
        <v>2762.3428554399998</v>
      </c>
      <c r="H53" s="36">
        <f>SUMIFS(СВЦЭМ!$C$33:$C$776,СВЦЭМ!$A$33:$A$776,$A53,СВЦЭМ!$B$33:$B$776,H$47)+'СЕТ СН'!$G$12+СВЦЭМ!$D$10+'СЕТ СН'!$G$5-'СЕТ СН'!$G$20</f>
        <v>2758.9240795300002</v>
      </c>
      <c r="I53" s="36">
        <f>SUMIFS(СВЦЭМ!$C$33:$C$776,СВЦЭМ!$A$33:$A$776,$A53,СВЦЭМ!$B$33:$B$776,I$47)+'СЕТ СН'!$G$12+СВЦЭМ!$D$10+'СЕТ СН'!$G$5-'СЕТ СН'!$G$20</f>
        <v>2753.5978879499999</v>
      </c>
      <c r="J53" s="36">
        <f>SUMIFS(СВЦЭМ!$C$33:$C$776,СВЦЭМ!$A$33:$A$776,$A53,СВЦЭМ!$B$33:$B$776,J$47)+'СЕТ СН'!$G$12+СВЦЭМ!$D$10+'СЕТ СН'!$G$5-'СЕТ СН'!$G$20</f>
        <v>2729.46877331</v>
      </c>
      <c r="K53" s="36">
        <f>SUMIFS(СВЦЭМ!$C$33:$C$776,СВЦЭМ!$A$33:$A$776,$A53,СВЦЭМ!$B$33:$B$776,K$47)+'СЕТ СН'!$G$12+СВЦЭМ!$D$10+'СЕТ СН'!$G$5-'СЕТ СН'!$G$20</f>
        <v>2707.6491617900001</v>
      </c>
      <c r="L53" s="36">
        <f>SUMIFS(СВЦЭМ!$C$33:$C$776,СВЦЭМ!$A$33:$A$776,$A53,СВЦЭМ!$B$33:$B$776,L$47)+'СЕТ СН'!$G$12+СВЦЭМ!$D$10+'СЕТ СН'!$G$5-'СЕТ СН'!$G$20</f>
        <v>2684.5878008899999</v>
      </c>
      <c r="M53" s="36">
        <f>SUMIFS(СВЦЭМ!$C$33:$C$776,СВЦЭМ!$A$33:$A$776,$A53,СВЦЭМ!$B$33:$B$776,M$47)+'СЕТ СН'!$G$12+СВЦЭМ!$D$10+'СЕТ СН'!$G$5-'СЕТ СН'!$G$20</f>
        <v>2680.9777634100001</v>
      </c>
      <c r="N53" s="36">
        <f>SUMIFS(СВЦЭМ!$C$33:$C$776,СВЦЭМ!$A$33:$A$776,$A53,СВЦЭМ!$B$33:$B$776,N$47)+'СЕТ СН'!$G$12+СВЦЭМ!$D$10+'СЕТ СН'!$G$5-'СЕТ СН'!$G$20</f>
        <v>2703.9186244499997</v>
      </c>
      <c r="O53" s="36">
        <f>SUMIFS(СВЦЭМ!$C$33:$C$776,СВЦЭМ!$A$33:$A$776,$A53,СВЦЭМ!$B$33:$B$776,O$47)+'СЕТ СН'!$G$12+СВЦЭМ!$D$10+'СЕТ СН'!$G$5-'СЕТ СН'!$G$20</f>
        <v>2700.8582359900001</v>
      </c>
      <c r="P53" s="36">
        <f>SUMIFS(СВЦЭМ!$C$33:$C$776,СВЦЭМ!$A$33:$A$776,$A53,СВЦЭМ!$B$33:$B$776,P$47)+'СЕТ СН'!$G$12+СВЦЭМ!$D$10+'СЕТ СН'!$G$5-'СЕТ СН'!$G$20</f>
        <v>2712.2267380799999</v>
      </c>
      <c r="Q53" s="36">
        <f>SUMIFS(СВЦЭМ!$C$33:$C$776,СВЦЭМ!$A$33:$A$776,$A53,СВЦЭМ!$B$33:$B$776,Q$47)+'СЕТ СН'!$G$12+СВЦЭМ!$D$10+'СЕТ СН'!$G$5-'СЕТ СН'!$G$20</f>
        <v>2719.9519823099999</v>
      </c>
      <c r="R53" s="36">
        <f>SUMIFS(СВЦЭМ!$C$33:$C$776,СВЦЭМ!$A$33:$A$776,$A53,СВЦЭМ!$B$33:$B$776,R$47)+'СЕТ СН'!$G$12+СВЦЭМ!$D$10+'СЕТ СН'!$G$5-'СЕТ СН'!$G$20</f>
        <v>2713.7280593300002</v>
      </c>
      <c r="S53" s="36">
        <f>SUMIFS(СВЦЭМ!$C$33:$C$776,СВЦЭМ!$A$33:$A$776,$A53,СВЦЭМ!$B$33:$B$776,S$47)+'СЕТ СН'!$G$12+СВЦЭМ!$D$10+'СЕТ СН'!$G$5-'СЕТ СН'!$G$20</f>
        <v>2690.0878784500001</v>
      </c>
      <c r="T53" s="36">
        <f>SUMIFS(СВЦЭМ!$C$33:$C$776,СВЦЭМ!$A$33:$A$776,$A53,СВЦЭМ!$B$33:$B$776,T$47)+'СЕТ СН'!$G$12+СВЦЭМ!$D$10+'СЕТ СН'!$G$5-'СЕТ СН'!$G$20</f>
        <v>2646.0774606099999</v>
      </c>
      <c r="U53" s="36">
        <f>SUMIFS(СВЦЭМ!$C$33:$C$776,СВЦЭМ!$A$33:$A$776,$A53,СВЦЭМ!$B$33:$B$776,U$47)+'СЕТ СН'!$G$12+СВЦЭМ!$D$10+'СЕТ СН'!$G$5-'СЕТ СН'!$G$20</f>
        <v>2654.5188342599999</v>
      </c>
      <c r="V53" s="36">
        <f>SUMIFS(СВЦЭМ!$C$33:$C$776,СВЦЭМ!$A$33:$A$776,$A53,СВЦЭМ!$B$33:$B$776,V$47)+'СЕТ СН'!$G$12+СВЦЭМ!$D$10+'СЕТ СН'!$G$5-'СЕТ СН'!$G$20</f>
        <v>2690.5168304399999</v>
      </c>
      <c r="W53" s="36">
        <f>SUMIFS(СВЦЭМ!$C$33:$C$776,СВЦЭМ!$A$33:$A$776,$A53,СВЦЭМ!$B$33:$B$776,W$47)+'СЕТ СН'!$G$12+СВЦЭМ!$D$10+'СЕТ СН'!$G$5-'СЕТ СН'!$G$20</f>
        <v>2697.6980477899997</v>
      </c>
      <c r="X53" s="36">
        <f>SUMIFS(СВЦЭМ!$C$33:$C$776,СВЦЭМ!$A$33:$A$776,$A53,СВЦЭМ!$B$33:$B$776,X$47)+'СЕТ СН'!$G$12+СВЦЭМ!$D$10+'СЕТ СН'!$G$5-'СЕТ СН'!$G$20</f>
        <v>2706.6558234399999</v>
      </c>
      <c r="Y53" s="36">
        <f>SUMIFS(СВЦЭМ!$C$33:$C$776,СВЦЭМ!$A$33:$A$776,$A53,СВЦЭМ!$B$33:$B$776,Y$47)+'СЕТ СН'!$G$12+СВЦЭМ!$D$10+'СЕТ СН'!$G$5-'СЕТ СН'!$G$20</f>
        <v>2713.6987500999999</v>
      </c>
    </row>
    <row r="54" spans="1:25" ht="15.5" x14ac:dyDescent="0.25">
      <c r="A54" s="35">
        <f t="shared" si="1"/>
        <v>43837</v>
      </c>
      <c r="B54" s="36">
        <f>SUMIFS(СВЦЭМ!$C$33:$C$776,СВЦЭМ!$A$33:$A$776,$A54,СВЦЭМ!$B$33:$B$776,B$47)+'СЕТ СН'!$G$12+СВЦЭМ!$D$10+'СЕТ СН'!$G$5-'СЕТ СН'!$G$20</f>
        <v>2746.83047605</v>
      </c>
      <c r="C54" s="36">
        <f>SUMIFS(СВЦЭМ!$C$33:$C$776,СВЦЭМ!$A$33:$A$776,$A54,СВЦЭМ!$B$33:$B$776,C$47)+'СЕТ СН'!$G$12+СВЦЭМ!$D$10+'СЕТ СН'!$G$5-'СЕТ СН'!$G$20</f>
        <v>2746.9810459199998</v>
      </c>
      <c r="D54" s="36">
        <f>SUMIFS(СВЦЭМ!$C$33:$C$776,СВЦЭМ!$A$33:$A$776,$A54,СВЦЭМ!$B$33:$B$776,D$47)+'СЕТ СН'!$G$12+СВЦЭМ!$D$10+'СЕТ СН'!$G$5-'СЕТ СН'!$G$20</f>
        <v>2759.31257147</v>
      </c>
      <c r="E54" s="36">
        <f>SUMIFS(СВЦЭМ!$C$33:$C$776,СВЦЭМ!$A$33:$A$776,$A54,СВЦЭМ!$B$33:$B$776,E$47)+'СЕТ СН'!$G$12+СВЦЭМ!$D$10+'СЕТ СН'!$G$5-'СЕТ СН'!$G$20</f>
        <v>2783.9852537899997</v>
      </c>
      <c r="F54" s="36">
        <f>SUMIFS(СВЦЭМ!$C$33:$C$776,СВЦЭМ!$A$33:$A$776,$A54,СВЦЭМ!$B$33:$B$776,F$47)+'СЕТ СН'!$G$12+СВЦЭМ!$D$10+'СЕТ СН'!$G$5-'СЕТ СН'!$G$20</f>
        <v>2792.0355485999999</v>
      </c>
      <c r="G54" s="36">
        <f>SUMIFS(СВЦЭМ!$C$33:$C$776,СВЦЭМ!$A$33:$A$776,$A54,СВЦЭМ!$B$33:$B$776,G$47)+'СЕТ СН'!$G$12+СВЦЭМ!$D$10+'СЕТ СН'!$G$5-'СЕТ СН'!$G$20</f>
        <v>2784.0891834999998</v>
      </c>
      <c r="H54" s="36">
        <f>SUMIFS(СВЦЭМ!$C$33:$C$776,СВЦЭМ!$A$33:$A$776,$A54,СВЦЭМ!$B$33:$B$776,H$47)+'СЕТ СН'!$G$12+СВЦЭМ!$D$10+'СЕТ СН'!$G$5-'СЕТ СН'!$G$20</f>
        <v>2767.9875809999999</v>
      </c>
      <c r="I54" s="36">
        <f>SUMIFS(СВЦЭМ!$C$33:$C$776,СВЦЭМ!$A$33:$A$776,$A54,СВЦЭМ!$B$33:$B$776,I$47)+'СЕТ СН'!$G$12+СВЦЭМ!$D$10+'СЕТ СН'!$G$5-'СЕТ СН'!$G$20</f>
        <v>2756.4168896000001</v>
      </c>
      <c r="J54" s="36">
        <f>SUMIFS(СВЦЭМ!$C$33:$C$776,СВЦЭМ!$A$33:$A$776,$A54,СВЦЭМ!$B$33:$B$776,J$47)+'СЕТ СН'!$G$12+СВЦЭМ!$D$10+'СЕТ СН'!$G$5-'СЕТ СН'!$G$20</f>
        <v>2729.7098554700001</v>
      </c>
      <c r="K54" s="36">
        <f>SUMIFS(СВЦЭМ!$C$33:$C$776,СВЦЭМ!$A$33:$A$776,$A54,СВЦЭМ!$B$33:$B$776,K$47)+'СЕТ СН'!$G$12+СВЦЭМ!$D$10+'СЕТ СН'!$G$5-'СЕТ СН'!$G$20</f>
        <v>2706.1049521</v>
      </c>
      <c r="L54" s="36">
        <f>SUMIFS(СВЦЭМ!$C$33:$C$776,СВЦЭМ!$A$33:$A$776,$A54,СВЦЭМ!$B$33:$B$776,L$47)+'СЕТ СН'!$G$12+СВЦЭМ!$D$10+'СЕТ СН'!$G$5-'СЕТ СН'!$G$20</f>
        <v>2691.1413090699998</v>
      </c>
      <c r="M54" s="36">
        <f>SUMIFS(СВЦЭМ!$C$33:$C$776,СВЦЭМ!$A$33:$A$776,$A54,СВЦЭМ!$B$33:$B$776,M$47)+'СЕТ СН'!$G$12+СВЦЭМ!$D$10+'СЕТ СН'!$G$5-'СЕТ СН'!$G$20</f>
        <v>2677.8709855399998</v>
      </c>
      <c r="N54" s="36">
        <f>SUMIFS(СВЦЭМ!$C$33:$C$776,СВЦЭМ!$A$33:$A$776,$A54,СВЦЭМ!$B$33:$B$776,N$47)+'СЕТ СН'!$G$12+СВЦЭМ!$D$10+'СЕТ СН'!$G$5-'СЕТ СН'!$G$20</f>
        <v>2692.4160593500001</v>
      </c>
      <c r="O54" s="36">
        <f>SUMIFS(СВЦЭМ!$C$33:$C$776,СВЦЭМ!$A$33:$A$776,$A54,СВЦЭМ!$B$33:$B$776,O$47)+'СЕТ СН'!$G$12+СВЦЭМ!$D$10+'СЕТ СН'!$G$5-'СЕТ СН'!$G$20</f>
        <v>2694.3281499899999</v>
      </c>
      <c r="P54" s="36">
        <f>SUMIFS(СВЦЭМ!$C$33:$C$776,СВЦЭМ!$A$33:$A$776,$A54,СВЦЭМ!$B$33:$B$776,P$47)+'СЕТ СН'!$G$12+СВЦЭМ!$D$10+'СЕТ СН'!$G$5-'СЕТ СН'!$G$20</f>
        <v>2699.87090033</v>
      </c>
      <c r="Q54" s="36">
        <f>SUMIFS(СВЦЭМ!$C$33:$C$776,СВЦЭМ!$A$33:$A$776,$A54,СВЦЭМ!$B$33:$B$776,Q$47)+'СЕТ СН'!$G$12+СВЦЭМ!$D$10+'СЕТ СН'!$G$5-'СЕТ СН'!$G$20</f>
        <v>2704.6660351299997</v>
      </c>
      <c r="R54" s="36">
        <f>SUMIFS(СВЦЭМ!$C$33:$C$776,СВЦЭМ!$A$33:$A$776,$A54,СВЦЭМ!$B$33:$B$776,R$47)+'СЕТ СН'!$G$12+СВЦЭМ!$D$10+'СЕТ СН'!$G$5-'СЕТ СН'!$G$20</f>
        <v>2706.4381375100002</v>
      </c>
      <c r="S54" s="36">
        <f>SUMIFS(СВЦЭМ!$C$33:$C$776,СВЦЭМ!$A$33:$A$776,$A54,СВЦЭМ!$B$33:$B$776,S$47)+'СЕТ СН'!$G$12+СВЦЭМ!$D$10+'СЕТ СН'!$G$5-'СЕТ СН'!$G$20</f>
        <v>2695.4115351400001</v>
      </c>
      <c r="T54" s="36">
        <f>SUMIFS(СВЦЭМ!$C$33:$C$776,СВЦЭМ!$A$33:$A$776,$A54,СВЦЭМ!$B$33:$B$776,T$47)+'СЕТ СН'!$G$12+СВЦЭМ!$D$10+'СЕТ СН'!$G$5-'СЕТ СН'!$G$20</f>
        <v>2655.9244188399998</v>
      </c>
      <c r="U54" s="36">
        <f>SUMIFS(СВЦЭМ!$C$33:$C$776,СВЦЭМ!$A$33:$A$776,$A54,СВЦЭМ!$B$33:$B$776,U$47)+'СЕТ СН'!$G$12+СВЦЭМ!$D$10+'СЕТ СН'!$G$5-'СЕТ СН'!$G$20</f>
        <v>2658.0132359300001</v>
      </c>
      <c r="V54" s="36">
        <f>SUMIFS(СВЦЭМ!$C$33:$C$776,СВЦЭМ!$A$33:$A$776,$A54,СВЦЭМ!$B$33:$B$776,V$47)+'СЕТ СН'!$G$12+СВЦЭМ!$D$10+'СЕТ СН'!$G$5-'СЕТ СН'!$G$20</f>
        <v>2694.1971795300001</v>
      </c>
      <c r="W54" s="36">
        <f>SUMIFS(СВЦЭМ!$C$33:$C$776,СВЦЭМ!$A$33:$A$776,$A54,СВЦЭМ!$B$33:$B$776,W$47)+'СЕТ СН'!$G$12+СВЦЭМ!$D$10+'СЕТ СН'!$G$5-'СЕТ СН'!$G$20</f>
        <v>2704.3584472399998</v>
      </c>
      <c r="X54" s="36">
        <f>SUMIFS(СВЦЭМ!$C$33:$C$776,СВЦЭМ!$A$33:$A$776,$A54,СВЦЭМ!$B$33:$B$776,X$47)+'СЕТ СН'!$G$12+СВЦЭМ!$D$10+'СЕТ СН'!$G$5-'СЕТ СН'!$G$20</f>
        <v>2716.7772410399998</v>
      </c>
      <c r="Y54" s="36">
        <f>SUMIFS(СВЦЭМ!$C$33:$C$776,СВЦЭМ!$A$33:$A$776,$A54,СВЦЭМ!$B$33:$B$776,Y$47)+'СЕТ СН'!$G$12+СВЦЭМ!$D$10+'СЕТ СН'!$G$5-'СЕТ СН'!$G$20</f>
        <v>2736.3402901499999</v>
      </c>
    </row>
    <row r="55" spans="1:25" ht="15.5" x14ac:dyDescent="0.25">
      <c r="A55" s="35">
        <f t="shared" si="1"/>
        <v>43838</v>
      </c>
      <c r="B55" s="36">
        <f>SUMIFS(СВЦЭМ!$C$33:$C$776,СВЦЭМ!$A$33:$A$776,$A55,СВЦЭМ!$B$33:$B$776,B$47)+'СЕТ СН'!$G$12+СВЦЭМ!$D$10+'СЕТ СН'!$G$5-'СЕТ СН'!$G$20</f>
        <v>2761.4114516999998</v>
      </c>
      <c r="C55" s="36">
        <f>SUMIFS(СВЦЭМ!$C$33:$C$776,СВЦЭМ!$A$33:$A$776,$A55,СВЦЭМ!$B$33:$B$776,C$47)+'СЕТ СН'!$G$12+СВЦЭМ!$D$10+'СЕТ СН'!$G$5-'СЕТ СН'!$G$20</f>
        <v>2761.3294972200001</v>
      </c>
      <c r="D55" s="36">
        <f>SUMIFS(СВЦЭМ!$C$33:$C$776,СВЦЭМ!$A$33:$A$776,$A55,СВЦЭМ!$B$33:$B$776,D$47)+'СЕТ СН'!$G$12+СВЦЭМ!$D$10+'СЕТ СН'!$G$5-'СЕТ СН'!$G$20</f>
        <v>2774.3551842699999</v>
      </c>
      <c r="E55" s="36">
        <f>SUMIFS(СВЦЭМ!$C$33:$C$776,СВЦЭМ!$A$33:$A$776,$A55,СВЦЭМ!$B$33:$B$776,E$47)+'СЕТ СН'!$G$12+СВЦЭМ!$D$10+'СЕТ СН'!$G$5-'СЕТ СН'!$G$20</f>
        <v>2795.0993693599999</v>
      </c>
      <c r="F55" s="36">
        <f>SUMIFS(СВЦЭМ!$C$33:$C$776,СВЦЭМ!$A$33:$A$776,$A55,СВЦЭМ!$B$33:$B$776,F$47)+'СЕТ СН'!$G$12+СВЦЭМ!$D$10+'СЕТ СН'!$G$5-'СЕТ СН'!$G$20</f>
        <v>2791.34391061</v>
      </c>
      <c r="G55" s="36">
        <f>SUMIFS(СВЦЭМ!$C$33:$C$776,СВЦЭМ!$A$33:$A$776,$A55,СВЦЭМ!$B$33:$B$776,G$47)+'СЕТ СН'!$G$12+СВЦЭМ!$D$10+'СЕТ СН'!$G$5-'СЕТ СН'!$G$20</f>
        <v>2785.54518848</v>
      </c>
      <c r="H55" s="36">
        <f>SUMIFS(СВЦЭМ!$C$33:$C$776,СВЦЭМ!$A$33:$A$776,$A55,СВЦЭМ!$B$33:$B$776,H$47)+'СЕТ СН'!$G$12+СВЦЭМ!$D$10+'СЕТ СН'!$G$5-'СЕТ СН'!$G$20</f>
        <v>2764.0918301699999</v>
      </c>
      <c r="I55" s="36">
        <f>SUMIFS(СВЦЭМ!$C$33:$C$776,СВЦЭМ!$A$33:$A$776,$A55,СВЦЭМ!$B$33:$B$776,I$47)+'СЕТ СН'!$G$12+СВЦЭМ!$D$10+'СЕТ СН'!$G$5-'СЕТ СН'!$G$20</f>
        <v>2747.53634822</v>
      </c>
      <c r="J55" s="36">
        <f>SUMIFS(СВЦЭМ!$C$33:$C$776,СВЦЭМ!$A$33:$A$776,$A55,СВЦЭМ!$B$33:$B$776,J$47)+'СЕТ СН'!$G$12+СВЦЭМ!$D$10+'СЕТ СН'!$G$5-'СЕТ СН'!$G$20</f>
        <v>2726.31053793</v>
      </c>
      <c r="K55" s="36">
        <f>SUMIFS(СВЦЭМ!$C$33:$C$776,СВЦЭМ!$A$33:$A$776,$A55,СВЦЭМ!$B$33:$B$776,K$47)+'СЕТ СН'!$G$12+СВЦЭМ!$D$10+'СЕТ СН'!$G$5-'СЕТ СН'!$G$20</f>
        <v>2708.2236926699998</v>
      </c>
      <c r="L55" s="36">
        <f>SUMIFS(СВЦЭМ!$C$33:$C$776,СВЦЭМ!$A$33:$A$776,$A55,СВЦЭМ!$B$33:$B$776,L$47)+'СЕТ СН'!$G$12+СВЦЭМ!$D$10+'СЕТ СН'!$G$5-'СЕТ СН'!$G$20</f>
        <v>2698.9912092200002</v>
      </c>
      <c r="M55" s="36">
        <f>SUMIFS(СВЦЭМ!$C$33:$C$776,СВЦЭМ!$A$33:$A$776,$A55,СВЦЭМ!$B$33:$B$776,M$47)+'СЕТ СН'!$G$12+СВЦЭМ!$D$10+'СЕТ СН'!$G$5-'СЕТ СН'!$G$20</f>
        <v>2689.3951302599999</v>
      </c>
      <c r="N55" s="36">
        <f>SUMIFS(СВЦЭМ!$C$33:$C$776,СВЦЭМ!$A$33:$A$776,$A55,СВЦЭМ!$B$33:$B$776,N$47)+'СЕТ СН'!$G$12+СВЦЭМ!$D$10+'СЕТ СН'!$G$5-'СЕТ СН'!$G$20</f>
        <v>2693.4218076100001</v>
      </c>
      <c r="O55" s="36">
        <f>SUMIFS(СВЦЭМ!$C$33:$C$776,СВЦЭМ!$A$33:$A$776,$A55,СВЦЭМ!$B$33:$B$776,O$47)+'СЕТ СН'!$G$12+СВЦЭМ!$D$10+'СЕТ СН'!$G$5-'СЕТ СН'!$G$20</f>
        <v>2703.00427386</v>
      </c>
      <c r="P55" s="36">
        <f>SUMIFS(СВЦЭМ!$C$33:$C$776,СВЦЭМ!$A$33:$A$776,$A55,СВЦЭМ!$B$33:$B$776,P$47)+'СЕТ СН'!$G$12+СВЦЭМ!$D$10+'СЕТ СН'!$G$5-'СЕТ СН'!$G$20</f>
        <v>2707.6855367899998</v>
      </c>
      <c r="Q55" s="36">
        <f>SUMIFS(СВЦЭМ!$C$33:$C$776,СВЦЭМ!$A$33:$A$776,$A55,СВЦЭМ!$B$33:$B$776,Q$47)+'СЕТ СН'!$G$12+СВЦЭМ!$D$10+'СЕТ СН'!$G$5-'СЕТ СН'!$G$20</f>
        <v>2710.8974738799998</v>
      </c>
      <c r="R55" s="36">
        <f>SUMIFS(СВЦЭМ!$C$33:$C$776,СВЦЭМ!$A$33:$A$776,$A55,СВЦЭМ!$B$33:$B$776,R$47)+'СЕТ СН'!$G$12+СВЦЭМ!$D$10+'СЕТ СН'!$G$5-'СЕТ СН'!$G$20</f>
        <v>2706.10993745</v>
      </c>
      <c r="S55" s="36">
        <f>SUMIFS(СВЦЭМ!$C$33:$C$776,СВЦЭМ!$A$33:$A$776,$A55,СВЦЭМ!$B$33:$B$776,S$47)+'СЕТ СН'!$G$12+СВЦЭМ!$D$10+'СЕТ СН'!$G$5-'СЕТ СН'!$G$20</f>
        <v>2688.84526297</v>
      </c>
      <c r="T55" s="36">
        <f>SUMIFS(СВЦЭМ!$C$33:$C$776,СВЦЭМ!$A$33:$A$776,$A55,СВЦЭМ!$B$33:$B$776,T$47)+'СЕТ СН'!$G$12+СВЦЭМ!$D$10+'СЕТ СН'!$G$5-'СЕТ СН'!$G$20</f>
        <v>2652.3288057199998</v>
      </c>
      <c r="U55" s="36">
        <f>SUMIFS(СВЦЭМ!$C$33:$C$776,СВЦЭМ!$A$33:$A$776,$A55,СВЦЭМ!$B$33:$B$776,U$47)+'СЕТ СН'!$G$12+СВЦЭМ!$D$10+'СЕТ СН'!$G$5-'СЕТ СН'!$G$20</f>
        <v>2657.5602511899997</v>
      </c>
      <c r="V55" s="36">
        <f>SUMIFS(СВЦЭМ!$C$33:$C$776,СВЦЭМ!$A$33:$A$776,$A55,СВЦЭМ!$B$33:$B$776,V$47)+'СЕТ СН'!$G$12+СВЦЭМ!$D$10+'СЕТ СН'!$G$5-'СЕТ СН'!$G$20</f>
        <v>2685.0712985700002</v>
      </c>
      <c r="W55" s="36">
        <f>SUMIFS(СВЦЭМ!$C$33:$C$776,СВЦЭМ!$A$33:$A$776,$A55,СВЦЭМ!$B$33:$B$776,W$47)+'СЕТ СН'!$G$12+СВЦЭМ!$D$10+'СЕТ СН'!$G$5-'СЕТ СН'!$G$20</f>
        <v>2706.0157746</v>
      </c>
      <c r="X55" s="36">
        <f>SUMIFS(СВЦЭМ!$C$33:$C$776,СВЦЭМ!$A$33:$A$776,$A55,СВЦЭМ!$B$33:$B$776,X$47)+'СЕТ СН'!$G$12+СВЦЭМ!$D$10+'СЕТ СН'!$G$5-'СЕТ СН'!$G$20</f>
        <v>2710.6546452799998</v>
      </c>
      <c r="Y55" s="36">
        <f>SUMIFS(СВЦЭМ!$C$33:$C$776,СВЦЭМ!$A$33:$A$776,$A55,СВЦЭМ!$B$33:$B$776,Y$47)+'СЕТ СН'!$G$12+СВЦЭМ!$D$10+'СЕТ СН'!$G$5-'СЕТ СН'!$G$20</f>
        <v>2733.05860183</v>
      </c>
    </row>
    <row r="56" spans="1:25" ht="15.5" x14ac:dyDescent="0.25">
      <c r="A56" s="35">
        <f t="shared" si="1"/>
        <v>43839</v>
      </c>
      <c r="B56" s="36">
        <f>SUMIFS(СВЦЭМ!$C$33:$C$776,СВЦЭМ!$A$33:$A$776,$A56,СВЦЭМ!$B$33:$B$776,B$47)+'СЕТ СН'!$G$12+СВЦЭМ!$D$10+'СЕТ СН'!$G$5-'СЕТ СН'!$G$20</f>
        <v>2716.2114917399999</v>
      </c>
      <c r="C56" s="36">
        <f>SUMIFS(СВЦЭМ!$C$33:$C$776,СВЦЭМ!$A$33:$A$776,$A56,СВЦЭМ!$B$33:$B$776,C$47)+'СЕТ СН'!$G$12+СВЦЭМ!$D$10+'СЕТ СН'!$G$5-'СЕТ СН'!$G$20</f>
        <v>2726.8396291099998</v>
      </c>
      <c r="D56" s="36">
        <f>SUMIFS(СВЦЭМ!$C$33:$C$776,СВЦЭМ!$A$33:$A$776,$A56,СВЦЭМ!$B$33:$B$776,D$47)+'СЕТ СН'!$G$12+СВЦЭМ!$D$10+'СЕТ СН'!$G$5-'СЕТ СН'!$G$20</f>
        <v>2744.5650051699999</v>
      </c>
      <c r="E56" s="36">
        <f>SUMIFS(СВЦЭМ!$C$33:$C$776,СВЦЭМ!$A$33:$A$776,$A56,СВЦЭМ!$B$33:$B$776,E$47)+'СЕТ СН'!$G$12+СВЦЭМ!$D$10+'СЕТ СН'!$G$5-'СЕТ СН'!$G$20</f>
        <v>2749.6668300599999</v>
      </c>
      <c r="F56" s="36">
        <f>SUMIFS(СВЦЭМ!$C$33:$C$776,СВЦЭМ!$A$33:$A$776,$A56,СВЦЭМ!$B$33:$B$776,F$47)+'СЕТ СН'!$G$12+СВЦЭМ!$D$10+'СЕТ СН'!$G$5-'СЕТ СН'!$G$20</f>
        <v>2747.9803877300001</v>
      </c>
      <c r="G56" s="36">
        <f>SUMIFS(СВЦЭМ!$C$33:$C$776,СВЦЭМ!$A$33:$A$776,$A56,СВЦЭМ!$B$33:$B$776,G$47)+'СЕТ СН'!$G$12+СВЦЭМ!$D$10+'СЕТ СН'!$G$5-'СЕТ СН'!$G$20</f>
        <v>2744.2467274999999</v>
      </c>
      <c r="H56" s="36">
        <f>SUMIFS(СВЦЭМ!$C$33:$C$776,СВЦЭМ!$A$33:$A$776,$A56,СВЦЭМ!$B$33:$B$776,H$47)+'СЕТ СН'!$G$12+СВЦЭМ!$D$10+'СЕТ СН'!$G$5-'СЕТ СН'!$G$20</f>
        <v>2697.8442524399998</v>
      </c>
      <c r="I56" s="36">
        <f>SUMIFS(СВЦЭМ!$C$33:$C$776,СВЦЭМ!$A$33:$A$776,$A56,СВЦЭМ!$B$33:$B$776,I$47)+'СЕТ СН'!$G$12+СВЦЭМ!$D$10+'СЕТ СН'!$G$5-'СЕТ СН'!$G$20</f>
        <v>2667.8160973200002</v>
      </c>
      <c r="J56" s="36">
        <f>SUMIFS(СВЦЭМ!$C$33:$C$776,СВЦЭМ!$A$33:$A$776,$A56,СВЦЭМ!$B$33:$B$776,J$47)+'СЕТ СН'!$G$12+СВЦЭМ!$D$10+'СЕТ СН'!$G$5-'СЕТ СН'!$G$20</f>
        <v>2651.1754126699998</v>
      </c>
      <c r="K56" s="36">
        <f>SUMIFS(СВЦЭМ!$C$33:$C$776,СВЦЭМ!$A$33:$A$776,$A56,СВЦЭМ!$B$33:$B$776,K$47)+'СЕТ СН'!$G$12+СВЦЭМ!$D$10+'СЕТ СН'!$G$5-'СЕТ СН'!$G$20</f>
        <v>2647.7489373099997</v>
      </c>
      <c r="L56" s="36">
        <f>SUMIFS(СВЦЭМ!$C$33:$C$776,СВЦЭМ!$A$33:$A$776,$A56,СВЦЭМ!$B$33:$B$776,L$47)+'СЕТ СН'!$G$12+СВЦЭМ!$D$10+'СЕТ СН'!$G$5-'СЕТ СН'!$G$20</f>
        <v>2648.5665964599998</v>
      </c>
      <c r="M56" s="36">
        <f>SUMIFS(СВЦЭМ!$C$33:$C$776,СВЦЭМ!$A$33:$A$776,$A56,СВЦЭМ!$B$33:$B$776,M$47)+'СЕТ СН'!$G$12+СВЦЭМ!$D$10+'СЕТ СН'!$G$5-'СЕТ СН'!$G$20</f>
        <v>2663.4646585800001</v>
      </c>
      <c r="N56" s="36">
        <f>SUMIFS(СВЦЭМ!$C$33:$C$776,СВЦЭМ!$A$33:$A$776,$A56,СВЦЭМ!$B$33:$B$776,N$47)+'СЕТ СН'!$G$12+СВЦЭМ!$D$10+'СЕТ СН'!$G$5-'СЕТ СН'!$G$20</f>
        <v>2676.9706754099998</v>
      </c>
      <c r="O56" s="36">
        <f>SUMIFS(СВЦЭМ!$C$33:$C$776,СВЦЭМ!$A$33:$A$776,$A56,СВЦЭМ!$B$33:$B$776,O$47)+'СЕТ СН'!$G$12+СВЦЭМ!$D$10+'СЕТ СН'!$G$5-'СЕТ СН'!$G$20</f>
        <v>2700.8206646999997</v>
      </c>
      <c r="P56" s="36">
        <f>SUMIFS(СВЦЭМ!$C$33:$C$776,СВЦЭМ!$A$33:$A$776,$A56,СВЦЭМ!$B$33:$B$776,P$47)+'СЕТ СН'!$G$12+СВЦЭМ!$D$10+'СЕТ СН'!$G$5-'СЕТ СН'!$G$20</f>
        <v>2715.3612068299999</v>
      </c>
      <c r="Q56" s="36">
        <f>SUMIFS(СВЦЭМ!$C$33:$C$776,СВЦЭМ!$A$33:$A$776,$A56,СВЦЭМ!$B$33:$B$776,Q$47)+'СЕТ СН'!$G$12+СВЦЭМ!$D$10+'СЕТ СН'!$G$5-'СЕТ СН'!$G$20</f>
        <v>2720.5891460399998</v>
      </c>
      <c r="R56" s="36">
        <f>SUMIFS(СВЦЭМ!$C$33:$C$776,СВЦЭМ!$A$33:$A$776,$A56,СВЦЭМ!$B$33:$B$776,R$47)+'СЕТ СН'!$G$12+СВЦЭМ!$D$10+'СЕТ СН'!$G$5-'СЕТ СН'!$G$20</f>
        <v>2713.4543777499998</v>
      </c>
      <c r="S56" s="36">
        <f>SUMIFS(СВЦЭМ!$C$33:$C$776,СВЦЭМ!$A$33:$A$776,$A56,СВЦЭМ!$B$33:$B$776,S$47)+'СЕТ СН'!$G$12+СВЦЭМ!$D$10+'СЕТ СН'!$G$5-'СЕТ СН'!$G$20</f>
        <v>2695.4508519399997</v>
      </c>
      <c r="T56" s="36">
        <f>SUMIFS(СВЦЭМ!$C$33:$C$776,СВЦЭМ!$A$33:$A$776,$A56,СВЦЭМ!$B$33:$B$776,T$47)+'СЕТ СН'!$G$12+СВЦЭМ!$D$10+'СЕТ СН'!$G$5-'СЕТ СН'!$G$20</f>
        <v>2651.6418635700002</v>
      </c>
      <c r="U56" s="36">
        <f>SUMIFS(СВЦЭМ!$C$33:$C$776,СВЦЭМ!$A$33:$A$776,$A56,СВЦЭМ!$B$33:$B$776,U$47)+'СЕТ СН'!$G$12+СВЦЭМ!$D$10+'СЕТ СН'!$G$5-'СЕТ СН'!$G$20</f>
        <v>2655.3595135300002</v>
      </c>
      <c r="V56" s="36">
        <f>SUMIFS(СВЦЭМ!$C$33:$C$776,СВЦЭМ!$A$33:$A$776,$A56,СВЦЭМ!$B$33:$B$776,V$47)+'СЕТ СН'!$G$12+СВЦЭМ!$D$10+'СЕТ СН'!$G$5-'СЕТ СН'!$G$20</f>
        <v>2686.9946985199999</v>
      </c>
      <c r="W56" s="36">
        <f>SUMIFS(СВЦЭМ!$C$33:$C$776,СВЦЭМ!$A$33:$A$776,$A56,СВЦЭМ!$B$33:$B$776,W$47)+'СЕТ СН'!$G$12+СВЦЭМ!$D$10+'СЕТ СН'!$G$5-'СЕТ СН'!$G$20</f>
        <v>2707.02396847</v>
      </c>
      <c r="X56" s="36">
        <f>SUMIFS(СВЦЭМ!$C$33:$C$776,СВЦЭМ!$A$33:$A$776,$A56,СВЦЭМ!$B$33:$B$776,X$47)+'СЕТ СН'!$G$12+СВЦЭМ!$D$10+'СЕТ СН'!$G$5-'СЕТ СН'!$G$20</f>
        <v>2711.3069875800002</v>
      </c>
      <c r="Y56" s="36">
        <f>SUMIFS(СВЦЭМ!$C$33:$C$776,СВЦЭМ!$A$33:$A$776,$A56,СВЦЭМ!$B$33:$B$776,Y$47)+'СЕТ СН'!$G$12+СВЦЭМ!$D$10+'СЕТ СН'!$G$5-'СЕТ СН'!$G$20</f>
        <v>2734.1936508700001</v>
      </c>
    </row>
    <row r="57" spans="1:25" ht="15.5" x14ac:dyDescent="0.25">
      <c r="A57" s="35">
        <f t="shared" si="1"/>
        <v>43840</v>
      </c>
      <c r="B57" s="36">
        <f>SUMIFS(СВЦЭМ!$C$33:$C$776,СВЦЭМ!$A$33:$A$776,$A57,СВЦЭМ!$B$33:$B$776,B$47)+'СЕТ СН'!$G$12+СВЦЭМ!$D$10+'СЕТ СН'!$G$5-'СЕТ СН'!$G$20</f>
        <v>2740.8658822899997</v>
      </c>
      <c r="C57" s="36">
        <f>SUMIFS(СВЦЭМ!$C$33:$C$776,СВЦЭМ!$A$33:$A$776,$A57,СВЦЭМ!$B$33:$B$776,C$47)+'СЕТ СН'!$G$12+СВЦЭМ!$D$10+'СЕТ СН'!$G$5-'СЕТ СН'!$G$20</f>
        <v>2745.1232935200001</v>
      </c>
      <c r="D57" s="36">
        <f>SUMIFS(СВЦЭМ!$C$33:$C$776,СВЦЭМ!$A$33:$A$776,$A57,СВЦЭМ!$B$33:$B$776,D$47)+'СЕТ СН'!$G$12+СВЦЭМ!$D$10+'СЕТ СН'!$G$5-'СЕТ СН'!$G$20</f>
        <v>2755.8653705699999</v>
      </c>
      <c r="E57" s="36">
        <f>SUMIFS(СВЦЭМ!$C$33:$C$776,СВЦЭМ!$A$33:$A$776,$A57,СВЦЭМ!$B$33:$B$776,E$47)+'СЕТ СН'!$G$12+СВЦЭМ!$D$10+'СЕТ СН'!$G$5-'СЕТ СН'!$G$20</f>
        <v>2756.3577254699999</v>
      </c>
      <c r="F57" s="36">
        <f>SUMIFS(СВЦЭМ!$C$33:$C$776,СВЦЭМ!$A$33:$A$776,$A57,СВЦЭМ!$B$33:$B$776,F$47)+'СЕТ СН'!$G$12+СВЦЭМ!$D$10+'СЕТ СН'!$G$5-'СЕТ СН'!$G$20</f>
        <v>2741.8877939099998</v>
      </c>
      <c r="G57" s="36">
        <f>SUMIFS(СВЦЭМ!$C$33:$C$776,СВЦЭМ!$A$33:$A$776,$A57,СВЦЭМ!$B$33:$B$776,G$47)+'СЕТ СН'!$G$12+СВЦЭМ!$D$10+'СЕТ СН'!$G$5-'СЕТ СН'!$G$20</f>
        <v>2732.1667918100002</v>
      </c>
      <c r="H57" s="36">
        <f>SUMIFS(СВЦЭМ!$C$33:$C$776,СВЦЭМ!$A$33:$A$776,$A57,СВЦЭМ!$B$33:$B$776,H$47)+'СЕТ СН'!$G$12+СВЦЭМ!$D$10+'СЕТ СН'!$G$5-'СЕТ СН'!$G$20</f>
        <v>2698.6695332499999</v>
      </c>
      <c r="I57" s="36">
        <f>SUMIFS(СВЦЭМ!$C$33:$C$776,СВЦЭМ!$A$33:$A$776,$A57,СВЦЭМ!$B$33:$B$776,I$47)+'СЕТ СН'!$G$12+СВЦЭМ!$D$10+'СЕТ СН'!$G$5-'СЕТ СН'!$G$20</f>
        <v>2665.2853731499999</v>
      </c>
      <c r="J57" s="36">
        <f>SUMIFS(СВЦЭМ!$C$33:$C$776,СВЦЭМ!$A$33:$A$776,$A57,СВЦЭМ!$B$33:$B$776,J$47)+'СЕТ СН'!$G$12+СВЦЭМ!$D$10+'СЕТ СН'!$G$5-'СЕТ СН'!$G$20</f>
        <v>2654.4958673000001</v>
      </c>
      <c r="K57" s="36">
        <f>SUMIFS(СВЦЭМ!$C$33:$C$776,СВЦЭМ!$A$33:$A$776,$A57,СВЦЭМ!$B$33:$B$776,K$47)+'СЕТ СН'!$G$12+СВЦЭМ!$D$10+'СЕТ СН'!$G$5-'СЕТ СН'!$G$20</f>
        <v>2649.6825822999999</v>
      </c>
      <c r="L57" s="36">
        <f>SUMIFS(СВЦЭМ!$C$33:$C$776,СВЦЭМ!$A$33:$A$776,$A57,СВЦЭМ!$B$33:$B$776,L$47)+'СЕТ СН'!$G$12+СВЦЭМ!$D$10+'СЕТ СН'!$G$5-'СЕТ СН'!$G$20</f>
        <v>2648.7495901000002</v>
      </c>
      <c r="M57" s="36">
        <f>SUMIFS(СВЦЭМ!$C$33:$C$776,СВЦЭМ!$A$33:$A$776,$A57,СВЦЭМ!$B$33:$B$776,M$47)+'СЕТ СН'!$G$12+СВЦЭМ!$D$10+'СЕТ СН'!$G$5-'СЕТ СН'!$G$20</f>
        <v>2659.7198939700002</v>
      </c>
      <c r="N57" s="36">
        <f>SUMIFS(СВЦЭМ!$C$33:$C$776,СВЦЭМ!$A$33:$A$776,$A57,СВЦЭМ!$B$33:$B$776,N$47)+'СЕТ СН'!$G$12+СВЦЭМ!$D$10+'СЕТ СН'!$G$5-'СЕТ СН'!$G$20</f>
        <v>2663.0680712499998</v>
      </c>
      <c r="O57" s="36">
        <f>SUMIFS(СВЦЭМ!$C$33:$C$776,СВЦЭМ!$A$33:$A$776,$A57,СВЦЭМ!$B$33:$B$776,O$47)+'СЕТ СН'!$G$12+СВЦЭМ!$D$10+'СЕТ СН'!$G$5-'СЕТ СН'!$G$20</f>
        <v>2676.4289915499999</v>
      </c>
      <c r="P57" s="36">
        <f>SUMIFS(СВЦЭМ!$C$33:$C$776,СВЦЭМ!$A$33:$A$776,$A57,СВЦЭМ!$B$33:$B$776,P$47)+'СЕТ СН'!$G$12+СВЦЭМ!$D$10+'СЕТ СН'!$G$5-'СЕТ СН'!$G$20</f>
        <v>2680.8426959200001</v>
      </c>
      <c r="Q57" s="36">
        <f>SUMIFS(СВЦЭМ!$C$33:$C$776,СВЦЭМ!$A$33:$A$776,$A57,СВЦЭМ!$B$33:$B$776,Q$47)+'СЕТ СН'!$G$12+СВЦЭМ!$D$10+'СЕТ СН'!$G$5-'СЕТ СН'!$G$20</f>
        <v>2679.9298332899998</v>
      </c>
      <c r="R57" s="36">
        <f>SUMIFS(СВЦЭМ!$C$33:$C$776,СВЦЭМ!$A$33:$A$776,$A57,СВЦЭМ!$B$33:$B$776,R$47)+'СЕТ СН'!$G$12+СВЦЭМ!$D$10+'СЕТ СН'!$G$5-'СЕТ СН'!$G$20</f>
        <v>2668.0840536400001</v>
      </c>
      <c r="S57" s="36">
        <f>SUMIFS(СВЦЭМ!$C$33:$C$776,СВЦЭМ!$A$33:$A$776,$A57,СВЦЭМ!$B$33:$B$776,S$47)+'СЕТ СН'!$G$12+СВЦЭМ!$D$10+'СЕТ СН'!$G$5-'СЕТ СН'!$G$20</f>
        <v>2660.18556614</v>
      </c>
      <c r="T57" s="36">
        <f>SUMIFS(СВЦЭМ!$C$33:$C$776,СВЦЭМ!$A$33:$A$776,$A57,СВЦЭМ!$B$33:$B$776,T$47)+'СЕТ СН'!$G$12+СВЦЭМ!$D$10+'СЕТ СН'!$G$5-'СЕТ СН'!$G$20</f>
        <v>2624.5311352099998</v>
      </c>
      <c r="U57" s="36">
        <f>SUMIFS(СВЦЭМ!$C$33:$C$776,СВЦЭМ!$A$33:$A$776,$A57,СВЦЭМ!$B$33:$B$776,U$47)+'СЕТ СН'!$G$12+СВЦЭМ!$D$10+'СЕТ СН'!$G$5-'СЕТ СН'!$G$20</f>
        <v>2624.4848227499997</v>
      </c>
      <c r="V57" s="36">
        <f>SUMIFS(СВЦЭМ!$C$33:$C$776,СВЦЭМ!$A$33:$A$776,$A57,СВЦЭМ!$B$33:$B$776,V$47)+'СЕТ СН'!$G$12+СВЦЭМ!$D$10+'СЕТ СН'!$G$5-'СЕТ СН'!$G$20</f>
        <v>2650.9452583799998</v>
      </c>
      <c r="W57" s="36">
        <f>SUMIFS(СВЦЭМ!$C$33:$C$776,СВЦЭМ!$A$33:$A$776,$A57,СВЦЭМ!$B$33:$B$776,W$47)+'СЕТ СН'!$G$12+СВЦЭМ!$D$10+'СЕТ СН'!$G$5-'СЕТ СН'!$G$20</f>
        <v>2661.5922869699998</v>
      </c>
      <c r="X57" s="36">
        <f>SUMIFS(СВЦЭМ!$C$33:$C$776,СВЦЭМ!$A$33:$A$776,$A57,СВЦЭМ!$B$33:$B$776,X$47)+'СЕТ СН'!$G$12+СВЦЭМ!$D$10+'СЕТ СН'!$G$5-'СЕТ СН'!$G$20</f>
        <v>2667.4091904899997</v>
      </c>
      <c r="Y57" s="36">
        <f>SUMIFS(СВЦЭМ!$C$33:$C$776,СВЦЭМ!$A$33:$A$776,$A57,СВЦЭМ!$B$33:$B$776,Y$47)+'СЕТ СН'!$G$12+СВЦЭМ!$D$10+'СЕТ СН'!$G$5-'СЕТ СН'!$G$20</f>
        <v>2679.4313508599998</v>
      </c>
    </row>
    <row r="58" spans="1:25" ht="15.5" x14ac:dyDescent="0.25">
      <c r="A58" s="35">
        <f t="shared" si="1"/>
        <v>43841</v>
      </c>
      <c r="B58" s="36">
        <f>SUMIFS(СВЦЭМ!$C$33:$C$776,СВЦЭМ!$A$33:$A$776,$A58,СВЦЭМ!$B$33:$B$776,B$47)+'СЕТ СН'!$G$12+СВЦЭМ!$D$10+'СЕТ СН'!$G$5-'СЕТ СН'!$G$20</f>
        <v>2683.9728245799997</v>
      </c>
      <c r="C58" s="36">
        <f>SUMIFS(СВЦЭМ!$C$33:$C$776,СВЦЭМ!$A$33:$A$776,$A58,СВЦЭМ!$B$33:$B$776,C$47)+'СЕТ СН'!$G$12+СВЦЭМ!$D$10+'СЕТ СН'!$G$5-'СЕТ СН'!$G$20</f>
        <v>2701.6833364700001</v>
      </c>
      <c r="D58" s="36">
        <f>SUMIFS(СВЦЭМ!$C$33:$C$776,СВЦЭМ!$A$33:$A$776,$A58,СВЦЭМ!$B$33:$B$776,D$47)+'СЕТ СН'!$G$12+СВЦЭМ!$D$10+'СЕТ СН'!$G$5-'СЕТ СН'!$G$20</f>
        <v>2725.94306998</v>
      </c>
      <c r="E58" s="36">
        <f>SUMIFS(СВЦЭМ!$C$33:$C$776,СВЦЭМ!$A$33:$A$776,$A58,СВЦЭМ!$B$33:$B$776,E$47)+'СЕТ СН'!$G$12+СВЦЭМ!$D$10+'СЕТ СН'!$G$5-'СЕТ СН'!$G$20</f>
        <v>2747.57377167</v>
      </c>
      <c r="F58" s="36">
        <f>SUMIFS(СВЦЭМ!$C$33:$C$776,СВЦЭМ!$A$33:$A$776,$A58,СВЦЭМ!$B$33:$B$776,F$47)+'СЕТ СН'!$G$12+СВЦЭМ!$D$10+'СЕТ СН'!$G$5-'СЕТ СН'!$G$20</f>
        <v>2750.99463203</v>
      </c>
      <c r="G58" s="36">
        <f>SUMIFS(СВЦЭМ!$C$33:$C$776,СВЦЭМ!$A$33:$A$776,$A58,СВЦЭМ!$B$33:$B$776,G$47)+'СЕТ СН'!$G$12+СВЦЭМ!$D$10+'СЕТ СН'!$G$5-'СЕТ СН'!$G$20</f>
        <v>2749.4652692099999</v>
      </c>
      <c r="H58" s="36">
        <f>SUMIFS(СВЦЭМ!$C$33:$C$776,СВЦЭМ!$A$33:$A$776,$A58,СВЦЭМ!$B$33:$B$776,H$47)+'СЕТ СН'!$G$12+СВЦЭМ!$D$10+'СЕТ СН'!$G$5-'СЕТ СН'!$G$20</f>
        <v>2731.70902931</v>
      </c>
      <c r="I58" s="36">
        <f>SUMIFS(СВЦЭМ!$C$33:$C$776,СВЦЭМ!$A$33:$A$776,$A58,СВЦЭМ!$B$33:$B$776,I$47)+'СЕТ СН'!$G$12+СВЦЭМ!$D$10+'СЕТ СН'!$G$5-'СЕТ СН'!$G$20</f>
        <v>2730.3326746499997</v>
      </c>
      <c r="J58" s="36">
        <f>SUMIFS(СВЦЭМ!$C$33:$C$776,СВЦЭМ!$A$33:$A$776,$A58,СВЦЭМ!$B$33:$B$776,J$47)+'СЕТ СН'!$G$12+СВЦЭМ!$D$10+'СЕТ СН'!$G$5-'СЕТ СН'!$G$20</f>
        <v>2699.6522162399997</v>
      </c>
      <c r="K58" s="36">
        <f>SUMIFS(СВЦЭМ!$C$33:$C$776,СВЦЭМ!$A$33:$A$776,$A58,СВЦЭМ!$B$33:$B$776,K$47)+'СЕТ СН'!$G$12+СВЦЭМ!$D$10+'СЕТ СН'!$G$5-'СЕТ СН'!$G$20</f>
        <v>2668.7835415599998</v>
      </c>
      <c r="L58" s="36">
        <f>SUMIFS(СВЦЭМ!$C$33:$C$776,СВЦЭМ!$A$33:$A$776,$A58,СВЦЭМ!$B$33:$B$776,L$47)+'СЕТ СН'!$G$12+СВЦЭМ!$D$10+'СЕТ СН'!$G$5-'СЕТ СН'!$G$20</f>
        <v>2655.31642706</v>
      </c>
      <c r="M58" s="36">
        <f>SUMIFS(СВЦЭМ!$C$33:$C$776,СВЦЭМ!$A$33:$A$776,$A58,СВЦЭМ!$B$33:$B$776,M$47)+'СЕТ СН'!$G$12+СВЦЭМ!$D$10+'СЕТ СН'!$G$5-'СЕТ СН'!$G$20</f>
        <v>2660.46794</v>
      </c>
      <c r="N58" s="36">
        <f>SUMIFS(СВЦЭМ!$C$33:$C$776,СВЦЭМ!$A$33:$A$776,$A58,СВЦЭМ!$B$33:$B$776,N$47)+'СЕТ СН'!$G$12+СВЦЭМ!$D$10+'СЕТ СН'!$G$5-'СЕТ СН'!$G$20</f>
        <v>2674.2875082199998</v>
      </c>
      <c r="O58" s="36">
        <f>SUMIFS(СВЦЭМ!$C$33:$C$776,СВЦЭМ!$A$33:$A$776,$A58,СВЦЭМ!$B$33:$B$776,O$47)+'СЕТ СН'!$G$12+СВЦЭМ!$D$10+'СЕТ СН'!$G$5-'СЕТ СН'!$G$20</f>
        <v>2678.1255581699997</v>
      </c>
      <c r="P58" s="36">
        <f>SUMIFS(СВЦЭМ!$C$33:$C$776,СВЦЭМ!$A$33:$A$776,$A58,СВЦЭМ!$B$33:$B$776,P$47)+'СЕТ СН'!$G$12+СВЦЭМ!$D$10+'СЕТ СН'!$G$5-'СЕТ СН'!$G$20</f>
        <v>2688.6578446899998</v>
      </c>
      <c r="Q58" s="36">
        <f>SUMIFS(СВЦЭМ!$C$33:$C$776,СВЦЭМ!$A$33:$A$776,$A58,СВЦЭМ!$B$33:$B$776,Q$47)+'СЕТ СН'!$G$12+СВЦЭМ!$D$10+'СЕТ СН'!$G$5-'СЕТ СН'!$G$20</f>
        <v>2688.58611204</v>
      </c>
      <c r="R58" s="36">
        <f>SUMIFS(СВЦЭМ!$C$33:$C$776,СВЦЭМ!$A$33:$A$776,$A58,СВЦЭМ!$B$33:$B$776,R$47)+'СЕТ СН'!$G$12+СВЦЭМ!$D$10+'СЕТ СН'!$G$5-'СЕТ СН'!$G$20</f>
        <v>2675.6764155999999</v>
      </c>
      <c r="S58" s="36">
        <f>SUMIFS(СВЦЭМ!$C$33:$C$776,СВЦЭМ!$A$33:$A$776,$A58,СВЦЭМ!$B$33:$B$776,S$47)+'СЕТ СН'!$G$12+СВЦЭМ!$D$10+'СЕТ СН'!$G$5-'СЕТ СН'!$G$20</f>
        <v>2657.1416274399999</v>
      </c>
      <c r="T58" s="36">
        <f>SUMIFS(СВЦЭМ!$C$33:$C$776,СВЦЭМ!$A$33:$A$776,$A58,СВЦЭМ!$B$33:$B$776,T$47)+'СЕТ СН'!$G$12+СВЦЭМ!$D$10+'СЕТ СН'!$G$5-'СЕТ СН'!$G$20</f>
        <v>2628.96151186</v>
      </c>
      <c r="U58" s="36">
        <f>SUMIFS(СВЦЭМ!$C$33:$C$776,СВЦЭМ!$A$33:$A$776,$A58,СВЦЭМ!$B$33:$B$776,U$47)+'СЕТ СН'!$G$12+СВЦЭМ!$D$10+'СЕТ СН'!$G$5-'СЕТ СН'!$G$20</f>
        <v>2632.7647136000001</v>
      </c>
      <c r="V58" s="36">
        <f>SUMIFS(СВЦЭМ!$C$33:$C$776,СВЦЭМ!$A$33:$A$776,$A58,СВЦЭМ!$B$33:$B$776,V$47)+'СЕТ СН'!$G$12+СВЦЭМ!$D$10+'СЕТ СН'!$G$5-'СЕТ СН'!$G$20</f>
        <v>2665.99013784</v>
      </c>
      <c r="W58" s="36">
        <f>SUMIFS(СВЦЭМ!$C$33:$C$776,СВЦЭМ!$A$33:$A$776,$A58,СВЦЭМ!$B$33:$B$776,W$47)+'СЕТ СН'!$G$12+СВЦЭМ!$D$10+'СЕТ СН'!$G$5-'СЕТ СН'!$G$20</f>
        <v>2680.0325569500001</v>
      </c>
      <c r="X58" s="36">
        <f>SUMIFS(СВЦЭМ!$C$33:$C$776,СВЦЭМ!$A$33:$A$776,$A58,СВЦЭМ!$B$33:$B$776,X$47)+'СЕТ СН'!$G$12+СВЦЭМ!$D$10+'СЕТ СН'!$G$5-'СЕТ СН'!$G$20</f>
        <v>2701.9787630000001</v>
      </c>
      <c r="Y58" s="36">
        <f>SUMIFS(СВЦЭМ!$C$33:$C$776,СВЦЭМ!$A$33:$A$776,$A58,СВЦЭМ!$B$33:$B$776,Y$47)+'СЕТ СН'!$G$12+СВЦЭМ!$D$10+'СЕТ СН'!$G$5-'СЕТ СН'!$G$20</f>
        <v>2722.4357999399999</v>
      </c>
    </row>
    <row r="59" spans="1:25" ht="15.5" x14ac:dyDescent="0.25">
      <c r="A59" s="35">
        <f t="shared" si="1"/>
        <v>43842</v>
      </c>
      <c r="B59" s="36">
        <f>SUMIFS(СВЦЭМ!$C$33:$C$776,СВЦЭМ!$A$33:$A$776,$A59,СВЦЭМ!$B$33:$B$776,B$47)+'СЕТ СН'!$G$12+СВЦЭМ!$D$10+'СЕТ СН'!$G$5-'СЕТ СН'!$G$20</f>
        <v>2735.8735835699999</v>
      </c>
      <c r="C59" s="36">
        <f>SUMIFS(СВЦЭМ!$C$33:$C$776,СВЦЭМ!$A$33:$A$776,$A59,СВЦЭМ!$B$33:$B$776,C$47)+'СЕТ СН'!$G$12+СВЦЭМ!$D$10+'СЕТ СН'!$G$5-'СЕТ СН'!$G$20</f>
        <v>2745.5690236400001</v>
      </c>
      <c r="D59" s="36">
        <f>SUMIFS(СВЦЭМ!$C$33:$C$776,СВЦЭМ!$A$33:$A$776,$A59,СВЦЭМ!$B$33:$B$776,D$47)+'СЕТ СН'!$G$12+СВЦЭМ!$D$10+'СЕТ СН'!$G$5-'СЕТ СН'!$G$20</f>
        <v>2758.6880149600001</v>
      </c>
      <c r="E59" s="36">
        <f>SUMIFS(СВЦЭМ!$C$33:$C$776,СВЦЭМ!$A$33:$A$776,$A59,СВЦЭМ!$B$33:$B$776,E$47)+'СЕТ СН'!$G$12+СВЦЭМ!$D$10+'СЕТ СН'!$G$5-'СЕТ СН'!$G$20</f>
        <v>2778.6917770499999</v>
      </c>
      <c r="F59" s="36">
        <f>SUMIFS(СВЦЭМ!$C$33:$C$776,СВЦЭМ!$A$33:$A$776,$A59,СВЦЭМ!$B$33:$B$776,F$47)+'СЕТ СН'!$G$12+СВЦЭМ!$D$10+'СЕТ СН'!$G$5-'СЕТ СН'!$G$20</f>
        <v>2778.6101433499998</v>
      </c>
      <c r="G59" s="36">
        <f>SUMIFS(СВЦЭМ!$C$33:$C$776,СВЦЭМ!$A$33:$A$776,$A59,СВЦЭМ!$B$33:$B$776,G$47)+'СЕТ СН'!$G$12+СВЦЭМ!$D$10+'СЕТ СН'!$G$5-'СЕТ СН'!$G$20</f>
        <v>2767.4836723499998</v>
      </c>
      <c r="H59" s="36">
        <f>SUMIFS(СВЦЭМ!$C$33:$C$776,СВЦЭМ!$A$33:$A$776,$A59,СВЦЭМ!$B$33:$B$776,H$47)+'СЕТ СН'!$G$12+СВЦЭМ!$D$10+'СЕТ СН'!$G$5-'СЕТ СН'!$G$20</f>
        <v>2754.20385265</v>
      </c>
      <c r="I59" s="36">
        <f>SUMIFS(СВЦЭМ!$C$33:$C$776,СВЦЭМ!$A$33:$A$776,$A59,СВЦЭМ!$B$33:$B$776,I$47)+'СЕТ СН'!$G$12+СВЦЭМ!$D$10+'СЕТ СН'!$G$5-'СЕТ СН'!$G$20</f>
        <v>2744.7011064799999</v>
      </c>
      <c r="J59" s="36">
        <f>SUMIFS(СВЦЭМ!$C$33:$C$776,СВЦЭМ!$A$33:$A$776,$A59,СВЦЭМ!$B$33:$B$776,J$47)+'СЕТ СН'!$G$12+СВЦЭМ!$D$10+'СЕТ СН'!$G$5-'СЕТ СН'!$G$20</f>
        <v>2698.9811178</v>
      </c>
      <c r="K59" s="36">
        <f>SUMIFS(СВЦЭМ!$C$33:$C$776,СВЦЭМ!$A$33:$A$776,$A59,СВЦЭМ!$B$33:$B$776,K$47)+'СЕТ СН'!$G$12+СВЦЭМ!$D$10+'СЕТ СН'!$G$5-'СЕТ СН'!$G$20</f>
        <v>2675.0351402299998</v>
      </c>
      <c r="L59" s="36">
        <f>SUMIFS(СВЦЭМ!$C$33:$C$776,СВЦЭМ!$A$33:$A$776,$A59,СВЦЭМ!$B$33:$B$776,L$47)+'СЕТ СН'!$G$12+СВЦЭМ!$D$10+'СЕТ СН'!$G$5-'СЕТ СН'!$G$20</f>
        <v>2653.94032535</v>
      </c>
      <c r="M59" s="36">
        <f>SUMIFS(СВЦЭМ!$C$33:$C$776,СВЦЭМ!$A$33:$A$776,$A59,СВЦЭМ!$B$33:$B$776,M$47)+'СЕТ СН'!$G$12+СВЦЭМ!$D$10+'СЕТ СН'!$G$5-'СЕТ СН'!$G$20</f>
        <v>2649.3719848000001</v>
      </c>
      <c r="N59" s="36">
        <f>SUMIFS(СВЦЭМ!$C$33:$C$776,СВЦЭМ!$A$33:$A$776,$A59,СВЦЭМ!$B$33:$B$776,N$47)+'СЕТ СН'!$G$12+СВЦЭМ!$D$10+'СЕТ СН'!$G$5-'СЕТ СН'!$G$20</f>
        <v>2672.1926692100001</v>
      </c>
      <c r="O59" s="36">
        <f>SUMIFS(СВЦЭМ!$C$33:$C$776,СВЦЭМ!$A$33:$A$776,$A59,СВЦЭМ!$B$33:$B$776,O$47)+'СЕТ СН'!$G$12+СВЦЭМ!$D$10+'СЕТ СН'!$G$5-'СЕТ СН'!$G$20</f>
        <v>2675.7626761699998</v>
      </c>
      <c r="P59" s="36">
        <f>SUMIFS(СВЦЭМ!$C$33:$C$776,СВЦЭМ!$A$33:$A$776,$A59,СВЦЭМ!$B$33:$B$776,P$47)+'СЕТ СН'!$G$12+СВЦЭМ!$D$10+'СЕТ СН'!$G$5-'СЕТ СН'!$G$20</f>
        <v>2680.3733604499998</v>
      </c>
      <c r="Q59" s="36">
        <f>SUMIFS(СВЦЭМ!$C$33:$C$776,СВЦЭМ!$A$33:$A$776,$A59,СВЦЭМ!$B$33:$B$776,Q$47)+'СЕТ СН'!$G$12+СВЦЭМ!$D$10+'СЕТ СН'!$G$5-'СЕТ СН'!$G$20</f>
        <v>2680.3157297399998</v>
      </c>
      <c r="R59" s="36">
        <f>SUMIFS(СВЦЭМ!$C$33:$C$776,СВЦЭМ!$A$33:$A$776,$A59,СВЦЭМ!$B$33:$B$776,R$47)+'СЕТ СН'!$G$12+СВЦЭМ!$D$10+'СЕТ СН'!$G$5-'СЕТ СН'!$G$20</f>
        <v>2682.5063001499998</v>
      </c>
      <c r="S59" s="36">
        <f>SUMIFS(СВЦЭМ!$C$33:$C$776,СВЦЭМ!$A$33:$A$776,$A59,СВЦЭМ!$B$33:$B$776,S$47)+'СЕТ СН'!$G$12+СВЦЭМ!$D$10+'СЕТ СН'!$G$5-'СЕТ СН'!$G$20</f>
        <v>2659.8507692100002</v>
      </c>
      <c r="T59" s="36">
        <f>SUMIFS(СВЦЭМ!$C$33:$C$776,СВЦЭМ!$A$33:$A$776,$A59,СВЦЭМ!$B$33:$B$776,T$47)+'СЕТ СН'!$G$12+СВЦЭМ!$D$10+'СЕТ СН'!$G$5-'СЕТ СН'!$G$20</f>
        <v>2631.6792971899999</v>
      </c>
      <c r="U59" s="36">
        <f>SUMIFS(СВЦЭМ!$C$33:$C$776,СВЦЭМ!$A$33:$A$776,$A59,СВЦЭМ!$B$33:$B$776,U$47)+'СЕТ СН'!$G$12+СВЦЭМ!$D$10+'СЕТ СН'!$G$5-'СЕТ СН'!$G$20</f>
        <v>2637.0586010799998</v>
      </c>
      <c r="V59" s="36">
        <f>SUMIFS(СВЦЭМ!$C$33:$C$776,СВЦЭМ!$A$33:$A$776,$A59,СВЦЭМ!$B$33:$B$776,V$47)+'СЕТ СН'!$G$12+СВЦЭМ!$D$10+'СЕТ СН'!$G$5-'СЕТ СН'!$G$20</f>
        <v>2657.64529412</v>
      </c>
      <c r="W59" s="36">
        <f>SUMIFS(СВЦЭМ!$C$33:$C$776,СВЦЭМ!$A$33:$A$776,$A59,СВЦЭМ!$B$33:$B$776,W$47)+'СЕТ СН'!$G$12+СВЦЭМ!$D$10+'СЕТ СН'!$G$5-'СЕТ СН'!$G$20</f>
        <v>2658.74468209</v>
      </c>
      <c r="X59" s="36">
        <f>SUMIFS(СВЦЭМ!$C$33:$C$776,СВЦЭМ!$A$33:$A$776,$A59,СВЦЭМ!$B$33:$B$776,X$47)+'СЕТ СН'!$G$12+СВЦЭМ!$D$10+'СЕТ СН'!$G$5-'СЕТ СН'!$G$20</f>
        <v>2676.3696806899998</v>
      </c>
      <c r="Y59" s="36">
        <f>SUMIFS(СВЦЭМ!$C$33:$C$776,СВЦЭМ!$A$33:$A$776,$A59,СВЦЭМ!$B$33:$B$776,Y$47)+'СЕТ СН'!$G$12+СВЦЭМ!$D$10+'СЕТ СН'!$G$5-'СЕТ СН'!$G$20</f>
        <v>2704.9897295000001</v>
      </c>
    </row>
    <row r="60" spans="1:25" ht="15.5" x14ac:dyDescent="0.25">
      <c r="A60" s="35">
        <f t="shared" si="1"/>
        <v>43843</v>
      </c>
      <c r="B60" s="36">
        <f>SUMIFS(СВЦЭМ!$C$33:$C$776,СВЦЭМ!$A$33:$A$776,$A60,СВЦЭМ!$B$33:$B$776,B$47)+'СЕТ СН'!$G$12+СВЦЭМ!$D$10+'СЕТ СН'!$G$5-'СЕТ СН'!$G$20</f>
        <v>2789.8134180399998</v>
      </c>
      <c r="C60" s="36">
        <f>SUMIFS(СВЦЭМ!$C$33:$C$776,СВЦЭМ!$A$33:$A$776,$A60,СВЦЭМ!$B$33:$B$776,C$47)+'СЕТ СН'!$G$12+СВЦЭМ!$D$10+'СЕТ СН'!$G$5-'СЕТ СН'!$G$20</f>
        <v>2806.4481021299998</v>
      </c>
      <c r="D60" s="36">
        <f>SUMIFS(СВЦЭМ!$C$33:$C$776,СВЦЭМ!$A$33:$A$776,$A60,СВЦЭМ!$B$33:$B$776,D$47)+'СЕТ СН'!$G$12+СВЦЭМ!$D$10+'СЕТ СН'!$G$5-'СЕТ СН'!$G$20</f>
        <v>2817.7696749899997</v>
      </c>
      <c r="E60" s="36">
        <f>SUMIFS(СВЦЭМ!$C$33:$C$776,СВЦЭМ!$A$33:$A$776,$A60,СВЦЭМ!$B$33:$B$776,E$47)+'СЕТ СН'!$G$12+СВЦЭМ!$D$10+'СЕТ СН'!$G$5-'СЕТ СН'!$G$20</f>
        <v>2809.4635404999999</v>
      </c>
      <c r="F60" s="36">
        <f>SUMIFS(СВЦЭМ!$C$33:$C$776,СВЦЭМ!$A$33:$A$776,$A60,СВЦЭМ!$B$33:$B$776,F$47)+'СЕТ СН'!$G$12+СВЦЭМ!$D$10+'СЕТ СН'!$G$5-'СЕТ СН'!$G$20</f>
        <v>2805.0360772700001</v>
      </c>
      <c r="G60" s="36">
        <f>SUMIFS(СВЦЭМ!$C$33:$C$776,СВЦЭМ!$A$33:$A$776,$A60,СВЦЭМ!$B$33:$B$776,G$47)+'СЕТ СН'!$G$12+СВЦЭМ!$D$10+'СЕТ СН'!$G$5-'СЕТ СН'!$G$20</f>
        <v>2782.7228256600001</v>
      </c>
      <c r="H60" s="36">
        <f>SUMIFS(СВЦЭМ!$C$33:$C$776,СВЦЭМ!$A$33:$A$776,$A60,СВЦЭМ!$B$33:$B$776,H$47)+'СЕТ СН'!$G$12+СВЦЭМ!$D$10+'СЕТ СН'!$G$5-'СЕТ СН'!$G$20</f>
        <v>2745.1432383599999</v>
      </c>
      <c r="I60" s="36">
        <f>SUMIFS(СВЦЭМ!$C$33:$C$776,СВЦЭМ!$A$33:$A$776,$A60,СВЦЭМ!$B$33:$B$776,I$47)+'СЕТ СН'!$G$12+СВЦЭМ!$D$10+'СЕТ СН'!$G$5-'СЕТ СН'!$G$20</f>
        <v>2718.6846416200001</v>
      </c>
      <c r="J60" s="36">
        <f>SUMIFS(СВЦЭМ!$C$33:$C$776,СВЦЭМ!$A$33:$A$776,$A60,СВЦЭМ!$B$33:$B$776,J$47)+'СЕТ СН'!$G$12+СВЦЭМ!$D$10+'СЕТ СН'!$G$5-'СЕТ СН'!$G$20</f>
        <v>2703.0357357100002</v>
      </c>
      <c r="K60" s="36">
        <f>SUMIFS(СВЦЭМ!$C$33:$C$776,СВЦЭМ!$A$33:$A$776,$A60,СВЦЭМ!$B$33:$B$776,K$47)+'СЕТ СН'!$G$12+СВЦЭМ!$D$10+'СЕТ СН'!$G$5-'СЕТ СН'!$G$20</f>
        <v>2690.2957902099997</v>
      </c>
      <c r="L60" s="36">
        <f>SUMIFS(СВЦЭМ!$C$33:$C$776,СВЦЭМ!$A$33:$A$776,$A60,СВЦЭМ!$B$33:$B$776,L$47)+'СЕТ СН'!$G$12+СВЦЭМ!$D$10+'СЕТ СН'!$G$5-'СЕТ СН'!$G$20</f>
        <v>2689.1889510000001</v>
      </c>
      <c r="M60" s="36">
        <f>SUMIFS(СВЦЭМ!$C$33:$C$776,СВЦЭМ!$A$33:$A$776,$A60,СВЦЭМ!$B$33:$B$776,M$47)+'СЕТ СН'!$G$12+СВЦЭМ!$D$10+'СЕТ СН'!$G$5-'СЕТ СН'!$G$20</f>
        <v>2690.7472029999999</v>
      </c>
      <c r="N60" s="36">
        <f>SUMIFS(СВЦЭМ!$C$33:$C$776,СВЦЭМ!$A$33:$A$776,$A60,СВЦЭМ!$B$33:$B$776,N$47)+'СЕТ СН'!$G$12+СВЦЭМ!$D$10+'СЕТ СН'!$G$5-'СЕТ СН'!$G$20</f>
        <v>2703.4151772199998</v>
      </c>
      <c r="O60" s="36">
        <f>SUMIFS(СВЦЭМ!$C$33:$C$776,СВЦЭМ!$A$33:$A$776,$A60,СВЦЭМ!$B$33:$B$776,O$47)+'СЕТ СН'!$G$12+СВЦЭМ!$D$10+'СЕТ СН'!$G$5-'СЕТ СН'!$G$20</f>
        <v>2693.0630121300001</v>
      </c>
      <c r="P60" s="36">
        <f>SUMIFS(СВЦЭМ!$C$33:$C$776,СВЦЭМ!$A$33:$A$776,$A60,СВЦЭМ!$B$33:$B$776,P$47)+'СЕТ СН'!$G$12+СВЦЭМ!$D$10+'СЕТ СН'!$G$5-'СЕТ СН'!$G$20</f>
        <v>2678.5551794799999</v>
      </c>
      <c r="Q60" s="36">
        <f>SUMIFS(СВЦЭМ!$C$33:$C$776,СВЦЭМ!$A$33:$A$776,$A60,СВЦЭМ!$B$33:$B$776,Q$47)+'СЕТ СН'!$G$12+СВЦЭМ!$D$10+'СЕТ СН'!$G$5-'СЕТ СН'!$G$20</f>
        <v>2697.13545522</v>
      </c>
      <c r="R60" s="36">
        <f>SUMIFS(СВЦЭМ!$C$33:$C$776,СВЦЭМ!$A$33:$A$776,$A60,СВЦЭМ!$B$33:$B$776,R$47)+'СЕТ СН'!$G$12+СВЦЭМ!$D$10+'СЕТ СН'!$G$5-'СЕТ СН'!$G$20</f>
        <v>2674.8067568299998</v>
      </c>
      <c r="S60" s="36">
        <f>SUMIFS(СВЦЭМ!$C$33:$C$776,СВЦЭМ!$A$33:$A$776,$A60,СВЦЭМ!$B$33:$B$776,S$47)+'СЕТ СН'!$G$12+СВЦЭМ!$D$10+'СЕТ СН'!$G$5-'СЕТ СН'!$G$20</f>
        <v>2663.1384629899999</v>
      </c>
      <c r="T60" s="36">
        <f>SUMIFS(СВЦЭМ!$C$33:$C$776,СВЦЭМ!$A$33:$A$776,$A60,СВЦЭМ!$B$33:$B$776,T$47)+'СЕТ СН'!$G$12+СВЦЭМ!$D$10+'СЕТ СН'!$G$5-'СЕТ СН'!$G$20</f>
        <v>2626.9547364099999</v>
      </c>
      <c r="U60" s="36">
        <f>SUMIFS(СВЦЭМ!$C$33:$C$776,СВЦЭМ!$A$33:$A$776,$A60,СВЦЭМ!$B$33:$B$776,U$47)+'СЕТ СН'!$G$12+СВЦЭМ!$D$10+'СЕТ СН'!$G$5-'СЕТ СН'!$G$20</f>
        <v>2621.49361249</v>
      </c>
      <c r="V60" s="36">
        <f>SUMIFS(СВЦЭМ!$C$33:$C$776,СВЦЭМ!$A$33:$A$776,$A60,СВЦЭМ!$B$33:$B$776,V$47)+'СЕТ СН'!$G$12+СВЦЭМ!$D$10+'СЕТ СН'!$G$5-'СЕТ СН'!$G$20</f>
        <v>2656.76169596</v>
      </c>
      <c r="W60" s="36">
        <f>SUMIFS(СВЦЭМ!$C$33:$C$776,СВЦЭМ!$A$33:$A$776,$A60,СВЦЭМ!$B$33:$B$776,W$47)+'СЕТ СН'!$G$12+СВЦЭМ!$D$10+'СЕТ СН'!$G$5-'СЕТ СН'!$G$20</f>
        <v>2678.3432764999998</v>
      </c>
      <c r="X60" s="36">
        <f>SUMIFS(СВЦЭМ!$C$33:$C$776,СВЦЭМ!$A$33:$A$776,$A60,СВЦЭМ!$B$33:$B$776,X$47)+'СЕТ СН'!$G$12+СВЦЭМ!$D$10+'СЕТ СН'!$G$5-'СЕТ СН'!$G$20</f>
        <v>2678.17101774</v>
      </c>
      <c r="Y60" s="36">
        <f>SUMIFS(СВЦЭМ!$C$33:$C$776,СВЦЭМ!$A$33:$A$776,$A60,СВЦЭМ!$B$33:$B$776,Y$47)+'СЕТ СН'!$G$12+СВЦЭМ!$D$10+'СЕТ СН'!$G$5-'СЕТ СН'!$G$20</f>
        <v>2696.8894694999999</v>
      </c>
    </row>
    <row r="61" spans="1:25" ht="15.5" x14ac:dyDescent="0.25">
      <c r="A61" s="35">
        <f t="shared" si="1"/>
        <v>43844</v>
      </c>
      <c r="B61" s="36">
        <f>SUMIFS(СВЦЭМ!$C$33:$C$776,СВЦЭМ!$A$33:$A$776,$A61,СВЦЭМ!$B$33:$B$776,B$47)+'СЕТ СН'!$G$12+СВЦЭМ!$D$10+'СЕТ СН'!$G$5-'СЕТ СН'!$G$20</f>
        <v>2744.9061302599998</v>
      </c>
      <c r="C61" s="36">
        <f>SUMIFS(СВЦЭМ!$C$33:$C$776,СВЦЭМ!$A$33:$A$776,$A61,СВЦЭМ!$B$33:$B$776,C$47)+'СЕТ СН'!$G$12+СВЦЭМ!$D$10+'СЕТ СН'!$G$5-'СЕТ СН'!$G$20</f>
        <v>2747.8536497599998</v>
      </c>
      <c r="D61" s="36">
        <f>SUMIFS(СВЦЭМ!$C$33:$C$776,СВЦЭМ!$A$33:$A$776,$A61,СВЦЭМ!$B$33:$B$776,D$47)+'СЕТ СН'!$G$12+СВЦЭМ!$D$10+'СЕТ СН'!$G$5-'СЕТ СН'!$G$20</f>
        <v>2758.4692648499999</v>
      </c>
      <c r="E61" s="36">
        <f>SUMIFS(СВЦЭМ!$C$33:$C$776,СВЦЭМ!$A$33:$A$776,$A61,СВЦЭМ!$B$33:$B$776,E$47)+'СЕТ СН'!$G$12+СВЦЭМ!$D$10+'СЕТ СН'!$G$5-'СЕТ СН'!$G$20</f>
        <v>2765.4205652599999</v>
      </c>
      <c r="F61" s="36">
        <f>SUMIFS(СВЦЭМ!$C$33:$C$776,СВЦЭМ!$A$33:$A$776,$A61,СВЦЭМ!$B$33:$B$776,F$47)+'СЕТ СН'!$G$12+СВЦЭМ!$D$10+'СЕТ СН'!$G$5-'СЕТ СН'!$G$20</f>
        <v>2761.7025726500001</v>
      </c>
      <c r="G61" s="36">
        <f>SUMIFS(СВЦЭМ!$C$33:$C$776,СВЦЭМ!$A$33:$A$776,$A61,СВЦЭМ!$B$33:$B$776,G$47)+'СЕТ СН'!$G$12+СВЦЭМ!$D$10+'СЕТ СН'!$G$5-'СЕТ СН'!$G$20</f>
        <v>2749.9767871499998</v>
      </c>
      <c r="H61" s="36">
        <f>SUMIFS(СВЦЭМ!$C$33:$C$776,СВЦЭМ!$A$33:$A$776,$A61,СВЦЭМ!$B$33:$B$776,H$47)+'СЕТ СН'!$G$12+СВЦЭМ!$D$10+'СЕТ СН'!$G$5-'СЕТ СН'!$G$20</f>
        <v>2708.8404096699996</v>
      </c>
      <c r="I61" s="36">
        <f>SUMIFS(СВЦЭМ!$C$33:$C$776,СВЦЭМ!$A$33:$A$776,$A61,СВЦЭМ!$B$33:$B$776,I$47)+'СЕТ СН'!$G$12+СВЦЭМ!$D$10+'СЕТ СН'!$G$5-'СЕТ СН'!$G$20</f>
        <v>2686.5509665700001</v>
      </c>
      <c r="J61" s="36">
        <f>SUMIFS(СВЦЭМ!$C$33:$C$776,СВЦЭМ!$A$33:$A$776,$A61,СВЦЭМ!$B$33:$B$776,J$47)+'СЕТ СН'!$G$12+СВЦЭМ!$D$10+'СЕТ СН'!$G$5-'СЕТ СН'!$G$20</f>
        <v>2660.8168498</v>
      </c>
      <c r="K61" s="36">
        <f>SUMIFS(СВЦЭМ!$C$33:$C$776,СВЦЭМ!$A$33:$A$776,$A61,СВЦЭМ!$B$33:$B$776,K$47)+'СЕТ СН'!$G$12+СВЦЭМ!$D$10+'СЕТ СН'!$G$5-'СЕТ СН'!$G$20</f>
        <v>2660.2430659199999</v>
      </c>
      <c r="L61" s="36">
        <f>SUMIFS(СВЦЭМ!$C$33:$C$776,СВЦЭМ!$A$33:$A$776,$A61,СВЦЭМ!$B$33:$B$776,L$47)+'СЕТ СН'!$G$12+СВЦЭМ!$D$10+'СЕТ СН'!$G$5-'СЕТ СН'!$G$20</f>
        <v>2662.47984374</v>
      </c>
      <c r="M61" s="36">
        <f>SUMIFS(СВЦЭМ!$C$33:$C$776,СВЦЭМ!$A$33:$A$776,$A61,СВЦЭМ!$B$33:$B$776,M$47)+'СЕТ СН'!$G$12+СВЦЭМ!$D$10+'СЕТ СН'!$G$5-'СЕТ СН'!$G$20</f>
        <v>2676.4770612799998</v>
      </c>
      <c r="N61" s="36">
        <f>SUMIFS(СВЦЭМ!$C$33:$C$776,СВЦЭМ!$A$33:$A$776,$A61,СВЦЭМ!$B$33:$B$776,N$47)+'СЕТ СН'!$G$12+СВЦЭМ!$D$10+'СЕТ СН'!$G$5-'СЕТ СН'!$G$20</f>
        <v>2682.70939795</v>
      </c>
      <c r="O61" s="36">
        <f>SUMIFS(СВЦЭМ!$C$33:$C$776,СВЦЭМ!$A$33:$A$776,$A61,СВЦЭМ!$B$33:$B$776,O$47)+'СЕТ СН'!$G$12+СВЦЭМ!$D$10+'СЕТ СН'!$G$5-'СЕТ СН'!$G$20</f>
        <v>2694.8359380000002</v>
      </c>
      <c r="P61" s="36">
        <f>SUMIFS(СВЦЭМ!$C$33:$C$776,СВЦЭМ!$A$33:$A$776,$A61,СВЦЭМ!$B$33:$B$776,P$47)+'СЕТ СН'!$G$12+СВЦЭМ!$D$10+'СЕТ СН'!$G$5-'СЕТ СН'!$G$20</f>
        <v>2702.2587467200001</v>
      </c>
      <c r="Q61" s="36">
        <f>SUMIFS(СВЦЭМ!$C$33:$C$776,СВЦЭМ!$A$33:$A$776,$A61,СВЦЭМ!$B$33:$B$776,Q$47)+'СЕТ СН'!$G$12+СВЦЭМ!$D$10+'СЕТ СН'!$G$5-'СЕТ СН'!$G$20</f>
        <v>2717.6938987100002</v>
      </c>
      <c r="R61" s="36">
        <f>SUMIFS(СВЦЭМ!$C$33:$C$776,СВЦЭМ!$A$33:$A$776,$A61,СВЦЭМ!$B$33:$B$776,R$47)+'СЕТ СН'!$G$12+СВЦЭМ!$D$10+'СЕТ СН'!$G$5-'СЕТ СН'!$G$20</f>
        <v>2720.1408718600001</v>
      </c>
      <c r="S61" s="36">
        <f>SUMIFS(СВЦЭМ!$C$33:$C$776,СВЦЭМ!$A$33:$A$776,$A61,СВЦЭМ!$B$33:$B$776,S$47)+'СЕТ СН'!$G$12+СВЦЭМ!$D$10+'СЕТ СН'!$G$5-'СЕТ СН'!$G$20</f>
        <v>2717.9263840099998</v>
      </c>
      <c r="T61" s="36">
        <f>SUMIFS(СВЦЭМ!$C$33:$C$776,СВЦЭМ!$A$33:$A$776,$A61,СВЦЭМ!$B$33:$B$776,T$47)+'СЕТ СН'!$G$12+СВЦЭМ!$D$10+'СЕТ СН'!$G$5-'СЕТ СН'!$G$20</f>
        <v>2670.5365314000001</v>
      </c>
      <c r="U61" s="36">
        <f>SUMIFS(СВЦЭМ!$C$33:$C$776,СВЦЭМ!$A$33:$A$776,$A61,СВЦЭМ!$B$33:$B$776,U$47)+'СЕТ СН'!$G$12+СВЦЭМ!$D$10+'СЕТ СН'!$G$5-'СЕТ СН'!$G$20</f>
        <v>2671.3098557799999</v>
      </c>
      <c r="V61" s="36">
        <f>SUMIFS(СВЦЭМ!$C$33:$C$776,СВЦЭМ!$A$33:$A$776,$A61,СВЦЭМ!$B$33:$B$776,V$47)+'СЕТ СН'!$G$12+СВЦЭМ!$D$10+'СЕТ СН'!$G$5-'СЕТ СН'!$G$20</f>
        <v>2698.2306960799997</v>
      </c>
      <c r="W61" s="36">
        <f>SUMIFS(СВЦЭМ!$C$33:$C$776,СВЦЭМ!$A$33:$A$776,$A61,СВЦЭМ!$B$33:$B$776,W$47)+'СЕТ СН'!$G$12+СВЦЭМ!$D$10+'СЕТ СН'!$G$5-'СЕТ СН'!$G$20</f>
        <v>2712.90943384</v>
      </c>
      <c r="X61" s="36">
        <f>SUMIFS(СВЦЭМ!$C$33:$C$776,СВЦЭМ!$A$33:$A$776,$A61,СВЦЭМ!$B$33:$B$776,X$47)+'СЕТ СН'!$G$12+СВЦЭМ!$D$10+'СЕТ СН'!$G$5-'СЕТ СН'!$G$20</f>
        <v>2717.8364600099999</v>
      </c>
      <c r="Y61" s="36">
        <f>SUMIFS(СВЦЭМ!$C$33:$C$776,СВЦЭМ!$A$33:$A$776,$A61,СВЦЭМ!$B$33:$B$776,Y$47)+'СЕТ СН'!$G$12+СВЦЭМ!$D$10+'СЕТ СН'!$G$5-'СЕТ СН'!$G$20</f>
        <v>2734.5030503200001</v>
      </c>
    </row>
    <row r="62" spans="1:25" ht="15.5" x14ac:dyDescent="0.25">
      <c r="A62" s="35">
        <f t="shared" si="1"/>
        <v>43845</v>
      </c>
      <c r="B62" s="36">
        <f>SUMIFS(СВЦЭМ!$C$33:$C$776,СВЦЭМ!$A$33:$A$776,$A62,СВЦЭМ!$B$33:$B$776,B$47)+'СЕТ СН'!$G$12+СВЦЭМ!$D$10+'СЕТ СН'!$G$5-'СЕТ СН'!$G$20</f>
        <v>2771.7261735900001</v>
      </c>
      <c r="C62" s="36">
        <f>SUMIFS(СВЦЭМ!$C$33:$C$776,СВЦЭМ!$A$33:$A$776,$A62,СВЦЭМ!$B$33:$B$776,C$47)+'СЕТ СН'!$G$12+СВЦЭМ!$D$10+'СЕТ СН'!$G$5-'СЕТ СН'!$G$20</f>
        <v>2768.6885608499997</v>
      </c>
      <c r="D62" s="36">
        <f>SUMIFS(СВЦЭМ!$C$33:$C$776,СВЦЭМ!$A$33:$A$776,$A62,СВЦЭМ!$B$33:$B$776,D$47)+'СЕТ СН'!$G$12+СВЦЭМ!$D$10+'СЕТ СН'!$G$5-'СЕТ СН'!$G$20</f>
        <v>2774.08880662</v>
      </c>
      <c r="E62" s="36">
        <f>SUMIFS(СВЦЭМ!$C$33:$C$776,СВЦЭМ!$A$33:$A$776,$A62,СВЦЭМ!$B$33:$B$776,E$47)+'СЕТ СН'!$G$12+СВЦЭМ!$D$10+'СЕТ СН'!$G$5-'СЕТ СН'!$G$20</f>
        <v>2790.4784906699997</v>
      </c>
      <c r="F62" s="36">
        <f>SUMIFS(СВЦЭМ!$C$33:$C$776,СВЦЭМ!$A$33:$A$776,$A62,СВЦЭМ!$B$33:$B$776,F$47)+'СЕТ СН'!$G$12+СВЦЭМ!$D$10+'СЕТ СН'!$G$5-'СЕТ СН'!$G$20</f>
        <v>2775.1369440499998</v>
      </c>
      <c r="G62" s="36">
        <f>SUMIFS(СВЦЭМ!$C$33:$C$776,СВЦЭМ!$A$33:$A$776,$A62,СВЦЭМ!$B$33:$B$776,G$47)+'СЕТ СН'!$G$12+СВЦЭМ!$D$10+'СЕТ СН'!$G$5-'СЕТ СН'!$G$20</f>
        <v>2753.7420519299999</v>
      </c>
      <c r="H62" s="36">
        <f>SUMIFS(СВЦЭМ!$C$33:$C$776,СВЦЭМ!$A$33:$A$776,$A62,СВЦЭМ!$B$33:$B$776,H$47)+'СЕТ СН'!$G$12+СВЦЭМ!$D$10+'СЕТ СН'!$G$5-'СЕТ СН'!$G$20</f>
        <v>2714.7795227500001</v>
      </c>
      <c r="I62" s="36">
        <f>SUMIFS(СВЦЭМ!$C$33:$C$776,СВЦЭМ!$A$33:$A$776,$A62,СВЦЭМ!$B$33:$B$776,I$47)+'СЕТ СН'!$G$12+СВЦЭМ!$D$10+'СЕТ СН'!$G$5-'СЕТ СН'!$G$20</f>
        <v>2684.1024775599999</v>
      </c>
      <c r="J62" s="36">
        <f>SUMIFS(СВЦЭМ!$C$33:$C$776,СВЦЭМ!$A$33:$A$776,$A62,СВЦЭМ!$B$33:$B$776,J$47)+'СЕТ СН'!$G$12+СВЦЭМ!$D$10+'СЕТ СН'!$G$5-'СЕТ СН'!$G$20</f>
        <v>2673.2698126499999</v>
      </c>
      <c r="K62" s="36">
        <f>SUMIFS(СВЦЭМ!$C$33:$C$776,СВЦЭМ!$A$33:$A$776,$A62,СВЦЭМ!$B$33:$B$776,K$47)+'СЕТ СН'!$G$12+СВЦЭМ!$D$10+'СЕТ СН'!$G$5-'СЕТ СН'!$G$20</f>
        <v>2667.4266562100001</v>
      </c>
      <c r="L62" s="36">
        <f>SUMIFS(СВЦЭМ!$C$33:$C$776,СВЦЭМ!$A$33:$A$776,$A62,СВЦЭМ!$B$33:$B$776,L$47)+'СЕТ СН'!$G$12+СВЦЭМ!$D$10+'СЕТ СН'!$G$5-'СЕТ СН'!$G$20</f>
        <v>2668.9190213299999</v>
      </c>
      <c r="M62" s="36">
        <f>SUMIFS(СВЦЭМ!$C$33:$C$776,СВЦЭМ!$A$33:$A$776,$A62,СВЦЭМ!$B$33:$B$776,M$47)+'СЕТ СН'!$G$12+СВЦЭМ!$D$10+'СЕТ СН'!$G$5-'СЕТ СН'!$G$20</f>
        <v>2691.6933408699997</v>
      </c>
      <c r="N62" s="36">
        <f>SUMIFS(СВЦЭМ!$C$33:$C$776,СВЦЭМ!$A$33:$A$776,$A62,СВЦЭМ!$B$33:$B$776,N$47)+'СЕТ СН'!$G$12+СВЦЭМ!$D$10+'СЕТ СН'!$G$5-'СЕТ СН'!$G$20</f>
        <v>2709.9520986099997</v>
      </c>
      <c r="O62" s="36">
        <f>SUMIFS(СВЦЭМ!$C$33:$C$776,СВЦЭМ!$A$33:$A$776,$A62,СВЦЭМ!$B$33:$B$776,O$47)+'СЕТ СН'!$G$12+СВЦЭМ!$D$10+'СЕТ СН'!$G$5-'СЕТ СН'!$G$20</f>
        <v>2728.4086269999998</v>
      </c>
      <c r="P62" s="36">
        <f>SUMIFS(СВЦЭМ!$C$33:$C$776,СВЦЭМ!$A$33:$A$776,$A62,СВЦЭМ!$B$33:$B$776,P$47)+'СЕТ СН'!$G$12+СВЦЭМ!$D$10+'СЕТ СН'!$G$5-'СЕТ СН'!$G$20</f>
        <v>2739.9241729300002</v>
      </c>
      <c r="Q62" s="36">
        <f>SUMIFS(СВЦЭМ!$C$33:$C$776,СВЦЭМ!$A$33:$A$776,$A62,СВЦЭМ!$B$33:$B$776,Q$47)+'СЕТ СН'!$G$12+СВЦЭМ!$D$10+'СЕТ СН'!$G$5-'СЕТ СН'!$G$20</f>
        <v>2749.1660328500002</v>
      </c>
      <c r="R62" s="36">
        <f>SUMIFS(СВЦЭМ!$C$33:$C$776,СВЦЭМ!$A$33:$A$776,$A62,СВЦЭМ!$B$33:$B$776,R$47)+'СЕТ СН'!$G$12+СВЦЭМ!$D$10+'СЕТ СН'!$G$5-'СЕТ СН'!$G$20</f>
        <v>2741.7998917999998</v>
      </c>
      <c r="S62" s="36">
        <f>SUMIFS(СВЦЭМ!$C$33:$C$776,СВЦЭМ!$A$33:$A$776,$A62,СВЦЭМ!$B$33:$B$776,S$47)+'СЕТ СН'!$G$12+СВЦЭМ!$D$10+'СЕТ СН'!$G$5-'СЕТ СН'!$G$20</f>
        <v>2710.5420365599998</v>
      </c>
      <c r="T62" s="36">
        <f>SUMIFS(СВЦЭМ!$C$33:$C$776,СВЦЭМ!$A$33:$A$776,$A62,СВЦЭМ!$B$33:$B$776,T$47)+'СЕТ СН'!$G$12+СВЦЭМ!$D$10+'СЕТ СН'!$G$5-'СЕТ СН'!$G$20</f>
        <v>2664.8891032699999</v>
      </c>
      <c r="U62" s="36">
        <f>SUMIFS(СВЦЭМ!$C$33:$C$776,СВЦЭМ!$A$33:$A$776,$A62,СВЦЭМ!$B$33:$B$776,U$47)+'СЕТ СН'!$G$12+СВЦЭМ!$D$10+'СЕТ СН'!$G$5-'СЕТ СН'!$G$20</f>
        <v>2663.9269071799999</v>
      </c>
      <c r="V62" s="36">
        <f>SUMIFS(СВЦЭМ!$C$33:$C$776,СВЦЭМ!$A$33:$A$776,$A62,СВЦЭМ!$B$33:$B$776,V$47)+'СЕТ СН'!$G$12+СВЦЭМ!$D$10+'СЕТ СН'!$G$5-'СЕТ СН'!$G$20</f>
        <v>2690.7982217399999</v>
      </c>
      <c r="W62" s="36">
        <f>SUMIFS(СВЦЭМ!$C$33:$C$776,СВЦЭМ!$A$33:$A$776,$A62,СВЦЭМ!$B$33:$B$776,W$47)+'СЕТ СН'!$G$12+СВЦЭМ!$D$10+'СЕТ СН'!$G$5-'СЕТ СН'!$G$20</f>
        <v>2710.5422308799998</v>
      </c>
      <c r="X62" s="36">
        <f>SUMIFS(СВЦЭМ!$C$33:$C$776,СВЦЭМ!$A$33:$A$776,$A62,СВЦЭМ!$B$33:$B$776,X$47)+'СЕТ СН'!$G$12+СВЦЭМ!$D$10+'СЕТ СН'!$G$5-'СЕТ СН'!$G$20</f>
        <v>2717.7173413199998</v>
      </c>
      <c r="Y62" s="36">
        <f>SUMIFS(СВЦЭМ!$C$33:$C$776,СВЦЭМ!$A$33:$A$776,$A62,СВЦЭМ!$B$33:$B$776,Y$47)+'СЕТ СН'!$G$12+СВЦЭМ!$D$10+'СЕТ СН'!$G$5-'СЕТ СН'!$G$20</f>
        <v>2735.36326117</v>
      </c>
    </row>
    <row r="63" spans="1:25" ht="15.5" x14ac:dyDescent="0.25">
      <c r="A63" s="35">
        <f t="shared" si="1"/>
        <v>43846</v>
      </c>
      <c r="B63" s="36">
        <f>SUMIFS(СВЦЭМ!$C$33:$C$776,СВЦЭМ!$A$33:$A$776,$A63,СВЦЭМ!$B$33:$B$776,B$47)+'СЕТ СН'!$G$12+СВЦЭМ!$D$10+'СЕТ СН'!$G$5-'СЕТ СН'!$G$20</f>
        <v>2744.3253147999999</v>
      </c>
      <c r="C63" s="36">
        <f>SUMIFS(СВЦЭМ!$C$33:$C$776,СВЦЭМ!$A$33:$A$776,$A63,СВЦЭМ!$B$33:$B$776,C$47)+'СЕТ СН'!$G$12+СВЦЭМ!$D$10+'СЕТ СН'!$G$5-'СЕТ СН'!$G$20</f>
        <v>2746.7832610400001</v>
      </c>
      <c r="D63" s="36">
        <f>SUMIFS(СВЦЭМ!$C$33:$C$776,СВЦЭМ!$A$33:$A$776,$A63,СВЦЭМ!$B$33:$B$776,D$47)+'СЕТ СН'!$G$12+СВЦЭМ!$D$10+'СЕТ СН'!$G$5-'СЕТ СН'!$G$20</f>
        <v>2755.4094333600001</v>
      </c>
      <c r="E63" s="36">
        <f>SUMIFS(СВЦЭМ!$C$33:$C$776,СВЦЭМ!$A$33:$A$776,$A63,СВЦЭМ!$B$33:$B$776,E$47)+'СЕТ СН'!$G$12+СВЦЭМ!$D$10+'СЕТ СН'!$G$5-'СЕТ СН'!$G$20</f>
        <v>2769.7755751999998</v>
      </c>
      <c r="F63" s="36">
        <f>SUMIFS(СВЦЭМ!$C$33:$C$776,СВЦЭМ!$A$33:$A$776,$A63,СВЦЭМ!$B$33:$B$776,F$47)+'СЕТ СН'!$G$12+СВЦЭМ!$D$10+'СЕТ СН'!$G$5-'СЕТ СН'!$G$20</f>
        <v>2761.3977754299999</v>
      </c>
      <c r="G63" s="36">
        <f>SUMIFS(СВЦЭМ!$C$33:$C$776,СВЦЭМ!$A$33:$A$776,$A63,СВЦЭМ!$B$33:$B$776,G$47)+'СЕТ СН'!$G$12+СВЦЭМ!$D$10+'СЕТ СН'!$G$5-'СЕТ СН'!$G$20</f>
        <v>2729.0783431</v>
      </c>
      <c r="H63" s="36">
        <f>SUMIFS(СВЦЭМ!$C$33:$C$776,СВЦЭМ!$A$33:$A$776,$A63,СВЦЭМ!$B$33:$B$776,H$47)+'СЕТ СН'!$G$12+СВЦЭМ!$D$10+'СЕТ СН'!$G$5-'СЕТ СН'!$G$20</f>
        <v>2686.25187155</v>
      </c>
      <c r="I63" s="36">
        <f>SUMIFS(СВЦЭМ!$C$33:$C$776,СВЦЭМ!$A$33:$A$776,$A63,СВЦЭМ!$B$33:$B$776,I$47)+'СЕТ СН'!$G$12+СВЦЭМ!$D$10+'СЕТ СН'!$G$5-'СЕТ СН'!$G$20</f>
        <v>2682.3335072999998</v>
      </c>
      <c r="J63" s="36">
        <f>SUMIFS(СВЦЭМ!$C$33:$C$776,СВЦЭМ!$A$33:$A$776,$A63,СВЦЭМ!$B$33:$B$776,J$47)+'СЕТ СН'!$G$12+СВЦЭМ!$D$10+'СЕТ СН'!$G$5-'СЕТ СН'!$G$20</f>
        <v>2658.5590291099998</v>
      </c>
      <c r="K63" s="36">
        <f>SUMIFS(СВЦЭМ!$C$33:$C$776,СВЦЭМ!$A$33:$A$776,$A63,СВЦЭМ!$B$33:$B$776,K$47)+'СЕТ СН'!$G$12+СВЦЭМ!$D$10+'СЕТ СН'!$G$5-'СЕТ СН'!$G$20</f>
        <v>2677.14786323</v>
      </c>
      <c r="L63" s="36">
        <f>SUMIFS(СВЦЭМ!$C$33:$C$776,СВЦЭМ!$A$33:$A$776,$A63,СВЦЭМ!$B$33:$B$776,L$47)+'СЕТ СН'!$G$12+СВЦЭМ!$D$10+'СЕТ СН'!$G$5-'СЕТ СН'!$G$20</f>
        <v>2685.6569906599998</v>
      </c>
      <c r="M63" s="36">
        <f>SUMIFS(СВЦЭМ!$C$33:$C$776,СВЦЭМ!$A$33:$A$776,$A63,СВЦЭМ!$B$33:$B$776,M$47)+'СЕТ СН'!$G$12+СВЦЭМ!$D$10+'СЕТ СН'!$G$5-'СЕТ СН'!$G$20</f>
        <v>2700.29164623</v>
      </c>
      <c r="N63" s="36">
        <f>SUMIFS(СВЦЭМ!$C$33:$C$776,СВЦЭМ!$A$33:$A$776,$A63,СВЦЭМ!$B$33:$B$776,N$47)+'СЕТ СН'!$G$12+СВЦЭМ!$D$10+'СЕТ СН'!$G$5-'СЕТ СН'!$G$20</f>
        <v>2707.2295922899998</v>
      </c>
      <c r="O63" s="36">
        <f>SUMIFS(СВЦЭМ!$C$33:$C$776,СВЦЭМ!$A$33:$A$776,$A63,СВЦЭМ!$B$33:$B$776,O$47)+'СЕТ СН'!$G$12+СВЦЭМ!$D$10+'СЕТ СН'!$G$5-'СЕТ СН'!$G$20</f>
        <v>2727.1952354</v>
      </c>
      <c r="P63" s="36">
        <f>SUMIFS(СВЦЭМ!$C$33:$C$776,СВЦЭМ!$A$33:$A$776,$A63,СВЦЭМ!$B$33:$B$776,P$47)+'СЕТ СН'!$G$12+СВЦЭМ!$D$10+'СЕТ СН'!$G$5-'СЕТ СН'!$G$20</f>
        <v>2734.5811907099996</v>
      </c>
      <c r="Q63" s="36">
        <f>SUMIFS(СВЦЭМ!$C$33:$C$776,СВЦЭМ!$A$33:$A$776,$A63,СВЦЭМ!$B$33:$B$776,Q$47)+'СЕТ СН'!$G$12+СВЦЭМ!$D$10+'СЕТ СН'!$G$5-'СЕТ СН'!$G$20</f>
        <v>2740.9101875199999</v>
      </c>
      <c r="R63" s="36">
        <f>SUMIFS(СВЦЭМ!$C$33:$C$776,СВЦЭМ!$A$33:$A$776,$A63,СВЦЭМ!$B$33:$B$776,R$47)+'СЕТ СН'!$G$12+СВЦЭМ!$D$10+'СЕТ СН'!$G$5-'СЕТ СН'!$G$20</f>
        <v>2726.7274281199998</v>
      </c>
      <c r="S63" s="36">
        <f>SUMIFS(СВЦЭМ!$C$33:$C$776,СВЦЭМ!$A$33:$A$776,$A63,СВЦЭМ!$B$33:$B$776,S$47)+'СЕТ СН'!$G$12+СВЦЭМ!$D$10+'СЕТ СН'!$G$5-'СЕТ СН'!$G$20</f>
        <v>2717.27105678</v>
      </c>
      <c r="T63" s="36">
        <f>SUMIFS(СВЦЭМ!$C$33:$C$776,СВЦЭМ!$A$33:$A$776,$A63,СВЦЭМ!$B$33:$B$776,T$47)+'СЕТ СН'!$G$12+СВЦЭМ!$D$10+'СЕТ СН'!$G$5-'СЕТ СН'!$G$20</f>
        <v>2671.2135989200001</v>
      </c>
      <c r="U63" s="36">
        <f>SUMIFS(СВЦЭМ!$C$33:$C$776,СВЦЭМ!$A$33:$A$776,$A63,СВЦЭМ!$B$33:$B$776,U$47)+'СЕТ СН'!$G$12+СВЦЭМ!$D$10+'СЕТ СН'!$G$5-'СЕТ СН'!$G$20</f>
        <v>2678.3172081399998</v>
      </c>
      <c r="V63" s="36">
        <f>SUMIFS(СВЦЭМ!$C$33:$C$776,СВЦЭМ!$A$33:$A$776,$A63,СВЦЭМ!$B$33:$B$776,V$47)+'СЕТ СН'!$G$12+СВЦЭМ!$D$10+'СЕТ СН'!$G$5-'СЕТ СН'!$G$20</f>
        <v>2708.0246011199997</v>
      </c>
      <c r="W63" s="36">
        <f>SUMIFS(СВЦЭМ!$C$33:$C$776,СВЦЭМ!$A$33:$A$776,$A63,СВЦЭМ!$B$33:$B$776,W$47)+'СЕТ СН'!$G$12+СВЦЭМ!$D$10+'СЕТ СН'!$G$5-'СЕТ СН'!$G$20</f>
        <v>2731.2571256199999</v>
      </c>
      <c r="X63" s="36">
        <f>SUMIFS(СВЦЭМ!$C$33:$C$776,СВЦЭМ!$A$33:$A$776,$A63,СВЦЭМ!$B$33:$B$776,X$47)+'СЕТ СН'!$G$12+СВЦЭМ!$D$10+'СЕТ СН'!$G$5-'СЕТ СН'!$G$20</f>
        <v>2732.1257529899999</v>
      </c>
      <c r="Y63" s="36">
        <f>SUMIFS(СВЦЭМ!$C$33:$C$776,СВЦЭМ!$A$33:$A$776,$A63,СВЦЭМ!$B$33:$B$776,Y$47)+'СЕТ СН'!$G$12+СВЦЭМ!$D$10+'СЕТ СН'!$G$5-'СЕТ СН'!$G$20</f>
        <v>2736.1319082</v>
      </c>
    </row>
    <row r="64" spans="1:25" ht="15.5" x14ac:dyDescent="0.25">
      <c r="A64" s="35">
        <f t="shared" si="1"/>
        <v>43847</v>
      </c>
      <c r="B64" s="36">
        <f>SUMIFS(СВЦЭМ!$C$33:$C$776,СВЦЭМ!$A$33:$A$776,$A64,СВЦЭМ!$B$33:$B$776,B$47)+'СЕТ СН'!$G$12+СВЦЭМ!$D$10+'СЕТ СН'!$G$5-'СЕТ СН'!$G$20</f>
        <v>2733.1638377099998</v>
      </c>
      <c r="C64" s="36">
        <f>SUMIFS(СВЦЭМ!$C$33:$C$776,СВЦЭМ!$A$33:$A$776,$A64,СВЦЭМ!$B$33:$B$776,C$47)+'СЕТ СН'!$G$12+СВЦЭМ!$D$10+'СЕТ СН'!$G$5-'СЕТ СН'!$G$20</f>
        <v>2746.5498189999998</v>
      </c>
      <c r="D64" s="36">
        <f>SUMIFS(СВЦЭМ!$C$33:$C$776,СВЦЭМ!$A$33:$A$776,$A64,СВЦЭМ!$B$33:$B$776,D$47)+'СЕТ СН'!$G$12+СВЦЭМ!$D$10+'СЕТ СН'!$G$5-'СЕТ СН'!$G$20</f>
        <v>2756.4376158699997</v>
      </c>
      <c r="E64" s="36">
        <f>SUMIFS(СВЦЭМ!$C$33:$C$776,СВЦЭМ!$A$33:$A$776,$A64,СВЦЭМ!$B$33:$B$776,E$47)+'СЕТ СН'!$G$12+СВЦЭМ!$D$10+'СЕТ СН'!$G$5-'СЕТ СН'!$G$20</f>
        <v>2749.7912363599999</v>
      </c>
      <c r="F64" s="36">
        <f>SUMIFS(СВЦЭМ!$C$33:$C$776,СВЦЭМ!$A$33:$A$776,$A64,СВЦЭМ!$B$33:$B$776,F$47)+'СЕТ СН'!$G$12+СВЦЭМ!$D$10+'СЕТ СН'!$G$5-'СЕТ СН'!$G$20</f>
        <v>2733.2181577299998</v>
      </c>
      <c r="G64" s="36">
        <f>SUMIFS(СВЦЭМ!$C$33:$C$776,СВЦЭМ!$A$33:$A$776,$A64,СВЦЭМ!$B$33:$B$776,G$47)+'СЕТ СН'!$G$12+СВЦЭМ!$D$10+'СЕТ СН'!$G$5-'СЕТ СН'!$G$20</f>
        <v>2736.54171034</v>
      </c>
      <c r="H64" s="36">
        <f>SUMIFS(СВЦЭМ!$C$33:$C$776,СВЦЭМ!$A$33:$A$776,$A64,СВЦЭМ!$B$33:$B$776,H$47)+'СЕТ СН'!$G$12+СВЦЭМ!$D$10+'СЕТ СН'!$G$5-'СЕТ СН'!$G$20</f>
        <v>2702.7134991200001</v>
      </c>
      <c r="I64" s="36">
        <f>SUMIFS(СВЦЭМ!$C$33:$C$776,СВЦЭМ!$A$33:$A$776,$A64,СВЦЭМ!$B$33:$B$776,I$47)+'СЕТ СН'!$G$12+СВЦЭМ!$D$10+'СЕТ СН'!$G$5-'СЕТ СН'!$G$20</f>
        <v>2688.7875186399997</v>
      </c>
      <c r="J64" s="36">
        <f>SUMIFS(СВЦЭМ!$C$33:$C$776,СВЦЭМ!$A$33:$A$776,$A64,СВЦЭМ!$B$33:$B$776,J$47)+'СЕТ СН'!$G$12+СВЦЭМ!$D$10+'СЕТ СН'!$G$5-'СЕТ СН'!$G$20</f>
        <v>2656.686776</v>
      </c>
      <c r="K64" s="36">
        <f>SUMIFS(СВЦЭМ!$C$33:$C$776,СВЦЭМ!$A$33:$A$776,$A64,СВЦЭМ!$B$33:$B$776,K$47)+'СЕТ СН'!$G$12+СВЦЭМ!$D$10+'СЕТ СН'!$G$5-'СЕТ СН'!$G$20</f>
        <v>2650.54134823</v>
      </c>
      <c r="L64" s="36">
        <f>SUMIFS(СВЦЭМ!$C$33:$C$776,СВЦЭМ!$A$33:$A$776,$A64,СВЦЭМ!$B$33:$B$776,L$47)+'СЕТ СН'!$G$12+СВЦЭМ!$D$10+'СЕТ СН'!$G$5-'СЕТ СН'!$G$20</f>
        <v>2664.0404057199999</v>
      </c>
      <c r="M64" s="36">
        <f>SUMIFS(СВЦЭМ!$C$33:$C$776,СВЦЭМ!$A$33:$A$776,$A64,СВЦЭМ!$B$33:$B$776,M$47)+'СЕТ СН'!$G$12+СВЦЭМ!$D$10+'СЕТ СН'!$G$5-'СЕТ СН'!$G$20</f>
        <v>2683.93193268</v>
      </c>
      <c r="N64" s="36">
        <f>SUMIFS(СВЦЭМ!$C$33:$C$776,СВЦЭМ!$A$33:$A$776,$A64,СВЦЭМ!$B$33:$B$776,N$47)+'СЕТ СН'!$G$12+СВЦЭМ!$D$10+'СЕТ СН'!$G$5-'СЕТ СН'!$G$20</f>
        <v>2695.93563081</v>
      </c>
      <c r="O64" s="36">
        <f>SUMIFS(СВЦЭМ!$C$33:$C$776,СВЦЭМ!$A$33:$A$776,$A64,СВЦЭМ!$B$33:$B$776,O$47)+'СЕТ СН'!$G$12+СВЦЭМ!$D$10+'СЕТ СН'!$G$5-'СЕТ СН'!$G$20</f>
        <v>2714.7150647799999</v>
      </c>
      <c r="P64" s="36">
        <f>SUMIFS(СВЦЭМ!$C$33:$C$776,СВЦЭМ!$A$33:$A$776,$A64,СВЦЭМ!$B$33:$B$776,P$47)+'СЕТ СН'!$G$12+СВЦЭМ!$D$10+'СЕТ СН'!$G$5-'СЕТ СН'!$G$20</f>
        <v>2715.0592888299998</v>
      </c>
      <c r="Q64" s="36">
        <f>SUMIFS(СВЦЭМ!$C$33:$C$776,СВЦЭМ!$A$33:$A$776,$A64,СВЦЭМ!$B$33:$B$776,Q$47)+'СЕТ СН'!$G$12+СВЦЭМ!$D$10+'СЕТ СН'!$G$5-'СЕТ СН'!$G$20</f>
        <v>2723.0795632499999</v>
      </c>
      <c r="R64" s="36">
        <f>SUMIFS(СВЦЭМ!$C$33:$C$776,СВЦЭМ!$A$33:$A$776,$A64,СВЦЭМ!$B$33:$B$776,R$47)+'СЕТ СН'!$G$12+СВЦЭМ!$D$10+'СЕТ СН'!$G$5-'СЕТ СН'!$G$20</f>
        <v>2714.6029444199999</v>
      </c>
      <c r="S64" s="36">
        <f>SUMIFS(СВЦЭМ!$C$33:$C$776,СВЦЭМ!$A$33:$A$776,$A64,СВЦЭМ!$B$33:$B$776,S$47)+'СЕТ СН'!$G$12+СВЦЭМ!$D$10+'СЕТ СН'!$G$5-'СЕТ СН'!$G$20</f>
        <v>2702.9436019099999</v>
      </c>
      <c r="T64" s="36">
        <f>SUMIFS(СВЦЭМ!$C$33:$C$776,СВЦЭМ!$A$33:$A$776,$A64,СВЦЭМ!$B$33:$B$776,T$47)+'СЕТ СН'!$G$12+СВЦЭМ!$D$10+'СЕТ СН'!$G$5-'СЕТ СН'!$G$20</f>
        <v>2654.8359004200001</v>
      </c>
      <c r="U64" s="36">
        <f>SUMIFS(СВЦЭМ!$C$33:$C$776,СВЦЭМ!$A$33:$A$776,$A64,СВЦЭМ!$B$33:$B$776,U$47)+'СЕТ СН'!$G$12+СВЦЭМ!$D$10+'СЕТ СН'!$G$5-'СЕТ СН'!$G$20</f>
        <v>2654.8151174599998</v>
      </c>
      <c r="V64" s="36">
        <f>SUMIFS(СВЦЭМ!$C$33:$C$776,СВЦЭМ!$A$33:$A$776,$A64,СВЦЭМ!$B$33:$B$776,V$47)+'СЕТ СН'!$G$12+СВЦЭМ!$D$10+'СЕТ СН'!$G$5-'СЕТ СН'!$G$20</f>
        <v>2687.9969796300002</v>
      </c>
      <c r="W64" s="36">
        <f>SUMIFS(СВЦЭМ!$C$33:$C$776,СВЦЭМ!$A$33:$A$776,$A64,СВЦЭМ!$B$33:$B$776,W$47)+'СЕТ СН'!$G$12+СВЦЭМ!$D$10+'СЕТ СН'!$G$5-'СЕТ СН'!$G$20</f>
        <v>2698.3637241500001</v>
      </c>
      <c r="X64" s="36">
        <f>SUMIFS(СВЦЭМ!$C$33:$C$776,СВЦЭМ!$A$33:$A$776,$A64,СВЦЭМ!$B$33:$B$776,X$47)+'СЕТ СН'!$G$12+СВЦЭМ!$D$10+'СЕТ СН'!$G$5-'СЕТ СН'!$G$20</f>
        <v>2694.9746279999999</v>
      </c>
      <c r="Y64" s="36">
        <f>SUMIFS(СВЦЭМ!$C$33:$C$776,СВЦЭМ!$A$33:$A$776,$A64,СВЦЭМ!$B$33:$B$776,Y$47)+'СЕТ СН'!$G$12+СВЦЭМ!$D$10+'СЕТ СН'!$G$5-'СЕТ СН'!$G$20</f>
        <v>2715.02624221</v>
      </c>
    </row>
    <row r="65" spans="1:27" ht="15.5" x14ac:dyDescent="0.25">
      <c r="A65" s="35">
        <f t="shared" si="1"/>
        <v>43848</v>
      </c>
      <c r="B65" s="36">
        <f>SUMIFS(СВЦЭМ!$C$33:$C$776,СВЦЭМ!$A$33:$A$776,$A65,СВЦЭМ!$B$33:$B$776,B$47)+'СЕТ СН'!$G$12+СВЦЭМ!$D$10+'СЕТ СН'!$G$5-'СЕТ СН'!$G$20</f>
        <v>2727.3972890199998</v>
      </c>
      <c r="C65" s="36">
        <f>SUMIFS(СВЦЭМ!$C$33:$C$776,СВЦЭМ!$A$33:$A$776,$A65,СВЦЭМ!$B$33:$B$776,C$47)+'СЕТ СН'!$G$12+СВЦЭМ!$D$10+'СЕТ СН'!$G$5-'СЕТ СН'!$G$20</f>
        <v>2762.36743557</v>
      </c>
      <c r="D65" s="36">
        <f>SUMIFS(СВЦЭМ!$C$33:$C$776,СВЦЭМ!$A$33:$A$776,$A65,СВЦЭМ!$B$33:$B$776,D$47)+'СЕТ СН'!$G$12+СВЦЭМ!$D$10+'СЕТ СН'!$G$5-'СЕТ СН'!$G$20</f>
        <v>2779.0552392999998</v>
      </c>
      <c r="E65" s="36">
        <f>SUMIFS(СВЦЭМ!$C$33:$C$776,СВЦЭМ!$A$33:$A$776,$A65,СВЦЭМ!$B$33:$B$776,E$47)+'СЕТ СН'!$G$12+СВЦЭМ!$D$10+'СЕТ СН'!$G$5-'СЕТ СН'!$G$20</f>
        <v>2779.8148488100001</v>
      </c>
      <c r="F65" s="36">
        <f>SUMIFS(СВЦЭМ!$C$33:$C$776,СВЦЭМ!$A$33:$A$776,$A65,СВЦЭМ!$B$33:$B$776,F$47)+'СЕТ СН'!$G$12+СВЦЭМ!$D$10+'СЕТ СН'!$G$5-'СЕТ СН'!$G$20</f>
        <v>2740.24517685</v>
      </c>
      <c r="G65" s="36">
        <f>SUMIFS(СВЦЭМ!$C$33:$C$776,СВЦЭМ!$A$33:$A$776,$A65,СВЦЭМ!$B$33:$B$776,G$47)+'СЕТ СН'!$G$12+СВЦЭМ!$D$10+'СЕТ СН'!$G$5-'СЕТ СН'!$G$20</f>
        <v>2735.5912499000001</v>
      </c>
      <c r="H65" s="36">
        <f>SUMIFS(СВЦЭМ!$C$33:$C$776,СВЦЭМ!$A$33:$A$776,$A65,СВЦЭМ!$B$33:$B$776,H$47)+'СЕТ СН'!$G$12+СВЦЭМ!$D$10+'СЕТ СН'!$G$5-'СЕТ СН'!$G$20</f>
        <v>2711.1776121499997</v>
      </c>
      <c r="I65" s="36">
        <f>SUMIFS(СВЦЭМ!$C$33:$C$776,СВЦЭМ!$A$33:$A$776,$A65,СВЦЭМ!$B$33:$B$776,I$47)+'СЕТ СН'!$G$12+СВЦЭМ!$D$10+'СЕТ СН'!$G$5-'СЕТ СН'!$G$20</f>
        <v>2682.9636859299999</v>
      </c>
      <c r="J65" s="36">
        <f>SUMIFS(СВЦЭМ!$C$33:$C$776,СВЦЭМ!$A$33:$A$776,$A65,СВЦЭМ!$B$33:$B$776,J$47)+'СЕТ СН'!$G$12+СВЦЭМ!$D$10+'СЕТ СН'!$G$5-'СЕТ СН'!$G$20</f>
        <v>2671.44481412</v>
      </c>
      <c r="K65" s="36">
        <f>SUMIFS(СВЦЭМ!$C$33:$C$776,СВЦЭМ!$A$33:$A$776,$A65,СВЦЭМ!$B$33:$B$776,K$47)+'СЕТ СН'!$G$12+СВЦЭМ!$D$10+'СЕТ СН'!$G$5-'СЕТ СН'!$G$20</f>
        <v>2672.3572494599998</v>
      </c>
      <c r="L65" s="36">
        <f>SUMIFS(СВЦЭМ!$C$33:$C$776,СВЦЭМ!$A$33:$A$776,$A65,СВЦЭМ!$B$33:$B$776,L$47)+'СЕТ СН'!$G$12+СВЦЭМ!$D$10+'СЕТ СН'!$G$5-'СЕТ СН'!$G$20</f>
        <v>2681.3523181800001</v>
      </c>
      <c r="M65" s="36">
        <f>SUMIFS(СВЦЭМ!$C$33:$C$776,СВЦЭМ!$A$33:$A$776,$A65,СВЦЭМ!$B$33:$B$776,M$47)+'СЕТ СН'!$G$12+СВЦЭМ!$D$10+'СЕТ СН'!$G$5-'СЕТ СН'!$G$20</f>
        <v>2681.1806072099998</v>
      </c>
      <c r="N65" s="36">
        <f>SUMIFS(СВЦЭМ!$C$33:$C$776,СВЦЭМ!$A$33:$A$776,$A65,СВЦЭМ!$B$33:$B$776,N$47)+'СЕТ СН'!$G$12+СВЦЭМ!$D$10+'СЕТ СН'!$G$5-'СЕТ СН'!$G$20</f>
        <v>2696.4795121299999</v>
      </c>
      <c r="O65" s="36">
        <f>SUMIFS(СВЦЭМ!$C$33:$C$776,СВЦЭМ!$A$33:$A$776,$A65,СВЦЭМ!$B$33:$B$776,O$47)+'СЕТ СН'!$G$12+СВЦЭМ!$D$10+'СЕТ СН'!$G$5-'СЕТ СН'!$G$20</f>
        <v>2696.6906722499998</v>
      </c>
      <c r="P65" s="36">
        <f>SUMIFS(СВЦЭМ!$C$33:$C$776,СВЦЭМ!$A$33:$A$776,$A65,СВЦЭМ!$B$33:$B$776,P$47)+'СЕТ СН'!$G$12+СВЦЭМ!$D$10+'СЕТ СН'!$G$5-'СЕТ СН'!$G$20</f>
        <v>2710.6173999499997</v>
      </c>
      <c r="Q65" s="36">
        <f>SUMIFS(СВЦЭМ!$C$33:$C$776,СВЦЭМ!$A$33:$A$776,$A65,СВЦЭМ!$B$33:$B$776,Q$47)+'СЕТ СН'!$G$12+СВЦЭМ!$D$10+'СЕТ СН'!$G$5-'СЕТ СН'!$G$20</f>
        <v>2715.5041138400002</v>
      </c>
      <c r="R65" s="36">
        <f>SUMIFS(СВЦЭМ!$C$33:$C$776,СВЦЭМ!$A$33:$A$776,$A65,СВЦЭМ!$B$33:$B$776,R$47)+'СЕТ СН'!$G$12+СВЦЭМ!$D$10+'СЕТ СН'!$G$5-'СЕТ СН'!$G$20</f>
        <v>2703.8876163899999</v>
      </c>
      <c r="S65" s="36">
        <f>SUMIFS(СВЦЭМ!$C$33:$C$776,СВЦЭМ!$A$33:$A$776,$A65,СВЦЭМ!$B$33:$B$776,S$47)+'СЕТ СН'!$G$12+СВЦЭМ!$D$10+'СЕТ СН'!$G$5-'СЕТ СН'!$G$20</f>
        <v>2689.5660280900001</v>
      </c>
      <c r="T65" s="36">
        <f>SUMIFS(СВЦЭМ!$C$33:$C$776,СВЦЭМ!$A$33:$A$776,$A65,СВЦЭМ!$B$33:$B$776,T$47)+'СЕТ СН'!$G$12+СВЦЭМ!$D$10+'СЕТ СН'!$G$5-'СЕТ СН'!$G$20</f>
        <v>2685.04987231</v>
      </c>
      <c r="U65" s="36">
        <f>SUMIFS(СВЦЭМ!$C$33:$C$776,СВЦЭМ!$A$33:$A$776,$A65,СВЦЭМ!$B$33:$B$776,U$47)+'СЕТ СН'!$G$12+СВЦЭМ!$D$10+'СЕТ СН'!$G$5-'СЕТ СН'!$G$20</f>
        <v>2687.1910828199998</v>
      </c>
      <c r="V65" s="36">
        <f>SUMIFS(СВЦЭМ!$C$33:$C$776,СВЦЭМ!$A$33:$A$776,$A65,СВЦЭМ!$B$33:$B$776,V$47)+'СЕТ СН'!$G$12+СВЦЭМ!$D$10+'СЕТ СН'!$G$5-'СЕТ СН'!$G$20</f>
        <v>2690.5198681699999</v>
      </c>
      <c r="W65" s="36">
        <f>SUMIFS(СВЦЭМ!$C$33:$C$776,СВЦЭМ!$A$33:$A$776,$A65,СВЦЭМ!$B$33:$B$776,W$47)+'СЕТ СН'!$G$12+СВЦЭМ!$D$10+'СЕТ СН'!$G$5-'СЕТ СН'!$G$20</f>
        <v>2699.60676225</v>
      </c>
      <c r="X65" s="36">
        <f>SUMIFS(СВЦЭМ!$C$33:$C$776,СВЦЭМ!$A$33:$A$776,$A65,СВЦЭМ!$B$33:$B$776,X$47)+'СЕТ СН'!$G$12+СВЦЭМ!$D$10+'СЕТ СН'!$G$5-'СЕТ СН'!$G$20</f>
        <v>2699.8156078100001</v>
      </c>
      <c r="Y65" s="36">
        <f>SUMIFS(СВЦЭМ!$C$33:$C$776,СВЦЭМ!$A$33:$A$776,$A65,СВЦЭМ!$B$33:$B$776,Y$47)+'СЕТ СН'!$G$12+СВЦЭМ!$D$10+'СЕТ СН'!$G$5-'СЕТ СН'!$G$20</f>
        <v>2723.2374792999999</v>
      </c>
    </row>
    <row r="66" spans="1:27" ht="15.5" x14ac:dyDescent="0.25">
      <c r="A66" s="35">
        <f t="shared" si="1"/>
        <v>43849</v>
      </c>
      <c r="B66" s="36">
        <f>SUMIFS(СВЦЭМ!$C$33:$C$776,СВЦЭМ!$A$33:$A$776,$A66,СВЦЭМ!$B$33:$B$776,B$47)+'СЕТ СН'!$G$12+СВЦЭМ!$D$10+'СЕТ СН'!$G$5-'СЕТ СН'!$G$20</f>
        <v>2736.89279313</v>
      </c>
      <c r="C66" s="36">
        <f>SUMIFS(СВЦЭМ!$C$33:$C$776,СВЦЭМ!$A$33:$A$776,$A66,СВЦЭМ!$B$33:$B$776,C$47)+'СЕТ СН'!$G$12+СВЦЭМ!$D$10+'СЕТ СН'!$G$5-'СЕТ СН'!$G$20</f>
        <v>2741.60857317</v>
      </c>
      <c r="D66" s="36">
        <f>SUMIFS(СВЦЭМ!$C$33:$C$776,СВЦЭМ!$A$33:$A$776,$A66,СВЦЭМ!$B$33:$B$776,D$47)+'СЕТ СН'!$G$12+СВЦЭМ!$D$10+'СЕТ СН'!$G$5-'СЕТ СН'!$G$20</f>
        <v>2748.5613972900001</v>
      </c>
      <c r="E66" s="36">
        <f>SUMIFS(СВЦЭМ!$C$33:$C$776,СВЦЭМ!$A$33:$A$776,$A66,СВЦЭМ!$B$33:$B$776,E$47)+'СЕТ СН'!$G$12+СВЦЭМ!$D$10+'СЕТ СН'!$G$5-'СЕТ СН'!$G$20</f>
        <v>2754.4268291200001</v>
      </c>
      <c r="F66" s="36">
        <f>SUMIFS(СВЦЭМ!$C$33:$C$776,СВЦЭМ!$A$33:$A$776,$A66,СВЦЭМ!$B$33:$B$776,F$47)+'СЕТ СН'!$G$12+СВЦЭМ!$D$10+'СЕТ СН'!$G$5-'СЕТ СН'!$G$20</f>
        <v>2754.3612895799997</v>
      </c>
      <c r="G66" s="36">
        <f>SUMIFS(СВЦЭМ!$C$33:$C$776,СВЦЭМ!$A$33:$A$776,$A66,СВЦЭМ!$B$33:$B$776,G$47)+'СЕТ СН'!$G$12+СВЦЭМ!$D$10+'СЕТ СН'!$G$5-'СЕТ СН'!$G$20</f>
        <v>2755.7416010100001</v>
      </c>
      <c r="H66" s="36">
        <f>SUMIFS(СВЦЭМ!$C$33:$C$776,СВЦЭМ!$A$33:$A$776,$A66,СВЦЭМ!$B$33:$B$776,H$47)+'СЕТ СН'!$G$12+СВЦЭМ!$D$10+'СЕТ СН'!$G$5-'СЕТ СН'!$G$20</f>
        <v>2735.3105167499998</v>
      </c>
      <c r="I66" s="36">
        <f>SUMIFS(СВЦЭМ!$C$33:$C$776,СВЦЭМ!$A$33:$A$776,$A66,СВЦЭМ!$B$33:$B$776,I$47)+'СЕТ СН'!$G$12+СВЦЭМ!$D$10+'СЕТ СН'!$G$5-'СЕТ СН'!$G$20</f>
        <v>2713.1767624399999</v>
      </c>
      <c r="J66" s="36">
        <f>SUMIFS(СВЦЭМ!$C$33:$C$776,СВЦЭМ!$A$33:$A$776,$A66,СВЦЭМ!$B$33:$B$776,J$47)+'СЕТ СН'!$G$12+СВЦЭМ!$D$10+'СЕТ СН'!$G$5-'СЕТ СН'!$G$20</f>
        <v>2708.4354315999999</v>
      </c>
      <c r="K66" s="36">
        <f>SUMIFS(СВЦЭМ!$C$33:$C$776,СВЦЭМ!$A$33:$A$776,$A66,СВЦЭМ!$B$33:$B$776,K$47)+'СЕТ СН'!$G$12+СВЦЭМ!$D$10+'СЕТ СН'!$G$5-'СЕТ СН'!$G$20</f>
        <v>2679.9124418299998</v>
      </c>
      <c r="L66" s="36">
        <f>SUMIFS(СВЦЭМ!$C$33:$C$776,СВЦЭМ!$A$33:$A$776,$A66,СВЦЭМ!$B$33:$B$776,L$47)+'СЕТ СН'!$G$12+СВЦЭМ!$D$10+'СЕТ СН'!$G$5-'СЕТ СН'!$G$20</f>
        <v>2677.95976225</v>
      </c>
      <c r="M66" s="36">
        <f>SUMIFS(СВЦЭМ!$C$33:$C$776,СВЦЭМ!$A$33:$A$776,$A66,СВЦЭМ!$B$33:$B$776,M$47)+'СЕТ СН'!$G$12+СВЦЭМ!$D$10+'СЕТ СН'!$G$5-'СЕТ СН'!$G$20</f>
        <v>2677.32296473</v>
      </c>
      <c r="N66" s="36">
        <f>SUMIFS(СВЦЭМ!$C$33:$C$776,СВЦЭМ!$A$33:$A$776,$A66,СВЦЭМ!$B$33:$B$776,N$47)+'СЕТ СН'!$G$12+СВЦЭМ!$D$10+'СЕТ СН'!$G$5-'СЕТ СН'!$G$20</f>
        <v>2688.5894295899998</v>
      </c>
      <c r="O66" s="36">
        <f>SUMIFS(СВЦЭМ!$C$33:$C$776,СВЦЭМ!$A$33:$A$776,$A66,СВЦЭМ!$B$33:$B$776,O$47)+'СЕТ СН'!$G$12+СВЦЭМ!$D$10+'СЕТ СН'!$G$5-'СЕТ СН'!$G$20</f>
        <v>2702.20537018</v>
      </c>
      <c r="P66" s="36">
        <f>SUMIFS(СВЦЭМ!$C$33:$C$776,СВЦЭМ!$A$33:$A$776,$A66,СВЦЭМ!$B$33:$B$776,P$47)+'СЕТ СН'!$G$12+СВЦЭМ!$D$10+'СЕТ СН'!$G$5-'СЕТ СН'!$G$20</f>
        <v>2711.5462547899997</v>
      </c>
      <c r="Q66" s="36">
        <f>SUMIFS(СВЦЭМ!$C$33:$C$776,СВЦЭМ!$A$33:$A$776,$A66,СВЦЭМ!$B$33:$B$776,Q$47)+'СЕТ СН'!$G$12+СВЦЭМ!$D$10+'СЕТ СН'!$G$5-'СЕТ СН'!$G$20</f>
        <v>2716.8516007200001</v>
      </c>
      <c r="R66" s="36">
        <f>SUMIFS(СВЦЭМ!$C$33:$C$776,СВЦЭМ!$A$33:$A$776,$A66,СВЦЭМ!$B$33:$B$776,R$47)+'СЕТ СН'!$G$12+СВЦЭМ!$D$10+'СЕТ СН'!$G$5-'СЕТ СН'!$G$20</f>
        <v>2702.9711305000001</v>
      </c>
      <c r="S66" s="36">
        <f>SUMIFS(СВЦЭМ!$C$33:$C$776,СВЦЭМ!$A$33:$A$776,$A66,СВЦЭМ!$B$33:$B$776,S$47)+'СЕТ СН'!$G$12+СВЦЭМ!$D$10+'СЕТ СН'!$G$5-'СЕТ СН'!$G$20</f>
        <v>2668.3951682400002</v>
      </c>
      <c r="T66" s="36">
        <f>SUMIFS(СВЦЭМ!$C$33:$C$776,СВЦЭМ!$A$33:$A$776,$A66,СВЦЭМ!$B$33:$B$776,T$47)+'СЕТ СН'!$G$12+СВЦЭМ!$D$10+'СЕТ СН'!$G$5-'СЕТ СН'!$G$20</f>
        <v>2679.8085503799998</v>
      </c>
      <c r="U66" s="36">
        <f>SUMIFS(СВЦЭМ!$C$33:$C$776,СВЦЭМ!$A$33:$A$776,$A66,СВЦЭМ!$B$33:$B$776,U$47)+'СЕТ СН'!$G$12+СВЦЭМ!$D$10+'СЕТ СН'!$G$5-'СЕТ СН'!$G$20</f>
        <v>2678.9849977899999</v>
      </c>
      <c r="V66" s="36">
        <f>SUMIFS(СВЦЭМ!$C$33:$C$776,СВЦЭМ!$A$33:$A$776,$A66,СВЦЭМ!$B$33:$B$776,V$47)+'СЕТ СН'!$G$12+СВЦЭМ!$D$10+'СЕТ СН'!$G$5-'СЕТ СН'!$G$20</f>
        <v>2668.48360379</v>
      </c>
      <c r="W66" s="36">
        <f>SUMIFS(СВЦЭМ!$C$33:$C$776,СВЦЭМ!$A$33:$A$776,$A66,СВЦЭМ!$B$33:$B$776,W$47)+'СЕТ СН'!$G$12+СВЦЭМ!$D$10+'СЕТ СН'!$G$5-'СЕТ СН'!$G$20</f>
        <v>2677.03360952</v>
      </c>
      <c r="X66" s="36">
        <f>SUMIFS(СВЦЭМ!$C$33:$C$776,СВЦЭМ!$A$33:$A$776,$A66,СВЦЭМ!$B$33:$B$776,X$47)+'СЕТ СН'!$G$12+СВЦЭМ!$D$10+'СЕТ СН'!$G$5-'СЕТ СН'!$G$20</f>
        <v>2688.1344914399997</v>
      </c>
      <c r="Y66" s="36">
        <f>SUMIFS(СВЦЭМ!$C$33:$C$776,СВЦЭМ!$A$33:$A$776,$A66,СВЦЭМ!$B$33:$B$776,Y$47)+'СЕТ СН'!$G$12+СВЦЭМ!$D$10+'СЕТ СН'!$G$5-'СЕТ СН'!$G$20</f>
        <v>2710.3922452100001</v>
      </c>
    </row>
    <row r="67" spans="1:27" ht="15.5" x14ac:dyDescent="0.25">
      <c r="A67" s="35">
        <f t="shared" si="1"/>
        <v>43850</v>
      </c>
      <c r="B67" s="36">
        <f>SUMIFS(СВЦЭМ!$C$33:$C$776,СВЦЭМ!$A$33:$A$776,$A67,СВЦЭМ!$B$33:$B$776,B$47)+'СЕТ СН'!$G$12+СВЦЭМ!$D$10+'СЕТ СН'!$G$5-'СЕТ СН'!$G$20</f>
        <v>2769.0807792599999</v>
      </c>
      <c r="C67" s="36">
        <f>SUMIFS(СВЦЭМ!$C$33:$C$776,СВЦЭМ!$A$33:$A$776,$A67,СВЦЭМ!$B$33:$B$776,C$47)+'СЕТ СН'!$G$12+СВЦЭМ!$D$10+'СЕТ СН'!$G$5-'СЕТ СН'!$G$20</f>
        <v>2781.0529825899998</v>
      </c>
      <c r="D67" s="36">
        <f>SUMIFS(СВЦЭМ!$C$33:$C$776,СВЦЭМ!$A$33:$A$776,$A67,СВЦЭМ!$B$33:$B$776,D$47)+'СЕТ СН'!$G$12+СВЦЭМ!$D$10+'СЕТ СН'!$G$5-'СЕТ СН'!$G$20</f>
        <v>2789.3453316499999</v>
      </c>
      <c r="E67" s="36">
        <f>SUMIFS(СВЦЭМ!$C$33:$C$776,СВЦЭМ!$A$33:$A$776,$A67,СВЦЭМ!$B$33:$B$776,E$47)+'СЕТ СН'!$G$12+СВЦЭМ!$D$10+'СЕТ СН'!$G$5-'СЕТ СН'!$G$20</f>
        <v>2780.4565742199998</v>
      </c>
      <c r="F67" s="36">
        <f>SUMIFS(СВЦЭМ!$C$33:$C$776,СВЦЭМ!$A$33:$A$776,$A67,СВЦЭМ!$B$33:$B$776,F$47)+'СЕТ СН'!$G$12+СВЦЭМ!$D$10+'СЕТ СН'!$G$5-'СЕТ СН'!$G$20</f>
        <v>2775.6724327000002</v>
      </c>
      <c r="G67" s="36">
        <f>SUMIFS(СВЦЭМ!$C$33:$C$776,СВЦЭМ!$A$33:$A$776,$A67,СВЦЭМ!$B$33:$B$776,G$47)+'СЕТ СН'!$G$12+СВЦЭМ!$D$10+'СЕТ СН'!$G$5-'СЕТ СН'!$G$20</f>
        <v>2756.73081912</v>
      </c>
      <c r="H67" s="36">
        <f>SUMIFS(СВЦЭМ!$C$33:$C$776,СВЦЭМ!$A$33:$A$776,$A67,СВЦЭМ!$B$33:$B$776,H$47)+'СЕТ СН'!$G$12+СВЦЭМ!$D$10+'СЕТ СН'!$G$5-'СЕТ СН'!$G$20</f>
        <v>2710.4797626199997</v>
      </c>
      <c r="I67" s="36">
        <f>SUMIFS(СВЦЭМ!$C$33:$C$776,СВЦЭМ!$A$33:$A$776,$A67,СВЦЭМ!$B$33:$B$776,I$47)+'СЕТ СН'!$G$12+СВЦЭМ!$D$10+'СЕТ СН'!$G$5-'СЕТ СН'!$G$20</f>
        <v>2701.9717154099999</v>
      </c>
      <c r="J67" s="36">
        <f>SUMIFS(СВЦЭМ!$C$33:$C$776,СВЦЭМ!$A$33:$A$776,$A67,СВЦЭМ!$B$33:$B$776,J$47)+'СЕТ СН'!$G$12+СВЦЭМ!$D$10+'СЕТ СН'!$G$5-'СЕТ СН'!$G$20</f>
        <v>2669.6720126599998</v>
      </c>
      <c r="K67" s="36">
        <f>SUMIFS(СВЦЭМ!$C$33:$C$776,СВЦЭМ!$A$33:$A$776,$A67,СВЦЭМ!$B$33:$B$776,K$47)+'СЕТ СН'!$G$12+СВЦЭМ!$D$10+'СЕТ СН'!$G$5-'СЕТ СН'!$G$20</f>
        <v>2642.94265146</v>
      </c>
      <c r="L67" s="36">
        <f>SUMIFS(СВЦЭМ!$C$33:$C$776,СВЦЭМ!$A$33:$A$776,$A67,СВЦЭМ!$B$33:$B$776,L$47)+'СЕТ СН'!$G$12+СВЦЭМ!$D$10+'СЕТ СН'!$G$5-'СЕТ СН'!$G$20</f>
        <v>2648.1023169999999</v>
      </c>
      <c r="M67" s="36">
        <f>SUMIFS(СВЦЭМ!$C$33:$C$776,СВЦЭМ!$A$33:$A$776,$A67,СВЦЭМ!$B$33:$B$776,M$47)+'СЕТ СН'!$G$12+СВЦЭМ!$D$10+'СЕТ СН'!$G$5-'СЕТ СН'!$G$20</f>
        <v>2659.2034410900001</v>
      </c>
      <c r="N67" s="36">
        <f>SUMIFS(СВЦЭМ!$C$33:$C$776,СВЦЭМ!$A$33:$A$776,$A67,СВЦЭМ!$B$33:$B$776,N$47)+'СЕТ СН'!$G$12+СВЦЭМ!$D$10+'СЕТ СН'!$G$5-'СЕТ СН'!$G$20</f>
        <v>2676.7148162399999</v>
      </c>
      <c r="O67" s="36">
        <f>SUMIFS(СВЦЭМ!$C$33:$C$776,СВЦЭМ!$A$33:$A$776,$A67,СВЦЭМ!$B$33:$B$776,O$47)+'СЕТ СН'!$G$12+СВЦЭМ!$D$10+'СЕТ СН'!$G$5-'СЕТ СН'!$G$20</f>
        <v>2689.39324468</v>
      </c>
      <c r="P67" s="36">
        <f>SUMIFS(СВЦЭМ!$C$33:$C$776,СВЦЭМ!$A$33:$A$776,$A67,СВЦЭМ!$B$33:$B$776,P$47)+'СЕТ СН'!$G$12+СВЦЭМ!$D$10+'СЕТ СН'!$G$5-'СЕТ СН'!$G$20</f>
        <v>2703.42583242</v>
      </c>
      <c r="Q67" s="36">
        <f>SUMIFS(СВЦЭМ!$C$33:$C$776,СВЦЭМ!$A$33:$A$776,$A67,СВЦЭМ!$B$33:$B$776,Q$47)+'СЕТ СН'!$G$12+СВЦЭМ!$D$10+'СЕТ СН'!$G$5-'СЕТ СН'!$G$20</f>
        <v>2707.9644791299997</v>
      </c>
      <c r="R67" s="36">
        <f>SUMIFS(СВЦЭМ!$C$33:$C$776,СВЦЭМ!$A$33:$A$776,$A67,СВЦЭМ!$B$33:$B$776,R$47)+'СЕТ СН'!$G$12+СВЦЭМ!$D$10+'СЕТ СН'!$G$5-'СЕТ СН'!$G$20</f>
        <v>2710.42011753</v>
      </c>
      <c r="S67" s="36">
        <f>SUMIFS(СВЦЭМ!$C$33:$C$776,СВЦЭМ!$A$33:$A$776,$A67,СВЦЭМ!$B$33:$B$776,S$47)+'СЕТ СН'!$G$12+СВЦЭМ!$D$10+'СЕТ СН'!$G$5-'СЕТ СН'!$G$20</f>
        <v>2687.4617522199997</v>
      </c>
      <c r="T67" s="36">
        <f>SUMIFS(СВЦЭМ!$C$33:$C$776,СВЦЭМ!$A$33:$A$776,$A67,СВЦЭМ!$B$33:$B$776,T$47)+'СЕТ СН'!$G$12+СВЦЭМ!$D$10+'СЕТ СН'!$G$5-'СЕТ СН'!$G$20</f>
        <v>2653.8660804800002</v>
      </c>
      <c r="U67" s="36">
        <f>SUMIFS(СВЦЭМ!$C$33:$C$776,СВЦЭМ!$A$33:$A$776,$A67,СВЦЭМ!$B$33:$B$776,U$47)+'СЕТ СН'!$G$12+СВЦЭМ!$D$10+'СЕТ СН'!$G$5-'СЕТ СН'!$G$20</f>
        <v>2665.3952706199998</v>
      </c>
      <c r="V67" s="36">
        <f>SUMIFS(СВЦЭМ!$C$33:$C$776,СВЦЭМ!$A$33:$A$776,$A67,СВЦЭМ!$B$33:$B$776,V$47)+'СЕТ СН'!$G$12+СВЦЭМ!$D$10+'СЕТ СН'!$G$5-'СЕТ СН'!$G$20</f>
        <v>2676.45446993</v>
      </c>
      <c r="W67" s="36">
        <f>SUMIFS(СВЦЭМ!$C$33:$C$776,СВЦЭМ!$A$33:$A$776,$A67,СВЦЭМ!$B$33:$B$776,W$47)+'СЕТ СН'!$G$12+СВЦЭМ!$D$10+'СЕТ СН'!$G$5-'СЕТ СН'!$G$20</f>
        <v>2695.84370021</v>
      </c>
      <c r="X67" s="36">
        <f>SUMIFS(СВЦЭМ!$C$33:$C$776,СВЦЭМ!$A$33:$A$776,$A67,СВЦЭМ!$B$33:$B$776,X$47)+'СЕТ СН'!$G$12+СВЦЭМ!$D$10+'СЕТ СН'!$G$5-'СЕТ СН'!$G$20</f>
        <v>2706.1582967699997</v>
      </c>
      <c r="Y67" s="36">
        <f>SUMIFS(СВЦЭМ!$C$33:$C$776,СВЦЭМ!$A$33:$A$776,$A67,СВЦЭМ!$B$33:$B$776,Y$47)+'СЕТ СН'!$G$12+СВЦЭМ!$D$10+'СЕТ СН'!$G$5-'СЕТ СН'!$G$20</f>
        <v>2722.5370541299999</v>
      </c>
    </row>
    <row r="68" spans="1:27" ht="15.5" x14ac:dyDescent="0.25">
      <c r="A68" s="35">
        <f t="shared" si="1"/>
        <v>43851</v>
      </c>
      <c r="B68" s="36">
        <f>SUMIFS(СВЦЭМ!$C$33:$C$776,СВЦЭМ!$A$33:$A$776,$A68,СВЦЭМ!$B$33:$B$776,B$47)+'СЕТ СН'!$G$12+СВЦЭМ!$D$10+'СЕТ СН'!$G$5-'СЕТ СН'!$G$20</f>
        <v>2749.9600816000002</v>
      </c>
      <c r="C68" s="36">
        <f>SUMIFS(СВЦЭМ!$C$33:$C$776,СВЦЭМ!$A$33:$A$776,$A68,СВЦЭМ!$B$33:$B$776,C$47)+'СЕТ СН'!$G$12+СВЦЭМ!$D$10+'СЕТ СН'!$G$5-'СЕТ СН'!$G$20</f>
        <v>2760.9336230199997</v>
      </c>
      <c r="D68" s="36">
        <f>SUMIFS(СВЦЭМ!$C$33:$C$776,СВЦЭМ!$A$33:$A$776,$A68,СВЦЭМ!$B$33:$B$776,D$47)+'СЕТ СН'!$G$12+СВЦЭМ!$D$10+'СЕТ СН'!$G$5-'СЕТ СН'!$G$20</f>
        <v>2770.0123782400001</v>
      </c>
      <c r="E68" s="36">
        <f>SUMIFS(СВЦЭМ!$C$33:$C$776,СВЦЭМ!$A$33:$A$776,$A68,СВЦЭМ!$B$33:$B$776,E$47)+'СЕТ СН'!$G$12+СВЦЭМ!$D$10+'СЕТ СН'!$G$5-'СЕТ СН'!$G$20</f>
        <v>2777.7808875400001</v>
      </c>
      <c r="F68" s="36">
        <f>SUMIFS(СВЦЭМ!$C$33:$C$776,СВЦЭМ!$A$33:$A$776,$A68,СВЦЭМ!$B$33:$B$776,F$47)+'СЕТ СН'!$G$12+СВЦЭМ!$D$10+'СЕТ СН'!$G$5-'СЕТ СН'!$G$20</f>
        <v>2761.1555899099999</v>
      </c>
      <c r="G68" s="36">
        <f>SUMIFS(СВЦЭМ!$C$33:$C$776,СВЦЭМ!$A$33:$A$776,$A68,СВЦЭМ!$B$33:$B$776,G$47)+'СЕТ СН'!$G$12+СВЦЭМ!$D$10+'СЕТ СН'!$G$5-'СЕТ СН'!$G$20</f>
        <v>2734.9872617599999</v>
      </c>
      <c r="H68" s="36">
        <f>SUMIFS(СВЦЭМ!$C$33:$C$776,СВЦЭМ!$A$33:$A$776,$A68,СВЦЭМ!$B$33:$B$776,H$47)+'СЕТ СН'!$G$12+СВЦЭМ!$D$10+'СЕТ СН'!$G$5-'СЕТ СН'!$G$20</f>
        <v>2699.9175483999998</v>
      </c>
      <c r="I68" s="36">
        <f>SUMIFS(СВЦЭМ!$C$33:$C$776,СВЦЭМ!$A$33:$A$776,$A68,СВЦЭМ!$B$33:$B$776,I$47)+'СЕТ СН'!$G$12+СВЦЭМ!$D$10+'СЕТ СН'!$G$5-'СЕТ СН'!$G$20</f>
        <v>2672.2290394500001</v>
      </c>
      <c r="J68" s="36">
        <f>SUMIFS(СВЦЭМ!$C$33:$C$776,СВЦЭМ!$A$33:$A$776,$A68,СВЦЭМ!$B$33:$B$776,J$47)+'СЕТ СН'!$G$12+СВЦЭМ!$D$10+'СЕТ СН'!$G$5-'СЕТ СН'!$G$20</f>
        <v>2639.7057458499999</v>
      </c>
      <c r="K68" s="36">
        <f>SUMIFS(СВЦЭМ!$C$33:$C$776,СВЦЭМ!$A$33:$A$776,$A68,СВЦЭМ!$B$33:$B$776,K$47)+'СЕТ СН'!$G$12+СВЦЭМ!$D$10+'СЕТ СН'!$G$5-'СЕТ СН'!$G$20</f>
        <v>2649.7461962299999</v>
      </c>
      <c r="L68" s="36">
        <f>SUMIFS(СВЦЭМ!$C$33:$C$776,СВЦЭМ!$A$33:$A$776,$A68,СВЦЭМ!$B$33:$B$776,L$47)+'СЕТ СН'!$G$12+СВЦЭМ!$D$10+'СЕТ СН'!$G$5-'СЕТ СН'!$G$20</f>
        <v>2658.8271661899998</v>
      </c>
      <c r="M68" s="36">
        <f>SUMIFS(СВЦЭМ!$C$33:$C$776,СВЦЭМ!$A$33:$A$776,$A68,СВЦЭМ!$B$33:$B$776,M$47)+'СЕТ СН'!$G$12+СВЦЭМ!$D$10+'СЕТ СН'!$G$5-'СЕТ СН'!$G$20</f>
        <v>2663.0218755400001</v>
      </c>
      <c r="N68" s="36">
        <f>SUMIFS(СВЦЭМ!$C$33:$C$776,СВЦЭМ!$A$33:$A$776,$A68,СВЦЭМ!$B$33:$B$776,N$47)+'СЕТ СН'!$G$12+СВЦЭМ!$D$10+'СЕТ СН'!$G$5-'СЕТ СН'!$G$20</f>
        <v>2687.5870588999996</v>
      </c>
      <c r="O68" s="36">
        <f>SUMIFS(СВЦЭМ!$C$33:$C$776,СВЦЭМ!$A$33:$A$776,$A68,СВЦЭМ!$B$33:$B$776,O$47)+'СЕТ СН'!$G$12+СВЦЭМ!$D$10+'СЕТ СН'!$G$5-'СЕТ СН'!$G$20</f>
        <v>2693.9300009600001</v>
      </c>
      <c r="P68" s="36">
        <f>SUMIFS(СВЦЭМ!$C$33:$C$776,СВЦЭМ!$A$33:$A$776,$A68,СВЦЭМ!$B$33:$B$776,P$47)+'СЕТ СН'!$G$12+СВЦЭМ!$D$10+'СЕТ СН'!$G$5-'СЕТ СН'!$G$20</f>
        <v>2697.4024140299998</v>
      </c>
      <c r="Q68" s="36">
        <f>SUMIFS(СВЦЭМ!$C$33:$C$776,СВЦЭМ!$A$33:$A$776,$A68,СВЦЭМ!$B$33:$B$776,Q$47)+'СЕТ СН'!$G$12+СВЦЭМ!$D$10+'СЕТ СН'!$G$5-'СЕТ СН'!$G$20</f>
        <v>2713.1592284499998</v>
      </c>
      <c r="R68" s="36">
        <f>SUMIFS(СВЦЭМ!$C$33:$C$776,СВЦЭМ!$A$33:$A$776,$A68,СВЦЭМ!$B$33:$B$776,R$47)+'СЕТ СН'!$G$12+СВЦЭМ!$D$10+'СЕТ СН'!$G$5-'СЕТ СН'!$G$20</f>
        <v>2701.53416952</v>
      </c>
      <c r="S68" s="36">
        <f>SUMIFS(СВЦЭМ!$C$33:$C$776,СВЦЭМ!$A$33:$A$776,$A68,СВЦЭМ!$B$33:$B$776,S$47)+'СЕТ СН'!$G$12+СВЦЭМ!$D$10+'СЕТ СН'!$G$5-'СЕТ СН'!$G$20</f>
        <v>2681.4042010200001</v>
      </c>
      <c r="T68" s="36">
        <f>SUMIFS(СВЦЭМ!$C$33:$C$776,СВЦЭМ!$A$33:$A$776,$A68,СВЦЭМ!$B$33:$B$776,T$47)+'СЕТ СН'!$G$12+СВЦЭМ!$D$10+'СЕТ СН'!$G$5-'СЕТ СН'!$G$20</f>
        <v>2660.3293879600001</v>
      </c>
      <c r="U68" s="36">
        <f>SUMIFS(СВЦЭМ!$C$33:$C$776,СВЦЭМ!$A$33:$A$776,$A68,СВЦЭМ!$B$33:$B$776,U$47)+'СЕТ СН'!$G$12+СВЦЭМ!$D$10+'СЕТ СН'!$G$5-'СЕТ СН'!$G$20</f>
        <v>2669.44726502</v>
      </c>
      <c r="V68" s="36">
        <f>SUMIFS(СВЦЭМ!$C$33:$C$776,СВЦЭМ!$A$33:$A$776,$A68,СВЦЭМ!$B$33:$B$776,V$47)+'СЕТ СН'!$G$12+СВЦЭМ!$D$10+'СЕТ СН'!$G$5-'СЕТ СН'!$G$20</f>
        <v>2682.8209798500002</v>
      </c>
      <c r="W68" s="36">
        <f>SUMIFS(СВЦЭМ!$C$33:$C$776,СВЦЭМ!$A$33:$A$776,$A68,СВЦЭМ!$B$33:$B$776,W$47)+'СЕТ СН'!$G$12+СВЦЭМ!$D$10+'СЕТ СН'!$G$5-'СЕТ СН'!$G$20</f>
        <v>2703.9544406499999</v>
      </c>
      <c r="X68" s="36">
        <f>SUMIFS(СВЦЭМ!$C$33:$C$776,СВЦЭМ!$A$33:$A$776,$A68,СВЦЭМ!$B$33:$B$776,X$47)+'СЕТ СН'!$G$12+СВЦЭМ!$D$10+'СЕТ СН'!$G$5-'СЕТ СН'!$G$20</f>
        <v>2713.6828622200001</v>
      </c>
      <c r="Y68" s="36">
        <f>SUMIFS(СВЦЭМ!$C$33:$C$776,СВЦЭМ!$A$33:$A$776,$A68,СВЦЭМ!$B$33:$B$776,Y$47)+'СЕТ СН'!$G$12+СВЦЭМ!$D$10+'СЕТ СН'!$G$5-'СЕТ СН'!$G$20</f>
        <v>2731.5573940599998</v>
      </c>
    </row>
    <row r="69" spans="1:27" ht="15.5" x14ac:dyDescent="0.25">
      <c r="A69" s="35">
        <f t="shared" si="1"/>
        <v>43852</v>
      </c>
      <c r="B69" s="36">
        <f>SUMIFS(СВЦЭМ!$C$33:$C$776,СВЦЭМ!$A$33:$A$776,$A69,СВЦЭМ!$B$33:$B$776,B$47)+'СЕТ СН'!$G$12+СВЦЭМ!$D$10+'СЕТ СН'!$G$5-'СЕТ СН'!$G$20</f>
        <v>2735.5818996999997</v>
      </c>
      <c r="C69" s="36">
        <f>SUMIFS(СВЦЭМ!$C$33:$C$776,СВЦЭМ!$A$33:$A$776,$A69,СВЦЭМ!$B$33:$B$776,C$47)+'СЕТ СН'!$G$12+СВЦЭМ!$D$10+'СЕТ СН'!$G$5-'СЕТ СН'!$G$20</f>
        <v>2740.0481137899997</v>
      </c>
      <c r="D69" s="36">
        <f>SUMIFS(СВЦЭМ!$C$33:$C$776,СВЦЭМ!$A$33:$A$776,$A69,СВЦЭМ!$B$33:$B$776,D$47)+'СЕТ СН'!$G$12+СВЦЭМ!$D$10+'СЕТ СН'!$G$5-'СЕТ СН'!$G$20</f>
        <v>2751.11700436</v>
      </c>
      <c r="E69" s="36">
        <f>SUMIFS(СВЦЭМ!$C$33:$C$776,СВЦЭМ!$A$33:$A$776,$A69,СВЦЭМ!$B$33:$B$776,E$47)+'СЕТ СН'!$G$12+СВЦЭМ!$D$10+'СЕТ СН'!$G$5-'СЕТ СН'!$G$20</f>
        <v>2755.5940759800001</v>
      </c>
      <c r="F69" s="36">
        <f>SUMIFS(СВЦЭМ!$C$33:$C$776,СВЦЭМ!$A$33:$A$776,$A69,СВЦЭМ!$B$33:$B$776,F$47)+'СЕТ СН'!$G$12+СВЦЭМ!$D$10+'СЕТ СН'!$G$5-'СЕТ СН'!$G$20</f>
        <v>2741.1045347999998</v>
      </c>
      <c r="G69" s="36">
        <f>SUMIFS(СВЦЭМ!$C$33:$C$776,СВЦЭМ!$A$33:$A$776,$A69,СВЦЭМ!$B$33:$B$776,G$47)+'СЕТ СН'!$G$12+СВЦЭМ!$D$10+'СЕТ СН'!$G$5-'СЕТ СН'!$G$20</f>
        <v>2723.7357173099999</v>
      </c>
      <c r="H69" s="36">
        <f>SUMIFS(СВЦЭМ!$C$33:$C$776,СВЦЭМ!$A$33:$A$776,$A69,СВЦЭМ!$B$33:$B$776,H$47)+'СЕТ СН'!$G$12+СВЦЭМ!$D$10+'СЕТ СН'!$G$5-'СЕТ СН'!$G$20</f>
        <v>2682.5335701899999</v>
      </c>
      <c r="I69" s="36">
        <f>SUMIFS(СВЦЭМ!$C$33:$C$776,СВЦЭМ!$A$33:$A$776,$A69,СВЦЭМ!$B$33:$B$776,I$47)+'СЕТ СН'!$G$12+СВЦЭМ!$D$10+'СЕТ СН'!$G$5-'СЕТ СН'!$G$20</f>
        <v>2663.1445135700001</v>
      </c>
      <c r="J69" s="36">
        <f>SUMIFS(СВЦЭМ!$C$33:$C$776,СВЦЭМ!$A$33:$A$776,$A69,СВЦЭМ!$B$33:$B$776,J$47)+'СЕТ СН'!$G$12+СВЦЭМ!$D$10+'СЕТ СН'!$G$5-'СЕТ СН'!$G$20</f>
        <v>2644.9426758899999</v>
      </c>
      <c r="K69" s="36">
        <f>SUMIFS(СВЦЭМ!$C$33:$C$776,СВЦЭМ!$A$33:$A$776,$A69,СВЦЭМ!$B$33:$B$776,K$47)+'СЕТ СН'!$G$12+СВЦЭМ!$D$10+'СЕТ СН'!$G$5-'СЕТ СН'!$G$20</f>
        <v>2649.3331842799998</v>
      </c>
      <c r="L69" s="36">
        <f>SUMIFS(СВЦЭМ!$C$33:$C$776,СВЦЭМ!$A$33:$A$776,$A69,СВЦЭМ!$B$33:$B$776,L$47)+'СЕТ СН'!$G$12+СВЦЭМ!$D$10+'СЕТ СН'!$G$5-'СЕТ СН'!$G$20</f>
        <v>2641.6436405599998</v>
      </c>
      <c r="M69" s="36">
        <f>SUMIFS(СВЦЭМ!$C$33:$C$776,СВЦЭМ!$A$33:$A$776,$A69,СВЦЭМ!$B$33:$B$776,M$47)+'СЕТ СН'!$G$12+СВЦЭМ!$D$10+'СЕТ СН'!$G$5-'СЕТ СН'!$G$20</f>
        <v>2649.30919159</v>
      </c>
      <c r="N69" s="36">
        <f>SUMIFS(СВЦЭМ!$C$33:$C$776,СВЦЭМ!$A$33:$A$776,$A69,СВЦЭМ!$B$33:$B$776,N$47)+'СЕТ СН'!$G$12+СВЦЭМ!$D$10+'СЕТ СН'!$G$5-'СЕТ СН'!$G$20</f>
        <v>2679.9319963500002</v>
      </c>
      <c r="O69" s="36">
        <f>SUMIFS(СВЦЭМ!$C$33:$C$776,СВЦЭМ!$A$33:$A$776,$A69,СВЦЭМ!$B$33:$B$776,O$47)+'СЕТ СН'!$G$12+СВЦЭМ!$D$10+'СЕТ СН'!$G$5-'СЕТ СН'!$G$20</f>
        <v>2694.4176520399997</v>
      </c>
      <c r="P69" s="36">
        <f>SUMIFS(СВЦЭМ!$C$33:$C$776,СВЦЭМ!$A$33:$A$776,$A69,СВЦЭМ!$B$33:$B$776,P$47)+'СЕТ СН'!$G$12+СВЦЭМ!$D$10+'СЕТ СН'!$G$5-'СЕТ СН'!$G$20</f>
        <v>2718.85080242</v>
      </c>
      <c r="Q69" s="36">
        <f>SUMIFS(СВЦЭМ!$C$33:$C$776,СВЦЭМ!$A$33:$A$776,$A69,СВЦЭМ!$B$33:$B$776,Q$47)+'СЕТ СН'!$G$12+СВЦЭМ!$D$10+'СЕТ СН'!$G$5-'СЕТ СН'!$G$20</f>
        <v>2727.3440588100002</v>
      </c>
      <c r="R69" s="36">
        <f>SUMIFS(СВЦЭМ!$C$33:$C$776,СВЦЭМ!$A$33:$A$776,$A69,СВЦЭМ!$B$33:$B$776,R$47)+'СЕТ СН'!$G$12+СВЦЭМ!$D$10+'СЕТ СН'!$G$5-'СЕТ СН'!$G$20</f>
        <v>2719.59835716</v>
      </c>
      <c r="S69" s="36">
        <f>SUMIFS(СВЦЭМ!$C$33:$C$776,СВЦЭМ!$A$33:$A$776,$A69,СВЦЭМ!$B$33:$B$776,S$47)+'СЕТ СН'!$G$12+СВЦЭМ!$D$10+'СЕТ СН'!$G$5-'СЕТ СН'!$G$20</f>
        <v>2691.3738054699998</v>
      </c>
      <c r="T69" s="36">
        <f>SUMIFS(СВЦЭМ!$C$33:$C$776,СВЦЭМ!$A$33:$A$776,$A69,СВЦЭМ!$B$33:$B$776,T$47)+'СЕТ СН'!$G$12+СВЦЭМ!$D$10+'СЕТ СН'!$G$5-'СЕТ СН'!$G$20</f>
        <v>2679.1791356700001</v>
      </c>
      <c r="U69" s="36">
        <f>SUMIFS(СВЦЭМ!$C$33:$C$776,СВЦЭМ!$A$33:$A$776,$A69,СВЦЭМ!$B$33:$B$776,U$47)+'СЕТ СН'!$G$12+СВЦЭМ!$D$10+'СЕТ СН'!$G$5-'СЕТ СН'!$G$20</f>
        <v>2685.7764806499999</v>
      </c>
      <c r="V69" s="36">
        <f>SUMIFS(СВЦЭМ!$C$33:$C$776,СВЦЭМ!$A$33:$A$776,$A69,СВЦЭМ!$B$33:$B$776,V$47)+'СЕТ СН'!$G$12+СВЦЭМ!$D$10+'СЕТ СН'!$G$5-'СЕТ СН'!$G$20</f>
        <v>2676.3042627499999</v>
      </c>
      <c r="W69" s="36">
        <f>SUMIFS(СВЦЭМ!$C$33:$C$776,СВЦЭМ!$A$33:$A$776,$A69,СВЦЭМ!$B$33:$B$776,W$47)+'СЕТ СН'!$G$12+СВЦЭМ!$D$10+'СЕТ СН'!$G$5-'СЕТ СН'!$G$20</f>
        <v>2688.80653936</v>
      </c>
      <c r="X69" s="36">
        <f>SUMIFS(СВЦЭМ!$C$33:$C$776,СВЦЭМ!$A$33:$A$776,$A69,СВЦЭМ!$B$33:$B$776,X$47)+'СЕТ СН'!$G$12+СВЦЭМ!$D$10+'СЕТ СН'!$G$5-'СЕТ СН'!$G$20</f>
        <v>2701.7617140399998</v>
      </c>
      <c r="Y69" s="36">
        <f>SUMIFS(СВЦЭМ!$C$33:$C$776,СВЦЭМ!$A$33:$A$776,$A69,СВЦЭМ!$B$33:$B$776,Y$47)+'СЕТ СН'!$G$12+СВЦЭМ!$D$10+'СЕТ СН'!$G$5-'СЕТ СН'!$G$20</f>
        <v>2720.3661364199997</v>
      </c>
    </row>
    <row r="70" spans="1:27" ht="15.5" x14ac:dyDescent="0.25">
      <c r="A70" s="35">
        <f t="shared" si="1"/>
        <v>43853</v>
      </c>
      <c r="B70" s="36">
        <f>SUMIFS(СВЦЭМ!$C$33:$C$776,СВЦЭМ!$A$33:$A$776,$A70,СВЦЭМ!$B$33:$B$776,B$47)+'СЕТ СН'!$G$12+СВЦЭМ!$D$10+'СЕТ СН'!$G$5-'СЕТ СН'!$G$20</f>
        <v>2748.7089782399999</v>
      </c>
      <c r="C70" s="36">
        <f>SUMIFS(СВЦЭМ!$C$33:$C$776,СВЦЭМ!$A$33:$A$776,$A70,СВЦЭМ!$B$33:$B$776,C$47)+'СЕТ СН'!$G$12+СВЦЭМ!$D$10+'СЕТ СН'!$G$5-'СЕТ СН'!$G$20</f>
        <v>2743.1234143299998</v>
      </c>
      <c r="D70" s="36">
        <f>SUMIFS(СВЦЭМ!$C$33:$C$776,СВЦЭМ!$A$33:$A$776,$A70,СВЦЭМ!$B$33:$B$776,D$47)+'СЕТ СН'!$G$12+СВЦЭМ!$D$10+'СЕТ СН'!$G$5-'СЕТ СН'!$G$20</f>
        <v>2760.6869585499999</v>
      </c>
      <c r="E70" s="36">
        <f>SUMIFS(СВЦЭМ!$C$33:$C$776,СВЦЭМ!$A$33:$A$776,$A70,СВЦЭМ!$B$33:$B$776,E$47)+'СЕТ СН'!$G$12+СВЦЭМ!$D$10+'СЕТ СН'!$G$5-'СЕТ СН'!$G$20</f>
        <v>2770.9093032000001</v>
      </c>
      <c r="F70" s="36">
        <f>SUMIFS(СВЦЭМ!$C$33:$C$776,СВЦЭМ!$A$33:$A$776,$A70,СВЦЭМ!$B$33:$B$776,F$47)+'СЕТ СН'!$G$12+СВЦЭМ!$D$10+'СЕТ СН'!$G$5-'СЕТ СН'!$G$20</f>
        <v>2761.0654055999998</v>
      </c>
      <c r="G70" s="36">
        <f>SUMIFS(СВЦЭМ!$C$33:$C$776,СВЦЭМ!$A$33:$A$776,$A70,СВЦЭМ!$B$33:$B$776,G$47)+'СЕТ СН'!$G$12+СВЦЭМ!$D$10+'СЕТ СН'!$G$5-'СЕТ СН'!$G$20</f>
        <v>2744.83306339</v>
      </c>
      <c r="H70" s="36">
        <f>SUMIFS(СВЦЭМ!$C$33:$C$776,СВЦЭМ!$A$33:$A$776,$A70,СВЦЭМ!$B$33:$B$776,H$47)+'СЕТ СН'!$G$12+СВЦЭМ!$D$10+'СЕТ СН'!$G$5-'СЕТ СН'!$G$20</f>
        <v>2703.97574515</v>
      </c>
      <c r="I70" s="36">
        <f>SUMIFS(СВЦЭМ!$C$33:$C$776,СВЦЭМ!$A$33:$A$776,$A70,СВЦЭМ!$B$33:$B$776,I$47)+'СЕТ СН'!$G$12+СВЦЭМ!$D$10+'СЕТ СН'!$G$5-'СЕТ СН'!$G$20</f>
        <v>2675.68730525</v>
      </c>
      <c r="J70" s="36">
        <f>SUMIFS(СВЦЭМ!$C$33:$C$776,СВЦЭМ!$A$33:$A$776,$A70,СВЦЭМ!$B$33:$B$776,J$47)+'СЕТ СН'!$G$12+СВЦЭМ!$D$10+'СЕТ СН'!$G$5-'СЕТ СН'!$G$20</f>
        <v>2662.63760207</v>
      </c>
      <c r="K70" s="36">
        <f>SUMIFS(СВЦЭМ!$C$33:$C$776,СВЦЭМ!$A$33:$A$776,$A70,СВЦЭМ!$B$33:$B$776,K$47)+'СЕТ СН'!$G$12+СВЦЭМ!$D$10+'СЕТ СН'!$G$5-'СЕТ СН'!$G$20</f>
        <v>2667.4763152599999</v>
      </c>
      <c r="L70" s="36">
        <f>SUMIFS(СВЦЭМ!$C$33:$C$776,СВЦЭМ!$A$33:$A$776,$A70,СВЦЭМ!$B$33:$B$776,L$47)+'СЕТ СН'!$G$12+СВЦЭМ!$D$10+'СЕТ СН'!$G$5-'СЕТ СН'!$G$20</f>
        <v>2667.3679209900001</v>
      </c>
      <c r="M70" s="36">
        <f>SUMIFS(СВЦЭМ!$C$33:$C$776,СВЦЭМ!$A$33:$A$776,$A70,СВЦЭМ!$B$33:$B$776,M$47)+'СЕТ СН'!$G$12+СВЦЭМ!$D$10+'СЕТ СН'!$G$5-'СЕТ СН'!$G$20</f>
        <v>2671.7661864799998</v>
      </c>
      <c r="N70" s="36">
        <f>SUMIFS(СВЦЭМ!$C$33:$C$776,СВЦЭМ!$A$33:$A$776,$A70,СВЦЭМ!$B$33:$B$776,N$47)+'СЕТ СН'!$G$12+СВЦЭМ!$D$10+'СЕТ СН'!$G$5-'СЕТ СН'!$G$20</f>
        <v>2682.1049326399998</v>
      </c>
      <c r="O70" s="36">
        <f>SUMIFS(СВЦЭМ!$C$33:$C$776,СВЦЭМ!$A$33:$A$776,$A70,СВЦЭМ!$B$33:$B$776,O$47)+'СЕТ СН'!$G$12+СВЦЭМ!$D$10+'СЕТ СН'!$G$5-'СЕТ СН'!$G$20</f>
        <v>2703.3118204699999</v>
      </c>
      <c r="P70" s="36">
        <f>SUMIFS(СВЦЭМ!$C$33:$C$776,СВЦЭМ!$A$33:$A$776,$A70,СВЦЭМ!$B$33:$B$776,P$47)+'СЕТ СН'!$G$12+СВЦЭМ!$D$10+'СЕТ СН'!$G$5-'СЕТ СН'!$G$20</f>
        <v>2718.6044049499997</v>
      </c>
      <c r="Q70" s="36">
        <f>SUMIFS(СВЦЭМ!$C$33:$C$776,СВЦЭМ!$A$33:$A$776,$A70,СВЦЭМ!$B$33:$B$776,Q$47)+'СЕТ СН'!$G$12+СВЦЭМ!$D$10+'СЕТ СН'!$G$5-'СЕТ СН'!$G$20</f>
        <v>2739.7496793599998</v>
      </c>
      <c r="R70" s="36">
        <f>SUMIFS(СВЦЭМ!$C$33:$C$776,СВЦЭМ!$A$33:$A$776,$A70,СВЦЭМ!$B$33:$B$776,R$47)+'СЕТ СН'!$G$12+СВЦЭМ!$D$10+'СЕТ СН'!$G$5-'СЕТ СН'!$G$20</f>
        <v>2712.74224005</v>
      </c>
      <c r="S70" s="36">
        <f>SUMIFS(СВЦЭМ!$C$33:$C$776,СВЦЭМ!$A$33:$A$776,$A70,СВЦЭМ!$B$33:$B$776,S$47)+'СЕТ СН'!$G$12+СВЦЭМ!$D$10+'СЕТ СН'!$G$5-'СЕТ СН'!$G$20</f>
        <v>2686.9541190199998</v>
      </c>
      <c r="T70" s="36">
        <f>SUMIFS(СВЦЭМ!$C$33:$C$776,СВЦЭМ!$A$33:$A$776,$A70,СВЦЭМ!$B$33:$B$776,T$47)+'СЕТ СН'!$G$12+СВЦЭМ!$D$10+'СЕТ СН'!$G$5-'СЕТ СН'!$G$20</f>
        <v>2669.51438035</v>
      </c>
      <c r="U70" s="36">
        <f>SUMIFS(СВЦЭМ!$C$33:$C$776,СВЦЭМ!$A$33:$A$776,$A70,СВЦЭМ!$B$33:$B$776,U$47)+'СЕТ СН'!$G$12+СВЦЭМ!$D$10+'СЕТ СН'!$G$5-'СЕТ СН'!$G$20</f>
        <v>2677.6615371799999</v>
      </c>
      <c r="V70" s="36">
        <f>SUMIFS(СВЦЭМ!$C$33:$C$776,СВЦЭМ!$A$33:$A$776,$A70,СВЦЭМ!$B$33:$B$776,V$47)+'СЕТ СН'!$G$12+СВЦЭМ!$D$10+'СЕТ СН'!$G$5-'СЕТ СН'!$G$20</f>
        <v>2682.1172586499997</v>
      </c>
      <c r="W70" s="36">
        <f>SUMIFS(СВЦЭМ!$C$33:$C$776,СВЦЭМ!$A$33:$A$776,$A70,СВЦЭМ!$B$33:$B$776,W$47)+'СЕТ СН'!$G$12+СВЦЭМ!$D$10+'СЕТ СН'!$G$5-'СЕТ СН'!$G$20</f>
        <v>2710.3458925499999</v>
      </c>
      <c r="X70" s="36">
        <f>SUMIFS(СВЦЭМ!$C$33:$C$776,СВЦЭМ!$A$33:$A$776,$A70,СВЦЭМ!$B$33:$B$776,X$47)+'СЕТ СН'!$G$12+СВЦЭМ!$D$10+'СЕТ СН'!$G$5-'СЕТ СН'!$G$20</f>
        <v>2726.3026488199998</v>
      </c>
      <c r="Y70" s="36">
        <f>SUMIFS(СВЦЭМ!$C$33:$C$776,СВЦЭМ!$A$33:$A$776,$A70,СВЦЭМ!$B$33:$B$776,Y$47)+'СЕТ СН'!$G$12+СВЦЭМ!$D$10+'СЕТ СН'!$G$5-'СЕТ СН'!$G$20</f>
        <v>2738.7062993</v>
      </c>
    </row>
    <row r="71" spans="1:27" ht="15.5" x14ac:dyDescent="0.25">
      <c r="A71" s="35">
        <f t="shared" si="1"/>
        <v>43854</v>
      </c>
      <c r="B71" s="36">
        <f>SUMIFS(СВЦЭМ!$C$33:$C$776,СВЦЭМ!$A$33:$A$776,$A71,СВЦЭМ!$B$33:$B$776,B$47)+'СЕТ СН'!$G$12+СВЦЭМ!$D$10+'СЕТ СН'!$G$5-'СЕТ СН'!$G$20</f>
        <v>2706.01331742</v>
      </c>
      <c r="C71" s="36">
        <f>SUMIFS(СВЦЭМ!$C$33:$C$776,СВЦЭМ!$A$33:$A$776,$A71,СВЦЭМ!$B$33:$B$776,C$47)+'СЕТ СН'!$G$12+СВЦЭМ!$D$10+'СЕТ СН'!$G$5-'СЕТ СН'!$G$20</f>
        <v>2705.36986518</v>
      </c>
      <c r="D71" s="36">
        <f>SUMIFS(СВЦЭМ!$C$33:$C$776,СВЦЭМ!$A$33:$A$776,$A71,СВЦЭМ!$B$33:$B$776,D$47)+'СЕТ СН'!$G$12+СВЦЭМ!$D$10+'СЕТ СН'!$G$5-'СЕТ СН'!$G$20</f>
        <v>2726.7783724800001</v>
      </c>
      <c r="E71" s="36">
        <f>SUMIFS(СВЦЭМ!$C$33:$C$776,СВЦЭМ!$A$33:$A$776,$A71,СВЦЭМ!$B$33:$B$776,E$47)+'СЕТ СН'!$G$12+СВЦЭМ!$D$10+'СЕТ СН'!$G$5-'СЕТ СН'!$G$20</f>
        <v>2739.93230468</v>
      </c>
      <c r="F71" s="36">
        <f>SUMIFS(СВЦЭМ!$C$33:$C$776,СВЦЭМ!$A$33:$A$776,$A71,СВЦЭМ!$B$33:$B$776,F$47)+'СЕТ СН'!$G$12+СВЦЭМ!$D$10+'СЕТ СН'!$G$5-'СЕТ СН'!$G$20</f>
        <v>2716.6715015599998</v>
      </c>
      <c r="G71" s="36">
        <f>SUMIFS(СВЦЭМ!$C$33:$C$776,СВЦЭМ!$A$33:$A$776,$A71,СВЦЭМ!$B$33:$B$776,G$47)+'СЕТ СН'!$G$12+СВЦЭМ!$D$10+'СЕТ СН'!$G$5-'СЕТ СН'!$G$20</f>
        <v>2703.9575085299998</v>
      </c>
      <c r="H71" s="36">
        <f>SUMIFS(СВЦЭМ!$C$33:$C$776,СВЦЭМ!$A$33:$A$776,$A71,СВЦЭМ!$B$33:$B$776,H$47)+'СЕТ СН'!$G$12+СВЦЭМ!$D$10+'СЕТ СН'!$G$5-'СЕТ СН'!$G$20</f>
        <v>2660.7196587799999</v>
      </c>
      <c r="I71" s="36">
        <f>SUMIFS(СВЦЭМ!$C$33:$C$776,СВЦЭМ!$A$33:$A$776,$A71,СВЦЭМ!$B$33:$B$776,I$47)+'СЕТ СН'!$G$12+СВЦЭМ!$D$10+'СЕТ СН'!$G$5-'СЕТ СН'!$G$20</f>
        <v>2643.95342011</v>
      </c>
      <c r="J71" s="36">
        <f>SUMIFS(СВЦЭМ!$C$33:$C$776,СВЦЭМ!$A$33:$A$776,$A71,СВЦЭМ!$B$33:$B$776,J$47)+'СЕТ СН'!$G$12+СВЦЭМ!$D$10+'СЕТ СН'!$G$5-'СЕТ СН'!$G$20</f>
        <v>2631.2016494300001</v>
      </c>
      <c r="K71" s="36">
        <f>SUMIFS(СВЦЭМ!$C$33:$C$776,СВЦЭМ!$A$33:$A$776,$A71,СВЦЭМ!$B$33:$B$776,K$47)+'СЕТ СН'!$G$12+СВЦЭМ!$D$10+'СЕТ СН'!$G$5-'СЕТ СН'!$G$20</f>
        <v>2632.4026061499999</v>
      </c>
      <c r="L71" s="36">
        <f>SUMIFS(СВЦЭМ!$C$33:$C$776,СВЦЭМ!$A$33:$A$776,$A71,СВЦЭМ!$B$33:$B$776,L$47)+'СЕТ СН'!$G$12+СВЦЭМ!$D$10+'СЕТ СН'!$G$5-'СЕТ СН'!$G$20</f>
        <v>2636.4251238100001</v>
      </c>
      <c r="M71" s="36">
        <f>SUMIFS(СВЦЭМ!$C$33:$C$776,СВЦЭМ!$A$33:$A$776,$A71,СВЦЭМ!$B$33:$B$776,M$47)+'СЕТ СН'!$G$12+СВЦЭМ!$D$10+'СЕТ СН'!$G$5-'СЕТ СН'!$G$20</f>
        <v>2646.00394856</v>
      </c>
      <c r="N71" s="36">
        <f>SUMIFS(СВЦЭМ!$C$33:$C$776,СВЦЭМ!$A$33:$A$776,$A71,СВЦЭМ!$B$33:$B$776,N$47)+'СЕТ СН'!$G$12+СВЦЭМ!$D$10+'СЕТ СН'!$G$5-'СЕТ СН'!$G$20</f>
        <v>2636.8496580000001</v>
      </c>
      <c r="O71" s="36">
        <f>SUMIFS(СВЦЭМ!$C$33:$C$776,СВЦЭМ!$A$33:$A$776,$A71,СВЦЭМ!$B$33:$B$776,O$47)+'СЕТ СН'!$G$12+СВЦЭМ!$D$10+'СЕТ СН'!$G$5-'СЕТ СН'!$G$20</f>
        <v>2652.1933241899997</v>
      </c>
      <c r="P71" s="36">
        <f>SUMIFS(СВЦЭМ!$C$33:$C$776,СВЦЭМ!$A$33:$A$776,$A71,СВЦЭМ!$B$33:$B$776,P$47)+'СЕТ СН'!$G$12+СВЦЭМ!$D$10+'СЕТ СН'!$G$5-'СЕТ СН'!$G$20</f>
        <v>2670.7296025699998</v>
      </c>
      <c r="Q71" s="36">
        <f>SUMIFS(СВЦЭМ!$C$33:$C$776,СВЦЭМ!$A$33:$A$776,$A71,СВЦЭМ!$B$33:$B$776,Q$47)+'СЕТ СН'!$G$12+СВЦЭМ!$D$10+'СЕТ СН'!$G$5-'СЕТ СН'!$G$20</f>
        <v>2678.9773117300001</v>
      </c>
      <c r="R71" s="36">
        <f>SUMIFS(СВЦЭМ!$C$33:$C$776,СВЦЭМ!$A$33:$A$776,$A71,СВЦЭМ!$B$33:$B$776,R$47)+'СЕТ СН'!$G$12+СВЦЭМ!$D$10+'СЕТ СН'!$G$5-'СЕТ СН'!$G$20</f>
        <v>2683.4810256699998</v>
      </c>
      <c r="S71" s="36">
        <f>SUMIFS(СВЦЭМ!$C$33:$C$776,СВЦЭМ!$A$33:$A$776,$A71,СВЦЭМ!$B$33:$B$776,S$47)+'СЕТ СН'!$G$12+СВЦЭМ!$D$10+'СЕТ СН'!$G$5-'СЕТ СН'!$G$20</f>
        <v>2682.4703720399998</v>
      </c>
      <c r="T71" s="36">
        <f>SUMIFS(СВЦЭМ!$C$33:$C$776,СВЦЭМ!$A$33:$A$776,$A71,СВЦЭМ!$B$33:$B$776,T$47)+'СЕТ СН'!$G$12+СВЦЭМ!$D$10+'СЕТ СН'!$G$5-'СЕТ СН'!$G$20</f>
        <v>2650.28536614</v>
      </c>
      <c r="U71" s="36">
        <f>SUMIFS(СВЦЭМ!$C$33:$C$776,СВЦЭМ!$A$33:$A$776,$A71,СВЦЭМ!$B$33:$B$776,U$47)+'СЕТ СН'!$G$12+СВЦЭМ!$D$10+'СЕТ СН'!$G$5-'СЕТ СН'!$G$20</f>
        <v>2659.5652906400001</v>
      </c>
      <c r="V71" s="36">
        <f>SUMIFS(СВЦЭМ!$C$33:$C$776,СВЦЭМ!$A$33:$A$776,$A71,СВЦЭМ!$B$33:$B$776,V$47)+'СЕТ СН'!$G$12+СВЦЭМ!$D$10+'СЕТ СН'!$G$5-'СЕТ СН'!$G$20</f>
        <v>2663.0177110300001</v>
      </c>
      <c r="W71" s="36">
        <f>SUMIFS(СВЦЭМ!$C$33:$C$776,СВЦЭМ!$A$33:$A$776,$A71,СВЦЭМ!$B$33:$B$776,W$47)+'СЕТ СН'!$G$12+СВЦЭМ!$D$10+'СЕТ СН'!$G$5-'СЕТ СН'!$G$20</f>
        <v>2676.8107330799999</v>
      </c>
      <c r="X71" s="36">
        <f>SUMIFS(СВЦЭМ!$C$33:$C$776,СВЦЭМ!$A$33:$A$776,$A71,СВЦЭМ!$B$33:$B$776,X$47)+'СЕТ СН'!$G$12+СВЦЭМ!$D$10+'СЕТ СН'!$G$5-'СЕТ СН'!$G$20</f>
        <v>2676.8139667699998</v>
      </c>
      <c r="Y71" s="36">
        <f>SUMIFS(СВЦЭМ!$C$33:$C$776,СВЦЭМ!$A$33:$A$776,$A71,СВЦЭМ!$B$33:$B$776,Y$47)+'СЕТ СН'!$G$12+СВЦЭМ!$D$10+'СЕТ СН'!$G$5-'СЕТ СН'!$G$20</f>
        <v>2689.1887934699998</v>
      </c>
    </row>
    <row r="72" spans="1:27" ht="15.5" x14ac:dyDescent="0.25">
      <c r="A72" s="35">
        <f t="shared" si="1"/>
        <v>43855</v>
      </c>
      <c r="B72" s="36">
        <f>SUMIFS(СВЦЭМ!$C$33:$C$776,СВЦЭМ!$A$33:$A$776,$A72,СВЦЭМ!$B$33:$B$776,B$47)+'СЕТ СН'!$G$12+СВЦЭМ!$D$10+'СЕТ СН'!$G$5-'СЕТ СН'!$G$20</f>
        <v>2736.8584339999998</v>
      </c>
      <c r="C72" s="36">
        <f>SUMIFS(СВЦЭМ!$C$33:$C$776,СВЦЭМ!$A$33:$A$776,$A72,СВЦЭМ!$B$33:$B$776,C$47)+'СЕТ СН'!$G$12+СВЦЭМ!$D$10+'СЕТ СН'!$G$5-'СЕТ СН'!$G$20</f>
        <v>2755.5243459200001</v>
      </c>
      <c r="D72" s="36">
        <f>SUMIFS(СВЦЭМ!$C$33:$C$776,СВЦЭМ!$A$33:$A$776,$A72,СВЦЭМ!$B$33:$B$776,D$47)+'СЕТ СН'!$G$12+СВЦЭМ!$D$10+'СЕТ СН'!$G$5-'СЕТ СН'!$G$20</f>
        <v>2772.7142120799999</v>
      </c>
      <c r="E72" s="36">
        <f>SUMIFS(СВЦЭМ!$C$33:$C$776,СВЦЭМ!$A$33:$A$776,$A72,СВЦЭМ!$B$33:$B$776,E$47)+'СЕТ СН'!$G$12+СВЦЭМ!$D$10+'СЕТ СН'!$G$5-'СЕТ СН'!$G$20</f>
        <v>2783.3819648199997</v>
      </c>
      <c r="F72" s="36">
        <f>SUMIFS(СВЦЭМ!$C$33:$C$776,СВЦЭМ!$A$33:$A$776,$A72,СВЦЭМ!$B$33:$B$776,F$47)+'СЕТ СН'!$G$12+СВЦЭМ!$D$10+'СЕТ СН'!$G$5-'СЕТ СН'!$G$20</f>
        <v>2749.2701049299999</v>
      </c>
      <c r="G72" s="36">
        <f>SUMIFS(СВЦЭМ!$C$33:$C$776,СВЦЭМ!$A$33:$A$776,$A72,СВЦЭМ!$B$33:$B$776,G$47)+'СЕТ СН'!$G$12+СВЦЭМ!$D$10+'СЕТ СН'!$G$5-'СЕТ СН'!$G$20</f>
        <v>2736.62237577</v>
      </c>
      <c r="H72" s="36">
        <f>SUMIFS(СВЦЭМ!$C$33:$C$776,СВЦЭМ!$A$33:$A$776,$A72,СВЦЭМ!$B$33:$B$776,H$47)+'СЕТ СН'!$G$12+СВЦЭМ!$D$10+'СЕТ СН'!$G$5-'СЕТ СН'!$G$20</f>
        <v>2710.1275760899998</v>
      </c>
      <c r="I72" s="36">
        <f>SUMIFS(СВЦЭМ!$C$33:$C$776,СВЦЭМ!$A$33:$A$776,$A72,СВЦЭМ!$B$33:$B$776,I$47)+'СЕТ СН'!$G$12+СВЦЭМ!$D$10+'СЕТ СН'!$G$5-'СЕТ СН'!$G$20</f>
        <v>2710.1422172299999</v>
      </c>
      <c r="J72" s="36">
        <f>SUMIFS(СВЦЭМ!$C$33:$C$776,СВЦЭМ!$A$33:$A$776,$A72,СВЦЭМ!$B$33:$B$776,J$47)+'СЕТ СН'!$G$12+СВЦЭМ!$D$10+'СЕТ СН'!$G$5-'СЕТ СН'!$G$20</f>
        <v>2683.41819639</v>
      </c>
      <c r="K72" s="36">
        <f>SUMIFS(СВЦЭМ!$C$33:$C$776,СВЦЭМ!$A$33:$A$776,$A72,СВЦЭМ!$B$33:$B$776,K$47)+'СЕТ СН'!$G$12+СВЦЭМ!$D$10+'СЕТ СН'!$G$5-'СЕТ СН'!$G$20</f>
        <v>2650.21477869</v>
      </c>
      <c r="L72" s="36">
        <f>SUMIFS(СВЦЭМ!$C$33:$C$776,СВЦЭМ!$A$33:$A$776,$A72,СВЦЭМ!$B$33:$B$776,L$47)+'СЕТ СН'!$G$12+СВЦЭМ!$D$10+'СЕТ СН'!$G$5-'СЕТ СН'!$G$20</f>
        <v>2639.07285761</v>
      </c>
      <c r="M72" s="36">
        <f>SUMIFS(СВЦЭМ!$C$33:$C$776,СВЦЭМ!$A$33:$A$776,$A72,СВЦЭМ!$B$33:$B$776,M$47)+'СЕТ СН'!$G$12+СВЦЭМ!$D$10+'СЕТ СН'!$G$5-'СЕТ СН'!$G$20</f>
        <v>2660.0912686699999</v>
      </c>
      <c r="N72" s="36">
        <f>SUMIFS(СВЦЭМ!$C$33:$C$776,СВЦЭМ!$A$33:$A$776,$A72,СВЦЭМ!$B$33:$B$776,N$47)+'СЕТ СН'!$G$12+СВЦЭМ!$D$10+'СЕТ СН'!$G$5-'СЕТ СН'!$G$20</f>
        <v>2683.2725123299997</v>
      </c>
      <c r="O72" s="36">
        <f>SUMIFS(СВЦЭМ!$C$33:$C$776,СВЦЭМ!$A$33:$A$776,$A72,СВЦЭМ!$B$33:$B$776,O$47)+'СЕТ СН'!$G$12+СВЦЭМ!$D$10+'СЕТ СН'!$G$5-'СЕТ СН'!$G$20</f>
        <v>2692.6511879999998</v>
      </c>
      <c r="P72" s="36">
        <f>SUMIFS(СВЦЭМ!$C$33:$C$776,СВЦЭМ!$A$33:$A$776,$A72,СВЦЭМ!$B$33:$B$776,P$47)+'СЕТ СН'!$G$12+СВЦЭМ!$D$10+'СЕТ СН'!$G$5-'СЕТ СН'!$G$20</f>
        <v>2701.5727353699999</v>
      </c>
      <c r="Q72" s="36">
        <f>SUMIFS(СВЦЭМ!$C$33:$C$776,СВЦЭМ!$A$33:$A$776,$A72,СВЦЭМ!$B$33:$B$776,Q$47)+'СЕТ СН'!$G$12+СВЦЭМ!$D$10+'СЕТ СН'!$G$5-'СЕТ СН'!$G$20</f>
        <v>2712.3483504599999</v>
      </c>
      <c r="R72" s="36">
        <f>SUMIFS(СВЦЭМ!$C$33:$C$776,СВЦЭМ!$A$33:$A$776,$A72,СВЦЭМ!$B$33:$B$776,R$47)+'СЕТ СН'!$G$12+СВЦЭМ!$D$10+'СЕТ СН'!$G$5-'СЕТ СН'!$G$20</f>
        <v>2713.1959092699999</v>
      </c>
      <c r="S72" s="36">
        <f>SUMIFS(СВЦЭМ!$C$33:$C$776,СВЦЭМ!$A$33:$A$776,$A72,СВЦЭМ!$B$33:$B$776,S$47)+'СЕТ СН'!$G$12+СВЦЭМ!$D$10+'СЕТ СН'!$G$5-'СЕТ СН'!$G$20</f>
        <v>2709.29746716</v>
      </c>
      <c r="T72" s="36">
        <f>SUMIFS(СВЦЭМ!$C$33:$C$776,СВЦЭМ!$A$33:$A$776,$A72,СВЦЭМ!$B$33:$B$776,T$47)+'СЕТ СН'!$G$12+СВЦЭМ!$D$10+'СЕТ СН'!$G$5-'СЕТ СН'!$G$20</f>
        <v>2690.7743352099997</v>
      </c>
      <c r="U72" s="36">
        <f>SUMIFS(СВЦЭМ!$C$33:$C$776,СВЦЭМ!$A$33:$A$776,$A72,СВЦЭМ!$B$33:$B$776,U$47)+'СЕТ СН'!$G$12+СВЦЭМ!$D$10+'СЕТ СН'!$G$5-'СЕТ СН'!$G$20</f>
        <v>2692.9734991800001</v>
      </c>
      <c r="V72" s="36">
        <f>SUMIFS(СВЦЭМ!$C$33:$C$776,СВЦЭМ!$A$33:$A$776,$A72,СВЦЭМ!$B$33:$B$776,V$47)+'СЕТ СН'!$G$12+СВЦЭМ!$D$10+'СЕТ СН'!$G$5-'СЕТ СН'!$G$20</f>
        <v>2696.24889364</v>
      </c>
      <c r="W72" s="36">
        <f>SUMIFS(СВЦЭМ!$C$33:$C$776,СВЦЭМ!$A$33:$A$776,$A72,СВЦЭМ!$B$33:$B$776,W$47)+'СЕТ СН'!$G$12+СВЦЭМ!$D$10+'СЕТ СН'!$G$5-'СЕТ СН'!$G$20</f>
        <v>2706.0038929699999</v>
      </c>
      <c r="X72" s="36">
        <f>SUMIFS(СВЦЭМ!$C$33:$C$776,СВЦЭМ!$A$33:$A$776,$A72,СВЦЭМ!$B$33:$B$776,X$47)+'СЕТ СН'!$G$12+СВЦЭМ!$D$10+'СЕТ СН'!$G$5-'СЕТ СН'!$G$20</f>
        <v>2711.1868860599998</v>
      </c>
      <c r="Y72" s="36">
        <f>SUMIFS(СВЦЭМ!$C$33:$C$776,СВЦЭМ!$A$33:$A$776,$A72,СВЦЭМ!$B$33:$B$776,Y$47)+'СЕТ СН'!$G$12+СВЦЭМ!$D$10+'СЕТ СН'!$G$5-'СЕТ СН'!$G$20</f>
        <v>2722.4516256699999</v>
      </c>
    </row>
    <row r="73" spans="1:27" ht="15.5" x14ac:dyDescent="0.25">
      <c r="A73" s="35">
        <f t="shared" si="1"/>
        <v>43856</v>
      </c>
      <c r="B73" s="36">
        <f>SUMIFS(СВЦЭМ!$C$33:$C$776,СВЦЭМ!$A$33:$A$776,$A73,СВЦЭМ!$B$33:$B$776,B$47)+'СЕТ СН'!$G$12+СВЦЭМ!$D$10+'СЕТ СН'!$G$5-'СЕТ СН'!$G$20</f>
        <v>2718.3391080199999</v>
      </c>
      <c r="C73" s="36">
        <f>SUMIFS(СВЦЭМ!$C$33:$C$776,СВЦЭМ!$A$33:$A$776,$A73,СВЦЭМ!$B$33:$B$776,C$47)+'СЕТ СН'!$G$12+СВЦЭМ!$D$10+'СЕТ СН'!$G$5-'СЕТ СН'!$G$20</f>
        <v>2736.1742194499998</v>
      </c>
      <c r="D73" s="36">
        <f>SUMIFS(СВЦЭМ!$C$33:$C$776,СВЦЭМ!$A$33:$A$776,$A73,СВЦЭМ!$B$33:$B$776,D$47)+'СЕТ СН'!$G$12+СВЦЭМ!$D$10+'СЕТ СН'!$G$5-'СЕТ СН'!$G$20</f>
        <v>2761.53269645</v>
      </c>
      <c r="E73" s="36">
        <f>SUMIFS(СВЦЭМ!$C$33:$C$776,СВЦЭМ!$A$33:$A$776,$A73,СВЦЭМ!$B$33:$B$776,E$47)+'СЕТ СН'!$G$12+СВЦЭМ!$D$10+'СЕТ СН'!$G$5-'СЕТ СН'!$G$20</f>
        <v>2767.6650306500001</v>
      </c>
      <c r="F73" s="36">
        <f>SUMIFS(СВЦЭМ!$C$33:$C$776,СВЦЭМ!$A$33:$A$776,$A73,СВЦЭМ!$B$33:$B$776,F$47)+'СЕТ СН'!$G$12+СВЦЭМ!$D$10+'СЕТ СН'!$G$5-'СЕТ СН'!$G$20</f>
        <v>2727.7144733099999</v>
      </c>
      <c r="G73" s="36">
        <f>SUMIFS(СВЦЭМ!$C$33:$C$776,СВЦЭМ!$A$33:$A$776,$A73,СВЦЭМ!$B$33:$B$776,G$47)+'СЕТ СН'!$G$12+СВЦЭМ!$D$10+'СЕТ СН'!$G$5-'СЕТ СН'!$G$20</f>
        <v>2720.7656971199999</v>
      </c>
      <c r="H73" s="36">
        <f>SUMIFS(СВЦЭМ!$C$33:$C$776,СВЦЭМ!$A$33:$A$776,$A73,СВЦЭМ!$B$33:$B$776,H$47)+'СЕТ СН'!$G$12+СВЦЭМ!$D$10+'СЕТ СН'!$G$5-'СЕТ СН'!$G$20</f>
        <v>2692.4080938500001</v>
      </c>
      <c r="I73" s="36">
        <f>SUMIFS(СВЦЭМ!$C$33:$C$776,СВЦЭМ!$A$33:$A$776,$A73,СВЦЭМ!$B$33:$B$776,I$47)+'СЕТ СН'!$G$12+СВЦЭМ!$D$10+'СЕТ СН'!$G$5-'СЕТ СН'!$G$20</f>
        <v>2685.57897822</v>
      </c>
      <c r="J73" s="36">
        <f>SUMIFS(СВЦЭМ!$C$33:$C$776,СВЦЭМ!$A$33:$A$776,$A73,СВЦЭМ!$B$33:$B$776,J$47)+'СЕТ СН'!$G$12+СВЦЭМ!$D$10+'СЕТ СН'!$G$5-'СЕТ СН'!$G$20</f>
        <v>2656.5213772699999</v>
      </c>
      <c r="K73" s="36">
        <f>SUMIFS(СВЦЭМ!$C$33:$C$776,СВЦЭМ!$A$33:$A$776,$A73,СВЦЭМ!$B$33:$B$776,K$47)+'СЕТ СН'!$G$12+СВЦЭМ!$D$10+'СЕТ СН'!$G$5-'СЕТ СН'!$G$20</f>
        <v>2627.21246836</v>
      </c>
      <c r="L73" s="36">
        <f>SUMIFS(СВЦЭМ!$C$33:$C$776,СВЦЭМ!$A$33:$A$776,$A73,СВЦЭМ!$B$33:$B$776,L$47)+'СЕТ СН'!$G$12+СВЦЭМ!$D$10+'СЕТ СН'!$G$5-'СЕТ СН'!$G$20</f>
        <v>2618.7299961499998</v>
      </c>
      <c r="M73" s="36">
        <f>SUMIFS(СВЦЭМ!$C$33:$C$776,СВЦЭМ!$A$33:$A$776,$A73,СВЦЭМ!$B$33:$B$776,M$47)+'СЕТ СН'!$G$12+СВЦЭМ!$D$10+'СЕТ СН'!$G$5-'СЕТ СН'!$G$20</f>
        <v>2646.87726484</v>
      </c>
      <c r="N73" s="36">
        <f>SUMIFS(СВЦЭМ!$C$33:$C$776,СВЦЭМ!$A$33:$A$776,$A73,СВЦЭМ!$B$33:$B$776,N$47)+'СЕТ СН'!$G$12+СВЦЭМ!$D$10+'СЕТ СН'!$G$5-'СЕТ СН'!$G$20</f>
        <v>2659.4119644100001</v>
      </c>
      <c r="O73" s="36">
        <f>SUMIFS(СВЦЭМ!$C$33:$C$776,СВЦЭМ!$A$33:$A$776,$A73,СВЦЭМ!$B$33:$B$776,O$47)+'СЕТ СН'!$G$12+СВЦЭМ!$D$10+'СЕТ СН'!$G$5-'СЕТ СН'!$G$20</f>
        <v>2669.6969822699998</v>
      </c>
      <c r="P73" s="36">
        <f>SUMIFS(СВЦЭМ!$C$33:$C$776,СВЦЭМ!$A$33:$A$776,$A73,СВЦЭМ!$B$33:$B$776,P$47)+'СЕТ СН'!$G$12+СВЦЭМ!$D$10+'СЕТ СН'!$G$5-'СЕТ СН'!$G$20</f>
        <v>2681.00582755</v>
      </c>
      <c r="Q73" s="36">
        <f>SUMIFS(СВЦЭМ!$C$33:$C$776,СВЦЭМ!$A$33:$A$776,$A73,СВЦЭМ!$B$33:$B$776,Q$47)+'СЕТ СН'!$G$12+СВЦЭМ!$D$10+'СЕТ СН'!$G$5-'СЕТ СН'!$G$20</f>
        <v>2691.8032581799998</v>
      </c>
      <c r="R73" s="36">
        <f>SUMIFS(СВЦЭМ!$C$33:$C$776,СВЦЭМ!$A$33:$A$776,$A73,СВЦЭМ!$B$33:$B$776,R$47)+'СЕТ СН'!$G$12+СВЦЭМ!$D$10+'СЕТ СН'!$G$5-'СЕТ СН'!$G$20</f>
        <v>2693.9450978</v>
      </c>
      <c r="S73" s="36">
        <f>SUMIFS(СВЦЭМ!$C$33:$C$776,СВЦЭМ!$A$33:$A$776,$A73,СВЦЭМ!$B$33:$B$776,S$47)+'СЕТ СН'!$G$12+СВЦЭМ!$D$10+'СЕТ СН'!$G$5-'СЕТ СН'!$G$20</f>
        <v>2697.0772485799998</v>
      </c>
      <c r="T73" s="36">
        <f>SUMIFS(СВЦЭМ!$C$33:$C$776,СВЦЭМ!$A$33:$A$776,$A73,СВЦЭМ!$B$33:$B$776,T$47)+'СЕТ СН'!$G$12+СВЦЭМ!$D$10+'СЕТ СН'!$G$5-'СЕТ СН'!$G$20</f>
        <v>2672.3053010200001</v>
      </c>
      <c r="U73" s="36">
        <f>SUMIFS(СВЦЭМ!$C$33:$C$776,СВЦЭМ!$A$33:$A$776,$A73,СВЦЭМ!$B$33:$B$776,U$47)+'СЕТ СН'!$G$12+СВЦЭМ!$D$10+'СЕТ СН'!$G$5-'СЕТ СН'!$G$20</f>
        <v>2676.1743332999999</v>
      </c>
      <c r="V73" s="36">
        <f>SUMIFS(СВЦЭМ!$C$33:$C$776,СВЦЭМ!$A$33:$A$776,$A73,СВЦЭМ!$B$33:$B$776,V$47)+'СЕТ СН'!$G$12+СВЦЭМ!$D$10+'СЕТ СН'!$G$5-'СЕТ СН'!$G$20</f>
        <v>2680.1027536299998</v>
      </c>
      <c r="W73" s="36">
        <f>SUMIFS(СВЦЭМ!$C$33:$C$776,СВЦЭМ!$A$33:$A$776,$A73,СВЦЭМ!$B$33:$B$776,W$47)+'СЕТ СН'!$G$12+СВЦЭМ!$D$10+'СЕТ СН'!$G$5-'СЕТ СН'!$G$20</f>
        <v>2693.5306778700001</v>
      </c>
      <c r="X73" s="36">
        <f>SUMIFS(СВЦЭМ!$C$33:$C$776,СВЦЭМ!$A$33:$A$776,$A73,СВЦЭМ!$B$33:$B$776,X$47)+'СЕТ СН'!$G$12+СВЦЭМ!$D$10+'СЕТ СН'!$G$5-'СЕТ СН'!$G$20</f>
        <v>2698.6311069799999</v>
      </c>
      <c r="Y73" s="36">
        <f>SUMIFS(СВЦЭМ!$C$33:$C$776,СВЦЭМ!$A$33:$A$776,$A73,СВЦЭМ!$B$33:$B$776,Y$47)+'СЕТ СН'!$G$12+СВЦЭМ!$D$10+'СЕТ СН'!$G$5-'СЕТ СН'!$G$20</f>
        <v>2707.8615242000001</v>
      </c>
    </row>
    <row r="74" spans="1:27" ht="15.5" x14ac:dyDescent="0.25">
      <c r="A74" s="35">
        <f t="shared" si="1"/>
        <v>43857</v>
      </c>
      <c r="B74" s="36">
        <f>SUMIFS(СВЦЭМ!$C$33:$C$776,СВЦЭМ!$A$33:$A$776,$A74,СВЦЭМ!$B$33:$B$776,B$47)+'СЕТ СН'!$G$12+СВЦЭМ!$D$10+'СЕТ СН'!$G$5-'СЕТ СН'!$G$20</f>
        <v>2736.61646574</v>
      </c>
      <c r="C74" s="36">
        <f>SUMIFS(СВЦЭМ!$C$33:$C$776,СВЦЭМ!$A$33:$A$776,$A74,СВЦЭМ!$B$33:$B$776,C$47)+'СЕТ СН'!$G$12+СВЦЭМ!$D$10+'СЕТ СН'!$G$5-'СЕТ СН'!$G$20</f>
        <v>2740.0233387499998</v>
      </c>
      <c r="D74" s="36">
        <f>SUMIFS(СВЦЭМ!$C$33:$C$776,СВЦЭМ!$A$33:$A$776,$A74,СВЦЭМ!$B$33:$B$776,D$47)+'СЕТ СН'!$G$12+СВЦЭМ!$D$10+'СЕТ СН'!$G$5-'СЕТ СН'!$G$20</f>
        <v>2751.8514584499999</v>
      </c>
      <c r="E74" s="36">
        <f>SUMIFS(СВЦЭМ!$C$33:$C$776,СВЦЭМ!$A$33:$A$776,$A74,СВЦЭМ!$B$33:$B$776,E$47)+'СЕТ СН'!$G$12+СВЦЭМ!$D$10+'СЕТ СН'!$G$5-'СЕТ СН'!$G$20</f>
        <v>2762.3656013</v>
      </c>
      <c r="F74" s="36">
        <f>SUMIFS(СВЦЭМ!$C$33:$C$776,СВЦЭМ!$A$33:$A$776,$A74,СВЦЭМ!$B$33:$B$776,F$47)+'СЕТ СН'!$G$12+СВЦЭМ!$D$10+'СЕТ СН'!$G$5-'СЕТ СН'!$G$20</f>
        <v>2756.74972974</v>
      </c>
      <c r="G74" s="36">
        <f>SUMIFS(СВЦЭМ!$C$33:$C$776,СВЦЭМ!$A$33:$A$776,$A74,СВЦЭМ!$B$33:$B$776,G$47)+'СЕТ СН'!$G$12+СВЦЭМ!$D$10+'СЕТ СН'!$G$5-'СЕТ СН'!$G$20</f>
        <v>2747.58125023</v>
      </c>
      <c r="H74" s="36">
        <f>SUMIFS(СВЦЭМ!$C$33:$C$776,СВЦЭМ!$A$33:$A$776,$A74,СВЦЭМ!$B$33:$B$776,H$47)+'СЕТ СН'!$G$12+СВЦЭМ!$D$10+'СЕТ СН'!$G$5-'СЕТ СН'!$G$20</f>
        <v>2705.5348799399999</v>
      </c>
      <c r="I74" s="36">
        <f>SUMIFS(СВЦЭМ!$C$33:$C$776,СВЦЭМ!$A$33:$A$776,$A74,СВЦЭМ!$B$33:$B$776,I$47)+'СЕТ СН'!$G$12+СВЦЭМ!$D$10+'СЕТ СН'!$G$5-'СЕТ СН'!$G$20</f>
        <v>2685.6479239299997</v>
      </c>
      <c r="J74" s="36">
        <f>SUMIFS(СВЦЭМ!$C$33:$C$776,СВЦЭМ!$A$33:$A$776,$A74,СВЦЭМ!$B$33:$B$776,J$47)+'СЕТ СН'!$G$12+СВЦЭМ!$D$10+'СЕТ СН'!$G$5-'СЕТ СН'!$G$20</f>
        <v>2649.0610189399999</v>
      </c>
      <c r="K74" s="36">
        <f>SUMIFS(СВЦЭМ!$C$33:$C$776,СВЦЭМ!$A$33:$A$776,$A74,СВЦЭМ!$B$33:$B$776,K$47)+'СЕТ СН'!$G$12+СВЦЭМ!$D$10+'СЕТ СН'!$G$5-'СЕТ СН'!$G$20</f>
        <v>2645.9239604899999</v>
      </c>
      <c r="L74" s="36">
        <f>SUMIFS(СВЦЭМ!$C$33:$C$776,СВЦЭМ!$A$33:$A$776,$A74,СВЦЭМ!$B$33:$B$776,L$47)+'СЕТ СН'!$G$12+СВЦЭМ!$D$10+'СЕТ СН'!$G$5-'СЕТ СН'!$G$20</f>
        <v>2658.7217394999998</v>
      </c>
      <c r="M74" s="36">
        <f>SUMIFS(СВЦЭМ!$C$33:$C$776,СВЦЭМ!$A$33:$A$776,$A74,СВЦЭМ!$B$33:$B$776,M$47)+'СЕТ СН'!$G$12+СВЦЭМ!$D$10+'СЕТ СН'!$G$5-'СЕТ СН'!$G$20</f>
        <v>2664.53217657</v>
      </c>
      <c r="N74" s="36">
        <f>SUMIFS(СВЦЭМ!$C$33:$C$776,СВЦЭМ!$A$33:$A$776,$A74,СВЦЭМ!$B$33:$B$776,N$47)+'СЕТ СН'!$G$12+СВЦЭМ!$D$10+'СЕТ СН'!$G$5-'СЕТ СН'!$G$20</f>
        <v>2689.7266562699997</v>
      </c>
      <c r="O74" s="36">
        <f>SUMIFS(СВЦЭМ!$C$33:$C$776,СВЦЭМ!$A$33:$A$776,$A74,СВЦЭМ!$B$33:$B$776,O$47)+'СЕТ СН'!$G$12+СВЦЭМ!$D$10+'СЕТ СН'!$G$5-'СЕТ СН'!$G$20</f>
        <v>2707.2735175500002</v>
      </c>
      <c r="P74" s="36">
        <f>SUMIFS(СВЦЭМ!$C$33:$C$776,СВЦЭМ!$A$33:$A$776,$A74,СВЦЭМ!$B$33:$B$776,P$47)+'СЕТ СН'!$G$12+СВЦЭМ!$D$10+'СЕТ СН'!$G$5-'СЕТ СН'!$G$20</f>
        <v>2724.7395508</v>
      </c>
      <c r="Q74" s="36">
        <f>SUMIFS(СВЦЭМ!$C$33:$C$776,СВЦЭМ!$A$33:$A$776,$A74,СВЦЭМ!$B$33:$B$776,Q$47)+'СЕТ СН'!$G$12+СВЦЭМ!$D$10+'СЕТ СН'!$G$5-'СЕТ СН'!$G$20</f>
        <v>2734.4506104399998</v>
      </c>
      <c r="R74" s="36">
        <f>SUMIFS(СВЦЭМ!$C$33:$C$776,СВЦЭМ!$A$33:$A$776,$A74,СВЦЭМ!$B$33:$B$776,R$47)+'СЕТ СН'!$G$12+СВЦЭМ!$D$10+'СЕТ СН'!$G$5-'СЕТ СН'!$G$20</f>
        <v>2733.2568547199999</v>
      </c>
      <c r="S74" s="36">
        <f>SUMIFS(СВЦЭМ!$C$33:$C$776,СВЦЭМ!$A$33:$A$776,$A74,СВЦЭМ!$B$33:$B$776,S$47)+'СЕТ СН'!$G$12+СВЦЭМ!$D$10+'СЕТ СН'!$G$5-'СЕТ СН'!$G$20</f>
        <v>2709.9900500700001</v>
      </c>
      <c r="T74" s="36">
        <f>SUMIFS(СВЦЭМ!$C$33:$C$776,СВЦЭМ!$A$33:$A$776,$A74,СВЦЭМ!$B$33:$B$776,T$47)+'СЕТ СН'!$G$12+СВЦЭМ!$D$10+'СЕТ СН'!$G$5-'СЕТ СН'!$G$20</f>
        <v>2686.6546174699997</v>
      </c>
      <c r="U74" s="36">
        <f>SUMIFS(СВЦЭМ!$C$33:$C$776,СВЦЭМ!$A$33:$A$776,$A74,СВЦЭМ!$B$33:$B$776,U$47)+'СЕТ СН'!$G$12+СВЦЭМ!$D$10+'СЕТ СН'!$G$5-'СЕТ СН'!$G$20</f>
        <v>2702.3089982699998</v>
      </c>
      <c r="V74" s="36">
        <f>SUMIFS(СВЦЭМ!$C$33:$C$776,СВЦЭМ!$A$33:$A$776,$A74,СВЦЭМ!$B$33:$B$776,V$47)+'СЕТ СН'!$G$12+СВЦЭМ!$D$10+'СЕТ СН'!$G$5-'СЕТ СН'!$G$20</f>
        <v>2700.9543177599999</v>
      </c>
      <c r="W74" s="36">
        <f>SUMIFS(СВЦЭМ!$C$33:$C$776,СВЦЭМ!$A$33:$A$776,$A74,СВЦЭМ!$B$33:$B$776,W$47)+'СЕТ СН'!$G$12+СВЦЭМ!$D$10+'СЕТ СН'!$G$5-'СЕТ СН'!$G$20</f>
        <v>2709.9041545800001</v>
      </c>
      <c r="X74" s="36">
        <f>SUMIFS(СВЦЭМ!$C$33:$C$776,СВЦЭМ!$A$33:$A$776,$A74,СВЦЭМ!$B$33:$B$776,X$47)+'СЕТ СН'!$G$12+СВЦЭМ!$D$10+'СЕТ СН'!$G$5-'СЕТ СН'!$G$20</f>
        <v>2716.8725425100001</v>
      </c>
      <c r="Y74" s="36">
        <f>SUMIFS(СВЦЭМ!$C$33:$C$776,СВЦЭМ!$A$33:$A$776,$A74,СВЦЭМ!$B$33:$B$776,Y$47)+'СЕТ СН'!$G$12+СВЦЭМ!$D$10+'СЕТ СН'!$G$5-'СЕТ СН'!$G$20</f>
        <v>2730.19085172</v>
      </c>
    </row>
    <row r="75" spans="1:27" ht="15.5" x14ac:dyDescent="0.25">
      <c r="A75" s="35">
        <f t="shared" si="1"/>
        <v>43858</v>
      </c>
      <c r="B75" s="36">
        <f>SUMIFS(СВЦЭМ!$C$33:$C$776,СВЦЭМ!$A$33:$A$776,$A75,СВЦЭМ!$B$33:$B$776,B$47)+'СЕТ СН'!$G$12+СВЦЭМ!$D$10+'СЕТ СН'!$G$5-'СЕТ СН'!$G$20</f>
        <v>2690.7407395800001</v>
      </c>
      <c r="C75" s="36">
        <f>SUMIFS(СВЦЭМ!$C$33:$C$776,СВЦЭМ!$A$33:$A$776,$A75,СВЦЭМ!$B$33:$B$776,C$47)+'СЕТ СН'!$G$12+СВЦЭМ!$D$10+'СЕТ СН'!$G$5-'СЕТ СН'!$G$20</f>
        <v>2716.8018185999999</v>
      </c>
      <c r="D75" s="36">
        <f>SUMIFS(СВЦЭМ!$C$33:$C$776,СВЦЭМ!$A$33:$A$776,$A75,СВЦЭМ!$B$33:$B$776,D$47)+'СЕТ СН'!$G$12+СВЦЭМ!$D$10+'СЕТ СН'!$G$5-'СЕТ СН'!$G$20</f>
        <v>2732.1368227200001</v>
      </c>
      <c r="E75" s="36">
        <f>SUMIFS(СВЦЭМ!$C$33:$C$776,СВЦЭМ!$A$33:$A$776,$A75,СВЦЭМ!$B$33:$B$776,E$47)+'СЕТ СН'!$G$12+СВЦЭМ!$D$10+'СЕТ СН'!$G$5-'СЕТ СН'!$G$20</f>
        <v>2733.5964331</v>
      </c>
      <c r="F75" s="36">
        <f>SUMIFS(СВЦЭМ!$C$33:$C$776,СВЦЭМ!$A$33:$A$776,$A75,СВЦЭМ!$B$33:$B$776,F$47)+'СЕТ СН'!$G$12+СВЦЭМ!$D$10+'СЕТ СН'!$G$5-'СЕТ СН'!$G$20</f>
        <v>2736.54322271</v>
      </c>
      <c r="G75" s="36">
        <f>SUMIFS(СВЦЭМ!$C$33:$C$776,СВЦЭМ!$A$33:$A$776,$A75,СВЦЭМ!$B$33:$B$776,G$47)+'СЕТ СН'!$G$12+СВЦЭМ!$D$10+'СЕТ СН'!$G$5-'СЕТ СН'!$G$20</f>
        <v>2721.8846206099997</v>
      </c>
      <c r="H75" s="36">
        <f>SUMIFS(СВЦЭМ!$C$33:$C$776,СВЦЭМ!$A$33:$A$776,$A75,СВЦЭМ!$B$33:$B$776,H$47)+'СЕТ СН'!$G$12+СВЦЭМ!$D$10+'СЕТ СН'!$G$5-'СЕТ СН'!$G$20</f>
        <v>2690.4436381099999</v>
      </c>
      <c r="I75" s="36">
        <f>SUMIFS(СВЦЭМ!$C$33:$C$776,СВЦЭМ!$A$33:$A$776,$A75,СВЦЭМ!$B$33:$B$776,I$47)+'СЕТ СН'!$G$12+СВЦЭМ!$D$10+'СЕТ СН'!$G$5-'СЕТ СН'!$G$20</f>
        <v>2641.4961807199998</v>
      </c>
      <c r="J75" s="36">
        <f>SUMIFS(СВЦЭМ!$C$33:$C$776,СВЦЭМ!$A$33:$A$776,$A75,СВЦЭМ!$B$33:$B$776,J$47)+'СЕТ СН'!$G$12+СВЦЭМ!$D$10+'СЕТ СН'!$G$5-'СЕТ СН'!$G$20</f>
        <v>2632.4378626799999</v>
      </c>
      <c r="K75" s="36">
        <f>SUMIFS(СВЦЭМ!$C$33:$C$776,СВЦЭМ!$A$33:$A$776,$A75,СВЦЭМ!$B$33:$B$776,K$47)+'СЕТ СН'!$G$12+СВЦЭМ!$D$10+'СЕТ СН'!$G$5-'СЕТ СН'!$G$20</f>
        <v>2622.95313885</v>
      </c>
      <c r="L75" s="36">
        <f>SUMIFS(СВЦЭМ!$C$33:$C$776,СВЦЭМ!$A$33:$A$776,$A75,СВЦЭМ!$B$33:$B$776,L$47)+'СЕТ СН'!$G$12+СВЦЭМ!$D$10+'СЕТ СН'!$G$5-'СЕТ СН'!$G$20</f>
        <v>2618.4521225199996</v>
      </c>
      <c r="M75" s="36">
        <f>SUMIFS(СВЦЭМ!$C$33:$C$776,СВЦЭМ!$A$33:$A$776,$A75,СВЦЭМ!$B$33:$B$776,M$47)+'СЕТ СН'!$G$12+СВЦЭМ!$D$10+'СЕТ СН'!$G$5-'СЕТ СН'!$G$20</f>
        <v>2650.5681799399999</v>
      </c>
      <c r="N75" s="36">
        <f>SUMIFS(СВЦЭМ!$C$33:$C$776,СВЦЭМ!$A$33:$A$776,$A75,СВЦЭМ!$B$33:$B$776,N$47)+'СЕТ СН'!$G$12+СВЦЭМ!$D$10+'СЕТ СН'!$G$5-'СЕТ СН'!$G$20</f>
        <v>2669.91436492</v>
      </c>
      <c r="O75" s="36">
        <f>SUMIFS(СВЦЭМ!$C$33:$C$776,СВЦЭМ!$A$33:$A$776,$A75,СВЦЭМ!$B$33:$B$776,O$47)+'СЕТ СН'!$G$12+СВЦЭМ!$D$10+'СЕТ СН'!$G$5-'СЕТ СН'!$G$20</f>
        <v>2665.8275707399998</v>
      </c>
      <c r="P75" s="36">
        <f>SUMIFS(СВЦЭМ!$C$33:$C$776,СВЦЭМ!$A$33:$A$776,$A75,СВЦЭМ!$B$33:$B$776,P$47)+'СЕТ СН'!$G$12+СВЦЭМ!$D$10+'СЕТ СН'!$G$5-'СЕТ СН'!$G$20</f>
        <v>2679.9259440199999</v>
      </c>
      <c r="Q75" s="36">
        <f>SUMIFS(СВЦЭМ!$C$33:$C$776,СВЦЭМ!$A$33:$A$776,$A75,СВЦЭМ!$B$33:$B$776,Q$47)+'СЕТ СН'!$G$12+СВЦЭМ!$D$10+'СЕТ СН'!$G$5-'СЕТ СН'!$G$20</f>
        <v>2689.6282158200002</v>
      </c>
      <c r="R75" s="36">
        <f>SUMIFS(СВЦЭМ!$C$33:$C$776,СВЦЭМ!$A$33:$A$776,$A75,СВЦЭМ!$B$33:$B$776,R$47)+'СЕТ СН'!$G$12+СВЦЭМ!$D$10+'СЕТ СН'!$G$5-'СЕТ СН'!$G$20</f>
        <v>2687.9770616599999</v>
      </c>
      <c r="S75" s="36">
        <f>SUMIFS(СВЦЭМ!$C$33:$C$776,СВЦЭМ!$A$33:$A$776,$A75,СВЦЭМ!$B$33:$B$776,S$47)+'СЕТ СН'!$G$12+СВЦЭМ!$D$10+'СЕТ СН'!$G$5-'СЕТ СН'!$G$20</f>
        <v>2668.7702445199998</v>
      </c>
      <c r="T75" s="36">
        <f>SUMIFS(СВЦЭМ!$C$33:$C$776,СВЦЭМ!$A$33:$A$776,$A75,СВЦЭМ!$B$33:$B$776,T$47)+'СЕТ СН'!$G$12+СВЦЭМ!$D$10+'СЕТ СН'!$G$5-'СЕТ СН'!$G$20</f>
        <v>2650.6529938599997</v>
      </c>
      <c r="U75" s="36">
        <f>SUMIFS(СВЦЭМ!$C$33:$C$776,СВЦЭМ!$A$33:$A$776,$A75,СВЦЭМ!$B$33:$B$776,U$47)+'СЕТ СН'!$G$12+СВЦЭМ!$D$10+'СЕТ СН'!$G$5-'СЕТ СН'!$G$20</f>
        <v>2647.4680363699999</v>
      </c>
      <c r="V75" s="36">
        <f>SUMIFS(СВЦЭМ!$C$33:$C$776,СВЦЭМ!$A$33:$A$776,$A75,СВЦЭМ!$B$33:$B$776,V$47)+'СЕТ СН'!$G$12+СВЦЭМ!$D$10+'СЕТ СН'!$G$5-'СЕТ СН'!$G$20</f>
        <v>2654.6786633900001</v>
      </c>
      <c r="W75" s="36">
        <f>SUMIFS(СВЦЭМ!$C$33:$C$776,СВЦЭМ!$A$33:$A$776,$A75,СВЦЭМ!$B$33:$B$776,W$47)+'СЕТ СН'!$G$12+СВЦЭМ!$D$10+'СЕТ СН'!$G$5-'СЕТ СН'!$G$20</f>
        <v>2666.8644580499999</v>
      </c>
      <c r="X75" s="36">
        <f>SUMIFS(СВЦЭМ!$C$33:$C$776,СВЦЭМ!$A$33:$A$776,$A75,СВЦЭМ!$B$33:$B$776,X$47)+'СЕТ СН'!$G$12+СВЦЭМ!$D$10+'СЕТ СН'!$G$5-'СЕТ СН'!$G$20</f>
        <v>2665.1332921499998</v>
      </c>
      <c r="Y75" s="36">
        <f>SUMIFS(СВЦЭМ!$C$33:$C$776,СВЦЭМ!$A$33:$A$776,$A75,СВЦЭМ!$B$33:$B$776,Y$47)+'СЕТ СН'!$G$12+СВЦЭМ!$D$10+'СЕТ СН'!$G$5-'СЕТ СН'!$G$20</f>
        <v>2699.85099365</v>
      </c>
    </row>
    <row r="76" spans="1:27" ht="15.5" x14ac:dyDescent="0.25">
      <c r="A76" s="35">
        <f t="shared" si="1"/>
        <v>43859</v>
      </c>
      <c r="B76" s="36">
        <f>SUMIFS(СВЦЭМ!$C$33:$C$776,СВЦЭМ!$A$33:$A$776,$A76,СВЦЭМ!$B$33:$B$776,B$47)+'СЕТ СН'!$G$12+СВЦЭМ!$D$10+'СЕТ СН'!$G$5-'СЕТ СН'!$G$20</f>
        <v>2747.0522268300001</v>
      </c>
      <c r="C76" s="36">
        <f>SUMIFS(СВЦЭМ!$C$33:$C$776,СВЦЭМ!$A$33:$A$776,$A76,СВЦЭМ!$B$33:$B$776,C$47)+'СЕТ СН'!$G$12+СВЦЭМ!$D$10+'СЕТ СН'!$G$5-'СЕТ СН'!$G$20</f>
        <v>2762.6853285899997</v>
      </c>
      <c r="D76" s="36">
        <f>SUMIFS(СВЦЭМ!$C$33:$C$776,СВЦЭМ!$A$33:$A$776,$A76,СВЦЭМ!$B$33:$B$776,D$47)+'СЕТ СН'!$G$12+СВЦЭМ!$D$10+'СЕТ СН'!$G$5-'СЕТ СН'!$G$20</f>
        <v>2763.97853605</v>
      </c>
      <c r="E76" s="36">
        <f>SUMIFS(СВЦЭМ!$C$33:$C$776,СВЦЭМ!$A$33:$A$776,$A76,СВЦЭМ!$B$33:$B$776,E$47)+'СЕТ СН'!$G$12+СВЦЭМ!$D$10+'СЕТ СН'!$G$5-'СЕТ СН'!$G$20</f>
        <v>2766.7406599699998</v>
      </c>
      <c r="F76" s="36">
        <f>SUMIFS(СВЦЭМ!$C$33:$C$776,СВЦЭМ!$A$33:$A$776,$A76,СВЦЭМ!$B$33:$B$776,F$47)+'СЕТ СН'!$G$12+СВЦЭМ!$D$10+'СЕТ СН'!$G$5-'СЕТ СН'!$G$20</f>
        <v>2753.99737495</v>
      </c>
      <c r="G76" s="36">
        <f>SUMIFS(СВЦЭМ!$C$33:$C$776,СВЦЭМ!$A$33:$A$776,$A76,СВЦЭМ!$B$33:$B$776,G$47)+'СЕТ СН'!$G$12+СВЦЭМ!$D$10+'СЕТ СН'!$G$5-'СЕТ СН'!$G$20</f>
        <v>2748.1180609499997</v>
      </c>
      <c r="H76" s="36">
        <f>SUMIFS(СВЦЭМ!$C$33:$C$776,СВЦЭМ!$A$33:$A$776,$A76,СВЦЭМ!$B$33:$B$776,H$47)+'СЕТ СН'!$G$12+СВЦЭМ!$D$10+'СЕТ СН'!$G$5-'СЕТ СН'!$G$20</f>
        <v>2710.4420462799999</v>
      </c>
      <c r="I76" s="36">
        <f>SUMIFS(СВЦЭМ!$C$33:$C$776,СВЦЭМ!$A$33:$A$776,$A76,СВЦЭМ!$B$33:$B$776,I$47)+'СЕТ СН'!$G$12+СВЦЭМ!$D$10+'СЕТ СН'!$G$5-'СЕТ СН'!$G$20</f>
        <v>2676.0897075899998</v>
      </c>
      <c r="J76" s="36">
        <f>SUMIFS(СВЦЭМ!$C$33:$C$776,СВЦЭМ!$A$33:$A$776,$A76,СВЦЭМ!$B$33:$B$776,J$47)+'СЕТ СН'!$G$12+СВЦЭМ!$D$10+'СЕТ СН'!$G$5-'СЕТ СН'!$G$20</f>
        <v>2653.9586403200001</v>
      </c>
      <c r="K76" s="36">
        <f>SUMIFS(СВЦЭМ!$C$33:$C$776,СВЦЭМ!$A$33:$A$776,$A76,СВЦЭМ!$B$33:$B$776,K$47)+'СЕТ СН'!$G$12+СВЦЭМ!$D$10+'СЕТ СН'!$G$5-'СЕТ СН'!$G$20</f>
        <v>2642.1681373599999</v>
      </c>
      <c r="L76" s="36">
        <f>SUMIFS(СВЦЭМ!$C$33:$C$776,СВЦЭМ!$A$33:$A$776,$A76,СВЦЭМ!$B$33:$B$776,L$47)+'СЕТ СН'!$G$12+СВЦЭМ!$D$10+'СЕТ СН'!$G$5-'СЕТ СН'!$G$20</f>
        <v>2631.4187740099997</v>
      </c>
      <c r="M76" s="36">
        <f>SUMIFS(СВЦЭМ!$C$33:$C$776,СВЦЭМ!$A$33:$A$776,$A76,СВЦЭМ!$B$33:$B$776,M$47)+'СЕТ СН'!$G$12+СВЦЭМ!$D$10+'СЕТ СН'!$G$5-'СЕТ СН'!$G$20</f>
        <v>2636.16767239</v>
      </c>
      <c r="N76" s="36">
        <f>SUMIFS(СВЦЭМ!$C$33:$C$776,СВЦЭМ!$A$33:$A$776,$A76,СВЦЭМ!$B$33:$B$776,N$47)+'СЕТ СН'!$G$12+СВЦЭМ!$D$10+'СЕТ СН'!$G$5-'СЕТ СН'!$G$20</f>
        <v>2662.6621556999999</v>
      </c>
      <c r="O76" s="36">
        <f>SUMIFS(СВЦЭМ!$C$33:$C$776,СВЦЭМ!$A$33:$A$776,$A76,СВЦЭМ!$B$33:$B$776,O$47)+'СЕТ СН'!$G$12+СВЦЭМ!$D$10+'СЕТ СН'!$G$5-'СЕТ СН'!$G$20</f>
        <v>2690.27617779</v>
      </c>
      <c r="P76" s="36">
        <f>SUMIFS(СВЦЭМ!$C$33:$C$776,СВЦЭМ!$A$33:$A$776,$A76,СВЦЭМ!$B$33:$B$776,P$47)+'СЕТ СН'!$G$12+СВЦЭМ!$D$10+'СЕТ СН'!$G$5-'СЕТ СН'!$G$20</f>
        <v>2719.0887430299999</v>
      </c>
      <c r="Q76" s="36">
        <f>SUMIFS(СВЦЭМ!$C$33:$C$776,СВЦЭМ!$A$33:$A$776,$A76,СВЦЭМ!$B$33:$B$776,Q$47)+'СЕТ СН'!$G$12+СВЦЭМ!$D$10+'СЕТ СН'!$G$5-'СЕТ СН'!$G$20</f>
        <v>2734.7754202799997</v>
      </c>
      <c r="R76" s="36">
        <f>SUMIFS(СВЦЭМ!$C$33:$C$776,СВЦЭМ!$A$33:$A$776,$A76,СВЦЭМ!$B$33:$B$776,R$47)+'СЕТ СН'!$G$12+СВЦЭМ!$D$10+'СЕТ СН'!$G$5-'СЕТ СН'!$G$20</f>
        <v>2719.00866387</v>
      </c>
      <c r="S76" s="36">
        <f>SUMIFS(СВЦЭМ!$C$33:$C$776,СВЦЭМ!$A$33:$A$776,$A76,СВЦЭМ!$B$33:$B$776,S$47)+'СЕТ СН'!$G$12+СВЦЭМ!$D$10+'СЕТ СН'!$G$5-'СЕТ СН'!$G$20</f>
        <v>2697.71420506</v>
      </c>
      <c r="T76" s="36">
        <f>SUMIFS(СВЦЭМ!$C$33:$C$776,СВЦЭМ!$A$33:$A$776,$A76,СВЦЭМ!$B$33:$B$776,T$47)+'СЕТ СН'!$G$12+СВЦЭМ!$D$10+'СЕТ СН'!$G$5-'СЕТ СН'!$G$20</f>
        <v>2653.05298004</v>
      </c>
      <c r="U76" s="36">
        <f>SUMIFS(СВЦЭМ!$C$33:$C$776,СВЦЭМ!$A$33:$A$776,$A76,СВЦЭМ!$B$33:$B$776,U$47)+'СЕТ СН'!$G$12+СВЦЭМ!$D$10+'СЕТ СН'!$G$5-'СЕТ СН'!$G$20</f>
        <v>2655.6407918999998</v>
      </c>
      <c r="V76" s="36">
        <f>SUMIFS(СВЦЭМ!$C$33:$C$776,СВЦЭМ!$A$33:$A$776,$A76,СВЦЭМ!$B$33:$B$776,V$47)+'СЕТ СН'!$G$12+СВЦЭМ!$D$10+'СЕТ СН'!$G$5-'СЕТ СН'!$G$20</f>
        <v>2660.1669600300002</v>
      </c>
      <c r="W76" s="36">
        <f>SUMIFS(СВЦЭМ!$C$33:$C$776,СВЦЭМ!$A$33:$A$776,$A76,СВЦЭМ!$B$33:$B$776,W$47)+'СЕТ СН'!$G$12+СВЦЭМ!$D$10+'СЕТ СН'!$G$5-'СЕТ СН'!$G$20</f>
        <v>2679.8543221099999</v>
      </c>
      <c r="X76" s="36">
        <f>SUMIFS(СВЦЭМ!$C$33:$C$776,СВЦЭМ!$A$33:$A$776,$A76,СВЦЭМ!$B$33:$B$776,X$47)+'СЕТ СН'!$G$12+СВЦЭМ!$D$10+'СЕТ СН'!$G$5-'СЕТ СН'!$G$20</f>
        <v>2682.3718064200002</v>
      </c>
      <c r="Y76" s="36">
        <f>SUMIFS(СВЦЭМ!$C$33:$C$776,СВЦЭМ!$A$33:$A$776,$A76,СВЦЭМ!$B$33:$B$776,Y$47)+'СЕТ СН'!$G$12+СВЦЭМ!$D$10+'СЕТ СН'!$G$5-'СЕТ СН'!$G$20</f>
        <v>2716.1093753</v>
      </c>
    </row>
    <row r="77" spans="1:27" ht="15.5" x14ac:dyDescent="0.25">
      <c r="A77" s="35">
        <f t="shared" si="1"/>
        <v>43860</v>
      </c>
      <c r="B77" s="36">
        <f>SUMIFS(СВЦЭМ!$C$33:$C$776,СВЦЭМ!$A$33:$A$776,$A77,СВЦЭМ!$B$33:$B$776,B$47)+'СЕТ СН'!$G$12+СВЦЭМ!$D$10+'СЕТ СН'!$G$5-'СЕТ СН'!$G$20</f>
        <v>2744.03298012</v>
      </c>
      <c r="C77" s="36">
        <f>SUMIFS(СВЦЭМ!$C$33:$C$776,СВЦЭМ!$A$33:$A$776,$A77,СВЦЭМ!$B$33:$B$776,C$47)+'СЕТ СН'!$G$12+СВЦЭМ!$D$10+'СЕТ СН'!$G$5-'СЕТ СН'!$G$20</f>
        <v>2761.7497715700001</v>
      </c>
      <c r="D77" s="36">
        <f>SUMIFS(СВЦЭМ!$C$33:$C$776,СВЦЭМ!$A$33:$A$776,$A77,СВЦЭМ!$B$33:$B$776,D$47)+'СЕТ СН'!$G$12+СВЦЭМ!$D$10+'СЕТ СН'!$G$5-'СЕТ СН'!$G$20</f>
        <v>2765.4744961699998</v>
      </c>
      <c r="E77" s="36">
        <f>SUMIFS(СВЦЭМ!$C$33:$C$776,СВЦЭМ!$A$33:$A$776,$A77,СВЦЭМ!$B$33:$B$776,E$47)+'СЕТ СН'!$G$12+СВЦЭМ!$D$10+'СЕТ СН'!$G$5-'СЕТ СН'!$G$20</f>
        <v>2769.4693500499998</v>
      </c>
      <c r="F77" s="36">
        <f>SUMIFS(СВЦЭМ!$C$33:$C$776,СВЦЭМ!$A$33:$A$776,$A77,СВЦЭМ!$B$33:$B$776,F$47)+'СЕТ СН'!$G$12+СВЦЭМ!$D$10+'СЕТ СН'!$G$5-'СЕТ СН'!$G$20</f>
        <v>2751.52728028</v>
      </c>
      <c r="G77" s="36">
        <f>SUMIFS(СВЦЭМ!$C$33:$C$776,СВЦЭМ!$A$33:$A$776,$A77,СВЦЭМ!$B$33:$B$776,G$47)+'СЕТ СН'!$G$12+СВЦЭМ!$D$10+'СЕТ СН'!$G$5-'СЕТ СН'!$G$20</f>
        <v>2736.4081390800002</v>
      </c>
      <c r="H77" s="36">
        <f>SUMIFS(СВЦЭМ!$C$33:$C$776,СВЦЭМ!$A$33:$A$776,$A77,СВЦЭМ!$B$33:$B$776,H$47)+'СЕТ СН'!$G$12+СВЦЭМ!$D$10+'СЕТ СН'!$G$5-'СЕТ СН'!$G$20</f>
        <v>2708.0194199899997</v>
      </c>
      <c r="I77" s="36">
        <f>SUMIFS(СВЦЭМ!$C$33:$C$776,СВЦЭМ!$A$33:$A$776,$A77,СВЦЭМ!$B$33:$B$776,I$47)+'СЕТ СН'!$G$12+СВЦЭМ!$D$10+'СЕТ СН'!$G$5-'СЕТ СН'!$G$20</f>
        <v>2673.8008736699999</v>
      </c>
      <c r="J77" s="36">
        <f>SUMIFS(СВЦЭМ!$C$33:$C$776,СВЦЭМ!$A$33:$A$776,$A77,СВЦЭМ!$B$33:$B$776,J$47)+'СЕТ СН'!$G$12+СВЦЭМ!$D$10+'СЕТ СН'!$G$5-'СЕТ СН'!$G$20</f>
        <v>2649.8266956899997</v>
      </c>
      <c r="K77" s="36">
        <f>SUMIFS(СВЦЭМ!$C$33:$C$776,СВЦЭМ!$A$33:$A$776,$A77,СВЦЭМ!$B$33:$B$776,K$47)+'СЕТ СН'!$G$12+СВЦЭМ!$D$10+'СЕТ СН'!$G$5-'СЕТ СН'!$G$20</f>
        <v>2632.6407209199997</v>
      </c>
      <c r="L77" s="36">
        <f>SUMIFS(СВЦЭМ!$C$33:$C$776,СВЦЭМ!$A$33:$A$776,$A77,СВЦЭМ!$B$33:$B$776,L$47)+'СЕТ СН'!$G$12+СВЦЭМ!$D$10+'СЕТ СН'!$G$5-'СЕТ СН'!$G$20</f>
        <v>2637.79100509</v>
      </c>
      <c r="M77" s="36">
        <f>SUMIFS(СВЦЭМ!$C$33:$C$776,СВЦЭМ!$A$33:$A$776,$A77,СВЦЭМ!$B$33:$B$776,M$47)+'СЕТ СН'!$G$12+СВЦЭМ!$D$10+'СЕТ СН'!$G$5-'СЕТ СН'!$G$20</f>
        <v>2649.72756931</v>
      </c>
      <c r="N77" s="36">
        <f>SUMIFS(СВЦЭМ!$C$33:$C$776,СВЦЭМ!$A$33:$A$776,$A77,СВЦЭМ!$B$33:$B$776,N$47)+'СЕТ СН'!$G$12+СВЦЭМ!$D$10+'СЕТ СН'!$G$5-'СЕТ СН'!$G$20</f>
        <v>2659.7259935699999</v>
      </c>
      <c r="O77" s="36">
        <f>SUMIFS(СВЦЭМ!$C$33:$C$776,СВЦЭМ!$A$33:$A$776,$A77,СВЦЭМ!$B$33:$B$776,O$47)+'СЕТ СН'!$G$12+СВЦЭМ!$D$10+'СЕТ СН'!$G$5-'СЕТ СН'!$G$20</f>
        <v>2694.53876442</v>
      </c>
      <c r="P77" s="36">
        <f>SUMIFS(СВЦЭМ!$C$33:$C$776,СВЦЭМ!$A$33:$A$776,$A77,СВЦЭМ!$B$33:$B$776,P$47)+'СЕТ СН'!$G$12+СВЦЭМ!$D$10+'СЕТ СН'!$G$5-'СЕТ СН'!$G$20</f>
        <v>2727.8154753199997</v>
      </c>
      <c r="Q77" s="36">
        <f>SUMIFS(СВЦЭМ!$C$33:$C$776,СВЦЭМ!$A$33:$A$776,$A77,СВЦЭМ!$B$33:$B$776,Q$47)+'СЕТ СН'!$G$12+СВЦЭМ!$D$10+'СЕТ СН'!$G$5-'СЕТ СН'!$G$20</f>
        <v>2737.5526812600001</v>
      </c>
      <c r="R77" s="36">
        <f>SUMIFS(СВЦЭМ!$C$33:$C$776,СВЦЭМ!$A$33:$A$776,$A77,СВЦЭМ!$B$33:$B$776,R$47)+'СЕТ СН'!$G$12+СВЦЭМ!$D$10+'СЕТ СН'!$G$5-'СЕТ СН'!$G$20</f>
        <v>2713.0428509100002</v>
      </c>
      <c r="S77" s="36">
        <f>SUMIFS(СВЦЭМ!$C$33:$C$776,СВЦЭМ!$A$33:$A$776,$A77,СВЦЭМ!$B$33:$B$776,S$47)+'СЕТ СН'!$G$12+СВЦЭМ!$D$10+'СЕТ СН'!$G$5-'СЕТ СН'!$G$20</f>
        <v>2673.5629209600002</v>
      </c>
      <c r="T77" s="36">
        <f>SUMIFS(СВЦЭМ!$C$33:$C$776,СВЦЭМ!$A$33:$A$776,$A77,СВЦЭМ!$B$33:$B$776,T$47)+'СЕТ СН'!$G$12+СВЦЭМ!$D$10+'СЕТ СН'!$G$5-'СЕТ СН'!$G$20</f>
        <v>2653.1190205600001</v>
      </c>
      <c r="U77" s="36">
        <f>SUMIFS(СВЦЭМ!$C$33:$C$776,СВЦЭМ!$A$33:$A$776,$A77,СВЦЭМ!$B$33:$B$776,U$47)+'СЕТ СН'!$G$12+СВЦЭМ!$D$10+'СЕТ СН'!$G$5-'СЕТ СН'!$G$20</f>
        <v>2656.1569558599999</v>
      </c>
      <c r="V77" s="36">
        <f>SUMIFS(СВЦЭМ!$C$33:$C$776,СВЦЭМ!$A$33:$A$776,$A77,СВЦЭМ!$B$33:$B$776,V$47)+'СЕТ СН'!$G$12+СВЦЭМ!$D$10+'СЕТ СН'!$G$5-'СЕТ СН'!$G$20</f>
        <v>2653.9949147299999</v>
      </c>
      <c r="W77" s="36">
        <f>SUMIFS(СВЦЭМ!$C$33:$C$776,СВЦЭМ!$A$33:$A$776,$A77,СВЦЭМ!$B$33:$B$776,W$47)+'СЕТ СН'!$G$12+СВЦЭМ!$D$10+'СЕТ СН'!$G$5-'СЕТ СН'!$G$20</f>
        <v>2663.24786765</v>
      </c>
      <c r="X77" s="36">
        <f>SUMIFS(СВЦЭМ!$C$33:$C$776,СВЦЭМ!$A$33:$A$776,$A77,СВЦЭМ!$B$33:$B$776,X$47)+'СЕТ СН'!$G$12+СВЦЭМ!$D$10+'СЕТ СН'!$G$5-'СЕТ СН'!$G$20</f>
        <v>2664.4902724200001</v>
      </c>
      <c r="Y77" s="36">
        <f>SUMIFS(СВЦЭМ!$C$33:$C$776,СВЦЭМ!$A$33:$A$776,$A77,СВЦЭМ!$B$33:$B$776,Y$47)+'СЕТ СН'!$G$12+СВЦЭМ!$D$10+'СЕТ СН'!$G$5-'СЕТ СН'!$G$20</f>
        <v>2666.9202996700001</v>
      </c>
      <c r="AA77" s="37"/>
    </row>
    <row r="78" spans="1:27" ht="15.5" x14ac:dyDescent="0.25">
      <c r="A78" s="35">
        <f t="shared" si="1"/>
        <v>43861</v>
      </c>
      <c r="B78" s="36">
        <f>SUMIFS(СВЦЭМ!$C$33:$C$776,СВЦЭМ!$A$33:$A$776,$A78,СВЦЭМ!$B$33:$B$776,B$47)+'СЕТ СН'!$G$12+СВЦЭМ!$D$10+'СЕТ СН'!$G$5-'СЕТ СН'!$G$20</f>
        <v>2710.7106677699999</v>
      </c>
      <c r="C78" s="36">
        <f>SUMIFS(СВЦЭМ!$C$33:$C$776,СВЦЭМ!$A$33:$A$776,$A78,СВЦЭМ!$B$33:$B$776,C$47)+'СЕТ СН'!$G$12+СВЦЭМ!$D$10+'СЕТ СН'!$G$5-'СЕТ СН'!$G$20</f>
        <v>2728.9379213299999</v>
      </c>
      <c r="D78" s="36">
        <f>SUMIFS(СВЦЭМ!$C$33:$C$776,СВЦЭМ!$A$33:$A$776,$A78,СВЦЭМ!$B$33:$B$776,D$47)+'СЕТ СН'!$G$12+СВЦЭМ!$D$10+'СЕТ СН'!$G$5-'СЕТ СН'!$G$20</f>
        <v>2741.344611</v>
      </c>
      <c r="E78" s="36">
        <f>SUMIFS(СВЦЭМ!$C$33:$C$776,СВЦЭМ!$A$33:$A$776,$A78,СВЦЭМ!$B$33:$B$776,E$47)+'СЕТ СН'!$G$12+СВЦЭМ!$D$10+'СЕТ СН'!$G$5-'СЕТ СН'!$G$20</f>
        <v>2746.7287923499998</v>
      </c>
      <c r="F78" s="36">
        <f>SUMIFS(СВЦЭМ!$C$33:$C$776,СВЦЭМ!$A$33:$A$776,$A78,СВЦЭМ!$B$33:$B$776,F$47)+'СЕТ СН'!$G$12+СВЦЭМ!$D$10+'СЕТ СН'!$G$5-'СЕТ СН'!$G$20</f>
        <v>2731.7104030099999</v>
      </c>
      <c r="G78" s="36">
        <f>SUMIFS(СВЦЭМ!$C$33:$C$776,СВЦЭМ!$A$33:$A$776,$A78,СВЦЭМ!$B$33:$B$776,G$47)+'СЕТ СН'!$G$12+СВЦЭМ!$D$10+'СЕТ СН'!$G$5-'СЕТ СН'!$G$20</f>
        <v>2711.8089568</v>
      </c>
      <c r="H78" s="36">
        <f>SUMIFS(СВЦЭМ!$C$33:$C$776,СВЦЭМ!$A$33:$A$776,$A78,СВЦЭМ!$B$33:$B$776,H$47)+'СЕТ СН'!$G$12+СВЦЭМ!$D$10+'СЕТ СН'!$G$5-'СЕТ СН'!$G$20</f>
        <v>2687.53315273</v>
      </c>
      <c r="I78" s="36">
        <f>SUMIFS(СВЦЭМ!$C$33:$C$776,СВЦЭМ!$A$33:$A$776,$A78,СВЦЭМ!$B$33:$B$776,I$47)+'СЕТ СН'!$G$12+СВЦЭМ!$D$10+'СЕТ СН'!$G$5-'СЕТ СН'!$G$20</f>
        <v>2673.4572407000001</v>
      </c>
      <c r="J78" s="36">
        <f>SUMIFS(СВЦЭМ!$C$33:$C$776,СВЦЭМ!$A$33:$A$776,$A78,СВЦЭМ!$B$33:$B$776,J$47)+'СЕТ СН'!$G$12+СВЦЭМ!$D$10+'СЕТ СН'!$G$5-'СЕТ СН'!$G$20</f>
        <v>2655.9757854700001</v>
      </c>
      <c r="K78" s="36">
        <f>SUMIFS(СВЦЭМ!$C$33:$C$776,СВЦЭМ!$A$33:$A$776,$A78,СВЦЭМ!$B$33:$B$776,K$47)+'СЕТ СН'!$G$12+СВЦЭМ!$D$10+'СЕТ СН'!$G$5-'СЕТ СН'!$G$20</f>
        <v>2642.6036259299999</v>
      </c>
      <c r="L78" s="36">
        <f>SUMIFS(СВЦЭМ!$C$33:$C$776,СВЦЭМ!$A$33:$A$776,$A78,СВЦЭМ!$B$33:$B$776,L$47)+'СЕТ СН'!$G$12+СВЦЭМ!$D$10+'СЕТ СН'!$G$5-'СЕТ СН'!$G$20</f>
        <v>2646.0466072899999</v>
      </c>
      <c r="M78" s="36">
        <f>SUMIFS(СВЦЭМ!$C$33:$C$776,СВЦЭМ!$A$33:$A$776,$A78,СВЦЭМ!$B$33:$B$776,M$47)+'СЕТ СН'!$G$12+СВЦЭМ!$D$10+'СЕТ СН'!$G$5-'СЕТ СН'!$G$20</f>
        <v>2665.77364554</v>
      </c>
      <c r="N78" s="36">
        <f>SUMIFS(СВЦЭМ!$C$33:$C$776,СВЦЭМ!$A$33:$A$776,$A78,СВЦЭМ!$B$33:$B$776,N$47)+'СЕТ СН'!$G$12+СВЦЭМ!$D$10+'СЕТ СН'!$G$5-'СЕТ СН'!$G$20</f>
        <v>2674.3366061199999</v>
      </c>
      <c r="O78" s="36">
        <f>SUMIFS(СВЦЭМ!$C$33:$C$776,СВЦЭМ!$A$33:$A$776,$A78,СВЦЭМ!$B$33:$B$776,O$47)+'СЕТ СН'!$G$12+СВЦЭМ!$D$10+'СЕТ СН'!$G$5-'СЕТ СН'!$G$20</f>
        <v>2681.02986341</v>
      </c>
      <c r="P78" s="36">
        <f>SUMIFS(СВЦЭМ!$C$33:$C$776,СВЦЭМ!$A$33:$A$776,$A78,СВЦЭМ!$B$33:$B$776,P$47)+'СЕТ СН'!$G$12+СВЦЭМ!$D$10+'СЕТ СН'!$G$5-'СЕТ СН'!$G$20</f>
        <v>2688.4098196599998</v>
      </c>
      <c r="Q78" s="36">
        <f>SUMIFS(СВЦЭМ!$C$33:$C$776,СВЦЭМ!$A$33:$A$776,$A78,СВЦЭМ!$B$33:$B$776,Q$47)+'СЕТ СН'!$G$12+СВЦЭМ!$D$10+'СЕТ СН'!$G$5-'СЕТ СН'!$G$20</f>
        <v>2690.2967913299999</v>
      </c>
      <c r="R78" s="36">
        <f>SUMIFS(СВЦЭМ!$C$33:$C$776,СВЦЭМ!$A$33:$A$776,$A78,СВЦЭМ!$B$33:$B$776,R$47)+'СЕТ СН'!$G$12+СВЦЭМ!$D$10+'СЕТ СН'!$G$5-'СЕТ СН'!$G$20</f>
        <v>2681.7646536100001</v>
      </c>
      <c r="S78" s="36">
        <f>SUMIFS(СВЦЭМ!$C$33:$C$776,СВЦЭМ!$A$33:$A$776,$A78,СВЦЭМ!$B$33:$B$776,S$47)+'СЕТ СН'!$G$12+СВЦЭМ!$D$10+'СЕТ СН'!$G$5-'СЕТ СН'!$G$20</f>
        <v>2673.83773625</v>
      </c>
      <c r="T78" s="36">
        <f>SUMIFS(СВЦЭМ!$C$33:$C$776,СВЦЭМ!$A$33:$A$776,$A78,СВЦЭМ!$B$33:$B$776,T$47)+'СЕТ СН'!$G$12+СВЦЭМ!$D$10+'СЕТ СН'!$G$5-'СЕТ СН'!$G$20</f>
        <v>2652.2520222599996</v>
      </c>
      <c r="U78" s="36">
        <f>SUMIFS(СВЦЭМ!$C$33:$C$776,СВЦЭМ!$A$33:$A$776,$A78,СВЦЭМ!$B$33:$B$776,U$47)+'СЕТ СН'!$G$12+СВЦЭМ!$D$10+'СЕТ СН'!$G$5-'СЕТ СН'!$G$20</f>
        <v>2650.6711329199998</v>
      </c>
      <c r="V78" s="36">
        <f>SUMIFS(СВЦЭМ!$C$33:$C$776,СВЦЭМ!$A$33:$A$776,$A78,СВЦЭМ!$B$33:$B$776,V$47)+'СЕТ СН'!$G$12+СВЦЭМ!$D$10+'СЕТ СН'!$G$5-'СЕТ СН'!$G$20</f>
        <v>2654.0433866799999</v>
      </c>
      <c r="W78" s="36">
        <f>SUMIFS(СВЦЭМ!$C$33:$C$776,СВЦЭМ!$A$33:$A$776,$A78,СВЦЭМ!$B$33:$B$776,W$47)+'СЕТ СН'!$G$12+СВЦЭМ!$D$10+'СЕТ СН'!$G$5-'СЕТ СН'!$G$20</f>
        <v>2669.2927872599998</v>
      </c>
      <c r="X78" s="36">
        <f>SUMIFS(СВЦЭМ!$C$33:$C$776,СВЦЭМ!$A$33:$A$776,$A78,СВЦЭМ!$B$33:$B$776,X$47)+'СЕТ СН'!$G$12+СВЦЭМ!$D$10+'СЕТ СН'!$G$5-'СЕТ СН'!$G$20</f>
        <v>2671.7803098300001</v>
      </c>
      <c r="Y78" s="36">
        <f>SUMIFS(СВЦЭМ!$C$33:$C$776,СВЦЭМ!$A$33:$A$776,$A78,СВЦЭМ!$B$33:$B$776,Y$47)+'СЕТ СН'!$G$12+СВЦЭМ!$D$10+'СЕТ СН'!$G$5-'СЕТ СН'!$G$20</f>
        <v>2693.81571265</v>
      </c>
    </row>
    <row r="79" spans="1:27" ht="15.5" x14ac:dyDescent="0.3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5" x14ac:dyDescent="0.3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5">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5">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5">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5" x14ac:dyDescent="0.25">
      <c r="A84" s="35" t="str">
        <f>A48</f>
        <v>01.01.2020</v>
      </c>
      <c r="B84" s="36">
        <f>SUMIFS(СВЦЭМ!$C$33:$C$776,СВЦЭМ!$A$33:$A$776,$A84,СВЦЭМ!$B$33:$B$776,B$83)+'СЕТ СН'!$H$12+СВЦЭМ!$D$10+'СЕТ СН'!$H$5-'СЕТ СН'!$H$20</f>
        <v>2764.2302521799998</v>
      </c>
      <c r="C84" s="36">
        <f>SUMIFS(СВЦЭМ!$C$33:$C$776,СВЦЭМ!$A$33:$A$776,$A84,СВЦЭМ!$B$33:$B$776,C$83)+'СЕТ СН'!$H$12+СВЦЭМ!$D$10+'СЕТ СН'!$H$5-'СЕТ СН'!$H$20</f>
        <v>2736.7204496599998</v>
      </c>
      <c r="D84" s="36">
        <f>SUMIFS(СВЦЭМ!$C$33:$C$776,СВЦЭМ!$A$33:$A$776,$A84,СВЦЭМ!$B$33:$B$776,D$83)+'СЕТ СН'!$H$12+СВЦЭМ!$D$10+'СЕТ СН'!$H$5-'СЕТ СН'!$H$20</f>
        <v>2752.23662552</v>
      </c>
      <c r="E84" s="36">
        <f>SUMIFS(СВЦЭМ!$C$33:$C$776,СВЦЭМ!$A$33:$A$776,$A84,СВЦЭМ!$B$33:$B$776,E$83)+'СЕТ СН'!$H$12+СВЦЭМ!$D$10+'СЕТ СН'!$H$5-'СЕТ СН'!$H$20</f>
        <v>2790.6731458099998</v>
      </c>
      <c r="F84" s="36">
        <f>SUMIFS(СВЦЭМ!$C$33:$C$776,СВЦЭМ!$A$33:$A$776,$A84,СВЦЭМ!$B$33:$B$776,F$83)+'СЕТ СН'!$H$12+СВЦЭМ!$D$10+'СЕТ СН'!$H$5-'СЕТ СН'!$H$20</f>
        <v>2803.7011147399999</v>
      </c>
      <c r="G84" s="36">
        <f>SUMIFS(СВЦЭМ!$C$33:$C$776,СВЦЭМ!$A$33:$A$776,$A84,СВЦЭМ!$B$33:$B$776,G$83)+'СЕТ СН'!$H$12+СВЦЭМ!$D$10+'СЕТ СН'!$H$5-'СЕТ СН'!$H$20</f>
        <v>2806.5807652599997</v>
      </c>
      <c r="H84" s="36">
        <f>SUMIFS(СВЦЭМ!$C$33:$C$776,СВЦЭМ!$A$33:$A$776,$A84,СВЦЭМ!$B$33:$B$776,H$83)+'СЕТ СН'!$H$12+СВЦЭМ!$D$10+'СЕТ СН'!$H$5-'СЕТ СН'!$H$20</f>
        <v>2804.6010334799998</v>
      </c>
      <c r="I84" s="36">
        <f>SUMIFS(СВЦЭМ!$C$33:$C$776,СВЦЭМ!$A$33:$A$776,$A84,СВЦЭМ!$B$33:$B$776,I$83)+'СЕТ СН'!$H$12+СВЦЭМ!$D$10+'СЕТ СН'!$H$5-'СЕТ СН'!$H$20</f>
        <v>2807.1875777</v>
      </c>
      <c r="J84" s="36">
        <f>SUMIFS(СВЦЭМ!$C$33:$C$776,СВЦЭМ!$A$33:$A$776,$A84,СВЦЭМ!$B$33:$B$776,J$83)+'СЕТ СН'!$H$12+СВЦЭМ!$D$10+'СЕТ СН'!$H$5-'СЕТ СН'!$H$20</f>
        <v>2810.3351698899996</v>
      </c>
      <c r="K84" s="36">
        <f>SUMIFS(СВЦЭМ!$C$33:$C$776,СВЦЭМ!$A$33:$A$776,$A84,СВЦЭМ!$B$33:$B$776,K$83)+'СЕТ СН'!$H$12+СВЦЭМ!$D$10+'СЕТ СН'!$H$5-'СЕТ СН'!$H$20</f>
        <v>2794.7112259599999</v>
      </c>
      <c r="L84" s="36">
        <f>SUMIFS(СВЦЭМ!$C$33:$C$776,СВЦЭМ!$A$33:$A$776,$A84,СВЦЭМ!$B$33:$B$776,L$83)+'СЕТ СН'!$H$12+СВЦЭМ!$D$10+'СЕТ СН'!$H$5-'СЕТ СН'!$H$20</f>
        <v>2777.5719918699997</v>
      </c>
      <c r="M84" s="36">
        <f>SUMIFS(СВЦЭМ!$C$33:$C$776,СВЦЭМ!$A$33:$A$776,$A84,СВЦЭМ!$B$33:$B$776,M$83)+'СЕТ СН'!$H$12+СВЦЭМ!$D$10+'СЕТ СН'!$H$5-'СЕТ СН'!$H$20</f>
        <v>2753.6851625899999</v>
      </c>
      <c r="N84" s="36">
        <f>SUMIFS(СВЦЭМ!$C$33:$C$776,СВЦЭМ!$A$33:$A$776,$A84,СВЦЭМ!$B$33:$B$776,N$83)+'СЕТ СН'!$H$12+СВЦЭМ!$D$10+'СЕТ СН'!$H$5-'СЕТ СН'!$H$20</f>
        <v>2758.3903461899999</v>
      </c>
      <c r="O84" s="36">
        <f>SUMIFS(СВЦЭМ!$C$33:$C$776,СВЦЭМ!$A$33:$A$776,$A84,СВЦЭМ!$B$33:$B$776,O$83)+'СЕТ СН'!$H$12+СВЦЭМ!$D$10+'СЕТ СН'!$H$5-'СЕТ СН'!$H$20</f>
        <v>2777.9629471199996</v>
      </c>
      <c r="P84" s="36">
        <f>SUMIFS(СВЦЭМ!$C$33:$C$776,СВЦЭМ!$A$33:$A$776,$A84,СВЦЭМ!$B$33:$B$776,P$83)+'СЕТ СН'!$H$12+СВЦЭМ!$D$10+'СЕТ СН'!$H$5-'СЕТ СН'!$H$20</f>
        <v>2781.6669577399998</v>
      </c>
      <c r="Q84" s="36">
        <f>SUMIFS(СВЦЭМ!$C$33:$C$776,СВЦЭМ!$A$33:$A$776,$A84,СВЦЭМ!$B$33:$B$776,Q$83)+'СЕТ СН'!$H$12+СВЦЭМ!$D$10+'СЕТ СН'!$H$5-'СЕТ СН'!$H$20</f>
        <v>2795.6548425299998</v>
      </c>
      <c r="R84" s="36">
        <f>SUMIFS(СВЦЭМ!$C$33:$C$776,СВЦЭМ!$A$33:$A$776,$A84,СВЦЭМ!$B$33:$B$776,R$83)+'СЕТ СН'!$H$12+СВЦЭМ!$D$10+'СЕТ СН'!$H$5-'СЕТ СН'!$H$20</f>
        <v>2796.6435401700001</v>
      </c>
      <c r="S84" s="36">
        <f>SUMIFS(СВЦЭМ!$C$33:$C$776,СВЦЭМ!$A$33:$A$776,$A84,СВЦЭМ!$B$33:$B$776,S$83)+'СЕТ СН'!$H$12+СВЦЭМ!$D$10+'СЕТ СН'!$H$5-'СЕТ СН'!$H$20</f>
        <v>2794.99722053</v>
      </c>
      <c r="T84" s="36">
        <f>SUMIFS(СВЦЭМ!$C$33:$C$776,СВЦЭМ!$A$33:$A$776,$A84,СВЦЭМ!$B$33:$B$776,T$83)+'СЕТ СН'!$H$12+СВЦЭМ!$D$10+'СЕТ СН'!$H$5-'СЕТ СН'!$H$20</f>
        <v>2743.1989335199996</v>
      </c>
      <c r="U84" s="36">
        <f>SUMIFS(СВЦЭМ!$C$33:$C$776,СВЦЭМ!$A$33:$A$776,$A84,СВЦЭМ!$B$33:$B$776,U$83)+'СЕТ СН'!$H$12+СВЦЭМ!$D$10+'СЕТ СН'!$H$5-'СЕТ СН'!$H$20</f>
        <v>2742.7991090400001</v>
      </c>
      <c r="V84" s="36">
        <f>SUMIFS(СВЦЭМ!$C$33:$C$776,СВЦЭМ!$A$33:$A$776,$A84,СВЦЭМ!$B$33:$B$776,V$83)+'СЕТ СН'!$H$12+СВЦЭМ!$D$10+'СЕТ СН'!$H$5-'СЕТ СН'!$H$20</f>
        <v>2763.52968053</v>
      </c>
      <c r="W84" s="36">
        <f>SUMIFS(СВЦЭМ!$C$33:$C$776,СВЦЭМ!$A$33:$A$776,$A84,СВЦЭМ!$B$33:$B$776,W$83)+'СЕТ СН'!$H$12+СВЦЭМ!$D$10+'СЕТ СН'!$H$5-'СЕТ СН'!$H$20</f>
        <v>2762.36091369</v>
      </c>
      <c r="X84" s="36">
        <f>SUMIFS(СВЦЭМ!$C$33:$C$776,СВЦЭМ!$A$33:$A$776,$A84,СВЦЭМ!$B$33:$B$776,X$83)+'СЕТ СН'!$H$12+СВЦЭМ!$D$10+'СЕТ СН'!$H$5-'СЕТ СН'!$H$20</f>
        <v>2753.22738497</v>
      </c>
      <c r="Y84" s="36">
        <f>SUMIFS(СВЦЭМ!$C$33:$C$776,СВЦЭМ!$A$33:$A$776,$A84,СВЦЭМ!$B$33:$B$776,Y$83)+'СЕТ СН'!$H$12+СВЦЭМ!$D$10+'СЕТ СН'!$H$5-'СЕТ СН'!$H$20</f>
        <v>2763.2517316200001</v>
      </c>
    </row>
    <row r="85" spans="1:25" ht="15.5" x14ac:dyDescent="0.25">
      <c r="A85" s="35">
        <f>A84+1</f>
        <v>43832</v>
      </c>
      <c r="B85" s="36">
        <f>SUMIFS(СВЦЭМ!$C$33:$C$776,СВЦЭМ!$A$33:$A$776,$A85,СВЦЭМ!$B$33:$B$776,B$83)+'СЕТ СН'!$H$12+СВЦЭМ!$D$10+'СЕТ СН'!$H$5-'СЕТ СН'!$H$20</f>
        <v>2828.21496789</v>
      </c>
      <c r="C85" s="36">
        <f>SUMIFS(СВЦЭМ!$C$33:$C$776,СВЦЭМ!$A$33:$A$776,$A85,СВЦЭМ!$B$33:$B$776,C$83)+'СЕТ СН'!$H$12+СВЦЭМ!$D$10+'СЕТ СН'!$H$5-'СЕТ СН'!$H$20</f>
        <v>2823.3886591299997</v>
      </c>
      <c r="D85" s="36">
        <f>SUMIFS(СВЦЭМ!$C$33:$C$776,СВЦЭМ!$A$33:$A$776,$A85,СВЦЭМ!$B$33:$B$776,D$83)+'СЕТ СН'!$H$12+СВЦЭМ!$D$10+'СЕТ СН'!$H$5-'СЕТ СН'!$H$20</f>
        <v>2838.2729109399997</v>
      </c>
      <c r="E85" s="36">
        <f>SUMIFS(СВЦЭМ!$C$33:$C$776,СВЦЭМ!$A$33:$A$776,$A85,СВЦЭМ!$B$33:$B$776,E$83)+'СЕТ СН'!$H$12+СВЦЭМ!$D$10+'СЕТ СН'!$H$5-'СЕТ СН'!$H$20</f>
        <v>2866.5544793499998</v>
      </c>
      <c r="F85" s="36">
        <f>SUMIFS(СВЦЭМ!$C$33:$C$776,СВЦЭМ!$A$33:$A$776,$A85,СВЦЭМ!$B$33:$B$776,F$83)+'СЕТ СН'!$H$12+СВЦЭМ!$D$10+'СЕТ СН'!$H$5-'СЕТ СН'!$H$20</f>
        <v>2867.6215157699999</v>
      </c>
      <c r="G85" s="36">
        <f>SUMIFS(СВЦЭМ!$C$33:$C$776,СВЦЭМ!$A$33:$A$776,$A85,СВЦЭМ!$B$33:$B$776,G$83)+'СЕТ СН'!$H$12+СВЦЭМ!$D$10+'СЕТ СН'!$H$5-'СЕТ СН'!$H$20</f>
        <v>2861.45210963</v>
      </c>
      <c r="H85" s="36">
        <f>SUMIFS(СВЦЭМ!$C$33:$C$776,СВЦЭМ!$A$33:$A$776,$A85,СВЦЭМ!$B$33:$B$776,H$83)+'СЕТ СН'!$H$12+СВЦЭМ!$D$10+'СЕТ СН'!$H$5-'СЕТ СН'!$H$20</f>
        <v>2859.8830055799999</v>
      </c>
      <c r="I85" s="36">
        <f>SUMIFS(СВЦЭМ!$C$33:$C$776,СВЦЭМ!$A$33:$A$776,$A85,СВЦЭМ!$B$33:$B$776,I$83)+'СЕТ СН'!$H$12+СВЦЭМ!$D$10+'СЕТ СН'!$H$5-'СЕТ СН'!$H$20</f>
        <v>2849.4222295499999</v>
      </c>
      <c r="J85" s="36">
        <f>SUMIFS(СВЦЭМ!$C$33:$C$776,СВЦЭМ!$A$33:$A$776,$A85,СВЦЭМ!$B$33:$B$776,J$83)+'СЕТ СН'!$H$12+СВЦЭМ!$D$10+'СЕТ СН'!$H$5-'СЕТ СН'!$H$20</f>
        <v>2831.7113535499998</v>
      </c>
      <c r="K85" s="36">
        <f>SUMIFS(СВЦЭМ!$C$33:$C$776,СВЦЭМ!$A$33:$A$776,$A85,СВЦЭМ!$B$33:$B$776,K$83)+'СЕТ СН'!$H$12+СВЦЭМ!$D$10+'СЕТ СН'!$H$5-'СЕТ СН'!$H$20</f>
        <v>2815.2129603200001</v>
      </c>
      <c r="L85" s="36">
        <f>SUMIFS(СВЦЭМ!$C$33:$C$776,СВЦЭМ!$A$33:$A$776,$A85,СВЦЭМ!$B$33:$B$776,L$83)+'СЕТ СН'!$H$12+СВЦЭМ!$D$10+'СЕТ СН'!$H$5-'СЕТ СН'!$H$20</f>
        <v>2805.40578254</v>
      </c>
      <c r="M85" s="36">
        <f>SUMIFS(СВЦЭМ!$C$33:$C$776,СВЦЭМ!$A$33:$A$776,$A85,СВЦЭМ!$B$33:$B$776,M$83)+'СЕТ СН'!$H$12+СВЦЭМ!$D$10+'СЕТ СН'!$H$5-'СЕТ СН'!$H$20</f>
        <v>2794.2348352599997</v>
      </c>
      <c r="N85" s="36">
        <f>SUMIFS(СВЦЭМ!$C$33:$C$776,СВЦЭМ!$A$33:$A$776,$A85,СВЦЭМ!$B$33:$B$776,N$83)+'СЕТ СН'!$H$12+СВЦЭМ!$D$10+'СЕТ СН'!$H$5-'СЕТ СН'!$H$20</f>
        <v>2810.5569409499999</v>
      </c>
      <c r="O85" s="36">
        <f>SUMIFS(СВЦЭМ!$C$33:$C$776,СВЦЭМ!$A$33:$A$776,$A85,СВЦЭМ!$B$33:$B$776,O$83)+'СЕТ СН'!$H$12+СВЦЭМ!$D$10+'СЕТ СН'!$H$5-'СЕТ СН'!$H$20</f>
        <v>2827.54863282</v>
      </c>
      <c r="P85" s="36">
        <f>SUMIFS(СВЦЭМ!$C$33:$C$776,СВЦЭМ!$A$33:$A$776,$A85,СВЦЭМ!$B$33:$B$776,P$83)+'СЕТ СН'!$H$12+СВЦЭМ!$D$10+'СЕТ СН'!$H$5-'СЕТ СН'!$H$20</f>
        <v>2830.97676938</v>
      </c>
      <c r="Q85" s="36">
        <f>SUMIFS(СВЦЭМ!$C$33:$C$776,СВЦЭМ!$A$33:$A$776,$A85,СВЦЭМ!$B$33:$B$776,Q$83)+'СЕТ СН'!$H$12+СВЦЭМ!$D$10+'СЕТ СН'!$H$5-'СЕТ СН'!$H$20</f>
        <v>2842.18488088</v>
      </c>
      <c r="R85" s="36">
        <f>SUMIFS(СВЦЭМ!$C$33:$C$776,СВЦЭМ!$A$33:$A$776,$A85,СВЦЭМ!$B$33:$B$776,R$83)+'СЕТ СН'!$H$12+СВЦЭМ!$D$10+'СЕТ СН'!$H$5-'СЕТ СН'!$H$20</f>
        <v>2834.93930477</v>
      </c>
      <c r="S85" s="36">
        <f>SUMIFS(СВЦЭМ!$C$33:$C$776,СВЦЭМ!$A$33:$A$776,$A85,СВЦЭМ!$B$33:$B$776,S$83)+'СЕТ СН'!$H$12+СВЦЭМ!$D$10+'СЕТ СН'!$H$5-'СЕТ СН'!$H$20</f>
        <v>2810.2038290999999</v>
      </c>
      <c r="T85" s="36">
        <f>SUMIFS(СВЦЭМ!$C$33:$C$776,СВЦЭМ!$A$33:$A$776,$A85,СВЦЭМ!$B$33:$B$776,T$83)+'СЕТ СН'!$H$12+СВЦЭМ!$D$10+'СЕТ СН'!$H$5-'СЕТ СН'!$H$20</f>
        <v>2772.5928994400001</v>
      </c>
      <c r="U85" s="36">
        <f>SUMIFS(СВЦЭМ!$C$33:$C$776,СВЦЭМ!$A$33:$A$776,$A85,СВЦЭМ!$B$33:$B$776,U$83)+'СЕТ СН'!$H$12+СВЦЭМ!$D$10+'СЕТ СН'!$H$5-'СЕТ СН'!$H$20</f>
        <v>2775.4174210399997</v>
      </c>
      <c r="V85" s="36">
        <f>SUMIFS(СВЦЭМ!$C$33:$C$776,СВЦЭМ!$A$33:$A$776,$A85,СВЦЭМ!$B$33:$B$776,V$83)+'СЕТ СН'!$H$12+СВЦЭМ!$D$10+'СЕТ СН'!$H$5-'СЕТ СН'!$H$20</f>
        <v>2802.06991389</v>
      </c>
      <c r="W85" s="36">
        <f>SUMIFS(СВЦЭМ!$C$33:$C$776,СВЦЭМ!$A$33:$A$776,$A85,СВЦЭМ!$B$33:$B$776,W$83)+'СЕТ СН'!$H$12+СВЦЭМ!$D$10+'СЕТ СН'!$H$5-'СЕТ СН'!$H$20</f>
        <v>2812.4755920399998</v>
      </c>
      <c r="X85" s="36">
        <f>SUMIFS(СВЦЭМ!$C$33:$C$776,СВЦЭМ!$A$33:$A$776,$A85,СВЦЭМ!$B$33:$B$776,X$83)+'СЕТ СН'!$H$12+СВЦЭМ!$D$10+'СЕТ СН'!$H$5-'СЕТ СН'!$H$20</f>
        <v>2812.02781314</v>
      </c>
      <c r="Y85" s="36">
        <f>SUMIFS(СВЦЭМ!$C$33:$C$776,СВЦЭМ!$A$33:$A$776,$A85,СВЦЭМ!$B$33:$B$776,Y$83)+'СЕТ СН'!$H$12+СВЦЭМ!$D$10+'СЕТ СН'!$H$5-'СЕТ СН'!$H$20</f>
        <v>2820.8045241099999</v>
      </c>
    </row>
    <row r="86" spans="1:25" ht="15.5" x14ac:dyDescent="0.25">
      <c r="A86" s="35">
        <f t="shared" ref="A86:A114" si="2">A85+1</f>
        <v>43833</v>
      </c>
      <c r="B86" s="36">
        <f>SUMIFS(СВЦЭМ!$C$33:$C$776,СВЦЭМ!$A$33:$A$776,$A86,СВЦЭМ!$B$33:$B$776,B$83)+'СЕТ СН'!$H$12+СВЦЭМ!$D$10+'СЕТ СН'!$H$5-'СЕТ СН'!$H$20</f>
        <v>2851.47385906</v>
      </c>
      <c r="C86" s="36">
        <f>SUMIFS(СВЦЭМ!$C$33:$C$776,СВЦЭМ!$A$33:$A$776,$A86,СВЦЭМ!$B$33:$B$776,C$83)+'СЕТ СН'!$H$12+СВЦЭМ!$D$10+'СЕТ СН'!$H$5-'СЕТ СН'!$H$20</f>
        <v>2839.0860110099998</v>
      </c>
      <c r="D86" s="36">
        <f>SUMIFS(СВЦЭМ!$C$33:$C$776,СВЦЭМ!$A$33:$A$776,$A86,СВЦЭМ!$B$33:$B$776,D$83)+'СЕТ СН'!$H$12+СВЦЭМ!$D$10+'СЕТ СН'!$H$5-'СЕТ СН'!$H$20</f>
        <v>2846.4946627700001</v>
      </c>
      <c r="E86" s="36">
        <f>SUMIFS(СВЦЭМ!$C$33:$C$776,СВЦЭМ!$A$33:$A$776,$A86,СВЦЭМ!$B$33:$B$776,E$83)+'СЕТ СН'!$H$12+СВЦЭМ!$D$10+'СЕТ СН'!$H$5-'СЕТ СН'!$H$20</f>
        <v>2880.30948158</v>
      </c>
      <c r="F86" s="36">
        <f>SUMIFS(СВЦЭМ!$C$33:$C$776,СВЦЭМ!$A$33:$A$776,$A86,СВЦЭМ!$B$33:$B$776,F$83)+'СЕТ СН'!$H$12+СВЦЭМ!$D$10+'СЕТ СН'!$H$5-'СЕТ СН'!$H$20</f>
        <v>2884.35538683</v>
      </c>
      <c r="G86" s="36">
        <f>SUMIFS(СВЦЭМ!$C$33:$C$776,СВЦЭМ!$A$33:$A$776,$A86,СВЦЭМ!$B$33:$B$776,G$83)+'СЕТ СН'!$H$12+СВЦЭМ!$D$10+'СЕТ СН'!$H$5-'СЕТ СН'!$H$20</f>
        <v>2881.0367286699998</v>
      </c>
      <c r="H86" s="36">
        <f>SUMIFS(СВЦЭМ!$C$33:$C$776,СВЦЭМ!$A$33:$A$776,$A86,СВЦЭМ!$B$33:$B$776,H$83)+'СЕТ СН'!$H$12+СВЦЭМ!$D$10+'СЕТ СН'!$H$5-'СЕТ СН'!$H$20</f>
        <v>2871.58143694</v>
      </c>
      <c r="I86" s="36">
        <f>SUMIFS(СВЦЭМ!$C$33:$C$776,СВЦЭМ!$A$33:$A$776,$A86,СВЦЭМ!$B$33:$B$776,I$83)+'СЕТ СН'!$H$12+СВЦЭМ!$D$10+'СЕТ СН'!$H$5-'СЕТ СН'!$H$20</f>
        <v>2868.5230785099998</v>
      </c>
      <c r="J86" s="36">
        <f>SUMIFS(СВЦЭМ!$C$33:$C$776,СВЦЭМ!$A$33:$A$776,$A86,СВЦЭМ!$B$33:$B$776,J$83)+'СЕТ СН'!$H$12+СВЦЭМ!$D$10+'СЕТ СН'!$H$5-'СЕТ СН'!$H$20</f>
        <v>2843.7744974500001</v>
      </c>
      <c r="K86" s="36">
        <f>SUMIFS(СВЦЭМ!$C$33:$C$776,СВЦЭМ!$A$33:$A$776,$A86,СВЦЭМ!$B$33:$B$776,K$83)+'СЕТ СН'!$H$12+СВЦЭМ!$D$10+'СЕТ СН'!$H$5-'СЕТ СН'!$H$20</f>
        <v>2821.15672894</v>
      </c>
      <c r="L86" s="36">
        <f>SUMIFS(СВЦЭМ!$C$33:$C$776,СВЦЭМ!$A$33:$A$776,$A86,СВЦЭМ!$B$33:$B$776,L$83)+'СЕТ СН'!$H$12+СВЦЭМ!$D$10+'СЕТ СН'!$H$5-'СЕТ СН'!$H$20</f>
        <v>2806.1981414799998</v>
      </c>
      <c r="M86" s="36">
        <f>SUMIFS(СВЦЭМ!$C$33:$C$776,СВЦЭМ!$A$33:$A$776,$A86,СВЦЭМ!$B$33:$B$776,M$83)+'СЕТ СН'!$H$12+СВЦЭМ!$D$10+'СЕТ СН'!$H$5-'СЕТ СН'!$H$20</f>
        <v>2804.8948654199999</v>
      </c>
      <c r="N86" s="36">
        <f>SUMIFS(СВЦЭМ!$C$33:$C$776,СВЦЭМ!$A$33:$A$776,$A86,СВЦЭМ!$B$33:$B$776,N$83)+'СЕТ СН'!$H$12+СВЦЭМ!$D$10+'СЕТ СН'!$H$5-'СЕТ СН'!$H$20</f>
        <v>2821.7370204199997</v>
      </c>
      <c r="O86" s="36">
        <f>SUMIFS(СВЦЭМ!$C$33:$C$776,СВЦЭМ!$A$33:$A$776,$A86,СВЦЭМ!$B$33:$B$776,O$83)+'СЕТ СН'!$H$12+СВЦЭМ!$D$10+'СЕТ СН'!$H$5-'СЕТ СН'!$H$20</f>
        <v>2821.1569271999997</v>
      </c>
      <c r="P86" s="36">
        <f>SUMIFS(СВЦЭМ!$C$33:$C$776,СВЦЭМ!$A$33:$A$776,$A86,СВЦЭМ!$B$33:$B$776,P$83)+'СЕТ СН'!$H$12+СВЦЭМ!$D$10+'СЕТ СН'!$H$5-'СЕТ СН'!$H$20</f>
        <v>2825.1741391299997</v>
      </c>
      <c r="Q86" s="36">
        <f>SUMIFS(СВЦЭМ!$C$33:$C$776,СВЦЭМ!$A$33:$A$776,$A86,СВЦЭМ!$B$33:$B$776,Q$83)+'СЕТ СН'!$H$12+СВЦЭМ!$D$10+'СЕТ СН'!$H$5-'СЕТ СН'!$H$20</f>
        <v>2841.05218053</v>
      </c>
      <c r="R86" s="36">
        <f>SUMIFS(СВЦЭМ!$C$33:$C$776,СВЦЭМ!$A$33:$A$776,$A86,СВЦЭМ!$B$33:$B$776,R$83)+'СЕТ СН'!$H$12+СВЦЭМ!$D$10+'СЕТ СН'!$H$5-'СЕТ СН'!$H$20</f>
        <v>2833.2501273199996</v>
      </c>
      <c r="S86" s="36">
        <f>SUMIFS(СВЦЭМ!$C$33:$C$776,СВЦЭМ!$A$33:$A$776,$A86,СВЦЭМ!$B$33:$B$776,S$83)+'СЕТ СН'!$H$12+СВЦЭМ!$D$10+'СЕТ СН'!$H$5-'СЕТ СН'!$H$20</f>
        <v>2810.4319108</v>
      </c>
      <c r="T86" s="36">
        <f>SUMIFS(СВЦЭМ!$C$33:$C$776,СВЦЭМ!$A$33:$A$776,$A86,СВЦЭМ!$B$33:$B$776,T$83)+'СЕТ СН'!$H$12+СВЦЭМ!$D$10+'СЕТ СН'!$H$5-'СЕТ СН'!$H$20</f>
        <v>2784.8814673799998</v>
      </c>
      <c r="U86" s="36">
        <f>SUMIFS(СВЦЭМ!$C$33:$C$776,СВЦЭМ!$A$33:$A$776,$A86,СВЦЭМ!$B$33:$B$776,U$83)+'СЕТ СН'!$H$12+СВЦЭМ!$D$10+'СЕТ СН'!$H$5-'СЕТ СН'!$H$20</f>
        <v>2782.6957622099999</v>
      </c>
      <c r="V86" s="36">
        <f>SUMIFS(СВЦЭМ!$C$33:$C$776,СВЦЭМ!$A$33:$A$776,$A86,СВЦЭМ!$B$33:$B$776,V$83)+'СЕТ СН'!$H$12+СВЦЭМ!$D$10+'СЕТ СН'!$H$5-'СЕТ СН'!$H$20</f>
        <v>2808.5603512099997</v>
      </c>
      <c r="W86" s="36">
        <f>SUMIFS(СВЦЭМ!$C$33:$C$776,СВЦЭМ!$A$33:$A$776,$A86,СВЦЭМ!$B$33:$B$776,W$83)+'СЕТ СН'!$H$12+СВЦЭМ!$D$10+'СЕТ СН'!$H$5-'СЕТ СН'!$H$20</f>
        <v>2816.18284154</v>
      </c>
      <c r="X86" s="36">
        <f>SUMIFS(СВЦЭМ!$C$33:$C$776,СВЦЭМ!$A$33:$A$776,$A86,СВЦЭМ!$B$33:$B$776,X$83)+'СЕТ СН'!$H$12+СВЦЭМ!$D$10+'СЕТ СН'!$H$5-'СЕТ СН'!$H$20</f>
        <v>2831.3281587299998</v>
      </c>
      <c r="Y86" s="36">
        <f>SUMIFS(СВЦЭМ!$C$33:$C$776,СВЦЭМ!$A$33:$A$776,$A86,СВЦЭМ!$B$33:$B$776,Y$83)+'СЕТ СН'!$H$12+СВЦЭМ!$D$10+'СЕТ СН'!$H$5-'СЕТ СН'!$H$20</f>
        <v>2842.123141</v>
      </c>
    </row>
    <row r="87" spans="1:25" ht="15.5" x14ac:dyDescent="0.25">
      <c r="A87" s="35">
        <f t="shared" si="2"/>
        <v>43834</v>
      </c>
      <c r="B87" s="36">
        <f>SUMIFS(СВЦЭМ!$C$33:$C$776,СВЦЭМ!$A$33:$A$776,$A87,СВЦЭМ!$B$33:$B$776,B$83)+'СЕТ СН'!$H$12+СВЦЭМ!$D$10+'СЕТ СН'!$H$5-'СЕТ СН'!$H$20</f>
        <v>2850.2523803099998</v>
      </c>
      <c r="C87" s="36">
        <f>SUMIFS(СВЦЭМ!$C$33:$C$776,СВЦЭМ!$A$33:$A$776,$A87,СВЦЭМ!$B$33:$B$776,C$83)+'СЕТ СН'!$H$12+СВЦЭМ!$D$10+'СЕТ СН'!$H$5-'СЕТ СН'!$H$20</f>
        <v>2853.9064592199998</v>
      </c>
      <c r="D87" s="36">
        <f>SUMIFS(СВЦЭМ!$C$33:$C$776,СВЦЭМ!$A$33:$A$776,$A87,СВЦЭМ!$B$33:$B$776,D$83)+'СЕТ СН'!$H$12+СВЦЭМ!$D$10+'СЕТ СН'!$H$5-'СЕТ СН'!$H$20</f>
        <v>2856.8909527400001</v>
      </c>
      <c r="E87" s="36">
        <f>SUMIFS(СВЦЭМ!$C$33:$C$776,СВЦЭМ!$A$33:$A$776,$A87,СВЦЭМ!$B$33:$B$776,E$83)+'СЕТ СН'!$H$12+СВЦЭМ!$D$10+'СЕТ СН'!$H$5-'СЕТ СН'!$H$20</f>
        <v>2870.1050878999999</v>
      </c>
      <c r="F87" s="36">
        <f>SUMIFS(СВЦЭМ!$C$33:$C$776,СВЦЭМ!$A$33:$A$776,$A87,СВЦЭМ!$B$33:$B$776,F$83)+'СЕТ СН'!$H$12+СВЦЭМ!$D$10+'СЕТ СН'!$H$5-'СЕТ СН'!$H$20</f>
        <v>2864.0613543499999</v>
      </c>
      <c r="G87" s="36">
        <f>SUMIFS(СВЦЭМ!$C$33:$C$776,СВЦЭМ!$A$33:$A$776,$A87,СВЦЭМ!$B$33:$B$776,G$83)+'СЕТ СН'!$H$12+СВЦЭМ!$D$10+'СЕТ СН'!$H$5-'СЕТ СН'!$H$20</f>
        <v>2867.0381429899999</v>
      </c>
      <c r="H87" s="36">
        <f>SUMIFS(СВЦЭМ!$C$33:$C$776,СВЦЭМ!$A$33:$A$776,$A87,СВЦЭМ!$B$33:$B$776,H$83)+'СЕТ СН'!$H$12+СВЦЭМ!$D$10+'СЕТ СН'!$H$5-'СЕТ СН'!$H$20</f>
        <v>2869.3498100699999</v>
      </c>
      <c r="I87" s="36">
        <f>SUMIFS(СВЦЭМ!$C$33:$C$776,СВЦЭМ!$A$33:$A$776,$A87,СВЦЭМ!$B$33:$B$776,I$83)+'СЕТ СН'!$H$12+СВЦЭМ!$D$10+'СЕТ СН'!$H$5-'СЕТ СН'!$H$20</f>
        <v>2870.0029147699997</v>
      </c>
      <c r="J87" s="36">
        <f>SUMIFS(СВЦЭМ!$C$33:$C$776,СВЦЭМ!$A$33:$A$776,$A87,СВЦЭМ!$B$33:$B$776,J$83)+'СЕТ СН'!$H$12+СВЦЭМ!$D$10+'СЕТ СН'!$H$5-'СЕТ СН'!$H$20</f>
        <v>2846.6064646699997</v>
      </c>
      <c r="K87" s="36">
        <f>SUMIFS(СВЦЭМ!$C$33:$C$776,СВЦЭМ!$A$33:$A$776,$A87,СВЦЭМ!$B$33:$B$776,K$83)+'СЕТ СН'!$H$12+СВЦЭМ!$D$10+'СЕТ СН'!$H$5-'СЕТ СН'!$H$20</f>
        <v>2816.2380523299998</v>
      </c>
      <c r="L87" s="36">
        <f>SUMIFS(СВЦЭМ!$C$33:$C$776,СВЦЭМ!$A$33:$A$776,$A87,СВЦЭМ!$B$33:$B$776,L$83)+'СЕТ СН'!$H$12+СВЦЭМ!$D$10+'СЕТ СН'!$H$5-'СЕТ СН'!$H$20</f>
        <v>2802.27128485</v>
      </c>
      <c r="M87" s="36">
        <f>SUMIFS(СВЦЭМ!$C$33:$C$776,СВЦЭМ!$A$33:$A$776,$A87,СВЦЭМ!$B$33:$B$776,M$83)+'СЕТ СН'!$H$12+СВЦЭМ!$D$10+'СЕТ СН'!$H$5-'СЕТ СН'!$H$20</f>
        <v>2801.22659183</v>
      </c>
      <c r="N87" s="36">
        <f>SUMIFS(СВЦЭМ!$C$33:$C$776,СВЦЭМ!$A$33:$A$776,$A87,СВЦЭМ!$B$33:$B$776,N$83)+'СЕТ СН'!$H$12+СВЦЭМ!$D$10+'СЕТ СН'!$H$5-'СЕТ СН'!$H$20</f>
        <v>2816.5542081200001</v>
      </c>
      <c r="O87" s="36">
        <f>SUMIFS(СВЦЭМ!$C$33:$C$776,СВЦЭМ!$A$33:$A$776,$A87,СВЦЭМ!$B$33:$B$776,O$83)+'СЕТ СН'!$H$12+СВЦЭМ!$D$10+'СЕТ СН'!$H$5-'СЕТ СН'!$H$20</f>
        <v>2806.5921574399999</v>
      </c>
      <c r="P87" s="36">
        <f>SUMIFS(СВЦЭМ!$C$33:$C$776,СВЦЭМ!$A$33:$A$776,$A87,СВЦЭМ!$B$33:$B$776,P$83)+'СЕТ СН'!$H$12+СВЦЭМ!$D$10+'СЕТ СН'!$H$5-'СЕТ СН'!$H$20</f>
        <v>2818.7340691999998</v>
      </c>
      <c r="Q87" s="36">
        <f>SUMIFS(СВЦЭМ!$C$33:$C$776,СВЦЭМ!$A$33:$A$776,$A87,СВЦЭМ!$B$33:$B$776,Q$83)+'СЕТ СН'!$H$12+СВЦЭМ!$D$10+'СЕТ СН'!$H$5-'СЕТ СН'!$H$20</f>
        <v>2831.4802225999997</v>
      </c>
      <c r="R87" s="36">
        <f>SUMIFS(СВЦЭМ!$C$33:$C$776,СВЦЭМ!$A$33:$A$776,$A87,СВЦЭМ!$B$33:$B$776,R$83)+'СЕТ СН'!$H$12+СВЦЭМ!$D$10+'СЕТ СН'!$H$5-'СЕТ СН'!$H$20</f>
        <v>2839.63946476</v>
      </c>
      <c r="S87" s="36">
        <f>SUMIFS(СВЦЭМ!$C$33:$C$776,СВЦЭМ!$A$33:$A$776,$A87,СВЦЭМ!$B$33:$B$776,S$83)+'СЕТ СН'!$H$12+СВЦЭМ!$D$10+'СЕТ СН'!$H$5-'СЕТ СН'!$H$20</f>
        <v>2827.0269805600001</v>
      </c>
      <c r="T87" s="36">
        <f>SUMIFS(СВЦЭМ!$C$33:$C$776,СВЦЭМ!$A$33:$A$776,$A87,СВЦЭМ!$B$33:$B$776,T$83)+'СЕТ СН'!$H$12+СВЦЭМ!$D$10+'СЕТ СН'!$H$5-'СЕТ СН'!$H$20</f>
        <v>2784.54487402</v>
      </c>
      <c r="U87" s="36">
        <f>SUMIFS(СВЦЭМ!$C$33:$C$776,СВЦЭМ!$A$33:$A$776,$A87,СВЦЭМ!$B$33:$B$776,U$83)+'СЕТ СН'!$H$12+СВЦЭМ!$D$10+'СЕТ СН'!$H$5-'СЕТ СН'!$H$20</f>
        <v>2787.45045566</v>
      </c>
      <c r="V87" s="36">
        <f>SUMIFS(СВЦЭМ!$C$33:$C$776,СВЦЭМ!$A$33:$A$776,$A87,СВЦЭМ!$B$33:$B$776,V$83)+'СЕТ СН'!$H$12+СВЦЭМ!$D$10+'СЕТ СН'!$H$5-'СЕТ СН'!$H$20</f>
        <v>2813.6659323499998</v>
      </c>
      <c r="W87" s="36">
        <f>SUMIFS(СВЦЭМ!$C$33:$C$776,СВЦЭМ!$A$33:$A$776,$A87,СВЦЭМ!$B$33:$B$776,W$83)+'СЕТ СН'!$H$12+СВЦЭМ!$D$10+'СЕТ СН'!$H$5-'СЕТ СН'!$H$20</f>
        <v>2816.08132303</v>
      </c>
      <c r="X87" s="36">
        <f>SUMIFS(СВЦЭМ!$C$33:$C$776,СВЦЭМ!$A$33:$A$776,$A87,СВЦЭМ!$B$33:$B$776,X$83)+'СЕТ СН'!$H$12+СВЦЭМ!$D$10+'СЕТ СН'!$H$5-'СЕТ СН'!$H$20</f>
        <v>2827.7908367599998</v>
      </c>
      <c r="Y87" s="36">
        <f>SUMIFS(СВЦЭМ!$C$33:$C$776,СВЦЭМ!$A$33:$A$776,$A87,СВЦЭМ!$B$33:$B$776,Y$83)+'СЕТ СН'!$H$12+СВЦЭМ!$D$10+'СЕТ СН'!$H$5-'СЕТ СН'!$H$20</f>
        <v>2837.2455216499998</v>
      </c>
    </row>
    <row r="88" spans="1:25" ht="15.5" x14ac:dyDescent="0.25">
      <c r="A88" s="35">
        <f t="shared" si="2"/>
        <v>43835</v>
      </c>
      <c r="B88" s="36">
        <f>SUMIFS(СВЦЭМ!$C$33:$C$776,СВЦЭМ!$A$33:$A$776,$A88,СВЦЭМ!$B$33:$B$776,B$83)+'СЕТ СН'!$H$12+СВЦЭМ!$D$10+'СЕТ СН'!$H$5-'СЕТ СН'!$H$20</f>
        <v>2817.85260668</v>
      </c>
      <c r="C88" s="36">
        <f>SUMIFS(СВЦЭМ!$C$33:$C$776,СВЦЭМ!$A$33:$A$776,$A88,СВЦЭМ!$B$33:$B$776,C$83)+'СЕТ СН'!$H$12+СВЦЭМ!$D$10+'СЕТ СН'!$H$5-'СЕТ СН'!$H$20</f>
        <v>2825.4199379799998</v>
      </c>
      <c r="D88" s="36">
        <f>SUMIFS(СВЦЭМ!$C$33:$C$776,СВЦЭМ!$A$33:$A$776,$A88,СВЦЭМ!$B$33:$B$776,D$83)+'СЕТ СН'!$H$12+СВЦЭМ!$D$10+'СЕТ СН'!$H$5-'СЕТ СН'!$H$20</f>
        <v>2843.5484139</v>
      </c>
      <c r="E88" s="36">
        <f>SUMIFS(СВЦЭМ!$C$33:$C$776,СВЦЭМ!$A$33:$A$776,$A88,СВЦЭМ!$B$33:$B$776,E$83)+'СЕТ СН'!$H$12+СВЦЭМ!$D$10+'СЕТ СН'!$H$5-'СЕТ СН'!$H$20</f>
        <v>2880.5323274699999</v>
      </c>
      <c r="F88" s="36">
        <f>SUMIFS(СВЦЭМ!$C$33:$C$776,СВЦЭМ!$A$33:$A$776,$A88,СВЦЭМ!$B$33:$B$776,F$83)+'СЕТ СН'!$H$12+СВЦЭМ!$D$10+'СЕТ СН'!$H$5-'СЕТ СН'!$H$20</f>
        <v>2890.2678758699999</v>
      </c>
      <c r="G88" s="36">
        <f>SUMIFS(СВЦЭМ!$C$33:$C$776,СВЦЭМ!$A$33:$A$776,$A88,СВЦЭМ!$B$33:$B$776,G$83)+'СЕТ СН'!$H$12+СВЦЭМ!$D$10+'СЕТ СН'!$H$5-'СЕТ СН'!$H$20</f>
        <v>2858.1993675099998</v>
      </c>
      <c r="H88" s="36">
        <f>SUMIFS(СВЦЭМ!$C$33:$C$776,СВЦЭМ!$A$33:$A$776,$A88,СВЦЭМ!$B$33:$B$776,H$83)+'СЕТ СН'!$H$12+СВЦЭМ!$D$10+'СЕТ СН'!$H$5-'СЕТ СН'!$H$20</f>
        <v>2846.5656249200001</v>
      </c>
      <c r="I88" s="36">
        <f>SUMIFS(СВЦЭМ!$C$33:$C$776,СВЦЭМ!$A$33:$A$776,$A88,СВЦЭМ!$B$33:$B$776,I$83)+'СЕТ СН'!$H$12+СВЦЭМ!$D$10+'СЕТ СН'!$H$5-'СЕТ СН'!$H$20</f>
        <v>2840.95549884</v>
      </c>
      <c r="J88" s="36">
        <f>SUMIFS(СВЦЭМ!$C$33:$C$776,СВЦЭМ!$A$33:$A$776,$A88,СВЦЭМ!$B$33:$B$776,J$83)+'СЕТ СН'!$H$12+СВЦЭМ!$D$10+'СЕТ СН'!$H$5-'СЕТ СН'!$H$20</f>
        <v>2826.1750975499999</v>
      </c>
      <c r="K88" s="36">
        <f>SUMIFS(СВЦЭМ!$C$33:$C$776,СВЦЭМ!$A$33:$A$776,$A88,СВЦЭМ!$B$33:$B$776,K$83)+'СЕТ СН'!$H$12+СВЦЭМ!$D$10+'СЕТ СН'!$H$5-'СЕТ СН'!$H$20</f>
        <v>2797.1582906999997</v>
      </c>
      <c r="L88" s="36">
        <f>SUMIFS(СВЦЭМ!$C$33:$C$776,СВЦЭМ!$A$33:$A$776,$A88,СВЦЭМ!$B$33:$B$776,L$83)+'СЕТ СН'!$H$12+СВЦЭМ!$D$10+'СЕТ СН'!$H$5-'СЕТ СН'!$H$20</f>
        <v>2770.9545324800001</v>
      </c>
      <c r="M88" s="36">
        <f>SUMIFS(СВЦЭМ!$C$33:$C$776,СВЦЭМ!$A$33:$A$776,$A88,СВЦЭМ!$B$33:$B$776,M$83)+'СЕТ СН'!$H$12+СВЦЭМ!$D$10+'СЕТ СН'!$H$5-'СЕТ СН'!$H$20</f>
        <v>2760.7870328599997</v>
      </c>
      <c r="N88" s="36">
        <f>SUMIFS(СВЦЭМ!$C$33:$C$776,СВЦЭМ!$A$33:$A$776,$A88,СВЦЭМ!$B$33:$B$776,N$83)+'СЕТ СН'!$H$12+СВЦЭМ!$D$10+'СЕТ СН'!$H$5-'СЕТ СН'!$H$20</f>
        <v>2776.4539421199997</v>
      </c>
      <c r="O88" s="36">
        <f>SUMIFS(СВЦЭМ!$C$33:$C$776,СВЦЭМ!$A$33:$A$776,$A88,СВЦЭМ!$B$33:$B$776,O$83)+'СЕТ СН'!$H$12+СВЦЭМ!$D$10+'СЕТ СН'!$H$5-'СЕТ СН'!$H$20</f>
        <v>2785.8238705599997</v>
      </c>
      <c r="P88" s="36">
        <f>SUMIFS(СВЦЭМ!$C$33:$C$776,СВЦЭМ!$A$33:$A$776,$A88,СВЦЭМ!$B$33:$B$776,P$83)+'СЕТ СН'!$H$12+СВЦЭМ!$D$10+'СЕТ СН'!$H$5-'СЕТ СН'!$H$20</f>
        <v>2798.13744881</v>
      </c>
      <c r="Q88" s="36">
        <f>SUMIFS(СВЦЭМ!$C$33:$C$776,СВЦЭМ!$A$33:$A$776,$A88,СВЦЭМ!$B$33:$B$776,Q$83)+'СЕТ СН'!$H$12+СВЦЭМ!$D$10+'СЕТ СН'!$H$5-'СЕТ СН'!$H$20</f>
        <v>2804.97525774</v>
      </c>
      <c r="R88" s="36">
        <f>SUMIFS(СВЦЭМ!$C$33:$C$776,СВЦЭМ!$A$33:$A$776,$A88,СВЦЭМ!$B$33:$B$776,R$83)+'СЕТ СН'!$H$12+СВЦЭМ!$D$10+'СЕТ СН'!$H$5-'СЕТ СН'!$H$20</f>
        <v>2800.7953926099999</v>
      </c>
      <c r="S88" s="36">
        <f>SUMIFS(СВЦЭМ!$C$33:$C$776,СВЦЭМ!$A$33:$A$776,$A88,СВЦЭМ!$B$33:$B$776,S$83)+'СЕТ СН'!$H$12+СВЦЭМ!$D$10+'СЕТ СН'!$H$5-'СЕТ СН'!$H$20</f>
        <v>2777.73567211</v>
      </c>
      <c r="T88" s="36">
        <f>SUMIFS(СВЦЭМ!$C$33:$C$776,СВЦЭМ!$A$33:$A$776,$A88,СВЦЭМ!$B$33:$B$776,T$83)+'СЕТ СН'!$H$12+СВЦЭМ!$D$10+'СЕТ СН'!$H$5-'СЕТ СН'!$H$20</f>
        <v>2737.2216551199999</v>
      </c>
      <c r="U88" s="36">
        <f>SUMIFS(СВЦЭМ!$C$33:$C$776,СВЦЭМ!$A$33:$A$776,$A88,СВЦЭМ!$B$33:$B$776,U$83)+'СЕТ СН'!$H$12+СВЦЭМ!$D$10+'СЕТ СН'!$H$5-'СЕТ СН'!$H$20</f>
        <v>2743.8732290799999</v>
      </c>
      <c r="V88" s="36">
        <f>SUMIFS(СВЦЭМ!$C$33:$C$776,СВЦЭМ!$A$33:$A$776,$A88,СВЦЭМ!$B$33:$B$776,V$83)+'СЕТ СН'!$H$12+СВЦЭМ!$D$10+'СЕТ СН'!$H$5-'СЕТ СН'!$H$20</f>
        <v>2775.8242481299999</v>
      </c>
      <c r="W88" s="36">
        <f>SUMIFS(СВЦЭМ!$C$33:$C$776,СВЦЭМ!$A$33:$A$776,$A88,СВЦЭМ!$B$33:$B$776,W$83)+'СЕТ СН'!$H$12+СВЦЭМ!$D$10+'СЕТ СН'!$H$5-'СЕТ СН'!$H$20</f>
        <v>2781.1267003599996</v>
      </c>
      <c r="X88" s="36">
        <f>SUMIFS(СВЦЭМ!$C$33:$C$776,СВЦЭМ!$A$33:$A$776,$A88,СВЦЭМ!$B$33:$B$776,X$83)+'СЕТ СН'!$H$12+СВЦЭМ!$D$10+'СЕТ СН'!$H$5-'СЕТ СН'!$H$20</f>
        <v>2793.96795028</v>
      </c>
      <c r="Y88" s="36">
        <f>SUMIFS(СВЦЭМ!$C$33:$C$776,СВЦЭМ!$A$33:$A$776,$A88,СВЦЭМ!$B$33:$B$776,Y$83)+'СЕТ СН'!$H$12+СВЦЭМ!$D$10+'СЕТ СН'!$H$5-'СЕТ СН'!$H$20</f>
        <v>2804.7088226400001</v>
      </c>
    </row>
    <row r="89" spans="1:25" ht="15.5" x14ac:dyDescent="0.25">
      <c r="A89" s="35">
        <f t="shared" si="2"/>
        <v>43836</v>
      </c>
      <c r="B89" s="36">
        <f>SUMIFS(СВЦЭМ!$C$33:$C$776,СВЦЭМ!$A$33:$A$776,$A89,СВЦЭМ!$B$33:$B$776,B$83)+'СЕТ СН'!$H$12+СВЦЭМ!$D$10+'СЕТ СН'!$H$5-'СЕТ СН'!$H$20</f>
        <v>2839.2327109899998</v>
      </c>
      <c r="C89" s="36">
        <f>SUMIFS(СВЦЭМ!$C$33:$C$776,СВЦЭМ!$A$33:$A$776,$A89,СВЦЭМ!$B$33:$B$776,C$83)+'СЕТ СН'!$H$12+СВЦЭМ!$D$10+'СЕТ СН'!$H$5-'СЕТ СН'!$H$20</f>
        <v>2825.6498635199996</v>
      </c>
      <c r="D89" s="36">
        <f>SUMIFS(СВЦЭМ!$C$33:$C$776,СВЦЭМ!$A$33:$A$776,$A89,СВЦЭМ!$B$33:$B$776,D$83)+'СЕТ СН'!$H$12+СВЦЭМ!$D$10+'СЕТ СН'!$H$5-'СЕТ СН'!$H$20</f>
        <v>2841.5454604799997</v>
      </c>
      <c r="E89" s="36">
        <f>SUMIFS(СВЦЭМ!$C$33:$C$776,СВЦЭМ!$A$33:$A$776,$A89,СВЦЭМ!$B$33:$B$776,E$83)+'СЕТ СН'!$H$12+СВЦЭМ!$D$10+'СЕТ СН'!$H$5-'СЕТ СН'!$H$20</f>
        <v>2868.4042798299997</v>
      </c>
      <c r="F89" s="36">
        <f>SUMIFS(СВЦЭМ!$C$33:$C$776,СВЦЭМ!$A$33:$A$776,$A89,СВЦЭМ!$B$33:$B$776,F$83)+'СЕТ СН'!$H$12+СВЦЭМ!$D$10+'СЕТ СН'!$H$5-'СЕТ СН'!$H$20</f>
        <v>2869.7568852499999</v>
      </c>
      <c r="G89" s="36">
        <f>SUMIFS(СВЦЭМ!$C$33:$C$776,СВЦЭМ!$A$33:$A$776,$A89,СВЦЭМ!$B$33:$B$776,G$83)+'СЕТ СН'!$H$12+СВЦЭМ!$D$10+'СЕТ СН'!$H$5-'СЕТ СН'!$H$20</f>
        <v>2857.9028554399997</v>
      </c>
      <c r="H89" s="36">
        <f>SUMIFS(СВЦЭМ!$C$33:$C$776,СВЦЭМ!$A$33:$A$776,$A89,СВЦЭМ!$B$33:$B$776,H$83)+'СЕТ СН'!$H$12+СВЦЭМ!$D$10+'СЕТ СН'!$H$5-'СЕТ СН'!$H$20</f>
        <v>2854.4840795299997</v>
      </c>
      <c r="I89" s="36">
        <f>SUMIFS(СВЦЭМ!$C$33:$C$776,СВЦЭМ!$A$33:$A$776,$A89,СВЦЭМ!$B$33:$B$776,I$83)+'СЕТ СН'!$H$12+СВЦЭМ!$D$10+'СЕТ СН'!$H$5-'СЕТ СН'!$H$20</f>
        <v>2849.1578879499998</v>
      </c>
      <c r="J89" s="36">
        <f>SUMIFS(СВЦЭМ!$C$33:$C$776,СВЦЭМ!$A$33:$A$776,$A89,СВЦЭМ!$B$33:$B$776,J$83)+'СЕТ СН'!$H$12+СВЦЭМ!$D$10+'СЕТ СН'!$H$5-'СЕТ СН'!$H$20</f>
        <v>2825.0287733099999</v>
      </c>
      <c r="K89" s="36">
        <f>SUMIFS(СВЦЭМ!$C$33:$C$776,СВЦЭМ!$A$33:$A$776,$A89,СВЦЭМ!$B$33:$B$776,K$83)+'СЕТ СН'!$H$12+СВЦЭМ!$D$10+'СЕТ СН'!$H$5-'СЕТ СН'!$H$20</f>
        <v>2803.2091617899996</v>
      </c>
      <c r="L89" s="36">
        <f>SUMIFS(СВЦЭМ!$C$33:$C$776,СВЦЭМ!$A$33:$A$776,$A89,СВЦЭМ!$B$33:$B$776,L$83)+'СЕТ СН'!$H$12+СВЦЭМ!$D$10+'СЕТ СН'!$H$5-'СЕТ СН'!$H$20</f>
        <v>2780.1478008899999</v>
      </c>
      <c r="M89" s="36">
        <f>SUMIFS(СВЦЭМ!$C$33:$C$776,СВЦЭМ!$A$33:$A$776,$A89,СВЦЭМ!$B$33:$B$776,M$83)+'СЕТ СН'!$H$12+СВЦЭМ!$D$10+'СЕТ СН'!$H$5-'СЕТ СН'!$H$20</f>
        <v>2776.53776341</v>
      </c>
      <c r="N89" s="36">
        <f>SUMIFS(СВЦЭМ!$C$33:$C$776,СВЦЭМ!$A$33:$A$776,$A89,СВЦЭМ!$B$33:$B$776,N$83)+'СЕТ СН'!$H$12+СВЦЭМ!$D$10+'СЕТ СН'!$H$5-'СЕТ СН'!$H$20</f>
        <v>2799.4786244500001</v>
      </c>
      <c r="O89" s="36">
        <f>SUMIFS(СВЦЭМ!$C$33:$C$776,СВЦЭМ!$A$33:$A$776,$A89,СВЦЭМ!$B$33:$B$776,O$83)+'СЕТ СН'!$H$12+СВЦЭМ!$D$10+'СЕТ СН'!$H$5-'СЕТ СН'!$H$20</f>
        <v>2796.4182359899996</v>
      </c>
      <c r="P89" s="36">
        <f>SUMIFS(СВЦЭМ!$C$33:$C$776,СВЦЭМ!$A$33:$A$776,$A89,СВЦЭМ!$B$33:$B$776,P$83)+'СЕТ СН'!$H$12+СВЦЭМ!$D$10+'СЕТ СН'!$H$5-'СЕТ СН'!$H$20</f>
        <v>2807.7867380799999</v>
      </c>
      <c r="Q89" s="36">
        <f>SUMIFS(СВЦЭМ!$C$33:$C$776,СВЦЭМ!$A$33:$A$776,$A89,СВЦЭМ!$B$33:$B$776,Q$83)+'СЕТ СН'!$H$12+СВЦЭМ!$D$10+'СЕТ СН'!$H$5-'СЕТ СН'!$H$20</f>
        <v>2815.5119823099999</v>
      </c>
      <c r="R89" s="36">
        <f>SUMIFS(СВЦЭМ!$C$33:$C$776,СВЦЭМ!$A$33:$A$776,$A89,СВЦЭМ!$B$33:$B$776,R$83)+'СЕТ СН'!$H$12+СВЦЭМ!$D$10+'СЕТ СН'!$H$5-'СЕТ СН'!$H$20</f>
        <v>2809.2880593299997</v>
      </c>
      <c r="S89" s="36">
        <f>SUMIFS(СВЦЭМ!$C$33:$C$776,СВЦЭМ!$A$33:$A$776,$A89,СВЦЭМ!$B$33:$B$776,S$83)+'СЕТ СН'!$H$12+СВЦЭМ!$D$10+'СЕТ СН'!$H$5-'СЕТ СН'!$H$20</f>
        <v>2785.64787845</v>
      </c>
      <c r="T89" s="36">
        <f>SUMIFS(СВЦЭМ!$C$33:$C$776,СВЦЭМ!$A$33:$A$776,$A89,СВЦЭМ!$B$33:$B$776,T$83)+'СЕТ СН'!$H$12+СВЦЭМ!$D$10+'СЕТ СН'!$H$5-'СЕТ СН'!$H$20</f>
        <v>2741.6374606099998</v>
      </c>
      <c r="U89" s="36">
        <f>SUMIFS(СВЦЭМ!$C$33:$C$776,СВЦЭМ!$A$33:$A$776,$A89,СВЦЭМ!$B$33:$B$776,U$83)+'СЕТ СН'!$H$12+СВЦЭМ!$D$10+'СЕТ СН'!$H$5-'СЕТ СН'!$H$20</f>
        <v>2750.0788342599999</v>
      </c>
      <c r="V89" s="36">
        <f>SUMIFS(СВЦЭМ!$C$33:$C$776,СВЦЭМ!$A$33:$A$776,$A89,СВЦЭМ!$B$33:$B$776,V$83)+'СЕТ СН'!$H$12+СВЦЭМ!$D$10+'СЕТ СН'!$H$5-'СЕТ СН'!$H$20</f>
        <v>2786.0768304399999</v>
      </c>
      <c r="W89" s="36">
        <f>SUMIFS(СВЦЭМ!$C$33:$C$776,СВЦЭМ!$A$33:$A$776,$A89,СВЦЭМ!$B$33:$B$776,W$83)+'СЕТ СН'!$H$12+СВЦЭМ!$D$10+'СЕТ СН'!$H$5-'СЕТ СН'!$H$20</f>
        <v>2793.2580477900001</v>
      </c>
      <c r="X89" s="36">
        <f>SUMIFS(СВЦЭМ!$C$33:$C$776,СВЦЭМ!$A$33:$A$776,$A89,СВЦЭМ!$B$33:$B$776,X$83)+'СЕТ СН'!$H$12+СВЦЭМ!$D$10+'СЕТ СН'!$H$5-'СЕТ СН'!$H$20</f>
        <v>2802.2158234399999</v>
      </c>
      <c r="Y89" s="36">
        <f>SUMIFS(СВЦЭМ!$C$33:$C$776,СВЦЭМ!$A$33:$A$776,$A89,СВЦЭМ!$B$33:$B$776,Y$83)+'СЕТ СН'!$H$12+СВЦЭМ!$D$10+'СЕТ СН'!$H$5-'СЕТ СН'!$H$20</f>
        <v>2809.2587500999998</v>
      </c>
    </row>
    <row r="90" spans="1:25" ht="15.5" x14ac:dyDescent="0.25">
      <c r="A90" s="35">
        <f t="shared" si="2"/>
        <v>43837</v>
      </c>
      <c r="B90" s="36">
        <f>SUMIFS(СВЦЭМ!$C$33:$C$776,СВЦЭМ!$A$33:$A$776,$A90,СВЦЭМ!$B$33:$B$776,B$83)+'СЕТ СН'!$H$12+СВЦЭМ!$D$10+'СЕТ СН'!$H$5-'СЕТ СН'!$H$20</f>
        <v>2842.39047605</v>
      </c>
      <c r="C90" s="36">
        <f>SUMIFS(СВЦЭМ!$C$33:$C$776,СВЦЭМ!$A$33:$A$776,$A90,СВЦЭМ!$B$33:$B$776,C$83)+'СЕТ СН'!$H$12+СВЦЭМ!$D$10+'СЕТ СН'!$H$5-'СЕТ СН'!$H$20</f>
        <v>2842.5410459199998</v>
      </c>
      <c r="D90" s="36">
        <f>SUMIFS(СВЦЭМ!$C$33:$C$776,СВЦЭМ!$A$33:$A$776,$A90,СВЦЭМ!$B$33:$B$776,D$83)+'СЕТ СН'!$H$12+СВЦЭМ!$D$10+'СЕТ СН'!$H$5-'СЕТ СН'!$H$20</f>
        <v>2854.8725714699999</v>
      </c>
      <c r="E90" s="36">
        <f>SUMIFS(СВЦЭМ!$C$33:$C$776,СВЦЭМ!$A$33:$A$776,$A90,СВЦЭМ!$B$33:$B$776,E$83)+'СЕТ СН'!$H$12+СВЦЭМ!$D$10+'СЕТ СН'!$H$5-'СЕТ СН'!$H$20</f>
        <v>2879.5452537900001</v>
      </c>
      <c r="F90" s="36">
        <f>SUMIFS(СВЦЭМ!$C$33:$C$776,СВЦЭМ!$A$33:$A$776,$A90,СВЦЭМ!$B$33:$B$776,F$83)+'СЕТ СН'!$H$12+СВЦЭМ!$D$10+'СЕТ СН'!$H$5-'СЕТ СН'!$H$20</f>
        <v>2887.5955485999998</v>
      </c>
      <c r="G90" s="36">
        <f>SUMIFS(СВЦЭМ!$C$33:$C$776,СВЦЭМ!$A$33:$A$776,$A90,СВЦЭМ!$B$33:$B$776,G$83)+'СЕТ СН'!$H$12+СВЦЭМ!$D$10+'СЕТ СН'!$H$5-'СЕТ СН'!$H$20</f>
        <v>2879.6491834999997</v>
      </c>
      <c r="H90" s="36">
        <f>SUMIFS(СВЦЭМ!$C$33:$C$776,СВЦЭМ!$A$33:$A$776,$A90,СВЦЭМ!$B$33:$B$776,H$83)+'СЕТ СН'!$H$12+СВЦЭМ!$D$10+'СЕТ СН'!$H$5-'СЕТ СН'!$H$20</f>
        <v>2863.5475809999998</v>
      </c>
      <c r="I90" s="36">
        <f>SUMIFS(СВЦЭМ!$C$33:$C$776,СВЦЭМ!$A$33:$A$776,$A90,СВЦЭМ!$B$33:$B$776,I$83)+'СЕТ СН'!$H$12+СВЦЭМ!$D$10+'СЕТ СН'!$H$5-'СЕТ СН'!$H$20</f>
        <v>2851.9768895999996</v>
      </c>
      <c r="J90" s="36">
        <f>SUMIFS(СВЦЭМ!$C$33:$C$776,СВЦЭМ!$A$33:$A$776,$A90,СВЦЭМ!$B$33:$B$776,J$83)+'СЕТ СН'!$H$12+СВЦЭМ!$D$10+'СЕТ СН'!$H$5-'СЕТ СН'!$H$20</f>
        <v>2825.26985547</v>
      </c>
      <c r="K90" s="36">
        <f>SUMIFS(СВЦЭМ!$C$33:$C$776,СВЦЭМ!$A$33:$A$776,$A90,СВЦЭМ!$B$33:$B$776,K$83)+'СЕТ СН'!$H$12+СВЦЭМ!$D$10+'СЕТ СН'!$H$5-'СЕТ СН'!$H$20</f>
        <v>2801.6649520999999</v>
      </c>
      <c r="L90" s="36">
        <f>SUMIFS(СВЦЭМ!$C$33:$C$776,СВЦЭМ!$A$33:$A$776,$A90,СВЦЭМ!$B$33:$B$776,L$83)+'СЕТ СН'!$H$12+СВЦЭМ!$D$10+'СЕТ СН'!$H$5-'СЕТ СН'!$H$20</f>
        <v>2786.7013090699998</v>
      </c>
      <c r="M90" s="36">
        <f>SUMIFS(СВЦЭМ!$C$33:$C$776,СВЦЭМ!$A$33:$A$776,$A90,СВЦЭМ!$B$33:$B$776,M$83)+'СЕТ СН'!$H$12+СВЦЭМ!$D$10+'СЕТ СН'!$H$5-'СЕТ СН'!$H$20</f>
        <v>2773.4309855399997</v>
      </c>
      <c r="N90" s="36">
        <f>SUMIFS(СВЦЭМ!$C$33:$C$776,СВЦЭМ!$A$33:$A$776,$A90,СВЦЭМ!$B$33:$B$776,N$83)+'СЕТ СН'!$H$12+СВЦЭМ!$D$10+'СЕТ СН'!$H$5-'СЕТ СН'!$H$20</f>
        <v>2787.97605935</v>
      </c>
      <c r="O90" s="36">
        <f>SUMIFS(СВЦЭМ!$C$33:$C$776,СВЦЭМ!$A$33:$A$776,$A90,СВЦЭМ!$B$33:$B$776,O$83)+'СЕТ СН'!$H$12+СВЦЭМ!$D$10+'СЕТ СН'!$H$5-'СЕТ СН'!$H$20</f>
        <v>2789.8881499899999</v>
      </c>
      <c r="P90" s="36">
        <f>SUMIFS(СВЦЭМ!$C$33:$C$776,СВЦЭМ!$A$33:$A$776,$A90,СВЦЭМ!$B$33:$B$776,P$83)+'СЕТ СН'!$H$12+СВЦЭМ!$D$10+'СЕТ СН'!$H$5-'СЕТ СН'!$H$20</f>
        <v>2795.43090033</v>
      </c>
      <c r="Q90" s="36">
        <f>SUMIFS(СВЦЭМ!$C$33:$C$776,СВЦЭМ!$A$33:$A$776,$A90,СВЦЭМ!$B$33:$B$776,Q$83)+'СЕТ СН'!$H$12+СВЦЭМ!$D$10+'СЕТ СН'!$H$5-'СЕТ СН'!$H$20</f>
        <v>2800.2260351300001</v>
      </c>
      <c r="R90" s="36">
        <f>SUMIFS(СВЦЭМ!$C$33:$C$776,СВЦЭМ!$A$33:$A$776,$A90,СВЦЭМ!$B$33:$B$776,R$83)+'СЕТ СН'!$H$12+СВЦЭМ!$D$10+'СЕТ СН'!$H$5-'СЕТ СН'!$H$20</f>
        <v>2801.9981375099997</v>
      </c>
      <c r="S90" s="36">
        <f>SUMIFS(СВЦЭМ!$C$33:$C$776,СВЦЭМ!$A$33:$A$776,$A90,СВЦЭМ!$B$33:$B$776,S$83)+'СЕТ СН'!$H$12+СВЦЭМ!$D$10+'СЕТ СН'!$H$5-'СЕТ СН'!$H$20</f>
        <v>2790.97153514</v>
      </c>
      <c r="T90" s="36">
        <f>SUMIFS(СВЦЭМ!$C$33:$C$776,СВЦЭМ!$A$33:$A$776,$A90,СВЦЭМ!$B$33:$B$776,T$83)+'СЕТ СН'!$H$12+СВЦЭМ!$D$10+'СЕТ СН'!$H$5-'СЕТ СН'!$H$20</f>
        <v>2751.4844188399998</v>
      </c>
      <c r="U90" s="36">
        <f>SUMIFS(СВЦЭМ!$C$33:$C$776,СВЦЭМ!$A$33:$A$776,$A90,СВЦЭМ!$B$33:$B$776,U$83)+'СЕТ СН'!$H$12+СВЦЭМ!$D$10+'СЕТ СН'!$H$5-'СЕТ СН'!$H$20</f>
        <v>2753.57323593</v>
      </c>
      <c r="V90" s="36">
        <f>SUMIFS(СВЦЭМ!$C$33:$C$776,СВЦЭМ!$A$33:$A$776,$A90,СВЦЭМ!$B$33:$B$776,V$83)+'СЕТ СН'!$H$12+СВЦЭМ!$D$10+'СЕТ СН'!$H$5-'СЕТ СН'!$H$20</f>
        <v>2789.75717953</v>
      </c>
      <c r="W90" s="36">
        <f>SUMIFS(СВЦЭМ!$C$33:$C$776,СВЦЭМ!$A$33:$A$776,$A90,СВЦЭМ!$B$33:$B$776,W$83)+'СЕТ СН'!$H$12+СВЦЭМ!$D$10+'СЕТ СН'!$H$5-'СЕТ СН'!$H$20</f>
        <v>2799.9184472399998</v>
      </c>
      <c r="X90" s="36">
        <f>SUMIFS(СВЦЭМ!$C$33:$C$776,СВЦЭМ!$A$33:$A$776,$A90,СВЦЭМ!$B$33:$B$776,X$83)+'СЕТ СН'!$H$12+СВЦЭМ!$D$10+'СЕТ СН'!$H$5-'СЕТ СН'!$H$20</f>
        <v>2812.3372410399998</v>
      </c>
      <c r="Y90" s="36">
        <f>SUMIFS(СВЦЭМ!$C$33:$C$776,СВЦЭМ!$A$33:$A$776,$A90,СВЦЭМ!$B$33:$B$776,Y$83)+'СЕТ СН'!$H$12+СВЦЭМ!$D$10+'СЕТ СН'!$H$5-'СЕТ СН'!$H$20</f>
        <v>2831.9002901499998</v>
      </c>
    </row>
    <row r="91" spans="1:25" ht="15.5" x14ac:dyDescent="0.25">
      <c r="A91" s="35">
        <f t="shared" si="2"/>
        <v>43838</v>
      </c>
      <c r="B91" s="36">
        <f>SUMIFS(СВЦЭМ!$C$33:$C$776,СВЦЭМ!$A$33:$A$776,$A91,СВЦЭМ!$B$33:$B$776,B$83)+'СЕТ СН'!$H$12+СВЦЭМ!$D$10+'СЕТ СН'!$H$5-'СЕТ СН'!$H$20</f>
        <v>2856.9714516999998</v>
      </c>
      <c r="C91" s="36">
        <f>SUMIFS(СВЦЭМ!$C$33:$C$776,СВЦЭМ!$A$33:$A$776,$A91,СВЦЭМ!$B$33:$B$776,C$83)+'СЕТ СН'!$H$12+СВЦЭМ!$D$10+'СЕТ СН'!$H$5-'СЕТ СН'!$H$20</f>
        <v>2856.8894972199996</v>
      </c>
      <c r="D91" s="36">
        <f>SUMIFS(СВЦЭМ!$C$33:$C$776,СВЦЭМ!$A$33:$A$776,$A91,СВЦЭМ!$B$33:$B$776,D$83)+'СЕТ СН'!$H$12+СВЦЭМ!$D$10+'СЕТ СН'!$H$5-'СЕТ СН'!$H$20</f>
        <v>2869.9151842699998</v>
      </c>
      <c r="E91" s="36">
        <f>SUMIFS(СВЦЭМ!$C$33:$C$776,СВЦЭМ!$A$33:$A$776,$A91,СВЦЭМ!$B$33:$B$776,E$83)+'СЕТ СН'!$H$12+СВЦЭМ!$D$10+'СЕТ СН'!$H$5-'СЕТ СН'!$H$20</f>
        <v>2890.6593693599998</v>
      </c>
      <c r="F91" s="36">
        <f>SUMIFS(СВЦЭМ!$C$33:$C$776,СВЦЭМ!$A$33:$A$776,$A91,СВЦЭМ!$B$33:$B$776,F$83)+'СЕТ СН'!$H$12+СВЦЭМ!$D$10+'СЕТ СН'!$H$5-'СЕТ СН'!$H$20</f>
        <v>2886.9039106099999</v>
      </c>
      <c r="G91" s="36">
        <f>SUMIFS(СВЦЭМ!$C$33:$C$776,СВЦЭМ!$A$33:$A$776,$A91,СВЦЭМ!$B$33:$B$776,G$83)+'СЕТ СН'!$H$12+СВЦЭМ!$D$10+'СЕТ СН'!$H$5-'СЕТ СН'!$H$20</f>
        <v>2881.1051884799999</v>
      </c>
      <c r="H91" s="36">
        <f>SUMIFS(СВЦЭМ!$C$33:$C$776,СВЦЭМ!$A$33:$A$776,$A91,СВЦЭМ!$B$33:$B$776,H$83)+'СЕТ СН'!$H$12+СВЦЭМ!$D$10+'СЕТ СН'!$H$5-'СЕТ СН'!$H$20</f>
        <v>2859.6518301699998</v>
      </c>
      <c r="I91" s="36">
        <f>SUMIFS(СВЦЭМ!$C$33:$C$776,СВЦЭМ!$A$33:$A$776,$A91,СВЦЭМ!$B$33:$B$776,I$83)+'СЕТ СН'!$H$12+СВЦЭМ!$D$10+'СЕТ СН'!$H$5-'СЕТ СН'!$H$20</f>
        <v>2843.09634822</v>
      </c>
      <c r="J91" s="36">
        <f>SUMIFS(СВЦЭМ!$C$33:$C$776,СВЦЭМ!$A$33:$A$776,$A91,СВЦЭМ!$B$33:$B$776,J$83)+'СЕТ СН'!$H$12+СВЦЭМ!$D$10+'СЕТ СН'!$H$5-'СЕТ СН'!$H$20</f>
        <v>2821.87053793</v>
      </c>
      <c r="K91" s="36">
        <f>SUMIFS(СВЦЭМ!$C$33:$C$776,СВЦЭМ!$A$33:$A$776,$A91,СВЦЭМ!$B$33:$B$776,K$83)+'СЕТ СН'!$H$12+СВЦЭМ!$D$10+'СЕТ СН'!$H$5-'СЕТ СН'!$H$20</f>
        <v>2803.7836926699997</v>
      </c>
      <c r="L91" s="36">
        <f>SUMIFS(СВЦЭМ!$C$33:$C$776,СВЦЭМ!$A$33:$A$776,$A91,СВЦЭМ!$B$33:$B$776,L$83)+'СЕТ СН'!$H$12+СВЦЭМ!$D$10+'СЕТ СН'!$H$5-'СЕТ СН'!$H$20</f>
        <v>2794.5512092199997</v>
      </c>
      <c r="M91" s="36">
        <f>SUMIFS(СВЦЭМ!$C$33:$C$776,СВЦЭМ!$A$33:$A$776,$A91,СВЦЭМ!$B$33:$B$776,M$83)+'СЕТ СН'!$H$12+СВЦЭМ!$D$10+'СЕТ СН'!$H$5-'СЕТ СН'!$H$20</f>
        <v>2784.9551302599998</v>
      </c>
      <c r="N91" s="36">
        <f>SUMIFS(СВЦЭМ!$C$33:$C$776,СВЦЭМ!$A$33:$A$776,$A91,СВЦЭМ!$B$33:$B$776,N$83)+'СЕТ СН'!$H$12+СВЦЭМ!$D$10+'СЕТ СН'!$H$5-'СЕТ СН'!$H$20</f>
        <v>2788.98180761</v>
      </c>
      <c r="O91" s="36">
        <f>SUMIFS(СВЦЭМ!$C$33:$C$776,СВЦЭМ!$A$33:$A$776,$A91,СВЦЭМ!$B$33:$B$776,O$83)+'СЕТ СН'!$H$12+СВЦЭМ!$D$10+'СЕТ СН'!$H$5-'СЕТ СН'!$H$20</f>
        <v>2798.56427386</v>
      </c>
      <c r="P91" s="36">
        <f>SUMIFS(СВЦЭМ!$C$33:$C$776,СВЦЭМ!$A$33:$A$776,$A91,СВЦЭМ!$B$33:$B$776,P$83)+'СЕТ СН'!$H$12+СВЦЭМ!$D$10+'СЕТ СН'!$H$5-'СЕТ СН'!$H$20</f>
        <v>2803.2455367899997</v>
      </c>
      <c r="Q91" s="36">
        <f>SUMIFS(СВЦЭМ!$C$33:$C$776,СВЦЭМ!$A$33:$A$776,$A91,СВЦЭМ!$B$33:$B$776,Q$83)+'СЕТ СН'!$H$12+СВЦЭМ!$D$10+'СЕТ СН'!$H$5-'СЕТ СН'!$H$20</f>
        <v>2806.4574738799997</v>
      </c>
      <c r="R91" s="36">
        <f>SUMIFS(СВЦЭМ!$C$33:$C$776,СВЦЭМ!$A$33:$A$776,$A91,СВЦЭМ!$B$33:$B$776,R$83)+'СЕТ СН'!$H$12+СВЦЭМ!$D$10+'СЕТ СН'!$H$5-'СЕТ СН'!$H$20</f>
        <v>2801.6699374499999</v>
      </c>
      <c r="S91" s="36">
        <f>SUMIFS(СВЦЭМ!$C$33:$C$776,СВЦЭМ!$A$33:$A$776,$A91,СВЦЭМ!$B$33:$B$776,S$83)+'СЕТ СН'!$H$12+СВЦЭМ!$D$10+'СЕТ СН'!$H$5-'СЕТ СН'!$H$20</f>
        <v>2784.40526297</v>
      </c>
      <c r="T91" s="36">
        <f>SUMIFS(СВЦЭМ!$C$33:$C$776,СВЦЭМ!$A$33:$A$776,$A91,СВЦЭМ!$B$33:$B$776,T$83)+'СЕТ СН'!$H$12+СВЦЭМ!$D$10+'СЕТ СН'!$H$5-'СЕТ СН'!$H$20</f>
        <v>2747.8888057199997</v>
      </c>
      <c r="U91" s="36">
        <f>SUMIFS(СВЦЭМ!$C$33:$C$776,СВЦЭМ!$A$33:$A$776,$A91,СВЦЭМ!$B$33:$B$776,U$83)+'СЕТ СН'!$H$12+СВЦЭМ!$D$10+'СЕТ СН'!$H$5-'СЕТ СН'!$H$20</f>
        <v>2753.1202511900001</v>
      </c>
      <c r="V91" s="36">
        <f>SUMIFS(СВЦЭМ!$C$33:$C$776,СВЦЭМ!$A$33:$A$776,$A91,СВЦЭМ!$B$33:$B$776,V$83)+'СЕТ СН'!$H$12+СВЦЭМ!$D$10+'СЕТ СН'!$H$5-'СЕТ СН'!$H$20</f>
        <v>2780.6312985699997</v>
      </c>
      <c r="W91" s="36">
        <f>SUMIFS(СВЦЭМ!$C$33:$C$776,СВЦЭМ!$A$33:$A$776,$A91,СВЦЭМ!$B$33:$B$776,W$83)+'СЕТ СН'!$H$12+СВЦЭМ!$D$10+'СЕТ СН'!$H$5-'СЕТ СН'!$H$20</f>
        <v>2801.5757745999999</v>
      </c>
      <c r="X91" s="36">
        <f>SUMIFS(СВЦЭМ!$C$33:$C$776,СВЦЭМ!$A$33:$A$776,$A91,СВЦЭМ!$B$33:$B$776,X$83)+'СЕТ СН'!$H$12+СВЦЭМ!$D$10+'СЕТ СН'!$H$5-'СЕТ СН'!$H$20</f>
        <v>2806.2146452799998</v>
      </c>
      <c r="Y91" s="36">
        <f>SUMIFS(СВЦЭМ!$C$33:$C$776,СВЦЭМ!$A$33:$A$776,$A91,СВЦЭМ!$B$33:$B$776,Y$83)+'СЕТ СН'!$H$12+СВЦЭМ!$D$10+'СЕТ СН'!$H$5-'СЕТ СН'!$H$20</f>
        <v>2828.61860183</v>
      </c>
    </row>
    <row r="92" spans="1:25" ht="15.5" x14ac:dyDescent="0.25">
      <c r="A92" s="35">
        <f t="shared" si="2"/>
        <v>43839</v>
      </c>
      <c r="B92" s="36">
        <f>SUMIFS(СВЦЭМ!$C$33:$C$776,СВЦЭМ!$A$33:$A$776,$A92,СВЦЭМ!$B$33:$B$776,B$83)+'СЕТ СН'!$H$12+СВЦЭМ!$D$10+'СЕТ СН'!$H$5-'СЕТ СН'!$H$20</f>
        <v>2811.7714917399999</v>
      </c>
      <c r="C92" s="36">
        <f>SUMIFS(СВЦЭМ!$C$33:$C$776,СВЦЭМ!$A$33:$A$776,$A92,СВЦЭМ!$B$33:$B$776,C$83)+'СЕТ СН'!$H$12+СВЦЭМ!$D$10+'СЕТ СН'!$H$5-'СЕТ СН'!$H$20</f>
        <v>2822.3996291099998</v>
      </c>
      <c r="D92" s="36">
        <f>SUMIFS(СВЦЭМ!$C$33:$C$776,СВЦЭМ!$A$33:$A$776,$A92,СВЦЭМ!$B$33:$B$776,D$83)+'СЕТ СН'!$H$12+СВЦЭМ!$D$10+'СЕТ СН'!$H$5-'СЕТ СН'!$H$20</f>
        <v>2840.1250051699999</v>
      </c>
      <c r="E92" s="36">
        <f>SUMIFS(СВЦЭМ!$C$33:$C$776,СВЦЭМ!$A$33:$A$776,$A92,СВЦЭМ!$B$33:$B$776,E$83)+'СЕТ СН'!$H$12+СВЦЭМ!$D$10+'СЕТ СН'!$H$5-'СЕТ СН'!$H$20</f>
        <v>2845.2268300599999</v>
      </c>
      <c r="F92" s="36">
        <f>SUMIFS(СВЦЭМ!$C$33:$C$776,СВЦЭМ!$A$33:$A$776,$A92,СВЦЭМ!$B$33:$B$776,F$83)+'СЕТ СН'!$H$12+СВЦЭМ!$D$10+'СЕТ СН'!$H$5-'СЕТ СН'!$H$20</f>
        <v>2843.54038773</v>
      </c>
      <c r="G92" s="36">
        <f>SUMIFS(СВЦЭМ!$C$33:$C$776,СВЦЭМ!$A$33:$A$776,$A92,СВЦЭМ!$B$33:$B$776,G$83)+'СЕТ СН'!$H$12+СВЦЭМ!$D$10+'СЕТ СН'!$H$5-'СЕТ СН'!$H$20</f>
        <v>2839.8067274999999</v>
      </c>
      <c r="H92" s="36">
        <f>SUMIFS(СВЦЭМ!$C$33:$C$776,СВЦЭМ!$A$33:$A$776,$A92,СВЦЭМ!$B$33:$B$776,H$83)+'СЕТ СН'!$H$12+СВЦЭМ!$D$10+'СЕТ СН'!$H$5-'СЕТ СН'!$H$20</f>
        <v>2793.4042524399997</v>
      </c>
      <c r="I92" s="36">
        <f>SUMIFS(СВЦЭМ!$C$33:$C$776,СВЦЭМ!$A$33:$A$776,$A92,СВЦЭМ!$B$33:$B$776,I$83)+'СЕТ СН'!$H$12+СВЦЭМ!$D$10+'СЕТ СН'!$H$5-'СЕТ СН'!$H$20</f>
        <v>2763.3760973199996</v>
      </c>
      <c r="J92" s="36">
        <f>SUMIFS(СВЦЭМ!$C$33:$C$776,СВЦЭМ!$A$33:$A$776,$A92,СВЦЭМ!$B$33:$B$776,J$83)+'СЕТ СН'!$H$12+СВЦЭМ!$D$10+'СЕТ СН'!$H$5-'СЕТ СН'!$H$20</f>
        <v>2746.7354126699997</v>
      </c>
      <c r="K92" s="36">
        <f>SUMIFS(СВЦЭМ!$C$33:$C$776,СВЦЭМ!$A$33:$A$776,$A92,СВЦЭМ!$B$33:$B$776,K$83)+'СЕТ СН'!$H$12+СВЦЭМ!$D$10+'СЕТ СН'!$H$5-'СЕТ СН'!$H$20</f>
        <v>2743.3089373100001</v>
      </c>
      <c r="L92" s="36">
        <f>SUMIFS(СВЦЭМ!$C$33:$C$776,СВЦЭМ!$A$33:$A$776,$A92,СВЦЭМ!$B$33:$B$776,L$83)+'СЕТ СН'!$H$12+СВЦЭМ!$D$10+'СЕТ СН'!$H$5-'СЕТ СН'!$H$20</f>
        <v>2744.1265964599997</v>
      </c>
      <c r="M92" s="36">
        <f>SUMIFS(СВЦЭМ!$C$33:$C$776,СВЦЭМ!$A$33:$A$776,$A92,СВЦЭМ!$B$33:$B$776,M$83)+'СЕТ СН'!$H$12+СВЦЭМ!$D$10+'СЕТ СН'!$H$5-'СЕТ СН'!$H$20</f>
        <v>2759.0246585799996</v>
      </c>
      <c r="N92" s="36">
        <f>SUMIFS(СВЦЭМ!$C$33:$C$776,СВЦЭМ!$A$33:$A$776,$A92,СВЦЭМ!$B$33:$B$776,N$83)+'СЕТ СН'!$H$12+СВЦЭМ!$D$10+'СЕТ СН'!$H$5-'СЕТ СН'!$H$20</f>
        <v>2772.5306754099997</v>
      </c>
      <c r="O92" s="36">
        <f>SUMIFS(СВЦЭМ!$C$33:$C$776,СВЦЭМ!$A$33:$A$776,$A92,СВЦЭМ!$B$33:$B$776,O$83)+'СЕТ СН'!$H$12+СВЦЭМ!$D$10+'СЕТ СН'!$H$5-'СЕТ СН'!$H$20</f>
        <v>2796.3806647000001</v>
      </c>
      <c r="P92" s="36">
        <f>SUMIFS(СВЦЭМ!$C$33:$C$776,СВЦЭМ!$A$33:$A$776,$A92,СВЦЭМ!$B$33:$B$776,P$83)+'СЕТ СН'!$H$12+СВЦЭМ!$D$10+'СЕТ СН'!$H$5-'СЕТ СН'!$H$20</f>
        <v>2810.9212068299998</v>
      </c>
      <c r="Q92" s="36">
        <f>SUMIFS(СВЦЭМ!$C$33:$C$776,СВЦЭМ!$A$33:$A$776,$A92,СВЦЭМ!$B$33:$B$776,Q$83)+'СЕТ СН'!$H$12+СВЦЭМ!$D$10+'СЕТ СН'!$H$5-'СЕТ СН'!$H$20</f>
        <v>2816.1491460399998</v>
      </c>
      <c r="R92" s="36">
        <f>SUMIFS(СВЦЭМ!$C$33:$C$776,СВЦЭМ!$A$33:$A$776,$A92,СВЦЭМ!$B$33:$B$776,R$83)+'СЕТ СН'!$H$12+СВЦЭМ!$D$10+'СЕТ СН'!$H$5-'СЕТ СН'!$H$20</f>
        <v>2809.0143777499998</v>
      </c>
      <c r="S92" s="36">
        <f>SUMIFS(СВЦЭМ!$C$33:$C$776,СВЦЭМ!$A$33:$A$776,$A92,СВЦЭМ!$B$33:$B$776,S$83)+'СЕТ СН'!$H$12+СВЦЭМ!$D$10+'СЕТ СН'!$H$5-'СЕТ СН'!$H$20</f>
        <v>2791.0108519400001</v>
      </c>
      <c r="T92" s="36">
        <f>SUMIFS(СВЦЭМ!$C$33:$C$776,СВЦЭМ!$A$33:$A$776,$A92,СВЦЭМ!$B$33:$B$776,T$83)+'СЕТ СН'!$H$12+СВЦЭМ!$D$10+'СЕТ СН'!$H$5-'СЕТ СН'!$H$20</f>
        <v>2747.2018635699997</v>
      </c>
      <c r="U92" s="36">
        <f>SUMIFS(СВЦЭМ!$C$33:$C$776,СВЦЭМ!$A$33:$A$776,$A92,СВЦЭМ!$B$33:$B$776,U$83)+'СЕТ СН'!$H$12+СВЦЭМ!$D$10+'СЕТ СН'!$H$5-'СЕТ СН'!$H$20</f>
        <v>2750.9195135299997</v>
      </c>
      <c r="V92" s="36">
        <f>SUMIFS(СВЦЭМ!$C$33:$C$776,СВЦЭМ!$A$33:$A$776,$A92,СВЦЭМ!$B$33:$B$776,V$83)+'СЕТ СН'!$H$12+СВЦЭМ!$D$10+'СЕТ СН'!$H$5-'СЕТ СН'!$H$20</f>
        <v>2782.5546985199999</v>
      </c>
      <c r="W92" s="36">
        <f>SUMIFS(СВЦЭМ!$C$33:$C$776,СВЦЭМ!$A$33:$A$776,$A92,СВЦЭМ!$B$33:$B$776,W$83)+'СЕТ СН'!$H$12+СВЦЭМ!$D$10+'СЕТ СН'!$H$5-'СЕТ СН'!$H$20</f>
        <v>2802.5839684699999</v>
      </c>
      <c r="X92" s="36">
        <f>SUMIFS(СВЦЭМ!$C$33:$C$776,СВЦЭМ!$A$33:$A$776,$A92,СВЦЭМ!$B$33:$B$776,X$83)+'СЕТ СН'!$H$12+СВЦЭМ!$D$10+'СЕТ СН'!$H$5-'СЕТ СН'!$H$20</f>
        <v>2806.8669875799997</v>
      </c>
      <c r="Y92" s="36">
        <f>SUMIFS(СВЦЭМ!$C$33:$C$776,СВЦЭМ!$A$33:$A$776,$A92,СВЦЭМ!$B$33:$B$776,Y$83)+'СЕТ СН'!$H$12+СВЦЭМ!$D$10+'СЕТ СН'!$H$5-'СЕТ СН'!$H$20</f>
        <v>2829.75365087</v>
      </c>
    </row>
    <row r="93" spans="1:25" ht="15.5" x14ac:dyDescent="0.25">
      <c r="A93" s="35">
        <f t="shared" si="2"/>
        <v>43840</v>
      </c>
      <c r="B93" s="36">
        <f>SUMIFS(СВЦЭМ!$C$33:$C$776,СВЦЭМ!$A$33:$A$776,$A93,СВЦЭМ!$B$33:$B$776,B$83)+'СЕТ СН'!$H$12+СВЦЭМ!$D$10+'СЕТ СН'!$H$5-'СЕТ СН'!$H$20</f>
        <v>2836.4258822900001</v>
      </c>
      <c r="C93" s="36">
        <f>SUMIFS(СВЦЭМ!$C$33:$C$776,СВЦЭМ!$A$33:$A$776,$A93,СВЦЭМ!$B$33:$B$776,C$83)+'СЕТ СН'!$H$12+СВЦЭМ!$D$10+'СЕТ СН'!$H$5-'СЕТ СН'!$H$20</f>
        <v>2840.68329352</v>
      </c>
      <c r="D93" s="36">
        <f>SUMIFS(СВЦЭМ!$C$33:$C$776,СВЦЭМ!$A$33:$A$776,$A93,СВЦЭМ!$B$33:$B$776,D$83)+'СЕТ СН'!$H$12+СВЦЭМ!$D$10+'СЕТ СН'!$H$5-'СЕТ СН'!$H$20</f>
        <v>2851.4253705699998</v>
      </c>
      <c r="E93" s="36">
        <f>SUMIFS(СВЦЭМ!$C$33:$C$776,СВЦЭМ!$A$33:$A$776,$A93,СВЦЭМ!$B$33:$B$776,E$83)+'СЕТ СН'!$H$12+СВЦЭМ!$D$10+'СЕТ СН'!$H$5-'СЕТ СН'!$H$20</f>
        <v>2851.9177254699998</v>
      </c>
      <c r="F93" s="36">
        <f>SUMIFS(СВЦЭМ!$C$33:$C$776,СВЦЭМ!$A$33:$A$776,$A93,СВЦЭМ!$B$33:$B$776,F$83)+'СЕТ СН'!$H$12+СВЦЭМ!$D$10+'СЕТ СН'!$H$5-'СЕТ СН'!$H$20</f>
        <v>2837.4477939099997</v>
      </c>
      <c r="G93" s="36">
        <f>SUMIFS(СВЦЭМ!$C$33:$C$776,СВЦЭМ!$A$33:$A$776,$A93,СВЦЭМ!$B$33:$B$776,G$83)+'СЕТ СН'!$H$12+СВЦЭМ!$D$10+'СЕТ СН'!$H$5-'СЕТ СН'!$H$20</f>
        <v>2827.7267918099997</v>
      </c>
      <c r="H93" s="36">
        <f>SUMIFS(СВЦЭМ!$C$33:$C$776,СВЦЭМ!$A$33:$A$776,$A93,СВЦЭМ!$B$33:$B$776,H$83)+'СЕТ СН'!$H$12+СВЦЭМ!$D$10+'СЕТ СН'!$H$5-'СЕТ СН'!$H$20</f>
        <v>2794.2295332499998</v>
      </c>
      <c r="I93" s="36">
        <f>SUMIFS(СВЦЭМ!$C$33:$C$776,СВЦЭМ!$A$33:$A$776,$A93,СВЦЭМ!$B$33:$B$776,I$83)+'СЕТ СН'!$H$12+СВЦЭМ!$D$10+'СЕТ СН'!$H$5-'СЕТ СН'!$H$20</f>
        <v>2760.8453731499999</v>
      </c>
      <c r="J93" s="36">
        <f>SUMIFS(СВЦЭМ!$C$33:$C$776,СВЦЭМ!$A$33:$A$776,$A93,СВЦЭМ!$B$33:$B$776,J$83)+'СЕТ СН'!$H$12+СВЦЭМ!$D$10+'СЕТ СН'!$H$5-'СЕТ СН'!$H$20</f>
        <v>2750.0558672999996</v>
      </c>
      <c r="K93" s="36">
        <f>SUMIFS(СВЦЭМ!$C$33:$C$776,СВЦЭМ!$A$33:$A$776,$A93,СВЦЭМ!$B$33:$B$776,K$83)+'СЕТ СН'!$H$12+СВЦЭМ!$D$10+'СЕТ СН'!$H$5-'СЕТ СН'!$H$20</f>
        <v>2745.2425822999999</v>
      </c>
      <c r="L93" s="36">
        <f>SUMIFS(СВЦЭМ!$C$33:$C$776,СВЦЭМ!$A$33:$A$776,$A93,СВЦЭМ!$B$33:$B$776,L$83)+'СЕТ СН'!$H$12+СВЦЭМ!$D$10+'СЕТ СН'!$H$5-'СЕТ СН'!$H$20</f>
        <v>2744.3095900999997</v>
      </c>
      <c r="M93" s="36">
        <f>SUMIFS(СВЦЭМ!$C$33:$C$776,СВЦЭМ!$A$33:$A$776,$A93,СВЦЭМ!$B$33:$B$776,M$83)+'СЕТ СН'!$H$12+СВЦЭМ!$D$10+'СЕТ СН'!$H$5-'СЕТ СН'!$H$20</f>
        <v>2755.2798939699996</v>
      </c>
      <c r="N93" s="36">
        <f>SUMIFS(СВЦЭМ!$C$33:$C$776,СВЦЭМ!$A$33:$A$776,$A93,СВЦЭМ!$B$33:$B$776,N$83)+'СЕТ СН'!$H$12+СВЦЭМ!$D$10+'СЕТ СН'!$H$5-'СЕТ СН'!$H$20</f>
        <v>2758.6280712499997</v>
      </c>
      <c r="O93" s="36">
        <f>SUMIFS(СВЦЭМ!$C$33:$C$776,СВЦЭМ!$A$33:$A$776,$A93,СВЦЭМ!$B$33:$B$776,O$83)+'СЕТ СН'!$H$12+СВЦЭМ!$D$10+'СЕТ СН'!$H$5-'СЕТ СН'!$H$20</f>
        <v>2771.9889915499998</v>
      </c>
      <c r="P93" s="36">
        <f>SUMIFS(СВЦЭМ!$C$33:$C$776,СВЦЭМ!$A$33:$A$776,$A93,СВЦЭМ!$B$33:$B$776,P$83)+'СЕТ СН'!$H$12+СВЦЭМ!$D$10+'СЕТ СН'!$H$5-'СЕТ СН'!$H$20</f>
        <v>2776.40269592</v>
      </c>
      <c r="Q93" s="36">
        <f>SUMIFS(СВЦЭМ!$C$33:$C$776,СВЦЭМ!$A$33:$A$776,$A93,СВЦЭМ!$B$33:$B$776,Q$83)+'СЕТ СН'!$H$12+СВЦЭМ!$D$10+'СЕТ СН'!$H$5-'СЕТ СН'!$H$20</f>
        <v>2775.4898332899998</v>
      </c>
      <c r="R93" s="36">
        <f>SUMIFS(СВЦЭМ!$C$33:$C$776,СВЦЭМ!$A$33:$A$776,$A93,СВЦЭМ!$B$33:$B$776,R$83)+'СЕТ СН'!$H$12+СВЦЭМ!$D$10+'СЕТ СН'!$H$5-'СЕТ СН'!$H$20</f>
        <v>2763.64405364</v>
      </c>
      <c r="S93" s="36">
        <f>SUMIFS(СВЦЭМ!$C$33:$C$776,СВЦЭМ!$A$33:$A$776,$A93,СВЦЭМ!$B$33:$B$776,S$83)+'СЕТ СН'!$H$12+СВЦЭМ!$D$10+'СЕТ СН'!$H$5-'СЕТ СН'!$H$20</f>
        <v>2755.7455661399999</v>
      </c>
      <c r="T93" s="36">
        <f>SUMIFS(СВЦЭМ!$C$33:$C$776,СВЦЭМ!$A$33:$A$776,$A93,СВЦЭМ!$B$33:$B$776,T$83)+'СЕТ СН'!$H$12+СВЦЭМ!$D$10+'СЕТ СН'!$H$5-'СЕТ СН'!$H$20</f>
        <v>2720.0911352099997</v>
      </c>
      <c r="U93" s="36">
        <f>SUMIFS(СВЦЭМ!$C$33:$C$776,СВЦЭМ!$A$33:$A$776,$A93,СВЦЭМ!$B$33:$B$776,U$83)+'СЕТ СН'!$H$12+СВЦЭМ!$D$10+'СЕТ СН'!$H$5-'СЕТ СН'!$H$20</f>
        <v>2720.0448227500001</v>
      </c>
      <c r="V93" s="36">
        <f>SUMIFS(СВЦЭМ!$C$33:$C$776,СВЦЭМ!$A$33:$A$776,$A93,СВЦЭМ!$B$33:$B$776,V$83)+'СЕТ СН'!$H$12+СВЦЭМ!$D$10+'СЕТ СН'!$H$5-'СЕТ СН'!$H$20</f>
        <v>2746.5052583799998</v>
      </c>
      <c r="W93" s="36">
        <f>SUMIFS(СВЦЭМ!$C$33:$C$776,СВЦЭМ!$A$33:$A$776,$A93,СВЦЭМ!$B$33:$B$776,W$83)+'СЕТ СН'!$H$12+СВЦЭМ!$D$10+'СЕТ СН'!$H$5-'СЕТ СН'!$H$20</f>
        <v>2757.1522869699997</v>
      </c>
      <c r="X93" s="36">
        <f>SUMIFS(СВЦЭМ!$C$33:$C$776,СВЦЭМ!$A$33:$A$776,$A93,СВЦЭМ!$B$33:$B$776,X$83)+'СЕТ СН'!$H$12+СВЦЭМ!$D$10+'СЕТ СН'!$H$5-'СЕТ СН'!$H$20</f>
        <v>2762.9691904900001</v>
      </c>
      <c r="Y93" s="36">
        <f>SUMIFS(СВЦЭМ!$C$33:$C$776,СВЦЭМ!$A$33:$A$776,$A93,СВЦЭМ!$B$33:$B$776,Y$83)+'СЕТ СН'!$H$12+СВЦЭМ!$D$10+'СЕТ СН'!$H$5-'СЕТ СН'!$H$20</f>
        <v>2774.9913508599998</v>
      </c>
    </row>
    <row r="94" spans="1:25" ht="15.5" x14ac:dyDescent="0.25">
      <c r="A94" s="35">
        <f t="shared" si="2"/>
        <v>43841</v>
      </c>
      <c r="B94" s="36">
        <f>SUMIFS(СВЦЭМ!$C$33:$C$776,СВЦЭМ!$A$33:$A$776,$A94,СВЦЭМ!$B$33:$B$776,B$83)+'СЕТ СН'!$H$12+СВЦЭМ!$D$10+'СЕТ СН'!$H$5-'СЕТ СН'!$H$20</f>
        <v>2779.5328245800001</v>
      </c>
      <c r="C94" s="36">
        <f>SUMIFS(СВЦЭМ!$C$33:$C$776,СВЦЭМ!$A$33:$A$776,$A94,СВЦЭМ!$B$33:$B$776,C$83)+'СЕТ СН'!$H$12+СВЦЭМ!$D$10+'СЕТ СН'!$H$5-'СЕТ СН'!$H$20</f>
        <v>2797.24333647</v>
      </c>
      <c r="D94" s="36">
        <f>SUMIFS(СВЦЭМ!$C$33:$C$776,СВЦЭМ!$A$33:$A$776,$A94,СВЦЭМ!$B$33:$B$776,D$83)+'СЕТ СН'!$H$12+СВЦЭМ!$D$10+'СЕТ СН'!$H$5-'СЕТ СН'!$H$20</f>
        <v>2821.50306998</v>
      </c>
      <c r="E94" s="36">
        <f>SUMIFS(СВЦЭМ!$C$33:$C$776,СВЦЭМ!$A$33:$A$776,$A94,СВЦЭМ!$B$33:$B$776,E$83)+'СЕТ СН'!$H$12+СВЦЭМ!$D$10+'СЕТ СН'!$H$5-'СЕТ СН'!$H$20</f>
        <v>2843.13377167</v>
      </c>
      <c r="F94" s="36">
        <f>SUMIFS(СВЦЭМ!$C$33:$C$776,СВЦЭМ!$A$33:$A$776,$A94,СВЦЭМ!$B$33:$B$776,F$83)+'СЕТ СН'!$H$12+СВЦЭМ!$D$10+'СЕТ СН'!$H$5-'СЕТ СН'!$H$20</f>
        <v>2846.55463203</v>
      </c>
      <c r="G94" s="36">
        <f>SUMIFS(СВЦЭМ!$C$33:$C$776,СВЦЭМ!$A$33:$A$776,$A94,СВЦЭМ!$B$33:$B$776,G$83)+'СЕТ СН'!$H$12+СВЦЭМ!$D$10+'СЕТ СН'!$H$5-'СЕТ СН'!$H$20</f>
        <v>2845.0252692099998</v>
      </c>
      <c r="H94" s="36">
        <f>SUMIFS(СВЦЭМ!$C$33:$C$776,СВЦЭМ!$A$33:$A$776,$A94,СВЦЭМ!$B$33:$B$776,H$83)+'СЕТ СН'!$H$12+СВЦЭМ!$D$10+'СЕТ СН'!$H$5-'СЕТ СН'!$H$20</f>
        <v>2827.26902931</v>
      </c>
      <c r="I94" s="36">
        <f>SUMIFS(СВЦЭМ!$C$33:$C$776,СВЦЭМ!$A$33:$A$776,$A94,СВЦЭМ!$B$33:$B$776,I$83)+'СЕТ СН'!$H$12+СВЦЭМ!$D$10+'СЕТ СН'!$H$5-'СЕТ СН'!$H$20</f>
        <v>2825.8926746500001</v>
      </c>
      <c r="J94" s="36">
        <f>SUMIFS(СВЦЭМ!$C$33:$C$776,СВЦЭМ!$A$33:$A$776,$A94,СВЦЭМ!$B$33:$B$776,J$83)+'СЕТ СН'!$H$12+СВЦЭМ!$D$10+'СЕТ СН'!$H$5-'СЕТ СН'!$H$20</f>
        <v>2795.2122162400001</v>
      </c>
      <c r="K94" s="36">
        <f>SUMIFS(СВЦЭМ!$C$33:$C$776,СВЦЭМ!$A$33:$A$776,$A94,СВЦЭМ!$B$33:$B$776,K$83)+'СЕТ СН'!$H$12+СВЦЭМ!$D$10+'СЕТ СН'!$H$5-'СЕТ СН'!$H$20</f>
        <v>2764.3435415599997</v>
      </c>
      <c r="L94" s="36">
        <f>SUMIFS(СВЦЭМ!$C$33:$C$776,СВЦЭМ!$A$33:$A$776,$A94,СВЦЭМ!$B$33:$B$776,L$83)+'СЕТ СН'!$H$12+СВЦЭМ!$D$10+'СЕТ СН'!$H$5-'СЕТ СН'!$H$20</f>
        <v>2750.87642706</v>
      </c>
      <c r="M94" s="36">
        <f>SUMIFS(СВЦЭМ!$C$33:$C$776,СВЦЭМ!$A$33:$A$776,$A94,СВЦЭМ!$B$33:$B$776,M$83)+'СЕТ СН'!$H$12+СВЦЭМ!$D$10+'СЕТ СН'!$H$5-'СЕТ СН'!$H$20</f>
        <v>2756.0279399999999</v>
      </c>
      <c r="N94" s="36">
        <f>SUMIFS(СВЦЭМ!$C$33:$C$776,СВЦЭМ!$A$33:$A$776,$A94,СВЦЭМ!$B$33:$B$776,N$83)+'СЕТ СН'!$H$12+СВЦЭМ!$D$10+'СЕТ СН'!$H$5-'СЕТ СН'!$H$20</f>
        <v>2769.8475082199998</v>
      </c>
      <c r="O94" s="36">
        <f>SUMIFS(СВЦЭМ!$C$33:$C$776,СВЦЭМ!$A$33:$A$776,$A94,СВЦЭМ!$B$33:$B$776,O$83)+'СЕТ СН'!$H$12+СВЦЭМ!$D$10+'СЕТ СН'!$H$5-'СЕТ СН'!$H$20</f>
        <v>2773.6855581700001</v>
      </c>
      <c r="P94" s="36">
        <f>SUMIFS(СВЦЭМ!$C$33:$C$776,СВЦЭМ!$A$33:$A$776,$A94,СВЦЭМ!$B$33:$B$776,P$83)+'СЕТ СН'!$H$12+СВЦЭМ!$D$10+'СЕТ СН'!$H$5-'СЕТ СН'!$H$20</f>
        <v>2784.2178446899998</v>
      </c>
      <c r="Q94" s="36">
        <f>SUMIFS(СВЦЭМ!$C$33:$C$776,СВЦЭМ!$A$33:$A$776,$A94,СВЦЭМ!$B$33:$B$776,Q$83)+'СЕТ СН'!$H$12+СВЦЭМ!$D$10+'СЕТ СН'!$H$5-'СЕТ СН'!$H$20</f>
        <v>2784.1461120399999</v>
      </c>
      <c r="R94" s="36">
        <f>SUMIFS(СВЦЭМ!$C$33:$C$776,СВЦЭМ!$A$33:$A$776,$A94,СВЦЭМ!$B$33:$B$776,R$83)+'СЕТ СН'!$H$12+СВЦЭМ!$D$10+'СЕТ СН'!$H$5-'СЕТ СН'!$H$20</f>
        <v>2771.2364155999999</v>
      </c>
      <c r="S94" s="36">
        <f>SUMIFS(СВЦЭМ!$C$33:$C$776,СВЦЭМ!$A$33:$A$776,$A94,СВЦЭМ!$B$33:$B$776,S$83)+'СЕТ СН'!$H$12+СВЦЭМ!$D$10+'СЕТ СН'!$H$5-'СЕТ СН'!$H$20</f>
        <v>2752.7016274399998</v>
      </c>
      <c r="T94" s="36">
        <f>SUMIFS(СВЦЭМ!$C$33:$C$776,СВЦЭМ!$A$33:$A$776,$A94,СВЦЭМ!$B$33:$B$776,T$83)+'СЕТ СН'!$H$12+СВЦЭМ!$D$10+'СЕТ СН'!$H$5-'СЕТ СН'!$H$20</f>
        <v>2724.5215118599999</v>
      </c>
      <c r="U94" s="36">
        <f>SUMIFS(СВЦЭМ!$C$33:$C$776,СВЦЭМ!$A$33:$A$776,$A94,СВЦЭМ!$B$33:$B$776,U$83)+'СЕТ СН'!$H$12+СВЦЭМ!$D$10+'СЕТ СН'!$H$5-'СЕТ СН'!$H$20</f>
        <v>2728.3247136</v>
      </c>
      <c r="V94" s="36">
        <f>SUMIFS(СВЦЭМ!$C$33:$C$776,СВЦЭМ!$A$33:$A$776,$A94,СВЦЭМ!$B$33:$B$776,V$83)+'СЕТ СН'!$H$12+СВЦЭМ!$D$10+'СЕТ СН'!$H$5-'СЕТ СН'!$H$20</f>
        <v>2761.5501378399999</v>
      </c>
      <c r="W94" s="36">
        <f>SUMIFS(СВЦЭМ!$C$33:$C$776,СВЦЭМ!$A$33:$A$776,$A94,СВЦЭМ!$B$33:$B$776,W$83)+'СЕТ СН'!$H$12+СВЦЭМ!$D$10+'СЕТ СН'!$H$5-'СЕТ СН'!$H$20</f>
        <v>2775.59255695</v>
      </c>
      <c r="X94" s="36">
        <f>SUMIFS(СВЦЭМ!$C$33:$C$776,СВЦЭМ!$A$33:$A$776,$A94,СВЦЭМ!$B$33:$B$776,X$83)+'СЕТ СН'!$H$12+СВЦЭМ!$D$10+'СЕТ СН'!$H$5-'СЕТ СН'!$H$20</f>
        <v>2797.538763</v>
      </c>
      <c r="Y94" s="36">
        <f>SUMIFS(СВЦЭМ!$C$33:$C$776,СВЦЭМ!$A$33:$A$776,$A94,СВЦЭМ!$B$33:$B$776,Y$83)+'СЕТ СН'!$H$12+СВЦЭМ!$D$10+'СЕТ СН'!$H$5-'СЕТ СН'!$H$20</f>
        <v>2817.9957999399999</v>
      </c>
    </row>
    <row r="95" spans="1:25" ht="15.5" x14ac:dyDescent="0.25">
      <c r="A95" s="35">
        <f t="shared" si="2"/>
        <v>43842</v>
      </c>
      <c r="B95" s="36">
        <f>SUMIFS(СВЦЭМ!$C$33:$C$776,СВЦЭМ!$A$33:$A$776,$A95,СВЦЭМ!$B$33:$B$776,B$83)+'СЕТ СН'!$H$12+СВЦЭМ!$D$10+'СЕТ СН'!$H$5-'СЕТ СН'!$H$20</f>
        <v>2831.4335835699999</v>
      </c>
      <c r="C95" s="36">
        <f>SUMIFS(СВЦЭМ!$C$33:$C$776,СВЦЭМ!$A$33:$A$776,$A95,СВЦЭМ!$B$33:$B$776,C$83)+'СЕТ СН'!$H$12+СВЦЭМ!$D$10+'СЕТ СН'!$H$5-'СЕТ СН'!$H$20</f>
        <v>2841.12902364</v>
      </c>
      <c r="D95" s="36">
        <f>SUMIFS(СВЦЭМ!$C$33:$C$776,СВЦЭМ!$A$33:$A$776,$A95,СВЦЭМ!$B$33:$B$776,D$83)+'СЕТ СН'!$H$12+СВЦЭМ!$D$10+'СЕТ СН'!$H$5-'СЕТ СН'!$H$20</f>
        <v>2854.2480149599996</v>
      </c>
      <c r="E95" s="36">
        <f>SUMIFS(СВЦЭМ!$C$33:$C$776,СВЦЭМ!$A$33:$A$776,$A95,СВЦЭМ!$B$33:$B$776,E$83)+'СЕТ СН'!$H$12+СВЦЭМ!$D$10+'СЕТ СН'!$H$5-'СЕТ СН'!$H$20</f>
        <v>2874.2517770499999</v>
      </c>
      <c r="F95" s="36">
        <f>SUMIFS(СВЦЭМ!$C$33:$C$776,СВЦЭМ!$A$33:$A$776,$A95,СВЦЭМ!$B$33:$B$776,F$83)+'СЕТ СН'!$H$12+СВЦЭМ!$D$10+'СЕТ СН'!$H$5-'СЕТ СН'!$H$20</f>
        <v>2874.1701433499998</v>
      </c>
      <c r="G95" s="36">
        <f>SUMIFS(СВЦЭМ!$C$33:$C$776,СВЦЭМ!$A$33:$A$776,$A95,СВЦЭМ!$B$33:$B$776,G$83)+'СЕТ СН'!$H$12+СВЦЭМ!$D$10+'СЕТ СН'!$H$5-'СЕТ СН'!$H$20</f>
        <v>2863.0436723499997</v>
      </c>
      <c r="H95" s="36">
        <f>SUMIFS(СВЦЭМ!$C$33:$C$776,СВЦЭМ!$A$33:$A$776,$A95,СВЦЭМ!$B$33:$B$776,H$83)+'СЕТ СН'!$H$12+СВЦЭМ!$D$10+'СЕТ СН'!$H$5-'СЕТ СН'!$H$20</f>
        <v>2849.76385265</v>
      </c>
      <c r="I95" s="36">
        <f>SUMIFS(СВЦЭМ!$C$33:$C$776,СВЦЭМ!$A$33:$A$776,$A95,СВЦЭМ!$B$33:$B$776,I$83)+'СЕТ СН'!$H$12+СВЦЭМ!$D$10+'СЕТ СН'!$H$5-'СЕТ СН'!$H$20</f>
        <v>2840.2611064799999</v>
      </c>
      <c r="J95" s="36">
        <f>SUMIFS(СВЦЭМ!$C$33:$C$776,СВЦЭМ!$A$33:$A$776,$A95,СВЦЭМ!$B$33:$B$776,J$83)+'СЕТ СН'!$H$12+СВЦЭМ!$D$10+'СЕТ СН'!$H$5-'СЕТ СН'!$H$20</f>
        <v>2794.5411177999999</v>
      </c>
      <c r="K95" s="36">
        <f>SUMIFS(СВЦЭМ!$C$33:$C$776,СВЦЭМ!$A$33:$A$776,$A95,СВЦЭМ!$B$33:$B$776,K$83)+'СЕТ СН'!$H$12+СВЦЭМ!$D$10+'СЕТ СН'!$H$5-'СЕТ СН'!$H$20</f>
        <v>2770.5951402299997</v>
      </c>
      <c r="L95" s="36">
        <f>SUMIFS(СВЦЭМ!$C$33:$C$776,СВЦЭМ!$A$33:$A$776,$A95,СВЦЭМ!$B$33:$B$776,L$83)+'СЕТ СН'!$H$12+СВЦЭМ!$D$10+'СЕТ СН'!$H$5-'СЕТ СН'!$H$20</f>
        <v>2749.5003253499999</v>
      </c>
      <c r="M95" s="36">
        <f>SUMIFS(СВЦЭМ!$C$33:$C$776,СВЦЭМ!$A$33:$A$776,$A95,СВЦЭМ!$B$33:$B$776,M$83)+'СЕТ СН'!$H$12+СВЦЭМ!$D$10+'СЕТ СН'!$H$5-'СЕТ СН'!$H$20</f>
        <v>2744.9319848</v>
      </c>
      <c r="N95" s="36">
        <f>SUMIFS(СВЦЭМ!$C$33:$C$776,СВЦЭМ!$A$33:$A$776,$A95,СВЦЭМ!$B$33:$B$776,N$83)+'СЕТ СН'!$H$12+СВЦЭМ!$D$10+'СЕТ СН'!$H$5-'СЕТ СН'!$H$20</f>
        <v>2767.75266921</v>
      </c>
      <c r="O95" s="36">
        <f>SUMIFS(СВЦЭМ!$C$33:$C$776,СВЦЭМ!$A$33:$A$776,$A95,СВЦЭМ!$B$33:$B$776,O$83)+'СЕТ СН'!$H$12+СВЦЭМ!$D$10+'СЕТ СН'!$H$5-'СЕТ СН'!$H$20</f>
        <v>2771.3226761699998</v>
      </c>
      <c r="P95" s="36">
        <f>SUMIFS(СВЦЭМ!$C$33:$C$776,СВЦЭМ!$A$33:$A$776,$A95,СВЦЭМ!$B$33:$B$776,P$83)+'СЕТ СН'!$H$12+СВЦЭМ!$D$10+'СЕТ СН'!$H$5-'СЕТ СН'!$H$20</f>
        <v>2775.9333604499998</v>
      </c>
      <c r="Q95" s="36">
        <f>SUMIFS(СВЦЭМ!$C$33:$C$776,СВЦЭМ!$A$33:$A$776,$A95,СВЦЭМ!$B$33:$B$776,Q$83)+'СЕТ СН'!$H$12+СВЦЭМ!$D$10+'СЕТ СН'!$H$5-'СЕТ СН'!$H$20</f>
        <v>2775.8757297399998</v>
      </c>
      <c r="R95" s="36">
        <f>SUMIFS(СВЦЭМ!$C$33:$C$776,СВЦЭМ!$A$33:$A$776,$A95,СВЦЭМ!$B$33:$B$776,R$83)+'СЕТ СН'!$H$12+СВЦЭМ!$D$10+'СЕТ СН'!$H$5-'СЕТ СН'!$H$20</f>
        <v>2778.0663001499997</v>
      </c>
      <c r="S95" s="36">
        <f>SUMIFS(СВЦЭМ!$C$33:$C$776,СВЦЭМ!$A$33:$A$776,$A95,СВЦЭМ!$B$33:$B$776,S$83)+'СЕТ СН'!$H$12+СВЦЭМ!$D$10+'СЕТ СН'!$H$5-'СЕТ СН'!$H$20</f>
        <v>2755.4107692099997</v>
      </c>
      <c r="T95" s="36">
        <f>SUMIFS(СВЦЭМ!$C$33:$C$776,СВЦЭМ!$A$33:$A$776,$A95,СВЦЭМ!$B$33:$B$776,T$83)+'СЕТ СН'!$H$12+СВЦЭМ!$D$10+'СЕТ СН'!$H$5-'СЕТ СН'!$H$20</f>
        <v>2727.2392971899999</v>
      </c>
      <c r="U95" s="36">
        <f>SUMIFS(СВЦЭМ!$C$33:$C$776,СВЦЭМ!$A$33:$A$776,$A95,СВЦЭМ!$B$33:$B$776,U$83)+'СЕТ СН'!$H$12+СВЦЭМ!$D$10+'СЕТ СН'!$H$5-'СЕТ СН'!$H$20</f>
        <v>2732.6186010799997</v>
      </c>
      <c r="V95" s="36">
        <f>SUMIFS(СВЦЭМ!$C$33:$C$776,СВЦЭМ!$A$33:$A$776,$A95,СВЦЭМ!$B$33:$B$776,V$83)+'СЕТ СН'!$H$12+СВЦЭМ!$D$10+'СЕТ СН'!$H$5-'СЕТ СН'!$H$20</f>
        <v>2753.20529412</v>
      </c>
      <c r="W95" s="36">
        <f>SUMIFS(СВЦЭМ!$C$33:$C$776,СВЦЭМ!$A$33:$A$776,$A95,СВЦЭМ!$B$33:$B$776,W$83)+'СЕТ СН'!$H$12+СВЦЭМ!$D$10+'СЕТ СН'!$H$5-'СЕТ СН'!$H$20</f>
        <v>2754.3046820899999</v>
      </c>
      <c r="X95" s="36">
        <f>SUMIFS(СВЦЭМ!$C$33:$C$776,СВЦЭМ!$A$33:$A$776,$A95,СВЦЭМ!$B$33:$B$776,X$83)+'СЕТ СН'!$H$12+СВЦЭМ!$D$10+'СЕТ СН'!$H$5-'СЕТ СН'!$H$20</f>
        <v>2771.9296806899997</v>
      </c>
      <c r="Y95" s="36">
        <f>SUMIFS(СВЦЭМ!$C$33:$C$776,СВЦЭМ!$A$33:$A$776,$A95,СВЦЭМ!$B$33:$B$776,Y$83)+'СЕТ СН'!$H$12+СВЦЭМ!$D$10+'СЕТ СН'!$H$5-'СЕТ СН'!$H$20</f>
        <v>2800.5497295</v>
      </c>
    </row>
    <row r="96" spans="1:25" ht="15.5" x14ac:dyDescent="0.25">
      <c r="A96" s="35">
        <f t="shared" si="2"/>
        <v>43843</v>
      </c>
      <c r="B96" s="36">
        <f>SUMIFS(СВЦЭМ!$C$33:$C$776,СВЦЭМ!$A$33:$A$776,$A96,СВЦЭМ!$B$33:$B$776,B$83)+'СЕТ СН'!$H$12+СВЦЭМ!$D$10+'СЕТ СН'!$H$5-'СЕТ СН'!$H$20</f>
        <v>2885.3734180399997</v>
      </c>
      <c r="C96" s="36">
        <f>SUMIFS(СВЦЭМ!$C$33:$C$776,СВЦЭМ!$A$33:$A$776,$A96,СВЦЭМ!$B$33:$B$776,C$83)+'СЕТ СН'!$H$12+СВЦЭМ!$D$10+'СЕТ СН'!$H$5-'СЕТ СН'!$H$20</f>
        <v>2902.0081021299998</v>
      </c>
      <c r="D96" s="36">
        <f>SUMIFS(СВЦЭМ!$C$33:$C$776,СВЦЭМ!$A$33:$A$776,$A96,СВЦЭМ!$B$33:$B$776,D$83)+'СЕТ СН'!$H$12+СВЦЭМ!$D$10+'СЕТ СН'!$H$5-'СЕТ СН'!$H$20</f>
        <v>2913.3296749900001</v>
      </c>
      <c r="E96" s="36">
        <f>SUMIFS(СВЦЭМ!$C$33:$C$776,СВЦЭМ!$A$33:$A$776,$A96,СВЦЭМ!$B$33:$B$776,E$83)+'СЕТ СН'!$H$12+СВЦЭМ!$D$10+'СЕТ СН'!$H$5-'СЕТ СН'!$H$20</f>
        <v>2905.0235404999999</v>
      </c>
      <c r="F96" s="36">
        <f>SUMIFS(СВЦЭМ!$C$33:$C$776,СВЦЭМ!$A$33:$A$776,$A96,СВЦЭМ!$B$33:$B$776,F$83)+'СЕТ СН'!$H$12+СВЦЭМ!$D$10+'СЕТ СН'!$H$5-'СЕТ СН'!$H$20</f>
        <v>2900.59607727</v>
      </c>
      <c r="G96" s="36">
        <f>SUMIFS(СВЦЭМ!$C$33:$C$776,СВЦЭМ!$A$33:$A$776,$A96,СВЦЭМ!$B$33:$B$776,G$83)+'СЕТ СН'!$H$12+СВЦЭМ!$D$10+'СЕТ СН'!$H$5-'СЕТ СН'!$H$20</f>
        <v>2878.2828256599996</v>
      </c>
      <c r="H96" s="36">
        <f>SUMIFS(СВЦЭМ!$C$33:$C$776,СВЦЭМ!$A$33:$A$776,$A96,СВЦЭМ!$B$33:$B$776,H$83)+'СЕТ СН'!$H$12+СВЦЭМ!$D$10+'СЕТ СН'!$H$5-'СЕТ СН'!$H$20</f>
        <v>2840.7032383599999</v>
      </c>
      <c r="I96" s="36">
        <f>SUMIFS(СВЦЭМ!$C$33:$C$776,СВЦЭМ!$A$33:$A$776,$A96,СВЦЭМ!$B$33:$B$776,I$83)+'СЕТ СН'!$H$12+СВЦЭМ!$D$10+'СЕТ СН'!$H$5-'СЕТ СН'!$H$20</f>
        <v>2814.24464162</v>
      </c>
      <c r="J96" s="36">
        <f>SUMIFS(СВЦЭМ!$C$33:$C$776,СВЦЭМ!$A$33:$A$776,$A96,СВЦЭМ!$B$33:$B$776,J$83)+'СЕТ СН'!$H$12+СВЦЭМ!$D$10+'СЕТ СН'!$H$5-'СЕТ СН'!$H$20</f>
        <v>2798.5957357099996</v>
      </c>
      <c r="K96" s="36">
        <f>SUMIFS(СВЦЭМ!$C$33:$C$776,СВЦЭМ!$A$33:$A$776,$A96,СВЦЭМ!$B$33:$B$776,K$83)+'СЕТ СН'!$H$12+СВЦЭМ!$D$10+'СЕТ СН'!$H$5-'СЕТ СН'!$H$20</f>
        <v>2785.8557902100001</v>
      </c>
      <c r="L96" s="36">
        <f>SUMIFS(СВЦЭМ!$C$33:$C$776,СВЦЭМ!$A$33:$A$776,$A96,СВЦЭМ!$B$33:$B$776,L$83)+'СЕТ СН'!$H$12+СВЦЭМ!$D$10+'СЕТ СН'!$H$5-'СЕТ СН'!$H$20</f>
        <v>2784.748951</v>
      </c>
      <c r="M96" s="36">
        <f>SUMIFS(СВЦЭМ!$C$33:$C$776,СВЦЭМ!$A$33:$A$776,$A96,СВЦЭМ!$B$33:$B$776,M$83)+'СЕТ СН'!$H$12+СВЦЭМ!$D$10+'СЕТ СН'!$H$5-'СЕТ СН'!$H$20</f>
        <v>2786.3072029999998</v>
      </c>
      <c r="N96" s="36">
        <f>SUMIFS(СВЦЭМ!$C$33:$C$776,СВЦЭМ!$A$33:$A$776,$A96,СВЦЭМ!$B$33:$B$776,N$83)+'СЕТ СН'!$H$12+СВЦЭМ!$D$10+'СЕТ СН'!$H$5-'СЕТ СН'!$H$20</f>
        <v>2798.9751772199998</v>
      </c>
      <c r="O96" s="36">
        <f>SUMIFS(СВЦЭМ!$C$33:$C$776,СВЦЭМ!$A$33:$A$776,$A96,СВЦЭМ!$B$33:$B$776,O$83)+'СЕТ СН'!$H$12+СВЦЭМ!$D$10+'СЕТ СН'!$H$5-'СЕТ СН'!$H$20</f>
        <v>2788.62301213</v>
      </c>
      <c r="P96" s="36">
        <f>SUMIFS(СВЦЭМ!$C$33:$C$776,СВЦЭМ!$A$33:$A$776,$A96,СВЦЭМ!$B$33:$B$776,P$83)+'СЕТ СН'!$H$12+СВЦЭМ!$D$10+'СЕТ СН'!$H$5-'СЕТ СН'!$H$20</f>
        <v>2774.1151794799998</v>
      </c>
      <c r="Q96" s="36">
        <f>SUMIFS(СВЦЭМ!$C$33:$C$776,СВЦЭМ!$A$33:$A$776,$A96,СВЦЭМ!$B$33:$B$776,Q$83)+'СЕТ СН'!$H$12+СВЦЭМ!$D$10+'СЕТ СН'!$H$5-'СЕТ СН'!$H$20</f>
        <v>2792.69545522</v>
      </c>
      <c r="R96" s="36">
        <f>SUMIFS(СВЦЭМ!$C$33:$C$776,СВЦЭМ!$A$33:$A$776,$A96,СВЦЭМ!$B$33:$B$776,R$83)+'СЕТ СН'!$H$12+СВЦЭМ!$D$10+'СЕТ СН'!$H$5-'СЕТ СН'!$H$20</f>
        <v>2770.3667568299998</v>
      </c>
      <c r="S96" s="36">
        <f>SUMIFS(СВЦЭМ!$C$33:$C$776,СВЦЭМ!$A$33:$A$776,$A96,СВЦЭМ!$B$33:$B$776,S$83)+'СЕТ СН'!$H$12+СВЦЭМ!$D$10+'СЕТ СН'!$H$5-'СЕТ СН'!$H$20</f>
        <v>2758.6984629899998</v>
      </c>
      <c r="T96" s="36">
        <f>SUMIFS(СВЦЭМ!$C$33:$C$776,СВЦЭМ!$A$33:$A$776,$A96,СВЦЭМ!$B$33:$B$776,T$83)+'СЕТ СН'!$H$12+СВЦЭМ!$D$10+'СЕТ СН'!$H$5-'СЕТ СН'!$H$20</f>
        <v>2722.5147364099998</v>
      </c>
      <c r="U96" s="36">
        <f>SUMIFS(СВЦЭМ!$C$33:$C$776,СВЦЭМ!$A$33:$A$776,$A96,СВЦЭМ!$B$33:$B$776,U$83)+'СЕТ СН'!$H$12+СВЦЭМ!$D$10+'СЕТ СН'!$H$5-'СЕТ СН'!$H$20</f>
        <v>2717.05361249</v>
      </c>
      <c r="V96" s="36">
        <f>SUMIFS(СВЦЭМ!$C$33:$C$776,СВЦЭМ!$A$33:$A$776,$A96,СВЦЭМ!$B$33:$B$776,V$83)+'СЕТ СН'!$H$12+СВЦЭМ!$D$10+'СЕТ СН'!$H$5-'СЕТ СН'!$H$20</f>
        <v>2752.3216959599999</v>
      </c>
      <c r="W96" s="36">
        <f>SUMIFS(СВЦЭМ!$C$33:$C$776,СВЦЭМ!$A$33:$A$776,$A96,СВЦЭМ!$B$33:$B$776,W$83)+'СЕТ СН'!$H$12+СВЦЭМ!$D$10+'СЕТ СН'!$H$5-'СЕТ СН'!$H$20</f>
        <v>2773.9032764999997</v>
      </c>
      <c r="X96" s="36">
        <f>SUMIFS(СВЦЭМ!$C$33:$C$776,СВЦЭМ!$A$33:$A$776,$A96,СВЦЭМ!$B$33:$B$776,X$83)+'СЕТ СН'!$H$12+СВЦЭМ!$D$10+'СЕТ СН'!$H$5-'СЕТ СН'!$H$20</f>
        <v>2773.73101774</v>
      </c>
      <c r="Y96" s="36">
        <f>SUMIFS(СВЦЭМ!$C$33:$C$776,СВЦЭМ!$A$33:$A$776,$A96,СВЦЭМ!$B$33:$B$776,Y$83)+'СЕТ СН'!$H$12+СВЦЭМ!$D$10+'СЕТ СН'!$H$5-'СЕТ СН'!$H$20</f>
        <v>2792.4494694999999</v>
      </c>
    </row>
    <row r="97" spans="1:25" ht="15.5" x14ac:dyDescent="0.25">
      <c r="A97" s="35">
        <f t="shared" si="2"/>
        <v>43844</v>
      </c>
      <c r="B97" s="36">
        <f>SUMIFS(СВЦЭМ!$C$33:$C$776,СВЦЭМ!$A$33:$A$776,$A97,СВЦЭМ!$B$33:$B$776,B$83)+'СЕТ СН'!$H$12+СВЦЭМ!$D$10+'СЕТ СН'!$H$5-'СЕТ СН'!$H$20</f>
        <v>2840.4661302599998</v>
      </c>
      <c r="C97" s="36">
        <f>SUMIFS(СВЦЭМ!$C$33:$C$776,СВЦЭМ!$A$33:$A$776,$A97,СВЦЭМ!$B$33:$B$776,C$83)+'СЕТ СН'!$H$12+СВЦЭМ!$D$10+'СЕТ СН'!$H$5-'СЕТ СН'!$H$20</f>
        <v>2843.4136497599998</v>
      </c>
      <c r="D97" s="36">
        <f>SUMIFS(СВЦЭМ!$C$33:$C$776,СВЦЭМ!$A$33:$A$776,$A97,СВЦЭМ!$B$33:$B$776,D$83)+'СЕТ СН'!$H$12+СВЦЭМ!$D$10+'СЕТ СН'!$H$5-'СЕТ СН'!$H$20</f>
        <v>2854.0292648499999</v>
      </c>
      <c r="E97" s="36">
        <f>SUMIFS(СВЦЭМ!$C$33:$C$776,СВЦЭМ!$A$33:$A$776,$A97,СВЦЭМ!$B$33:$B$776,E$83)+'СЕТ СН'!$H$12+СВЦЭМ!$D$10+'СЕТ СН'!$H$5-'СЕТ СН'!$H$20</f>
        <v>2860.9805652599998</v>
      </c>
      <c r="F97" s="36">
        <f>SUMIFS(СВЦЭМ!$C$33:$C$776,СВЦЭМ!$A$33:$A$776,$A97,СВЦЭМ!$B$33:$B$776,F$83)+'СЕТ СН'!$H$12+СВЦЭМ!$D$10+'СЕТ СН'!$H$5-'СЕТ СН'!$H$20</f>
        <v>2857.26257265</v>
      </c>
      <c r="G97" s="36">
        <f>SUMIFS(СВЦЭМ!$C$33:$C$776,СВЦЭМ!$A$33:$A$776,$A97,СВЦЭМ!$B$33:$B$776,G$83)+'СЕТ СН'!$H$12+СВЦЭМ!$D$10+'СЕТ СН'!$H$5-'СЕТ СН'!$H$20</f>
        <v>2845.5367871499998</v>
      </c>
      <c r="H97" s="36">
        <f>SUMIFS(СВЦЭМ!$C$33:$C$776,СВЦЭМ!$A$33:$A$776,$A97,СВЦЭМ!$B$33:$B$776,H$83)+'СЕТ СН'!$H$12+СВЦЭМ!$D$10+'СЕТ СН'!$H$5-'СЕТ СН'!$H$20</f>
        <v>2804.40040967</v>
      </c>
      <c r="I97" s="36">
        <f>SUMIFS(СВЦЭМ!$C$33:$C$776,СВЦЭМ!$A$33:$A$776,$A97,СВЦЭМ!$B$33:$B$776,I$83)+'СЕТ СН'!$H$12+СВЦЭМ!$D$10+'СЕТ СН'!$H$5-'СЕТ СН'!$H$20</f>
        <v>2782.1109665699996</v>
      </c>
      <c r="J97" s="36">
        <f>SUMIFS(СВЦЭМ!$C$33:$C$776,СВЦЭМ!$A$33:$A$776,$A97,СВЦЭМ!$B$33:$B$776,J$83)+'СЕТ СН'!$H$12+СВЦЭМ!$D$10+'СЕТ СН'!$H$5-'СЕТ СН'!$H$20</f>
        <v>2756.3768497999999</v>
      </c>
      <c r="K97" s="36">
        <f>SUMIFS(СВЦЭМ!$C$33:$C$776,СВЦЭМ!$A$33:$A$776,$A97,СВЦЭМ!$B$33:$B$776,K$83)+'СЕТ СН'!$H$12+СВЦЭМ!$D$10+'СЕТ СН'!$H$5-'СЕТ СН'!$H$20</f>
        <v>2755.8030659199999</v>
      </c>
      <c r="L97" s="36">
        <f>SUMIFS(СВЦЭМ!$C$33:$C$776,СВЦЭМ!$A$33:$A$776,$A97,СВЦЭМ!$B$33:$B$776,L$83)+'СЕТ СН'!$H$12+СВЦЭМ!$D$10+'СЕТ СН'!$H$5-'СЕТ СН'!$H$20</f>
        <v>2758.0398437399999</v>
      </c>
      <c r="M97" s="36">
        <f>SUMIFS(СВЦЭМ!$C$33:$C$776,СВЦЭМ!$A$33:$A$776,$A97,СВЦЭМ!$B$33:$B$776,M$83)+'СЕТ СН'!$H$12+СВЦЭМ!$D$10+'СЕТ СН'!$H$5-'СЕТ СН'!$H$20</f>
        <v>2772.0370612799998</v>
      </c>
      <c r="N97" s="36">
        <f>SUMIFS(СВЦЭМ!$C$33:$C$776,СВЦЭМ!$A$33:$A$776,$A97,СВЦЭМ!$B$33:$B$776,N$83)+'СЕТ СН'!$H$12+СВЦЭМ!$D$10+'СЕТ СН'!$H$5-'СЕТ СН'!$H$20</f>
        <v>2778.26939795</v>
      </c>
      <c r="O97" s="36">
        <f>SUMIFS(СВЦЭМ!$C$33:$C$776,СВЦЭМ!$A$33:$A$776,$A97,СВЦЭМ!$B$33:$B$776,O$83)+'СЕТ СН'!$H$12+СВЦЭМ!$D$10+'СЕТ СН'!$H$5-'СЕТ СН'!$H$20</f>
        <v>2790.3959379999997</v>
      </c>
      <c r="P97" s="36">
        <f>SUMIFS(СВЦЭМ!$C$33:$C$776,СВЦЭМ!$A$33:$A$776,$A97,СВЦЭМ!$B$33:$B$776,P$83)+'СЕТ СН'!$H$12+СВЦЭМ!$D$10+'СЕТ СН'!$H$5-'СЕТ СН'!$H$20</f>
        <v>2797.81874672</v>
      </c>
      <c r="Q97" s="36">
        <f>SUMIFS(СВЦЭМ!$C$33:$C$776,СВЦЭМ!$A$33:$A$776,$A97,СВЦЭМ!$B$33:$B$776,Q$83)+'СЕТ СН'!$H$12+СВЦЭМ!$D$10+'СЕТ СН'!$H$5-'СЕТ СН'!$H$20</f>
        <v>2813.2538987099997</v>
      </c>
      <c r="R97" s="36">
        <f>SUMIFS(СВЦЭМ!$C$33:$C$776,СВЦЭМ!$A$33:$A$776,$A97,СВЦЭМ!$B$33:$B$776,R$83)+'СЕТ СН'!$H$12+СВЦЭМ!$D$10+'СЕТ СН'!$H$5-'СЕТ СН'!$H$20</f>
        <v>2815.70087186</v>
      </c>
      <c r="S97" s="36">
        <f>SUMIFS(СВЦЭМ!$C$33:$C$776,СВЦЭМ!$A$33:$A$776,$A97,СВЦЭМ!$B$33:$B$776,S$83)+'СЕТ СН'!$H$12+СВЦЭМ!$D$10+'СЕТ СН'!$H$5-'СЕТ СН'!$H$20</f>
        <v>2813.4863840099997</v>
      </c>
      <c r="T97" s="36">
        <f>SUMIFS(СВЦЭМ!$C$33:$C$776,СВЦЭМ!$A$33:$A$776,$A97,СВЦЭМ!$B$33:$B$776,T$83)+'СЕТ СН'!$H$12+СВЦЭМ!$D$10+'СЕТ СН'!$H$5-'СЕТ СН'!$H$20</f>
        <v>2766.0965314</v>
      </c>
      <c r="U97" s="36">
        <f>SUMIFS(СВЦЭМ!$C$33:$C$776,СВЦЭМ!$A$33:$A$776,$A97,СВЦЭМ!$B$33:$B$776,U$83)+'СЕТ СН'!$H$12+СВЦЭМ!$D$10+'СЕТ СН'!$H$5-'СЕТ СН'!$H$20</f>
        <v>2766.8698557799999</v>
      </c>
      <c r="V97" s="36">
        <f>SUMIFS(СВЦЭМ!$C$33:$C$776,СВЦЭМ!$A$33:$A$776,$A97,СВЦЭМ!$B$33:$B$776,V$83)+'СЕТ СН'!$H$12+СВЦЭМ!$D$10+'СЕТ СН'!$H$5-'СЕТ СН'!$H$20</f>
        <v>2793.7906960800001</v>
      </c>
      <c r="W97" s="36">
        <f>SUMIFS(СВЦЭМ!$C$33:$C$776,СВЦЭМ!$A$33:$A$776,$A97,СВЦЭМ!$B$33:$B$776,W$83)+'СЕТ СН'!$H$12+СВЦЭМ!$D$10+'СЕТ СН'!$H$5-'СЕТ СН'!$H$20</f>
        <v>2808.46943384</v>
      </c>
      <c r="X97" s="36">
        <f>SUMIFS(СВЦЭМ!$C$33:$C$776,СВЦЭМ!$A$33:$A$776,$A97,СВЦЭМ!$B$33:$B$776,X$83)+'СЕТ СН'!$H$12+СВЦЭМ!$D$10+'СЕТ СН'!$H$5-'СЕТ СН'!$H$20</f>
        <v>2813.3964600099998</v>
      </c>
      <c r="Y97" s="36">
        <f>SUMIFS(СВЦЭМ!$C$33:$C$776,СВЦЭМ!$A$33:$A$776,$A97,СВЦЭМ!$B$33:$B$776,Y$83)+'СЕТ СН'!$H$12+СВЦЭМ!$D$10+'СЕТ СН'!$H$5-'СЕТ СН'!$H$20</f>
        <v>2830.06305032</v>
      </c>
    </row>
    <row r="98" spans="1:25" ht="15.5" x14ac:dyDescent="0.25">
      <c r="A98" s="35">
        <f t="shared" si="2"/>
        <v>43845</v>
      </c>
      <c r="B98" s="36">
        <f>SUMIFS(СВЦЭМ!$C$33:$C$776,СВЦЭМ!$A$33:$A$776,$A98,СВЦЭМ!$B$33:$B$776,B$83)+'СЕТ СН'!$H$12+СВЦЭМ!$D$10+'СЕТ СН'!$H$5-'СЕТ СН'!$H$20</f>
        <v>2867.2861735899996</v>
      </c>
      <c r="C98" s="36">
        <f>SUMIFS(СВЦЭМ!$C$33:$C$776,СВЦЭМ!$A$33:$A$776,$A98,СВЦЭМ!$B$33:$B$776,C$83)+'СЕТ СН'!$H$12+СВЦЭМ!$D$10+'СЕТ СН'!$H$5-'СЕТ СН'!$H$20</f>
        <v>2864.2485608500001</v>
      </c>
      <c r="D98" s="36">
        <f>SUMIFS(СВЦЭМ!$C$33:$C$776,СВЦЭМ!$A$33:$A$776,$A98,СВЦЭМ!$B$33:$B$776,D$83)+'СЕТ СН'!$H$12+СВЦЭМ!$D$10+'СЕТ СН'!$H$5-'СЕТ СН'!$H$20</f>
        <v>2869.64880662</v>
      </c>
      <c r="E98" s="36">
        <f>SUMIFS(СВЦЭМ!$C$33:$C$776,СВЦЭМ!$A$33:$A$776,$A98,СВЦЭМ!$B$33:$B$776,E$83)+'СЕТ СН'!$H$12+СВЦЭМ!$D$10+'СЕТ СН'!$H$5-'СЕТ СН'!$H$20</f>
        <v>2886.0384906700001</v>
      </c>
      <c r="F98" s="36">
        <f>SUMIFS(СВЦЭМ!$C$33:$C$776,СВЦЭМ!$A$33:$A$776,$A98,СВЦЭМ!$B$33:$B$776,F$83)+'СЕТ СН'!$H$12+СВЦЭМ!$D$10+'СЕТ СН'!$H$5-'СЕТ СН'!$H$20</f>
        <v>2870.6969440499997</v>
      </c>
      <c r="G98" s="36">
        <f>SUMIFS(СВЦЭМ!$C$33:$C$776,СВЦЭМ!$A$33:$A$776,$A98,СВЦЭМ!$B$33:$B$776,G$83)+'СЕТ СН'!$H$12+СВЦЭМ!$D$10+'СЕТ СН'!$H$5-'СЕТ СН'!$H$20</f>
        <v>2849.3020519299998</v>
      </c>
      <c r="H98" s="36">
        <f>SUMIFS(СВЦЭМ!$C$33:$C$776,СВЦЭМ!$A$33:$A$776,$A98,СВЦЭМ!$B$33:$B$776,H$83)+'СЕТ СН'!$H$12+СВЦЭМ!$D$10+'СЕТ СН'!$H$5-'СЕТ СН'!$H$20</f>
        <v>2810.33952275</v>
      </c>
      <c r="I98" s="36">
        <f>SUMIFS(СВЦЭМ!$C$33:$C$776,СВЦЭМ!$A$33:$A$776,$A98,СВЦЭМ!$B$33:$B$776,I$83)+'СЕТ СН'!$H$12+СВЦЭМ!$D$10+'СЕТ СН'!$H$5-'СЕТ СН'!$H$20</f>
        <v>2779.6624775599998</v>
      </c>
      <c r="J98" s="36">
        <f>SUMIFS(СВЦЭМ!$C$33:$C$776,СВЦЭМ!$A$33:$A$776,$A98,СВЦЭМ!$B$33:$B$776,J$83)+'СЕТ СН'!$H$12+СВЦЭМ!$D$10+'СЕТ СН'!$H$5-'СЕТ СН'!$H$20</f>
        <v>2768.8298126499999</v>
      </c>
      <c r="K98" s="36">
        <f>SUMIFS(СВЦЭМ!$C$33:$C$776,СВЦЭМ!$A$33:$A$776,$A98,СВЦЭМ!$B$33:$B$776,K$83)+'СЕТ СН'!$H$12+СВЦЭМ!$D$10+'СЕТ СН'!$H$5-'СЕТ СН'!$H$20</f>
        <v>2762.9866562099996</v>
      </c>
      <c r="L98" s="36">
        <f>SUMIFS(СВЦЭМ!$C$33:$C$776,СВЦЭМ!$A$33:$A$776,$A98,СВЦЭМ!$B$33:$B$776,L$83)+'СЕТ СН'!$H$12+СВЦЭМ!$D$10+'СЕТ СН'!$H$5-'СЕТ СН'!$H$20</f>
        <v>2764.4790213299998</v>
      </c>
      <c r="M98" s="36">
        <f>SUMIFS(СВЦЭМ!$C$33:$C$776,СВЦЭМ!$A$33:$A$776,$A98,СВЦЭМ!$B$33:$B$776,M$83)+'СЕТ СН'!$H$12+СВЦЭМ!$D$10+'СЕТ СН'!$H$5-'СЕТ СН'!$H$20</f>
        <v>2787.2533408700001</v>
      </c>
      <c r="N98" s="36">
        <f>SUMIFS(СВЦЭМ!$C$33:$C$776,СВЦЭМ!$A$33:$A$776,$A98,СВЦЭМ!$B$33:$B$776,N$83)+'СЕТ СН'!$H$12+СВЦЭМ!$D$10+'СЕТ СН'!$H$5-'СЕТ СН'!$H$20</f>
        <v>2805.5120986100001</v>
      </c>
      <c r="O98" s="36">
        <f>SUMIFS(СВЦЭМ!$C$33:$C$776,СВЦЭМ!$A$33:$A$776,$A98,СВЦЭМ!$B$33:$B$776,O$83)+'СЕТ СН'!$H$12+СВЦЭМ!$D$10+'СЕТ СН'!$H$5-'СЕТ СН'!$H$20</f>
        <v>2823.9686269999997</v>
      </c>
      <c r="P98" s="36">
        <f>SUMIFS(СВЦЭМ!$C$33:$C$776,СВЦЭМ!$A$33:$A$776,$A98,СВЦЭМ!$B$33:$B$776,P$83)+'СЕТ СН'!$H$12+СВЦЭМ!$D$10+'СЕТ СН'!$H$5-'СЕТ СН'!$H$20</f>
        <v>2835.4841729299997</v>
      </c>
      <c r="Q98" s="36">
        <f>SUMIFS(СВЦЭМ!$C$33:$C$776,СВЦЭМ!$A$33:$A$776,$A98,СВЦЭМ!$B$33:$B$776,Q$83)+'СЕТ СН'!$H$12+СВЦЭМ!$D$10+'СЕТ СН'!$H$5-'СЕТ СН'!$H$20</f>
        <v>2844.7260328499997</v>
      </c>
      <c r="R98" s="36">
        <f>SUMIFS(СВЦЭМ!$C$33:$C$776,СВЦЭМ!$A$33:$A$776,$A98,СВЦЭМ!$B$33:$B$776,R$83)+'СЕТ СН'!$H$12+СВЦЭМ!$D$10+'СЕТ СН'!$H$5-'СЕТ СН'!$H$20</f>
        <v>2837.3598917999998</v>
      </c>
      <c r="S98" s="36">
        <f>SUMIFS(СВЦЭМ!$C$33:$C$776,СВЦЭМ!$A$33:$A$776,$A98,СВЦЭМ!$B$33:$B$776,S$83)+'СЕТ СН'!$H$12+СВЦЭМ!$D$10+'СЕТ СН'!$H$5-'СЕТ СН'!$H$20</f>
        <v>2806.1020365599998</v>
      </c>
      <c r="T98" s="36">
        <f>SUMIFS(СВЦЭМ!$C$33:$C$776,СВЦЭМ!$A$33:$A$776,$A98,СВЦЭМ!$B$33:$B$776,T$83)+'СЕТ СН'!$H$12+СВЦЭМ!$D$10+'СЕТ СН'!$H$5-'СЕТ СН'!$H$20</f>
        <v>2760.4491032699998</v>
      </c>
      <c r="U98" s="36">
        <f>SUMIFS(СВЦЭМ!$C$33:$C$776,СВЦЭМ!$A$33:$A$776,$A98,СВЦЭМ!$B$33:$B$776,U$83)+'СЕТ СН'!$H$12+СВЦЭМ!$D$10+'СЕТ СН'!$H$5-'СЕТ СН'!$H$20</f>
        <v>2759.4869071799999</v>
      </c>
      <c r="V98" s="36">
        <f>SUMIFS(СВЦЭМ!$C$33:$C$776,СВЦЭМ!$A$33:$A$776,$A98,СВЦЭМ!$B$33:$B$776,V$83)+'СЕТ СН'!$H$12+СВЦЭМ!$D$10+'СЕТ СН'!$H$5-'СЕТ СН'!$H$20</f>
        <v>2786.3582217399999</v>
      </c>
      <c r="W98" s="36">
        <f>SUMIFS(СВЦЭМ!$C$33:$C$776,СВЦЭМ!$A$33:$A$776,$A98,СВЦЭМ!$B$33:$B$776,W$83)+'СЕТ СН'!$H$12+СВЦЭМ!$D$10+'СЕТ СН'!$H$5-'СЕТ СН'!$H$20</f>
        <v>2806.1022308799998</v>
      </c>
      <c r="X98" s="36">
        <f>SUMIFS(СВЦЭМ!$C$33:$C$776,СВЦЭМ!$A$33:$A$776,$A98,СВЦЭМ!$B$33:$B$776,X$83)+'СЕТ СН'!$H$12+СВЦЭМ!$D$10+'СЕТ СН'!$H$5-'СЕТ СН'!$H$20</f>
        <v>2813.2773413199998</v>
      </c>
      <c r="Y98" s="36">
        <f>SUMIFS(СВЦЭМ!$C$33:$C$776,СВЦЭМ!$A$33:$A$776,$A98,СВЦЭМ!$B$33:$B$776,Y$83)+'СЕТ СН'!$H$12+СВЦЭМ!$D$10+'СЕТ СН'!$H$5-'СЕТ СН'!$H$20</f>
        <v>2830.9232611699999</v>
      </c>
    </row>
    <row r="99" spans="1:25" ht="15.5" x14ac:dyDescent="0.25">
      <c r="A99" s="35">
        <f t="shared" si="2"/>
        <v>43846</v>
      </c>
      <c r="B99" s="36">
        <f>SUMIFS(СВЦЭМ!$C$33:$C$776,СВЦЭМ!$A$33:$A$776,$A99,СВЦЭМ!$B$33:$B$776,B$83)+'СЕТ СН'!$H$12+СВЦЭМ!$D$10+'СЕТ СН'!$H$5-'СЕТ СН'!$H$20</f>
        <v>2839.8853147999998</v>
      </c>
      <c r="C99" s="36">
        <f>SUMIFS(СВЦЭМ!$C$33:$C$776,СВЦЭМ!$A$33:$A$776,$A99,СВЦЭМ!$B$33:$B$776,C$83)+'СЕТ СН'!$H$12+СВЦЭМ!$D$10+'СЕТ СН'!$H$5-'СЕТ СН'!$H$20</f>
        <v>2842.34326104</v>
      </c>
      <c r="D99" s="36">
        <f>SUMIFS(СВЦЭМ!$C$33:$C$776,СВЦЭМ!$A$33:$A$776,$A99,СВЦЭМ!$B$33:$B$776,D$83)+'СЕТ СН'!$H$12+СВЦЭМ!$D$10+'СЕТ СН'!$H$5-'СЕТ СН'!$H$20</f>
        <v>2850.96943336</v>
      </c>
      <c r="E99" s="36">
        <f>SUMIFS(СВЦЭМ!$C$33:$C$776,СВЦЭМ!$A$33:$A$776,$A99,СВЦЭМ!$B$33:$B$776,E$83)+'СЕТ СН'!$H$12+СВЦЭМ!$D$10+'СЕТ СН'!$H$5-'СЕТ СН'!$H$20</f>
        <v>2865.3355751999998</v>
      </c>
      <c r="F99" s="36">
        <f>SUMIFS(СВЦЭМ!$C$33:$C$776,СВЦЭМ!$A$33:$A$776,$A99,СВЦЭМ!$B$33:$B$776,F$83)+'СЕТ СН'!$H$12+СВЦЭМ!$D$10+'СЕТ СН'!$H$5-'СЕТ СН'!$H$20</f>
        <v>2856.9577754299999</v>
      </c>
      <c r="G99" s="36">
        <f>SUMIFS(СВЦЭМ!$C$33:$C$776,СВЦЭМ!$A$33:$A$776,$A99,СВЦЭМ!$B$33:$B$776,G$83)+'СЕТ СН'!$H$12+СВЦЭМ!$D$10+'СЕТ СН'!$H$5-'СЕТ СН'!$H$20</f>
        <v>2824.6383430999999</v>
      </c>
      <c r="H99" s="36">
        <f>SUMIFS(СВЦЭМ!$C$33:$C$776,СВЦЭМ!$A$33:$A$776,$A99,СВЦЭМ!$B$33:$B$776,H$83)+'СЕТ СН'!$H$12+СВЦЭМ!$D$10+'СЕТ СН'!$H$5-'СЕТ СН'!$H$20</f>
        <v>2781.81187155</v>
      </c>
      <c r="I99" s="36">
        <f>SUMIFS(СВЦЭМ!$C$33:$C$776,СВЦЭМ!$A$33:$A$776,$A99,СВЦЭМ!$B$33:$B$776,I$83)+'СЕТ СН'!$H$12+СВЦЭМ!$D$10+'СЕТ СН'!$H$5-'СЕТ СН'!$H$20</f>
        <v>2777.8935072999998</v>
      </c>
      <c r="J99" s="36">
        <f>SUMIFS(СВЦЭМ!$C$33:$C$776,СВЦЭМ!$A$33:$A$776,$A99,СВЦЭМ!$B$33:$B$776,J$83)+'СЕТ СН'!$H$12+СВЦЭМ!$D$10+'СЕТ СН'!$H$5-'СЕТ СН'!$H$20</f>
        <v>2754.1190291100002</v>
      </c>
      <c r="K99" s="36">
        <f>SUMIFS(СВЦЭМ!$C$33:$C$776,СВЦЭМ!$A$33:$A$776,$A99,СВЦЭМ!$B$33:$B$776,K$83)+'СЕТ СН'!$H$12+СВЦЭМ!$D$10+'СЕТ СН'!$H$5-'СЕТ СН'!$H$20</f>
        <v>2772.7078632299999</v>
      </c>
      <c r="L99" s="36">
        <f>SUMIFS(СВЦЭМ!$C$33:$C$776,СВЦЭМ!$A$33:$A$776,$A99,СВЦЭМ!$B$33:$B$776,L$83)+'СЕТ СН'!$H$12+СВЦЭМ!$D$10+'СЕТ СН'!$H$5-'СЕТ СН'!$H$20</f>
        <v>2781.2169906599997</v>
      </c>
      <c r="M99" s="36">
        <f>SUMIFS(СВЦЭМ!$C$33:$C$776,СВЦЭМ!$A$33:$A$776,$A99,СВЦЭМ!$B$33:$B$776,M$83)+'СЕТ СН'!$H$12+СВЦЭМ!$D$10+'СЕТ СН'!$H$5-'СЕТ СН'!$H$20</f>
        <v>2795.8516462299999</v>
      </c>
      <c r="N99" s="36">
        <f>SUMIFS(СВЦЭМ!$C$33:$C$776,СВЦЭМ!$A$33:$A$776,$A99,СВЦЭМ!$B$33:$B$776,N$83)+'СЕТ СН'!$H$12+СВЦЭМ!$D$10+'СЕТ СН'!$H$5-'СЕТ СН'!$H$20</f>
        <v>2802.7895922899997</v>
      </c>
      <c r="O99" s="36">
        <f>SUMIFS(СВЦЭМ!$C$33:$C$776,СВЦЭМ!$A$33:$A$776,$A99,СВЦЭМ!$B$33:$B$776,O$83)+'СЕТ СН'!$H$12+СВЦЭМ!$D$10+'СЕТ СН'!$H$5-'СЕТ СН'!$H$20</f>
        <v>2822.7552353999999</v>
      </c>
      <c r="P99" s="36">
        <f>SUMIFS(СВЦЭМ!$C$33:$C$776,СВЦЭМ!$A$33:$A$776,$A99,СВЦЭМ!$B$33:$B$776,P$83)+'СЕТ СН'!$H$12+СВЦЭМ!$D$10+'СЕТ СН'!$H$5-'СЕТ СН'!$H$20</f>
        <v>2830.14119071</v>
      </c>
      <c r="Q99" s="36">
        <f>SUMIFS(СВЦЭМ!$C$33:$C$776,СВЦЭМ!$A$33:$A$776,$A99,СВЦЭМ!$B$33:$B$776,Q$83)+'СЕТ СН'!$H$12+СВЦЭМ!$D$10+'СЕТ СН'!$H$5-'СЕТ СН'!$H$20</f>
        <v>2836.4701875199999</v>
      </c>
      <c r="R99" s="36">
        <f>SUMIFS(СВЦЭМ!$C$33:$C$776,СВЦЭМ!$A$33:$A$776,$A99,СВЦЭМ!$B$33:$B$776,R$83)+'СЕТ СН'!$H$12+СВЦЭМ!$D$10+'СЕТ СН'!$H$5-'СЕТ СН'!$H$20</f>
        <v>2822.2874281199997</v>
      </c>
      <c r="S99" s="36">
        <f>SUMIFS(СВЦЭМ!$C$33:$C$776,СВЦЭМ!$A$33:$A$776,$A99,СВЦЭМ!$B$33:$B$776,S$83)+'СЕТ СН'!$H$12+СВЦЭМ!$D$10+'СЕТ СН'!$H$5-'СЕТ СН'!$H$20</f>
        <v>2812.8310567799999</v>
      </c>
      <c r="T99" s="36">
        <f>SUMIFS(СВЦЭМ!$C$33:$C$776,СВЦЭМ!$A$33:$A$776,$A99,СВЦЭМ!$B$33:$B$776,T$83)+'СЕТ СН'!$H$12+СВЦЭМ!$D$10+'СЕТ СН'!$H$5-'СЕТ СН'!$H$20</f>
        <v>2766.77359892</v>
      </c>
      <c r="U99" s="36">
        <f>SUMIFS(СВЦЭМ!$C$33:$C$776,СВЦЭМ!$A$33:$A$776,$A99,СВЦЭМ!$B$33:$B$776,U$83)+'СЕТ СН'!$H$12+СВЦЭМ!$D$10+'СЕТ СН'!$H$5-'СЕТ СН'!$H$20</f>
        <v>2773.8772081399998</v>
      </c>
      <c r="V99" s="36">
        <f>SUMIFS(СВЦЭМ!$C$33:$C$776,СВЦЭМ!$A$33:$A$776,$A99,СВЦЭМ!$B$33:$B$776,V$83)+'СЕТ СН'!$H$12+СВЦЭМ!$D$10+'СЕТ СН'!$H$5-'СЕТ СН'!$H$20</f>
        <v>2803.5846011200001</v>
      </c>
      <c r="W99" s="36">
        <f>SUMIFS(СВЦЭМ!$C$33:$C$776,СВЦЭМ!$A$33:$A$776,$A99,СВЦЭМ!$B$33:$B$776,W$83)+'СЕТ СН'!$H$12+СВЦЭМ!$D$10+'СЕТ СН'!$H$5-'СЕТ СН'!$H$20</f>
        <v>2826.8171256199998</v>
      </c>
      <c r="X99" s="36">
        <f>SUMIFS(СВЦЭМ!$C$33:$C$776,СВЦЭМ!$A$33:$A$776,$A99,СВЦЭМ!$B$33:$B$776,X$83)+'СЕТ СН'!$H$12+СВЦЭМ!$D$10+'СЕТ СН'!$H$5-'СЕТ СН'!$H$20</f>
        <v>2827.6857529899999</v>
      </c>
      <c r="Y99" s="36">
        <f>SUMIFS(СВЦЭМ!$C$33:$C$776,СВЦЭМ!$A$33:$A$776,$A99,СВЦЭМ!$B$33:$B$776,Y$83)+'СЕТ СН'!$H$12+СВЦЭМ!$D$10+'СЕТ СН'!$H$5-'СЕТ СН'!$H$20</f>
        <v>2831.6919081999999</v>
      </c>
    </row>
    <row r="100" spans="1:25" ht="15.5" x14ac:dyDescent="0.25">
      <c r="A100" s="35">
        <f t="shared" si="2"/>
        <v>43847</v>
      </c>
      <c r="B100" s="36">
        <f>SUMIFS(СВЦЭМ!$C$33:$C$776,СВЦЭМ!$A$33:$A$776,$A100,СВЦЭМ!$B$33:$B$776,B$83)+'СЕТ СН'!$H$12+СВЦЭМ!$D$10+'СЕТ СН'!$H$5-'СЕТ СН'!$H$20</f>
        <v>2828.7238377099998</v>
      </c>
      <c r="C100" s="36">
        <f>SUMIFS(СВЦЭМ!$C$33:$C$776,СВЦЭМ!$A$33:$A$776,$A100,СВЦЭМ!$B$33:$B$776,C$83)+'СЕТ СН'!$H$12+СВЦЭМ!$D$10+'СЕТ СН'!$H$5-'СЕТ СН'!$H$20</f>
        <v>2842.1098189999998</v>
      </c>
      <c r="D100" s="36">
        <f>SUMIFS(СВЦЭМ!$C$33:$C$776,СВЦЭМ!$A$33:$A$776,$A100,СВЦЭМ!$B$33:$B$776,D$83)+'СЕТ СН'!$H$12+СВЦЭМ!$D$10+'СЕТ СН'!$H$5-'СЕТ СН'!$H$20</f>
        <v>2851.9976158700001</v>
      </c>
      <c r="E100" s="36">
        <f>SUMIFS(СВЦЭМ!$C$33:$C$776,СВЦЭМ!$A$33:$A$776,$A100,СВЦЭМ!$B$33:$B$776,E$83)+'СЕТ СН'!$H$12+СВЦЭМ!$D$10+'СЕТ СН'!$H$5-'СЕТ СН'!$H$20</f>
        <v>2845.3512363599998</v>
      </c>
      <c r="F100" s="36">
        <f>SUMIFS(СВЦЭМ!$C$33:$C$776,СВЦЭМ!$A$33:$A$776,$A100,СВЦЭМ!$B$33:$B$776,F$83)+'СЕТ СН'!$H$12+СВЦЭМ!$D$10+'СЕТ СН'!$H$5-'СЕТ СН'!$H$20</f>
        <v>2828.7781577299997</v>
      </c>
      <c r="G100" s="36">
        <f>SUMIFS(СВЦЭМ!$C$33:$C$776,СВЦЭМ!$A$33:$A$776,$A100,СВЦЭМ!$B$33:$B$776,G$83)+'СЕТ СН'!$H$12+СВЦЭМ!$D$10+'СЕТ СН'!$H$5-'СЕТ СН'!$H$20</f>
        <v>2832.10171034</v>
      </c>
      <c r="H100" s="36">
        <f>SUMIFS(СВЦЭМ!$C$33:$C$776,СВЦЭМ!$A$33:$A$776,$A100,СВЦЭМ!$B$33:$B$776,H$83)+'СЕТ СН'!$H$12+СВЦЭМ!$D$10+'СЕТ СН'!$H$5-'СЕТ СН'!$H$20</f>
        <v>2798.27349912</v>
      </c>
      <c r="I100" s="36">
        <f>SUMIFS(СВЦЭМ!$C$33:$C$776,СВЦЭМ!$A$33:$A$776,$A100,СВЦЭМ!$B$33:$B$776,I$83)+'СЕТ СН'!$H$12+СВЦЭМ!$D$10+'СЕТ СН'!$H$5-'СЕТ СН'!$H$20</f>
        <v>2784.3475186400001</v>
      </c>
      <c r="J100" s="36">
        <f>SUMIFS(СВЦЭМ!$C$33:$C$776,СВЦЭМ!$A$33:$A$776,$A100,СВЦЭМ!$B$33:$B$776,J$83)+'СЕТ СН'!$H$12+СВЦЭМ!$D$10+'СЕТ СН'!$H$5-'СЕТ СН'!$H$20</f>
        <v>2752.246776</v>
      </c>
      <c r="K100" s="36">
        <f>SUMIFS(СВЦЭМ!$C$33:$C$776,СВЦЭМ!$A$33:$A$776,$A100,СВЦЭМ!$B$33:$B$776,K$83)+'СЕТ СН'!$H$12+СВЦЭМ!$D$10+'СЕТ СН'!$H$5-'СЕТ СН'!$H$20</f>
        <v>2746.10134823</v>
      </c>
      <c r="L100" s="36">
        <f>SUMIFS(СВЦЭМ!$C$33:$C$776,СВЦЭМ!$A$33:$A$776,$A100,СВЦЭМ!$B$33:$B$776,L$83)+'СЕТ СН'!$H$12+СВЦЭМ!$D$10+'СЕТ СН'!$H$5-'СЕТ СН'!$H$20</f>
        <v>2759.6004057199998</v>
      </c>
      <c r="M100" s="36">
        <f>SUMIFS(СВЦЭМ!$C$33:$C$776,СВЦЭМ!$A$33:$A$776,$A100,СВЦЭМ!$B$33:$B$776,M$83)+'СЕТ СН'!$H$12+СВЦЭМ!$D$10+'СЕТ СН'!$H$5-'СЕТ СН'!$H$20</f>
        <v>2779.49193268</v>
      </c>
      <c r="N100" s="36">
        <f>SUMIFS(СВЦЭМ!$C$33:$C$776,СВЦЭМ!$A$33:$A$776,$A100,СВЦЭМ!$B$33:$B$776,N$83)+'СЕТ СН'!$H$12+СВЦЭМ!$D$10+'СЕТ СН'!$H$5-'СЕТ СН'!$H$20</f>
        <v>2791.49563081</v>
      </c>
      <c r="O100" s="36">
        <f>SUMIFS(СВЦЭМ!$C$33:$C$776,СВЦЭМ!$A$33:$A$776,$A100,СВЦЭМ!$B$33:$B$776,O$83)+'СЕТ СН'!$H$12+СВЦЭМ!$D$10+'СЕТ СН'!$H$5-'СЕТ СН'!$H$20</f>
        <v>2810.2750647799999</v>
      </c>
      <c r="P100" s="36">
        <f>SUMIFS(СВЦЭМ!$C$33:$C$776,СВЦЭМ!$A$33:$A$776,$A100,СВЦЭМ!$B$33:$B$776,P$83)+'СЕТ СН'!$H$12+СВЦЭМ!$D$10+'СЕТ СН'!$H$5-'СЕТ СН'!$H$20</f>
        <v>2810.6192888299997</v>
      </c>
      <c r="Q100" s="36">
        <f>SUMIFS(СВЦЭМ!$C$33:$C$776,СВЦЭМ!$A$33:$A$776,$A100,СВЦЭМ!$B$33:$B$776,Q$83)+'СЕТ СН'!$H$12+СВЦЭМ!$D$10+'СЕТ СН'!$H$5-'СЕТ СН'!$H$20</f>
        <v>2818.6395632499998</v>
      </c>
      <c r="R100" s="36">
        <f>SUMIFS(СВЦЭМ!$C$33:$C$776,СВЦЭМ!$A$33:$A$776,$A100,СВЦЭМ!$B$33:$B$776,R$83)+'СЕТ СН'!$H$12+СВЦЭМ!$D$10+'СЕТ СН'!$H$5-'СЕТ СН'!$H$20</f>
        <v>2810.1629444199998</v>
      </c>
      <c r="S100" s="36">
        <f>SUMIFS(СВЦЭМ!$C$33:$C$776,СВЦЭМ!$A$33:$A$776,$A100,СВЦЭМ!$B$33:$B$776,S$83)+'СЕТ СН'!$H$12+СВЦЭМ!$D$10+'СЕТ СН'!$H$5-'СЕТ СН'!$H$20</f>
        <v>2798.5036019099998</v>
      </c>
      <c r="T100" s="36">
        <f>SUMIFS(СВЦЭМ!$C$33:$C$776,СВЦЭМ!$A$33:$A$776,$A100,СВЦЭМ!$B$33:$B$776,T$83)+'СЕТ СН'!$H$12+СВЦЭМ!$D$10+'СЕТ СН'!$H$5-'СЕТ СН'!$H$20</f>
        <v>2750.3959004199996</v>
      </c>
      <c r="U100" s="36">
        <f>SUMIFS(СВЦЭМ!$C$33:$C$776,СВЦЭМ!$A$33:$A$776,$A100,СВЦЭМ!$B$33:$B$776,U$83)+'СЕТ СН'!$H$12+СВЦЭМ!$D$10+'СЕТ СН'!$H$5-'СЕТ СН'!$H$20</f>
        <v>2750.3751174599997</v>
      </c>
      <c r="V100" s="36">
        <f>SUMIFS(СВЦЭМ!$C$33:$C$776,СВЦЭМ!$A$33:$A$776,$A100,СВЦЭМ!$B$33:$B$776,V$83)+'СЕТ СН'!$H$12+СВЦЭМ!$D$10+'СЕТ СН'!$H$5-'СЕТ СН'!$H$20</f>
        <v>2783.5569796299997</v>
      </c>
      <c r="W100" s="36">
        <f>SUMIFS(СВЦЭМ!$C$33:$C$776,СВЦЭМ!$A$33:$A$776,$A100,СВЦЭМ!$B$33:$B$776,W$83)+'СЕТ СН'!$H$12+СВЦЭМ!$D$10+'СЕТ СН'!$H$5-'СЕТ СН'!$H$20</f>
        <v>2793.92372415</v>
      </c>
      <c r="X100" s="36">
        <f>SUMIFS(СВЦЭМ!$C$33:$C$776,СВЦЭМ!$A$33:$A$776,$A100,СВЦЭМ!$B$33:$B$776,X$83)+'СЕТ СН'!$H$12+СВЦЭМ!$D$10+'СЕТ СН'!$H$5-'СЕТ СН'!$H$20</f>
        <v>2790.5346279999999</v>
      </c>
      <c r="Y100" s="36">
        <f>SUMIFS(СВЦЭМ!$C$33:$C$776,СВЦЭМ!$A$33:$A$776,$A100,СВЦЭМ!$B$33:$B$776,Y$83)+'СЕТ СН'!$H$12+СВЦЭМ!$D$10+'СЕТ СН'!$H$5-'СЕТ СН'!$H$20</f>
        <v>2810.5862422099999</v>
      </c>
    </row>
    <row r="101" spans="1:25" ht="15.5" x14ac:dyDescent="0.25">
      <c r="A101" s="35">
        <f t="shared" si="2"/>
        <v>43848</v>
      </c>
      <c r="B101" s="36">
        <f>SUMIFS(СВЦЭМ!$C$33:$C$776,СВЦЭМ!$A$33:$A$776,$A101,СВЦЭМ!$B$33:$B$776,B$83)+'СЕТ СН'!$H$12+СВЦЭМ!$D$10+'СЕТ СН'!$H$5-'СЕТ СН'!$H$20</f>
        <v>2822.9572890199997</v>
      </c>
      <c r="C101" s="36">
        <f>SUMIFS(СВЦЭМ!$C$33:$C$776,СВЦЭМ!$A$33:$A$776,$A101,СВЦЭМ!$B$33:$B$776,C$83)+'СЕТ СН'!$H$12+СВЦЭМ!$D$10+'СЕТ СН'!$H$5-'СЕТ СН'!$H$20</f>
        <v>2857.9274355699999</v>
      </c>
      <c r="D101" s="36">
        <f>SUMIFS(СВЦЭМ!$C$33:$C$776,СВЦЭМ!$A$33:$A$776,$A101,СВЦЭМ!$B$33:$B$776,D$83)+'СЕТ СН'!$H$12+СВЦЭМ!$D$10+'СЕТ СН'!$H$5-'СЕТ СН'!$H$20</f>
        <v>2874.6152392999998</v>
      </c>
      <c r="E101" s="36">
        <f>SUMIFS(СВЦЭМ!$C$33:$C$776,СВЦЭМ!$A$33:$A$776,$A101,СВЦЭМ!$B$33:$B$776,E$83)+'СЕТ СН'!$H$12+СВЦЭМ!$D$10+'СЕТ СН'!$H$5-'СЕТ СН'!$H$20</f>
        <v>2875.37484881</v>
      </c>
      <c r="F101" s="36">
        <f>SUMIFS(СВЦЭМ!$C$33:$C$776,СВЦЭМ!$A$33:$A$776,$A101,СВЦЭМ!$B$33:$B$776,F$83)+'СЕТ СН'!$H$12+СВЦЭМ!$D$10+'СЕТ СН'!$H$5-'СЕТ СН'!$H$20</f>
        <v>2835.80517685</v>
      </c>
      <c r="G101" s="36">
        <f>SUMIFS(СВЦЭМ!$C$33:$C$776,СВЦЭМ!$A$33:$A$776,$A101,СВЦЭМ!$B$33:$B$776,G$83)+'СЕТ СН'!$H$12+СВЦЭМ!$D$10+'СЕТ СН'!$H$5-'СЕТ СН'!$H$20</f>
        <v>2831.1512499</v>
      </c>
      <c r="H101" s="36">
        <f>SUMIFS(СВЦЭМ!$C$33:$C$776,СВЦЭМ!$A$33:$A$776,$A101,СВЦЭМ!$B$33:$B$776,H$83)+'СЕТ СН'!$H$12+СВЦЭМ!$D$10+'СЕТ СН'!$H$5-'СЕТ СН'!$H$20</f>
        <v>2806.7376121500001</v>
      </c>
      <c r="I101" s="36">
        <f>SUMIFS(СВЦЭМ!$C$33:$C$776,СВЦЭМ!$A$33:$A$776,$A101,СВЦЭМ!$B$33:$B$776,I$83)+'СЕТ СН'!$H$12+СВЦЭМ!$D$10+'СЕТ СН'!$H$5-'СЕТ СН'!$H$20</f>
        <v>2778.5236859299998</v>
      </c>
      <c r="J101" s="36">
        <f>SUMIFS(СВЦЭМ!$C$33:$C$776,СВЦЭМ!$A$33:$A$776,$A101,СВЦЭМ!$B$33:$B$776,J$83)+'СЕТ СН'!$H$12+СВЦЭМ!$D$10+'СЕТ СН'!$H$5-'СЕТ СН'!$H$20</f>
        <v>2767.00481412</v>
      </c>
      <c r="K101" s="36">
        <f>SUMIFS(СВЦЭМ!$C$33:$C$776,СВЦЭМ!$A$33:$A$776,$A101,СВЦЭМ!$B$33:$B$776,K$83)+'СЕТ СН'!$H$12+СВЦЭМ!$D$10+'СЕТ СН'!$H$5-'СЕТ СН'!$H$20</f>
        <v>2767.9172494599998</v>
      </c>
      <c r="L101" s="36">
        <f>SUMIFS(СВЦЭМ!$C$33:$C$776,СВЦЭМ!$A$33:$A$776,$A101,СВЦЭМ!$B$33:$B$776,L$83)+'СЕТ СН'!$H$12+СВЦЭМ!$D$10+'СЕТ СН'!$H$5-'СЕТ СН'!$H$20</f>
        <v>2776.9123181799996</v>
      </c>
      <c r="M101" s="36">
        <f>SUMIFS(СВЦЭМ!$C$33:$C$776,СВЦЭМ!$A$33:$A$776,$A101,СВЦЭМ!$B$33:$B$776,M$83)+'СЕТ СН'!$H$12+СВЦЭМ!$D$10+'СЕТ СН'!$H$5-'СЕТ СН'!$H$20</f>
        <v>2776.7406072099998</v>
      </c>
      <c r="N101" s="36">
        <f>SUMIFS(СВЦЭМ!$C$33:$C$776,СВЦЭМ!$A$33:$A$776,$A101,СВЦЭМ!$B$33:$B$776,N$83)+'СЕТ СН'!$H$12+СВЦЭМ!$D$10+'СЕТ СН'!$H$5-'СЕТ СН'!$H$20</f>
        <v>2792.0395121299998</v>
      </c>
      <c r="O101" s="36">
        <f>SUMIFS(СВЦЭМ!$C$33:$C$776,СВЦЭМ!$A$33:$A$776,$A101,СВЦЭМ!$B$33:$B$776,O$83)+'СЕТ СН'!$H$12+СВЦЭМ!$D$10+'СЕТ СН'!$H$5-'СЕТ СН'!$H$20</f>
        <v>2792.2506722499998</v>
      </c>
      <c r="P101" s="36">
        <f>SUMIFS(СВЦЭМ!$C$33:$C$776,СВЦЭМ!$A$33:$A$776,$A101,СВЦЭМ!$B$33:$B$776,P$83)+'СЕТ СН'!$H$12+СВЦЭМ!$D$10+'СЕТ СН'!$H$5-'СЕТ СН'!$H$20</f>
        <v>2806.1773999500001</v>
      </c>
      <c r="Q101" s="36">
        <f>SUMIFS(СВЦЭМ!$C$33:$C$776,СВЦЭМ!$A$33:$A$776,$A101,СВЦЭМ!$B$33:$B$776,Q$83)+'СЕТ СН'!$H$12+СВЦЭМ!$D$10+'СЕТ СН'!$H$5-'СЕТ СН'!$H$20</f>
        <v>2811.0641138399997</v>
      </c>
      <c r="R101" s="36">
        <f>SUMIFS(СВЦЭМ!$C$33:$C$776,СВЦЭМ!$A$33:$A$776,$A101,СВЦЭМ!$B$33:$B$776,R$83)+'СЕТ СН'!$H$12+СВЦЭМ!$D$10+'СЕТ СН'!$H$5-'СЕТ СН'!$H$20</f>
        <v>2799.4476163899999</v>
      </c>
      <c r="S101" s="36">
        <f>SUMIFS(СВЦЭМ!$C$33:$C$776,СВЦЭМ!$A$33:$A$776,$A101,СВЦЭМ!$B$33:$B$776,S$83)+'СЕТ СН'!$H$12+СВЦЭМ!$D$10+'СЕТ СН'!$H$5-'СЕТ СН'!$H$20</f>
        <v>2785.1260280899996</v>
      </c>
      <c r="T101" s="36">
        <f>SUMIFS(СВЦЭМ!$C$33:$C$776,СВЦЭМ!$A$33:$A$776,$A101,СВЦЭМ!$B$33:$B$776,T$83)+'СЕТ СН'!$H$12+СВЦЭМ!$D$10+'СЕТ СН'!$H$5-'СЕТ СН'!$H$20</f>
        <v>2780.6098723099999</v>
      </c>
      <c r="U101" s="36">
        <f>SUMIFS(СВЦЭМ!$C$33:$C$776,СВЦЭМ!$A$33:$A$776,$A101,СВЦЭМ!$B$33:$B$776,U$83)+'СЕТ СН'!$H$12+СВЦЭМ!$D$10+'СЕТ СН'!$H$5-'СЕТ СН'!$H$20</f>
        <v>2782.7510828199997</v>
      </c>
      <c r="V101" s="36">
        <f>SUMIFS(СВЦЭМ!$C$33:$C$776,СВЦЭМ!$A$33:$A$776,$A101,СВЦЭМ!$B$33:$B$776,V$83)+'СЕТ СН'!$H$12+СВЦЭМ!$D$10+'СЕТ СН'!$H$5-'СЕТ СН'!$H$20</f>
        <v>2786.0798681699998</v>
      </c>
      <c r="W101" s="36">
        <f>SUMIFS(СВЦЭМ!$C$33:$C$776,СВЦЭМ!$A$33:$A$776,$A101,СВЦЭМ!$B$33:$B$776,W$83)+'СЕТ СН'!$H$12+СВЦЭМ!$D$10+'СЕТ СН'!$H$5-'СЕТ СН'!$H$20</f>
        <v>2795.1667622499999</v>
      </c>
      <c r="X101" s="36">
        <f>SUMIFS(СВЦЭМ!$C$33:$C$776,СВЦЭМ!$A$33:$A$776,$A101,СВЦЭМ!$B$33:$B$776,X$83)+'СЕТ СН'!$H$12+СВЦЭМ!$D$10+'СЕТ СН'!$H$5-'СЕТ СН'!$H$20</f>
        <v>2795.37560781</v>
      </c>
      <c r="Y101" s="36">
        <f>SUMIFS(СВЦЭМ!$C$33:$C$776,СВЦЭМ!$A$33:$A$776,$A101,СВЦЭМ!$B$33:$B$776,Y$83)+'СЕТ СН'!$H$12+СВЦЭМ!$D$10+'СЕТ СН'!$H$5-'СЕТ СН'!$H$20</f>
        <v>2818.7974792999998</v>
      </c>
    </row>
    <row r="102" spans="1:25" ht="15.5" x14ac:dyDescent="0.25">
      <c r="A102" s="35">
        <f t="shared" si="2"/>
        <v>43849</v>
      </c>
      <c r="B102" s="36">
        <f>SUMIFS(СВЦЭМ!$C$33:$C$776,СВЦЭМ!$A$33:$A$776,$A102,СВЦЭМ!$B$33:$B$776,B$83)+'СЕТ СН'!$H$12+СВЦЭМ!$D$10+'СЕТ СН'!$H$5-'СЕТ СН'!$H$20</f>
        <v>2832.4527931299999</v>
      </c>
      <c r="C102" s="36">
        <f>SUMIFS(СВЦЭМ!$C$33:$C$776,СВЦЭМ!$A$33:$A$776,$A102,СВЦЭМ!$B$33:$B$776,C$83)+'СЕТ СН'!$H$12+СВЦЭМ!$D$10+'СЕТ СН'!$H$5-'СЕТ СН'!$H$20</f>
        <v>2837.1685731699999</v>
      </c>
      <c r="D102" s="36">
        <f>SUMIFS(СВЦЭМ!$C$33:$C$776,СВЦЭМ!$A$33:$A$776,$A102,СВЦЭМ!$B$33:$B$776,D$83)+'СЕТ СН'!$H$12+СВЦЭМ!$D$10+'СЕТ СН'!$H$5-'СЕТ СН'!$H$20</f>
        <v>2844.12139729</v>
      </c>
      <c r="E102" s="36">
        <f>SUMIFS(СВЦЭМ!$C$33:$C$776,СВЦЭМ!$A$33:$A$776,$A102,СВЦЭМ!$B$33:$B$776,E$83)+'СЕТ СН'!$H$12+СВЦЭМ!$D$10+'СЕТ СН'!$H$5-'СЕТ СН'!$H$20</f>
        <v>2849.98682912</v>
      </c>
      <c r="F102" s="36">
        <f>SUMIFS(СВЦЭМ!$C$33:$C$776,СВЦЭМ!$A$33:$A$776,$A102,СВЦЭМ!$B$33:$B$776,F$83)+'СЕТ СН'!$H$12+СВЦЭМ!$D$10+'СЕТ СН'!$H$5-'СЕТ СН'!$H$20</f>
        <v>2849.9212895800001</v>
      </c>
      <c r="G102" s="36">
        <f>SUMIFS(СВЦЭМ!$C$33:$C$776,СВЦЭМ!$A$33:$A$776,$A102,СВЦЭМ!$B$33:$B$776,G$83)+'СЕТ СН'!$H$12+СВЦЭМ!$D$10+'СЕТ СН'!$H$5-'СЕТ СН'!$H$20</f>
        <v>2851.30160101</v>
      </c>
      <c r="H102" s="36">
        <f>SUMIFS(СВЦЭМ!$C$33:$C$776,СВЦЭМ!$A$33:$A$776,$A102,СВЦЭМ!$B$33:$B$776,H$83)+'СЕТ СН'!$H$12+СВЦЭМ!$D$10+'СЕТ СН'!$H$5-'СЕТ СН'!$H$20</f>
        <v>2830.8705167499998</v>
      </c>
      <c r="I102" s="36">
        <f>SUMIFS(СВЦЭМ!$C$33:$C$776,СВЦЭМ!$A$33:$A$776,$A102,СВЦЭМ!$B$33:$B$776,I$83)+'СЕТ СН'!$H$12+СВЦЭМ!$D$10+'СЕТ СН'!$H$5-'СЕТ СН'!$H$20</f>
        <v>2808.7367624399999</v>
      </c>
      <c r="J102" s="36">
        <f>SUMIFS(СВЦЭМ!$C$33:$C$776,СВЦЭМ!$A$33:$A$776,$A102,СВЦЭМ!$B$33:$B$776,J$83)+'СЕТ СН'!$H$12+СВЦЭМ!$D$10+'СЕТ СН'!$H$5-'СЕТ СН'!$H$20</f>
        <v>2803.9954315999998</v>
      </c>
      <c r="K102" s="36">
        <f>SUMIFS(СВЦЭМ!$C$33:$C$776,СВЦЭМ!$A$33:$A$776,$A102,СВЦЭМ!$B$33:$B$776,K$83)+'СЕТ СН'!$H$12+СВЦЭМ!$D$10+'СЕТ СН'!$H$5-'СЕТ СН'!$H$20</f>
        <v>2775.4724418299998</v>
      </c>
      <c r="L102" s="36">
        <f>SUMIFS(СВЦЭМ!$C$33:$C$776,СВЦЭМ!$A$33:$A$776,$A102,СВЦЭМ!$B$33:$B$776,L$83)+'СЕТ СН'!$H$12+СВЦЭМ!$D$10+'СЕТ СН'!$H$5-'СЕТ СН'!$H$20</f>
        <v>2773.51976225</v>
      </c>
      <c r="M102" s="36">
        <f>SUMIFS(СВЦЭМ!$C$33:$C$776,СВЦЭМ!$A$33:$A$776,$A102,СВЦЭМ!$B$33:$B$776,M$83)+'СЕТ СН'!$H$12+СВЦЭМ!$D$10+'СЕТ СН'!$H$5-'СЕТ СН'!$H$20</f>
        <v>2772.8829647299999</v>
      </c>
      <c r="N102" s="36">
        <f>SUMIFS(СВЦЭМ!$C$33:$C$776,СВЦЭМ!$A$33:$A$776,$A102,СВЦЭМ!$B$33:$B$776,N$83)+'СЕТ СН'!$H$12+СВЦЭМ!$D$10+'СЕТ СН'!$H$5-'СЕТ СН'!$H$20</f>
        <v>2784.1494295899997</v>
      </c>
      <c r="O102" s="36">
        <f>SUMIFS(СВЦЭМ!$C$33:$C$776,СВЦЭМ!$A$33:$A$776,$A102,СВЦЭМ!$B$33:$B$776,O$83)+'СЕТ СН'!$H$12+СВЦЭМ!$D$10+'СЕТ СН'!$H$5-'СЕТ СН'!$H$20</f>
        <v>2797.76537018</v>
      </c>
      <c r="P102" s="36">
        <f>SUMIFS(СВЦЭМ!$C$33:$C$776,СВЦЭМ!$A$33:$A$776,$A102,СВЦЭМ!$B$33:$B$776,P$83)+'СЕТ СН'!$H$12+СВЦЭМ!$D$10+'СЕТ СН'!$H$5-'СЕТ СН'!$H$20</f>
        <v>2807.1062547900001</v>
      </c>
      <c r="Q102" s="36">
        <f>SUMIFS(СВЦЭМ!$C$33:$C$776,СВЦЭМ!$A$33:$A$776,$A102,СВЦЭМ!$B$33:$B$776,Q$83)+'СЕТ СН'!$H$12+СВЦЭМ!$D$10+'СЕТ СН'!$H$5-'СЕТ СН'!$H$20</f>
        <v>2812.41160072</v>
      </c>
      <c r="R102" s="36">
        <f>SUMIFS(СВЦЭМ!$C$33:$C$776,СВЦЭМ!$A$33:$A$776,$A102,СВЦЭМ!$B$33:$B$776,R$83)+'СЕТ СН'!$H$12+СВЦЭМ!$D$10+'СЕТ СН'!$H$5-'СЕТ СН'!$H$20</f>
        <v>2798.5311305</v>
      </c>
      <c r="S102" s="36">
        <f>SUMIFS(СВЦЭМ!$C$33:$C$776,СВЦЭМ!$A$33:$A$776,$A102,СВЦЭМ!$B$33:$B$776,S$83)+'СЕТ СН'!$H$12+СВЦЭМ!$D$10+'СЕТ СН'!$H$5-'СЕТ СН'!$H$20</f>
        <v>2763.9551682399997</v>
      </c>
      <c r="T102" s="36">
        <f>SUMIFS(СВЦЭМ!$C$33:$C$776,СВЦЭМ!$A$33:$A$776,$A102,СВЦЭМ!$B$33:$B$776,T$83)+'СЕТ СН'!$H$12+СВЦЭМ!$D$10+'СЕТ СН'!$H$5-'СЕТ СН'!$H$20</f>
        <v>2775.3685503799998</v>
      </c>
      <c r="U102" s="36">
        <f>SUMIFS(СВЦЭМ!$C$33:$C$776,СВЦЭМ!$A$33:$A$776,$A102,СВЦЭМ!$B$33:$B$776,U$83)+'СЕТ СН'!$H$12+СВЦЭМ!$D$10+'СЕТ СН'!$H$5-'СЕТ СН'!$H$20</f>
        <v>2774.5449977899998</v>
      </c>
      <c r="V102" s="36">
        <f>SUMIFS(СВЦЭМ!$C$33:$C$776,СВЦЭМ!$A$33:$A$776,$A102,СВЦЭМ!$B$33:$B$776,V$83)+'СЕТ СН'!$H$12+СВЦЭМ!$D$10+'СЕТ СН'!$H$5-'СЕТ СН'!$H$20</f>
        <v>2764.0436037899999</v>
      </c>
      <c r="W102" s="36">
        <f>SUMIFS(СВЦЭМ!$C$33:$C$776,СВЦЭМ!$A$33:$A$776,$A102,СВЦЭМ!$B$33:$B$776,W$83)+'СЕТ СН'!$H$12+СВЦЭМ!$D$10+'СЕТ СН'!$H$5-'СЕТ СН'!$H$20</f>
        <v>2772.59360952</v>
      </c>
      <c r="X102" s="36">
        <f>SUMIFS(СВЦЭМ!$C$33:$C$776,СВЦЭМ!$A$33:$A$776,$A102,СВЦЭМ!$B$33:$B$776,X$83)+'СЕТ СН'!$H$12+СВЦЭМ!$D$10+'СЕТ СН'!$H$5-'СЕТ СН'!$H$20</f>
        <v>2783.6944914400001</v>
      </c>
      <c r="Y102" s="36">
        <f>SUMIFS(СВЦЭМ!$C$33:$C$776,СВЦЭМ!$A$33:$A$776,$A102,СВЦЭМ!$B$33:$B$776,Y$83)+'СЕТ СН'!$H$12+СВЦЭМ!$D$10+'СЕТ СН'!$H$5-'СЕТ СН'!$H$20</f>
        <v>2805.95224521</v>
      </c>
    </row>
    <row r="103" spans="1:25" ht="15.5" x14ac:dyDescent="0.25">
      <c r="A103" s="35">
        <f t="shared" si="2"/>
        <v>43850</v>
      </c>
      <c r="B103" s="36">
        <f>SUMIFS(СВЦЭМ!$C$33:$C$776,СВЦЭМ!$A$33:$A$776,$A103,СВЦЭМ!$B$33:$B$776,B$83)+'СЕТ СН'!$H$12+СВЦЭМ!$D$10+'СЕТ СН'!$H$5-'СЕТ СН'!$H$20</f>
        <v>2864.6407792599998</v>
      </c>
      <c r="C103" s="36">
        <f>SUMIFS(СВЦЭМ!$C$33:$C$776,СВЦЭМ!$A$33:$A$776,$A103,СВЦЭМ!$B$33:$B$776,C$83)+'СЕТ СН'!$H$12+СВЦЭМ!$D$10+'СЕТ СН'!$H$5-'СЕТ СН'!$H$20</f>
        <v>2876.6129825899998</v>
      </c>
      <c r="D103" s="36">
        <f>SUMIFS(СВЦЭМ!$C$33:$C$776,СВЦЭМ!$A$33:$A$776,$A103,СВЦЭМ!$B$33:$B$776,D$83)+'СЕТ СН'!$H$12+СВЦЭМ!$D$10+'СЕТ СН'!$H$5-'СЕТ СН'!$H$20</f>
        <v>2884.9053316499999</v>
      </c>
      <c r="E103" s="36">
        <f>SUMIFS(СВЦЭМ!$C$33:$C$776,СВЦЭМ!$A$33:$A$776,$A103,СВЦЭМ!$B$33:$B$776,E$83)+'СЕТ СН'!$H$12+СВЦЭМ!$D$10+'СЕТ СН'!$H$5-'СЕТ СН'!$H$20</f>
        <v>2876.0165742199997</v>
      </c>
      <c r="F103" s="36">
        <f>SUMIFS(СВЦЭМ!$C$33:$C$776,СВЦЭМ!$A$33:$A$776,$A103,СВЦЭМ!$B$33:$B$776,F$83)+'СЕТ СН'!$H$12+СВЦЭМ!$D$10+'СЕТ СН'!$H$5-'СЕТ СН'!$H$20</f>
        <v>2871.2324326999997</v>
      </c>
      <c r="G103" s="36">
        <f>SUMIFS(СВЦЭМ!$C$33:$C$776,СВЦЭМ!$A$33:$A$776,$A103,СВЦЭМ!$B$33:$B$776,G$83)+'СЕТ СН'!$H$12+СВЦЭМ!$D$10+'СЕТ СН'!$H$5-'СЕТ СН'!$H$20</f>
        <v>2852.2908191199999</v>
      </c>
      <c r="H103" s="36">
        <f>SUMIFS(СВЦЭМ!$C$33:$C$776,СВЦЭМ!$A$33:$A$776,$A103,СВЦЭМ!$B$33:$B$776,H$83)+'СЕТ СН'!$H$12+СВЦЭМ!$D$10+'СЕТ СН'!$H$5-'СЕТ СН'!$H$20</f>
        <v>2806.0397626200001</v>
      </c>
      <c r="I103" s="36">
        <f>SUMIFS(СВЦЭМ!$C$33:$C$776,СВЦЭМ!$A$33:$A$776,$A103,СВЦЭМ!$B$33:$B$776,I$83)+'СЕТ СН'!$H$12+СВЦЭМ!$D$10+'СЕТ СН'!$H$5-'СЕТ СН'!$H$20</f>
        <v>2797.5317154099998</v>
      </c>
      <c r="J103" s="36">
        <f>SUMIFS(СВЦЭМ!$C$33:$C$776,СВЦЭМ!$A$33:$A$776,$A103,СВЦЭМ!$B$33:$B$776,J$83)+'СЕТ СН'!$H$12+СВЦЭМ!$D$10+'СЕТ СН'!$H$5-'СЕТ СН'!$H$20</f>
        <v>2765.2320126599998</v>
      </c>
      <c r="K103" s="36">
        <f>SUMIFS(СВЦЭМ!$C$33:$C$776,СВЦЭМ!$A$33:$A$776,$A103,СВЦЭМ!$B$33:$B$776,K$83)+'СЕТ СН'!$H$12+СВЦЭМ!$D$10+'СЕТ СН'!$H$5-'СЕТ СН'!$H$20</f>
        <v>2738.5026514599999</v>
      </c>
      <c r="L103" s="36">
        <f>SUMIFS(СВЦЭМ!$C$33:$C$776,СВЦЭМ!$A$33:$A$776,$A103,СВЦЭМ!$B$33:$B$776,L$83)+'СЕТ СН'!$H$12+СВЦЭМ!$D$10+'СЕТ СН'!$H$5-'СЕТ СН'!$H$20</f>
        <v>2743.6623169999998</v>
      </c>
      <c r="M103" s="36">
        <f>SUMIFS(СВЦЭМ!$C$33:$C$776,СВЦЭМ!$A$33:$A$776,$A103,СВЦЭМ!$B$33:$B$776,M$83)+'СЕТ СН'!$H$12+СВЦЭМ!$D$10+'СЕТ СН'!$H$5-'СЕТ СН'!$H$20</f>
        <v>2754.76344109</v>
      </c>
      <c r="N103" s="36">
        <f>SUMIFS(СВЦЭМ!$C$33:$C$776,СВЦЭМ!$A$33:$A$776,$A103,СВЦЭМ!$B$33:$B$776,N$83)+'СЕТ СН'!$H$12+СВЦЭМ!$D$10+'СЕТ СН'!$H$5-'СЕТ СН'!$H$20</f>
        <v>2772.2748162399998</v>
      </c>
      <c r="O103" s="36">
        <f>SUMIFS(СВЦЭМ!$C$33:$C$776,СВЦЭМ!$A$33:$A$776,$A103,СВЦЭМ!$B$33:$B$776,O$83)+'СЕТ СН'!$H$12+СВЦЭМ!$D$10+'СЕТ СН'!$H$5-'СЕТ СН'!$H$20</f>
        <v>2784.9532446799999</v>
      </c>
      <c r="P103" s="36">
        <f>SUMIFS(СВЦЭМ!$C$33:$C$776,СВЦЭМ!$A$33:$A$776,$A103,СВЦЭМ!$B$33:$B$776,P$83)+'СЕТ СН'!$H$12+СВЦЭМ!$D$10+'СЕТ СН'!$H$5-'СЕТ СН'!$H$20</f>
        <v>2798.98583242</v>
      </c>
      <c r="Q103" s="36">
        <f>SUMIFS(СВЦЭМ!$C$33:$C$776,СВЦЭМ!$A$33:$A$776,$A103,СВЦЭМ!$B$33:$B$776,Q$83)+'СЕТ СН'!$H$12+СВЦЭМ!$D$10+'СЕТ СН'!$H$5-'СЕТ СН'!$H$20</f>
        <v>2803.5244791300001</v>
      </c>
      <c r="R103" s="36">
        <f>SUMIFS(СВЦЭМ!$C$33:$C$776,СВЦЭМ!$A$33:$A$776,$A103,СВЦЭМ!$B$33:$B$776,R$83)+'СЕТ СН'!$H$12+СВЦЭМ!$D$10+'СЕТ СН'!$H$5-'СЕТ СН'!$H$20</f>
        <v>2805.9801175299999</v>
      </c>
      <c r="S103" s="36">
        <f>SUMIFS(СВЦЭМ!$C$33:$C$776,СВЦЭМ!$A$33:$A$776,$A103,СВЦЭМ!$B$33:$B$776,S$83)+'СЕТ СН'!$H$12+СВЦЭМ!$D$10+'СЕТ СН'!$H$5-'СЕТ СН'!$H$20</f>
        <v>2783.0217522200001</v>
      </c>
      <c r="T103" s="36">
        <f>SUMIFS(СВЦЭМ!$C$33:$C$776,СВЦЭМ!$A$33:$A$776,$A103,СВЦЭМ!$B$33:$B$776,T$83)+'СЕТ СН'!$H$12+СВЦЭМ!$D$10+'СЕТ СН'!$H$5-'СЕТ СН'!$H$20</f>
        <v>2749.4260804799997</v>
      </c>
      <c r="U103" s="36">
        <f>SUMIFS(СВЦЭМ!$C$33:$C$776,СВЦЭМ!$A$33:$A$776,$A103,СВЦЭМ!$B$33:$B$776,U$83)+'СЕТ СН'!$H$12+СВЦЭМ!$D$10+'СЕТ СН'!$H$5-'СЕТ СН'!$H$20</f>
        <v>2760.9552706199997</v>
      </c>
      <c r="V103" s="36">
        <f>SUMIFS(СВЦЭМ!$C$33:$C$776,СВЦЭМ!$A$33:$A$776,$A103,СВЦЭМ!$B$33:$B$776,V$83)+'СЕТ СН'!$H$12+СВЦЭМ!$D$10+'СЕТ СН'!$H$5-'СЕТ СН'!$H$20</f>
        <v>2772.0144699299999</v>
      </c>
      <c r="W103" s="36">
        <f>SUMIFS(СВЦЭМ!$C$33:$C$776,СВЦЭМ!$A$33:$A$776,$A103,СВЦЭМ!$B$33:$B$776,W$83)+'СЕТ СН'!$H$12+СВЦЭМ!$D$10+'СЕТ СН'!$H$5-'СЕТ СН'!$H$20</f>
        <v>2791.4037002099999</v>
      </c>
      <c r="X103" s="36">
        <f>SUMIFS(СВЦЭМ!$C$33:$C$776,СВЦЭМ!$A$33:$A$776,$A103,СВЦЭМ!$B$33:$B$776,X$83)+'СЕТ СН'!$H$12+СВЦЭМ!$D$10+'СЕТ СН'!$H$5-'СЕТ СН'!$H$20</f>
        <v>2801.7182967700001</v>
      </c>
      <c r="Y103" s="36">
        <f>SUMIFS(СВЦЭМ!$C$33:$C$776,СВЦЭМ!$A$33:$A$776,$A103,СВЦЭМ!$B$33:$B$776,Y$83)+'СЕТ СН'!$H$12+СВЦЭМ!$D$10+'СЕТ СН'!$H$5-'СЕТ СН'!$H$20</f>
        <v>2818.0970541299998</v>
      </c>
    </row>
    <row r="104" spans="1:25" ht="15.5" x14ac:dyDescent="0.25">
      <c r="A104" s="35">
        <f t="shared" si="2"/>
        <v>43851</v>
      </c>
      <c r="B104" s="36">
        <f>SUMIFS(СВЦЭМ!$C$33:$C$776,СВЦЭМ!$A$33:$A$776,$A104,СВЦЭМ!$B$33:$B$776,B$83)+'СЕТ СН'!$H$12+СВЦЭМ!$D$10+'СЕТ СН'!$H$5-'СЕТ СН'!$H$20</f>
        <v>2845.5200815999997</v>
      </c>
      <c r="C104" s="36">
        <f>SUMIFS(СВЦЭМ!$C$33:$C$776,СВЦЭМ!$A$33:$A$776,$A104,СВЦЭМ!$B$33:$B$776,C$83)+'СЕТ СН'!$H$12+СВЦЭМ!$D$10+'СЕТ СН'!$H$5-'СЕТ СН'!$H$20</f>
        <v>2856.4936230200001</v>
      </c>
      <c r="D104" s="36">
        <f>SUMIFS(СВЦЭМ!$C$33:$C$776,СВЦЭМ!$A$33:$A$776,$A104,СВЦЭМ!$B$33:$B$776,D$83)+'СЕТ СН'!$H$12+СВЦЭМ!$D$10+'СЕТ СН'!$H$5-'СЕТ СН'!$H$20</f>
        <v>2865.57237824</v>
      </c>
      <c r="E104" s="36">
        <f>SUMIFS(СВЦЭМ!$C$33:$C$776,СВЦЭМ!$A$33:$A$776,$A104,СВЦЭМ!$B$33:$B$776,E$83)+'СЕТ СН'!$H$12+СВЦЭМ!$D$10+'СЕТ СН'!$H$5-'СЕТ СН'!$H$20</f>
        <v>2873.34088754</v>
      </c>
      <c r="F104" s="36">
        <f>SUMIFS(СВЦЭМ!$C$33:$C$776,СВЦЭМ!$A$33:$A$776,$A104,СВЦЭМ!$B$33:$B$776,F$83)+'СЕТ СН'!$H$12+СВЦЭМ!$D$10+'СЕТ СН'!$H$5-'СЕТ СН'!$H$20</f>
        <v>2856.7155899099998</v>
      </c>
      <c r="G104" s="36">
        <f>SUMIFS(СВЦЭМ!$C$33:$C$776,СВЦЭМ!$A$33:$A$776,$A104,СВЦЭМ!$B$33:$B$776,G$83)+'СЕТ СН'!$H$12+СВЦЭМ!$D$10+'СЕТ СН'!$H$5-'СЕТ СН'!$H$20</f>
        <v>2830.5472617599999</v>
      </c>
      <c r="H104" s="36">
        <f>SUMIFS(СВЦЭМ!$C$33:$C$776,СВЦЭМ!$A$33:$A$776,$A104,СВЦЭМ!$B$33:$B$776,H$83)+'СЕТ СН'!$H$12+СВЦЭМ!$D$10+'СЕТ СН'!$H$5-'СЕТ СН'!$H$20</f>
        <v>2795.4775483999997</v>
      </c>
      <c r="I104" s="36">
        <f>SUMIFS(СВЦЭМ!$C$33:$C$776,СВЦЭМ!$A$33:$A$776,$A104,СВЦЭМ!$B$33:$B$776,I$83)+'СЕТ СН'!$H$12+СВЦЭМ!$D$10+'СЕТ СН'!$H$5-'СЕТ СН'!$H$20</f>
        <v>2767.78903945</v>
      </c>
      <c r="J104" s="36">
        <f>SUMIFS(СВЦЭМ!$C$33:$C$776,СВЦЭМ!$A$33:$A$776,$A104,СВЦЭМ!$B$33:$B$776,J$83)+'СЕТ СН'!$H$12+СВЦЭМ!$D$10+'СЕТ СН'!$H$5-'СЕТ СН'!$H$20</f>
        <v>2735.2657458499998</v>
      </c>
      <c r="K104" s="36">
        <f>SUMIFS(СВЦЭМ!$C$33:$C$776,СВЦЭМ!$A$33:$A$776,$A104,СВЦЭМ!$B$33:$B$776,K$83)+'СЕТ СН'!$H$12+СВЦЭМ!$D$10+'СЕТ СН'!$H$5-'СЕТ СН'!$H$20</f>
        <v>2745.3061962299998</v>
      </c>
      <c r="L104" s="36">
        <f>SUMIFS(СВЦЭМ!$C$33:$C$776,СВЦЭМ!$A$33:$A$776,$A104,СВЦЭМ!$B$33:$B$776,L$83)+'СЕТ СН'!$H$12+СВЦЭМ!$D$10+'СЕТ СН'!$H$5-'СЕТ СН'!$H$20</f>
        <v>2754.3871661899998</v>
      </c>
      <c r="M104" s="36">
        <f>SUMIFS(СВЦЭМ!$C$33:$C$776,СВЦЭМ!$A$33:$A$776,$A104,СВЦЭМ!$B$33:$B$776,M$83)+'СЕТ СН'!$H$12+СВЦЭМ!$D$10+'СЕТ СН'!$H$5-'СЕТ СН'!$H$20</f>
        <v>2758.5818755399996</v>
      </c>
      <c r="N104" s="36">
        <f>SUMIFS(СВЦЭМ!$C$33:$C$776,СВЦЭМ!$A$33:$A$776,$A104,СВЦЭМ!$B$33:$B$776,N$83)+'СЕТ СН'!$H$12+СВЦЭМ!$D$10+'СЕТ СН'!$H$5-'СЕТ СН'!$H$20</f>
        <v>2783.1470589</v>
      </c>
      <c r="O104" s="36">
        <f>SUMIFS(СВЦЭМ!$C$33:$C$776,СВЦЭМ!$A$33:$A$776,$A104,СВЦЭМ!$B$33:$B$776,O$83)+'СЕТ СН'!$H$12+СВЦЭМ!$D$10+'СЕТ СН'!$H$5-'СЕТ СН'!$H$20</f>
        <v>2789.4900009599996</v>
      </c>
      <c r="P104" s="36">
        <f>SUMIFS(СВЦЭМ!$C$33:$C$776,СВЦЭМ!$A$33:$A$776,$A104,СВЦЭМ!$B$33:$B$776,P$83)+'СЕТ СН'!$H$12+СВЦЭМ!$D$10+'СЕТ СН'!$H$5-'СЕТ СН'!$H$20</f>
        <v>2792.9624140299998</v>
      </c>
      <c r="Q104" s="36">
        <f>SUMIFS(СВЦЭМ!$C$33:$C$776,СВЦЭМ!$A$33:$A$776,$A104,СВЦЭМ!$B$33:$B$776,Q$83)+'СЕТ СН'!$H$12+СВЦЭМ!$D$10+'СЕТ СН'!$H$5-'СЕТ СН'!$H$20</f>
        <v>2808.7192284499997</v>
      </c>
      <c r="R104" s="36">
        <f>SUMIFS(СВЦЭМ!$C$33:$C$776,СВЦЭМ!$A$33:$A$776,$A104,СВЦЭМ!$B$33:$B$776,R$83)+'СЕТ СН'!$H$12+СВЦЭМ!$D$10+'СЕТ СН'!$H$5-'СЕТ СН'!$H$20</f>
        <v>2797.0941695199999</v>
      </c>
      <c r="S104" s="36">
        <f>SUMIFS(СВЦЭМ!$C$33:$C$776,СВЦЭМ!$A$33:$A$776,$A104,СВЦЭМ!$B$33:$B$776,S$83)+'СЕТ СН'!$H$12+СВЦЭМ!$D$10+'СЕТ СН'!$H$5-'СЕТ СН'!$H$20</f>
        <v>2776.96420102</v>
      </c>
      <c r="T104" s="36">
        <f>SUMIFS(СВЦЭМ!$C$33:$C$776,СВЦЭМ!$A$33:$A$776,$A104,СВЦЭМ!$B$33:$B$776,T$83)+'СЕТ СН'!$H$12+СВЦЭМ!$D$10+'СЕТ СН'!$H$5-'СЕТ СН'!$H$20</f>
        <v>2755.88938796</v>
      </c>
      <c r="U104" s="36">
        <f>SUMIFS(СВЦЭМ!$C$33:$C$776,СВЦЭМ!$A$33:$A$776,$A104,СВЦЭМ!$B$33:$B$776,U$83)+'СЕТ СН'!$H$12+СВЦЭМ!$D$10+'СЕТ СН'!$H$5-'СЕТ СН'!$H$20</f>
        <v>2765.00726502</v>
      </c>
      <c r="V104" s="36">
        <f>SUMIFS(СВЦЭМ!$C$33:$C$776,СВЦЭМ!$A$33:$A$776,$A104,СВЦЭМ!$B$33:$B$776,V$83)+'СЕТ СН'!$H$12+СВЦЭМ!$D$10+'СЕТ СН'!$H$5-'СЕТ СН'!$H$20</f>
        <v>2778.3809798499997</v>
      </c>
      <c r="W104" s="36">
        <f>SUMIFS(СВЦЭМ!$C$33:$C$776,СВЦЭМ!$A$33:$A$776,$A104,СВЦЭМ!$B$33:$B$776,W$83)+'СЕТ СН'!$H$12+СВЦЭМ!$D$10+'СЕТ СН'!$H$5-'СЕТ СН'!$H$20</f>
        <v>2799.5144406499999</v>
      </c>
      <c r="X104" s="36">
        <f>SUMIFS(СВЦЭМ!$C$33:$C$776,СВЦЭМ!$A$33:$A$776,$A104,СВЦЭМ!$B$33:$B$776,X$83)+'СЕТ СН'!$H$12+СВЦЭМ!$D$10+'СЕТ СН'!$H$5-'СЕТ СН'!$H$20</f>
        <v>2809.24286222</v>
      </c>
      <c r="Y104" s="36">
        <f>SUMIFS(СВЦЭМ!$C$33:$C$776,СВЦЭМ!$A$33:$A$776,$A104,СВЦЭМ!$B$33:$B$776,Y$83)+'СЕТ СН'!$H$12+СВЦЭМ!$D$10+'СЕТ СН'!$H$5-'СЕТ СН'!$H$20</f>
        <v>2827.1173940600002</v>
      </c>
    </row>
    <row r="105" spans="1:25" ht="15.5" x14ac:dyDescent="0.25">
      <c r="A105" s="35">
        <f t="shared" si="2"/>
        <v>43852</v>
      </c>
      <c r="B105" s="36">
        <f>SUMIFS(СВЦЭМ!$C$33:$C$776,СВЦЭМ!$A$33:$A$776,$A105,СВЦЭМ!$B$33:$B$776,B$83)+'СЕТ СН'!$H$12+СВЦЭМ!$D$10+'СЕТ СН'!$H$5-'СЕТ СН'!$H$20</f>
        <v>2831.1418997000001</v>
      </c>
      <c r="C105" s="36">
        <f>SUMIFS(СВЦЭМ!$C$33:$C$776,СВЦЭМ!$A$33:$A$776,$A105,СВЦЭМ!$B$33:$B$776,C$83)+'СЕТ СН'!$H$12+СВЦЭМ!$D$10+'СЕТ СН'!$H$5-'СЕТ СН'!$H$20</f>
        <v>2835.6081137900001</v>
      </c>
      <c r="D105" s="36">
        <f>SUMIFS(СВЦЭМ!$C$33:$C$776,СВЦЭМ!$A$33:$A$776,$A105,СВЦЭМ!$B$33:$B$776,D$83)+'СЕТ СН'!$H$12+СВЦЭМ!$D$10+'СЕТ СН'!$H$5-'СЕТ СН'!$H$20</f>
        <v>2846.67700436</v>
      </c>
      <c r="E105" s="36">
        <f>SUMIFS(СВЦЭМ!$C$33:$C$776,СВЦЭМ!$A$33:$A$776,$A105,СВЦЭМ!$B$33:$B$776,E$83)+'СЕТ СН'!$H$12+СВЦЭМ!$D$10+'СЕТ СН'!$H$5-'СЕТ СН'!$H$20</f>
        <v>2851.15407598</v>
      </c>
      <c r="F105" s="36">
        <f>SUMIFS(СВЦЭМ!$C$33:$C$776,СВЦЭМ!$A$33:$A$776,$A105,СВЦЭМ!$B$33:$B$776,F$83)+'СЕТ СН'!$H$12+СВЦЭМ!$D$10+'СЕТ СН'!$H$5-'СЕТ СН'!$H$20</f>
        <v>2836.6645347999997</v>
      </c>
      <c r="G105" s="36">
        <f>SUMIFS(СВЦЭМ!$C$33:$C$776,СВЦЭМ!$A$33:$A$776,$A105,СВЦЭМ!$B$33:$B$776,G$83)+'СЕТ СН'!$H$12+СВЦЭМ!$D$10+'СЕТ СН'!$H$5-'СЕТ СН'!$H$20</f>
        <v>2819.2957173099999</v>
      </c>
      <c r="H105" s="36">
        <f>SUMIFS(СВЦЭМ!$C$33:$C$776,СВЦЭМ!$A$33:$A$776,$A105,СВЦЭМ!$B$33:$B$776,H$83)+'СЕТ СН'!$H$12+СВЦЭМ!$D$10+'СЕТ СН'!$H$5-'СЕТ СН'!$H$20</f>
        <v>2778.0935701899998</v>
      </c>
      <c r="I105" s="36">
        <f>SUMIFS(СВЦЭМ!$C$33:$C$776,СВЦЭМ!$A$33:$A$776,$A105,СВЦЭМ!$B$33:$B$776,I$83)+'СЕТ СН'!$H$12+СВЦЭМ!$D$10+'СЕТ СН'!$H$5-'СЕТ СН'!$H$20</f>
        <v>2758.70451357</v>
      </c>
      <c r="J105" s="36">
        <f>SUMIFS(СВЦЭМ!$C$33:$C$776,СВЦЭМ!$A$33:$A$776,$A105,СВЦЭМ!$B$33:$B$776,J$83)+'СЕТ СН'!$H$12+СВЦЭМ!$D$10+'СЕТ СН'!$H$5-'СЕТ СН'!$H$20</f>
        <v>2740.5026758899999</v>
      </c>
      <c r="K105" s="36">
        <f>SUMIFS(СВЦЭМ!$C$33:$C$776,СВЦЭМ!$A$33:$A$776,$A105,СВЦЭМ!$B$33:$B$776,K$83)+'СЕТ СН'!$H$12+СВЦЭМ!$D$10+'СЕТ СН'!$H$5-'СЕТ СН'!$H$20</f>
        <v>2744.8931842799998</v>
      </c>
      <c r="L105" s="36">
        <f>SUMIFS(СВЦЭМ!$C$33:$C$776,СВЦЭМ!$A$33:$A$776,$A105,СВЦЭМ!$B$33:$B$776,L$83)+'СЕТ СН'!$H$12+СВЦЭМ!$D$10+'СЕТ СН'!$H$5-'СЕТ СН'!$H$20</f>
        <v>2737.2036405599997</v>
      </c>
      <c r="M105" s="36">
        <f>SUMIFS(СВЦЭМ!$C$33:$C$776,СВЦЭМ!$A$33:$A$776,$A105,СВЦЭМ!$B$33:$B$776,M$83)+'СЕТ СН'!$H$12+СВЦЭМ!$D$10+'СЕТ СН'!$H$5-'СЕТ СН'!$H$20</f>
        <v>2744.8691915899999</v>
      </c>
      <c r="N105" s="36">
        <f>SUMIFS(СВЦЭМ!$C$33:$C$776,СВЦЭМ!$A$33:$A$776,$A105,СВЦЭМ!$B$33:$B$776,N$83)+'СЕТ СН'!$H$12+СВЦЭМ!$D$10+'СЕТ СН'!$H$5-'СЕТ СН'!$H$20</f>
        <v>2775.4919963499997</v>
      </c>
      <c r="O105" s="36">
        <f>SUMIFS(СВЦЭМ!$C$33:$C$776,СВЦЭМ!$A$33:$A$776,$A105,СВЦЭМ!$B$33:$B$776,O$83)+'СЕТ СН'!$H$12+СВЦЭМ!$D$10+'СЕТ СН'!$H$5-'СЕТ СН'!$H$20</f>
        <v>2789.9776520400001</v>
      </c>
      <c r="P105" s="36">
        <f>SUMIFS(СВЦЭМ!$C$33:$C$776,СВЦЭМ!$A$33:$A$776,$A105,СВЦЭМ!$B$33:$B$776,P$83)+'СЕТ СН'!$H$12+СВЦЭМ!$D$10+'СЕТ СН'!$H$5-'СЕТ СН'!$H$20</f>
        <v>2814.41080242</v>
      </c>
      <c r="Q105" s="36">
        <f>SUMIFS(СВЦЭМ!$C$33:$C$776,СВЦЭМ!$A$33:$A$776,$A105,СВЦЭМ!$B$33:$B$776,Q$83)+'СЕТ СН'!$H$12+СВЦЭМ!$D$10+'СЕТ СН'!$H$5-'СЕТ СН'!$H$20</f>
        <v>2822.9040588099997</v>
      </c>
      <c r="R105" s="36">
        <f>SUMIFS(СВЦЭМ!$C$33:$C$776,СВЦЭМ!$A$33:$A$776,$A105,СВЦЭМ!$B$33:$B$776,R$83)+'СЕТ СН'!$H$12+СВЦЭМ!$D$10+'СЕТ СН'!$H$5-'СЕТ СН'!$H$20</f>
        <v>2815.1583571599999</v>
      </c>
      <c r="S105" s="36">
        <f>SUMIFS(СВЦЭМ!$C$33:$C$776,СВЦЭМ!$A$33:$A$776,$A105,СВЦЭМ!$B$33:$B$776,S$83)+'СЕТ СН'!$H$12+СВЦЭМ!$D$10+'СЕТ СН'!$H$5-'СЕТ СН'!$H$20</f>
        <v>2786.9338054700002</v>
      </c>
      <c r="T105" s="36">
        <f>SUMIFS(СВЦЭМ!$C$33:$C$776,СВЦЭМ!$A$33:$A$776,$A105,СВЦЭМ!$B$33:$B$776,T$83)+'СЕТ СН'!$H$12+СВЦЭМ!$D$10+'СЕТ СН'!$H$5-'СЕТ СН'!$H$20</f>
        <v>2774.73913567</v>
      </c>
      <c r="U105" s="36">
        <f>SUMIFS(СВЦЭМ!$C$33:$C$776,СВЦЭМ!$A$33:$A$776,$A105,СВЦЭМ!$B$33:$B$776,U$83)+'СЕТ СН'!$H$12+СВЦЭМ!$D$10+'СЕТ СН'!$H$5-'СЕТ СН'!$H$20</f>
        <v>2781.3364806499999</v>
      </c>
      <c r="V105" s="36">
        <f>SUMIFS(СВЦЭМ!$C$33:$C$776,СВЦЭМ!$A$33:$A$776,$A105,СВЦЭМ!$B$33:$B$776,V$83)+'СЕТ СН'!$H$12+СВЦЭМ!$D$10+'СЕТ СН'!$H$5-'СЕТ СН'!$H$20</f>
        <v>2771.8642627499999</v>
      </c>
      <c r="W105" s="36">
        <f>SUMIFS(СВЦЭМ!$C$33:$C$776,СВЦЭМ!$A$33:$A$776,$A105,СВЦЭМ!$B$33:$B$776,W$83)+'СЕТ СН'!$H$12+СВЦЭМ!$D$10+'СЕТ СН'!$H$5-'СЕТ СН'!$H$20</f>
        <v>2784.3665393599999</v>
      </c>
      <c r="X105" s="36">
        <f>SUMIFS(СВЦЭМ!$C$33:$C$776,СВЦЭМ!$A$33:$A$776,$A105,СВЦЭМ!$B$33:$B$776,X$83)+'СЕТ СН'!$H$12+СВЦЭМ!$D$10+'СЕТ СН'!$H$5-'СЕТ СН'!$H$20</f>
        <v>2797.3217140399997</v>
      </c>
      <c r="Y105" s="36">
        <f>SUMIFS(СВЦЭМ!$C$33:$C$776,СВЦЭМ!$A$33:$A$776,$A105,СВЦЭМ!$B$33:$B$776,Y$83)+'СЕТ СН'!$H$12+СВЦЭМ!$D$10+'СЕТ СН'!$H$5-'СЕТ СН'!$H$20</f>
        <v>2815.9261364200001</v>
      </c>
    </row>
    <row r="106" spans="1:25" ht="15.5" x14ac:dyDescent="0.25">
      <c r="A106" s="35">
        <f t="shared" si="2"/>
        <v>43853</v>
      </c>
      <c r="B106" s="36">
        <f>SUMIFS(СВЦЭМ!$C$33:$C$776,СВЦЭМ!$A$33:$A$776,$A106,СВЦЭМ!$B$33:$B$776,B$83)+'СЕТ СН'!$H$12+СВЦЭМ!$D$10+'СЕТ СН'!$H$5-'СЕТ СН'!$H$20</f>
        <v>2844.2689782399998</v>
      </c>
      <c r="C106" s="36">
        <f>SUMIFS(СВЦЭМ!$C$33:$C$776,СВЦЭМ!$A$33:$A$776,$A106,СВЦЭМ!$B$33:$B$776,C$83)+'СЕТ СН'!$H$12+СВЦЭМ!$D$10+'СЕТ СН'!$H$5-'СЕТ СН'!$H$20</f>
        <v>2838.6834143299998</v>
      </c>
      <c r="D106" s="36">
        <f>SUMIFS(СВЦЭМ!$C$33:$C$776,СВЦЭМ!$A$33:$A$776,$A106,СВЦЭМ!$B$33:$B$776,D$83)+'СЕТ СН'!$H$12+СВЦЭМ!$D$10+'СЕТ СН'!$H$5-'СЕТ СН'!$H$20</f>
        <v>2856.2469585499998</v>
      </c>
      <c r="E106" s="36">
        <f>SUMIFS(СВЦЭМ!$C$33:$C$776,СВЦЭМ!$A$33:$A$776,$A106,СВЦЭМ!$B$33:$B$776,E$83)+'СЕТ СН'!$H$12+СВЦЭМ!$D$10+'СЕТ СН'!$H$5-'СЕТ СН'!$H$20</f>
        <v>2866.4693032</v>
      </c>
      <c r="F106" s="36">
        <f>SUMIFS(СВЦЭМ!$C$33:$C$776,СВЦЭМ!$A$33:$A$776,$A106,СВЦЭМ!$B$33:$B$776,F$83)+'СЕТ СН'!$H$12+СВЦЭМ!$D$10+'СЕТ СН'!$H$5-'СЕТ СН'!$H$20</f>
        <v>2856.6254055999998</v>
      </c>
      <c r="G106" s="36">
        <f>SUMIFS(СВЦЭМ!$C$33:$C$776,СВЦЭМ!$A$33:$A$776,$A106,СВЦЭМ!$B$33:$B$776,G$83)+'СЕТ СН'!$H$12+СВЦЭМ!$D$10+'СЕТ СН'!$H$5-'СЕТ СН'!$H$20</f>
        <v>2840.39306339</v>
      </c>
      <c r="H106" s="36">
        <f>SUMIFS(СВЦЭМ!$C$33:$C$776,СВЦЭМ!$A$33:$A$776,$A106,СВЦЭМ!$B$33:$B$776,H$83)+'СЕТ СН'!$H$12+СВЦЭМ!$D$10+'СЕТ СН'!$H$5-'СЕТ СН'!$H$20</f>
        <v>2799.5357451499999</v>
      </c>
      <c r="I106" s="36">
        <f>SUMIFS(СВЦЭМ!$C$33:$C$776,СВЦЭМ!$A$33:$A$776,$A106,СВЦЭМ!$B$33:$B$776,I$83)+'СЕТ СН'!$H$12+СВЦЭМ!$D$10+'СЕТ СН'!$H$5-'СЕТ СН'!$H$20</f>
        <v>2771.24730525</v>
      </c>
      <c r="J106" s="36">
        <f>SUMIFS(СВЦЭМ!$C$33:$C$776,СВЦЭМ!$A$33:$A$776,$A106,СВЦЭМ!$B$33:$B$776,J$83)+'СЕТ СН'!$H$12+СВЦЭМ!$D$10+'СЕТ СН'!$H$5-'СЕТ СН'!$H$20</f>
        <v>2758.1976020699999</v>
      </c>
      <c r="K106" s="36">
        <f>SUMIFS(СВЦЭМ!$C$33:$C$776,СВЦЭМ!$A$33:$A$776,$A106,СВЦЭМ!$B$33:$B$776,K$83)+'СЕТ СН'!$H$12+СВЦЭМ!$D$10+'СЕТ СН'!$H$5-'СЕТ СН'!$H$20</f>
        <v>2763.0363152599998</v>
      </c>
      <c r="L106" s="36">
        <f>SUMIFS(СВЦЭМ!$C$33:$C$776,СВЦЭМ!$A$33:$A$776,$A106,СВЦЭМ!$B$33:$B$776,L$83)+'СЕТ СН'!$H$12+СВЦЭМ!$D$10+'СЕТ СН'!$H$5-'СЕТ СН'!$H$20</f>
        <v>2762.9279209899996</v>
      </c>
      <c r="M106" s="36">
        <f>SUMIFS(СВЦЭМ!$C$33:$C$776,СВЦЭМ!$A$33:$A$776,$A106,СВЦЭМ!$B$33:$B$776,M$83)+'СЕТ СН'!$H$12+СВЦЭМ!$D$10+'СЕТ СН'!$H$5-'СЕТ СН'!$H$20</f>
        <v>2767.3261864799997</v>
      </c>
      <c r="N106" s="36">
        <f>SUMIFS(СВЦЭМ!$C$33:$C$776,СВЦЭМ!$A$33:$A$776,$A106,СВЦЭМ!$B$33:$B$776,N$83)+'СЕТ СН'!$H$12+СВЦЭМ!$D$10+'СЕТ СН'!$H$5-'СЕТ СН'!$H$20</f>
        <v>2777.6649326399997</v>
      </c>
      <c r="O106" s="36">
        <f>SUMIFS(СВЦЭМ!$C$33:$C$776,СВЦЭМ!$A$33:$A$776,$A106,СВЦЭМ!$B$33:$B$776,O$83)+'СЕТ СН'!$H$12+СВЦЭМ!$D$10+'СЕТ СН'!$H$5-'СЕТ СН'!$H$20</f>
        <v>2798.8718204699999</v>
      </c>
      <c r="P106" s="36">
        <f>SUMIFS(СВЦЭМ!$C$33:$C$776,СВЦЭМ!$A$33:$A$776,$A106,СВЦЭМ!$B$33:$B$776,P$83)+'СЕТ СН'!$H$12+СВЦЭМ!$D$10+'СЕТ СН'!$H$5-'СЕТ СН'!$H$20</f>
        <v>2814.1644049500001</v>
      </c>
      <c r="Q106" s="36">
        <f>SUMIFS(СВЦЭМ!$C$33:$C$776,СВЦЭМ!$A$33:$A$776,$A106,СВЦЭМ!$B$33:$B$776,Q$83)+'СЕТ СН'!$H$12+СВЦЭМ!$D$10+'СЕТ СН'!$H$5-'СЕТ СН'!$H$20</f>
        <v>2835.3096793599998</v>
      </c>
      <c r="R106" s="36">
        <f>SUMIFS(СВЦЭМ!$C$33:$C$776,СВЦЭМ!$A$33:$A$776,$A106,СВЦЭМ!$B$33:$B$776,R$83)+'СЕТ СН'!$H$12+СВЦЭМ!$D$10+'СЕТ СН'!$H$5-'СЕТ СН'!$H$20</f>
        <v>2808.3022400499999</v>
      </c>
      <c r="S106" s="36">
        <f>SUMIFS(СВЦЭМ!$C$33:$C$776,СВЦЭМ!$A$33:$A$776,$A106,СВЦЭМ!$B$33:$B$776,S$83)+'СЕТ СН'!$H$12+СВЦЭМ!$D$10+'СЕТ СН'!$H$5-'СЕТ СН'!$H$20</f>
        <v>2782.5141190199997</v>
      </c>
      <c r="T106" s="36">
        <f>SUMIFS(СВЦЭМ!$C$33:$C$776,СВЦЭМ!$A$33:$A$776,$A106,СВЦЭМ!$B$33:$B$776,T$83)+'СЕТ СН'!$H$12+СВЦЭМ!$D$10+'СЕТ СН'!$H$5-'СЕТ СН'!$H$20</f>
        <v>2765.07438035</v>
      </c>
      <c r="U106" s="36">
        <f>SUMIFS(СВЦЭМ!$C$33:$C$776,СВЦЭМ!$A$33:$A$776,$A106,СВЦЭМ!$B$33:$B$776,U$83)+'СЕТ СН'!$H$12+СВЦЭМ!$D$10+'СЕТ СН'!$H$5-'СЕТ СН'!$H$20</f>
        <v>2773.2215371799998</v>
      </c>
      <c r="V106" s="36">
        <f>SUMIFS(СВЦЭМ!$C$33:$C$776,СВЦЭМ!$A$33:$A$776,$A106,СВЦЭМ!$B$33:$B$776,V$83)+'СЕТ СН'!$H$12+СВЦЭМ!$D$10+'СЕТ СН'!$H$5-'СЕТ СН'!$H$20</f>
        <v>2777.6772586500001</v>
      </c>
      <c r="W106" s="36">
        <f>SUMIFS(СВЦЭМ!$C$33:$C$776,СВЦЭМ!$A$33:$A$776,$A106,СВЦЭМ!$B$33:$B$776,W$83)+'СЕТ СН'!$H$12+СВЦЭМ!$D$10+'СЕТ СН'!$H$5-'СЕТ СН'!$H$20</f>
        <v>2805.9058925499999</v>
      </c>
      <c r="X106" s="36">
        <f>SUMIFS(СВЦЭМ!$C$33:$C$776,СВЦЭМ!$A$33:$A$776,$A106,СВЦЭМ!$B$33:$B$776,X$83)+'СЕТ СН'!$H$12+СВЦЭМ!$D$10+'СЕТ СН'!$H$5-'СЕТ СН'!$H$20</f>
        <v>2821.8626488199998</v>
      </c>
      <c r="Y106" s="36">
        <f>SUMIFS(СВЦЭМ!$C$33:$C$776,СВЦЭМ!$A$33:$A$776,$A106,СВЦЭМ!$B$33:$B$776,Y$83)+'СЕТ СН'!$H$12+СВЦЭМ!$D$10+'СЕТ СН'!$H$5-'СЕТ СН'!$H$20</f>
        <v>2834.2662992999999</v>
      </c>
    </row>
    <row r="107" spans="1:25" ht="15.5" x14ac:dyDescent="0.25">
      <c r="A107" s="35">
        <f t="shared" si="2"/>
        <v>43854</v>
      </c>
      <c r="B107" s="36">
        <f>SUMIFS(СВЦЭМ!$C$33:$C$776,СВЦЭМ!$A$33:$A$776,$A107,СВЦЭМ!$B$33:$B$776,B$83)+'СЕТ СН'!$H$12+СВЦЭМ!$D$10+'СЕТ СН'!$H$5-'СЕТ СН'!$H$20</f>
        <v>2801.57331742</v>
      </c>
      <c r="C107" s="36">
        <f>SUMIFS(СВЦЭМ!$C$33:$C$776,СВЦЭМ!$A$33:$A$776,$A107,СВЦЭМ!$B$33:$B$776,C$83)+'СЕТ СН'!$H$12+СВЦЭМ!$D$10+'СЕТ СН'!$H$5-'СЕТ СН'!$H$20</f>
        <v>2800.92986518</v>
      </c>
      <c r="D107" s="36">
        <f>SUMIFS(СВЦЭМ!$C$33:$C$776,СВЦЭМ!$A$33:$A$776,$A107,СВЦЭМ!$B$33:$B$776,D$83)+'СЕТ СН'!$H$12+СВЦЭМ!$D$10+'СЕТ СН'!$H$5-'СЕТ СН'!$H$20</f>
        <v>2822.3383724799996</v>
      </c>
      <c r="E107" s="36">
        <f>SUMIFS(СВЦЭМ!$C$33:$C$776,СВЦЭМ!$A$33:$A$776,$A107,СВЦЭМ!$B$33:$B$776,E$83)+'СЕТ СН'!$H$12+СВЦЭМ!$D$10+'СЕТ СН'!$H$5-'СЕТ СН'!$H$20</f>
        <v>2835.49230468</v>
      </c>
      <c r="F107" s="36">
        <f>SUMIFS(СВЦЭМ!$C$33:$C$776,СВЦЭМ!$A$33:$A$776,$A107,СВЦЭМ!$B$33:$B$776,F$83)+'СЕТ СН'!$H$12+СВЦЭМ!$D$10+'СЕТ СН'!$H$5-'СЕТ СН'!$H$20</f>
        <v>2812.2315015599997</v>
      </c>
      <c r="G107" s="36">
        <f>SUMIFS(СВЦЭМ!$C$33:$C$776,СВЦЭМ!$A$33:$A$776,$A107,СВЦЭМ!$B$33:$B$776,G$83)+'СЕТ СН'!$H$12+СВЦЭМ!$D$10+'СЕТ СН'!$H$5-'СЕТ СН'!$H$20</f>
        <v>2799.5175085299998</v>
      </c>
      <c r="H107" s="36">
        <f>SUMIFS(СВЦЭМ!$C$33:$C$776,СВЦЭМ!$A$33:$A$776,$A107,СВЦЭМ!$B$33:$B$776,H$83)+'СЕТ СН'!$H$12+СВЦЭМ!$D$10+'СЕТ СН'!$H$5-'СЕТ СН'!$H$20</f>
        <v>2756.2796587799999</v>
      </c>
      <c r="I107" s="36">
        <f>SUMIFS(СВЦЭМ!$C$33:$C$776,СВЦЭМ!$A$33:$A$776,$A107,СВЦЭМ!$B$33:$B$776,I$83)+'СЕТ СН'!$H$12+СВЦЭМ!$D$10+'СЕТ СН'!$H$5-'СЕТ СН'!$H$20</f>
        <v>2739.51342011</v>
      </c>
      <c r="J107" s="36">
        <f>SUMIFS(СВЦЭМ!$C$33:$C$776,СВЦЭМ!$A$33:$A$776,$A107,СВЦЭМ!$B$33:$B$776,J$83)+'СЕТ СН'!$H$12+СВЦЭМ!$D$10+'СЕТ СН'!$H$5-'СЕТ СН'!$H$20</f>
        <v>2726.76164943</v>
      </c>
      <c r="K107" s="36">
        <f>SUMIFS(СВЦЭМ!$C$33:$C$776,СВЦЭМ!$A$33:$A$776,$A107,СВЦЭМ!$B$33:$B$776,K$83)+'СЕТ СН'!$H$12+СВЦЭМ!$D$10+'СЕТ СН'!$H$5-'СЕТ СН'!$H$20</f>
        <v>2727.9626061499998</v>
      </c>
      <c r="L107" s="36">
        <f>SUMIFS(СВЦЭМ!$C$33:$C$776,СВЦЭМ!$A$33:$A$776,$A107,СВЦЭМ!$B$33:$B$776,L$83)+'СЕТ СН'!$H$12+СВЦЭМ!$D$10+'СЕТ СН'!$H$5-'СЕТ СН'!$H$20</f>
        <v>2731.98512381</v>
      </c>
      <c r="M107" s="36">
        <f>SUMIFS(СВЦЭМ!$C$33:$C$776,СВЦЭМ!$A$33:$A$776,$A107,СВЦЭМ!$B$33:$B$776,M$83)+'СЕТ СН'!$H$12+СВЦЭМ!$D$10+'СЕТ СН'!$H$5-'СЕТ СН'!$H$20</f>
        <v>2741.56394856</v>
      </c>
      <c r="N107" s="36">
        <f>SUMIFS(СВЦЭМ!$C$33:$C$776,СВЦЭМ!$A$33:$A$776,$A107,СВЦЭМ!$B$33:$B$776,N$83)+'СЕТ СН'!$H$12+СВЦЭМ!$D$10+'СЕТ СН'!$H$5-'СЕТ СН'!$H$20</f>
        <v>2732.409658</v>
      </c>
      <c r="O107" s="36">
        <f>SUMIFS(СВЦЭМ!$C$33:$C$776,СВЦЭМ!$A$33:$A$776,$A107,СВЦЭМ!$B$33:$B$776,O$83)+'СЕТ СН'!$H$12+СВЦЭМ!$D$10+'СЕТ СН'!$H$5-'СЕТ СН'!$H$20</f>
        <v>2747.7533241900001</v>
      </c>
      <c r="P107" s="36">
        <f>SUMIFS(СВЦЭМ!$C$33:$C$776,СВЦЭМ!$A$33:$A$776,$A107,СВЦЭМ!$B$33:$B$776,P$83)+'СЕТ СН'!$H$12+СВЦЭМ!$D$10+'СЕТ СН'!$H$5-'СЕТ СН'!$H$20</f>
        <v>2766.2896025699997</v>
      </c>
      <c r="Q107" s="36">
        <f>SUMIFS(СВЦЭМ!$C$33:$C$776,СВЦЭМ!$A$33:$A$776,$A107,СВЦЭМ!$B$33:$B$776,Q$83)+'СЕТ СН'!$H$12+СВЦЭМ!$D$10+'СЕТ СН'!$H$5-'СЕТ СН'!$H$20</f>
        <v>2774.5373117299996</v>
      </c>
      <c r="R107" s="36">
        <f>SUMIFS(СВЦЭМ!$C$33:$C$776,СВЦЭМ!$A$33:$A$776,$A107,СВЦЭМ!$B$33:$B$776,R$83)+'СЕТ СН'!$H$12+СВЦЭМ!$D$10+'СЕТ СН'!$H$5-'СЕТ СН'!$H$20</f>
        <v>2779.0410256699997</v>
      </c>
      <c r="S107" s="36">
        <f>SUMIFS(СВЦЭМ!$C$33:$C$776,СВЦЭМ!$A$33:$A$776,$A107,СВЦЭМ!$B$33:$B$776,S$83)+'СЕТ СН'!$H$12+СВЦЭМ!$D$10+'СЕТ СН'!$H$5-'СЕТ СН'!$H$20</f>
        <v>2778.0303720399997</v>
      </c>
      <c r="T107" s="36">
        <f>SUMIFS(СВЦЭМ!$C$33:$C$776,СВЦЭМ!$A$33:$A$776,$A107,СВЦЭМ!$B$33:$B$776,T$83)+'СЕТ СН'!$H$12+СВЦЭМ!$D$10+'СЕТ СН'!$H$5-'СЕТ СН'!$H$20</f>
        <v>2745.8453661399999</v>
      </c>
      <c r="U107" s="36">
        <f>SUMIFS(СВЦЭМ!$C$33:$C$776,СВЦЭМ!$A$33:$A$776,$A107,СВЦЭМ!$B$33:$B$776,U$83)+'СЕТ СН'!$H$12+СВЦЭМ!$D$10+'СЕТ СН'!$H$5-'СЕТ СН'!$H$20</f>
        <v>2755.12529064</v>
      </c>
      <c r="V107" s="36">
        <f>SUMIFS(СВЦЭМ!$C$33:$C$776,СВЦЭМ!$A$33:$A$776,$A107,СВЦЭМ!$B$33:$B$776,V$83)+'СЕТ СН'!$H$12+СВЦЭМ!$D$10+'СЕТ СН'!$H$5-'СЕТ СН'!$H$20</f>
        <v>2758.5777110299996</v>
      </c>
      <c r="W107" s="36">
        <f>SUMIFS(СВЦЭМ!$C$33:$C$776,СВЦЭМ!$A$33:$A$776,$A107,СВЦЭМ!$B$33:$B$776,W$83)+'СЕТ СН'!$H$12+СВЦЭМ!$D$10+'СЕТ СН'!$H$5-'СЕТ СН'!$H$20</f>
        <v>2772.3707330799998</v>
      </c>
      <c r="X107" s="36">
        <f>SUMIFS(СВЦЭМ!$C$33:$C$776,СВЦЭМ!$A$33:$A$776,$A107,СВЦЭМ!$B$33:$B$776,X$83)+'СЕТ СН'!$H$12+СВЦЭМ!$D$10+'СЕТ СН'!$H$5-'СЕТ СН'!$H$20</f>
        <v>2772.3739667700002</v>
      </c>
      <c r="Y107" s="36">
        <f>SUMIFS(СВЦЭМ!$C$33:$C$776,СВЦЭМ!$A$33:$A$776,$A107,СВЦЭМ!$B$33:$B$776,Y$83)+'СЕТ СН'!$H$12+СВЦЭМ!$D$10+'СЕТ СН'!$H$5-'СЕТ СН'!$H$20</f>
        <v>2784.7487934699998</v>
      </c>
    </row>
    <row r="108" spans="1:25" ht="15.5" x14ac:dyDescent="0.25">
      <c r="A108" s="35">
        <f t="shared" si="2"/>
        <v>43855</v>
      </c>
      <c r="B108" s="36">
        <f>SUMIFS(СВЦЭМ!$C$33:$C$776,СВЦЭМ!$A$33:$A$776,$A108,СВЦЭМ!$B$33:$B$776,B$83)+'СЕТ СН'!$H$12+СВЦЭМ!$D$10+'СЕТ СН'!$H$5-'СЕТ СН'!$H$20</f>
        <v>2832.4184339999997</v>
      </c>
      <c r="C108" s="36">
        <f>SUMIFS(СВЦЭМ!$C$33:$C$776,СВЦЭМ!$A$33:$A$776,$A108,СВЦЭМ!$B$33:$B$776,C$83)+'СЕТ СН'!$H$12+СВЦЭМ!$D$10+'СЕТ СН'!$H$5-'СЕТ СН'!$H$20</f>
        <v>2851.08434592</v>
      </c>
      <c r="D108" s="36">
        <f>SUMIFS(СВЦЭМ!$C$33:$C$776,СВЦЭМ!$A$33:$A$776,$A108,СВЦЭМ!$B$33:$B$776,D$83)+'СЕТ СН'!$H$12+СВЦЭМ!$D$10+'СЕТ СН'!$H$5-'СЕТ СН'!$H$20</f>
        <v>2868.2742120799999</v>
      </c>
      <c r="E108" s="36">
        <f>SUMIFS(СВЦЭМ!$C$33:$C$776,СВЦЭМ!$A$33:$A$776,$A108,СВЦЭМ!$B$33:$B$776,E$83)+'СЕТ СН'!$H$12+СВЦЭМ!$D$10+'СЕТ СН'!$H$5-'СЕТ СН'!$H$20</f>
        <v>2878.9419648200001</v>
      </c>
      <c r="F108" s="36">
        <f>SUMIFS(СВЦЭМ!$C$33:$C$776,СВЦЭМ!$A$33:$A$776,$A108,СВЦЭМ!$B$33:$B$776,F$83)+'СЕТ СН'!$H$12+СВЦЭМ!$D$10+'СЕТ СН'!$H$5-'СЕТ СН'!$H$20</f>
        <v>2844.8301049299998</v>
      </c>
      <c r="G108" s="36">
        <f>SUMIFS(СВЦЭМ!$C$33:$C$776,СВЦЭМ!$A$33:$A$776,$A108,СВЦЭМ!$B$33:$B$776,G$83)+'СЕТ СН'!$H$12+СВЦЭМ!$D$10+'СЕТ СН'!$H$5-'СЕТ СН'!$H$20</f>
        <v>2832.1823757699999</v>
      </c>
      <c r="H108" s="36">
        <f>SUMIFS(СВЦЭМ!$C$33:$C$776,СВЦЭМ!$A$33:$A$776,$A108,СВЦЭМ!$B$33:$B$776,H$83)+'СЕТ СН'!$H$12+СВЦЭМ!$D$10+'СЕТ СН'!$H$5-'СЕТ СН'!$H$20</f>
        <v>2805.6875760899998</v>
      </c>
      <c r="I108" s="36">
        <f>SUMIFS(СВЦЭМ!$C$33:$C$776,СВЦЭМ!$A$33:$A$776,$A108,СВЦЭМ!$B$33:$B$776,I$83)+'СЕТ СН'!$H$12+СВЦЭМ!$D$10+'СЕТ СН'!$H$5-'СЕТ СН'!$H$20</f>
        <v>2805.7022172299999</v>
      </c>
      <c r="J108" s="36">
        <f>SUMIFS(СВЦЭМ!$C$33:$C$776,СВЦЭМ!$A$33:$A$776,$A108,СВЦЭМ!$B$33:$B$776,J$83)+'СЕТ СН'!$H$12+СВЦЭМ!$D$10+'СЕТ СН'!$H$5-'СЕТ СН'!$H$20</f>
        <v>2778.97819639</v>
      </c>
      <c r="K108" s="36">
        <f>SUMIFS(СВЦЭМ!$C$33:$C$776,СВЦЭМ!$A$33:$A$776,$A108,СВЦЭМ!$B$33:$B$776,K$83)+'СЕТ СН'!$H$12+СВЦЭМ!$D$10+'СЕТ СН'!$H$5-'СЕТ СН'!$H$20</f>
        <v>2745.7747786899999</v>
      </c>
      <c r="L108" s="36">
        <f>SUMIFS(СВЦЭМ!$C$33:$C$776,СВЦЭМ!$A$33:$A$776,$A108,СВЦЭМ!$B$33:$B$776,L$83)+'СЕТ СН'!$H$12+СВЦЭМ!$D$10+'СЕТ СН'!$H$5-'СЕТ СН'!$H$20</f>
        <v>2734.63285761</v>
      </c>
      <c r="M108" s="36">
        <f>SUMIFS(СВЦЭМ!$C$33:$C$776,СВЦЭМ!$A$33:$A$776,$A108,СВЦЭМ!$B$33:$B$776,M$83)+'СЕТ СН'!$H$12+СВЦЭМ!$D$10+'СЕТ СН'!$H$5-'СЕТ СН'!$H$20</f>
        <v>2755.6512686699998</v>
      </c>
      <c r="N108" s="36">
        <f>SUMIFS(СВЦЭМ!$C$33:$C$776,СВЦЭМ!$A$33:$A$776,$A108,СВЦЭМ!$B$33:$B$776,N$83)+'СЕТ СН'!$H$12+СВЦЭМ!$D$10+'СЕТ СН'!$H$5-'СЕТ СН'!$H$20</f>
        <v>2778.8325123300001</v>
      </c>
      <c r="O108" s="36">
        <f>SUMIFS(СВЦЭМ!$C$33:$C$776,СВЦЭМ!$A$33:$A$776,$A108,СВЦЭМ!$B$33:$B$776,O$83)+'СЕТ СН'!$H$12+СВЦЭМ!$D$10+'СЕТ СН'!$H$5-'СЕТ СН'!$H$20</f>
        <v>2788.2111879999998</v>
      </c>
      <c r="P108" s="36">
        <f>SUMIFS(СВЦЭМ!$C$33:$C$776,СВЦЭМ!$A$33:$A$776,$A108,СВЦЭМ!$B$33:$B$776,P$83)+'СЕТ СН'!$H$12+СВЦЭМ!$D$10+'СЕТ СН'!$H$5-'СЕТ СН'!$H$20</f>
        <v>2797.1327353699999</v>
      </c>
      <c r="Q108" s="36">
        <f>SUMIFS(СВЦЭМ!$C$33:$C$776,СВЦЭМ!$A$33:$A$776,$A108,СВЦЭМ!$B$33:$B$776,Q$83)+'СЕТ СН'!$H$12+СВЦЭМ!$D$10+'СЕТ СН'!$H$5-'СЕТ СН'!$H$20</f>
        <v>2807.9083504599998</v>
      </c>
      <c r="R108" s="36">
        <f>SUMIFS(СВЦЭМ!$C$33:$C$776,СВЦЭМ!$A$33:$A$776,$A108,СВЦЭМ!$B$33:$B$776,R$83)+'СЕТ СН'!$H$12+СВЦЭМ!$D$10+'СЕТ СН'!$H$5-'СЕТ СН'!$H$20</f>
        <v>2808.7559092699998</v>
      </c>
      <c r="S108" s="36">
        <f>SUMIFS(СВЦЭМ!$C$33:$C$776,СВЦЭМ!$A$33:$A$776,$A108,СВЦЭМ!$B$33:$B$776,S$83)+'СЕТ СН'!$H$12+СВЦЭМ!$D$10+'СЕТ СН'!$H$5-'СЕТ СН'!$H$20</f>
        <v>2804.8574671599999</v>
      </c>
      <c r="T108" s="36">
        <f>SUMIFS(СВЦЭМ!$C$33:$C$776,СВЦЭМ!$A$33:$A$776,$A108,СВЦЭМ!$B$33:$B$776,T$83)+'СЕТ СН'!$H$12+СВЦЭМ!$D$10+'СЕТ СН'!$H$5-'СЕТ СН'!$H$20</f>
        <v>2786.3343352100001</v>
      </c>
      <c r="U108" s="36">
        <f>SUMIFS(СВЦЭМ!$C$33:$C$776,СВЦЭМ!$A$33:$A$776,$A108,СВЦЭМ!$B$33:$B$776,U$83)+'СЕТ СН'!$H$12+СВЦЭМ!$D$10+'СЕТ СН'!$H$5-'СЕТ СН'!$H$20</f>
        <v>2788.53349918</v>
      </c>
      <c r="V108" s="36">
        <f>SUMIFS(СВЦЭМ!$C$33:$C$776,СВЦЭМ!$A$33:$A$776,$A108,СВЦЭМ!$B$33:$B$776,V$83)+'СЕТ СН'!$H$12+СВЦЭМ!$D$10+'СЕТ СН'!$H$5-'СЕТ СН'!$H$20</f>
        <v>2791.80889364</v>
      </c>
      <c r="W108" s="36">
        <f>SUMIFS(СВЦЭМ!$C$33:$C$776,СВЦЭМ!$A$33:$A$776,$A108,СВЦЭМ!$B$33:$B$776,W$83)+'СЕТ СН'!$H$12+СВЦЭМ!$D$10+'СЕТ СН'!$H$5-'СЕТ СН'!$H$20</f>
        <v>2801.5638929699999</v>
      </c>
      <c r="X108" s="36">
        <f>SUMIFS(СВЦЭМ!$C$33:$C$776,СВЦЭМ!$A$33:$A$776,$A108,СВЦЭМ!$B$33:$B$776,X$83)+'СЕТ СН'!$H$12+СВЦЭМ!$D$10+'СЕТ СН'!$H$5-'СЕТ СН'!$H$20</f>
        <v>2806.7468860599997</v>
      </c>
      <c r="Y108" s="36">
        <f>SUMIFS(СВЦЭМ!$C$33:$C$776,СВЦЭМ!$A$33:$A$776,$A108,СВЦЭМ!$B$33:$B$776,Y$83)+'СЕТ СН'!$H$12+СВЦЭМ!$D$10+'СЕТ СН'!$H$5-'СЕТ СН'!$H$20</f>
        <v>2818.0116256699998</v>
      </c>
    </row>
    <row r="109" spans="1:25" ht="15.5" x14ac:dyDescent="0.25">
      <c r="A109" s="35">
        <f t="shared" si="2"/>
        <v>43856</v>
      </c>
      <c r="B109" s="36">
        <f>SUMIFS(СВЦЭМ!$C$33:$C$776,СВЦЭМ!$A$33:$A$776,$A109,СВЦЭМ!$B$33:$B$776,B$83)+'СЕТ СН'!$H$12+СВЦЭМ!$D$10+'СЕТ СН'!$H$5-'СЕТ СН'!$H$20</f>
        <v>2813.8991080199999</v>
      </c>
      <c r="C109" s="36">
        <f>SUMIFS(СВЦЭМ!$C$33:$C$776,СВЦЭМ!$A$33:$A$776,$A109,СВЦЭМ!$B$33:$B$776,C$83)+'СЕТ СН'!$H$12+СВЦЭМ!$D$10+'СЕТ СН'!$H$5-'СЕТ СН'!$H$20</f>
        <v>2831.7342194499997</v>
      </c>
      <c r="D109" s="36">
        <f>SUMIFS(СВЦЭМ!$C$33:$C$776,СВЦЭМ!$A$33:$A$776,$A109,СВЦЭМ!$B$33:$B$776,D$83)+'СЕТ СН'!$H$12+СВЦЭМ!$D$10+'СЕТ СН'!$H$5-'СЕТ СН'!$H$20</f>
        <v>2857.0926964499999</v>
      </c>
      <c r="E109" s="36">
        <f>SUMIFS(СВЦЭМ!$C$33:$C$776,СВЦЭМ!$A$33:$A$776,$A109,СВЦЭМ!$B$33:$B$776,E$83)+'СЕТ СН'!$H$12+СВЦЭМ!$D$10+'СЕТ СН'!$H$5-'СЕТ СН'!$H$20</f>
        <v>2863.22503065</v>
      </c>
      <c r="F109" s="36">
        <f>SUMIFS(СВЦЭМ!$C$33:$C$776,СВЦЭМ!$A$33:$A$776,$A109,СВЦЭМ!$B$33:$B$776,F$83)+'СЕТ СН'!$H$12+СВЦЭМ!$D$10+'СЕТ СН'!$H$5-'СЕТ СН'!$H$20</f>
        <v>2823.2744733099998</v>
      </c>
      <c r="G109" s="36">
        <f>SUMIFS(СВЦЭМ!$C$33:$C$776,СВЦЭМ!$A$33:$A$776,$A109,СВЦЭМ!$B$33:$B$776,G$83)+'СЕТ СН'!$H$12+СВЦЭМ!$D$10+'СЕТ СН'!$H$5-'СЕТ СН'!$H$20</f>
        <v>2816.3256971199999</v>
      </c>
      <c r="H109" s="36">
        <f>SUMIFS(СВЦЭМ!$C$33:$C$776,СВЦЭМ!$A$33:$A$776,$A109,СВЦЭМ!$B$33:$B$776,H$83)+'СЕТ СН'!$H$12+СВЦЭМ!$D$10+'СЕТ СН'!$H$5-'СЕТ СН'!$H$20</f>
        <v>2787.9680938499996</v>
      </c>
      <c r="I109" s="36">
        <f>SUMIFS(СВЦЭМ!$C$33:$C$776,СВЦЭМ!$A$33:$A$776,$A109,СВЦЭМ!$B$33:$B$776,I$83)+'СЕТ СН'!$H$12+СВЦЭМ!$D$10+'СЕТ СН'!$H$5-'СЕТ СН'!$H$20</f>
        <v>2781.1389782199999</v>
      </c>
      <c r="J109" s="36">
        <f>SUMIFS(СВЦЭМ!$C$33:$C$776,СВЦЭМ!$A$33:$A$776,$A109,СВЦЭМ!$B$33:$B$776,J$83)+'СЕТ СН'!$H$12+СВЦЭМ!$D$10+'СЕТ СН'!$H$5-'СЕТ СН'!$H$20</f>
        <v>2752.0813772699998</v>
      </c>
      <c r="K109" s="36">
        <f>SUMIFS(СВЦЭМ!$C$33:$C$776,СВЦЭМ!$A$33:$A$776,$A109,СВЦЭМ!$B$33:$B$776,K$83)+'СЕТ СН'!$H$12+СВЦЭМ!$D$10+'СЕТ СН'!$H$5-'СЕТ СН'!$H$20</f>
        <v>2722.7724683599999</v>
      </c>
      <c r="L109" s="36">
        <f>SUMIFS(СВЦЭМ!$C$33:$C$776,СВЦЭМ!$A$33:$A$776,$A109,СВЦЭМ!$B$33:$B$776,L$83)+'СЕТ СН'!$H$12+СВЦЭМ!$D$10+'СЕТ СН'!$H$5-'СЕТ СН'!$H$20</f>
        <v>2714.2899961499998</v>
      </c>
      <c r="M109" s="36">
        <f>SUMIFS(СВЦЭМ!$C$33:$C$776,СВЦЭМ!$A$33:$A$776,$A109,СВЦЭМ!$B$33:$B$776,M$83)+'СЕТ СН'!$H$12+СВЦЭМ!$D$10+'СЕТ СН'!$H$5-'СЕТ СН'!$H$20</f>
        <v>2742.4372648399999</v>
      </c>
      <c r="N109" s="36">
        <f>SUMIFS(СВЦЭМ!$C$33:$C$776,СВЦЭМ!$A$33:$A$776,$A109,СВЦЭМ!$B$33:$B$776,N$83)+'СЕТ СН'!$H$12+СВЦЭМ!$D$10+'СЕТ СН'!$H$5-'СЕТ СН'!$H$20</f>
        <v>2754.9719644099996</v>
      </c>
      <c r="O109" s="36">
        <f>SUMIFS(СВЦЭМ!$C$33:$C$776,СВЦЭМ!$A$33:$A$776,$A109,СВЦЭМ!$B$33:$B$776,O$83)+'СЕТ СН'!$H$12+СВЦЭМ!$D$10+'СЕТ СН'!$H$5-'СЕТ СН'!$H$20</f>
        <v>2765.2569822699998</v>
      </c>
      <c r="P109" s="36">
        <f>SUMIFS(СВЦЭМ!$C$33:$C$776,СВЦЭМ!$A$33:$A$776,$A109,СВЦЭМ!$B$33:$B$776,P$83)+'СЕТ СН'!$H$12+СВЦЭМ!$D$10+'СЕТ СН'!$H$5-'СЕТ СН'!$H$20</f>
        <v>2776.56582755</v>
      </c>
      <c r="Q109" s="36">
        <f>SUMIFS(СВЦЭМ!$C$33:$C$776,СВЦЭМ!$A$33:$A$776,$A109,СВЦЭМ!$B$33:$B$776,Q$83)+'СЕТ СН'!$H$12+СВЦЭМ!$D$10+'СЕТ СН'!$H$5-'СЕТ СН'!$H$20</f>
        <v>2787.3632581799998</v>
      </c>
      <c r="R109" s="36">
        <f>SUMIFS(СВЦЭМ!$C$33:$C$776,СВЦЭМ!$A$33:$A$776,$A109,СВЦЭМ!$B$33:$B$776,R$83)+'СЕТ СН'!$H$12+СВЦЭМ!$D$10+'СЕТ СН'!$H$5-'СЕТ СН'!$H$20</f>
        <v>2789.5050977999999</v>
      </c>
      <c r="S109" s="36">
        <f>SUMIFS(СВЦЭМ!$C$33:$C$776,СВЦЭМ!$A$33:$A$776,$A109,СВЦЭМ!$B$33:$B$776,S$83)+'СЕТ СН'!$H$12+СВЦЭМ!$D$10+'СЕТ СН'!$H$5-'СЕТ СН'!$H$20</f>
        <v>2792.6372485799998</v>
      </c>
      <c r="T109" s="36">
        <f>SUMIFS(СВЦЭМ!$C$33:$C$776,СВЦЭМ!$A$33:$A$776,$A109,СВЦЭМ!$B$33:$B$776,T$83)+'СЕТ СН'!$H$12+СВЦЭМ!$D$10+'СЕТ СН'!$H$5-'СЕТ СН'!$H$20</f>
        <v>2767.8653010199996</v>
      </c>
      <c r="U109" s="36">
        <f>SUMIFS(СВЦЭМ!$C$33:$C$776,СВЦЭМ!$A$33:$A$776,$A109,СВЦЭМ!$B$33:$B$776,U$83)+'СЕТ СН'!$H$12+СВЦЭМ!$D$10+'СЕТ СН'!$H$5-'СЕТ СН'!$H$20</f>
        <v>2771.7343332999999</v>
      </c>
      <c r="V109" s="36">
        <f>SUMIFS(СВЦЭМ!$C$33:$C$776,СВЦЭМ!$A$33:$A$776,$A109,СВЦЭМ!$B$33:$B$776,V$83)+'СЕТ СН'!$H$12+СВЦЭМ!$D$10+'СЕТ СН'!$H$5-'СЕТ СН'!$H$20</f>
        <v>2775.6627536299998</v>
      </c>
      <c r="W109" s="36">
        <f>SUMIFS(СВЦЭМ!$C$33:$C$776,СВЦЭМ!$A$33:$A$776,$A109,СВЦЭМ!$B$33:$B$776,W$83)+'СЕТ СН'!$H$12+СВЦЭМ!$D$10+'СЕТ СН'!$H$5-'СЕТ СН'!$H$20</f>
        <v>2789.09067787</v>
      </c>
      <c r="X109" s="36">
        <f>SUMIFS(СВЦЭМ!$C$33:$C$776,СВЦЭМ!$A$33:$A$776,$A109,СВЦЭМ!$B$33:$B$776,X$83)+'СЕТ СН'!$H$12+СВЦЭМ!$D$10+'СЕТ СН'!$H$5-'СЕТ СН'!$H$20</f>
        <v>2794.1911069799999</v>
      </c>
      <c r="Y109" s="36">
        <f>SUMIFS(СВЦЭМ!$C$33:$C$776,СВЦЭМ!$A$33:$A$776,$A109,СВЦЭМ!$B$33:$B$776,Y$83)+'СЕТ СН'!$H$12+СВЦЭМ!$D$10+'СЕТ СН'!$H$5-'СЕТ СН'!$H$20</f>
        <v>2803.4215242</v>
      </c>
    </row>
    <row r="110" spans="1:25" ht="15.5" x14ac:dyDescent="0.25">
      <c r="A110" s="35">
        <f t="shared" si="2"/>
        <v>43857</v>
      </c>
      <c r="B110" s="36">
        <f>SUMIFS(СВЦЭМ!$C$33:$C$776,СВЦЭМ!$A$33:$A$776,$A110,СВЦЭМ!$B$33:$B$776,B$83)+'СЕТ СН'!$H$12+СВЦЭМ!$D$10+'СЕТ СН'!$H$5-'СЕТ СН'!$H$20</f>
        <v>2832.1764657399999</v>
      </c>
      <c r="C110" s="36">
        <f>SUMIFS(СВЦЭМ!$C$33:$C$776,СВЦЭМ!$A$33:$A$776,$A110,СВЦЭМ!$B$33:$B$776,C$83)+'СЕТ СН'!$H$12+СВЦЭМ!$D$10+'СЕТ СН'!$H$5-'СЕТ СН'!$H$20</f>
        <v>2835.5833387499997</v>
      </c>
      <c r="D110" s="36">
        <f>SUMIFS(СВЦЭМ!$C$33:$C$776,СВЦЭМ!$A$33:$A$776,$A110,СВЦЭМ!$B$33:$B$776,D$83)+'СЕТ СН'!$H$12+СВЦЭМ!$D$10+'СЕТ СН'!$H$5-'СЕТ СН'!$H$20</f>
        <v>2847.4114584499998</v>
      </c>
      <c r="E110" s="36">
        <f>SUMIFS(СВЦЭМ!$C$33:$C$776,СВЦЭМ!$A$33:$A$776,$A110,СВЦЭМ!$B$33:$B$776,E$83)+'СЕТ СН'!$H$12+СВЦЭМ!$D$10+'СЕТ СН'!$H$5-'СЕТ СН'!$H$20</f>
        <v>2857.9256012999999</v>
      </c>
      <c r="F110" s="36">
        <f>SUMIFS(СВЦЭМ!$C$33:$C$776,СВЦЭМ!$A$33:$A$776,$A110,СВЦЭМ!$B$33:$B$776,F$83)+'СЕТ СН'!$H$12+СВЦЭМ!$D$10+'СЕТ СН'!$H$5-'СЕТ СН'!$H$20</f>
        <v>2852.30972974</v>
      </c>
      <c r="G110" s="36">
        <f>SUMIFS(СВЦЭМ!$C$33:$C$776,СВЦЭМ!$A$33:$A$776,$A110,СВЦЭМ!$B$33:$B$776,G$83)+'СЕТ СН'!$H$12+СВЦЭМ!$D$10+'СЕТ СН'!$H$5-'СЕТ СН'!$H$20</f>
        <v>2843.14125023</v>
      </c>
      <c r="H110" s="36">
        <f>SUMIFS(СВЦЭМ!$C$33:$C$776,СВЦЭМ!$A$33:$A$776,$A110,СВЦЭМ!$B$33:$B$776,H$83)+'СЕТ СН'!$H$12+СВЦЭМ!$D$10+'СЕТ СН'!$H$5-'СЕТ СН'!$H$20</f>
        <v>2801.0948799399998</v>
      </c>
      <c r="I110" s="36">
        <f>SUMIFS(СВЦЭМ!$C$33:$C$776,СВЦЭМ!$A$33:$A$776,$A110,СВЦЭМ!$B$33:$B$776,I$83)+'СЕТ СН'!$H$12+СВЦЭМ!$D$10+'СЕТ СН'!$H$5-'СЕТ СН'!$H$20</f>
        <v>2781.2079239300001</v>
      </c>
      <c r="J110" s="36">
        <f>SUMIFS(СВЦЭМ!$C$33:$C$776,СВЦЭМ!$A$33:$A$776,$A110,СВЦЭМ!$B$33:$B$776,J$83)+'СЕТ СН'!$H$12+СВЦЭМ!$D$10+'СЕТ СН'!$H$5-'СЕТ СН'!$H$20</f>
        <v>2744.6210189399999</v>
      </c>
      <c r="K110" s="36">
        <f>SUMIFS(СВЦЭМ!$C$33:$C$776,СВЦЭМ!$A$33:$A$776,$A110,СВЦЭМ!$B$33:$B$776,K$83)+'СЕТ СН'!$H$12+СВЦЭМ!$D$10+'СЕТ СН'!$H$5-'СЕТ СН'!$H$20</f>
        <v>2741.4839604899998</v>
      </c>
      <c r="L110" s="36">
        <f>SUMIFS(СВЦЭМ!$C$33:$C$776,СВЦЭМ!$A$33:$A$776,$A110,СВЦЭМ!$B$33:$B$776,L$83)+'СЕТ СН'!$H$12+СВЦЭМ!$D$10+'СЕТ СН'!$H$5-'СЕТ СН'!$H$20</f>
        <v>2754.2817394999997</v>
      </c>
      <c r="M110" s="36">
        <f>SUMIFS(СВЦЭМ!$C$33:$C$776,СВЦЭМ!$A$33:$A$776,$A110,СВЦЭМ!$B$33:$B$776,M$83)+'СЕТ СН'!$H$12+СВЦЭМ!$D$10+'СЕТ СН'!$H$5-'СЕТ СН'!$H$20</f>
        <v>2760.09217657</v>
      </c>
      <c r="N110" s="36">
        <f>SUMIFS(СВЦЭМ!$C$33:$C$776,СВЦЭМ!$A$33:$A$776,$A110,СВЦЭМ!$B$33:$B$776,N$83)+'СЕТ СН'!$H$12+СВЦЭМ!$D$10+'СЕТ СН'!$H$5-'СЕТ СН'!$H$20</f>
        <v>2785.2866562700001</v>
      </c>
      <c r="O110" s="36">
        <f>SUMIFS(СВЦЭМ!$C$33:$C$776,СВЦЭМ!$A$33:$A$776,$A110,СВЦЭМ!$B$33:$B$776,O$83)+'СЕТ СН'!$H$12+СВЦЭМ!$D$10+'СЕТ СН'!$H$5-'СЕТ СН'!$H$20</f>
        <v>2802.8335175499997</v>
      </c>
      <c r="P110" s="36">
        <f>SUMIFS(СВЦЭМ!$C$33:$C$776,СВЦЭМ!$A$33:$A$776,$A110,СВЦЭМ!$B$33:$B$776,P$83)+'СЕТ СН'!$H$12+СВЦЭМ!$D$10+'СЕТ СН'!$H$5-'СЕТ СН'!$H$20</f>
        <v>2820.2995507999999</v>
      </c>
      <c r="Q110" s="36">
        <f>SUMIFS(СВЦЭМ!$C$33:$C$776,СВЦЭМ!$A$33:$A$776,$A110,СВЦЭМ!$B$33:$B$776,Q$83)+'СЕТ СН'!$H$12+СВЦЭМ!$D$10+'СЕТ СН'!$H$5-'СЕТ СН'!$H$20</f>
        <v>2830.0106104399997</v>
      </c>
      <c r="R110" s="36">
        <f>SUMIFS(СВЦЭМ!$C$33:$C$776,СВЦЭМ!$A$33:$A$776,$A110,СВЦЭМ!$B$33:$B$776,R$83)+'СЕТ СН'!$H$12+СВЦЭМ!$D$10+'СЕТ СН'!$H$5-'СЕТ СН'!$H$20</f>
        <v>2828.8168547199998</v>
      </c>
      <c r="S110" s="36">
        <f>SUMIFS(СВЦЭМ!$C$33:$C$776,СВЦЭМ!$A$33:$A$776,$A110,СВЦЭМ!$B$33:$B$776,S$83)+'СЕТ СН'!$H$12+СВЦЭМ!$D$10+'СЕТ СН'!$H$5-'СЕТ СН'!$H$20</f>
        <v>2805.55005007</v>
      </c>
      <c r="T110" s="36">
        <f>SUMIFS(СВЦЭМ!$C$33:$C$776,СВЦЭМ!$A$33:$A$776,$A110,СВЦЭМ!$B$33:$B$776,T$83)+'СЕТ СН'!$H$12+СВЦЭМ!$D$10+'СЕТ СН'!$H$5-'СЕТ СН'!$H$20</f>
        <v>2782.2146174700001</v>
      </c>
      <c r="U110" s="36">
        <f>SUMIFS(СВЦЭМ!$C$33:$C$776,СВЦЭМ!$A$33:$A$776,$A110,СВЦЭМ!$B$33:$B$776,U$83)+'СЕТ СН'!$H$12+СВЦЭМ!$D$10+'СЕТ СН'!$H$5-'СЕТ СН'!$H$20</f>
        <v>2797.8689982699998</v>
      </c>
      <c r="V110" s="36">
        <f>SUMIFS(СВЦЭМ!$C$33:$C$776,СВЦЭМ!$A$33:$A$776,$A110,СВЦЭМ!$B$33:$B$776,V$83)+'СЕТ СН'!$H$12+СВЦЭМ!$D$10+'СЕТ СН'!$H$5-'СЕТ СН'!$H$20</f>
        <v>2796.5143177599998</v>
      </c>
      <c r="W110" s="36">
        <f>SUMIFS(СВЦЭМ!$C$33:$C$776,СВЦЭМ!$A$33:$A$776,$A110,СВЦЭМ!$B$33:$B$776,W$83)+'СЕТ СН'!$H$12+СВЦЭМ!$D$10+'СЕТ СН'!$H$5-'СЕТ СН'!$H$20</f>
        <v>2805.46415458</v>
      </c>
      <c r="X110" s="36">
        <f>SUMIFS(СВЦЭМ!$C$33:$C$776,СВЦЭМ!$A$33:$A$776,$A110,СВЦЭМ!$B$33:$B$776,X$83)+'СЕТ СН'!$H$12+СВЦЭМ!$D$10+'СЕТ СН'!$H$5-'СЕТ СН'!$H$20</f>
        <v>2812.4325425099996</v>
      </c>
      <c r="Y110" s="36">
        <f>SUMIFS(СВЦЭМ!$C$33:$C$776,СВЦЭМ!$A$33:$A$776,$A110,СВЦЭМ!$B$33:$B$776,Y$83)+'СЕТ СН'!$H$12+СВЦЭМ!$D$10+'СЕТ СН'!$H$5-'СЕТ СН'!$H$20</f>
        <v>2825.7508517199999</v>
      </c>
    </row>
    <row r="111" spans="1:25" ht="15.5" x14ac:dyDescent="0.25">
      <c r="A111" s="35">
        <f t="shared" si="2"/>
        <v>43858</v>
      </c>
      <c r="B111" s="36">
        <f>SUMIFS(СВЦЭМ!$C$33:$C$776,СВЦЭМ!$A$33:$A$776,$A111,СВЦЭМ!$B$33:$B$776,B$83)+'СЕТ СН'!$H$12+СВЦЭМ!$D$10+'СЕТ СН'!$H$5-'СЕТ СН'!$H$20</f>
        <v>2786.30073958</v>
      </c>
      <c r="C111" s="36">
        <f>SUMIFS(СВЦЭМ!$C$33:$C$776,СВЦЭМ!$A$33:$A$776,$A111,СВЦЭМ!$B$33:$B$776,C$83)+'СЕТ СН'!$H$12+СВЦЭМ!$D$10+'СЕТ СН'!$H$5-'СЕТ СН'!$H$20</f>
        <v>2812.3618185999999</v>
      </c>
      <c r="D111" s="36">
        <f>SUMIFS(СВЦЭМ!$C$33:$C$776,СВЦЭМ!$A$33:$A$776,$A111,СВЦЭМ!$B$33:$B$776,D$83)+'СЕТ СН'!$H$12+СВЦЭМ!$D$10+'СЕТ СН'!$H$5-'СЕТ СН'!$H$20</f>
        <v>2827.69682272</v>
      </c>
      <c r="E111" s="36">
        <f>SUMIFS(СВЦЭМ!$C$33:$C$776,СВЦЭМ!$A$33:$A$776,$A111,СВЦЭМ!$B$33:$B$776,E$83)+'СЕТ СН'!$H$12+СВЦЭМ!$D$10+'СЕТ СН'!$H$5-'СЕТ СН'!$H$20</f>
        <v>2829.1564331</v>
      </c>
      <c r="F111" s="36">
        <f>SUMIFS(СВЦЭМ!$C$33:$C$776,СВЦЭМ!$A$33:$A$776,$A111,СВЦЭМ!$B$33:$B$776,F$83)+'СЕТ СН'!$H$12+СВЦЭМ!$D$10+'СЕТ СН'!$H$5-'СЕТ СН'!$H$20</f>
        <v>2832.10322271</v>
      </c>
      <c r="G111" s="36">
        <f>SUMIFS(СВЦЭМ!$C$33:$C$776,СВЦЭМ!$A$33:$A$776,$A111,СВЦЭМ!$B$33:$B$776,G$83)+'СЕТ СН'!$H$12+СВЦЭМ!$D$10+'СЕТ СН'!$H$5-'СЕТ СН'!$H$20</f>
        <v>2817.4446206100001</v>
      </c>
      <c r="H111" s="36">
        <f>SUMIFS(СВЦЭМ!$C$33:$C$776,СВЦЭМ!$A$33:$A$776,$A111,СВЦЭМ!$B$33:$B$776,H$83)+'СЕТ СН'!$H$12+СВЦЭМ!$D$10+'СЕТ СН'!$H$5-'СЕТ СН'!$H$20</f>
        <v>2786.0036381099999</v>
      </c>
      <c r="I111" s="36">
        <f>SUMIFS(СВЦЭМ!$C$33:$C$776,СВЦЭМ!$A$33:$A$776,$A111,СВЦЭМ!$B$33:$B$776,I$83)+'СЕТ СН'!$H$12+СВЦЭМ!$D$10+'СЕТ СН'!$H$5-'СЕТ СН'!$H$20</f>
        <v>2737.0561807200002</v>
      </c>
      <c r="J111" s="36">
        <f>SUMIFS(СВЦЭМ!$C$33:$C$776,СВЦЭМ!$A$33:$A$776,$A111,СВЦЭМ!$B$33:$B$776,J$83)+'СЕТ СН'!$H$12+СВЦЭМ!$D$10+'СЕТ СН'!$H$5-'СЕТ СН'!$H$20</f>
        <v>2727.9978626799998</v>
      </c>
      <c r="K111" s="36">
        <f>SUMIFS(СВЦЭМ!$C$33:$C$776,СВЦЭМ!$A$33:$A$776,$A111,СВЦЭМ!$B$33:$B$776,K$83)+'СЕТ СН'!$H$12+СВЦЭМ!$D$10+'СЕТ СН'!$H$5-'СЕТ СН'!$H$20</f>
        <v>2718.5131388499999</v>
      </c>
      <c r="L111" s="36">
        <f>SUMIFS(СВЦЭМ!$C$33:$C$776,СВЦЭМ!$A$33:$A$776,$A111,СВЦЭМ!$B$33:$B$776,L$83)+'СЕТ СН'!$H$12+СВЦЭМ!$D$10+'СЕТ СН'!$H$5-'СЕТ СН'!$H$20</f>
        <v>2714.01212252</v>
      </c>
      <c r="M111" s="36">
        <f>SUMIFS(СВЦЭМ!$C$33:$C$776,СВЦЭМ!$A$33:$A$776,$A111,СВЦЭМ!$B$33:$B$776,M$83)+'СЕТ СН'!$H$12+СВЦЭМ!$D$10+'СЕТ СН'!$H$5-'СЕТ СН'!$H$20</f>
        <v>2746.1281799399999</v>
      </c>
      <c r="N111" s="36">
        <f>SUMIFS(СВЦЭМ!$C$33:$C$776,СВЦЭМ!$A$33:$A$776,$A111,СВЦЭМ!$B$33:$B$776,N$83)+'СЕТ СН'!$H$12+СВЦЭМ!$D$10+'СЕТ СН'!$H$5-'СЕТ СН'!$H$20</f>
        <v>2765.47436492</v>
      </c>
      <c r="O111" s="36">
        <f>SUMIFS(СВЦЭМ!$C$33:$C$776,СВЦЭМ!$A$33:$A$776,$A111,СВЦЭМ!$B$33:$B$776,O$83)+'СЕТ СН'!$H$12+СВЦЭМ!$D$10+'СЕТ СН'!$H$5-'СЕТ СН'!$H$20</f>
        <v>2761.3875707399998</v>
      </c>
      <c r="P111" s="36">
        <f>SUMIFS(СВЦЭМ!$C$33:$C$776,СВЦЭМ!$A$33:$A$776,$A111,СВЦЭМ!$B$33:$B$776,P$83)+'СЕТ СН'!$H$12+СВЦЭМ!$D$10+'СЕТ СН'!$H$5-'СЕТ СН'!$H$20</f>
        <v>2775.4859440199998</v>
      </c>
      <c r="Q111" s="36">
        <f>SUMIFS(СВЦЭМ!$C$33:$C$776,СВЦЭМ!$A$33:$A$776,$A111,СВЦЭМ!$B$33:$B$776,Q$83)+'СЕТ СН'!$H$12+СВЦЭМ!$D$10+'СЕТ СН'!$H$5-'СЕТ СН'!$H$20</f>
        <v>2785.1882158199996</v>
      </c>
      <c r="R111" s="36">
        <f>SUMIFS(СВЦЭМ!$C$33:$C$776,СВЦЭМ!$A$33:$A$776,$A111,СВЦЭМ!$B$33:$B$776,R$83)+'СЕТ СН'!$H$12+СВЦЭМ!$D$10+'СЕТ СН'!$H$5-'СЕТ СН'!$H$20</f>
        <v>2783.5370616599998</v>
      </c>
      <c r="S111" s="36">
        <f>SUMIFS(СВЦЭМ!$C$33:$C$776,СВЦЭМ!$A$33:$A$776,$A111,СВЦЭМ!$B$33:$B$776,S$83)+'СЕТ СН'!$H$12+СВЦЭМ!$D$10+'СЕТ СН'!$H$5-'СЕТ СН'!$H$20</f>
        <v>2764.3302445199997</v>
      </c>
      <c r="T111" s="36">
        <f>SUMIFS(СВЦЭМ!$C$33:$C$776,СВЦЭМ!$A$33:$A$776,$A111,СВЦЭМ!$B$33:$B$776,T$83)+'СЕТ СН'!$H$12+СВЦЭМ!$D$10+'СЕТ СН'!$H$5-'СЕТ СН'!$H$20</f>
        <v>2746.2129938600001</v>
      </c>
      <c r="U111" s="36">
        <f>SUMIFS(СВЦЭМ!$C$33:$C$776,СВЦЭМ!$A$33:$A$776,$A111,СВЦЭМ!$B$33:$B$776,U$83)+'СЕТ СН'!$H$12+СВЦЭМ!$D$10+'СЕТ СН'!$H$5-'СЕТ СН'!$H$20</f>
        <v>2743.0280363699999</v>
      </c>
      <c r="V111" s="36">
        <f>SUMIFS(СВЦЭМ!$C$33:$C$776,СВЦЭМ!$A$33:$A$776,$A111,СВЦЭМ!$B$33:$B$776,V$83)+'СЕТ СН'!$H$12+СВЦЭМ!$D$10+'СЕТ СН'!$H$5-'СЕТ СН'!$H$20</f>
        <v>2750.2386633899996</v>
      </c>
      <c r="W111" s="36">
        <f>SUMIFS(СВЦЭМ!$C$33:$C$776,СВЦЭМ!$A$33:$A$776,$A111,СВЦЭМ!$B$33:$B$776,W$83)+'СЕТ СН'!$H$12+СВЦЭМ!$D$10+'СЕТ СН'!$H$5-'СЕТ СН'!$H$20</f>
        <v>2762.4244580499999</v>
      </c>
      <c r="X111" s="36">
        <f>SUMIFS(СВЦЭМ!$C$33:$C$776,СВЦЭМ!$A$33:$A$776,$A111,СВЦЭМ!$B$33:$B$776,X$83)+'СЕТ СН'!$H$12+СВЦЭМ!$D$10+'СЕТ СН'!$H$5-'СЕТ СН'!$H$20</f>
        <v>2760.6932921499997</v>
      </c>
      <c r="Y111" s="36">
        <f>SUMIFS(СВЦЭМ!$C$33:$C$776,СВЦЭМ!$A$33:$A$776,$A111,СВЦЭМ!$B$33:$B$776,Y$83)+'СЕТ СН'!$H$12+СВЦЭМ!$D$10+'СЕТ СН'!$H$5-'СЕТ СН'!$H$20</f>
        <v>2795.4109936499999</v>
      </c>
    </row>
    <row r="112" spans="1:25" ht="15.5" x14ac:dyDescent="0.25">
      <c r="A112" s="35">
        <f t="shared" si="2"/>
        <v>43859</v>
      </c>
      <c r="B112" s="36">
        <f>SUMIFS(СВЦЭМ!$C$33:$C$776,СВЦЭМ!$A$33:$A$776,$A112,СВЦЭМ!$B$33:$B$776,B$83)+'СЕТ СН'!$H$12+СВЦЭМ!$D$10+'СЕТ СН'!$H$5-'СЕТ СН'!$H$20</f>
        <v>2842.6122268299996</v>
      </c>
      <c r="C112" s="36">
        <f>SUMIFS(СВЦЭМ!$C$33:$C$776,СВЦЭМ!$A$33:$A$776,$A112,СВЦЭМ!$B$33:$B$776,C$83)+'СЕТ СН'!$H$12+СВЦЭМ!$D$10+'СЕТ СН'!$H$5-'СЕТ СН'!$H$20</f>
        <v>2858.2453285900001</v>
      </c>
      <c r="D112" s="36">
        <f>SUMIFS(СВЦЭМ!$C$33:$C$776,СВЦЭМ!$A$33:$A$776,$A112,СВЦЭМ!$B$33:$B$776,D$83)+'СЕТ СН'!$H$12+СВЦЭМ!$D$10+'СЕТ СН'!$H$5-'СЕТ СН'!$H$20</f>
        <v>2859.5385360499999</v>
      </c>
      <c r="E112" s="36">
        <f>SUMIFS(СВЦЭМ!$C$33:$C$776,СВЦЭМ!$A$33:$A$776,$A112,СВЦЭМ!$B$33:$B$776,E$83)+'СЕТ СН'!$H$12+СВЦЭМ!$D$10+'СЕТ СН'!$H$5-'СЕТ СН'!$H$20</f>
        <v>2862.3006599699997</v>
      </c>
      <c r="F112" s="36">
        <f>SUMIFS(СВЦЭМ!$C$33:$C$776,СВЦЭМ!$A$33:$A$776,$A112,СВЦЭМ!$B$33:$B$776,F$83)+'СЕТ СН'!$H$12+СВЦЭМ!$D$10+'СЕТ СН'!$H$5-'СЕТ СН'!$H$20</f>
        <v>2849.5573749499999</v>
      </c>
      <c r="G112" s="36">
        <f>SUMIFS(СВЦЭМ!$C$33:$C$776,СВЦЭМ!$A$33:$A$776,$A112,СВЦЭМ!$B$33:$B$776,G$83)+'СЕТ СН'!$H$12+СВЦЭМ!$D$10+'СЕТ СН'!$H$5-'СЕТ СН'!$H$20</f>
        <v>2843.6780609500001</v>
      </c>
      <c r="H112" s="36">
        <f>SUMIFS(СВЦЭМ!$C$33:$C$776,СВЦЭМ!$A$33:$A$776,$A112,СВЦЭМ!$B$33:$B$776,H$83)+'СЕТ СН'!$H$12+СВЦЭМ!$D$10+'СЕТ СН'!$H$5-'СЕТ СН'!$H$20</f>
        <v>2806.0020462799998</v>
      </c>
      <c r="I112" s="36">
        <f>SUMIFS(СВЦЭМ!$C$33:$C$776,СВЦЭМ!$A$33:$A$776,$A112,СВЦЭМ!$B$33:$B$776,I$83)+'СЕТ СН'!$H$12+СВЦЭМ!$D$10+'СЕТ СН'!$H$5-'СЕТ СН'!$H$20</f>
        <v>2771.6497075899997</v>
      </c>
      <c r="J112" s="36">
        <f>SUMIFS(СВЦЭМ!$C$33:$C$776,СВЦЭМ!$A$33:$A$776,$A112,СВЦЭМ!$B$33:$B$776,J$83)+'СЕТ СН'!$H$12+СВЦЭМ!$D$10+'СЕТ СН'!$H$5-'СЕТ СН'!$H$20</f>
        <v>2749.51864032</v>
      </c>
      <c r="K112" s="36">
        <f>SUMIFS(СВЦЭМ!$C$33:$C$776,СВЦЭМ!$A$33:$A$776,$A112,СВЦЭМ!$B$33:$B$776,K$83)+'СЕТ СН'!$H$12+СВЦЭМ!$D$10+'СЕТ СН'!$H$5-'СЕТ СН'!$H$20</f>
        <v>2737.7281373599999</v>
      </c>
      <c r="L112" s="36">
        <f>SUMIFS(СВЦЭМ!$C$33:$C$776,СВЦЭМ!$A$33:$A$776,$A112,СВЦЭМ!$B$33:$B$776,L$83)+'СЕТ СН'!$H$12+СВЦЭМ!$D$10+'СЕТ СН'!$H$5-'СЕТ СН'!$H$20</f>
        <v>2726.9787740100001</v>
      </c>
      <c r="M112" s="36">
        <f>SUMIFS(СВЦЭМ!$C$33:$C$776,СВЦЭМ!$A$33:$A$776,$A112,СВЦЭМ!$B$33:$B$776,M$83)+'СЕТ СН'!$H$12+СВЦЭМ!$D$10+'СЕТ СН'!$H$5-'СЕТ СН'!$H$20</f>
        <v>2731.72767239</v>
      </c>
      <c r="N112" s="36">
        <f>SUMIFS(СВЦЭМ!$C$33:$C$776,СВЦЭМ!$A$33:$A$776,$A112,СВЦЭМ!$B$33:$B$776,N$83)+'СЕТ СН'!$H$12+СВЦЭМ!$D$10+'СЕТ СН'!$H$5-'СЕТ СН'!$H$20</f>
        <v>2758.2221556999998</v>
      </c>
      <c r="O112" s="36">
        <f>SUMIFS(СВЦЭМ!$C$33:$C$776,СВЦЭМ!$A$33:$A$776,$A112,СВЦЭМ!$B$33:$B$776,O$83)+'СЕТ СН'!$H$12+СВЦЭМ!$D$10+'СЕТ СН'!$H$5-'СЕТ СН'!$H$20</f>
        <v>2785.83617779</v>
      </c>
      <c r="P112" s="36">
        <f>SUMIFS(СВЦЭМ!$C$33:$C$776,СВЦЭМ!$A$33:$A$776,$A112,СВЦЭМ!$B$33:$B$776,P$83)+'СЕТ СН'!$H$12+СВЦЭМ!$D$10+'СЕТ СН'!$H$5-'СЕТ СН'!$H$20</f>
        <v>2814.6487430299999</v>
      </c>
      <c r="Q112" s="36">
        <f>SUMIFS(СВЦЭМ!$C$33:$C$776,СВЦЭМ!$A$33:$A$776,$A112,СВЦЭМ!$B$33:$B$776,Q$83)+'СЕТ СН'!$H$12+СВЦЭМ!$D$10+'СЕТ СН'!$H$5-'СЕТ СН'!$H$20</f>
        <v>2830.3354202800001</v>
      </c>
      <c r="R112" s="36">
        <f>SUMIFS(СВЦЭМ!$C$33:$C$776,СВЦЭМ!$A$33:$A$776,$A112,СВЦЭМ!$B$33:$B$776,R$83)+'СЕТ СН'!$H$12+СВЦЭМ!$D$10+'СЕТ СН'!$H$5-'СЕТ СН'!$H$20</f>
        <v>2814.5686638699999</v>
      </c>
      <c r="S112" s="36">
        <f>SUMIFS(СВЦЭМ!$C$33:$C$776,СВЦЭМ!$A$33:$A$776,$A112,СВЦЭМ!$B$33:$B$776,S$83)+'СЕТ СН'!$H$12+СВЦЭМ!$D$10+'СЕТ СН'!$H$5-'СЕТ СН'!$H$20</f>
        <v>2793.27420506</v>
      </c>
      <c r="T112" s="36">
        <f>SUMIFS(СВЦЭМ!$C$33:$C$776,СВЦЭМ!$A$33:$A$776,$A112,СВЦЭМ!$B$33:$B$776,T$83)+'СЕТ СН'!$H$12+СВЦЭМ!$D$10+'СЕТ СН'!$H$5-'СЕТ СН'!$H$20</f>
        <v>2748.6129800399999</v>
      </c>
      <c r="U112" s="36">
        <f>SUMIFS(СВЦЭМ!$C$33:$C$776,СВЦЭМ!$A$33:$A$776,$A112,СВЦЭМ!$B$33:$B$776,U$83)+'СЕТ СН'!$H$12+СВЦЭМ!$D$10+'СЕТ СН'!$H$5-'СЕТ СН'!$H$20</f>
        <v>2751.2007918999998</v>
      </c>
      <c r="V112" s="36">
        <f>SUMIFS(СВЦЭМ!$C$33:$C$776,СВЦЭМ!$A$33:$A$776,$A112,СВЦЭМ!$B$33:$B$776,V$83)+'СЕТ СН'!$H$12+СВЦЭМ!$D$10+'СЕТ СН'!$H$5-'СЕТ СН'!$H$20</f>
        <v>2755.7269600299996</v>
      </c>
      <c r="W112" s="36">
        <f>SUMIFS(СВЦЭМ!$C$33:$C$776,СВЦЭМ!$A$33:$A$776,$A112,СВЦЭМ!$B$33:$B$776,W$83)+'СЕТ СН'!$H$12+СВЦЭМ!$D$10+'СЕТ СН'!$H$5-'СЕТ СН'!$H$20</f>
        <v>2775.4143221099998</v>
      </c>
      <c r="X112" s="36">
        <f>SUMIFS(СВЦЭМ!$C$33:$C$776,СВЦЭМ!$A$33:$A$776,$A112,СВЦЭМ!$B$33:$B$776,X$83)+'СЕТ СН'!$H$12+СВЦЭМ!$D$10+'СЕТ СН'!$H$5-'СЕТ СН'!$H$20</f>
        <v>2777.9318064199997</v>
      </c>
      <c r="Y112" s="36">
        <f>SUMIFS(СВЦЭМ!$C$33:$C$776,СВЦЭМ!$A$33:$A$776,$A112,СВЦЭМ!$B$33:$B$776,Y$83)+'СЕТ СН'!$H$12+СВЦЭМ!$D$10+'СЕТ СН'!$H$5-'СЕТ СН'!$H$20</f>
        <v>2811.6693753</v>
      </c>
    </row>
    <row r="113" spans="1:27" ht="15.5" x14ac:dyDescent="0.25">
      <c r="A113" s="35">
        <f t="shared" si="2"/>
        <v>43860</v>
      </c>
      <c r="B113" s="36">
        <f>SUMIFS(СВЦЭМ!$C$33:$C$776,СВЦЭМ!$A$33:$A$776,$A113,СВЦЭМ!$B$33:$B$776,B$83)+'СЕТ СН'!$H$12+СВЦЭМ!$D$10+'СЕТ СН'!$H$5-'СЕТ СН'!$H$20</f>
        <v>2839.59298012</v>
      </c>
      <c r="C113" s="36">
        <f>SUMIFS(СВЦЭМ!$C$33:$C$776,СВЦЭМ!$A$33:$A$776,$A113,СВЦЭМ!$B$33:$B$776,C$83)+'СЕТ СН'!$H$12+СВЦЭМ!$D$10+'СЕТ СН'!$H$5-'СЕТ СН'!$H$20</f>
        <v>2857.3097715699996</v>
      </c>
      <c r="D113" s="36">
        <f>SUMIFS(СВЦЭМ!$C$33:$C$776,СВЦЭМ!$A$33:$A$776,$A113,СВЦЭМ!$B$33:$B$776,D$83)+'СЕТ СН'!$H$12+СВЦЭМ!$D$10+'СЕТ СН'!$H$5-'СЕТ СН'!$H$20</f>
        <v>2861.0344961699998</v>
      </c>
      <c r="E113" s="36">
        <f>SUMIFS(СВЦЭМ!$C$33:$C$776,СВЦЭМ!$A$33:$A$776,$A113,СВЦЭМ!$B$33:$B$776,E$83)+'СЕТ СН'!$H$12+СВЦЭМ!$D$10+'СЕТ СН'!$H$5-'СЕТ СН'!$H$20</f>
        <v>2865.0293500499997</v>
      </c>
      <c r="F113" s="36">
        <f>SUMIFS(СВЦЭМ!$C$33:$C$776,СВЦЭМ!$A$33:$A$776,$A113,СВЦЭМ!$B$33:$B$776,F$83)+'СЕТ СН'!$H$12+СВЦЭМ!$D$10+'СЕТ СН'!$H$5-'СЕТ СН'!$H$20</f>
        <v>2847.08728028</v>
      </c>
      <c r="G113" s="36">
        <f>SUMIFS(СВЦЭМ!$C$33:$C$776,СВЦЭМ!$A$33:$A$776,$A113,СВЦЭМ!$B$33:$B$776,G$83)+'СЕТ СН'!$H$12+СВЦЭМ!$D$10+'СЕТ СН'!$H$5-'СЕТ СН'!$H$20</f>
        <v>2831.9681390799997</v>
      </c>
      <c r="H113" s="36">
        <f>SUMIFS(СВЦЭМ!$C$33:$C$776,СВЦЭМ!$A$33:$A$776,$A113,СВЦЭМ!$B$33:$B$776,H$83)+'СЕТ СН'!$H$12+СВЦЭМ!$D$10+'СЕТ СН'!$H$5-'СЕТ СН'!$H$20</f>
        <v>2803.5794199900001</v>
      </c>
      <c r="I113" s="36">
        <f>SUMIFS(СВЦЭМ!$C$33:$C$776,СВЦЭМ!$A$33:$A$776,$A113,СВЦЭМ!$B$33:$B$776,I$83)+'СЕТ СН'!$H$12+СВЦЭМ!$D$10+'СЕТ СН'!$H$5-'СЕТ СН'!$H$20</f>
        <v>2769.3608736699998</v>
      </c>
      <c r="J113" s="36">
        <f>SUMIFS(СВЦЭМ!$C$33:$C$776,СВЦЭМ!$A$33:$A$776,$A113,СВЦЭМ!$B$33:$B$776,J$83)+'СЕТ СН'!$H$12+СВЦЭМ!$D$10+'СЕТ СН'!$H$5-'СЕТ СН'!$H$20</f>
        <v>2745.3866956900001</v>
      </c>
      <c r="K113" s="36">
        <f>SUMIFS(СВЦЭМ!$C$33:$C$776,СВЦЭМ!$A$33:$A$776,$A113,СВЦЭМ!$B$33:$B$776,K$83)+'СЕТ СН'!$H$12+СВЦЭМ!$D$10+'СЕТ СН'!$H$5-'СЕТ СН'!$H$20</f>
        <v>2728.2007209200001</v>
      </c>
      <c r="L113" s="36">
        <f>SUMIFS(СВЦЭМ!$C$33:$C$776,СВЦЭМ!$A$33:$A$776,$A113,СВЦЭМ!$B$33:$B$776,L$83)+'СЕТ СН'!$H$12+СВЦЭМ!$D$10+'СЕТ СН'!$H$5-'СЕТ СН'!$H$20</f>
        <v>2733.3510050899999</v>
      </c>
      <c r="M113" s="36">
        <f>SUMIFS(СВЦЭМ!$C$33:$C$776,СВЦЭМ!$A$33:$A$776,$A113,СВЦЭМ!$B$33:$B$776,M$83)+'СЕТ СН'!$H$12+СВЦЭМ!$D$10+'СЕТ СН'!$H$5-'СЕТ СН'!$H$20</f>
        <v>2745.28756931</v>
      </c>
      <c r="N113" s="36">
        <f>SUMIFS(СВЦЭМ!$C$33:$C$776,СВЦЭМ!$A$33:$A$776,$A113,СВЦЭМ!$B$33:$B$776,N$83)+'СЕТ СН'!$H$12+СВЦЭМ!$D$10+'СЕТ СН'!$H$5-'СЕТ СН'!$H$20</f>
        <v>2755.2859935699998</v>
      </c>
      <c r="O113" s="36">
        <f>SUMIFS(СВЦЭМ!$C$33:$C$776,СВЦЭМ!$A$33:$A$776,$A113,СВЦЭМ!$B$33:$B$776,O$83)+'СЕТ СН'!$H$12+СВЦЭМ!$D$10+'СЕТ СН'!$H$5-'СЕТ СН'!$H$20</f>
        <v>2790.09876442</v>
      </c>
      <c r="P113" s="36">
        <f>SUMIFS(СВЦЭМ!$C$33:$C$776,СВЦЭМ!$A$33:$A$776,$A113,СВЦЭМ!$B$33:$B$776,P$83)+'СЕТ СН'!$H$12+СВЦЭМ!$D$10+'СЕТ СН'!$H$5-'СЕТ СН'!$H$20</f>
        <v>2823.3754753200001</v>
      </c>
      <c r="Q113" s="36">
        <f>SUMIFS(СВЦЭМ!$C$33:$C$776,СВЦЭМ!$A$33:$A$776,$A113,СВЦЭМ!$B$33:$B$776,Q$83)+'СЕТ СН'!$H$12+СВЦЭМ!$D$10+'СЕТ СН'!$H$5-'СЕТ СН'!$H$20</f>
        <v>2833.1126812599996</v>
      </c>
      <c r="R113" s="36">
        <f>SUMIFS(СВЦЭМ!$C$33:$C$776,СВЦЭМ!$A$33:$A$776,$A113,СВЦЭМ!$B$33:$B$776,R$83)+'СЕТ СН'!$H$12+СВЦЭМ!$D$10+'СЕТ СН'!$H$5-'СЕТ СН'!$H$20</f>
        <v>2808.6028509099997</v>
      </c>
      <c r="S113" s="36">
        <f>SUMIFS(СВЦЭМ!$C$33:$C$776,СВЦЭМ!$A$33:$A$776,$A113,СВЦЭМ!$B$33:$B$776,S$83)+'СЕТ СН'!$H$12+СВЦЭМ!$D$10+'СЕТ СН'!$H$5-'СЕТ СН'!$H$20</f>
        <v>2769.1229209599996</v>
      </c>
      <c r="T113" s="36">
        <f>SUMIFS(СВЦЭМ!$C$33:$C$776,СВЦЭМ!$A$33:$A$776,$A113,СВЦЭМ!$B$33:$B$776,T$83)+'СЕТ СН'!$H$12+СВЦЭМ!$D$10+'СЕТ СН'!$H$5-'СЕТ СН'!$H$20</f>
        <v>2748.67902056</v>
      </c>
      <c r="U113" s="36">
        <f>SUMIFS(СВЦЭМ!$C$33:$C$776,СВЦЭМ!$A$33:$A$776,$A113,СВЦЭМ!$B$33:$B$776,U$83)+'СЕТ СН'!$H$12+СВЦЭМ!$D$10+'СЕТ СН'!$H$5-'СЕТ СН'!$H$20</f>
        <v>2751.7169558599999</v>
      </c>
      <c r="V113" s="36">
        <f>SUMIFS(СВЦЭМ!$C$33:$C$776,СВЦЭМ!$A$33:$A$776,$A113,СВЦЭМ!$B$33:$B$776,V$83)+'СЕТ СН'!$H$12+СВЦЭМ!$D$10+'СЕТ СН'!$H$5-'СЕТ СН'!$H$20</f>
        <v>2749.5549147299998</v>
      </c>
      <c r="W113" s="36">
        <f>SUMIFS(СВЦЭМ!$C$33:$C$776,СВЦЭМ!$A$33:$A$776,$A113,СВЦЭМ!$B$33:$B$776,W$83)+'СЕТ СН'!$H$12+СВЦЭМ!$D$10+'СЕТ СН'!$H$5-'СЕТ СН'!$H$20</f>
        <v>2758.8078676499999</v>
      </c>
      <c r="X113" s="36">
        <f>SUMIFS(СВЦЭМ!$C$33:$C$776,СВЦЭМ!$A$33:$A$776,$A113,СВЦЭМ!$B$33:$B$776,X$83)+'СЕТ СН'!$H$12+СВЦЭМ!$D$10+'СЕТ СН'!$H$5-'СЕТ СН'!$H$20</f>
        <v>2760.0502724199996</v>
      </c>
      <c r="Y113" s="36">
        <f>SUMIFS(СВЦЭМ!$C$33:$C$776,СВЦЭМ!$A$33:$A$776,$A113,СВЦЭМ!$B$33:$B$776,Y$83)+'СЕТ СН'!$H$12+СВЦЭМ!$D$10+'СЕТ СН'!$H$5-'СЕТ СН'!$H$20</f>
        <v>2762.48029967</v>
      </c>
      <c r="AA113" s="37"/>
    </row>
    <row r="114" spans="1:27" ht="15.5" x14ac:dyDescent="0.25">
      <c r="A114" s="35">
        <f t="shared" si="2"/>
        <v>43861</v>
      </c>
      <c r="B114" s="36">
        <f>SUMIFS(СВЦЭМ!$C$33:$C$776,СВЦЭМ!$A$33:$A$776,$A114,СВЦЭМ!$B$33:$B$776,B$83)+'СЕТ СН'!$H$12+СВЦЭМ!$D$10+'СЕТ СН'!$H$5-'СЕТ СН'!$H$20</f>
        <v>2806.2706677699998</v>
      </c>
      <c r="C114" s="36">
        <f>SUMIFS(СВЦЭМ!$C$33:$C$776,СВЦЭМ!$A$33:$A$776,$A114,СВЦЭМ!$B$33:$B$776,C$83)+'СЕТ СН'!$H$12+СВЦЭМ!$D$10+'СЕТ СН'!$H$5-'СЕТ СН'!$H$20</f>
        <v>2824.4979213299998</v>
      </c>
      <c r="D114" s="36">
        <f>SUMIFS(СВЦЭМ!$C$33:$C$776,СВЦЭМ!$A$33:$A$776,$A114,СВЦЭМ!$B$33:$B$776,D$83)+'СЕТ СН'!$H$12+СВЦЭМ!$D$10+'СЕТ СН'!$H$5-'СЕТ СН'!$H$20</f>
        <v>2836.9046109999999</v>
      </c>
      <c r="E114" s="36">
        <f>SUMIFS(СВЦЭМ!$C$33:$C$776,СВЦЭМ!$A$33:$A$776,$A114,СВЦЭМ!$B$33:$B$776,E$83)+'СЕТ СН'!$H$12+СВЦЭМ!$D$10+'СЕТ СН'!$H$5-'СЕТ СН'!$H$20</f>
        <v>2842.2887923499998</v>
      </c>
      <c r="F114" s="36">
        <f>SUMIFS(СВЦЭМ!$C$33:$C$776,СВЦЭМ!$A$33:$A$776,$A114,СВЦЭМ!$B$33:$B$776,F$83)+'СЕТ СН'!$H$12+СВЦЭМ!$D$10+'СЕТ СН'!$H$5-'СЕТ СН'!$H$20</f>
        <v>2827.2704030099999</v>
      </c>
      <c r="G114" s="36">
        <f>SUMIFS(СВЦЭМ!$C$33:$C$776,СВЦЭМ!$A$33:$A$776,$A114,СВЦЭМ!$B$33:$B$776,G$83)+'СЕТ СН'!$H$12+СВЦЭМ!$D$10+'СЕТ СН'!$H$5-'СЕТ СН'!$H$20</f>
        <v>2807.3689568</v>
      </c>
      <c r="H114" s="36">
        <f>SUMIFS(СВЦЭМ!$C$33:$C$776,СВЦЭМ!$A$33:$A$776,$A114,СВЦЭМ!$B$33:$B$776,H$83)+'СЕТ СН'!$H$12+СВЦЭМ!$D$10+'СЕТ СН'!$H$5-'СЕТ СН'!$H$20</f>
        <v>2783.0931527299999</v>
      </c>
      <c r="I114" s="36">
        <f>SUMIFS(СВЦЭМ!$C$33:$C$776,СВЦЭМ!$A$33:$A$776,$A114,СВЦЭМ!$B$33:$B$776,I$83)+'СЕТ СН'!$H$12+СВЦЭМ!$D$10+'СЕТ СН'!$H$5-'СЕТ СН'!$H$20</f>
        <v>2769.0172407</v>
      </c>
      <c r="J114" s="36">
        <f>SUMIFS(СВЦЭМ!$C$33:$C$776,СВЦЭМ!$A$33:$A$776,$A114,СВЦЭМ!$B$33:$B$776,J$83)+'СЕТ СН'!$H$12+СВЦЭМ!$D$10+'СЕТ СН'!$H$5-'СЕТ СН'!$H$20</f>
        <v>2751.5357854699996</v>
      </c>
      <c r="K114" s="36">
        <f>SUMIFS(СВЦЭМ!$C$33:$C$776,СВЦЭМ!$A$33:$A$776,$A114,СВЦЭМ!$B$33:$B$776,K$83)+'СЕТ СН'!$H$12+СВЦЭМ!$D$10+'СЕТ СН'!$H$5-'СЕТ СН'!$H$20</f>
        <v>2738.1636259299999</v>
      </c>
      <c r="L114" s="36">
        <f>SUMIFS(СВЦЭМ!$C$33:$C$776,СВЦЭМ!$A$33:$A$776,$A114,СВЦЭМ!$B$33:$B$776,L$83)+'СЕТ СН'!$H$12+СВЦЭМ!$D$10+'СЕТ СН'!$H$5-'СЕТ СН'!$H$20</f>
        <v>2741.6066072899998</v>
      </c>
      <c r="M114" s="36">
        <f>SUMIFS(СВЦЭМ!$C$33:$C$776,СВЦЭМ!$A$33:$A$776,$A114,СВЦЭМ!$B$33:$B$776,M$83)+'СЕТ СН'!$H$12+СВЦЭМ!$D$10+'СЕТ СН'!$H$5-'СЕТ СН'!$H$20</f>
        <v>2761.3336455399999</v>
      </c>
      <c r="N114" s="36">
        <f>SUMIFS(СВЦЭМ!$C$33:$C$776,СВЦЭМ!$A$33:$A$776,$A114,СВЦЭМ!$B$33:$B$776,N$83)+'СЕТ СН'!$H$12+СВЦЭМ!$D$10+'СЕТ СН'!$H$5-'СЕТ СН'!$H$20</f>
        <v>2769.8966061199999</v>
      </c>
      <c r="O114" s="36">
        <f>SUMIFS(СВЦЭМ!$C$33:$C$776,СВЦЭМ!$A$33:$A$776,$A114,СВЦЭМ!$B$33:$B$776,O$83)+'СЕТ СН'!$H$12+СВЦЭМ!$D$10+'СЕТ СН'!$H$5-'СЕТ СН'!$H$20</f>
        <v>2776.5898634099999</v>
      </c>
      <c r="P114" s="36">
        <f>SUMIFS(СВЦЭМ!$C$33:$C$776,СВЦЭМ!$A$33:$A$776,$A114,СВЦЭМ!$B$33:$B$776,P$83)+'СЕТ СН'!$H$12+СВЦЭМ!$D$10+'СЕТ СН'!$H$5-'СЕТ СН'!$H$20</f>
        <v>2783.9698196599998</v>
      </c>
      <c r="Q114" s="36">
        <f>SUMIFS(СВЦЭМ!$C$33:$C$776,СВЦЭМ!$A$33:$A$776,$A114,СВЦЭМ!$B$33:$B$776,Q$83)+'СЕТ СН'!$H$12+СВЦЭМ!$D$10+'СЕТ СН'!$H$5-'СЕТ СН'!$H$20</f>
        <v>2785.8567913299999</v>
      </c>
      <c r="R114" s="36">
        <f>SUMIFS(СВЦЭМ!$C$33:$C$776,СВЦЭМ!$A$33:$A$776,$A114,СВЦЭМ!$B$33:$B$776,R$83)+'СЕТ СН'!$H$12+СВЦЭМ!$D$10+'СЕТ СН'!$H$5-'СЕТ СН'!$H$20</f>
        <v>2777.32465361</v>
      </c>
      <c r="S114" s="36">
        <f>SUMIFS(СВЦЭМ!$C$33:$C$776,СВЦЭМ!$A$33:$A$776,$A114,СВЦЭМ!$B$33:$B$776,S$83)+'СЕТ СН'!$H$12+СВЦЭМ!$D$10+'СЕТ СН'!$H$5-'СЕТ СН'!$H$20</f>
        <v>2769.39773625</v>
      </c>
      <c r="T114" s="36">
        <f>SUMIFS(СВЦЭМ!$C$33:$C$776,СВЦЭМ!$A$33:$A$776,$A114,СВЦЭМ!$B$33:$B$776,T$83)+'СЕТ СН'!$H$12+СВЦЭМ!$D$10+'СЕТ СН'!$H$5-'СЕТ СН'!$H$20</f>
        <v>2747.81202226</v>
      </c>
      <c r="U114" s="36">
        <f>SUMIFS(СВЦЭМ!$C$33:$C$776,СВЦЭМ!$A$33:$A$776,$A114,СВЦЭМ!$B$33:$B$776,U$83)+'СЕТ СН'!$H$12+СВЦЭМ!$D$10+'СЕТ СН'!$H$5-'СЕТ СН'!$H$20</f>
        <v>2746.2311329199997</v>
      </c>
      <c r="V114" s="36">
        <f>SUMIFS(СВЦЭМ!$C$33:$C$776,СВЦЭМ!$A$33:$A$776,$A114,СВЦЭМ!$B$33:$B$776,V$83)+'СЕТ СН'!$H$12+СВЦЭМ!$D$10+'СЕТ СН'!$H$5-'СЕТ СН'!$H$20</f>
        <v>2749.6033866799999</v>
      </c>
      <c r="W114" s="36">
        <f>SUMIFS(СВЦЭМ!$C$33:$C$776,СВЦЭМ!$A$33:$A$776,$A114,СВЦЭМ!$B$33:$B$776,W$83)+'СЕТ СН'!$H$12+СВЦЭМ!$D$10+'СЕТ СН'!$H$5-'СЕТ СН'!$H$20</f>
        <v>2764.8527872599998</v>
      </c>
      <c r="X114" s="36">
        <f>SUMIFS(СВЦЭМ!$C$33:$C$776,СВЦЭМ!$A$33:$A$776,$A114,СВЦЭМ!$B$33:$B$776,X$83)+'СЕТ СН'!$H$12+СВЦЭМ!$D$10+'СЕТ СН'!$H$5-'СЕТ СН'!$H$20</f>
        <v>2767.34030983</v>
      </c>
      <c r="Y114" s="36">
        <f>SUMIFS(СВЦЭМ!$C$33:$C$776,СВЦЭМ!$A$33:$A$776,$A114,СВЦЭМ!$B$33:$B$776,Y$83)+'СЕТ СН'!$H$12+СВЦЭМ!$D$10+'СЕТ СН'!$H$5-'СЕТ СН'!$H$20</f>
        <v>2789.37571265</v>
      </c>
    </row>
    <row r="115" spans="1:27" ht="15.5" x14ac:dyDescent="0.3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5" x14ac:dyDescent="0.3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5">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5">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5">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5" x14ac:dyDescent="0.25">
      <c r="A120" s="35" t="str">
        <f>A84</f>
        <v>01.01.2020</v>
      </c>
      <c r="B120" s="36">
        <f>SUMIFS(СВЦЭМ!$C$33:$C$776,СВЦЭМ!$A$33:$A$776,$A120,СВЦЭМ!$B$33:$B$776,B$119)+'СЕТ СН'!$I$12+СВЦЭМ!$D$10+'СЕТ СН'!$I$5-'СЕТ СН'!$I$20</f>
        <v>2836.3402521799999</v>
      </c>
      <c r="C120" s="36">
        <f>SUMIFS(СВЦЭМ!$C$33:$C$776,СВЦЭМ!$A$33:$A$776,$A120,СВЦЭМ!$B$33:$B$776,C$119)+'СЕТ СН'!$I$12+СВЦЭМ!$D$10+'СЕТ СН'!$I$5-'СЕТ СН'!$I$20</f>
        <v>2808.8304496599999</v>
      </c>
      <c r="D120" s="36">
        <f>SUMIFS(СВЦЭМ!$C$33:$C$776,СВЦЭМ!$A$33:$A$776,$A120,СВЦЭМ!$B$33:$B$776,D$119)+'СЕТ СН'!$I$12+СВЦЭМ!$D$10+'СЕТ СН'!$I$5-'СЕТ СН'!$I$20</f>
        <v>2824.3466255200001</v>
      </c>
      <c r="E120" s="36">
        <f>SUMIFS(СВЦЭМ!$C$33:$C$776,СВЦЭМ!$A$33:$A$776,$A120,СВЦЭМ!$B$33:$B$776,E$119)+'СЕТ СН'!$I$12+СВЦЭМ!$D$10+'СЕТ СН'!$I$5-'СЕТ СН'!$I$20</f>
        <v>2862.78314581</v>
      </c>
      <c r="F120" s="36">
        <f>SUMIFS(СВЦЭМ!$C$33:$C$776,СВЦЭМ!$A$33:$A$776,$A120,СВЦЭМ!$B$33:$B$776,F$119)+'СЕТ СН'!$I$12+СВЦЭМ!$D$10+'СЕТ СН'!$I$5-'СЕТ СН'!$I$20</f>
        <v>2875.81111474</v>
      </c>
      <c r="G120" s="36">
        <f>SUMIFS(СВЦЭМ!$C$33:$C$776,СВЦЭМ!$A$33:$A$776,$A120,СВЦЭМ!$B$33:$B$776,G$119)+'СЕТ СН'!$I$12+СВЦЭМ!$D$10+'СЕТ СН'!$I$5-'СЕТ СН'!$I$20</f>
        <v>2878.6907652600003</v>
      </c>
      <c r="H120" s="36">
        <f>SUMIFS(СВЦЭМ!$C$33:$C$776,СВЦЭМ!$A$33:$A$776,$A120,СВЦЭМ!$B$33:$B$776,H$119)+'СЕТ СН'!$I$12+СВЦЭМ!$D$10+'СЕТ СН'!$I$5-'СЕТ СН'!$I$20</f>
        <v>2876.71103348</v>
      </c>
      <c r="I120" s="36">
        <f>SUMIFS(СВЦЭМ!$C$33:$C$776,СВЦЭМ!$A$33:$A$776,$A120,СВЦЭМ!$B$33:$B$776,I$119)+'СЕТ СН'!$I$12+СВЦЭМ!$D$10+'СЕТ СН'!$I$5-'СЕТ СН'!$I$20</f>
        <v>2879.2975777000001</v>
      </c>
      <c r="J120" s="36">
        <f>SUMIFS(СВЦЭМ!$C$33:$C$776,СВЦЭМ!$A$33:$A$776,$A120,СВЦЭМ!$B$33:$B$776,J$119)+'СЕТ СН'!$I$12+СВЦЭМ!$D$10+'СЕТ СН'!$I$5-'СЕТ СН'!$I$20</f>
        <v>2882.4451698900002</v>
      </c>
      <c r="K120" s="36">
        <f>SUMIFS(СВЦЭМ!$C$33:$C$776,СВЦЭМ!$A$33:$A$776,$A120,СВЦЭМ!$B$33:$B$776,K$119)+'СЕТ СН'!$I$12+СВЦЭМ!$D$10+'СЕТ СН'!$I$5-'СЕТ СН'!$I$20</f>
        <v>2866.82122596</v>
      </c>
      <c r="L120" s="36">
        <f>SUMIFS(СВЦЭМ!$C$33:$C$776,СВЦЭМ!$A$33:$A$776,$A120,СВЦЭМ!$B$33:$B$776,L$119)+'СЕТ СН'!$I$12+СВЦЭМ!$D$10+'СЕТ СН'!$I$5-'СЕТ СН'!$I$20</f>
        <v>2849.6819918700003</v>
      </c>
      <c r="M120" s="36">
        <f>SUMIFS(СВЦЭМ!$C$33:$C$776,СВЦЭМ!$A$33:$A$776,$A120,СВЦЭМ!$B$33:$B$776,M$119)+'СЕТ СН'!$I$12+СВЦЭМ!$D$10+'СЕТ СН'!$I$5-'СЕТ СН'!$I$20</f>
        <v>2825.79516259</v>
      </c>
      <c r="N120" s="36">
        <f>SUMIFS(СВЦЭМ!$C$33:$C$776,СВЦЭМ!$A$33:$A$776,$A120,СВЦЭМ!$B$33:$B$776,N$119)+'СЕТ СН'!$I$12+СВЦЭМ!$D$10+'СЕТ СН'!$I$5-'СЕТ СН'!$I$20</f>
        <v>2830.5003461900001</v>
      </c>
      <c r="O120" s="36">
        <f>SUMIFS(СВЦЭМ!$C$33:$C$776,СВЦЭМ!$A$33:$A$776,$A120,СВЦЭМ!$B$33:$B$776,O$119)+'СЕТ СН'!$I$12+СВЦЭМ!$D$10+'СЕТ СН'!$I$5-'СЕТ СН'!$I$20</f>
        <v>2850.0729471200002</v>
      </c>
      <c r="P120" s="36">
        <f>SUMIFS(СВЦЭМ!$C$33:$C$776,СВЦЭМ!$A$33:$A$776,$A120,СВЦЭМ!$B$33:$B$776,P$119)+'СЕТ СН'!$I$12+СВЦЭМ!$D$10+'СЕТ СН'!$I$5-'СЕТ СН'!$I$20</f>
        <v>2853.7769577399999</v>
      </c>
      <c r="Q120" s="36">
        <f>SUMIFS(СВЦЭМ!$C$33:$C$776,СВЦЭМ!$A$33:$A$776,$A120,СВЦЭМ!$B$33:$B$776,Q$119)+'СЕТ СН'!$I$12+СВЦЭМ!$D$10+'СЕТ СН'!$I$5-'СЕТ СН'!$I$20</f>
        <v>2867.7648425299999</v>
      </c>
      <c r="R120" s="36">
        <f>SUMIFS(СВЦЭМ!$C$33:$C$776,СВЦЭМ!$A$33:$A$776,$A120,СВЦЭМ!$B$33:$B$776,R$119)+'СЕТ СН'!$I$12+СВЦЭМ!$D$10+'СЕТ СН'!$I$5-'СЕТ СН'!$I$20</f>
        <v>2868.7535401699997</v>
      </c>
      <c r="S120" s="36">
        <f>SUMIFS(СВЦЭМ!$C$33:$C$776,СВЦЭМ!$A$33:$A$776,$A120,СВЦЭМ!$B$33:$B$776,S$119)+'СЕТ СН'!$I$12+СВЦЭМ!$D$10+'СЕТ СН'!$I$5-'СЕТ СН'!$I$20</f>
        <v>2867.1072205299997</v>
      </c>
      <c r="T120" s="36">
        <f>SUMIFS(СВЦЭМ!$C$33:$C$776,СВЦЭМ!$A$33:$A$776,$A120,СВЦЭМ!$B$33:$B$776,T$119)+'СЕТ СН'!$I$12+СВЦЭМ!$D$10+'СЕТ СН'!$I$5-'СЕТ СН'!$I$20</f>
        <v>2815.3089335200002</v>
      </c>
      <c r="U120" s="36">
        <f>SUMIFS(СВЦЭМ!$C$33:$C$776,СВЦЭМ!$A$33:$A$776,$A120,СВЦЭМ!$B$33:$B$776,U$119)+'СЕТ СН'!$I$12+СВЦЭМ!$D$10+'СЕТ СН'!$I$5-'СЕТ СН'!$I$20</f>
        <v>2814.9091090399997</v>
      </c>
      <c r="V120" s="36">
        <f>SUMIFS(СВЦЭМ!$C$33:$C$776,СВЦЭМ!$A$33:$A$776,$A120,СВЦЭМ!$B$33:$B$776,V$119)+'СЕТ СН'!$I$12+СВЦЭМ!$D$10+'СЕТ СН'!$I$5-'СЕТ СН'!$I$20</f>
        <v>2835.6396805300001</v>
      </c>
      <c r="W120" s="36">
        <f>SUMIFS(СВЦЭМ!$C$33:$C$776,СВЦЭМ!$A$33:$A$776,$A120,СВЦЭМ!$B$33:$B$776,W$119)+'СЕТ СН'!$I$12+СВЦЭМ!$D$10+'СЕТ СН'!$I$5-'СЕТ СН'!$I$20</f>
        <v>2834.4709136900001</v>
      </c>
      <c r="X120" s="36">
        <f>SUMIFS(СВЦЭМ!$C$33:$C$776,СВЦЭМ!$A$33:$A$776,$A120,СВЦЭМ!$B$33:$B$776,X$119)+'СЕТ СН'!$I$12+СВЦЭМ!$D$10+'СЕТ СН'!$I$5-'СЕТ СН'!$I$20</f>
        <v>2825.3373849700001</v>
      </c>
      <c r="Y120" s="36">
        <f>SUMIFS(СВЦЭМ!$C$33:$C$776,СВЦЭМ!$A$33:$A$776,$A120,СВЦЭМ!$B$33:$B$776,Y$119)+'СЕТ СН'!$I$12+СВЦЭМ!$D$10+'СЕТ СН'!$I$5-'СЕТ СН'!$I$20</f>
        <v>2835.3617316199998</v>
      </c>
    </row>
    <row r="121" spans="1:27" ht="15.5" x14ac:dyDescent="0.25">
      <c r="A121" s="35">
        <f>A120+1</f>
        <v>43832</v>
      </c>
      <c r="B121" s="36">
        <f>SUMIFS(СВЦЭМ!$C$33:$C$776,СВЦЭМ!$A$33:$A$776,$A121,СВЦЭМ!$B$33:$B$776,B$119)+'СЕТ СН'!$I$12+СВЦЭМ!$D$10+'СЕТ СН'!$I$5-'СЕТ СН'!$I$20</f>
        <v>2900.3249678900002</v>
      </c>
      <c r="C121" s="36">
        <f>SUMIFS(СВЦЭМ!$C$33:$C$776,СВЦЭМ!$A$33:$A$776,$A121,СВЦЭМ!$B$33:$B$776,C$119)+'СЕТ СН'!$I$12+СВЦЭМ!$D$10+'СЕТ СН'!$I$5-'СЕТ СН'!$I$20</f>
        <v>2895.4986591299999</v>
      </c>
      <c r="D121" s="36">
        <f>SUMIFS(СВЦЭМ!$C$33:$C$776,СВЦЭМ!$A$33:$A$776,$A121,СВЦЭМ!$B$33:$B$776,D$119)+'СЕТ СН'!$I$12+СВЦЭМ!$D$10+'СЕТ СН'!$I$5-'СЕТ СН'!$I$20</f>
        <v>2910.3829109399999</v>
      </c>
      <c r="E121" s="36">
        <f>SUMIFS(СВЦЭМ!$C$33:$C$776,СВЦЭМ!$A$33:$A$776,$A121,СВЦЭМ!$B$33:$B$776,E$119)+'СЕТ СН'!$I$12+СВЦЭМ!$D$10+'СЕТ СН'!$I$5-'СЕТ СН'!$I$20</f>
        <v>2938.66447935</v>
      </c>
      <c r="F121" s="36">
        <f>SUMIFS(СВЦЭМ!$C$33:$C$776,СВЦЭМ!$A$33:$A$776,$A121,СВЦЭМ!$B$33:$B$776,F$119)+'СЕТ СН'!$I$12+СВЦЭМ!$D$10+'СЕТ СН'!$I$5-'СЕТ СН'!$I$20</f>
        <v>2939.73151577</v>
      </c>
      <c r="G121" s="36">
        <f>SUMIFS(СВЦЭМ!$C$33:$C$776,СВЦЭМ!$A$33:$A$776,$A121,СВЦЭМ!$B$33:$B$776,G$119)+'СЕТ СН'!$I$12+СВЦЭМ!$D$10+'СЕТ СН'!$I$5-'СЕТ СН'!$I$20</f>
        <v>2933.5621096300001</v>
      </c>
      <c r="H121" s="36">
        <f>SUMIFS(СВЦЭМ!$C$33:$C$776,СВЦЭМ!$A$33:$A$776,$A121,СВЦЭМ!$B$33:$B$776,H$119)+'СЕТ СН'!$I$12+СВЦЭМ!$D$10+'СЕТ СН'!$I$5-'СЕТ СН'!$I$20</f>
        <v>2931.99300558</v>
      </c>
      <c r="I121" s="36">
        <f>SUMIFS(СВЦЭМ!$C$33:$C$776,СВЦЭМ!$A$33:$A$776,$A121,СВЦЭМ!$B$33:$B$776,I$119)+'СЕТ СН'!$I$12+СВЦЭМ!$D$10+'СЕТ СН'!$I$5-'СЕТ СН'!$I$20</f>
        <v>2921.53222955</v>
      </c>
      <c r="J121" s="36">
        <f>SUMIFS(СВЦЭМ!$C$33:$C$776,СВЦЭМ!$A$33:$A$776,$A121,СВЦЭМ!$B$33:$B$776,J$119)+'СЕТ СН'!$I$12+СВЦЭМ!$D$10+'СЕТ СН'!$I$5-'СЕТ СН'!$I$20</f>
        <v>2903.8213535499999</v>
      </c>
      <c r="K121" s="36">
        <f>SUMIFS(СВЦЭМ!$C$33:$C$776,СВЦЭМ!$A$33:$A$776,$A121,СВЦЭМ!$B$33:$B$776,K$119)+'СЕТ СН'!$I$12+СВЦЭМ!$D$10+'СЕТ СН'!$I$5-'СЕТ СН'!$I$20</f>
        <v>2887.3229603199998</v>
      </c>
      <c r="L121" s="36">
        <f>SUMIFS(СВЦЭМ!$C$33:$C$776,СВЦЭМ!$A$33:$A$776,$A121,СВЦЭМ!$B$33:$B$776,L$119)+'СЕТ СН'!$I$12+СВЦЭМ!$D$10+'СЕТ СН'!$I$5-'СЕТ СН'!$I$20</f>
        <v>2877.5157825400001</v>
      </c>
      <c r="M121" s="36">
        <f>SUMIFS(СВЦЭМ!$C$33:$C$776,СВЦЭМ!$A$33:$A$776,$A121,СВЦЭМ!$B$33:$B$776,M$119)+'СЕТ СН'!$I$12+СВЦЭМ!$D$10+'СЕТ СН'!$I$5-'СЕТ СН'!$I$20</f>
        <v>2866.3448352599999</v>
      </c>
      <c r="N121" s="36">
        <f>SUMIFS(СВЦЭМ!$C$33:$C$776,СВЦЭМ!$A$33:$A$776,$A121,СВЦЭМ!$B$33:$B$776,N$119)+'СЕТ СН'!$I$12+СВЦЭМ!$D$10+'СЕТ СН'!$I$5-'СЕТ СН'!$I$20</f>
        <v>2882.66694095</v>
      </c>
      <c r="O121" s="36">
        <f>SUMIFS(СВЦЭМ!$C$33:$C$776,СВЦЭМ!$A$33:$A$776,$A121,СВЦЭМ!$B$33:$B$776,O$119)+'СЕТ СН'!$I$12+СВЦЭМ!$D$10+'СЕТ СН'!$I$5-'СЕТ СН'!$I$20</f>
        <v>2899.6586328200001</v>
      </c>
      <c r="P121" s="36">
        <f>SUMIFS(СВЦЭМ!$C$33:$C$776,СВЦЭМ!$A$33:$A$776,$A121,СВЦЭМ!$B$33:$B$776,P$119)+'СЕТ СН'!$I$12+СВЦЭМ!$D$10+'СЕТ СН'!$I$5-'СЕТ СН'!$I$20</f>
        <v>2903.0867693800001</v>
      </c>
      <c r="Q121" s="36">
        <f>SUMIFS(СВЦЭМ!$C$33:$C$776,СВЦЭМ!$A$33:$A$776,$A121,СВЦЭМ!$B$33:$B$776,Q$119)+'СЕТ СН'!$I$12+СВЦЭМ!$D$10+'СЕТ СН'!$I$5-'СЕТ СН'!$I$20</f>
        <v>2914.2948808800002</v>
      </c>
      <c r="R121" s="36">
        <f>SUMIFS(СВЦЭМ!$C$33:$C$776,СВЦЭМ!$A$33:$A$776,$A121,СВЦЭМ!$B$33:$B$776,R$119)+'СЕТ СН'!$I$12+СВЦЭМ!$D$10+'СЕТ СН'!$I$5-'СЕТ СН'!$I$20</f>
        <v>2907.0493047700002</v>
      </c>
      <c r="S121" s="36">
        <f>SUMIFS(СВЦЭМ!$C$33:$C$776,СВЦЭМ!$A$33:$A$776,$A121,СВЦЭМ!$B$33:$B$776,S$119)+'СЕТ СН'!$I$12+СВЦЭМ!$D$10+'СЕТ СН'!$I$5-'СЕТ СН'!$I$20</f>
        <v>2882.3138291</v>
      </c>
      <c r="T121" s="36">
        <f>SUMIFS(СВЦЭМ!$C$33:$C$776,СВЦЭМ!$A$33:$A$776,$A121,СВЦЭМ!$B$33:$B$776,T$119)+'СЕТ СН'!$I$12+СВЦЭМ!$D$10+'СЕТ СН'!$I$5-'СЕТ СН'!$I$20</f>
        <v>2844.7028994399998</v>
      </c>
      <c r="U121" s="36">
        <f>SUMIFS(СВЦЭМ!$C$33:$C$776,СВЦЭМ!$A$33:$A$776,$A121,СВЦЭМ!$B$33:$B$776,U$119)+'СЕТ СН'!$I$12+СВЦЭМ!$D$10+'СЕТ СН'!$I$5-'СЕТ СН'!$I$20</f>
        <v>2847.5274210400003</v>
      </c>
      <c r="V121" s="36">
        <f>SUMIFS(СВЦЭМ!$C$33:$C$776,СВЦЭМ!$A$33:$A$776,$A121,СВЦЭМ!$B$33:$B$776,V$119)+'СЕТ СН'!$I$12+СВЦЭМ!$D$10+'СЕТ СН'!$I$5-'СЕТ СН'!$I$20</f>
        <v>2874.1799138900001</v>
      </c>
      <c r="W121" s="36">
        <f>SUMIFS(СВЦЭМ!$C$33:$C$776,СВЦЭМ!$A$33:$A$776,$A121,СВЦЭМ!$B$33:$B$776,W$119)+'СЕТ СН'!$I$12+СВЦЭМ!$D$10+'СЕТ СН'!$I$5-'СЕТ СН'!$I$20</f>
        <v>2884.5855920399999</v>
      </c>
      <c r="X121" s="36">
        <f>SUMIFS(СВЦЭМ!$C$33:$C$776,СВЦЭМ!$A$33:$A$776,$A121,СВЦЭМ!$B$33:$B$776,X$119)+'СЕТ СН'!$I$12+СВЦЭМ!$D$10+'СЕТ СН'!$I$5-'СЕТ СН'!$I$20</f>
        <v>2884.1378131400002</v>
      </c>
      <c r="Y121" s="36">
        <f>SUMIFS(СВЦЭМ!$C$33:$C$776,СВЦЭМ!$A$33:$A$776,$A121,СВЦЭМ!$B$33:$B$776,Y$119)+'СЕТ СН'!$I$12+СВЦЭМ!$D$10+'СЕТ СН'!$I$5-'СЕТ СН'!$I$20</f>
        <v>2892.91452411</v>
      </c>
    </row>
    <row r="122" spans="1:27" ht="15.5" x14ac:dyDescent="0.25">
      <c r="A122" s="35">
        <f t="shared" ref="A122:A150" si="3">A121+1</f>
        <v>43833</v>
      </c>
      <c r="B122" s="36">
        <f>SUMIFS(СВЦЭМ!$C$33:$C$776,СВЦЭМ!$A$33:$A$776,$A122,СВЦЭМ!$B$33:$B$776,B$119)+'СЕТ СН'!$I$12+СВЦЭМ!$D$10+'СЕТ СН'!$I$5-'СЕТ СН'!$I$20</f>
        <v>2923.5838590600001</v>
      </c>
      <c r="C122" s="36">
        <f>SUMIFS(СВЦЭМ!$C$33:$C$776,СВЦЭМ!$A$33:$A$776,$A122,СВЦЭМ!$B$33:$B$776,C$119)+'СЕТ СН'!$I$12+СВЦЭМ!$D$10+'СЕТ СН'!$I$5-'СЕТ СН'!$I$20</f>
        <v>2911.1960110099999</v>
      </c>
      <c r="D122" s="36">
        <f>SUMIFS(СВЦЭМ!$C$33:$C$776,СВЦЭМ!$A$33:$A$776,$A122,СВЦЭМ!$B$33:$B$776,D$119)+'СЕТ СН'!$I$12+СВЦЭМ!$D$10+'СЕТ СН'!$I$5-'СЕТ СН'!$I$20</f>
        <v>2918.6046627699998</v>
      </c>
      <c r="E122" s="36">
        <f>SUMIFS(СВЦЭМ!$C$33:$C$776,СВЦЭМ!$A$33:$A$776,$A122,СВЦЭМ!$B$33:$B$776,E$119)+'СЕТ СН'!$I$12+СВЦЭМ!$D$10+'СЕТ СН'!$I$5-'СЕТ СН'!$I$20</f>
        <v>2952.4194815800001</v>
      </c>
      <c r="F122" s="36">
        <f>SUMIFS(СВЦЭМ!$C$33:$C$776,СВЦЭМ!$A$33:$A$776,$A122,СВЦЭМ!$B$33:$B$776,F$119)+'СЕТ СН'!$I$12+СВЦЭМ!$D$10+'СЕТ СН'!$I$5-'СЕТ СН'!$I$20</f>
        <v>2956.4653868300002</v>
      </c>
      <c r="G122" s="36">
        <f>SUMIFS(СВЦЭМ!$C$33:$C$776,СВЦЭМ!$A$33:$A$776,$A122,СВЦЭМ!$B$33:$B$776,G$119)+'СЕТ СН'!$I$12+СВЦЭМ!$D$10+'СЕТ СН'!$I$5-'СЕТ СН'!$I$20</f>
        <v>2953.1467286699999</v>
      </c>
      <c r="H122" s="36">
        <f>SUMIFS(СВЦЭМ!$C$33:$C$776,СВЦЭМ!$A$33:$A$776,$A122,СВЦЭМ!$B$33:$B$776,H$119)+'СЕТ СН'!$I$12+СВЦЭМ!$D$10+'СЕТ СН'!$I$5-'СЕТ СН'!$I$20</f>
        <v>2943.6914369400001</v>
      </c>
      <c r="I122" s="36">
        <f>SUMIFS(СВЦЭМ!$C$33:$C$776,СВЦЭМ!$A$33:$A$776,$A122,СВЦЭМ!$B$33:$B$776,I$119)+'СЕТ СН'!$I$12+СВЦЭМ!$D$10+'СЕТ СН'!$I$5-'СЕТ СН'!$I$20</f>
        <v>2940.6330785099999</v>
      </c>
      <c r="J122" s="36">
        <f>SUMIFS(СВЦЭМ!$C$33:$C$776,СВЦЭМ!$A$33:$A$776,$A122,СВЦЭМ!$B$33:$B$776,J$119)+'СЕТ СН'!$I$12+СВЦЭМ!$D$10+'СЕТ СН'!$I$5-'СЕТ СН'!$I$20</f>
        <v>2915.8844974499998</v>
      </c>
      <c r="K122" s="36">
        <f>SUMIFS(СВЦЭМ!$C$33:$C$776,СВЦЭМ!$A$33:$A$776,$A122,СВЦЭМ!$B$33:$B$776,K$119)+'СЕТ СН'!$I$12+СВЦЭМ!$D$10+'СЕТ СН'!$I$5-'СЕТ СН'!$I$20</f>
        <v>2893.2667289400001</v>
      </c>
      <c r="L122" s="36">
        <f>SUMIFS(СВЦЭМ!$C$33:$C$776,СВЦЭМ!$A$33:$A$776,$A122,СВЦЭМ!$B$33:$B$776,L$119)+'СЕТ СН'!$I$12+СВЦЭМ!$D$10+'СЕТ СН'!$I$5-'СЕТ СН'!$I$20</f>
        <v>2878.3081414799999</v>
      </c>
      <c r="M122" s="36">
        <f>SUMIFS(СВЦЭМ!$C$33:$C$776,СВЦЭМ!$A$33:$A$776,$A122,СВЦЭМ!$B$33:$B$776,M$119)+'СЕТ СН'!$I$12+СВЦЭМ!$D$10+'СЕТ СН'!$I$5-'СЕТ СН'!$I$20</f>
        <v>2877.00486542</v>
      </c>
      <c r="N122" s="36">
        <f>SUMIFS(СВЦЭМ!$C$33:$C$776,СВЦЭМ!$A$33:$A$776,$A122,СВЦЭМ!$B$33:$B$776,N$119)+'СЕТ СН'!$I$12+СВЦЭМ!$D$10+'СЕТ СН'!$I$5-'СЕТ СН'!$I$20</f>
        <v>2893.8470204200003</v>
      </c>
      <c r="O122" s="36">
        <f>SUMIFS(СВЦЭМ!$C$33:$C$776,СВЦЭМ!$A$33:$A$776,$A122,СВЦЭМ!$B$33:$B$776,O$119)+'СЕТ СН'!$I$12+СВЦЭМ!$D$10+'СЕТ СН'!$I$5-'СЕТ СН'!$I$20</f>
        <v>2893.2669272000003</v>
      </c>
      <c r="P122" s="36">
        <f>SUMIFS(СВЦЭМ!$C$33:$C$776,СВЦЭМ!$A$33:$A$776,$A122,СВЦЭМ!$B$33:$B$776,P$119)+'СЕТ СН'!$I$12+СВЦЭМ!$D$10+'СЕТ СН'!$I$5-'СЕТ СН'!$I$20</f>
        <v>2897.2841391299999</v>
      </c>
      <c r="Q122" s="36">
        <f>SUMIFS(СВЦЭМ!$C$33:$C$776,СВЦЭМ!$A$33:$A$776,$A122,СВЦЭМ!$B$33:$B$776,Q$119)+'СЕТ СН'!$I$12+СВЦЭМ!$D$10+'СЕТ СН'!$I$5-'СЕТ СН'!$I$20</f>
        <v>2913.1621805300001</v>
      </c>
      <c r="R122" s="36">
        <f>SUMIFS(СВЦЭМ!$C$33:$C$776,СВЦЭМ!$A$33:$A$776,$A122,СВЦЭМ!$B$33:$B$776,R$119)+'СЕТ СН'!$I$12+СВЦЭМ!$D$10+'СЕТ СН'!$I$5-'СЕТ СН'!$I$20</f>
        <v>2905.3601273200002</v>
      </c>
      <c r="S122" s="36">
        <f>SUMIFS(СВЦЭМ!$C$33:$C$776,СВЦЭМ!$A$33:$A$776,$A122,СВЦЭМ!$B$33:$B$776,S$119)+'СЕТ СН'!$I$12+СВЦЭМ!$D$10+'СЕТ СН'!$I$5-'СЕТ СН'!$I$20</f>
        <v>2882.5419108000001</v>
      </c>
      <c r="T122" s="36">
        <f>SUMIFS(СВЦЭМ!$C$33:$C$776,СВЦЭМ!$A$33:$A$776,$A122,СВЦЭМ!$B$33:$B$776,T$119)+'СЕТ СН'!$I$12+СВЦЭМ!$D$10+'СЕТ СН'!$I$5-'СЕТ СН'!$I$20</f>
        <v>2856.9914673799999</v>
      </c>
      <c r="U122" s="36">
        <f>SUMIFS(СВЦЭМ!$C$33:$C$776,СВЦЭМ!$A$33:$A$776,$A122,СВЦЭМ!$B$33:$B$776,U$119)+'СЕТ СН'!$I$12+СВЦЭМ!$D$10+'СЕТ СН'!$I$5-'СЕТ СН'!$I$20</f>
        <v>2854.80576221</v>
      </c>
      <c r="V122" s="36">
        <f>SUMIFS(СВЦЭМ!$C$33:$C$776,СВЦЭМ!$A$33:$A$776,$A122,СВЦЭМ!$B$33:$B$776,V$119)+'СЕТ СН'!$I$12+СВЦЭМ!$D$10+'СЕТ СН'!$I$5-'СЕТ СН'!$I$20</f>
        <v>2880.6703512100003</v>
      </c>
      <c r="W122" s="36">
        <f>SUMIFS(СВЦЭМ!$C$33:$C$776,СВЦЭМ!$A$33:$A$776,$A122,СВЦЭМ!$B$33:$B$776,W$119)+'СЕТ СН'!$I$12+СВЦЭМ!$D$10+'СЕТ СН'!$I$5-'СЕТ СН'!$I$20</f>
        <v>2888.2928415400002</v>
      </c>
      <c r="X122" s="36">
        <f>SUMIFS(СВЦЭМ!$C$33:$C$776,СВЦЭМ!$A$33:$A$776,$A122,СВЦЭМ!$B$33:$B$776,X$119)+'СЕТ СН'!$I$12+СВЦЭМ!$D$10+'СЕТ СН'!$I$5-'СЕТ СН'!$I$20</f>
        <v>2903.4381587299999</v>
      </c>
      <c r="Y122" s="36">
        <f>SUMIFS(СВЦЭМ!$C$33:$C$776,СВЦЭМ!$A$33:$A$776,$A122,СВЦЭМ!$B$33:$B$776,Y$119)+'СЕТ СН'!$I$12+СВЦЭМ!$D$10+'СЕТ СН'!$I$5-'СЕТ СН'!$I$20</f>
        <v>2914.2331410000002</v>
      </c>
    </row>
    <row r="123" spans="1:27" ht="15.5" x14ac:dyDescent="0.25">
      <c r="A123" s="35">
        <f t="shared" si="3"/>
        <v>43834</v>
      </c>
      <c r="B123" s="36">
        <f>SUMIFS(СВЦЭМ!$C$33:$C$776,СВЦЭМ!$A$33:$A$776,$A123,СВЦЭМ!$B$33:$B$776,B$119)+'СЕТ СН'!$I$12+СВЦЭМ!$D$10+'СЕТ СН'!$I$5-'СЕТ СН'!$I$20</f>
        <v>2922.3623803099999</v>
      </c>
      <c r="C123" s="36">
        <f>SUMIFS(СВЦЭМ!$C$33:$C$776,СВЦЭМ!$A$33:$A$776,$A123,СВЦЭМ!$B$33:$B$776,C$119)+'СЕТ СН'!$I$12+СВЦЭМ!$D$10+'СЕТ СН'!$I$5-'СЕТ СН'!$I$20</f>
        <v>2926.0164592199999</v>
      </c>
      <c r="D123" s="36">
        <f>SUMIFS(СВЦЭМ!$C$33:$C$776,СВЦЭМ!$A$33:$A$776,$A123,СВЦЭМ!$B$33:$B$776,D$119)+'СЕТ СН'!$I$12+СВЦЭМ!$D$10+'СЕТ СН'!$I$5-'СЕТ СН'!$I$20</f>
        <v>2929.0009527399998</v>
      </c>
      <c r="E123" s="36">
        <f>SUMIFS(СВЦЭМ!$C$33:$C$776,СВЦЭМ!$A$33:$A$776,$A123,СВЦЭМ!$B$33:$B$776,E$119)+'СЕТ СН'!$I$12+СВЦЭМ!$D$10+'СЕТ СН'!$I$5-'СЕТ СН'!$I$20</f>
        <v>2942.2150879000001</v>
      </c>
      <c r="F123" s="36">
        <f>SUMIFS(СВЦЭМ!$C$33:$C$776,СВЦЭМ!$A$33:$A$776,$A123,СВЦЭМ!$B$33:$B$776,F$119)+'СЕТ СН'!$I$12+СВЦЭМ!$D$10+'СЕТ СН'!$I$5-'СЕТ СН'!$I$20</f>
        <v>2936.17135435</v>
      </c>
      <c r="G123" s="36">
        <f>SUMIFS(СВЦЭМ!$C$33:$C$776,СВЦЭМ!$A$33:$A$776,$A123,СВЦЭМ!$B$33:$B$776,G$119)+'СЕТ СН'!$I$12+СВЦЭМ!$D$10+'СЕТ СН'!$I$5-'СЕТ СН'!$I$20</f>
        <v>2939.14814299</v>
      </c>
      <c r="H123" s="36">
        <f>SUMIFS(СВЦЭМ!$C$33:$C$776,СВЦЭМ!$A$33:$A$776,$A123,СВЦЭМ!$B$33:$B$776,H$119)+'СЕТ СН'!$I$12+СВЦЭМ!$D$10+'СЕТ СН'!$I$5-'СЕТ СН'!$I$20</f>
        <v>2941.45981007</v>
      </c>
      <c r="I123" s="36">
        <f>SUMIFS(СВЦЭМ!$C$33:$C$776,СВЦЭМ!$A$33:$A$776,$A123,СВЦЭМ!$B$33:$B$776,I$119)+'СЕТ СН'!$I$12+СВЦЭМ!$D$10+'СЕТ СН'!$I$5-'СЕТ СН'!$I$20</f>
        <v>2942.1129147699999</v>
      </c>
      <c r="J123" s="36">
        <f>SUMIFS(СВЦЭМ!$C$33:$C$776,СВЦЭМ!$A$33:$A$776,$A123,СВЦЭМ!$B$33:$B$776,J$119)+'СЕТ СН'!$I$12+СВЦЭМ!$D$10+'СЕТ СН'!$I$5-'СЕТ СН'!$I$20</f>
        <v>2918.7164646700003</v>
      </c>
      <c r="K123" s="36">
        <f>SUMIFS(СВЦЭМ!$C$33:$C$776,СВЦЭМ!$A$33:$A$776,$A123,СВЦЭМ!$B$33:$B$776,K$119)+'СЕТ СН'!$I$12+СВЦЭМ!$D$10+'СЕТ СН'!$I$5-'СЕТ СН'!$I$20</f>
        <v>2888.34805233</v>
      </c>
      <c r="L123" s="36">
        <f>SUMIFS(СВЦЭМ!$C$33:$C$776,СВЦЭМ!$A$33:$A$776,$A123,СВЦЭМ!$B$33:$B$776,L$119)+'СЕТ СН'!$I$12+СВЦЭМ!$D$10+'СЕТ СН'!$I$5-'СЕТ СН'!$I$20</f>
        <v>2874.3812848500002</v>
      </c>
      <c r="M123" s="36">
        <f>SUMIFS(СВЦЭМ!$C$33:$C$776,СВЦЭМ!$A$33:$A$776,$A123,СВЦЭМ!$B$33:$B$776,M$119)+'СЕТ СН'!$I$12+СВЦЭМ!$D$10+'СЕТ СН'!$I$5-'СЕТ СН'!$I$20</f>
        <v>2873.3365918300001</v>
      </c>
      <c r="N123" s="36">
        <f>SUMIFS(СВЦЭМ!$C$33:$C$776,СВЦЭМ!$A$33:$A$776,$A123,СВЦЭМ!$B$33:$B$776,N$119)+'СЕТ СН'!$I$12+СВЦЭМ!$D$10+'СЕТ СН'!$I$5-'СЕТ СН'!$I$20</f>
        <v>2888.6642081199998</v>
      </c>
      <c r="O123" s="36">
        <f>SUMIFS(СВЦЭМ!$C$33:$C$776,СВЦЭМ!$A$33:$A$776,$A123,СВЦЭМ!$B$33:$B$776,O$119)+'СЕТ СН'!$I$12+СВЦЭМ!$D$10+'СЕТ СН'!$I$5-'СЕТ СН'!$I$20</f>
        <v>2878.7021574400001</v>
      </c>
      <c r="P123" s="36">
        <f>SUMIFS(СВЦЭМ!$C$33:$C$776,СВЦЭМ!$A$33:$A$776,$A123,СВЦЭМ!$B$33:$B$776,P$119)+'СЕТ СН'!$I$12+СВЦЭМ!$D$10+'СЕТ СН'!$I$5-'СЕТ СН'!$I$20</f>
        <v>2890.8440691999999</v>
      </c>
      <c r="Q123" s="36">
        <f>SUMIFS(СВЦЭМ!$C$33:$C$776,СВЦЭМ!$A$33:$A$776,$A123,СВЦЭМ!$B$33:$B$776,Q$119)+'СЕТ СН'!$I$12+СВЦЭМ!$D$10+'СЕТ СН'!$I$5-'СЕТ СН'!$I$20</f>
        <v>2903.5902225999998</v>
      </c>
      <c r="R123" s="36">
        <f>SUMIFS(СВЦЭМ!$C$33:$C$776,СВЦЭМ!$A$33:$A$776,$A123,СВЦЭМ!$B$33:$B$776,R$119)+'СЕТ СН'!$I$12+СВЦЭМ!$D$10+'СЕТ СН'!$I$5-'СЕТ СН'!$I$20</f>
        <v>2911.7494647600001</v>
      </c>
      <c r="S123" s="36">
        <f>SUMIFS(СВЦЭМ!$C$33:$C$776,СВЦЭМ!$A$33:$A$776,$A123,СВЦЭМ!$B$33:$B$776,S$119)+'СЕТ СН'!$I$12+СВЦЭМ!$D$10+'СЕТ СН'!$I$5-'СЕТ СН'!$I$20</f>
        <v>2899.1369805599998</v>
      </c>
      <c r="T123" s="36">
        <f>SUMIFS(СВЦЭМ!$C$33:$C$776,СВЦЭМ!$A$33:$A$776,$A123,СВЦЭМ!$B$33:$B$776,T$119)+'СЕТ СН'!$I$12+СВЦЭМ!$D$10+'СЕТ СН'!$I$5-'СЕТ СН'!$I$20</f>
        <v>2856.6548740200001</v>
      </c>
      <c r="U123" s="36">
        <f>SUMIFS(СВЦЭМ!$C$33:$C$776,СВЦЭМ!$A$33:$A$776,$A123,СВЦЭМ!$B$33:$B$776,U$119)+'СЕТ СН'!$I$12+СВЦЭМ!$D$10+'СЕТ СН'!$I$5-'СЕТ СН'!$I$20</f>
        <v>2859.5604556600001</v>
      </c>
      <c r="V123" s="36">
        <f>SUMIFS(СВЦЭМ!$C$33:$C$776,СВЦЭМ!$A$33:$A$776,$A123,СВЦЭМ!$B$33:$B$776,V$119)+'СЕТ СН'!$I$12+СВЦЭМ!$D$10+'СЕТ СН'!$I$5-'СЕТ СН'!$I$20</f>
        <v>2885.7759323499999</v>
      </c>
      <c r="W123" s="36">
        <f>SUMIFS(СВЦЭМ!$C$33:$C$776,СВЦЭМ!$A$33:$A$776,$A123,СВЦЭМ!$B$33:$B$776,W$119)+'СЕТ СН'!$I$12+СВЦЭМ!$D$10+'СЕТ СН'!$I$5-'СЕТ СН'!$I$20</f>
        <v>2888.1913230300001</v>
      </c>
      <c r="X123" s="36">
        <f>SUMIFS(СВЦЭМ!$C$33:$C$776,СВЦЭМ!$A$33:$A$776,$A123,СВЦЭМ!$B$33:$B$776,X$119)+'СЕТ СН'!$I$12+СВЦЭМ!$D$10+'СЕТ СН'!$I$5-'СЕТ СН'!$I$20</f>
        <v>2899.9008367599999</v>
      </c>
      <c r="Y123" s="36">
        <f>SUMIFS(СВЦЭМ!$C$33:$C$776,СВЦЭМ!$A$33:$A$776,$A123,СВЦЭМ!$B$33:$B$776,Y$119)+'СЕТ СН'!$I$12+СВЦЭМ!$D$10+'СЕТ СН'!$I$5-'СЕТ СН'!$I$20</f>
        <v>2909.3555216499999</v>
      </c>
    </row>
    <row r="124" spans="1:27" ht="15.5" x14ac:dyDescent="0.25">
      <c r="A124" s="35">
        <f t="shared" si="3"/>
        <v>43835</v>
      </c>
      <c r="B124" s="36">
        <f>SUMIFS(СВЦЭМ!$C$33:$C$776,СВЦЭМ!$A$33:$A$776,$A124,СВЦЭМ!$B$33:$B$776,B$119)+'СЕТ СН'!$I$12+СВЦЭМ!$D$10+'СЕТ СН'!$I$5-'СЕТ СН'!$I$20</f>
        <v>2889.9626066800001</v>
      </c>
      <c r="C124" s="36">
        <f>SUMIFS(СВЦЭМ!$C$33:$C$776,СВЦЭМ!$A$33:$A$776,$A124,СВЦЭМ!$B$33:$B$776,C$119)+'СЕТ СН'!$I$12+СВЦЭМ!$D$10+'СЕТ СН'!$I$5-'СЕТ СН'!$I$20</f>
        <v>2897.5299379799999</v>
      </c>
      <c r="D124" s="36">
        <f>SUMIFS(СВЦЭМ!$C$33:$C$776,СВЦЭМ!$A$33:$A$776,$A124,СВЦЭМ!$B$33:$B$776,D$119)+'СЕТ СН'!$I$12+СВЦЭМ!$D$10+'СЕТ СН'!$I$5-'СЕТ СН'!$I$20</f>
        <v>2915.6584139000001</v>
      </c>
      <c r="E124" s="36">
        <f>SUMIFS(СВЦЭМ!$C$33:$C$776,СВЦЭМ!$A$33:$A$776,$A124,СВЦЭМ!$B$33:$B$776,E$119)+'СЕТ СН'!$I$12+СВЦЭМ!$D$10+'СЕТ СН'!$I$5-'СЕТ СН'!$I$20</f>
        <v>2952.6423274700001</v>
      </c>
      <c r="F124" s="36">
        <f>SUMIFS(СВЦЭМ!$C$33:$C$776,СВЦЭМ!$A$33:$A$776,$A124,СВЦЭМ!$B$33:$B$776,F$119)+'СЕТ СН'!$I$12+СВЦЭМ!$D$10+'СЕТ СН'!$I$5-'СЕТ СН'!$I$20</f>
        <v>2962.37787587</v>
      </c>
      <c r="G124" s="36">
        <f>SUMIFS(СВЦЭМ!$C$33:$C$776,СВЦЭМ!$A$33:$A$776,$A124,СВЦЭМ!$B$33:$B$776,G$119)+'СЕТ СН'!$I$12+СВЦЭМ!$D$10+'СЕТ СН'!$I$5-'СЕТ СН'!$I$20</f>
        <v>2930.3093675099999</v>
      </c>
      <c r="H124" s="36">
        <f>SUMIFS(СВЦЭМ!$C$33:$C$776,СВЦЭМ!$A$33:$A$776,$A124,СВЦЭМ!$B$33:$B$776,H$119)+'СЕТ СН'!$I$12+СВЦЭМ!$D$10+'СЕТ СН'!$I$5-'СЕТ СН'!$I$20</f>
        <v>2918.6756249199998</v>
      </c>
      <c r="I124" s="36">
        <f>SUMIFS(СВЦЭМ!$C$33:$C$776,СВЦЭМ!$A$33:$A$776,$A124,СВЦЭМ!$B$33:$B$776,I$119)+'СЕТ СН'!$I$12+СВЦЭМ!$D$10+'СЕТ СН'!$I$5-'СЕТ СН'!$I$20</f>
        <v>2913.0654988400001</v>
      </c>
      <c r="J124" s="36">
        <f>SUMIFS(СВЦЭМ!$C$33:$C$776,СВЦЭМ!$A$33:$A$776,$A124,СВЦЭМ!$B$33:$B$776,J$119)+'СЕТ СН'!$I$12+СВЦЭМ!$D$10+'СЕТ СН'!$I$5-'СЕТ СН'!$I$20</f>
        <v>2898.28509755</v>
      </c>
      <c r="K124" s="36">
        <f>SUMIFS(СВЦЭМ!$C$33:$C$776,СВЦЭМ!$A$33:$A$776,$A124,СВЦЭМ!$B$33:$B$776,K$119)+'СЕТ СН'!$I$12+СВЦЭМ!$D$10+'СЕТ СН'!$I$5-'СЕТ СН'!$I$20</f>
        <v>2869.2682906999999</v>
      </c>
      <c r="L124" s="36">
        <f>SUMIFS(СВЦЭМ!$C$33:$C$776,СВЦЭМ!$A$33:$A$776,$A124,СВЦЭМ!$B$33:$B$776,L$119)+'СЕТ СН'!$I$12+СВЦЭМ!$D$10+'СЕТ СН'!$I$5-'СЕТ СН'!$I$20</f>
        <v>2843.0645324799998</v>
      </c>
      <c r="M124" s="36">
        <f>SUMIFS(СВЦЭМ!$C$33:$C$776,СВЦЭМ!$A$33:$A$776,$A124,СВЦЭМ!$B$33:$B$776,M$119)+'СЕТ СН'!$I$12+СВЦЭМ!$D$10+'СЕТ СН'!$I$5-'СЕТ СН'!$I$20</f>
        <v>2832.8970328599999</v>
      </c>
      <c r="N124" s="36">
        <f>SUMIFS(СВЦЭМ!$C$33:$C$776,СВЦЭМ!$A$33:$A$776,$A124,СВЦЭМ!$B$33:$B$776,N$119)+'СЕТ СН'!$I$12+СВЦЭМ!$D$10+'СЕТ СН'!$I$5-'СЕТ СН'!$I$20</f>
        <v>2848.5639421199999</v>
      </c>
      <c r="O124" s="36">
        <f>SUMIFS(СВЦЭМ!$C$33:$C$776,СВЦЭМ!$A$33:$A$776,$A124,СВЦЭМ!$B$33:$B$776,O$119)+'СЕТ СН'!$I$12+СВЦЭМ!$D$10+'СЕТ СН'!$I$5-'СЕТ СН'!$I$20</f>
        <v>2857.9338705599998</v>
      </c>
      <c r="P124" s="36">
        <f>SUMIFS(СВЦЭМ!$C$33:$C$776,СВЦЭМ!$A$33:$A$776,$A124,СВЦЭМ!$B$33:$B$776,P$119)+'СЕТ СН'!$I$12+СВЦЭМ!$D$10+'СЕТ СН'!$I$5-'СЕТ СН'!$I$20</f>
        <v>2870.2474488100002</v>
      </c>
      <c r="Q124" s="36">
        <f>SUMIFS(СВЦЭМ!$C$33:$C$776,СВЦЭМ!$A$33:$A$776,$A124,СВЦЭМ!$B$33:$B$776,Q$119)+'СЕТ СН'!$I$12+СВЦЭМ!$D$10+'СЕТ СН'!$I$5-'СЕТ СН'!$I$20</f>
        <v>2877.0852577400001</v>
      </c>
      <c r="R124" s="36">
        <f>SUMIFS(СВЦЭМ!$C$33:$C$776,СВЦЭМ!$A$33:$A$776,$A124,СВЦЭМ!$B$33:$B$776,R$119)+'СЕТ СН'!$I$12+СВЦЭМ!$D$10+'СЕТ СН'!$I$5-'СЕТ СН'!$I$20</f>
        <v>2872.90539261</v>
      </c>
      <c r="S124" s="36">
        <f>SUMIFS(СВЦЭМ!$C$33:$C$776,СВЦЭМ!$A$33:$A$776,$A124,СВЦЭМ!$B$33:$B$776,S$119)+'СЕТ СН'!$I$12+СВЦЭМ!$D$10+'СЕТ СН'!$I$5-'СЕТ СН'!$I$20</f>
        <v>2849.8456721100001</v>
      </c>
      <c r="T124" s="36">
        <f>SUMIFS(СВЦЭМ!$C$33:$C$776,СВЦЭМ!$A$33:$A$776,$A124,СВЦЭМ!$B$33:$B$776,T$119)+'СЕТ СН'!$I$12+СВЦЭМ!$D$10+'СЕТ СН'!$I$5-'СЕТ СН'!$I$20</f>
        <v>2809.3316551200001</v>
      </c>
      <c r="U124" s="36">
        <f>SUMIFS(СВЦЭМ!$C$33:$C$776,СВЦЭМ!$A$33:$A$776,$A124,СВЦЭМ!$B$33:$B$776,U$119)+'СЕТ СН'!$I$12+СВЦЭМ!$D$10+'СЕТ СН'!$I$5-'СЕТ СН'!$I$20</f>
        <v>2815.98322908</v>
      </c>
      <c r="V124" s="36">
        <f>SUMIFS(СВЦЭМ!$C$33:$C$776,СВЦЭМ!$A$33:$A$776,$A124,СВЦЭМ!$B$33:$B$776,V$119)+'СЕТ СН'!$I$12+СВЦЭМ!$D$10+'СЕТ СН'!$I$5-'СЕТ СН'!$I$20</f>
        <v>2847.93424813</v>
      </c>
      <c r="W124" s="36">
        <f>SUMIFS(СВЦЭМ!$C$33:$C$776,СВЦЭМ!$A$33:$A$776,$A124,СВЦЭМ!$B$33:$B$776,W$119)+'СЕТ СН'!$I$12+СВЦЭМ!$D$10+'СЕТ СН'!$I$5-'СЕТ СН'!$I$20</f>
        <v>2853.2367003600002</v>
      </c>
      <c r="X124" s="36">
        <f>SUMIFS(СВЦЭМ!$C$33:$C$776,СВЦЭМ!$A$33:$A$776,$A124,СВЦЭМ!$B$33:$B$776,X$119)+'СЕТ СН'!$I$12+СВЦЭМ!$D$10+'СЕТ СН'!$I$5-'СЕТ СН'!$I$20</f>
        <v>2866.0779502800001</v>
      </c>
      <c r="Y124" s="36">
        <f>SUMIFS(СВЦЭМ!$C$33:$C$776,СВЦЭМ!$A$33:$A$776,$A124,СВЦЭМ!$B$33:$B$776,Y$119)+'СЕТ СН'!$I$12+СВЦЭМ!$D$10+'СЕТ СН'!$I$5-'СЕТ СН'!$I$20</f>
        <v>2876.8188226399998</v>
      </c>
    </row>
    <row r="125" spans="1:27" ht="15.5" x14ac:dyDescent="0.25">
      <c r="A125" s="35">
        <f t="shared" si="3"/>
        <v>43836</v>
      </c>
      <c r="B125" s="36">
        <f>SUMIFS(СВЦЭМ!$C$33:$C$776,СВЦЭМ!$A$33:$A$776,$A125,СВЦЭМ!$B$33:$B$776,B$119)+'СЕТ СН'!$I$12+СВЦЭМ!$D$10+'СЕТ СН'!$I$5-'СЕТ СН'!$I$20</f>
        <v>2911.3427109899999</v>
      </c>
      <c r="C125" s="36">
        <f>SUMIFS(СВЦЭМ!$C$33:$C$776,СВЦЭМ!$A$33:$A$776,$A125,СВЦЭМ!$B$33:$B$776,C$119)+'СЕТ СН'!$I$12+СВЦЭМ!$D$10+'СЕТ СН'!$I$5-'СЕТ СН'!$I$20</f>
        <v>2897.7598635200002</v>
      </c>
      <c r="D125" s="36">
        <f>SUMIFS(СВЦЭМ!$C$33:$C$776,СВЦЭМ!$A$33:$A$776,$A125,СВЦЭМ!$B$33:$B$776,D$119)+'СЕТ СН'!$I$12+СВЦЭМ!$D$10+'СЕТ СН'!$I$5-'СЕТ СН'!$I$20</f>
        <v>2913.6554604799999</v>
      </c>
      <c r="E125" s="36">
        <f>SUMIFS(СВЦЭМ!$C$33:$C$776,СВЦЭМ!$A$33:$A$776,$A125,СВЦЭМ!$B$33:$B$776,E$119)+'СЕТ СН'!$I$12+СВЦЭМ!$D$10+'СЕТ СН'!$I$5-'СЕТ СН'!$I$20</f>
        <v>2940.5142798299999</v>
      </c>
      <c r="F125" s="36">
        <f>SUMIFS(СВЦЭМ!$C$33:$C$776,СВЦЭМ!$A$33:$A$776,$A125,СВЦЭМ!$B$33:$B$776,F$119)+'СЕТ СН'!$I$12+СВЦЭМ!$D$10+'СЕТ СН'!$I$5-'СЕТ СН'!$I$20</f>
        <v>2941.86688525</v>
      </c>
      <c r="G125" s="36">
        <f>SUMIFS(СВЦЭМ!$C$33:$C$776,СВЦЭМ!$A$33:$A$776,$A125,СВЦЭМ!$B$33:$B$776,G$119)+'СЕТ СН'!$I$12+СВЦЭМ!$D$10+'СЕТ СН'!$I$5-'СЕТ СН'!$I$20</f>
        <v>2930.0128554399998</v>
      </c>
      <c r="H125" s="36">
        <f>SUMIFS(СВЦЭМ!$C$33:$C$776,СВЦЭМ!$A$33:$A$776,$A125,СВЦЭМ!$B$33:$B$776,H$119)+'СЕТ СН'!$I$12+СВЦЭМ!$D$10+'СЕТ СН'!$I$5-'СЕТ СН'!$I$20</f>
        <v>2926.5940795300003</v>
      </c>
      <c r="I125" s="36">
        <f>SUMIFS(СВЦЭМ!$C$33:$C$776,СВЦЭМ!$A$33:$A$776,$A125,СВЦЭМ!$B$33:$B$776,I$119)+'СЕТ СН'!$I$12+СВЦЭМ!$D$10+'СЕТ СН'!$I$5-'СЕТ СН'!$I$20</f>
        <v>2921.2678879499999</v>
      </c>
      <c r="J125" s="36">
        <f>SUMIFS(СВЦЭМ!$C$33:$C$776,СВЦЭМ!$A$33:$A$776,$A125,СВЦЭМ!$B$33:$B$776,J$119)+'СЕТ СН'!$I$12+СВЦЭМ!$D$10+'СЕТ СН'!$I$5-'СЕТ СН'!$I$20</f>
        <v>2897.13877331</v>
      </c>
      <c r="K125" s="36">
        <f>SUMIFS(СВЦЭМ!$C$33:$C$776,СВЦЭМ!$A$33:$A$776,$A125,СВЦЭМ!$B$33:$B$776,K$119)+'СЕТ СН'!$I$12+СВЦЭМ!$D$10+'СЕТ СН'!$I$5-'СЕТ СН'!$I$20</f>
        <v>2875.3191617900002</v>
      </c>
      <c r="L125" s="36">
        <f>SUMIFS(СВЦЭМ!$C$33:$C$776,СВЦЭМ!$A$33:$A$776,$A125,СВЦЭМ!$B$33:$B$776,L$119)+'СЕТ СН'!$I$12+СВЦЭМ!$D$10+'СЕТ СН'!$I$5-'СЕТ СН'!$I$20</f>
        <v>2852.25780089</v>
      </c>
      <c r="M125" s="36">
        <f>SUMIFS(СВЦЭМ!$C$33:$C$776,СВЦЭМ!$A$33:$A$776,$A125,СВЦЭМ!$B$33:$B$776,M$119)+'СЕТ СН'!$I$12+СВЦЭМ!$D$10+'СЕТ СН'!$I$5-'СЕТ СН'!$I$20</f>
        <v>2848.6477634100002</v>
      </c>
      <c r="N125" s="36">
        <f>SUMIFS(СВЦЭМ!$C$33:$C$776,СВЦЭМ!$A$33:$A$776,$A125,СВЦЭМ!$B$33:$B$776,N$119)+'СЕТ СН'!$I$12+СВЦЭМ!$D$10+'СЕТ СН'!$I$5-'СЕТ СН'!$I$20</f>
        <v>2871.5886244499998</v>
      </c>
      <c r="O125" s="36">
        <f>SUMIFS(СВЦЭМ!$C$33:$C$776,СВЦЭМ!$A$33:$A$776,$A125,СВЦЭМ!$B$33:$B$776,O$119)+'СЕТ СН'!$I$12+СВЦЭМ!$D$10+'СЕТ СН'!$I$5-'СЕТ СН'!$I$20</f>
        <v>2868.5282359900002</v>
      </c>
      <c r="P125" s="36">
        <f>SUMIFS(СВЦЭМ!$C$33:$C$776,СВЦЭМ!$A$33:$A$776,$A125,СВЦЭМ!$B$33:$B$776,P$119)+'СЕТ СН'!$I$12+СВЦЭМ!$D$10+'СЕТ СН'!$I$5-'СЕТ СН'!$I$20</f>
        <v>2879.89673808</v>
      </c>
      <c r="Q125" s="36">
        <f>SUMIFS(СВЦЭМ!$C$33:$C$776,СВЦЭМ!$A$33:$A$776,$A125,СВЦЭМ!$B$33:$B$776,Q$119)+'СЕТ СН'!$I$12+СВЦЭМ!$D$10+'СЕТ СН'!$I$5-'СЕТ СН'!$I$20</f>
        <v>2887.62198231</v>
      </c>
      <c r="R125" s="36">
        <f>SUMIFS(СВЦЭМ!$C$33:$C$776,СВЦЭМ!$A$33:$A$776,$A125,СВЦЭМ!$B$33:$B$776,R$119)+'СЕТ СН'!$I$12+СВЦЭМ!$D$10+'СЕТ СН'!$I$5-'СЕТ СН'!$I$20</f>
        <v>2881.3980593300003</v>
      </c>
      <c r="S125" s="36">
        <f>SUMIFS(СВЦЭМ!$C$33:$C$776,СВЦЭМ!$A$33:$A$776,$A125,СВЦЭМ!$B$33:$B$776,S$119)+'СЕТ СН'!$I$12+СВЦЭМ!$D$10+'СЕТ СН'!$I$5-'СЕТ СН'!$I$20</f>
        <v>2857.7578784500001</v>
      </c>
      <c r="T125" s="36">
        <f>SUMIFS(СВЦЭМ!$C$33:$C$776,СВЦЭМ!$A$33:$A$776,$A125,СВЦЭМ!$B$33:$B$776,T$119)+'СЕТ СН'!$I$12+СВЦЭМ!$D$10+'СЕТ СН'!$I$5-'СЕТ СН'!$I$20</f>
        <v>2813.74746061</v>
      </c>
      <c r="U125" s="36">
        <f>SUMIFS(СВЦЭМ!$C$33:$C$776,СВЦЭМ!$A$33:$A$776,$A125,СВЦЭМ!$B$33:$B$776,U$119)+'СЕТ СН'!$I$12+СВЦЭМ!$D$10+'СЕТ СН'!$I$5-'СЕТ СН'!$I$20</f>
        <v>2822.18883426</v>
      </c>
      <c r="V125" s="36">
        <f>SUMIFS(СВЦЭМ!$C$33:$C$776,СВЦЭМ!$A$33:$A$776,$A125,СВЦЭМ!$B$33:$B$776,V$119)+'СЕТ СН'!$I$12+СВЦЭМ!$D$10+'СЕТ СН'!$I$5-'СЕТ СН'!$I$20</f>
        <v>2858.18683044</v>
      </c>
      <c r="W125" s="36">
        <f>SUMIFS(СВЦЭМ!$C$33:$C$776,СВЦЭМ!$A$33:$A$776,$A125,СВЦЭМ!$B$33:$B$776,W$119)+'СЕТ СН'!$I$12+СВЦЭМ!$D$10+'СЕТ СН'!$I$5-'СЕТ СН'!$I$20</f>
        <v>2865.3680477899998</v>
      </c>
      <c r="X125" s="36">
        <f>SUMIFS(СВЦЭМ!$C$33:$C$776,СВЦЭМ!$A$33:$A$776,$A125,СВЦЭМ!$B$33:$B$776,X$119)+'СЕТ СН'!$I$12+СВЦЭМ!$D$10+'СЕТ СН'!$I$5-'СЕТ СН'!$I$20</f>
        <v>2874.32582344</v>
      </c>
      <c r="Y125" s="36">
        <f>SUMIFS(СВЦЭМ!$C$33:$C$776,СВЦЭМ!$A$33:$A$776,$A125,СВЦЭМ!$B$33:$B$776,Y$119)+'СЕТ СН'!$I$12+СВЦЭМ!$D$10+'СЕТ СН'!$I$5-'СЕТ СН'!$I$20</f>
        <v>2881.3687500999999</v>
      </c>
    </row>
    <row r="126" spans="1:27" ht="15.5" x14ac:dyDescent="0.25">
      <c r="A126" s="35">
        <f t="shared" si="3"/>
        <v>43837</v>
      </c>
      <c r="B126" s="36">
        <f>SUMIFS(СВЦЭМ!$C$33:$C$776,СВЦЭМ!$A$33:$A$776,$A126,СВЦЭМ!$B$33:$B$776,B$119)+'СЕТ СН'!$I$12+СВЦЭМ!$D$10+'СЕТ СН'!$I$5-'СЕТ СН'!$I$20</f>
        <v>2914.5004760500001</v>
      </c>
      <c r="C126" s="36">
        <f>SUMIFS(СВЦЭМ!$C$33:$C$776,СВЦЭМ!$A$33:$A$776,$A126,СВЦЭМ!$B$33:$B$776,C$119)+'СЕТ СН'!$I$12+СВЦЭМ!$D$10+'СЕТ СН'!$I$5-'СЕТ СН'!$I$20</f>
        <v>2914.6510459199999</v>
      </c>
      <c r="D126" s="36">
        <f>SUMIFS(СВЦЭМ!$C$33:$C$776,СВЦЭМ!$A$33:$A$776,$A126,СВЦЭМ!$B$33:$B$776,D$119)+'СЕТ СН'!$I$12+СВЦЭМ!$D$10+'СЕТ СН'!$I$5-'СЕТ СН'!$I$20</f>
        <v>2926.98257147</v>
      </c>
      <c r="E126" s="36">
        <f>SUMIFS(СВЦЭМ!$C$33:$C$776,СВЦЭМ!$A$33:$A$776,$A126,СВЦЭМ!$B$33:$B$776,E$119)+'СЕТ СН'!$I$12+СВЦЭМ!$D$10+'СЕТ СН'!$I$5-'СЕТ СН'!$I$20</f>
        <v>2951.6552537899997</v>
      </c>
      <c r="F126" s="36">
        <f>SUMIFS(СВЦЭМ!$C$33:$C$776,СВЦЭМ!$A$33:$A$776,$A126,СВЦЭМ!$B$33:$B$776,F$119)+'СЕТ СН'!$I$12+СВЦЭМ!$D$10+'СЕТ СН'!$I$5-'СЕТ СН'!$I$20</f>
        <v>2959.7055485999999</v>
      </c>
      <c r="G126" s="36">
        <f>SUMIFS(СВЦЭМ!$C$33:$C$776,СВЦЭМ!$A$33:$A$776,$A126,СВЦЭМ!$B$33:$B$776,G$119)+'СЕТ СН'!$I$12+СВЦЭМ!$D$10+'СЕТ СН'!$I$5-'СЕТ СН'!$I$20</f>
        <v>2951.7591834999998</v>
      </c>
      <c r="H126" s="36">
        <f>SUMIFS(СВЦЭМ!$C$33:$C$776,СВЦЭМ!$A$33:$A$776,$A126,СВЦЭМ!$B$33:$B$776,H$119)+'СЕТ СН'!$I$12+СВЦЭМ!$D$10+'СЕТ СН'!$I$5-'СЕТ СН'!$I$20</f>
        <v>2935.6575809999999</v>
      </c>
      <c r="I126" s="36">
        <f>SUMIFS(СВЦЭМ!$C$33:$C$776,СВЦЭМ!$A$33:$A$776,$A126,СВЦЭМ!$B$33:$B$776,I$119)+'СЕТ СН'!$I$12+СВЦЭМ!$D$10+'СЕТ СН'!$I$5-'СЕТ СН'!$I$20</f>
        <v>2924.0868896000002</v>
      </c>
      <c r="J126" s="36">
        <f>SUMIFS(СВЦЭМ!$C$33:$C$776,СВЦЭМ!$A$33:$A$776,$A126,СВЦЭМ!$B$33:$B$776,J$119)+'СЕТ СН'!$I$12+СВЦЭМ!$D$10+'СЕТ СН'!$I$5-'СЕТ СН'!$I$20</f>
        <v>2897.3798554700002</v>
      </c>
      <c r="K126" s="36">
        <f>SUMIFS(СВЦЭМ!$C$33:$C$776,СВЦЭМ!$A$33:$A$776,$A126,СВЦЭМ!$B$33:$B$776,K$119)+'СЕТ СН'!$I$12+СВЦЭМ!$D$10+'СЕТ СН'!$I$5-'СЕТ СН'!$I$20</f>
        <v>2873.7749521000001</v>
      </c>
      <c r="L126" s="36">
        <f>SUMIFS(СВЦЭМ!$C$33:$C$776,СВЦЭМ!$A$33:$A$776,$A126,СВЦЭМ!$B$33:$B$776,L$119)+'СЕТ СН'!$I$12+СВЦЭМ!$D$10+'СЕТ СН'!$I$5-'СЕТ СН'!$I$20</f>
        <v>2858.8113090699999</v>
      </c>
      <c r="M126" s="36">
        <f>SUMIFS(СВЦЭМ!$C$33:$C$776,СВЦЭМ!$A$33:$A$776,$A126,СВЦЭМ!$B$33:$B$776,M$119)+'СЕТ СН'!$I$12+СВЦЭМ!$D$10+'СЕТ СН'!$I$5-'СЕТ СН'!$I$20</f>
        <v>2845.5409855399998</v>
      </c>
      <c r="N126" s="36">
        <f>SUMIFS(СВЦЭМ!$C$33:$C$776,СВЦЭМ!$A$33:$A$776,$A126,СВЦЭМ!$B$33:$B$776,N$119)+'СЕТ СН'!$I$12+СВЦЭМ!$D$10+'СЕТ СН'!$I$5-'СЕТ СН'!$I$20</f>
        <v>2860.0860593500001</v>
      </c>
      <c r="O126" s="36">
        <f>SUMIFS(СВЦЭМ!$C$33:$C$776,СВЦЭМ!$A$33:$A$776,$A126,СВЦЭМ!$B$33:$B$776,O$119)+'СЕТ СН'!$I$12+СВЦЭМ!$D$10+'СЕТ СН'!$I$5-'СЕТ СН'!$I$20</f>
        <v>2861.99814999</v>
      </c>
      <c r="P126" s="36">
        <f>SUMIFS(СВЦЭМ!$C$33:$C$776,СВЦЭМ!$A$33:$A$776,$A126,СВЦЭМ!$B$33:$B$776,P$119)+'СЕТ СН'!$I$12+СВЦЭМ!$D$10+'СЕТ СН'!$I$5-'СЕТ СН'!$I$20</f>
        <v>2867.5409003300001</v>
      </c>
      <c r="Q126" s="36">
        <f>SUMIFS(СВЦЭМ!$C$33:$C$776,СВЦЭМ!$A$33:$A$776,$A126,СВЦЭМ!$B$33:$B$776,Q$119)+'СЕТ СН'!$I$12+СВЦЭМ!$D$10+'СЕТ СН'!$I$5-'СЕТ СН'!$I$20</f>
        <v>2872.3360351299998</v>
      </c>
      <c r="R126" s="36">
        <f>SUMIFS(СВЦЭМ!$C$33:$C$776,СВЦЭМ!$A$33:$A$776,$A126,СВЦЭМ!$B$33:$B$776,R$119)+'СЕТ СН'!$I$12+СВЦЭМ!$D$10+'СЕТ СН'!$I$5-'СЕТ СН'!$I$20</f>
        <v>2874.1081375100002</v>
      </c>
      <c r="S126" s="36">
        <f>SUMIFS(СВЦЭМ!$C$33:$C$776,СВЦЭМ!$A$33:$A$776,$A126,СВЦЭМ!$B$33:$B$776,S$119)+'СЕТ СН'!$I$12+СВЦЭМ!$D$10+'СЕТ СН'!$I$5-'СЕТ СН'!$I$20</f>
        <v>2863.0815351400001</v>
      </c>
      <c r="T126" s="36">
        <f>SUMIFS(СВЦЭМ!$C$33:$C$776,СВЦЭМ!$A$33:$A$776,$A126,СВЦЭМ!$B$33:$B$776,T$119)+'СЕТ СН'!$I$12+СВЦЭМ!$D$10+'СЕТ СН'!$I$5-'СЕТ СН'!$I$20</f>
        <v>2823.5944188399999</v>
      </c>
      <c r="U126" s="36">
        <f>SUMIFS(СВЦЭМ!$C$33:$C$776,СВЦЭМ!$A$33:$A$776,$A126,СВЦЭМ!$B$33:$B$776,U$119)+'СЕТ СН'!$I$12+СВЦЭМ!$D$10+'СЕТ СН'!$I$5-'СЕТ СН'!$I$20</f>
        <v>2825.6832359300001</v>
      </c>
      <c r="V126" s="36">
        <f>SUMIFS(СВЦЭМ!$C$33:$C$776,СВЦЭМ!$A$33:$A$776,$A126,СВЦЭМ!$B$33:$B$776,V$119)+'СЕТ СН'!$I$12+СВЦЭМ!$D$10+'СЕТ СН'!$I$5-'СЕТ СН'!$I$20</f>
        <v>2861.8671795300002</v>
      </c>
      <c r="W126" s="36">
        <f>SUMIFS(СВЦЭМ!$C$33:$C$776,СВЦЭМ!$A$33:$A$776,$A126,СВЦЭМ!$B$33:$B$776,W$119)+'СЕТ СН'!$I$12+СВЦЭМ!$D$10+'СЕТ СН'!$I$5-'СЕТ СН'!$I$20</f>
        <v>2872.0284472399999</v>
      </c>
      <c r="X126" s="36">
        <f>SUMIFS(СВЦЭМ!$C$33:$C$776,СВЦЭМ!$A$33:$A$776,$A126,СВЦЭМ!$B$33:$B$776,X$119)+'СЕТ СН'!$I$12+СВЦЭМ!$D$10+'СЕТ СН'!$I$5-'СЕТ СН'!$I$20</f>
        <v>2884.4472410399999</v>
      </c>
      <c r="Y126" s="36">
        <f>SUMIFS(СВЦЭМ!$C$33:$C$776,СВЦЭМ!$A$33:$A$776,$A126,СВЦЭМ!$B$33:$B$776,Y$119)+'СЕТ СН'!$I$12+СВЦЭМ!$D$10+'СЕТ СН'!$I$5-'СЕТ СН'!$I$20</f>
        <v>2904.0102901499999</v>
      </c>
    </row>
    <row r="127" spans="1:27" ht="15.5" x14ac:dyDescent="0.25">
      <c r="A127" s="35">
        <f t="shared" si="3"/>
        <v>43838</v>
      </c>
      <c r="B127" s="36">
        <f>SUMIFS(СВЦЭМ!$C$33:$C$776,СВЦЭМ!$A$33:$A$776,$A127,СВЦЭМ!$B$33:$B$776,B$119)+'СЕТ СН'!$I$12+СВЦЭМ!$D$10+'СЕТ СН'!$I$5-'СЕТ СН'!$I$20</f>
        <v>2929.0814516999999</v>
      </c>
      <c r="C127" s="36">
        <f>SUMIFS(СВЦЭМ!$C$33:$C$776,СВЦЭМ!$A$33:$A$776,$A127,СВЦЭМ!$B$33:$B$776,C$119)+'СЕТ СН'!$I$12+СВЦЭМ!$D$10+'СЕТ СН'!$I$5-'СЕТ СН'!$I$20</f>
        <v>2928.9994972200002</v>
      </c>
      <c r="D127" s="36">
        <f>SUMIFS(СВЦЭМ!$C$33:$C$776,СВЦЭМ!$A$33:$A$776,$A127,СВЦЭМ!$B$33:$B$776,D$119)+'СЕТ СН'!$I$12+СВЦЭМ!$D$10+'СЕТ СН'!$I$5-'СЕТ СН'!$I$20</f>
        <v>2942.02518427</v>
      </c>
      <c r="E127" s="36">
        <f>SUMIFS(СВЦЭМ!$C$33:$C$776,СВЦЭМ!$A$33:$A$776,$A127,СВЦЭМ!$B$33:$B$776,E$119)+'СЕТ СН'!$I$12+СВЦЭМ!$D$10+'СЕТ СН'!$I$5-'СЕТ СН'!$I$20</f>
        <v>2962.7693693599999</v>
      </c>
      <c r="F127" s="36">
        <f>SUMIFS(СВЦЭМ!$C$33:$C$776,СВЦЭМ!$A$33:$A$776,$A127,СВЦЭМ!$B$33:$B$776,F$119)+'СЕТ СН'!$I$12+СВЦЭМ!$D$10+'СЕТ СН'!$I$5-'СЕТ СН'!$I$20</f>
        <v>2959.01391061</v>
      </c>
      <c r="G127" s="36">
        <f>SUMIFS(СВЦЭМ!$C$33:$C$776,СВЦЭМ!$A$33:$A$776,$A127,СВЦЭМ!$B$33:$B$776,G$119)+'СЕТ СН'!$I$12+СВЦЭМ!$D$10+'СЕТ СН'!$I$5-'СЕТ СН'!$I$20</f>
        <v>2953.2151884800001</v>
      </c>
      <c r="H127" s="36">
        <f>SUMIFS(СВЦЭМ!$C$33:$C$776,СВЦЭМ!$A$33:$A$776,$A127,СВЦЭМ!$B$33:$B$776,H$119)+'СЕТ СН'!$I$12+СВЦЭМ!$D$10+'СЕТ СН'!$I$5-'СЕТ СН'!$I$20</f>
        <v>2931.7618301699999</v>
      </c>
      <c r="I127" s="36">
        <f>SUMIFS(СВЦЭМ!$C$33:$C$776,СВЦЭМ!$A$33:$A$776,$A127,СВЦЭМ!$B$33:$B$776,I$119)+'СЕТ СН'!$I$12+СВЦЭМ!$D$10+'СЕТ СН'!$I$5-'СЕТ СН'!$I$20</f>
        <v>2915.2063482200001</v>
      </c>
      <c r="J127" s="36">
        <f>SUMIFS(СВЦЭМ!$C$33:$C$776,СВЦЭМ!$A$33:$A$776,$A127,СВЦЭМ!$B$33:$B$776,J$119)+'СЕТ СН'!$I$12+СВЦЭМ!$D$10+'СЕТ СН'!$I$5-'СЕТ СН'!$I$20</f>
        <v>2893.9805379300001</v>
      </c>
      <c r="K127" s="36">
        <f>SUMIFS(СВЦЭМ!$C$33:$C$776,СВЦЭМ!$A$33:$A$776,$A127,СВЦЭМ!$B$33:$B$776,K$119)+'СЕТ СН'!$I$12+СВЦЭМ!$D$10+'СЕТ СН'!$I$5-'СЕТ СН'!$I$20</f>
        <v>2875.8936926699998</v>
      </c>
      <c r="L127" s="36">
        <f>SUMIFS(СВЦЭМ!$C$33:$C$776,СВЦЭМ!$A$33:$A$776,$A127,СВЦЭМ!$B$33:$B$776,L$119)+'СЕТ СН'!$I$12+СВЦЭМ!$D$10+'СЕТ СН'!$I$5-'СЕТ СН'!$I$20</f>
        <v>2866.6612092200003</v>
      </c>
      <c r="M127" s="36">
        <f>SUMIFS(СВЦЭМ!$C$33:$C$776,СВЦЭМ!$A$33:$A$776,$A127,СВЦЭМ!$B$33:$B$776,M$119)+'СЕТ СН'!$I$12+СВЦЭМ!$D$10+'СЕТ СН'!$I$5-'СЕТ СН'!$I$20</f>
        <v>2857.0651302599999</v>
      </c>
      <c r="N127" s="36">
        <f>SUMIFS(СВЦЭМ!$C$33:$C$776,СВЦЭМ!$A$33:$A$776,$A127,СВЦЭМ!$B$33:$B$776,N$119)+'СЕТ СН'!$I$12+СВЦЭМ!$D$10+'СЕТ СН'!$I$5-'СЕТ СН'!$I$20</f>
        <v>2861.0918076100002</v>
      </c>
      <c r="O127" s="36">
        <f>SUMIFS(СВЦЭМ!$C$33:$C$776,СВЦЭМ!$A$33:$A$776,$A127,СВЦЭМ!$B$33:$B$776,O$119)+'СЕТ СН'!$I$12+СВЦЭМ!$D$10+'СЕТ СН'!$I$5-'СЕТ СН'!$I$20</f>
        <v>2870.6742738600001</v>
      </c>
      <c r="P127" s="36">
        <f>SUMIFS(СВЦЭМ!$C$33:$C$776,СВЦЭМ!$A$33:$A$776,$A127,СВЦЭМ!$B$33:$B$776,P$119)+'СЕТ СН'!$I$12+СВЦЭМ!$D$10+'СЕТ СН'!$I$5-'СЕТ СН'!$I$20</f>
        <v>2875.3555367899999</v>
      </c>
      <c r="Q127" s="36">
        <f>SUMIFS(СВЦЭМ!$C$33:$C$776,СВЦЭМ!$A$33:$A$776,$A127,СВЦЭМ!$B$33:$B$776,Q$119)+'СЕТ СН'!$I$12+СВЦЭМ!$D$10+'СЕТ СН'!$I$5-'СЕТ СН'!$I$20</f>
        <v>2878.5674738799999</v>
      </c>
      <c r="R127" s="36">
        <f>SUMIFS(СВЦЭМ!$C$33:$C$776,СВЦЭМ!$A$33:$A$776,$A127,СВЦЭМ!$B$33:$B$776,R$119)+'СЕТ СН'!$I$12+СВЦЭМ!$D$10+'СЕТ СН'!$I$5-'СЕТ СН'!$I$20</f>
        <v>2873.77993745</v>
      </c>
      <c r="S127" s="36">
        <f>SUMIFS(СВЦЭМ!$C$33:$C$776,СВЦЭМ!$A$33:$A$776,$A127,СВЦЭМ!$B$33:$B$776,S$119)+'СЕТ СН'!$I$12+СВЦЭМ!$D$10+'СЕТ СН'!$I$5-'СЕТ СН'!$I$20</f>
        <v>2856.5152629700001</v>
      </c>
      <c r="T127" s="36">
        <f>SUMIFS(СВЦЭМ!$C$33:$C$776,СВЦЭМ!$A$33:$A$776,$A127,СВЦЭМ!$B$33:$B$776,T$119)+'СЕТ СН'!$I$12+СВЦЭМ!$D$10+'СЕТ СН'!$I$5-'СЕТ СН'!$I$20</f>
        <v>2819.9988057199998</v>
      </c>
      <c r="U127" s="36">
        <f>SUMIFS(СВЦЭМ!$C$33:$C$776,СВЦЭМ!$A$33:$A$776,$A127,СВЦЭМ!$B$33:$B$776,U$119)+'СЕТ СН'!$I$12+СВЦЭМ!$D$10+'СЕТ СН'!$I$5-'СЕТ СН'!$I$20</f>
        <v>2825.2302511899998</v>
      </c>
      <c r="V127" s="36">
        <f>SUMIFS(СВЦЭМ!$C$33:$C$776,СВЦЭМ!$A$33:$A$776,$A127,СВЦЭМ!$B$33:$B$776,V$119)+'СЕТ СН'!$I$12+СВЦЭМ!$D$10+'СЕТ СН'!$I$5-'СЕТ СН'!$I$20</f>
        <v>2852.7412985700003</v>
      </c>
      <c r="W127" s="36">
        <f>SUMIFS(СВЦЭМ!$C$33:$C$776,СВЦЭМ!$A$33:$A$776,$A127,СВЦЭМ!$B$33:$B$776,W$119)+'СЕТ СН'!$I$12+СВЦЭМ!$D$10+'СЕТ СН'!$I$5-'СЕТ СН'!$I$20</f>
        <v>2873.6857746000001</v>
      </c>
      <c r="X127" s="36">
        <f>SUMIFS(СВЦЭМ!$C$33:$C$776,СВЦЭМ!$A$33:$A$776,$A127,СВЦЭМ!$B$33:$B$776,X$119)+'СЕТ СН'!$I$12+СВЦЭМ!$D$10+'СЕТ СН'!$I$5-'СЕТ СН'!$I$20</f>
        <v>2878.3246452799999</v>
      </c>
      <c r="Y127" s="36">
        <f>SUMIFS(СВЦЭМ!$C$33:$C$776,СВЦЭМ!$A$33:$A$776,$A127,СВЦЭМ!$B$33:$B$776,Y$119)+'СЕТ СН'!$I$12+СВЦЭМ!$D$10+'СЕТ СН'!$I$5-'СЕТ СН'!$I$20</f>
        <v>2900.7286018300001</v>
      </c>
    </row>
    <row r="128" spans="1:27" ht="15.5" x14ac:dyDescent="0.25">
      <c r="A128" s="35">
        <f t="shared" si="3"/>
        <v>43839</v>
      </c>
      <c r="B128" s="36">
        <f>SUMIFS(СВЦЭМ!$C$33:$C$776,СВЦЭМ!$A$33:$A$776,$A128,СВЦЭМ!$B$33:$B$776,B$119)+'СЕТ СН'!$I$12+СВЦЭМ!$D$10+'СЕТ СН'!$I$5-'СЕТ СН'!$I$20</f>
        <v>2883.88149174</v>
      </c>
      <c r="C128" s="36">
        <f>SUMIFS(СВЦЭМ!$C$33:$C$776,СВЦЭМ!$A$33:$A$776,$A128,СВЦЭМ!$B$33:$B$776,C$119)+'СЕТ СН'!$I$12+СВЦЭМ!$D$10+'СЕТ СН'!$I$5-'СЕТ СН'!$I$20</f>
        <v>2894.5096291099999</v>
      </c>
      <c r="D128" s="36">
        <f>SUMIFS(СВЦЭМ!$C$33:$C$776,СВЦЭМ!$A$33:$A$776,$A128,СВЦЭМ!$B$33:$B$776,D$119)+'СЕТ СН'!$I$12+СВЦЭМ!$D$10+'СЕТ СН'!$I$5-'СЕТ СН'!$I$20</f>
        <v>2912.23500517</v>
      </c>
      <c r="E128" s="36">
        <f>SUMIFS(СВЦЭМ!$C$33:$C$776,СВЦЭМ!$A$33:$A$776,$A128,СВЦЭМ!$B$33:$B$776,E$119)+'СЕТ СН'!$I$12+СВЦЭМ!$D$10+'СЕТ СН'!$I$5-'СЕТ СН'!$I$20</f>
        <v>2917.33683006</v>
      </c>
      <c r="F128" s="36">
        <f>SUMIFS(СВЦЭМ!$C$33:$C$776,СВЦЭМ!$A$33:$A$776,$A128,СВЦЭМ!$B$33:$B$776,F$119)+'СЕТ СН'!$I$12+СВЦЭМ!$D$10+'СЕТ СН'!$I$5-'СЕТ СН'!$I$20</f>
        <v>2915.6503877300001</v>
      </c>
      <c r="G128" s="36">
        <f>SUMIFS(СВЦЭМ!$C$33:$C$776,СВЦЭМ!$A$33:$A$776,$A128,СВЦЭМ!$B$33:$B$776,G$119)+'СЕТ СН'!$I$12+СВЦЭМ!$D$10+'СЕТ СН'!$I$5-'СЕТ СН'!$I$20</f>
        <v>2911.9167275</v>
      </c>
      <c r="H128" s="36">
        <f>SUMIFS(СВЦЭМ!$C$33:$C$776,СВЦЭМ!$A$33:$A$776,$A128,СВЦЭМ!$B$33:$B$776,H$119)+'СЕТ СН'!$I$12+СВЦЭМ!$D$10+'СЕТ СН'!$I$5-'СЕТ СН'!$I$20</f>
        <v>2865.5142524399998</v>
      </c>
      <c r="I128" s="36">
        <f>SUMIFS(СВЦЭМ!$C$33:$C$776,СВЦЭМ!$A$33:$A$776,$A128,СВЦЭМ!$B$33:$B$776,I$119)+'СЕТ СН'!$I$12+СВЦЭМ!$D$10+'СЕТ СН'!$I$5-'СЕТ СН'!$I$20</f>
        <v>2835.4860973200002</v>
      </c>
      <c r="J128" s="36">
        <f>SUMIFS(СВЦЭМ!$C$33:$C$776,СВЦЭМ!$A$33:$A$776,$A128,СВЦЭМ!$B$33:$B$776,J$119)+'СЕТ СН'!$I$12+СВЦЭМ!$D$10+'СЕТ СН'!$I$5-'СЕТ СН'!$I$20</f>
        <v>2818.8454126699999</v>
      </c>
      <c r="K128" s="36">
        <f>SUMIFS(СВЦЭМ!$C$33:$C$776,СВЦЭМ!$A$33:$A$776,$A128,СВЦЭМ!$B$33:$B$776,K$119)+'СЕТ СН'!$I$12+СВЦЭМ!$D$10+'СЕТ СН'!$I$5-'СЕТ СН'!$I$20</f>
        <v>2815.4189373099998</v>
      </c>
      <c r="L128" s="36">
        <f>SUMIFS(СВЦЭМ!$C$33:$C$776,СВЦЭМ!$A$33:$A$776,$A128,СВЦЭМ!$B$33:$B$776,L$119)+'СЕТ СН'!$I$12+СВЦЭМ!$D$10+'СЕТ СН'!$I$5-'СЕТ СН'!$I$20</f>
        <v>2816.2365964599999</v>
      </c>
      <c r="M128" s="36">
        <f>SUMIFS(СВЦЭМ!$C$33:$C$776,СВЦЭМ!$A$33:$A$776,$A128,СВЦЭМ!$B$33:$B$776,M$119)+'СЕТ СН'!$I$12+СВЦЭМ!$D$10+'СЕТ СН'!$I$5-'СЕТ СН'!$I$20</f>
        <v>2831.1346585800002</v>
      </c>
      <c r="N128" s="36">
        <f>SUMIFS(СВЦЭМ!$C$33:$C$776,СВЦЭМ!$A$33:$A$776,$A128,СВЦЭМ!$B$33:$B$776,N$119)+'СЕТ СН'!$I$12+СВЦЭМ!$D$10+'СЕТ СН'!$I$5-'СЕТ СН'!$I$20</f>
        <v>2844.6406754099999</v>
      </c>
      <c r="O128" s="36">
        <f>SUMIFS(СВЦЭМ!$C$33:$C$776,СВЦЭМ!$A$33:$A$776,$A128,СВЦЭМ!$B$33:$B$776,O$119)+'СЕТ СН'!$I$12+СВЦЭМ!$D$10+'СЕТ СН'!$I$5-'СЕТ СН'!$I$20</f>
        <v>2868.4906646999998</v>
      </c>
      <c r="P128" s="36">
        <f>SUMIFS(СВЦЭМ!$C$33:$C$776,СВЦЭМ!$A$33:$A$776,$A128,СВЦЭМ!$B$33:$B$776,P$119)+'СЕТ СН'!$I$12+СВЦЭМ!$D$10+'СЕТ СН'!$I$5-'СЕТ СН'!$I$20</f>
        <v>2883.03120683</v>
      </c>
      <c r="Q128" s="36">
        <f>SUMIFS(СВЦЭМ!$C$33:$C$776,СВЦЭМ!$A$33:$A$776,$A128,СВЦЭМ!$B$33:$B$776,Q$119)+'СЕТ СН'!$I$12+СВЦЭМ!$D$10+'СЕТ СН'!$I$5-'СЕТ СН'!$I$20</f>
        <v>2888.2591460399999</v>
      </c>
      <c r="R128" s="36">
        <f>SUMIFS(СВЦЭМ!$C$33:$C$776,СВЦЭМ!$A$33:$A$776,$A128,СВЦЭМ!$B$33:$B$776,R$119)+'СЕТ СН'!$I$12+СВЦЭМ!$D$10+'СЕТ СН'!$I$5-'СЕТ СН'!$I$20</f>
        <v>2881.1243777499999</v>
      </c>
      <c r="S128" s="36">
        <f>SUMIFS(СВЦЭМ!$C$33:$C$776,СВЦЭМ!$A$33:$A$776,$A128,СВЦЭМ!$B$33:$B$776,S$119)+'СЕТ СН'!$I$12+СВЦЭМ!$D$10+'СЕТ СН'!$I$5-'СЕТ СН'!$I$20</f>
        <v>2863.1208519399997</v>
      </c>
      <c r="T128" s="36">
        <f>SUMIFS(СВЦЭМ!$C$33:$C$776,СВЦЭМ!$A$33:$A$776,$A128,СВЦЭМ!$B$33:$B$776,T$119)+'СЕТ СН'!$I$12+СВЦЭМ!$D$10+'СЕТ СН'!$I$5-'СЕТ СН'!$I$20</f>
        <v>2819.3118635700002</v>
      </c>
      <c r="U128" s="36">
        <f>SUMIFS(СВЦЭМ!$C$33:$C$776,СВЦЭМ!$A$33:$A$776,$A128,СВЦЭМ!$B$33:$B$776,U$119)+'СЕТ СН'!$I$12+СВЦЭМ!$D$10+'СЕТ СН'!$I$5-'СЕТ СН'!$I$20</f>
        <v>2823.0295135300003</v>
      </c>
      <c r="V128" s="36">
        <f>SUMIFS(СВЦЭМ!$C$33:$C$776,СВЦЭМ!$A$33:$A$776,$A128,СВЦЭМ!$B$33:$B$776,V$119)+'СЕТ СН'!$I$12+СВЦЭМ!$D$10+'СЕТ СН'!$I$5-'СЕТ СН'!$I$20</f>
        <v>2854.66469852</v>
      </c>
      <c r="W128" s="36">
        <f>SUMIFS(СВЦЭМ!$C$33:$C$776,СВЦЭМ!$A$33:$A$776,$A128,СВЦЭМ!$B$33:$B$776,W$119)+'СЕТ СН'!$I$12+СВЦЭМ!$D$10+'СЕТ СН'!$I$5-'СЕТ СН'!$I$20</f>
        <v>2874.6939684700001</v>
      </c>
      <c r="X128" s="36">
        <f>SUMIFS(СВЦЭМ!$C$33:$C$776,СВЦЭМ!$A$33:$A$776,$A128,СВЦЭМ!$B$33:$B$776,X$119)+'СЕТ СН'!$I$12+СВЦЭМ!$D$10+'СЕТ СН'!$I$5-'СЕТ СН'!$I$20</f>
        <v>2878.9769875800002</v>
      </c>
      <c r="Y128" s="36">
        <f>SUMIFS(СВЦЭМ!$C$33:$C$776,СВЦЭМ!$A$33:$A$776,$A128,СВЦЭМ!$B$33:$B$776,Y$119)+'СЕТ СН'!$I$12+СВЦЭМ!$D$10+'СЕТ СН'!$I$5-'СЕТ СН'!$I$20</f>
        <v>2901.8636508700001</v>
      </c>
    </row>
    <row r="129" spans="1:25" ht="15.5" x14ac:dyDescent="0.25">
      <c r="A129" s="35">
        <f t="shared" si="3"/>
        <v>43840</v>
      </c>
      <c r="B129" s="36">
        <f>SUMIFS(СВЦЭМ!$C$33:$C$776,СВЦЭМ!$A$33:$A$776,$A129,СВЦЭМ!$B$33:$B$776,B$119)+'СЕТ СН'!$I$12+СВЦЭМ!$D$10+'СЕТ СН'!$I$5-'СЕТ СН'!$I$20</f>
        <v>2908.5358822899998</v>
      </c>
      <c r="C129" s="36">
        <f>SUMIFS(СВЦЭМ!$C$33:$C$776,СВЦЭМ!$A$33:$A$776,$A129,СВЦЭМ!$B$33:$B$776,C$119)+'СЕТ СН'!$I$12+СВЦЭМ!$D$10+'СЕТ СН'!$I$5-'СЕТ СН'!$I$20</f>
        <v>2912.7932935200001</v>
      </c>
      <c r="D129" s="36">
        <f>SUMIFS(СВЦЭМ!$C$33:$C$776,СВЦЭМ!$A$33:$A$776,$A129,СВЦЭМ!$B$33:$B$776,D$119)+'СЕТ СН'!$I$12+СВЦЭМ!$D$10+'СЕТ СН'!$I$5-'СЕТ СН'!$I$20</f>
        <v>2923.5353705699999</v>
      </c>
      <c r="E129" s="36">
        <f>SUMIFS(СВЦЭМ!$C$33:$C$776,СВЦЭМ!$A$33:$A$776,$A129,СВЦЭМ!$B$33:$B$776,E$119)+'СЕТ СН'!$I$12+СВЦЭМ!$D$10+'СЕТ СН'!$I$5-'СЕТ СН'!$I$20</f>
        <v>2924.02772547</v>
      </c>
      <c r="F129" s="36">
        <f>SUMIFS(СВЦЭМ!$C$33:$C$776,СВЦЭМ!$A$33:$A$776,$A129,СВЦЭМ!$B$33:$B$776,F$119)+'СЕТ СН'!$I$12+СВЦЭМ!$D$10+'СЕТ СН'!$I$5-'СЕТ СН'!$I$20</f>
        <v>2909.5577939099999</v>
      </c>
      <c r="G129" s="36">
        <f>SUMIFS(СВЦЭМ!$C$33:$C$776,СВЦЭМ!$A$33:$A$776,$A129,СВЦЭМ!$B$33:$B$776,G$119)+'СЕТ СН'!$I$12+СВЦЭМ!$D$10+'СЕТ СН'!$I$5-'СЕТ СН'!$I$20</f>
        <v>2899.8367918100002</v>
      </c>
      <c r="H129" s="36">
        <f>SUMIFS(СВЦЭМ!$C$33:$C$776,СВЦЭМ!$A$33:$A$776,$A129,СВЦЭМ!$B$33:$B$776,H$119)+'СЕТ СН'!$I$12+СВЦЭМ!$D$10+'СЕТ СН'!$I$5-'СЕТ СН'!$I$20</f>
        <v>2866.3395332499999</v>
      </c>
      <c r="I129" s="36">
        <f>SUMIFS(СВЦЭМ!$C$33:$C$776,СВЦЭМ!$A$33:$A$776,$A129,СВЦЭМ!$B$33:$B$776,I$119)+'СЕТ СН'!$I$12+СВЦЭМ!$D$10+'СЕТ СН'!$I$5-'СЕТ СН'!$I$20</f>
        <v>2832.95537315</v>
      </c>
      <c r="J129" s="36">
        <f>SUMIFS(СВЦЭМ!$C$33:$C$776,СВЦЭМ!$A$33:$A$776,$A129,СВЦЭМ!$B$33:$B$776,J$119)+'СЕТ СН'!$I$12+СВЦЭМ!$D$10+'СЕТ СН'!$I$5-'СЕТ СН'!$I$20</f>
        <v>2822.1658673000002</v>
      </c>
      <c r="K129" s="36">
        <f>SUMIFS(СВЦЭМ!$C$33:$C$776,СВЦЭМ!$A$33:$A$776,$A129,СВЦЭМ!$B$33:$B$776,K$119)+'СЕТ СН'!$I$12+СВЦЭМ!$D$10+'СЕТ СН'!$I$5-'СЕТ СН'!$I$20</f>
        <v>2817.3525823</v>
      </c>
      <c r="L129" s="36">
        <f>SUMIFS(СВЦЭМ!$C$33:$C$776,СВЦЭМ!$A$33:$A$776,$A129,СВЦЭМ!$B$33:$B$776,L$119)+'СЕТ СН'!$I$12+СВЦЭМ!$D$10+'СЕТ СН'!$I$5-'СЕТ СН'!$I$20</f>
        <v>2816.4195901000003</v>
      </c>
      <c r="M129" s="36">
        <f>SUMIFS(СВЦЭМ!$C$33:$C$776,СВЦЭМ!$A$33:$A$776,$A129,СВЦЭМ!$B$33:$B$776,M$119)+'СЕТ СН'!$I$12+СВЦЭМ!$D$10+'СЕТ СН'!$I$5-'СЕТ СН'!$I$20</f>
        <v>2827.3898939700002</v>
      </c>
      <c r="N129" s="36">
        <f>SUMIFS(СВЦЭМ!$C$33:$C$776,СВЦЭМ!$A$33:$A$776,$A129,СВЦЭМ!$B$33:$B$776,N$119)+'СЕТ СН'!$I$12+СВЦЭМ!$D$10+'СЕТ СН'!$I$5-'СЕТ СН'!$I$20</f>
        <v>2830.7380712499998</v>
      </c>
      <c r="O129" s="36">
        <f>SUMIFS(СВЦЭМ!$C$33:$C$776,СВЦЭМ!$A$33:$A$776,$A129,СВЦЭМ!$B$33:$B$776,O$119)+'СЕТ СН'!$I$12+СВЦЭМ!$D$10+'СЕТ СН'!$I$5-'СЕТ СН'!$I$20</f>
        <v>2844.0989915499999</v>
      </c>
      <c r="P129" s="36">
        <f>SUMIFS(СВЦЭМ!$C$33:$C$776,СВЦЭМ!$A$33:$A$776,$A129,СВЦЭМ!$B$33:$B$776,P$119)+'СЕТ СН'!$I$12+СВЦЭМ!$D$10+'СЕТ СН'!$I$5-'СЕТ СН'!$I$20</f>
        <v>2848.5126959200002</v>
      </c>
      <c r="Q129" s="36">
        <f>SUMIFS(СВЦЭМ!$C$33:$C$776,СВЦЭМ!$A$33:$A$776,$A129,СВЦЭМ!$B$33:$B$776,Q$119)+'СЕТ СН'!$I$12+СВЦЭМ!$D$10+'СЕТ СН'!$I$5-'СЕТ СН'!$I$20</f>
        <v>2847.5998332899999</v>
      </c>
      <c r="R129" s="36">
        <f>SUMIFS(СВЦЭМ!$C$33:$C$776,СВЦЭМ!$A$33:$A$776,$A129,СВЦЭМ!$B$33:$B$776,R$119)+'СЕТ СН'!$I$12+СВЦЭМ!$D$10+'СЕТ СН'!$I$5-'СЕТ СН'!$I$20</f>
        <v>2835.7540536400002</v>
      </c>
      <c r="S129" s="36">
        <f>SUMIFS(СВЦЭМ!$C$33:$C$776,СВЦЭМ!$A$33:$A$776,$A129,СВЦЭМ!$B$33:$B$776,S$119)+'СЕТ СН'!$I$12+СВЦЭМ!$D$10+'СЕТ СН'!$I$5-'СЕТ СН'!$I$20</f>
        <v>2827.8555661400001</v>
      </c>
      <c r="T129" s="36">
        <f>SUMIFS(СВЦЭМ!$C$33:$C$776,СВЦЭМ!$A$33:$A$776,$A129,СВЦЭМ!$B$33:$B$776,T$119)+'СЕТ СН'!$I$12+СВЦЭМ!$D$10+'СЕТ СН'!$I$5-'СЕТ СН'!$I$20</f>
        <v>2792.2011352099998</v>
      </c>
      <c r="U129" s="36">
        <f>SUMIFS(СВЦЭМ!$C$33:$C$776,СВЦЭМ!$A$33:$A$776,$A129,СВЦЭМ!$B$33:$B$776,U$119)+'СЕТ СН'!$I$12+СВЦЭМ!$D$10+'СЕТ СН'!$I$5-'СЕТ СН'!$I$20</f>
        <v>2792.1548227499998</v>
      </c>
      <c r="V129" s="36">
        <f>SUMIFS(СВЦЭМ!$C$33:$C$776,СВЦЭМ!$A$33:$A$776,$A129,СВЦЭМ!$B$33:$B$776,V$119)+'СЕТ СН'!$I$12+СВЦЭМ!$D$10+'СЕТ СН'!$I$5-'СЕТ СН'!$I$20</f>
        <v>2818.6152583799999</v>
      </c>
      <c r="W129" s="36">
        <f>SUMIFS(СВЦЭМ!$C$33:$C$776,СВЦЭМ!$A$33:$A$776,$A129,СВЦЭМ!$B$33:$B$776,W$119)+'СЕТ СН'!$I$12+СВЦЭМ!$D$10+'СЕТ СН'!$I$5-'СЕТ СН'!$I$20</f>
        <v>2829.2622869699999</v>
      </c>
      <c r="X129" s="36">
        <f>SUMIFS(СВЦЭМ!$C$33:$C$776,СВЦЭМ!$A$33:$A$776,$A129,СВЦЭМ!$B$33:$B$776,X$119)+'СЕТ СН'!$I$12+СВЦЭМ!$D$10+'СЕТ СН'!$I$5-'СЕТ СН'!$I$20</f>
        <v>2835.0791904899997</v>
      </c>
      <c r="Y129" s="36">
        <f>SUMIFS(СВЦЭМ!$C$33:$C$776,СВЦЭМ!$A$33:$A$776,$A129,СВЦЭМ!$B$33:$B$776,Y$119)+'СЕТ СН'!$I$12+СВЦЭМ!$D$10+'СЕТ СН'!$I$5-'СЕТ СН'!$I$20</f>
        <v>2847.1013508599999</v>
      </c>
    </row>
    <row r="130" spans="1:25" ht="15.5" x14ac:dyDescent="0.25">
      <c r="A130" s="35">
        <f t="shared" si="3"/>
        <v>43841</v>
      </c>
      <c r="B130" s="36">
        <f>SUMIFS(СВЦЭМ!$C$33:$C$776,СВЦЭМ!$A$33:$A$776,$A130,СВЦЭМ!$B$33:$B$776,B$119)+'СЕТ СН'!$I$12+СВЦЭМ!$D$10+'СЕТ СН'!$I$5-'СЕТ СН'!$I$20</f>
        <v>2851.6428245799998</v>
      </c>
      <c r="C130" s="36">
        <f>SUMIFS(СВЦЭМ!$C$33:$C$776,СВЦЭМ!$A$33:$A$776,$A130,СВЦЭМ!$B$33:$B$776,C$119)+'СЕТ СН'!$I$12+СВЦЭМ!$D$10+'СЕТ СН'!$I$5-'СЕТ СН'!$I$20</f>
        <v>2869.3533364700002</v>
      </c>
      <c r="D130" s="36">
        <f>SUMIFS(СВЦЭМ!$C$33:$C$776,СВЦЭМ!$A$33:$A$776,$A130,СВЦЭМ!$B$33:$B$776,D$119)+'СЕТ СН'!$I$12+СВЦЭМ!$D$10+'СЕТ СН'!$I$5-'СЕТ СН'!$I$20</f>
        <v>2893.6130699800001</v>
      </c>
      <c r="E130" s="36">
        <f>SUMIFS(СВЦЭМ!$C$33:$C$776,СВЦЭМ!$A$33:$A$776,$A130,СВЦЭМ!$B$33:$B$776,E$119)+'СЕТ СН'!$I$12+СВЦЭМ!$D$10+'СЕТ СН'!$I$5-'СЕТ СН'!$I$20</f>
        <v>2915.2437716700001</v>
      </c>
      <c r="F130" s="36">
        <f>SUMIFS(СВЦЭМ!$C$33:$C$776,СВЦЭМ!$A$33:$A$776,$A130,СВЦЭМ!$B$33:$B$776,F$119)+'СЕТ СН'!$I$12+СВЦЭМ!$D$10+'СЕТ СН'!$I$5-'СЕТ СН'!$I$20</f>
        <v>2918.6646320300001</v>
      </c>
      <c r="G130" s="36">
        <f>SUMIFS(СВЦЭМ!$C$33:$C$776,СВЦЭМ!$A$33:$A$776,$A130,СВЦЭМ!$B$33:$B$776,G$119)+'СЕТ СН'!$I$12+СВЦЭМ!$D$10+'СЕТ СН'!$I$5-'СЕТ СН'!$I$20</f>
        <v>2917.1352692099999</v>
      </c>
      <c r="H130" s="36">
        <f>SUMIFS(СВЦЭМ!$C$33:$C$776,СВЦЭМ!$A$33:$A$776,$A130,СВЦЭМ!$B$33:$B$776,H$119)+'СЕТ СН'!$I$12+СВЦЭМ!$D$10+'СЕТ СН'!$I$5-'СЕТ СН'!$I$20</f>
        <v>2899.3790293100001</v>
      </c>
      <c r="I130" s="36">
        <f>SUMIFS(СВЦЭМ!$C$33:$C$776,СВЦЭМ!$A$33:$A$776,$A130,СВЦЭМ!$B$33:$B$776,I$119)+'СЕТ СН'!$I$12+СВЦЭМ!$D$10+'СЕТ СН'!$I$5-'СЕТ СН'!$I$20</f>
        <v>2898.0026746499998</v>
      </c>
      <c r="J130" s="36">
        <f>SUMIFS(СВЦЭМ!$C$33:$C$776,СВЦЭМ!$A$33:$A$776,$A130,СВЦЭМ!$B$33:$B$776,J$119)+'СЕТ СН'!$I$12+СВЦЭМ!$D$10+'СЕТ СН'!$I$5-'СЕТ СН'!$I$20</f>
        <v>2867.3222162399998</v>
      </c>
      <c r="K130" s="36">
        <f>SUMIFS(СВЦЭМ!$C$33:$C$776,СВЦЭМ!$A$33:$A$776,$A130,СВЦЭМ!$B$33:$B$776,K$119)+'СЕТ СН'!$I$12+СВЦЭМ!$D$10+'СЕТ СН'!$I$5-'СЕТ СН'!$I$20</f>
        <v>2836.4535415599998</v>
      </c>
      <c r="L130" s="36">
        <f>SUMIFS(СВЦЭМ!$C$33:$C$776,СВЦЭМ!$A$33:$A$776,$A130,СВЦЭМ!$B$33:$B$776,L$119)+'СЕТ СН'!$I$12+СВЦЭМ!$D$10+'СЕТ СН'!$I$5-'СЕТ СН'!$I$20</f>
        <v>2822.9864270600001</v>
      </c>
      <c r="M130" s="36">
        <f>SUMIFS(СВЦЭМ!$C$33:$C$776,СВЦЭМ!$A$33:$A$776,$A130,СВЦЭМ!$B$33:$B$776,M$119)+'СЕТ СН'!$I$12+СВЦЭМ!$D$10+'СЕТ СН'!$I$5-'СЕТ СН'!$I$20</f>
        <v>2828.1379400000001</v>
      </c>
      <c r="N130" s="36">
        <f>SUMIFS(СВЦЭМ!$C$33:$C$776,СВЦЭМ!$A$33:$A$776,$A130,СВЦЭМ!$B$33:$B$776,N$119)+'СЕТ СН'!$I$12+СВЦЭМ!$D$10+'СЕТ СН'!$I$5-'СЕТ СН'!$I$20</f>
        <v>2841.9575082199999</v>
      </c>
      <c r="O130" s="36">
        <f>SUMIFS(СВЦЭМ!$C$33:$C$776,СВЦЭМ!$A$33:$A$776,$A130,СВЦЭМ!$B$33:$B$776,O$119)+'СЕТ СН'!$I$12+СВЦЭМ!$D$10+'СЕТ СН'!$I$5-'СЕТ СН'!$I$20</f>
        <v>2845.7955581699998</v>
      </c>
      <c r="P130" s="36">
        <f>SUMIFS(СВЦЭМ!$C$33:$C$776,СВЦЭМ!$A$33:$A$776,$A130,СВЦЭМ!$B$33:$B$776,P$119)+'СЕТ СН'!$I$12+СВЦЭМ!$D$10+'СЕТ СН'!$I$5-'СЕТ СН'!$I$20</f>
        <v>2856.3278446899999</v>
      </c>
      <c r="Q130" s="36">
        <f>SUMIFS(СВЦЭМ!$C$33:$C$776,СВЦЭМ!$A$33:$A$776,$A130,СВЦЭМ!$B$33:$B$776,Q$119)+'СЕТ СН'!$I$12+СВЦЭМ!$D$10+'СЕТ СН'!$I$5-'СЕТ СН'!$I$20</f>
        <v>2856.2561120400001</v>
      </c>
      <c r="R130" s="36">
        <f>SUMIFS(СВЦЭМ!$C$33:$C$776,СВЦЭМ!$A$33:$A$776,$A130,СВЦЭМ!$B$33:$B$776,R$119)+'СЕТ СН'!$I$12+СВЦЭМ!$D$10+'СЕТ СН'!$I$5-'СЕТ СН'!$I$20</f>
        <v>2843.3464156</v>
      </c>
      <c r="S130" s="36">
        <f>SUMIFS(СВЦЭМ!$C$33:$C$776,СВЦЭМ!$A$33:$A$776,$A130,СВЦЭМ!$B$33:$B$776,S$119)+'СЕТ СН'!$I$12+СВЦЭМ!$D$10+'СЕТ СН'!$I$5-'СЕТ СН'!$I$20</f>
        <v>2824.8116274399999</v>
      </c>
      <c r="T130" s="36">
        <f>SUMIFS(СВЦЭМ!$C$33:$C$776,СВЦЭМ!$A$33:$A$776,$A130,СВЦЭМ!$B$33:$B$776,T$119)+'СЕТ СН'!$I$12+СВЦЭМ!$D$10+'СЕТ СН'!$I$5-'СЕТ СН'!$I$20</f>
        <v>2796.63151186</v>
      </c>
      <c r="U130" s="36">
        <f>SUMIFS(СВЦЭМ!$C$33:$C$776,СВЦЭМ!$A$33:$A$776,$A130,СВЦЭМ!$B$33:$B$776,U$119)+'СЕТ СН'!$I$12+СВЦЭМ!$D$10+'СЕТ СН'!$I$5-'СЕТ СН'!$I$20</f>
        <v>2800.4347136000001</v>
      </c>
      <c r="V130" s="36">
        <f>SUMIFS(СВЦЭМ!$C$33:$C$776,СВЦЭМ!$A$33:$A$776,$A130,СВЦЭМ!$B$33:$B$776,V$119)+'СЕТ СН'!$I$12+СВЦЭМ!$D$10+'СЕТ СН'!$I$5-'СЕТ СН'!$I$20</f>
        <v>2833.6601378400001</v>
      </c>
      <c r="W130" s="36">
        <f>SUMIFS(СВЦЭМ!$C$33:$C$776,СВЦЭМ!$A$33:$A$776,$A130,СВЦЭМ!$B$33:$B$776,W$119)+'СЕТ СН'!$I$12+СВЦЭМ!$D$10+'СЕТ СН'!$I$5-'СЕТ СН'!$I$20</f>
        <v>2847.7025569500001</v>
      </c>
      <c r="X130" s="36">
        <f>SUMIFS(СВЦЭМ!$C$33:$C$776,СВЦЭМ!$A$33:$A$776,$A130,СВЦЭМ!$B$33:$B$776,X$119)+'СЕТ СН'!$I$12+СВЦЭМ!$D$10+'СЕТ СН'!$I$5-'СЕТ СН'!$I$20</f>
        <v>2869.6487630000001</v>
      </c>
      <c r="Y130" s="36">
        <f>SUMIFS(СВЦЭМ!$C$33:$C$776,СВЦЭМ!$A$33:$A$776,$A130,СВЦЭМ!$B$33:$B$776,Y$119)+'СЕТ СН'!$I$12+СВЦЭМ!$D$10+'СЕТ СН'!$I$5-'СЕТ СН'!$I$20</f>
        <v>2890.10579994</v>
      </c>
    </row>
    <row r="131" spans="1:25" ht="15.5" x14ac:dyDescent="0.25">
      <c r="A131" s="35">
        <f t="shared" si="3"/>
        <v>43842</v>
      </c>
      <c r="B131" s="36">
        <f>SUMIFS(СВЦЭМ!$C$33:$C$776,СВЦЭМ!$A$33:$A$776,$A131,СВЦЭМ!$B$33:$B$776,B$119)+'СЕТ СН'!$I$12+СВЦЭМ!$D$10+'СЕТ СН'!$I$5-'СЕТ СН'!$I$20</f>
        <v>2903.54358357</v>
      </c>
      <c r="C131" s="36">
        <f>SUMIFS(СВЦЭМ!$C$33:$C$776,СВЦЭМ!$A$33:$A$776,$A131,СВЦЭМ!$B$33:$B$776,C$119)+'СЕТ СН'!$I$12+СВЦЭМ!$D$10+'СЕТ СН'!$I$5-'СЕТ СН'!$I$20</f>
        <v>2913.2390236400001</v>
      </c>
      <c r="D131" s="36">
        <f>SUMIFS(СВЦЭМ!$C$33:$C$776,СВЦЭМ!$A$33:$A$776,$A131,СВЦЭМ!$B$33:$B$776,D$119)+'СЕТ СН'!$I$12+СВЦЭМ!$D$10+'СЕТ СН'!$I$5-'СЕТ СН'!$I$20</f>
        <v>2926.3580149600002</v>
      </c>
      <c r="E131" s="36">
        <f>SUMIFS(СВЦЭМ!$C$33:$C$776,СВЦЭМ!$A$33:$A$776,$A131,СВЦЭМ!$B$33:$B$776,E$119)+'СЕТ СН'!$I$12+СВЦЭМ!$D$10+'СЕТ СН'!$I$5-'СЕТ СН'!$I$20</f>
        <v>2946.36177705</v>
      </c>
      <c r="F131" s="36">
        <f>SUMIFS(СВЦЭМ!$C$33:$C$776,СВЦЭМ!$A$33:$A$776,$A131,СВЦЭМ!$B$33:$B$776,F$119)+'СЕТ СН'!$I$12+СВЦЭМ!$D$10+'СЕТ СН'!$I$5-'СЕТ СН'!$I$20</f>
        <v>2946.2801433499999</v>
      </c>
      <c r="G131" s="36">
        <f>SUMIFS(СВЦЭМ!$C$33:$C$776,СВЦЭМ!$A$33:$A$776,$A131,СВЦЭМ!$B$33:$B$776,G$119)+'СЕТ СН'!$I$12+СВЦЭМ!$D$10+'СЕТ СН'!$I$5-'СЕТ СН'!$I$20</f>
        <v>2935.1536723499999</v>
      </c>
      <c r="H131" s="36">
        <f>SUMIFS(СВЦЭМ!$C$33:$C$776,СВЦЭМ!$A$33:$A$776,$A131,СВЦЭМ!$B$33:$B$776,H$119)+'СЕТ СН'!$I$12+СВЦЭМ!$D$10+'СЕТ СН'!$I$5-'СЕТ СН'!$I$20</f>
        <v>2921.8738526500001</v>
      </c>
      <c r="I131" s="36">
        <f>SUMIFS(СВЦЭМ!$C$33:$C$776,СВЦЭМ!$A$33:$A$776,$A131,СВЦЭМ!$B$33:$B$776,I$119)+'СЕТ СН'!$I$12+СВЦЭМ!$D$10+'СЕТ СН'!$I$5-'СЕТ СН'!$I$20</f>
        <v>2912.37110648</v>
      </c>
      <c r="J131" s="36">
        <f>SUMIFS(СВЦЭМ!$C$33:$C$776,СВЦЭМ!$A$33:$A$776,$A131,СВЦЭМ!$B$33:$B$776,J$119)+'СЕТ СН'!$I$12+СВЦЭМ!$D$10+'СЕТ СН'!$I$5-'СЕТ СН'!$I$20</f>
        <v>2866.6511178000001</v>
      </c>
      <c r="K131" s="36">
        <f>SUMIFS(СВЦЭМ!$C$33:$C$776,СВЦЭМ!$A$33:$A$776,$A131,СВЦЭМ!$B$33:$B$776,K$119)+'СЕТ СН'!$I$12+СВЦЭМ!$D$10+'СЕТ СН'!$I$5-'СЕТ СН'!$I$20</f>
        <v>2842.7051402299999</v>
      </c>
      <c r="L131" s="36">
        <f>SUMIFS(СВЦЭМ!$C$33:$C$776,СВЦЭМ!$A$33:$A$776,$A131,СВЦЭМ!$B$33:$B$776,L$119)+'СЕТ СН'!$I$12+СВЦЭМ!$D$10+'СЕТ СН'!$I$5-'СЕТ СН'!$I$20</f>
        <v>2821.61032535</v>
      </c>
      <c r="M131" s="36">
        <f>SUMIFS(СВЦЭМ!$C$33:$C$776,СВЦЭМ!$A$33:$A$776,$A131,СВЦЭМ!$B$33:$B$776,M$119)+'СЕТ СН'!$I$12+СВЦЭМ!$D$10+'СЕТ СН'!$I$5-'СЕТ СН'!$I$20</f>
        <v>2817.0419848000001</v>
      </c>
      <c r="N131" s="36">
        <f>SUMIFS(СВЦЭМ!$C$33:$C$776,СВЦЭМ!$A$33:$A$776,$A131,СВЦЭМ!$B$33:$B$776,N$119)+'СЕТ СН'!$I$12+СВЦЭМ!$D$10+'СЕТ СН'!$I$5-'СЕТ СН'!$I$20</f>
        <v>2839.8626692100001</v>
      </c>
      <c r="O131" s="36">
        <f>SUMIFS(СВЦЭМ!$C$33:$C$776,СВЦЭМ!$A$33:$A$776,$A131,СВЦЭМ!$B$33:$B$776,O$119)+'СЕТ СН'!$I$12+СВЦЭМ!$D$10+'СЕТ СН'!$I$5-'СЕТ СН'!$I$20</f>
        <v>2843.4326761699999</v>
      </c>
      <c r="P131" s="36">
        <f>SUMIFS(СВЦЭМ!$C$33:$C$776,СВЦЭМ!$A$33:$A$776,$A131,СВЦЭМ!$B$33:$B$776,P$119)+'СЕТ СН'!$I$12+СВЦЭМ!$D$10+'СЕТ СН'!$I$5-'СЕТ СН'!$I$20</f>
        <v>2848.0433604499999</v>
      </c>
      <c r="Q131" s="36">
        <f>SUMIFS(СВЦЭМ!$C$33:$C$776,СВЦЭМ!$A$33:$A$776,$A131,СВЦЭМ!$B$33:$B$776,Q$119)+'СЕТ СН'!$I$12+СВЦЭМ!$D$10+'СЕТ СН'!$I$5-'СЕТ СН'!$I$20</f>
        <v>2847.9857297399999</v>
      </c>
      <c r="R131" s="36">
        <f>SUMIFS(СВЦЭМ!$C$33:$C$776,СВЦЭМ!$A$33:$A$776,$A131,СВЦЭМ!$B$33:$B$776,R$119)+'СЕТ СН'!$I$12+СВЦЭМ!$D$10+'СЕТ СН'!$I$5-'СЕТ СН'!$I$20</f>
        <v>2850.1763001499999</v>
      </c>
      <c r="S131" s="36">
        <f>SUMIFS(СВЦЭМ!$C$33:$C$776,СВЦЭМ!$A$33:$A$776,$A131,СВЦЭМ!$B$33:$B$776,S$119)+'СЕТ СН'!$I$12+СВЦЭМ!$D$10+'СЕТ СН'!$I$5-'СЕТ СН'!$I$20</f>
        <v>2827.5207692100003</v>
      </c>
      <c r="T131" s="36">
        <f>SUMIFS(СВЦЭМ!$C$33:$C$776,СВЦЭМ!$A$33:$A$776,$A131,СВЦЭМ!$B$33:$B$776,T$119)+'СЕТ СН'!$I$12+СВЦЭМ!$D$10+'СЕТ СН'!$I$5-'СЕТ СН'!$I$20</f>
        <v>2799.34929719</v>
      </c>
      <c r="U131" s="36">
        <f>SUMIFS(СВЦЭМ!$C$33:$C$776,СВЦЭМ!$A$33:$A$776,$A131,СВЦЭМ!$B$33:$B$776,U$119)+'СЕТ СН'!$I$12+СВЦЭМ!$D$10+'СЕТ СН'!$I$5-'СЕТ СН'!$I$20</f>
        <v>2804.7286010799999</v>
      </c>
      <c r="V131" s="36">
        <f>SUMIFS(СВЦЭМ!$C$33:$C$776,СВЦЭМ!$A$33:$A$776,$A131,СВЦЭМ!$B$33:$B$776,V$119)+'СЕТ СН'!$I$12+СВЦЭМ!$D$10+'СЕТ СН'!$I$5-'СЕТ СН'!$I$20</f>
        <v>2825.3152941200001</v>
      </c>
      <c r="W131" s="36">
        <f>SUMIFS(СВЦЭМ!$C$33:$C$776,СВЦЭМ!$A$33:$A$776,$A131,СВЦЭМ!$B$33:$B$776,W$119)+'СЕТ СН'!$I$12+СВЦЭМ!$D$10+'СЕТ СН'!$I$5-'СЕТ СН'!$I$20</f>
        <v>2826.41468209</v>
      </c>
      <c r="X131" s="36">
        <f>SUMIFS(СВЦЭМ!$C$33:$C$776,СВЦЭМ!$A$33:$A$776,$A131,СВЦЭМ!$B$33:$B$776,X$119)+'СЕТ СН'!$I$12+СВЦЭМ!$D$10+'СЕТ СН'!$I$5-'СЕТ СН'!$I$20</f>
        <v>2844.0396806899998</v>
      </c>
      <c r="Y131" s="36">
        <f>SUMIFS(СВЦЭМ!$C$33:$C$776,СВЦЭМ!$A$33:$A$776,$A131,СВЦЭМ!$B$33:$B$776,Y$119)+'СЕТ СН'!$I$12+СВЦЭМ!$D$10+'СЕТ СН'!$I$5-'СЕТ СН'!$I$20</f>
        <v>2872.6597295000001</v>
      </c>
    </row>
    <row r="132" spans="1:25" ht="15.5" x14ac:dyDescent="0.25">
      <c r="A132" s="35">
        <f t="shared" si="3"/>
        <v>43843</v>
      </c>
      <c r="B132" s="36">
        <f>SUMIFS(СВЦЭМ!$C$33:$C$776,СВЦЭМ!$A$33:$A$776,$A132,СВЦЭМ!$B$33:$B$776,B$119)+'СЕТ СН'!$I$12+СВЦЭМ!$D$10+'СЕТ СН'!$I$5-'СЕТ СН'!$I$20</f>
        <v>2957.4834180399998</v>
      </c>
      <c r="C132" s="36">
        <f>SUMIFS(СВЦЭМ!$C$33:$C$776,СВЦЭМ!$A$33:$A$776,$A132,СВЦЭМ!$B$33:$B$776,C$119)+'СЕТ СН'!$I$12+СВЦЭМ!$D$10+'СЕТ СН'!$I$5-'СЕТ СН'!$I$20</f>
        <v>2974.1181021299999</v>
      </c>
      <c r="D132" s="36">
        <f>SUMIFS(СВЦЭМ!$C$33:$C$776,СВЦЭМ!$A$33:$A$776,$A132,СВЦЭМ!$B$33:$B$776,D$119)+'СЕТ СН'!$I$12+СВЦЭМ!$D$10+'СЕТ СН'!$I$5-'СЕТ СН'!$I$20</f>
        <v>2985.4396749899997</v>
      </c>
      <c r="E132" s="36">
        <f>SUMIFS(СВЦЭМ!$C$33:$C$776,СВЦЭМ!$A$33:$A$776,$A132,СВЦЭМ!$B$33:$B$776,E$119)+'СЕТ СН'!$I$12+СВЦЭМ!$D$10+'СЕТ СН'!$I$5-'СЕТ СН'!$I$20</f>
        <v>2977.1335405</v>
      </c>
      <c r="F132" s="36">
        <f>SUMIFS(СВЦЭМ!$C$33:$C$776,СВЦЭМ!$A$33:$A$776,$A132,СВЦЭМ!$B$33:$B$776,F$119)+'СЕТ СН'!$I$12+СВЦЭМ!$D$10+'СЕТ СН'!$I$5-'СЕТ СН'!$I$20</f>
        <v>2972.7060772700002</v>
      </c>
      <c r="G132" s="36">
        <f>SUMIFS(СВЦЭМ!$C$33:$C$776,СВЦЭМ!$A$33:$A$776,$A132,СВЦЭМ!$B$33:$B$776,G$119)+'СЕТ СН'!$I$12+СВЦЭМ!$D$10+'СЕТ СН'!$I$5-'СЕТ СН'!$I$20</f>
        <v>2950.3928256600002</v>
      </c>
      <c r="H132" s="36">
        <f>SUMIFS(СВЦЭМ!$C$33:$C$776,СВЦЭМ!$A$33:$A$776,$A132,СВЦЭМ!$B$33:$B$776,H$119)+'СЕТ СН'!$I$12+СВЦЭМ!$D$10+'СЕТ СН'!$I$5-'СЕТ СН'!$I$20</f>
        <v>2912.81323836</v>
      </c>
      <c r="I132" s="36">
        <f>SUMIFS(СВЦЭМ!$C$33:$C$776,СВЦЭМ!$A$33:$A$776,$A132,СВЦЭМ!$B$33:$B$776,I$119)+'СЕТ СН'!$I$12+СВЦЭМ!$D$10+'СЕТ СН'!$I$5-'СЕТ СН'!$I$20</f>
        <v>2886.3546416200002</v>
      </c>
      <c r="J132" s="36">
        <f>SUMIFS(СВЦЭМ!$C$33:$C$776,СВЦЭМ!$A$33:$A$776,$A132,СВЦЭМ!$B$33:$B$776,J$119)+'СЕТ СН'!$I$12+СВЦЭМ!$D$10+'СЕТ СН'!$I$5-'СЕТ СН'!$I$20</f>
        <v>2870.7057357100002</v>
      </c>
      <c r="K132" s="36">
        <f>SUMIFS(СВЦЭМ!$C$33:$C$776,СВЦЭМ!$A$33:$A$776,$A132,СВЦЭМ!$B$33:$B$776,K$119)+'СЕТ СН'!$I$12+СВЦЭМ!$D$10+'СЕТ СН'!$I$5-'СЕТ СН'!$I$20</f>
        <v>2857.9657902099998</v>
      </c>
      <c r="L132" s="36">
        <f>SUMIFS(СВЦЭМ!$C$33:$C$776,СВЦЭМ!$A$33:$A$776,$A132,СВЦЭМ!$B$33:$B$776,L$119)+'СЕТ СН'!$I$12+СВЦЭМ!$D$10+'СЕТ СН'!$I$5-'СЕТ СН'!$I$20</f>
        <v>2856.8589510000002</v>
      </c>
      <c r="M132" s="36">
        <f>SUMIFS(СВЦЭМ!$C$33:$C$776,СВЦЭМ!$A$33:$A$776,$A132,СВЦЭМ!$B$33:$B$776,M$119)+'СЕТ СН'!$I$12+СВЦЭМ!$D$10+'СЕТ СН'!$I$5-'СЕТ СН'!$I$20</f>
        <v>2858.417203</v>
      </c>
      <c r="N132" s="36">
        <f>SUMIFS(СВЦЭМ!$C$33:$C$776,СВЦЭМ!$A$33:$A$776,$A132,СВЦЭМ!$B$33:$B$776,N$119)+'СЕТ СН'!$I$12+СВЦЭМ!$D$10+'СЕТ СН'!$I$5-'СЕТ СН'!$I$20</f>
        <v>2871.0851772199999</v>
      </c>
      <c r="O132" s="36">
        <f>SUMIFS(СВЦЭМ!$C$33:$C$776,СВЦЭМ!$A$33:$A$776,$A132,СВЦЭМ!$B$33:$B$776,O$119)+'СЕТ СН'!$I$12+СВЦЭМ!$D$10+'СЕТ СН'!$I$5-'СЕТ СН'!$I$20</f>
        <v>2860.7330121300001</v>
      </c>
      <c r="P132" s="36">
        <f>SUMIFS(СВЦЭМ!$C$33:$C$776,СВЦЭМ!$A$33:$A$776,$A132,СВЦЭМ!$B$33:$B$776,P$119)+'СЕТ СН'!$I$12+СВЦЭМ!$D$10+'СЕТ СН'!$I$5-'СЕТ СН'!$I$20</f>
        <v>2846.22517948</v>
      </c>
      <c r="Q132" s="36">
        <f>SUMIFS(СВЦЭМ!$C$33:$C$776,СВЦЭМ!$A$33:$A$776,$A132,СВЦЭМ!$B$33:$B$776,Q$119)+'СЕТ СН'!$I$12+СВЦЭМ!$D$10+'СЕТ СН'!$I$5-'СЕТ СН'!$I$20</f>
        <v>2864.8054552200001</v>
      </c>
      <c r="R132" s="36">
        <f>SUMIFS(СВЦЭМ!$C$33:$C$776,СВЦЭМ!$A$33:$A$776,$A132,СВЦЭМ!$B$33:$B$776,R$119)+'СЕТ СН'!$I$12+СВЦЭМ!$D$10+'СЕТ СН'!$I$5-'СЕТ СН'!$I$20</f>
        <v>2842.4767568299999</v>
      </c>
      <c r="S132" s="36">
        <f>SUMIFS(СВЦЭМ!$C$33:$C$776,СВЦЭМ!$A$33:$A$776,$A132,СВЦЭМ!$B$33:$B$776,S$119)+'СЕТ СН'!$I$12+СВЦЭМ!$D$10+'СЕТ СН'!$I$5-'СЕТ СН'!$I$20</f>
        <v>2830.80846299</v>
      </c>
      <c r="T132" s="36">
        <f>SUMIFS(СВЦЭМ!$C$33:$C$776,СВЦЭМ!$A$33:$A$776,$A132,СВЦЭМ!$B$33:$B$776,T$119)+'СЕТ СН'!$I$12+СВЦЭМ!$D$10+'СЕТ СН'!$I$5-'СЕТ СН'!$I$20</f>
        <v>2794.62473641</v>
      </c>
      <c r="U132" s="36">
        <f>SUMIFS(СВЦЭМ!$C$33:$C$776,СВЦЭМ!$A$33:$A$776,$A132,СВЦЭМ!$B$33:$B$776,U$119)+'СЕТ СН'!$I$12+СВЦЭМ!$D$10+'СЕТ СН'!$I$5-'СЕТ СН'!$I$20</f>
        <v>2789.1636124900001</v>
      </c>
      <c r="V132" s="36">
        <f>SUMIFS(СВЦЭМ!$C$33:$C$776,СВЦЭМ!$A$33:$A$776,$A132,СВЦЭМ!$B$33:$B$776,V$119)+'СЕТ СН'!$I$12+СВЦЭМ!$D$10+'СЕТ СН'!$I$5-'СЕТ СН'!$I$20</f>
        <v>2824.4316959600001</v>
      </c>
      <c r="W132" s="36">
        <f>SUMIFS(СВЦЭМ!$C$33:$C$776,СВЦЭМ!$A$33:$A$776,$A132,СВЦЭМ!$B$33:$B$776,W$119)+'СЕТ СН'!$I$12+СВЦЭМ!$D$10+'СЕТ СН'!$I$5-'СЕТ СН'!$I$20</f>
        <v>2846.0132764999998</v>
      </c>
      <c r="X132" s="36">
        <f>SUMIFS(СВЦЭМ!$C$33:$C$776,СВЦЭМ!$A$33:$A$776,$A132,СВЦЭМ!$B$33:$B$776,X$119)+'СЕТ СН'!$I$12+СВЦЭМ!$D$10+'СЕТ СН'!$I$5-'СЕТ СН'!$I$20</f>
        <v>2845.8410177400001</v>
      </c>
      <c r="Y132" s="36">
        <f>SUMIFS(СВЦЭМ!$C$33:$C$776,СВЦЭМ!$A$33:$A$776,$A132,СВЦЭМ!$B$33:$B$776,Y$119)+'СЕТ СН'!$I$12+СВЦЭМ!$D$10+'СЕТ СН'!$I$5-'СЕТ СН'!$I$20</f>
        <v>2864.5594695</v>
      </c>
    </row>
    <row r="133" spans="1:25" ht="15.5" x14ac:dyDescent="0.25">
      <c r="A133" s="35">
        <f t="shared" si="3"/>
        <v>43844</v>
      </c>
      <c r="B133" s="36">
        <f>SUMIFS(СВЦЭМ!$C$33:$C$776,СВЦЭМ!$A$33:$A$776,$A133,СВЦЭМ!$B$33:$B$776,B$119)+'СЕТ СН'!$I$12+СВЦЭМ!$D$10+'СЕТ СН'!$I$5-'СЕТ СН'!$I$20</f>
        <v>2912.5761302599999</v>
      </c>
      <c r="C133" s="36">
        <f>SUMIFS(СВЦЭМ!$C$33:$C$776,СВЦЭМ!$A$33:$A$776,$A133,СВЦЭМ!$B$33:$B$776,C$119)+'СЕТ СН'!$I$12+СВЦЭМ!$D$10+'СЕТ СН'!$I$5-'СЕТ СН'!$I$20</f>
        <v>2915.5236497599999</v>
      </c>
      <c r="D133" s="36">
        <f>SUMIFS(СВЦЭМ!$C$33:$C$776,СВЦЭМ!$A$33:$A$776,$A133,СВЦЭМ!$B$33:$B$776,D$119)+'СЕТ СН'!$I$12+СВЦЭМ!$D$10+'СЕТ СН'!$I$5-'СЕТ СН'!$I$20</f>
        <v>2926.13926485</v>
      </c>
      <c r="E133" s="36">
        <f>SUMIFS(СВЦЭМ!$C$33:$C$776,СВЦЭМ!$A$33:$A$776,$A133,СВЦЭМ!$B$33:$B$776,E$119)+'СЕТ СН'!$I$12+СВЦЭМ!$D$10+'СЕТ СН'!$I$5-'СЕТ СН'!$I$20</f>
        <v>2933.0905652599999</v>
      </c>
      <c r="F133" s="36">
        <f>SUMIFS(СВЦЭМ!$C$33:$C$776,СВЦЭМ!$A$33:$A$776,$A133,СВЦЭМ!$B$33:$B$776,F$119)+'СЕТ СН'!$I$12+СВЦЭМ!$D$10+'СЕТ СН'!$I$5-'СЕТ СН'!$I$20</f>
        <v>2929.3725726500002</v>
      </c>
      <c r="G133" s="36">
        <f>SUMIFS(СВЦЭМ!$C$33:$C$776,СВЦЭМ!$A$33:$A$776,$A133,СВЦЭМ!$B$33:$B$776,G$119)+'СЕТ СН'!$I$12+СВЦЭМ!$D$10+'СЕТ СН'!$I$5-'СЕТ СН'!$I$20</f>
        <v>2917.6467871499999</v>
      </c>
      <c r="H133" s="36">
        <f>SUMIFS(СВЦЭМ!$C$33:$C$776,СВЦЭМ!$A$33:$A$776,$A133,СВЦЭМ!$B$33:$B$776,H$119)+'СЕТ СН'!$I$12+СВЦЭМ!$D$10+'СЕТ СН'!$I$5-'СЕТ СН'!$I$20</f>
        <v>2876.5104096699997</v>
      </c>
      <c r="I133" s="36">
        <f>SUMIFS(СВЦЭМ!$C$33:$C$776,СВЦЭМ!$A$33:$A$776,$A133,СВЦЭМ!$B$33:$B$776,I$119)+'СЕТ СН'!$I$12+СВЦЭМ!$D$10+'СЕТ СН'!$I$5-'СЕТ СН'!$I$20</f>
        <v>2854.2209665700002</v>
      </c>
      <c r="J133" s="36">
        <f>SUMIFS(СВЦЭМ!$C$33:$C$776,СВЦЭМ!$A$33:$A$776,$A133,СВЦЭМ!$B$33:$B$776,J$119)+'СЕТ СН'!$I$12+СВЦЭМ!$D$10+'СЕТ СН'!$I$5-'СЕТ СН'!$I$20</f>
        <v>2828.4868498000001</v>
      </c>
      <c r="K133" s="36">
        <f>SUMIFS(СВЦЭМ!$C$33:$C$776,СВЦЭМ!$A$33:$A$776,$A133,СВЦЭМ!$B$33:$B$776,K$119)+'СЕТ СН'!$I$12+СВЦЭМ!$D$10+'СЕТ СН'!$I$5-'СЕТ СН'!$I$20</f>
        <v>2827.91306592</v>
      </c>
      <c r="L133" s="36">
        <f>SUMIFS(СВЦЭМ!$C$33:$C$776,СВЦЭМ!$A$33:$A$776,$A133,СВЦЭМ!$B$33:$B$776,L$119)+'СЕТ СН'!$I$12+СВЦЭМ!$D$10+'СЕТ СН'!$I$5-'СЕТ СН'!$I$20</f>
        <v>2830.1498437400001</v>
      </c>
      <c r="M133" s="36">
        <f>SUMIFS(СВЦЭМ!$C$33:$C$776,СВЦЭМ!$A$33:$A$776,$A133,СВЦЭМ!$B$33:$B$776,M$119)+'СЕТ СН'!$I$12+СВЦЭМ!$D$10+'СЕТ СН'!$I$5-'СЕТ СН'!$I$20</f>
        <v>2844.1470612799999</v>
      </c>
      <c r="N133" s="36">
        <f>SUMIFS(СВЦЭМ!$C$33:$C$776,СВЦЭМ!$A$33:$A$776,$A133,СВЦЭМ!$B$33:$B$776,N$119)+'СЕТ СН'!$I$12+СВЦЭМ!$D$10+'СЕТ СН'!$I$5-'СЕТ СН'!$I$20</f>
        <v>2850.3793979500001</v>
      </c>
      <c r="O133" s="36">
        <f>SUMIFS(СВЦЭМ!$C$33:$C$776,СВЦЭМ!$A$33:$A$776,$A133,СВЦЭМ!$B$33:$B$776,O$119)+'СЕТ СН'!$I$12+СВЦЭМ!$D$10+'СЕТ СН'!$I$5-'СЕТ СН'!$I$20</f>
        <v>2862.5059380000002</v>
      </c>
      <c r="P133" s="36">
        <f>SUMIFS(СВЦЭМ!$C$33:$C$776,СВЦЭМ!$A$33:$A$776,$A133,СВЦЭМ!$B$33:$B$776,P$119)+'СЕТ СН'!$I$12+СВЦЭМ!$D$10+'СЕТ СН'!$I$5-'СЕТ СН'!$I$20</f>
        <v>2869.9287467200002</v>
      </c>
      <c r="Q133" s="36">
        <f>SUMIFS(СВЦЭМ!$C$33:$C$776,СВЦЭМ!$A$33:$A$776,$A133,СВЦЭМ!$B$33:$B$776,Q$119)+'СЕТ СН'!$I$12+СВЦЭМ!$D$10+'СЕТ СН'!$I$5-'СЕТ СН'!$I$20</f>
        <v>2885.3638987100003</v>
      </c>
      <c r="R133" s="36">
        <f>SUMIFS(СВЦЭМ!$C$33:$C$776,СВЦЭМ!$A$33:$A$776,$A133,СВЦЭМ!$B$33:$B$776,R$119)+'СЕТ СН'!$I$12+СВЦЭМ!$D$10+'СЕТ СН'!$I$5-'СЕТ СН'!$I$20</f>
        <v>2887.8108718600001</v>
      </c>
      <c r="S133" s="36">
        <f>SUMIFS(СВЦЭМ!$C$33:$C$776,СВЦЭМ!$A$33:$A$776,$A133,СВЦЭМ!$B$33:$B$776,S$119)+'СЕТ СН'!$I$12+СВЦЭМ!$D$10+'СЕТ СН'!$I$5-'СЕТ СН'!$I$20</f>
        <v>2885.5963840099998</v>
      </c>
      <c r="T133" s="36">
        <f>SUMIFS(СВЦЭМ!$C$33:$C$776,СВЦЭМ!$A$33:$A$776,$A133,СВЦЭМ!$B$33:$B$776,T$119)+'СЕТ СН'!$I$12+СВЦЭМ!$D$10+'СЕТ СН'!$I$5-'СЕТ СН'!$I$20</f>
        <v>2838.2065314000001</v>
      </c>
      <c r="U133" s="36">
        <f>SUMIFS(СВЦЭМ!$C$33:$C$776,СВЦЭМ!$A$33:$A$776,$A133,СВЦЭМ!$B$33:$B$776,U$119)+'СЕТ СН'!$I$12+СВЦЭМ!$D$10+'СЕТ СН'!$I$5-'СЕТ СН'!$I$20</f>
        <v>2838.97985578</v>
      </c>
      <c r="V133" s="36">
        <f>SUMIFS(СВЦЭМ!$C$33:$C$776,СВЦЭМ!$A$33:$A$776,$A133,СВЦЭМ!$B$33:$B$776,V$119)+'СЕТ СН'!$I$12+СВЦЭМ!$D$10+'СЕТ СН'!$I$5-'СЕТ СН'!$I$20</f>
        <v>2865.9006960799998</v>
      </c>
      <c r="W133" s="36">
        <f>SUMIFS(СВЦЭМ!$C$33:$C$776,СВЦЭМ!$A$33:$A$776,$A133,СВЦЭМ!$B$33:$B$776,W$119)+'СЕТ СН'!$I$12+СВЦЭМ!$D$10+'СЕТ СН'!$I$5-'СЕТ СН'!$I$20</f>
        <v>2880.5794338400001</v>
      </c>
      <c r="X133" s="36">
        <f>SUMIFS(СВЦЭМ!$C$33:$C$776,СВЦЭМ!$A$33:$A$776,$A133,СВЦЭМ!$B$33:$B$776,X$119)+'СЕТ СН'!$I$12+СВЦЭМ!$D$10+'СЕТ СН'!$I$5-'СЕТ СН'!$I$20</f>
        <v>2885.50646001</v>
      </c>
      <c r="Y133" s="36">
        <f>SUMIFS(СВЦЭМ!$C$33:$C$776,СВЦЭМ!$A$33:$A$776,$A133,СВЦЭМ!$B$33:$B$776,Y$119)+'СЕТ СН'!$I$12+СВЦЭМ!$D$10+'СЕТ СН'!$I$5-'СЕТ СН'!$I$20</f>
        <v>2902.1730503200001</v>
      </c>
    </row>
    <row r="134" spans="1:25" ht="15.5" x14ac:dyDescent="0.25">
      <c r="A134" s="35">
        <f t="shared" si="3"/>
        <v>43845</v>
      </c>
      <c r="B134" s="36">
        <f>SUMIFS(СВЦЭМ!$C$33:$C$776,СВЦЭМ!$A$33:$A$776,$A134,СВЦЭМ!$B$33:$B$776,B$119)+'СЕТ СН'!$I$12+СВЦЭМ!$D$10+'СЕТ СН'!$I$5-'СЕТ СН'!$I$20</f>
        <v>2939.3961735900002</v>
      </c>
      <c r="C134" s="36">
        <f>SUMIFS(СВЦЭМ!$C$33:$C$776,СВЦЭМ!$A$33:$A$776,$A134,СВЦЭМ!$B$33:$B$776,C$119)+'СЕТ СН'!$I$12+СВЦЭМ!$D$10+'СЕТ СН'!$I$5-'СЕТ СН'!$I$20</f>
        <v>2936.3585608499998</v>
      </c>
      <c r="D134" s="36">
        <f>SUMIFS(СВЦЭМ!$C$33:$C$776,СВЦЭМ!$A$33:$A$776,$A134,СВЦЭМ!$B$33:$B$776,D$119)+'СЕТ СН'!$I$12+СВЦЭМ!$D$10+'СЕТ СН'!$I$5-'СЕТ СН'!$I$20</f>
        <v>2941.7588066200001</v>
      </c>
      <c r="E134" s="36">
        <f>SUMIFS(СВЦЭМ!$C$33:$C$776,СВЦЭМ!$A$33:$A$776,$A134,СВЦЭМ!$B$33:$B$776,E$119)+'СЕТ СН'!$I$12+СВЦЭМ!$D$10+'СЕТ СН'!$I$5-'СЕТ СН'!$I$20</f>
        <v>2958.1484906699998</v>
      </c>
      <c r="F134" s="36">
        <f>SUMIFS(СВЦЭМ!$C$33:$C$776,СВЦЭМ!$A$33:$A$776,$A134,СВЦЭМ!$B$33:$B$776,F$119)+'СЕТ СН'!$I$12+СВЦЭМ!$D$10+'СЕТ СН'!$I$5-'СЕТ СН'!$I$20</f>
        <v>2942.8069440499999</v>
      </c>
      <c r="G134" s="36">
        <f>SUMIFS(СВЦЭМ!$C$33:$C$776,СВЦЭМ!$A$33:$A$776,$A134,СВЦЭМ!$B$33:$B$776,G$119)+'СЕТ СН'!$I$12+СВЦЭМ!$D$10+'СЕТ СН'!$I$5-'СЕТ СН'!$I$20</f>
        <v>2921.41205193</v>
      </c>
      <c r="H134" s="36">
        <f>SUMIFS(СВЦЭМ!$C$33:$C$776,СВЦЭМ!$A$33:$A$776,$A134,СВЦЭМ!$B$33:$B$776,H$119)+'СЕТ СН'!$I$12+СВЦЭМ!$D$10+'СЕТ СН'!$I$5-'СЕТ СН'!$I$20</f>
        <v>2882.4495227500001</v>
      </c>
      <c r="I134" s="36">
        <f>SUMIFS(СВЦЭМ!$C$33:$C$776,СВЦЭМ!$A$33:$A$776,$A134,СВЦЭМ!$B$33:$B$776,I$119)+'СЕТ СН'!$I$12+СВЦЭМ!$D$10+'СЕТ СН'!$I$5-'СЕТ СН'!$I$20</f>
        <v>2851.77247756</v>
      </c>
      <c r="J134" s="36">
        <f>SUMIFS(СВЦЭМ!$C$33:$C$776,СВЦЭМ!$A$33:$A$776,$A134,СВЦЭМ!$B$33:$B$776,J$119)+'СЕТ СН'!$I$12+СВЦЭМ!$D$10+'СЕТ СН'!$I$5-'СЕТ СН'!$I$20</f>
        <v>2840.93981265</v>
      </c>
      <c r="K134" s="36">
        <f>SUMIFS(СВЦЭМ!$C$33:$C$776,СВЦЭМ!$A$33:$A$776,$A134,СВЦЭМ!$B$33:$B$776,K$119)+'СЕТ СН'!$I$12+СВЦЭМ!$D$10+'СЕТ СН'!$I$5-'СЕТ СН'!$I$20</f>
        <v>2835.0966562100002</v>
      </c>
      <c r="L134" s="36">
        <f>SUMIFS(СВЦЭМ!$C$33:$C$776,СВЦЭМ!$A$33:$A$776,$A134,СВЦЭМ!$B$33:$B$776,L$119)+'СЕТ СН'!$I$12+СВЦЭМ!$D$10+'СЕТ СН'!$I$5-'СЕТ СН'!$I$20</f>
        <v>2836.5890213299999</v>
      </c>
      <c r="M134" s="36">
        <f>SUMIFS(СВЦЭМ!$C$33:$C$776,СВЦЭМ!$A$33:$A$776,$A134,СВЦЭМ!$B$33:$B$776,M$119)+'СЕТ СН'!$I$12+СВЦЭМ!$D$10+'СЕТ СН'!$I$5-'СЕТ СН'!$I$20</f>
        <v>2859.3633408699998</v>
      </c>
      <c r="N134" s="36">
        <f>SUMIFS(СВЦЭМ!$C$33:$C$776,СВЦЭМ!$A$33:$A$776,$A134,СВЦЭМ!$B$33:$B$776,N$119)+'СЕТ СН'!$I$12+СВЦЭМ!$D$10+'СЕТ СН'!$I$5-'СЕТ СН'!$I$20</f>
        <v>2877.6220986099997</v>
      </c>
      <c r="O134" s="36">
        <f>SUMIFS(СВЦЭМ!$C$33:$C$776,СВЦЭМ!$A$33:$A$776,$A134,СВЦЭМ!$B$33:$B$776,O$119)+'СЕТ СН'!$I$12+СВЦЭМ!$D$10+'СЕТ СН'!$I$5-'СЕТ СН'!$I$20</f>
        <v>2896.0786269999999</v>
      </c>
      <c r="P134" s="36">
        <f>SUMIFS(СВЦЭМ!$C$33:$C$776,СВЦЭМ!$A$33:$A$776,$A134,СВЦЭМ!$B$33:$B$776,P$119)+'СЕТ СН'!$I$12+СВЦЭМ!$D$10+'СЕТ СН'!$I$5-'СЕТ СН'!$I$20</f>
        <v>2907.5941729300002</v>
      </c>
      <c r="Q134" s="36">
        <f>SUMIFS(СВЦЭМ!$C$33:$C$776,СВЦЭМ!$A$33:$A$776,$A134,СВЦЭМ!$B$33:$B$776,Q$119)+'СЕТ СН'!$I$12+СВЦЭМ!$D$10+'СЕТ СН'!$I$5-'СЕТ СН'!$I$20</f>
        <v>2916.8360328500003</v>
      </c>
      <c r="R134" s="36">
        <f>SUMIFS(СВЦЭМ!$C$33:$C$776,СВЦЭМ!$A$33:$A$776,$A134,СВЦЭМ!$B$33:$B$776,R$119)+'СЕТ СН'!$I$12+СВЦЭМ!$D$10+'СЕТ СН'!$I$5-'СЕТ СН'!$I$20</f>
        <v>2909.4698917999999</v>
      </c>
      <c r="S134" s="36">
        <f>SUMIFS(СВЦЭМ!$C$33:$C$776,СВЦЭМ!$A$33:$A$776,$A134,СВЦЭМ!$B$33:$B$776,S$119)+'СЕТ СН'!$I$12+СВЦЭМ!$D$10+'СЕТ СН'!$I$5-'СЕТ СН'!$I$20</f>
        <v>2878.2120365599999</v>
      </c>
      <c r="T134" s="36">
        <f>SUMIFS(СВЦЭМ!$C$33:$C$776,СВЦЭМ!$A$33:$A$776,$A134,СВЦЭМ!$B$33:$B$776,T$119)+'СЕТ СН'!$I$12+СВЦЭМ!$D$10+'СЕТ СН'!$I$5-'СЕТ СН'!$I$20</f>
        <v>2832.5591032699999</v>
      </c>
      <c r="U134" s="36">
        <f>SUMIFS(СВЦЭМ!$C$33:$C$776,СВЦЭМ!$A$33:$A$776,$A134,СВЦЭМ!$B$33:$B$776,U$119)+'СЕТ СН'!$I$12+СВЦЭМ!$D$10+'СЕТ СН'!$I$5-'СЕТ СН'!$I$20</f>
        <v>2831.59690718</v>
      </c>
      <c r="V134" s="36">
        <f>SUMIFS(СВЦЭМ!$C$33:$C$776,СВЦЭМ!$A$33:$A$776,$A134,СВЦЭМ!$B$33:$B$776,V$119)+'СЕТ СН'!$I$12+СВЦЭМ!$D$10+'СЕТ СН'!$I$5-'СЕТ СН'!$I$20</f>
        <v>2858.46822174</v>
      </c>
      <c r="W134" s="36">
        <f>SUMIFS(СВЦЭМ!$C$33:$C$776,СВЦЭМ!$A$33:$A$776,$A134,СВЦЭМ!$B$33:$B$776,W$119)+'СЕТ СН'!$I$12+СВЦЭМ!$D$10+'СЕТ СН'!$I$5-'СЕТ СН'!$I$20</f>
        <v>2878.2122308799999</v>
      </c>
      <c r="X134" s="36">
        <f>SUMIFS(СВЦЭМ!$C$33:$C$776,СВЦЭМ!$A$33:$A$776,$A134,СВЦЭМ!$B$33:$B$776,X$119)+'СЕТ СН'!$I$12+СВЦЭМ!$D$10+'СЕТ СН'!$I$5-'СЕТ СН'!$I$20</f>
        <v>2885.3873413199999</v>
      </c>
      <c r="Y134" s="36">
        <f>SUMIFS(СВЦЭМ!$C$33:$C$776,СВЦЭМ!$A$33:$A$776,$A134,СВЦЭМ!$B$33:$B$776,Y$119)+'СЕТ СН'!$I$12+СВЦЭМ!$D$10+'СЕТ СН'!$I$5-'СЕТ СН'!$I$20</f>
        <v>2903.0332611700001</v>
      </c>
    </row>
    <row r="135" spans="1:25" ht="15.5" x14ac:dyDescent="0.25">
      <c r="A135" s="35">
        <f t="shared" si="3"/>
        <v>43846</v>
      </c>
      <c r="B135" s="36">
        <f>SUMIFS(СВЦЭМ!$C$33:$C$776,СВЦЭМ!$A$33:$A$776,$A135,СВЦЭМ!$B$33:$B$776,B$119)+'СЕТ СН'!$I$12+СВЦЭМ!$D$10+'СЕТ СН'!$I$5-'СЕТ СН'!$I$20</f>
        <v>2911.9953148</v>
      </c>
      <c r="C135" s="36">
        <f>SUMIFS(СВЦЭМ!$C$33:$C$776,СВЦЭМ!$A$33:$A$776,$A135,СВЦЭМ!$B$33:$B$776,C$119)+'СЕТ СН'!$I$12+СВЦЭМ!$D$10+'СЕТ СН'!$I$5-'СЕТ СН'!$I$20</f>
        <v>2914.4532610400001</v>
      </c>
      <c r="D135" s="36">
        <f>SUMIFS(СВЦЭМ!$C$33:$C$776,СВЦЭМ!$A$33:$A$776,$A135,СВЦЭМ!$B$33:$B$776,D$119)+'СЕТ СН'!$I$12+СВЦЭМ!$D$10+'СЕТ СН'!$I$5-'СЕТ СН'!$I$20</f>
        <v>2923.0794333600002</v>
      </c>
      <c r="E135" s="36">
        <f>SUMIFS(СВЦЭМ!$C$33:$C$776,СВЦЭМ!$A$33:$A$776,$A135,СВЦЭМ!$B$33:$B$776,E$119)+'СЕТ СН'!$I$12+СВЦЭМ!$D$10+'СЕТ СН'!$I$5-'СЕТ СН'!$I$20</f>
        <v>2937.4455751999999</v>
      </c>
      <c r="F135" s="36">
        <f>SUMIFS(СВЦЭМ!$C$33:$C$776,СВЦЭМ!$A$33:$A$776,$A135,СВЦЭМ!$B$33:$B$776,F$119)+'СЕТ СН'!$I$12+СВЦЭМ!$D$10+'СЕТ СН'!$I$5-'СЕТ СН'!$I$20</f>
        <v>2929.06777543</v>
      </c>
      <c r="G135" s="36">
        <f>SUMIFS(СВЦЭМ!$C$33:$C$776,СВЦЭМ!$A$33:$A$776,$A135,СВЦЭМ!$B$33:$B$776,G$119)+'СЕТ СН'!$I$12+СВЦЭМ!$D$10+'СЕТ СН'!$I$5-'СЕТ СН'!$I$20</f>
        <v>2896.7483431000001</v>
      </c>
      <c r="H135" s="36">
        <f>SUMIFS(СВЦЭМ!$C$33:$C$776,СВЦЭМ!$A$33:$A$776,$A135,СВЦЭМ!$B$33:$B$776,H$119)+'СЕТ СН'!$I$12+СВЦЭМ!$D$10+'СЕТ СН'!$I$5-'СЕТ СН'!$I$20</f>
        <v>2853.9218715500001</v>
      </c>
      <c r="I135" s="36">
        <f>SUMIFS(СВЦЭМ!$C$33:$C$776,СВЦЭМ!$A$33:$A$776,$A135,СВЦЭМ!$B$33:$B$776,I$119)+'СЕТ СН'!$I$12+СВЦЭМ!$D$10+'СЕТ СН'!$I$5-'СЕТ СН'!$I$20</f>
        <v>2850.0035072999999</v>
      </c>
      <c r="J135" s="36">
        <f>SUMIFS(СВЦЭМ!$C$33:$C$776,СВЦЭМ!$A$33:$A$776,$A135,СВЦЭМ!$B$33:$B$776,J$119)+'СЕТ СН'!$I$12+СВЦЭМ!$D$10+'СЕТ СН'!$I$5-'СЕТ СН'!$I$20</f>
        <v>2826.2290291099998</v>
      </c>
      <c r="K135" s="36">
        <f>SUMIFS(СВЦЭМ!$C$33:$C$776,СВЦЭМ!$A$33:$A$776,$A135,СВЦЭМ!$B$33:$B$776,K$119)+'СЕТ СН'!$I$12+СВЦЭМ!$D$10+'СЕТ СН'!$I$5-'СЕТ СН'!$I$20</f>
        <v>2844.8178632300001</v>
      </c>
      <c r="L135" s="36">
        <f>SUMIFS(СВЦЭМ!$C$33:$C$776,СВЦЭМ!$A$33:$A$776,$A135,СВЦЭМ!$B$33:$B$776,L$119)+'СЕТ СН'!$I$12+СВЦЭМ!$D$10+'СЕТ СН'!$I$5-'СЕТ СН'!$I$20</f>
        <v>2853.3269906599999</v>
      </c>
      <c r="M135" s="36">
        <f>SUMIFS(СВЦЭМ!$C$33:$C$776,СВЦЭМ!$A$33:$A$776,$A135,СВЦЭМ!$B$33:$B$776,M$119)+'СЕТ СН'!$I$12+СВЦЭМ!$D$10+'СЕТ СН'!$I$5-'СЕТ СН'!$I$20</f>
        <v>2867.96164623</v>
      </c>
      <c r="N135" s="36">
        <f>SUMIFS(СВЦЭМ!$C$33:$C$776,СВЦЭМ!$A$33:$A$776,$A135,СВЦЭМ!$B$33:$B$776,N$119)+'СЕТ СН'!$I$12+СВЦЭМ!$D$10+'СЕТ СН'!$I$5-'СЕТ СН'!$I$20</f>
        <v>2874.8995922899999</v>
      </c>
      <c r="O135" s="36">
        <f>SUMIFS(СВЦЭМ!$C$33:$C$776,СВЦЭМ!$A$33:$A$776,$A135,СВЦЭМ!$B$33:$B$776,O$119)+'СЕТ СН'!$I$12+СВЦЭМ!$D$10+'СЕТ СН'!$I$5-'СЕТ СН'!$I$20</f>
        <v>2894.8652354000001</v>
      </c>
      <c r="P135" s="36">
        <f>SUMIFS(СВЦЭМ!$C$33:$C$776,СВЦЭМ!$A$33:$A$776,$A135,СВЦЭМ!$B$33:$B$776,P$119)+'СЕТ СН'!$I$12+СВЦЭМ!$D$10+'СЕТ СН'!$I$5-'СЕТ СН'!$I$20</f>
        <v>2902.2511907099997</v>
      </c>
      <c r="Q135" s="36">
        <f>SUMIFS(СВЦЭМ!$C$33:$C$776,СВЦЭМ!$A$33:$A$776,$A135,СВЦЭМ!$B$33:$B$776,Q$119)+'СЕТ СН'!$I$12+СВЦЭМ!$D$10+'СЕТ СН'!$I$5-'СЕТ СН'!$I$20</f>
        <v>2908.58018752</v>
      </c>
      <c r="R135" s="36">
        <f>SUMIFS(СВЦЭМ!$C$33:$C$776,СВЦЭМ!$A$33:$A$776,$A135,СВЦЭМ!$B$33:$B$776,R$119)+'СЕТ СН'!$I$12+СВЦЭМ!$D$10+'СЕТ СН'!$I$5-'СЕТ СН'!$I$20</f>
        <v>2894.3974281199999</v>
      </c>
      <c r="S135" s="36">
        <f>SUMIFS(СВЦЭМ!$C$33:$C$776,СВЦЭМ!$A$33:$A$776,$A135,СВЦЭМ!$B$33:$B$776,S$119)+'СЕТ СН'!$I$12+СВЦЭМ!$D$10+'СЕТ СН'!$I$5-'СЕТ СН'!$I$20</f>
        <v>2884.9410567800001</v>
      </c>
      <c r="T135" s="36">
        <f>SUMIFS(СВЦЭМ!$C$33:$C$776,СВЦЭМ!$A$33:$A$776,$A135,СВЦЭМ!$B$33:$B$776,T$119)+'СЕТ СН'!$I$12+СВЦЭМ!$D$10+'СЕТ СН'!$I$5-'СЕТ СН'!$I$20</f>
        <v>2838.8835989200002</v>
      </c>
      <c r="U135" s="36">
        <f>SUMIFS(СВЦЭМ!$C$33:$C$776,СВЦЭМ!$A$33:$A$776,$A135,СВЦЭМ!$B$33:$B$776,U$119)+'СЕТ СН'!$I$12+СВЦЭМ!$D$10+'СЕТ СН'!$I$5-'СЕТ СН'!$I$20</f>
        <v>2845.9872081399999</v>
      </c>
      <c r="V135" s="36">
        <f>SUMIFS(СВЦЭМ!$C$33:$C$776,СВЦЭМ!$A$33:$A$776,$A135,СВЦЭМ!$B$33:$B$776,V$119)+'СЕТ СН'!$I$12+СВЦЭМ!$D$10+'СЕТ СН'!$I$5-'СЕТ СН'!$I$20</f>
        <v>2875.6946011199998</v>
      </c>
      <c r="W135" s="36">
        <f>SUMIFS(СВЦЭМ!$C$33:$C$776,СВЦЭМ!$A$33:$A$776,$A135,СВЦЭМ!$B$33:$B$776,W$119)+'СЕТ СН'!$I$12+СВЦЭМ!$D$10+'СЕТ СН'!$I$5-'СЕТ СН'!$I$20</f>
        <v>2898.92712562</v>
      </c>
      <c r="X135" s="36">
        <f>SUMIFS(СВЦЭМ!$C$33:$C$776,СВЦЭМ!$A$33:$A$776,$A135,СВЦЭМ!$B$33:$B$776,X$119)+'СЕТ СН'!$I$12+СВЦЭМ!$D$10+'СЕТ СН'!$I$5-'СЕТ СН'!$I$20</f>
        <v>2899.79575299</v>
      </c>
      <c r="Y135" s="36">
        <f>SUMIFS(СВЦЭМ!$C$33:$C$776,СВЦЭМ!$A$33:$A$776,$A135,СВЦЭМ!$B$33:$B$776,Y$119)+'СЕТ СН'!$I$12+СВЦЭМ!$D$10+'СЕТ СН'!$I$5-'СЕТ СН'!$I$20</f>
        <v>2903.8019082000001</v>
      </c>
    </row>
    <row r="136" spans="1:25" ht="15.5" x14ac:dyDescent="0.25">
      <c r="A136" s="35">
        <f t="shared" si="3"/>
        <v>43847</v>
      </c>
      <c r="B136" s="36">
        <f>SUMIFS(СВЦЭМ!$C$33:$C$776,СВЦЭМ!$A$33:$A$776,$A136,СВЦЭМ!$B$33:$B$776,B$119)+'СЕТ СН'!$I$12+СВЦЭМ!$D$10+'СЕТ СН'!$I$5-'СЕТ СН'!$I$20</f>
        <v>2900.8338377099999</v>
      </c>
      <c r="C136" s="36">
        <f>SUMIFS(СВЦЭМ!$C$33:$C$776,СВЦЭМ!$A$33:$A$776,$A136,СВЦЭМ!$B$33:$B$776,C$119)+'СЕТ СН'!$I$12+СВЦЭМ!$D$10+'СЕТ СН'!$I$5-'СЕТ СН'!$I$20</f>
        <v>2914.2198189999999</v>
      </c>
      <c r="D136" s="36">
        <f>SUMIFS(СВЦЭМ!$C$33:$C$776,СВЦЭМ!$A$33:$A$776,$A136,СВЦЭМ!$B$33:$B$776,D$119)+'СЕТ СН'!$I$12+СВЦЭМ!$D$10+'СЕТ СН'!$I$5-'СЕТ СН'!$I$20</f>
        <v>2924.1076158699998</v>
      </c>
      <c r="E136" s="36">
        <f>SUMIFS(СВЦЭМ!$C$33:$C$776,СВЦЭМ!$A$33:$A$776,$A136,СВЦЭМ!$B$33:$B$776,E$119)+'СЕТ СН'!$I$12+СВЦЭМ!$D$10+'СЕТ СН'!$I$5-'СЕТ СН'!$I$20</f>
        <v>2917.4612363599999</v>
      </c>
      <c r="F136" s="36">
        <f>SUMIFS(СВЦЭМ!$C$33:$C$776,СВЦЭМ!$A$33:$A$776,$A136,СВЦЭМ!$B$33:$B$776,F$119)+'СЕТ СН'!$I$12+СВЦЭМ!$D$10+'СЕТ СН'!$I$5-'СЕТ СН'!$I$20</f>
        <v>2900.8881577299999</v>
      </c>
      <c r="G136" s="36">
        <f>SUMIFS(СВЦЭМ!$C$33:$C$776,СВЦЭМ!$A$33:$A$776,$A136,СВЦЭМ!$B$33:$B$776,G$119)+'СЕТ СН'!$I$12+СВЦЭМ!$D$10+'СЕТ СН'!$I$5-'СЕТ СН'!$I$20</f>
        <v>2904.2117103400001</v>
      </c>
      <c r="H136" s="36">
        <f>SUMIFS(СВЦЭМ!$C$33:$C$776,СВЦЭМ!$A$33:$A$776,$A136,СВЦЭМ!$B$33:$B$776,H$119)+'СЕТ СН'!$I$12+СВЦЭМ!$D$10+'СЕТ СН'!$I$5-'СЕТ СН'!$I$20</f>
        <v>2870.3834991200001</v>
      </c>
      <c r="I136" s="36">
        <f>SUMIFS(СВЦЭМ!$C$33:$C$776,СВЦЭМ!$A$33:$A$776,$A136,СВЦЭМ!$B$33:$B$776,I$119)+'СЕТ СН'!$I$12+СВЦЭМ!$D$10+'СЕТ СН'!$I$5-'СЕТ СН'!$I$20</f>
        <v>2856.4575186399998</v>
      </c>
      <c r="J136" s="36">
        <f>SUMIFS(СВЦЭМ!$C$33:$C$776,СВЦЭМ!$A$33:$A$776,$A136,СВЦЭМ!$B$33:$B$776,J$119)+'СЕТ СН'!$I$12+СВЦЭМ!$D$10+'СЕТ СН'!$I$5-'СЕТ СН'!$I$20</f>
        <v>2824.3567760000001</v>
      </c>
      <c r="K136" s="36">
        <f>SUMIFS(СВЦЭМ!$C$33:$C$776,СВЦЭМ!$A$33:$A$776,$A136,СВЦЭМ!$B$33:$B$776,K$119)+'СЕТ СН'!$I$12+СВЦЭМ!$D$10+'СЕТ СН'!$I$5-'СЕТ СН'!$I$20</f>
        <v>2818.2113482300001</v>
      </c>
      <c r="L136" s="36">
        <f>SUMIFS(СВЦЭМ!$C$33:$C$776,СВЦЭМ!$A$33:$A$776,$A136,СВЦЭМ!$B$33:$B$776,L$119)+'СЕТ СН'!$I$12+СВЦЭМ!$D$10+'СЕТ СН'!$I$5-'СЕТ СН'!$I$20</f>
        <v>2831.7104057199999</v>
      </c>
      <c r="M136" s="36">
        <f>SUMIFS(СВЦЭМ!$C$33:$C$776,СВЦЭМ!$A$33:$A$776,$A136,СВЦЭМ!$B$33:$B$776,M$119)+'СЕТ СН'!$I$12+СВЦЭМ!$D$10+'СЕТ СН'!$I$5-'СЕТ СН'!$I$20</f>
        <v>2851.6019326800001</v>
      </c>
      <c r="N136" s="36">
        <f>SUMIFS(СВЦЭМ!$C$33:$C$776,СВЦЭМ!$A$33:$A$776,$A136,СВЦЭМ!$B$33:$B$776,N$119)+'СЕТ СН'!$I$12+СВЦЭМ!$D$10+'СЕТ СН'!$I$5-'СЕТ СН'!$I$20</f>
        <v>2863.6056308100001</v>
      </c>
      <c r="O136" s="36">
        <f>SUMIFS(СВЦЭМ!$C$33:$C$776,СВЦЭМ!$A$33:$A$776,$A136,СВЦЭМ!$B$33:$B$776,O$119)+'СЕТ СН'!$I$12+СВЦЭМ!$D$10+'СЕТ СН'!$I$5-'СЕТ СН'!$I$20</f>
        <v>2882.38506478</v>
      </c>
      <c r="P136" s="36">
        <f>SUMIFS(СВЦЭМ!$C$33:$C$776,СВЦЭМ!$A$33:$A$776,$A136,СВЦЭМ!$B$33:$B$776,P$119)+'СЕТ СН'!$I$12+СВЦЭМ!$D$10+'СЕТ СН'!$I$5-'СЕТ СН'!$I$20</f>
        <v>2882.7292888299999</v>
      </c>
      <c r="Q136" s="36">
        <f>SUMIFS(СВЦЭМ!$C$33:$C$776,СВЦЭМ!$A$33:$A$776,$A136,СВЦЭМ!$B$33:$B$776,Q$119)+'СЕТ СН'!$I$12+СВЦЭМ!$D$10+'СЕТ СН'!$I$5-'СЕТ СН'!$I$20</f>
        <v>2890.7495632499999</v>
      </c>
      <c r="R136" s="36">
        <f>SUMIFS(СВЦЭМ!$C$33:$C$776,СВЦЭМ!$A$33:$A$776,$A136,СВЦЭМ!$B$33:$B$776,R$119)+'СЕТ СН'!$I$12+СВЦЭМ!$D$10+'СЕТ СН'!$I$5-'СЕТ СН'!$I$20</f>
        <v>2882.2729444199999</v>
      </c>
      <c r="S136" s="36">
        <f>SUMIFS(СВЦЭМ!$C$33:$C$776,СВЦЭМ!$A$33:$A$776,$A136,СВЦЭМ!$B$33:$B$776,S$119)+'СЕТ СН'!$I$12+СВЦЭМ!$D$10+'СЕТ СН'!$I$5-'СЕТ СН'!$I$20</f>
        <v>2870.6136019099999</v>
      </c>
      <c r="T136" s="36">
        <f>SUMIFS(СВЦЭМ!$C$33:$C$776,СВЦЭМ!$A$33:$A$776,$A136,СВЦЭМ!$B$33:$B$776,T$119)+'СЕТ СН'!$I$12+СВЦЭМ!$D$10+'СЕТ СН'!$I$5-'СЕТ СН'!$I$20</f>
        <v>2822.5059004200002</v>
      </c>
      <c r="U136" s="36">
        <f>SUMIFS(СВЦЭМ!$C$33:$C$776,СВЦЭМ!$A$33:$A$776,$A136,СВЦЭМ!$B$33:$B$776,U$119)+'СЕТ СН'!$I$12+СВЦЭМ!$D$10+'СЕТ СН'!$I$5-'СЕТ СН'!$I$20</f>
        <v>2822.4851174599999</v>
      </c>
      <c r="V136" s="36">
        <f>SUMIFS(СВЦЭМ!$C$33:$C$776,СВЦЭМ!$A$33:$A$776,$A136,СВЦЭМ!$B$33:$B$776,V$119)+'СЕТ СН'!$I$12+СВЦЭМ!$D$10+'СЕТ СН'!$I$5-'СЕТ СН'!$I$20</f>
        <v>2855.6669796300002</v>
      </c>
      <c r="W136" s="36">
        <f>SUMIFS(СВЦЭМ!$C$33:$C$776,СВЦЭМ!$A$33:$A$776,$A136,СВЦЭМ!$B$33:$B$776,W$119)+'СЕТ СН'!$I$12+СВЦЭМ!$D$10+'СЕТ СН'!$I$5-'СЕТ СН'!$I$20</f>
        <v>2866.0337241500001</v>
      </c>
      <c r="X136" s="36">
        <f>SUMIFS(СВЦЭМ!$C$33:$C$776,СВЦЭМ!$A$33:$A$776,$A136,СВЦЭМ!$B$33:$B$776,X$119)+'СЕТ СН'!$I$12+СВЦЭМ!$D$10+'СЕТ СН'!$I$5-'СЕТ СН'!$I$20</f>
        <v>2862.644628</v>
      </c>
      <c r="Y136" s="36">
        <f>SUMIFS(СВЦЭМ!$C$33:$C$776,СВЦЭМ!$A$33:$A$776,$A136,СВЦЭМ!$B$33:$B$776,Y$119)+'СЕТ СН'!$I$12+СВЦЭМ!$D$10+'СЕТ СН'!$I$5-'СЕТ СН'!$I$20</f>
        <v>2882.69624221</v>
      </c>
    </row>
    <row r="137" spans="1:25" ht="15.5" x14ac:dyDescent="0.25">
      <c r="A137" s="35">
        <f t="shared" si="3"/>
        <v>43848</v>
      </c>
      <c r="B137" s="36">
        <f>SUMIFS(СВЦЭМ!$C$33:$C$776,СВЦЭМ!$A$33:$A$776,$A137,СВЦЭМ!$B$33:$B$776,B$119)+'СЕТ СН'!$I$12+СВЦЭМ!$D$10+'СЕТ СН'!$I$5-'СЕТ СН'!$I$20</f>
        <v>2895.0672890199999</v>
      </c>
      <c r="C137" s="36">
        <f>SUMIFS(СВЦЭМ!$C$33:$C$776,СВЦЭМ!$A$33:$A$776,$A137,СВЦЭМ!$B$33:$B$776,C$119)+'СЕТ СН'!$I$12+СВЦЭМ!$D$10+'СЕТ СН'!$I$5-'СЕТ СН'!$I$20</f>
        <v>2930.0374355700001</v>
      </c>
      <c r="D137" s="36">
        <f>SUMIFS(СВЦЭМ!$C$33:$C$776,СВЦЭМ!$A$33:$A$776,$A137,СВЦЭМ!$B$33:$B$776,D$119)+'СЕТ СН'!$I$12+СВЦЭМ!$D$10+'СЕТ СН'!$I$5-'СЕТ СН'!$I$20</f>
        <v>2946.7252392999999</v>
      </c>
      <c r="E137" s="36">
        <f>SUMIFS(СВЦЭМ!$C$33:$C$776,СВЦЭМ!$A$33:$A$776,$A137,СВЦЭМ!$B$33:$B$776,E$119)+'СЕТ СН'!$I$12+СВЦЭМ!$D$10+'СЕТ СН'!$I$5-'СЕТ СН'!$I$20</f>
        <v>2947.4848488100001</v>
      </c>
      <c r="F137" s="36">
        <f>SUMIFS(СВЦЭМ!$C$33:$C$776,СВЦЭМ!$A$33:$A$776,$A137,СВЦЭМ!$B$33:$B$776,F$119)+'СЕТ СН'!$I$12+СВЦЭМ!$D$10+'СЕТ СН'!$I$5-'СЕТ СН'!$I$20</f>
        <v>2907.9151768500001</v>
      </c>
      <c r="G137" s="36">
        <f>SUMIFS(СВЦЭМ!$C$33:$C$776,СВЦЭМ!$A$33:$A$776,$A137,СВЦЭМ!$B$33:$B$776,G$119)+'СЕТ СН'!$I$12+СВЦЭМ!$D$10+'СЕТ СН'!$I$5-'СЕТ СН'!$I$20</f>
        <v>2903.2612499000002</v>
      </c>
      <c r="H137" s="36">
        <f>SUMIFS(СВЦЭМ!$C$33:$C$776,СВЦЭМ!$A$33:$A$776,$A137,СВЦЭМ!$B$33:$B$776,H$119)+'СЕТ СН'!$I$12+СВЦЭМ!$D$10+'СЕТ СН'!$I$5-'СЕТ СН'!$I$20</f>
        <v>2878.8476121499998</v>
      </c>
      <c r="I137" s="36">
        <f>SUMIFS(СВЦЭМ!$C$33:$C$776,СВЦЭМ!$A$33:$A$776,$A137,СВЦЭМ!$B$33:$B$776,I$119)+'СЕТ СН'!$I$12+СВЦЭМ!$D$10+'СЕТ СН'!$I$5-'СЕТ СН'!$I$20</f>
        <v>2850.63368593</v>
      </c>
      <c r="J137" s="36">
        <f>SUMIFS(СВЦЭМ!$C$33:$C$776,СВЦЭМ!$A$33:$A$776,$A137,СВЦЭМ!$B$33:$B$776,J$119)+'СЕТ СН'!$I$12+СВЦЭМ!$D$10+'СЕТ СН'!$I$5-'СЕТ СН'!$I$20</f>
        <v>2839.1148141200001</v>
      </c>
      <c r="K137" s="36">
        <f>SUMIFS(СВЦЭМ!$C$33:$C$776,СВЦЭМ!$A$33:$A$776,$A137,СВЦЭМ!$B$33:$B$776,K$119)+'СЕТ СН'!$I$12+СВЦЭМ!$D$10+'СЕТ СН'!$I$5-'СЕТ СН'!$I$20</f>
        <v>2840.0272494599999</v>
      </c>
      <c r="L137" s="36">
        <f>SUMIFS(СВЦЭМ!$C$33:$C$776,СВЦЭМ!$A$33:$A$776,$A137,СВЦЭМ!$B$33:$B$776,L$119)+'СЕТ СН'!$I$12+СВЦЭМ!$D$10+'СЕТ СН'!$I$5-'СЕТ СН'!$I$20</f>
        <v>2849.0223181800002</v>
      </c>
      <c r="M137" s="36">
        <f>SUMIFS(СВЦЭМ!$C$33:$C$776,СВЦЭМ!$A$33:$A$776,$A137,СВЦЭМ!$B$33:$B$776,M$119)+'СЕТ СН'!$I$12+СВЦЭМ!$D$10+'СЕТ СН'!$I$5-'СЕТ СН'!$I$20</f>
        <v>2848.8506072099999</v>
      </c>
      <c r="N137" s="36">
        <f>SUMIFS(СВЦЭМ!$C$33:$C$776,СВЦЭМ!$A$33:$A$776,$A137,СВЦЭМ!$B$33:$B$776,N$119)+'СЕТ СН'!$I$12+СВЦЭМ!$D$10+'СЕТ СН'!$I$5-'СЕТ СН'!$I$20</f>
        <v>2864.1495121299999</v>
      </c>
      <c r="O137" s="36">
        <f>SUMIFS(СВЦЭМ!$C$33:$C$776,СВЦЭМ!$A$33:$A$776,$A137,СВЦЭМ!$B$33:$B$776,O$119)+'СЕТ СН'!$I$12+СВЦЭМ!$D$10+'СЕТ СН'!$I$5-'СЕТ СН'!$I$20</f>
        <v>2864.3606722499999</v>
      </c>
      <c r="P137" s="36">
        <f>SUMIFS(СВЦЭМ!$C$33:$C$776,СВЦЭМ!$A$33:$A$776,$A137,СВЦЭМ!$B$33:$B$776,P$119)+'СЕТ СН'!$I$12+СВЦЭМ!$D$10+'СЕТ СН'!$I$5-'СЕТ СН'!$I$20</f>
        <v>2878.2873999499998</v>
      </c>
      <c r="Q137" s="36">
        <f>SUMIFS(СВЦЭМ!$C$33:$C$776,СВЦЭМ!$A$33:$A$776,$A137,СВЦЭМ!$B$33:$B$776,Q$119)+'СЕТ СН'!$I$12+СВЦЭМ!$D$10+'СЕТ СН'!$I$5-'СЕТ СН'!$I$20</f>
        <v>2883.1741138400002</v>
      </c>
      <c r="R137" s="36">
        <f>SUMIFS(СВЦЭМ!$C$33:$C$776,СВЦЭМ!$A$33:$A$776,$A137,СВЦЭМ!$B$33:$B$776,R$119)+'СЕТ СН'!$I$12+СВЦЭМ!$D$10+'СЕТ СН'!$I$5-'СЕТ СН'!$I$20</f>
        <v>2871.55761639</v>
      </c>
      <c r="S137" s="36">
        <f>SUMIFS(СВЦЭМ!$C$33:$C$776,СВЦЭМ!$A$33:$A$776,$A137,СВЦЭМ!$B$33:$B$776,S$119)+'СЕТ СН'!$I$12+СВЦЭМ!$D$10+'СЕТ СН'!$I$5-'СЕТ СН'!$I$20</f>
        <v>2857.2360280900002</v>
      </c>
      <c r="T137" s="36">
        <f>SUMIFS(СВЦЭМ!$C$33:$C$776,СВЦЭМ!$A$33:$A$776,$A137,СВЦЭМ!$B$33:$B$776,T$119)+'СЕТ СН'!$I$12+СВЦЭМ!$D$10+'СЕТ СН'!$I$5-'СЕТ СН'!$I$20</f>
        <v>2852.71987231</v>
      </c>
      <c r="U137" s="36">
        <f>SUMIFS(СВЦЭМ!$C$33:$C$776,СВЦЭМ!$A$33:$A$776,$A137,СВЦЭМ!$B$33:$B$776,U$119)+'СЕТ СН'!$I$12+СВЦЭМ!$D$10+'СЕТ СН'!$I$5-'СЕТ СН'!$I$20</f>
        <v>2854.8610828199999</v>
      </c>
      <c r="V137" s="36">
        <f>SUMIFS(СВЦЭМ!$C$33:$C$776,СВЦЭМ!$A$33:$A$776,$A137,СВЦЭМ!$B$33:$B$776,V$119)+'СЕТ СН'!$I$12+СВЦЭМ!$D$10+'СЕТ СН'!$I$5-'СЕТ СН'!$I$20</f>
        <v>2858.18986817</v>
      </c>
      <c r="W137" s="36">
        <f>SUMIFS(СВЦЭМ!$C$33:$C$776,СВЦЭМ!$A$33:$A$776,$A137,СВЦЭМ!$B$33:$B$776,W$119)+'СЕТ СН'!$I$12+СВЦЭМ!$D$10+'СЕТ СН'!$I$5-'СЕТ СН'!$I$20</f>
        <v>2867.27676225</v>
      </c>
      <c r="X137" s="36">
        <f>SUMIFS(СВЦЭМ!$C$33:$C$776,СВЦЭМ!$A$33:$A$776,$A137,СВЦЭМ!$B$33:$B$776,X$119)+'СЕТ СН'!$I$12+СВЦЭМ!$D$10+'СЕТ СН'!$I$5-'СЕТ СН'!$I$20</f>
        <v>2867.4856078100001</v>
      </c>
      <c r="Y137" s="36">
        <f>SUMIFS(СВЦЭМ!$C$33:$C$776,СВЦЭМ!$A$33:$A$776,$A137,СВЦЭМ!$B$33:$B$776,Y$119)+'СЕТ СН'!$I$12+СВЦЭМ!$D$10+'СЕТ СН'!$I$5-'СЕТ СН'!$I$20</f>
        <v>2890.9074793</v>
      </c>
    </row>
    <row r="138" spans="1:25" ht="15.5" x14ac:dyDescent="0.25">
      <c r="A138" s="35">
        <f t="shared" si="3"/>
        <v>43849</v>
      </c>
      <c r="B138" s="36">
        <f>SUMIFS(СВЦЭМ!$C$33:$C$776,СВЦЭМ!$A$33:$A$776,$A138,СВЦЭМ!$B$33:$B$776,B$119)+'СЕТ СН'!$I$12+СВЦЭМ!$D$10+'СЕТ СН'!$I$5-'СЕТ СН'!$I$20</f>
        <v>2904.56279313</v>
      </c>
      <c r="C138" s="36">
        <f>SUMIFS(СВЦЭМ!$C$33:$C$776,СВЦЭМ!$A$33:$A$776,$A138,СВЦЭМ!$B$33:$B$776,C$119)+'СЕТ СН'!$I$12+СВЦЭМ!$D$10+'СЕТ СН'!$I$5-'СЕТ СН'!$I$20</f>
        <v>2909.2785731700001</v>
      </c>
      <c r="D138" s="36">
        <f>SUMIFS(СВЦЭМ!$C$33:$C$776,СВЦЭМ!$A$33:$A$776,$A138,СВЦЭМ!$B$33:$B$776,D$119)+'СЕТ СН'!$I$12+СВЦЭМ!$D$10+'СЕТ СН'!$I$5-'СЕТ СН'!$I$20</f>
        <v>2916.2313972900001</v>
      </c>
      <c r="E138" s="36">
        <f>SUMIFS(СВЦЭМ!$C$33:$C$776,СВЦЭМ!$A$33:$A$776,$A138,СВЦЭМ!$B$33:$B$776,E$119)+'СЕТ СН'!$I$12+СВЦЭМ!$D$10+'СЕТ СН'!$I$5-'СЕТ СН'!$I$20</f>
        <v>2922.0968291200002</v>
      </c>
      <c r="F138" s="36">
        <f>SUMIFS(СВЦЭМ!$C$33:$C$776,СВЦЭМ!$A$33:$A$776,$A138,СВЦЭМ!$B$33:$B$776,F$119)+'СЕТ СН'!$I$12+СВЦЭМ!$D$10+'СЕТ СН'!$I$5-'СЕТ СН'!$I$20</f>
        <v>2922.0312895799998</v>
      </c>
      <c r="G138" s="36">
        <f>SUMIFS(СВЦЭМ!$C$33:$C$776,СВЦЭМ!$A$33:$A$776,$A138,СВЦЭМ!$B$33:$B$776,G$119)+'СЕТ СН'!$I$12+СВЦЭМ!$D$10+'СЕТ СН'!$I$5-'СЕТ СН'!$I$20</f>
        <v>2923.4116010100001</v>
      </c>
      <c r="H138" s="36">
        <f>SUMIFS(СВЦЭМ!$C$33:$C$776,СВЦЭМ!$A$33:$A$776,$A138,СВЦЭМ!$B$33:$B$776,H$119)+'СЕТ СН'!$I$12+СВЦЭМ!$D$10+'СЕТ СН'!$I$5-'СЕТ СН'!$I$20</f>
        <v>2902.9805167499999</v>
      </c>
      <c r="I138" s="36">
        <f>SUMIFS(СВЦЭМ!$C$33:$C$776,СВЦЭМ!$A$33:$A$776,$A138,СВЦЭМ!$B$33:$B$776,I$119)+'СЕТ СН'!$I$12+СВЦЭМ!$D$10+'СЕТ СН'!$I$5-'СЕТ СН'!$I$20</f>
        <v>2880.84676244</v>
      </c>
      <c r="J138" s="36">
        <f>SUMIFS(СВЦЭМ!$C$33:$C$776,СВЦЭМ!$A$33:$A$776,$A138,СВЦЭМ!$B$33:$B$776,J$119)+'СЕТ СН'!$I$12+СВЦЭМ!$D$10+'СЕТ СН'!$I$5-'СЕТ СН'!$I$20</f>
        <v>2876.1054316</v>
      </c>
      <c r="K138" s="36">
        <f>SUMIFS(СВЦЭМ!$C$33:$C$776,СВЦЭМ!$A$33:$A$776,$A138,СВЦЭМ!$B$33:$B$776,K$119)+'СЕТ СН'!$I$12+СВЦЭМ!$D$10+'СЕТ СН'!$I$5-'СЕТ СН'!$I$20</f>
        <v>2847.5824418299999</v>
      </c>
      <c r="L138" s="36">
        <f>SUMIFS(СВЦЭМ!$C$33:$C$776,СВЦЭМ!$A$33:$A$776,$A138,СВЦЭМ!$B$33:$B$776,L$119)+'СЕТ СН'!$I$12+СВЦЭМ!$D$10+'СЕТ СН'!$I$5-'СЕТ СН'!$I$20</f>
        <v>2845.6297622500001</v>
      </c>
      <c r="M138" s="36">
        <f>SUMIFS(СВЦЭМ!$C$33:$C$776,СВЦЭМ!$A$33:$A$776,$A138,СВЦЭМ!$B$33:$B$776,M$119)+'СЕТ СН'!$I$12+СВЦЭМ!$D$10+'СЕТ СН'!$I$5-'СЕТ СН'!$I$20</f>
        <v>2844.99296473</v>
      </c>
      <c r="N138" s="36">
        <f>SUMIFS(СВЦЭМ!$C$33:$C$776,СВЦЭМ!$A$33:$A$776,$A138,СВЦЭМ!$B$33:$B$776,N$119)+'СЕТ СН'!$I$12+СВЦЭМ!$D$10+'СЕТ СН'!$I$5-'СЕТ СН'!$I$20</f>
        <v>2856.2594295899999</v>
      </c>
      <c r="O138" s="36">
        <f>SUMIFS(СВЦЭМ!$C$33:$C$776,СВЦЭМ!$A$33:$A$776,$A138,СВЦЭМ!$B$33:$B$776,O$119)+'СЕТ СН'!$I$12+СВЦЭМ!$D$10+'СЕТ СН'!$I$5-'СЕТ СН'!$I$20</f>
        <v>2869.8753701800001</v>
      </c>
      <c r="P138" s="36">
        <f>SUMIFS(СВЦЭМ!$C$33:$C$776,СВЦЭМ!$A$33:$A$776,$A138,СВЦЭМ!$B$33:$B$776,P$119)+'СЕТ СН'!$I$12+СВЦЭМ!$D$10+'СЕТ СН'!$I$5-'СЕТ СН'!$I$20</f>
        <v>2879.2162547899998</v>
      </c>
      <c r="Q138" s="36">
        <f>SUMIFS(СВЦЭМ!$C$33:$C$776,СВЦЭМ!$A$33:$A$776,$A138,СВЦЭМ!$B$33:$B$776,Q$119)+'СЕТ СН'!$I$12+СВЦЭМ!$D$10+'СЕТ СН'!$I$5-'СЕТ СН'!$I$20</f>
        <v>2884.5216007200002</v>
      </c>
      <c r="R138" s="36">
        <f>SUMIFS(СВЦЭМ!$C$33:$C$776,СВЦЭМ!$A$33:$A$776,$A138,СВЦЭМ!$B$33:$B$776,R$119)+'СЕТ СН'!$I$12+СВЦЭМ!$D$10+'СЕТ СН'!$I$5-'СЕТ СН'!$I$20</f>
        <v>2870.6411305000001</v>
      </c>
      <c r="S138" s="36">
        <f>SUMIFS(СВЦЭМ!$C$33:$C$776,СВЦЭМ!$A$33:$A$776,$A138,СВЦЭМ!$B$33:$B$776,S$119)+'СЕТ СН'!$I$12+СВЦЭМ!$D$10+'СЕТ СН'!$I$5-'СЕТ СН'!$I$20</f>
        <v>2836.0651682400003</v>
      </c>
      <c r="T138" s="36">
        <f>SUMIFS(СВЦЭМ!$C$33:$C$776,СВЦЭМ!$A$33:$A$776,$A138,СВЦЭМ!$B$33:$B$776,T$119)+'СЕТ СН'!$I$12+СВЦЭМ!$D$10+'СЕТ СН'!$I$5-'СЕТ СН'!$I$20</f>
        <v>2847.4785503799999</v>
      </c>
      <c r="U138" s="36">
        <f>SUMIFS(СВЦЭМ!$C$33:$C$776,СВЦЭМ!$A$33:$A$776,$A138,СВЦЭМ!$B$33:$B$776,U$119)+'СЕТ СН'!$I$12+СВЦЭМ!$D$10+'СЕТ СН'!$I$5-'СЕТ СН'!$I$20</f>
        <v>2846.6549977899999</v>
      </c>
      <c r="V138" s="36">
        <f>SUMIFS(СВЦЭМ!$C$33:$C$776,СВЦЭМ!$A$33:$A$776,$A138,СВЦЭМ!$B$33:$B$776,V$119)+'СЕТ СН'!$I$12+СВЦЭМ!$D$10+'СЕТ СН'!$I$5-'СЕТ СН'!$I$20</f>
        <v>2836.15360379</v>
      </c>
      <c r="W138" s="36">
        <f>SUMIFS(СВЦЭМ!$C$33:$C$776,СВЦЭМ!$A$33:$A$776,$A138,СВЦЭМ!$B$33:$B$776,W$119)+'СЕТ СН'!$I$12+СВЦЭМ!$D$10+'СЕТ СН'!$I$5-'СЕТ СН'!$I$20</f>
        <v>2844.7036095200001</v>
      </c>
      <c r="X138" s="36">
        <f>SUMIFS(СВЦЭМ!$C$33:$C$776,СВЦЭМ!$A$33:$A$776,$A138,СВЦЭМ!$B$33:$B$776,X$119)+'СЕТ СН'!$I$12+СВЦЭМ!$D$10+'СЕТ СН'!$I$5-'СЕТ СН'!$I$20</f>
        <v>2855.8044914399998</v>
      </c>
      <c r="Y138" s="36">
        <f>SUMIFS(СВЦЭМ!$C$33:$C$776,СВЦЭМ!$A$33:$A$776,$A138,СВЦЭМ!$B$33:$B$776,Y$119)+'СЕТ СН'!$I$12+СВЦЭМ!$D$10+'СЕТ СН'!$I$5-'СЕТ СН'!$I$20</f>
        <v>2878.0622452100001</v>
      </c>
    </row>
    <row r="139" spans="1:25" ht="15.5" x14ac:dyDescent="0.25">
      <c r="A139" s="35">
        <f t="shared" si="3"/>
        <v>43850</v>
      </c>
      <c r="B139" s="36">
        <f>SUMIFS(СВЦЭМ!$C$33:$C$776,СВЦЭМ!$A$33:$A$776,$A139,СВЦЭМ!$B$33:$B$776,B$119)+'СЕТ СН'!$I$12+СВЦЭМ!$D$10+'СЕТ СН'!$I$5-'СЕТ СН'!$I$20</f>
        <v>2936.7507792599999</v>
      </c>
      <c r="C139" s="36">
        <f>SUMIFS(СВЦЭМ!$C$33:$C$776,СВЦЭМ!$A$33:$A$776,$A139,СВЦЭМ!$B$33:$B$776,C$119)+'СЕТ СН'!$I$12+СВЦЭМ!$D$10+'СЕТ СН'!$I$5-'СЕТ СН'!$I$20</f>
        <v>2948.7229825899999</v>
      </c>
      <c r="D139" s="36">
        <f>SUMIFS(СВЦЭМ!$C$33:$C$776,СВЦЭМ!$A$33:$A$776,$A139,СВЦЭМ!$B$33:$B$776,D$119)+'СЕТ СН'!$I$12+СВЦЭМ!$D$10+'СЕТ СН'!$I$5-'СЕТ СН'!$I$20</f>
        <v>2957.01533165</v>
      </c>
      <c r="E139" s="36">
        <f>SUMIFS(СВЦЭМ!$C$33:$C$776,СВЦЭМ!$A$33:$A$776,$A139,СВЦЭМ!$B$33:$B$776,E$119)+'СЕТ СН'!$I$12+СВЦЭМ!$D$10+'СЕТ СН'!$I$5-'СЕТ СН'!$I$20</f>
        <v>2948.1265742199998</v>
      </c>
      <c r="F139" s="36">
        <f>SUMIFS(СВЦЭМ!$C$33:$C$776,СВЦЭМ!$A$33:$A$776,$A139,СВЦЭМ!$B$33:$B$776,F$119)+'СЕТ СН'!$I$12+СВЦЭМ!$D$10+'СЕТ СН'!$I$5-'СЕТ СН'!$I$20</f>
        <v>2943.3424327000002</v>
      </c>
      <c r="G139" s="36">
        <f>SUMIFS(СВЦЭМ!$C$33:$C$776,СВЦЭМ!$A$33:$A$776,$A139,СВЦЭМ!$B$33:$B$776,G$119)+'СЕТ СН'!$I$12+СВЦЭМ!$D$10+'СЕТ СН'!$I$5-'СЕТ СН'!$I$20</f>
        <v>2924.4008191200001</v>
      </c>
      <c r="H139" s="36">
        <f>SUMIFS(СВЦЭМ!$C$33:$C$776,СВЦЭМ!$A$33:$A$776,$A139,СВЦЭМ!$B$33:$B$776,H$119)+'СЕТ СН'!$I$12+СВЦЭМ!$D$10+'СЕТ СН'!$I$5-'СЕТ СН'!$I$20</f>
        <v>2878.1497626199998</v>
      </c>
      <c r="I139" s="36">
        <f>SUMIFS(СВЦЭМ!$C$33:$C$776,СВЦЭМ!$A$33:$A$776,$A139,СВЦЭМ!$B$33:$B$776,I$119)+'СЕТ СН'!$I$12+СВЦЭМ!$D$10+'СЕТ СН'!$I$5-'СЕТ СН'!$I$20</f>
        <v>2869.64171541</v>
      </c>
      <c r="J139" s="36">
        <f>SUMIFS(СВЦЭМ!$C$33:$C$776,СВЦЭМ!$A$33:$A$776,$A139,СВЦЭМ!$B$33:$B$776,J$119)+'СЕТ СН'!$I$12+СВЦЭМ!$D$10+'СЕТ СН'!$I$5-'СЕТ СН'!$I$20</f>
        <v>2837.3420126599999</v>
      </c>
      <c r="K139" s="36">
        <f>SUMIFS(СВЦЭМ!$C$33:$C$776,СВЦЭМ!$A$33:$A$776,$A139,СВЦЭМ!$B$33:$B$776,K$119)+'СЕТ СН'!$I$12+СВЦЭМ!$D$10+'СЕТ СН'!$I$5-'СЕТ СН'!$I$20</f>
        <v>2810.6126514600001</v>
      </c>
      <c r="L139" s="36">
        <f>SUMIFS(СВЦЭМ!$C$33:$C$776,СВЦЭМ!$A$33:$A$776,$A139,СВЦЭМ!$B$33:$B$776,L$119)+'СЕТ СН'!$I$12+СВЦЭМ!$D$10+'СЕТ СН'!$I$5-'СЕТ СН'!$I$20</f>
        <v>2815.7723169999999</v>
      </c>
      <c r="M139" s="36">
        <f>SUMIFS(СВЦЭМ!$C$33:$C$776,СВЦЭМ!$A$33:$A$776,$A139,СВЦЭМ!$B$33:$B$776,M$119)+'СЕТ СН'!$I$12+СВЦЭМ!$D$10+'СЕТ СН'!$I$5-'СЕТ СН'!$I$20</f>
        <v>2826.8734410900001</v>
      </c>
      <c r="N139" s="36">
        <f>SUMIFS(СВЦЭМ!$C$33:$C$776,СВЦЭМ!$A$33:$A$776,$A139,СВЦЭМ!$B$33:$B$776,N$119)+'СЕТ СН'!$I$12+СВЦЭМ!$D$10+'СЕТ СН'!$I$5-'СЕТ СН'!$I$20</f>
        <v>2844.38481624</v>
      </c>
      <c r="O139" s="36">
        <f>SUMIFS(СВЦЭМ!$C$33:$C$776,СВЦЭМ!$A$33:$A$776,$A139,СВЦЭМ!$B$33:$B$776,O$119)+'СЕТ СН'!$I$12+СВЦЭМ!$D$10+'СЕТ СН'!$I$5-'СЕТ СН'!$I$20</f>
        <v>2857.06324468</v>
      </c>
      <c r="P139" s="36">
        <f>SUMIFS(СВЦЭМ!$C$33:$C$776,СВЦЭМ!$A$33:$A$776,$A139,СВЦЭМ!$B$33:$B$776,P$119)+'СЕТ СН'!$I$12+СВЦЭМ!$D$10+'СЕТ СН'!$I$5-'СЕТ СН'!$I$20</f>
        <v>2871.0958324200001</v>
      </c>
      <c r="Q139" s="36">
        <f>SUMIFS(СВЦЭМ!$C$33:$C$776,СВЦЭМ!$A$33:$A$776,$A139,СВЦЭМ!$B$33:$B$776,Q$119)+'СЕТ СН'!$I$12+СВЦЭМ!$D$10+'СЕТ СН'!$I$5-'СЕТ СН'!$I$20</f>
        <v>2875.6344791299998</v>
      </c>
      <c r="R139" s="36">
        <f>SUMIFS(СВЦЭМ!$C$33:$C$776,СВЦЭМ!$A$33:$A$776,$A139,СВЦЭМ!$B$33:$B$776,R$119)+'СЕТ СН'!$I$12+СВЦЭМ!$D$10+'СЕТ СН'!$I$5-'СЕТ СН'!$I$20</f>
        <v>2878.09011753</v>
      </c>
      <c r="S139" s="36">
        <f>SUMIFS(СВЦЭМ!$C$33:$C$776,СВЦЭМ!$A$33:$A$776,$A139,СВЦЭМ!$B$33:$B$776,S$119)+'СЕТ СН'!$I$12+СВЦЭМ!$D$10+'СЕТ СН'!$I$5-'СЕТ СН'!$I$20</f>
        <v>2855.1317522199997</v>
      </c>
      <c r="T139" s="36">
        <f>SUMIFS(СВЦЭМ!$C$33:$C$776,СВЦЭМ!$A$33:$A$776,$A139,СВЦЭМ!$B$33:$B$776,T$119)+'СЕТ СН'!$I$12+СВЦЭМ!$D$10+'СЕТ СН'!$I$5-'СЕТ СН'!$I$20</f>
        <v>2821.5360804800002</v>
      </c>
      <c r="U139" s="36">
        <f>SUMIFS(СВЦЭМ!$C$33:$C$776,СВЦЭМ!$A$33:$A$776,$A139,СВЦЭМ!$B$33:$B$776,U$119)+'СЕТ СН'!$I$12+СВЦЭМ!$D$10+'СЕТ СН'!$I$5-'СЕТ СН'!$I$20</f>
        <v>2833.0652706199999</v>
      </c>
      <c r="V139" s="36">
        <f>SUMIFS(СВЦЭМ!$C$33:$C$776,СВЦЭМ!$A$33:$A$776,$A139,СВЦЭМ!$B$33:$B$776,V$119)+'СЕТ СН'!$I$12+СВЦЭМ!$D$10+'СЕТ СН'!$I$5-'СЕТ СН'!$I$20</f>
        <v>2844.12446993</v>
      </c>
      <c r="W139" s="36">
        <f>SUMIFS(СВЦЭМ!$C$33:$C$776,СВЦЭМ!$A$33:$A$776,$A139,СВЦЭМ!$B$33:$B$776,W$119)+'СЕТ СН'!$I$12+СВЦЭМ!$D$10+'СЕТ СН'!$I$5-'СЕТ СН'!$I$20</f>
        <v>2863.51370021</v>
      </c>
      <c r="X139" s="36">
        <f>SUMIFS(СВЦЭМ!$C$33:$C$776,СВЦЭМ!$A$33:$A$776,$A139,СВЦЭМ!$B$33:$B$776,X$119)+'СЕТ СН'!$I$12+СВЦЭМ!$D$10+'СЕТ СН'!$I$5-'СЕТ СН'!$I$20</f>
        <v>2873.8282967699997</v>
      </c>
      <c r="Y139" s="36">
        <f>SUMIFS(СВЦЭМ!$C$33:$C$776,СВЦЭМ!$A$33:$A$776,$A139,СВЦЭМ!$B$33:$B$776,Y$119)+'СЕТ СН'!$I$12+СВЦЭМ!$D$10+'СЕТ СН'!$I$5-'СЕТ СН'!$I$20</f>
        <v>2890.20705413</v>
      </c>
    </row>
    <row r="140" spans="1:25" ht="15.5" x14ac:dyDescent="0.25">
      <c r="A140" s="35">
        <f t="shared" si="3"/>
        <v>43851</v>
      </c>
      <c r="B140" s="36">
        <f>SUMIFS(СВЦЭМ!$C$33:$C$776,СВЦЭМ!$A$33:$A$776,$A140,СВЦЭМ!$B$33:$B$776,B$119)+'СЕТ СН'!$I$12+СВЦЭМ!$D$10+'СЕТ СН'!$I$5-'СЕТ СН'!$I$20</f>
        <v>2917.6300816000003</v>
      </c>
      <c r="C140" s="36">
        <f>SUMIFS(СВЦЭМ!$C$33:$C$776,СВЦЭМ!$A$33:$A$776,$A140,СВЦЭМ!$B$33:$B$776,C$119)+'СЕТ СН'!$I$12+СВЦЭМ!$D$10+'СЕТ СН'!$I$5-'СЕТ СН'!$I$20</f>
        <v>2928.6036230199998</v>
      </c>
      <c r="D140" s="36">
        <f>SUMIFS(СВЦЭМ!$C$33:$C$776,СВЦЭМ!$A$33:$A$776,$A140,СВЦЭМ!$B$33:$B$776,D$119)+'СЕТ СН'!$I$12+СВЦЭМ!$D$10+'СЕТ СН'!$I$5-'СЕТ СН'!$I$20</f>
        <v>2937.6823782400002</v>
      </c>
      <c r="E140" s="36">
        <f>SUMIFS(СВЦЭМ!$C$33:$C$776,СВЦЭМ!$A$33:$A$776,$A140,СВЦЭМ!$B$33:$B$776,E$119)+'СЕТ СН'!$I$12+СВЦЭМ!$D$10+'СЕТ СН'!$I$5-'СЕТ СН'!$I$20</f>
        <v>2945.4508875400002</v>
      </c>
      <c r="F140" s="36">
        <f>SUMIFS(СВЦЭМ!$C$33:$C$776,СВЦЭМ!$A$33:$A$776,$A140,СВЦЭМ!$B$33:$B$776,F$119)+'СЕТ СН'!$I$12+СВЦЭМ!$D$10+'СЕТ СН'!$I$5-'СЕТ СН'!$I$20</f>
        <v>2928.82558991</v>
      </c>
      <c r="G140" s="36">
        <f>SUMIFS(СВЦЭМ!$C$33:$C$776,СВЦЭМ!$A$33:$A$776,$A140,СВЦЭМ!$B$33:$B$776,G$119)+'СЕТ СН'!$I$12+СВЦЭМ!$D$10+'СЕТ СН'!$I$5-'СЕТ СН'!$I$20</f>
        <v>2902.65726176</v>
      </c>
      <c r="H140" s="36">
        <f>SUMIFS(СВЦЭМ!$C$33:$C$776,СВЦЭМ!$A$33:$A$776,$A140,СВЦЭМ!$B$33:$B$776,H$119)+'СЕТ СН'!$I$12+СВЦЭМ!$D$10+'СЕТ СН'!$I$5-'СЕТ СН'!$I$20</f>
        <v>2867.5875483999998</v>
      </c>
      <c r="I140" s="36">
        <f>SUMIFS(СВЦЭМ!$C$33:$C$776,СВЦЭМ!$A$33:$A$776,$A140,СВЦЭМ!$B$33:$B$776,I$119)+'СЕТ СН'!$I$12+СВЦЭМ!$D$10+'СЕТ СН'!$I$5-'СЕТ СН'!$I$20</f>
        <v>2839.8990394500001</v>
      </c>
      <c r="J140" s="36">
        <f>SUMIFS(СВЦЭМ!$C$33:$C$776,СВЦЭМ!$A$33:$A$776,$A140,СВЦЭМ!$B$33:$B$776,J$119)+'СЕТ СН'!$I$12+СВЦЭМ!$D$10+'СЕТ СН'!$I$5-'СЕТ СН'!$I$20</f>
        <v>2807.3757458499999</v>
      </c>
      <c r="K140" s="36">
        <f>SUMIFS(СВЦЭМ!$C$33:$C$776,СВЦЭМ!$A$33:$A$776,$A140,СВЦЭМ!$B$33:$B$776,K$119)+'СЕТ СН'!$I$12+СВЦЭМ!$D$10+'СЕТ СН'!$I$5-'СЕТ СН'!$I$20</f>
        <v>2817.41619623</v>
      </c>
      <c r="L140" s="36">
        <f>SUMIFS(СВЦЭМ!$C$33:$C$776,СВЦЭМ!$A$33:$A$776,$A140,СВЦЭМ!$B$33:$B$776,L$119)+'СЕТ СН'!$I$12+СВЦЭМ!$D$10+'СЕТ СН'!$I$5-'СЕТ СН'!$I$20</f>
        <v>2826.4971661899999</v>
      </c>
      <c r="M140" s="36">
        <f>SUMIFS(СВЦЭМ!$C$33:$C$776,СВЦЭМ!$A$33:$A$776,$A140,СВЦЭМ!$B$33:$B$776,M$119)+'СЕТ СН'!$I$12+СВЦЭМ!$D$10+'СЕТ СН'!$I$5-'СЕТ СН'!$I$20</f>
        <v>2830.6918755400002</v>
      </c>
      <c r="N140" s="36">
        <f>SUMIFS(СВЦЭМ!$C$33:$C$776,СВЦЭМ!$A$33:$A$776,$A140,СВЦЭМ!$B$33:$B$776,N$119)+'СЕТ СН'!$I$12+СВЦЭМ!$D$10+'СЕТ СН'!$I$5-'СЕТ СН'!$I$20</f>
        <v>2855.2570588999997</v>
      </c>
      <c r="O140" s="36">
        <f>SUMIFS(СВЦЭМ!$C$33:$C$776,СВЦЭМ!$A$33:$A$776,$A140,СВЦЭМ!$B$33:$B$776,O$119)+'СЕТ СН'!$I$12+СВЦЭМ!$D$10+'СЕТ СН'!$I$5-'СЕТ СН'!$I$20</f>
        <v>2861.6000009600002</v>
      </c>
      <c r="P140" s="36">
        <f>SUMIFS(СВЦЭМ!$C$33:$C$776,СВЦЭМ!$A$33:$A$776,$A140,СВЦЭМ!$B$33:$B$776,P$119)+'СЕТ СН'!$I$12+СВЦЭМ!$D$10+'СЕТ СН'!$I$5-'СЕТ СН'!$I$20</f>
        <v>2865.0724140299999</v>
      </c>
      <c r="Q140" s="36">
        <f>SUMIFS(СВЦЭМ!$C$33:$C$776,СВЦЭМ!$A$33:$A$776,$A140,СВЦЭМ!$B$33:$B$776,Q$119)+'СЕТ СН'!$I$12+СВЦЭМ!$D$10+'СЕТ СН'!$I$5-'СЕТ СН'!$I$20</f>
        <v>2880.8292284499998</v>
      </c>
      <c r="R140" s="36">
        <f>SUMIFS(СВЦЭМ!$C$33:$C$776,СВЦЭМ!$A$33:$A$776,$A140,СВЦЭМ!$B$33:$B$776,R$119)+'СЕТ СН'!$I$12+СВЦЭМ!$D$10+'СЕТ СН'!$I$5-'СЕТ СН'!$I$20</f>
        <v>2869.2041695200001</v>
      </c>
      <c r="S140" s="36">
        <f>SUMIFS(СВЦЭМ!$C$33:$C$776,СВЦЭМ!$A$33:$A$776,$A140,СВЦЭМ!$B$33:$B$776,S$119)+'СЕТ СН'!$I$12+СВЦЭМ!$D$10+'СЕТ СН'!$I$5-'СЕТ СН'!$I$20</f>
        <v>2849.0742010200001</v>
      </c>
      <c r="T140" s="36">
        <f>SUMIFS(СВЦЭМ!$C$33:$C$776,СВЦЭМ!$A$33:$A$776,$A140,СВЦЭМ!$B$33:$B$776,T$119)+'СЕТ СН'!$I$12+СВЦЭМ!$D$10+'СЕТ СН'!$I$5-'СЕТ СН'!$I$20</f>
        <v>2827.9993879600001</v>
      </c>
      <c r="U140" s="36">
        <f>SUMIFS(СВЦЭМ!$C$33:$C$776,СВЦЭМ!$A$33:$A$776,$A140,СВЦЭМ!$B$33:$B$776,U$119)+'СЕТ СН'!$I$12+СВЦЭМ!$D$10+'СЕТ СН'!$I$5-'СЕТ СН'!$I$20</f>
        <v>2837.1172650200001</v>
      </c>
      <c r="V140" s="36">
        <f>SUMIFS(СВЦЭМ!$C$33:$C$776,СВЦЭМ!$A$33:$A$776,$A140,СВЦЭМ!$B$33:$B$776,V$119)+'СЕТ СН'!$I$12+СВЦЭМ!$D$10+'СЕТ СН'!$I$5-'СЕТ СН'!$I$20</f>
        <v>2850.4909798500003</v>
      </c>
      <c r="W140" s="36">
        <f>SUMIFS(СВЦЭМ!$C$33:$C$776,СВЦЭМ!$A$33:$A$776,$A140,СВЦЭМ!$B$33:$B$776,W$119)+'СЕТ СН'!$I$12+СВЦЭМ!$D$10+'СЕТ СН'!$I$5-'СЕТ СН'!$I$20</f>
        <v>2871.62444065</v>
      </c>
      <c r="X140" s="36">
        <f>SUMIFS(СВЦЭМ!$C$33:$C$776,СВЦЭМ!$A$33:$A$776,$A140,СВЦЭМ!$B$33:$B$776,X$119)+'СЕТ СН'!$I$12+СВЦЭМ!$D$10+'СЕТ СН'!$I$5-'СЕТ СН'!$I$20</f>
        <v>2881.3528622200001</v>
      </c>
      <c r="Y140" s="36">
        <f>SUMIFS(СВЦЭМ!$C$33:$C$776,СВЦЭМ!$A$33:$A$776,$A140,СВЦЭМ!$B$33:$B$776,Y$119)+'СЕТ СН'!$I$12+СВЦЭМ!$D$10+'СЕТ СН'!$I$5-'СЕТ СН'!$I$20</f>
        <v>2899.2273940599998</v>
      </c>
    </row>
    <row r="141" spans="1:25" ht="15.5" x14ac:dyDescent="0.25">
      <c r="A141" s="35">
        <f t="shared" si="3"/>
        <v>43852</v>
      </c>
      <c r="B141" s="36">
        <f>SUMIFS(СВЦЭМ!$C$33:$C$776,СВЦЭМ!$A$33:$A$776,$A141,СВЦЭМ!$B$33:$B$776,B$119)+'СЕТ СН'!$I$12+СВЦЭМ!$D$10+'СЕТ СН'!$I$5-'СЕТ СН'!$I$20</f>
        <v>2903.2518996999997</v>
      </c>
      <c r="C141" s="36">
        <f>SUMIFS(СВЦЭМ!$C$33:$C$776,СВЦЭМ!$A$33:$A$776,$A141,СВЦЭМ!$B$33:$B$776,C$119)+'СЕТ СН'!$I$12+СВЦЭМ!$D$10+'СЕТ СН'!$I$5-'СЕТ СН'!$I$20</f>
        <v>2907.7181137899997</v>
      </c>
      <c r="D141" s="36">
        <f>SUMIFS(СВЦЭМ!$C$33:$C$776,СВЦЭМ!$A$33:$A$776,$A141,СВЦЭМ!$B$33:$B$776,D$119)+'СЕТ СН'!$I$12+СВЦЭМ!$D$10+'СЕТ СН'!$I$5-'СЕТ СН'!$I$20</f>
        <v>2918.7870043600001</v>
      </c>
      <c r="E141" s="36">
        <f>SUMIFS(СВЦЭМ!$C$33:$C$776,СВЦЭМ!$A$33:$A$776,$A141,СВЦЭМ!$B$33:$B$776,E$119)+'СЕТ СН'!$I$12+СВЦЭМ!$D$10+'СЕТ СН'!$I$5-'СЕТ СН'!$I$20</f>
        <v>2923.2640759800001</v>
      </c>
      <c r="F141" s="36">
        <f>SUMIFS(СВЦЭМ!$C$33:$C$776,СВЦЭМ!$A$33:$A$776,$A141,СВЦЭМ!$B$33:$B$776,F$119)+'СЕТ СН'!$I$12+СВЦЭМ!$D$10+'СЕТ СН'!$I$5-'СЕТ СН'!$I$20</f>
        <v>2908.7745347999999</v>
      </c>
      <c r="G141" s="36">
        <f>SUMIFS(СВЦЭМ!$C$33:$C$776,СВЦЭМ!$A$33:$A$776,$A141,СВЦЭМ!$B$33:$B$776,G$119)+'СЕТ СН'!$I$12+СВЦЭМ!$D$10+'СЕТ СН'!$I$5-'СЕТ СН'!$I$20</f>
        <v>2891.40571731</v>
      </c>
      <c r="H141" s="36">
        <f>SUMIFS(СВЦЭМ!$C$33:$C$776,СВЦЭМ!$A$33:$A$776,$A141,СВЦЭМ!$B$33:$B$776,H$119)+'СЕТ СН'!$I$12+СВЦЭМ!$D$10+'СЕТ СН'!$I$5-'СЕТ СН'!$I$20</f>
        <v>2850.2035701899999</v>
      </c>
      <c r="I141" s="36">
        <f>SUMIFS(СВЦЭМ!$C$33:$C$776,СВЦЭМ!$A$33:$A$776,$A141,СВЦЭМ!$B$33:$B$776,I$119)+'СЕТ СН'!$I$12+СВЦЭМ!$D$10+'СЕТ СН'!$I$5-'СЕТ СН'!$I$20</f>
        <v>2830.8145135700001</v>
      </c>
      <c r="J141" s="36">
        <f>SUMIFS(СВЦЭМ!$C$33:$C$776,СВЦЭМ!$A$33:$A$776,$A141,СВЦЭМ!$B$33:$B$776,J$119)+'СЕТ СН'!$I$12+СВЦЭМ!$D$10+'СЕТ СН'!$I$5-'СЕТ СН'!$I$20</f>
        <v>2812.61267589</v>
      </c>
      <c r="K141" s="36">
        <f>SUMIFS(СВЦЭМ!$C$33:$C$776,СВЦЭМ!$A$33:$A$776,$A141,СВЦЭМ!$B$33:$B$776,K$119)+'СЕТ СН'!$I$12+СВЦЭМ!$D$10+'СЕТ СН'!$I$5-'СЕТ СН'!$I$20</f>
        <v>2817.0031842799999</v>
      </c>
      <c r="L141" s="36">
        <f>SUMIFS(СВЦЭМ!$C$33:$C$776,СВЦЭМ!$A$33:$A$776,$A141,СВЦЭМ!$B$33:$B$776,L$119)+'СЕТ СН'!$I$12+СВЦЭМ!$D$10+'СЕТ СН'!$I$5-'СЕТ СН'!$I$20</f>
        <v>2809.3136405599998</v>
      </c>
      <c r="M141" s="36">
        <f>SUMIFS(СВЦЭМ!$C$33:$C$776,СВЦЭМ!$A$33:$A$776,$A141,СВЦЭМ!$B$33:$B$776,M$119)+'СЕТ СН'!$I$12+СВЦЭМ!$D$10+'СЕТ СН'!$I$5-'СЕТ СН'!$I$20</f>
        <v>2816.97919159</v>
      </c>
      <c r="N141" s="36">
        <f>SUMIFS(СВЦЭМ!$C$33:$C$776,СВЦЭМ!$A$33:$A$776,$A141,СВЦЭМ!$B$33:$B$776,N$119)+'СЕТ СН'!$I$12+СВЦЭМ!$D$10+'СЕТ СН'!$I$5-'СЕТ СН'!$I$20</f>
        <v>2847.6019963500003</v>
      </c>
      <c r="O141" s="36">
        <f>SUMIFS(СВЦЭМ!$C$33:$C$776,СВЦЭМ!$A$33:$A$776,$A141,СВЦЭМ!$B$33:$B$776,O$119)+'СЕТ СН'!$I$12+СВЦЭМ!$D$10+'СЕТ СН'!$I$5-'СЕТ СН'!$I$20</f>
        <v>2862.0876520399997</v>
      </c>
      <c r="P141" s="36">
        <f>SUMIFS(СВЦЭМ!$C$33:$C$776,СВЦЭМ!$A$33:$A$776,$A141,СВЦЭМ!$B$33:$B$776,P$119)+'СЕТ СН'!$I$12+СВЦЭМ!$D$10+'СЕТ СН'!$I$5-'СЕТ СН'!$I$20</f>
        <v>2886.5208024200001</v>
      </c>
      <c r="Q141" s="36">
        <f>SUMIFS(СВЦЭМ!$C$33:$C$776,СВЦЭМ!$A$33:$A$776,$A141,СВЦЭМ!$B$33:$B$776,Q$119)+'СЕТ СН'!$I$12+СВЦЭМ!$D$10+'СЕТ СН'!$I$5-'СЕТ СН'!$I$20</f>
        <v>2895.0140588100003</v>
      </c>
      <c r="R141" s="36">
        <f>SUMIFS(СВЦЭМ!$C$33:$C$776,СВЦЭМ!$A$33:$A$776,$A141,СВЦЭМ!$B$33:$B$776,R$119)+'СЕТ СН'!$I$12+СВЦЭМ!$D$10+'СЕТ СН'!$I$5-'СЕТ СН'!$I$20</f>
        <v>2887.2683571600001</v>
      </c>
      <c r="S141" s="36">
        <f>SUMIFS(СВЦЭМ!$C$33:$C$776,СВЦЭМ!$A$33:$A$776,$A141,СВЦЭМ!$B$33:$B$776,S$119)+'СЕТ СН'!$I$12+СВЦЭМ!$D$10+'СЕТ СН'!$I$5-'СЕТ СН'!$I$20</f>
        <v>2859.0438054699998</v>
      </c>
      <c r="T141" s="36">
        <f>SUMIFS(СВЦЭМ!$C$33:$C$776,СВЦЭМ!$A$33:$A$776,$A141,СВЦЭМ!$B$33:$B$776,T$119)+'СЕТ СН'!$I$12+СВЦЭМ!$D$10+'СЕТ СН'!$I$5-'СЕТ СН'!$I$20</f>
        <v>2846.8491356700001</v>
      </c>
      <c r="U141" s="36">
        <f>SUMIFS(СВЦЭМ!$C$33:$C$776,СВЦЭМ!$A$33:$A$776,$A141,СВЦЭМ!$B$33:$B$776,U$119)+'СЕТ СН'!$I$12+СВЦЭМ!$D$10+'СЕТ СН'!$I$5-'СЕТ СН'!$I$20</f>
        <v>2853.44648065</v>
      </c>
      <c r="V141" s="36">
        <f>SUMIFS(СВЦЭМ!$C$33:$C$776,СВЦЭМ!$A$33:$A$776,$A141,СВЦЭМ!$B$33:$B$776,V$119)+'СЕТ СН'!$I$12+СВЦЭМ!$D$10+'СЕТ СН'!$I$5-'СЕТ СН'!$I$20</f>
        <v>2843.97426275</v>
      </c>
      <c r="W141" s="36">
        <f>SUMIFS(СВЦЭМ!$C$33:$C$776,СВЦЭМ!$A$33:$A$776,$A141,СВЦЭМ!$B$33:$B$776,W$119)+'СЕТ СН'!$I$12+СВЦЭМ!$D$10+'СЕТ СН'!$I$5-'СЕТ СН'!$I$20</f>
        <v>2856.4765393600001</v>
      </c>
      <c r="X141" s="36">
        <f>SUMIFS(СВЦЭМ!$C$33:$C$776,СВЦЭМ!$A$33:$A$776,$A141,СВЦЭМ!$B$33:$B$776,X$119)+'СЕТ СН'!$I$12+СВЦЭМ!$D$10+'СЕТ СН'!$I$5-'СЕТ СН'!$I$20</f>
        <v>2869.4317140399999</v>
      </c>
      <c r="Y141" s="36">
        <f>SUMIFS(СВЦЭМ!$C$33:$C$776,СВЦЭМ!$A$33:$A$776,$A141,СВЦЭМ!$B$33:$B$776,Y$119)+'СЕТ СН'!$I$12+СВЦЭМ!$D$10+'СЕТ СН'!$I$5-'СЕТ СН'!$I$20</f>
        <v>2888.0361364199998</v>
      </c>
    </row>
    <row r="142" spans="1:25" ht="15.5" x14ac:dyDescent="0.25">
      <c r="A142" s="35">
        <f t="shared" si="3"/>
        <v>43853</v>
      </c>
      <c r="B142" s="36">
        <f>SUMIFS(СВЦЭМ!$C$33:$C$776,СВЦЭМ!$A$33:$A$776,$A142,СВЦЭМ!$B$33:$B$776,B$119)+'СЕТ СН'!$I$12+СВЦЭМ!$D$10+'СЕТ СН'!$I$5-'СЕТ СН'!$I$20</f>
        <v>2916.3789782399999</v>
      </c>
      <c r="C142" s="36">
        <f>SUMIFS(СВЦЭМ!$C$33:$C$776,СВЦЭМ!$A$33:$A$776,$A142,СВЦЭМ!$B$33:$B$776,C$119)+'СЕТ СН'!$I$12+СВЦЭМ!$D$10+'СЕТ СН'!$I$5-'СЕТ СН'!$I$20</f>
        <v>2910.7934143299999</v>
      </c>
      <c r="D142" s="36">
        <f>SUMIFS(СВЦЭМ!$C$33:$C$776,СВЦЭМ!$A$33:$A$776,$A142,СВЦЭМ!$B$33:$B$776,D$119)+'СЕТ СН'!$I$12+СВЦЭМ!$D$10+'СЕТ СН'!$I$5-'СЕТ СН'!$I$20</f>
        <v>2928.3569585499999</v>
      </c>
      <c r="E142" s="36">
        <f>SUMIFS(СВЦЭМ!$C$33:$C$776,СВЦЭМ!$A$33:$A$776,$A142,СВЦЭМ!$B$33:$B$776,E$119)+'СЕТ СН'!$I$12+СВЦЭМ!$D$10+'СЕТ СН'!$I$5-'СЕТ СН'!$I$20</f>
        <v>2938.5793032000001</v>
      </c>
      <c r="F142" s="36">
        <f>SUMIFS(СВЦЭМ!$C$33:$C$776,СВЦЭМ!$A$33:$A$776,$A142,СВЦЭМ!$B$33:$B$776,F$119)+'СЕТ СН'!$I$12+СВЦЭМ!$D$10+'СЕТ СН'!$I$5-'СЕТ СН'!$I$20</f>
        <v>2928.7354055999999</v>
      </c>
      <c r="G142" s="36">
        <f>SUMIFS(СВЦЭМ!$C$33:$C$776,СВЦЭМ!$A$33:$A$776,$A142,СВЦЭМ!$B$33:$B$776,G$119)+'СЕТ СН'!$I$12+СВЦЭМ!$D$10+'СЕТ СН'!$I$5-'СЕТ СН'!$I$20</f>
        <v>2912.5030633900001</v>
      </c>
      <c r="H142" s="36">
        <f>SUMIFS(СВЦЭМ!$C$33:$C$776,СВЦЭМ!$A$33:$A$776,$A142,СВЦЭМ!$B$33:$B$776,H$119)+'СЕТ СН'!$I$12+СВЦЭМ!$D$10+'СЕТ СН'!$I$5-'СЕТ СН'!$I$20</f>
        <v>2871.64574515</v>
      </c>
      <c r="I142" s="36">
        <f>SUMIFS(СВЦЭМ!$C$33:$C$776,СВЦЭМ!$A$33:$A$776,$A142,СВЦЭМ!$B$33:$B$776,I$119)+'СЕТ СН'!$I$12+СВЦЭМ!$D$10+'СЕТ СН'!$I$5-'СЕТ СН'!$I$20</f>
        <v>2843.3573052500001</v>
      </c>
      <c r="J142" s="36">
        <f>SUMIFS(СВЦЭМ!$C$33:$C$776,СВЦЭМ!$A$33:$A$776,$A142,СВЦЭМ!$B$33:$B$776,J$119)+'СЕТ СН'!$I$12+СВЦЭМ!$D$10+'СЕТ СН'!$I$5-'СЕТ СН'!$I$20</f>
        <v>2830.30760207</v>
      </c>
      <c r="K142" s="36">
        <f>SUMIFS(СВЦЭМ!$C$33:$C$776,СВЦЭМ!$A$33:$A$776,$A142,СВЦЭМ!$B$33:$B$776,K$119)+'СЕТ СН'!$I$12+СВЦЭМ!$D$10+'СЕТ СН'!$I$5-'СЕТ СН'!$I$20</f>
        <v>2835.1463152599999</v>
      </c>
      <c r="L142" s="36">
        <f>SUMIFS(СВЦЭМ!$C$33:$C$776,СВЦЭМ!$A$33:$A$776,$A142,СВЦЭМ!$B$33:$B$776,L$119)+'СЕТ СН'!$I$12+СВЦЭМ!$D$10+'СЕТ СН'!$I$5-'СЕТ СН'!$I$20</f>
        <v>2835.0379209900002</v>
      </c>
      <c r="M142" s="36">
        <f>SUMIFS(СВЦЭМ!$C$33:$C$776,СВЦЭМ!$A$33:$A$776,$A142,СВЦЭМ!$B$33:$B$776,M$119)+'СЕТ СН'!$I$12+СВЦЭМ!$D$10+'СЕТ СН'!$I$5-'СЕТ СН'!$I$20</f>
        <v>2839.4361864799998</v>
      </c>
      <c r="N142" s="36">
        <f>SUMIFS(СВЦЭМ!$C$33:$C$776,СВЦЭМ!$A$33:$A$776,$A142,СВЦЭМ!$B$33:$B$776,N$119)+'СЕТ СН'!$I$12+СВЦЭМ!$D$10+'СЕТ СН'!$I$5-'СЕТ СН'!$I$20</f>
        <v>2849.7749326399999</v>
      </c>
      <c r="O142" s="36">
        <f>SUMIFS(СВЦЭМ!$C$33:$C$776,СВЦЭМ!$A$33:$A$776,$A142,СВЦЭМ!$B$33:$B$776,O$119)+'СЕТ СН'!$I$12+СВЦЭМ!$D$10+'СЕТ СН'!$I$5-'СЕТ СН'!$I$20</f>
        <v>2870.98182047</v>
      </c>
      <c r="P142" s="36">
        <f>SUMIFS(СВЦЭМ!$C$33:$C$776,СВЦЭМ!$A$33:$A$776,$A142,СВЦЭМ!$B$33:$B$776,P$119)+'СЕТ СН'!$I$12+СВЦЭМ!$D$10+'СЕТ СН'!$I$5-'СЕТ СН'!$I$20</f>
        <v>2886.2744049499997</v>
      </c>
      <c r="Q142" s="36">
        <f>SUMIFS(СВЦЭМ!$C$33:$C$776,СВЦЭМ!$A$33:$A$776,$A142,СВЦЭМ!$B$33:$B$776,Q$119)+'СЕТ СН'!$I$12+СВЦЭМ!$D$10+'СЕТ СН'!$I$5-'СЕТ СН'!$I$20</f>
        <v>2907.4196793599999</v>
      </c>
      <c r="R142" s="36">
        <f>SUMIFS(СВЦЭМ!$C$33:$C$776,СВЦЭМ!$A$33:$A$776,$A142,СВЦЭМ!$B$33:$B$776,R$119)+'СЕТ СН'!$I$12+СВЦЭМ!$D$10+'СЕТ СН'!$I$5-'СЕТ СН'!$I$20</f>
        <v>2880.41224005</v>
      </c>
      <c r="S142" s="36">
        <f>SUMIFS(СВЦЭМ!$C$33:$C$776,СВЦЭМ!$A$33:$A$776,$A142,СВЦЭМ!$B$33:$B$776,S$119)+'СЕТ СН'!$I$12+СВЦЭМ!$D$10+'СЕТ СН'!$I$5-'СЕТ СН'!$I$20</f>
        <v>2854.6241190199999</v>
      </c>
      <c r="T142" s="36">
        <f>SUMIFS(СВЦЭМ!$C$33:$C$776,СВЦЭМ!$A$33:$A$776,$A142,СВЦЭМ!$B$33:$B$776,T$119)+'СЕТ СН'!$I$12+СВЦЭМ!$D$10+'СЕТ СН'!$I$5-'СЕТ СН'!$I$20</f>
        <v>2837.1843803500001</v>
      </c>
      <c r="U142" s="36">
        <f>SUMIFS(СВЦЭМ!$C$33:$C$776,СВЦЭМ!$A$33:$A$776,$A142,СВЦЭМ!$B$33:$B$776,U$119)+'СЕТ СН'!$I$12+СВЦЭМ!$D$10+'СЕТ СН'!$I$5-'СЕТ СН'!$I$20</f>
        <v>2845.3315371799999</v>
      </c>
      <c r="V142" s="36">
        <f>SUMIFS(СВЦЭМ!$C$33:$C$776,СВЦЭМ!$A$33:$A$776,$A142,СВЦЭМ!$B$33:$B$776,V$119)+'СЕТ СН'!$I$12+СВЦЭМ!$D$10+'СЕТ СН'!$I$5-'СЕТ СН'!$I$20</f>
        <v>2849.7872586499998</v>
      </c>
      <c r="W142" s="36">
        <f>SUMIFS(СВЦЭМ!$C$33:$C$776,СВЦЭМ!$A$33:$A$776,$A142,СВЦЭМ!$B$33:$B$776,W$119)+'СЕТ СН'!$I$12+СВЦЭМ!$D$10+'СЕТ СН'!$I$5-'СЕТ СН'!$I$20</f>
        <v>2878.01589255</v>
      </c>
      <c r="X142" s="36">
        <f>SUMIFS(СВЦЭМ!$C$33:$C$776,СВЦЭМ!$A$33:$A$776,$A142,СВЦЭМ!$B$33:$B$776,X$119)+'СЕТ СН'!$I$12+СВЦЭМ!$D$10+'СЕТ СН'!$I$5-'СЕТ СН'!$I$20</f>
        <v>2893.9726488199999</v>
      </c>
      <c r="Y142" s="36">
        <f>SUMIFS(СВЦЭМ!$C$33:$C$776,СВЦЭМ!$A$33:$A$776,$A142,СВЦЭМ!$B$33:$B$776,Y$119)+'СЕТ СН'!$I$12+СВЦЭМ!$D$10+'СЕТ СН'!$I$5-'СЕТ СН'!$I$20</f>
        <v>2906.3762993</v>
      </c>
    </row>
    <row r="143" spans="1:25" ht="15.5" x14ac:dyDescent="0.25">
      <c r="A143" s="35">
        <f t="shared" si="3"/>
        <v>43854</v>
      </c>
      <c r="B143" s="36">
        <f>SUMIFS(СВЦЭМ!$C$33:$C$776,СВЦЭМ!$A$33:$A$776,$A143,СВЦЭМ!$B$33:$B$776,B$119)+'СЕТ СН'!$I$12+СВЦЭМ!$D$10+'СЕТ СН'!$I$5-'СЕТ СН'!$I$20</f>
        <v>2873.6833174200001</v>
      </c>
      <c r="C143" s="36">
        <f>SUMIFS(СВЦЭМ!$C$33:$C$776,СВЦЭМ!$A$33:$A$776,$A143,СВЦЭМ!$B$33:$B$776,C$119)+'СЕТ СН'!$I$12+СВЦЭМ!$D$10+'СЕТ СН'!$I$5-'СЕТ СН'!$I$20</f>
        <v>2873.0398651800001</v>
      </c>
      <c r="D143" s="36">
        <f>SUMIFS(СВЦЭМ!$C$33:$C$776,СВЦЭМ!$A$33:$A$776,$A143,СВЦЭМ!$B$33:$B$776,D$119)+'СЕТ СН'!$I$12+СВЦЭМ!$D$10+'СЕТ СН'!$I$5-'СЕТ СН'!$I$20</f>
        <v>2894.4483724800002</v>
      </c>
      <c r="E143" s="36">
        <f>SUMIFS(СВЦЭМ!$C$33:$C$776,СВЦЭМ!$A$33:$A$776,$A143,СВЦЭМ!$B$33:$B$776,E$119)+'СЕТ СН'!$I$12+СВЦЭМ!$D$10+'СЕТ СН'!$I$5-'СЕТ СН'!$I$20</f>
        <v>2907.6023046800001</v>
      </c>
      <c r="F143" s="36">
        <f>SUMIFS(СВЦЭМ!$C$33:$C$776,СВЦЭМ!$A$33:$A$776,$A143,СВЦЭМ!$B$33:$B$776,F$119)+'СЕТ СН'!$I$12+СВЦЭМ!$D$10+'СЕТ СН'!$I$5-'СЕТ СН'!$I$20</f>
        <v>2884.3415015599999</v>
      </c>
      <c r="G143" s="36">
        <f>SUMIFS(СВЦЭМ!$C$33:$C$776,СВЦЭМ!$A$33:$A$776,$A143,СВЦЭМ!$B$33:$B$776,G$119)+'СЕТ СН'!$I$12+СВЦЭМ!$D$10+'СЕТ СН'!$I$5-'СЕТ СН'!$I$20</f>
        <v>2871.6275085299999</v>
      </c>
      <c r="H143" s="36">
        <f>SUMIFS(СВЦЭМ!$C$33:$C$776,СВЦЭМ!$A$33:$A$776,$A143,СВЦЭМ!$B$33:$B$776,H$119)+'СЕТ СН'!$I$12+СВЦЭМ!$D$10+'СЕТ СН'!$I$5-'СЕТ СН'!$I$20</f>
        <v>2828.38965878</v>
      </c>
      <c r="I143" s="36">
        <f>SUMIFS(СВЦЭМ!$C$33:$C$776,СВЦЭМ!$A$33:$A$776,$A143,СВЦЭМ!$B$33:$B$776,I$119)+'СЕТ СН'!$I$12+СВЦЭМ!$D$10+'СЕТ СН'!$I$5-'СЕТ СН'!$I$20</f>
        <v>2811.6234201100001</v>
      </c>
      <c r="J143" s="36">
        <f>SUMIFS(СВЦЭМ!$C$33:$C$776,СВЦЭМ!$A$33:$A$776,$A143,СВЦЭМ!$B$33:$B$776,J$119)+'СЕТ СН'!$I$12+СВЦЭМ!$D$10+'СЕТ СН'!$I$5-'СЕТ СН'!$I$20</f>
        <v>2798.8716494300002</v>
      </c>
      <c r="K143" s="36">
        <f>SUMIFS(СВЦЭМ!$C$33:$C$776,СВЦЭМ!$A$33:$A$776,$A143,СВЦЭМ!$B$33:$B$776,K$119)+'СЕТ СН'!$I$12+СВЦЭМ!$D$10+'СЕТ СН'!$I$5-'СЕТ СН'!$I$20</f>
        <v>2800.07260615</v>
      </c>
      <c r="L143" s="36">
        <f>SUMIFS(СВЦЭМ!$C$33:$C$776,СВЦЭМ!$A$33:$A$776,$A143,СВЦЭМ!$B$33:$B$776,L$119)+'СЕТ СН'!$I$12+СВЦЭМ!$D$10+'СЕТ СН'!$I$5-'СЕТ СН'!$I$20</f>
        <v>2804.0951238100001</v>
      </c>
      <c r="M143" s="36">
        <f>SUMIFS(СВЦЭМ!$C$33:$C$776,СВЦЭМ!$A$33:$A$776,$A143,СВЦЭМ!$B$33:$B$776,M$119)+'СЕТ СН'!$I$12+СВЦЭМ!$D$10+'СЕТ СН'!$I$5-'СЕТ СН'!$I$20</f>
        <v>2813.6739485600001</v>
      </c>
      <c r="N143" s="36">
        <f>SUMIFS(СВЦЭМ!$C$33:$C$776,СВЦЭМ!$A$33:$A$776,$A143,СВЦЭМ!$B$33:$B$776,N$119)+'СЕТ СН'!$I$12+СВЦЭМ!$D$10+'СЕТ СН'!$I$5-'СЕТ СН'!$I$20</f>
        <v>2804.5196580000002</v>
      </c>
      <c r="O143" s="36">
        <f>SUMIFS(СВЦЭМ!$C$33:$C$776,СВЦЭМ!$A$33:$A$776,$A143,СВЦЭМ!$B$33:$B$776,O$119)+'СЕТ СН'!$I$12+СВЦЭМ!$D$10+'СЕТ СН'!$I$5-'СЕТ СН'!$I$20</f>
        <v>2819.8633241899997</v>
      </c>
      <c r="P143" s="36">
        <f>SUMIFS(СВЦЭМ!$C$33:$C$776,СВЦЭМ!$A$33:$A$776,$A143,СВЦЭМ!$B$33:$B$776,P$119)+'СЕТ СН'!$I$12+СВЦЭМ!$D$10+'СЕТ СН'!$I$5-'СЕТ СН'!$I$20</f>
        <v>2838.3996025699998</v>
      </c>
      <c r="Q143" s="36">
        <f>SUMIFS(СВЦЭМ!$C$33:$C$776,СВЦЭМ!$A$33:$A$776,$A143,СВЦЭМ!$B$33:$B$776,Q$119)+'СЕТ СН'!$I$12+СВЦЭМ!$D$10+'СЕТ СН'!$I$5-'СЕТ СН'!$I$20</f>
        <v>2846.6473117300002</v>
      </c>
      <c r="R143" s="36">
        <f>SUMIFS(СВЦЭМ!$C$33:$C$776,СВЦЭМ!$A$33:$A$776,$A143,СВЦЭМ!$B$33:$B$776,R$119)+'СЕТ СН'!$I$12+СВЦЭМ!$D$10+'СЕТ СН'!$I$5-'СЕТ СН'!$I$20</f>
        <v>2851.1510256699999</v>
      </c>
      <c r="S143" s="36">
        <f>SUMIFS(СВЦЭМ!$C$33:$C$776,СВЦЭМ!$A$33:$A$776,$A143,СВЦЭМ!$B$33:$B$776,S$119)+'СЕТ СН'!$I$12+СВЦЭМ!$D$10+'СЕТ СН'!$I$5-'СЕТ СН'!$I$20</f>
        <v>2850.1403720399999</v>
      </c>
      <c r="T143" s="36">
        <f>SUMIFS(СВЦЭМ!$C$33:$C$776,СВЦЭМ!$A$33:$A$776,$A143,СВЦЭМ!$B$33:$B$776,T$119)+'СЕТ СН'!$I$12+СВЦЭМ!$D$10+'СЕТ СН'!$I$5-'СЕТ СН'!$I$20</f>
        <v>2817.95536614</v>
      </c>
      <c r="U143" s="36">
        <f>SUMIFS(СВЦЭМ!$C$33:$C$776,СВЦЭМ!$A$33:$A$776,$A143,СВЦЭМ!$B$33:$B$776,U$119)+'СЕТ СН'!$I$12+СВЦЭМ!$D$10+'СЕТ СН'!$I$5-'СЕТ СН'!$I$20</f>
        <v>2827.2352906400001</v>
      </c>
      <c r="V143" s="36">
        <f>SUMIFS(СВЦЭМ!$C$33:$C$776,СВЦЭМ!$A$33:$A$776,$A143,СВЦЭМ!$B$33:$B$776,V$119)+'СЕТ СН'!$I$12+СВЦЭМ!$D$10+'СЕТ СН'!$I$5-'СЕТ СН'!$I$20</f>
        <v>2830.6877110300002</v>
      </c>
      <c r="W143" s="36">
        <f>SUMIFS(СВЦЭМ!$C$33:$C$776,СВЦЭМ!$A$33:$A$776,$A143,СВЦЭМ!$B$33:$B$776,W$119)+'СЕТ СН'!$I$12+СВЦЭМ!$D$10+'СЕТ СН'!$I$5-'СЕТ СН'!$I$20</f>
        <v>2844.4807330799999</v>
      </c>
      <c r="X143" s="36">
        <f>SUMIFS(СВЦЭМ!$C$33:$C$776,СВЦЭМ!$A$33:$A$776,$A143,СВЦЭМ!$B$33:$B$776,X$119)+'СЕТ СН'!$I$12+СВЦЭМ!$D$10+'СЕТ СН'!$I$5-'СЕТ СН'!$I$20</f>
        <v>2844.4839667699998</v>
      </c>
      <c r="Y143" s="36">
        <f>SUMIFS(СВЦЭМ!$C$33:$C$776,СВЦЭМ!$A$33:$A$776,$A143,СВЦЭМ!$B$33:$B$776,Y$119)+'СЕТ СН'!$I$12+СВЦЭМ!$D$10+'СЕТ СН'!$I$5-'СЕТ СН'!$I$20</f>
        <v>2856.8587934699999</v>
      </c>
    </row>
    <row r="144" spans="1:25" ht="15.5" x14ac:dyDescent="0.25">
      <c r="A144" s="35">
        <f t="shared" si="3"/>
        <v>43855</v>
      </c>
      <c r="B144" s="36">
        <f>SUMIFS(СВЦЭМ!$C$33:$C$776,СВЦЭМ!$A$33:$A$776,$A144,СВЦЭМ!$B$33:$B$776,B$119)+'СЕТ СН'!$I$12+СВЦЭМ!$D$10+'СЕТ СН'!$I$5-'СЕТ СН'!$I$20</f>
        <v>2904.5284339999998</v>
      </c>
      <c r="C144" s="36">
        <f>SUMIFS(СВЦЭМ!$C$33:$C$776,СВЦЭМ!$A$33:$A$776,$A144,СВЦЭМ!$B$33:$B$776,C$119)+'СЕТ СН'!$I$12+СВЦЭМ!$D$10+'СЕТ СН'!$I$5-'СЕТ СН'!$I$20</f>
        <v>2923.1943459200002</v>
      </c>
      <c r="D144" s="36">
        <f>SUMIFS(СВЦЭМ!$C$33:$C$776,СВЦЭМ!$A$33:$A$776,$A144,СВЦЭМ!$B$33:$B$776,D$119)+'СЕТ СН'!$I$12+СВЦЭМ!$D$10+'СЕТ СН'!$I$5-'СЕТ СН'!$I$20</f>
        <v>2940.38421208</v>
      </c>
      <c r="E144" s="36">
        <f>SUMIFS(СВЦЭМ!$C$33:$C$776,СВЦЭМ!$A$33:$A$776,$A144,СВЦЭМ!$B$33:$B$776,E$119)+'СЕТ СН'!$I$12+СВЦЭМ!$D$10+'СЕТ СН'!$I$5-'СЕТ СН'!$I$20</f>
        <v>2951.0519648199997</v>
      </c>
      <c r="F144" s="36">
        <f>SUMIFS(СВЦЭМ!$C$33:$C$776,СВЦЭМ!$A$33:$A$776,$A144,СВЦЭМ!$B$33:$B$776,F$119)+'СЕТ СН'!$I$12+СВЦЭМ!$D$10+'СЕТ СН'!$I$5-'СЕТ СН'!$I$20</f>
        <v>2916.94010493</v>
      </c>
      <c r="G144" s="36">
        <f>SUMIFS(СВЦЭМ!$C$33:$C$776,СВЦЭМ!$A$33:$A$776,$A144,СВЦЭМ!$B$33:$B$776,G$119)+'СЕТ СН'!$I$12+СВЦЭМ!$D$10+'СЕТ СН'!$I$5-'СЕТ СН'!$I$20</f>
        <v>2904.29237577</v>
      </c>
      <c r="H144" s="36">
        <f>SUMIFS(СВЦЭМ!$C$33:$C$776,СВЦЭМ!$A$33:$A$776,$A144,СВЦЭМ!$B$33:$B$776,H$119)+'СЕТ СН'!$I$12+СВЦЭМ!$D$10+'СЕТ СН'!$I$5-'СЕТ СН'!$I$20</f>
        <v>2877.7975760899999</v>
      </c>
      <c r="I144" s="36">
        <f>SUMIFS(СВЦЭМ!$C$33:$C$776,СВЦЭМ!$A$33:$A$776,$A144,СВЦЭМ!$B$33:$B$776,I$119)+'СЕТ СН'!$I$12+СВЦЭМ!$D$10+'СЕТ СН'!$I$5-'СЕТ СН'!$I$20</f>
        <v>2877.81221723</v>
      </c>
      <c r="J144" s="36">
        <f>SUMIFS(СВЦЭМ!$C$33:$C$776,СВЦЭМ!$A$33:$A$776,$A144,СВЦЭМ!$B$33:$B$776,J$119)+'СЕТ СН'!$I$12+СВЦЭМ!$D$10+'СЕТ СН'!$I$5-'СЕТ СН'!$I$20</f>
        <v>2851.0881963900001</v>
      </c>
      <c r="K144" s="36">
        <f>SUMIFS(СВЦЭМ!$C$33:$C$776,СВЦЭМ!$A$33:$A$776,$A144,СВЦЭМ!$B$33:$B$776,K$119)+'СЕТ СН'!$I$12+СВЦЭМ!$D$10+'СЕТ СН'!$I$5-'СЕТ СН'!$I$20</f>
        <v>2817.8847786900001</v>
      </c>
      <c r="L144" s="36">
        <f>SUMIFS(СВЦЭМ!$C$33:$C$776,СВЦЭМ!$A$33:$A$776,$A144,СВЦЭМ!$B$33:$B$776,L$119)+'СЕТ СН'!$I$12+СВЦЭМ!$D$10+'СЕТ СН'!$I$5-'СЕТ СН'!$I$20</f>
        <v>2806.7428576100001</v>
      </c>
      <c r="M144" s="36">
        <f>SUMIFS(СВЦЭМ!$C$33:$C$776,СВЦЭМ!$A$33:$A$776,$A144,СВЦЭМ!$B$33:$B$776,M$119)+'СЕТ СН'!$I$12+СВЦЭМ!$D$10+'СЕТ СН'!$I$5-'СЕТ СН'!$I$20</f>
        <v>2827.7612686699999</v>
      </c>
      <c r="N144" s="36">
        <f>SUMIFS(СВЦЭМ!$C$33:$C$776,СВЦЭМ!$A$33:$A$776,$A144,СВЦЭМ!$B$33:$B$776,N$119)+'СЕТ СН'!$I$12+СВЦЭМ!$D$10+'СЕТ СН'!$I$5-'СЕТ СН'!$I$20</f>
        <v>2850.9425123299998</v>
      </c>
      <c r="O144" s="36">
        <f>SUMIFS(СВЦЭМ!$C$33:$C$776,СВЦЭМ!$A$33:$A$776,$A144,СВЦЭМ!$B$33:$B$776,O$119)+'СЕТ СН'!$I$12+СВЦЭМ!$D$10+'СЕТ СН'!$I$5-'СЕТ СН'!$I$20</f>
        <v>2860.3211879999999</v>
      </c>
      <c r="P144" s="36">
        <f>SUMIFS(СВЦЭМ!$C$33:$C$776,СВЦЭМ!$A$33:$A$776,$A144,СВЦЭМ!$B$33:$B$776,P$119)+'СЕТ СН'!$I$12+СВЦЭМ!$D$10+'СЕТ СН'!$I$5-'СЕТ СН'!$I$20</f>
        <v>2869.24273537</v>
      </c>
      <c r="Q144" s="36">
        <f>SUMIFS(СВЦЭМ!$C$33:$C$776,СВЦЭМ!$A$33:$A$776,$A144,СВЦЭМ!$B$33:$B$776,Q$119)+'СЕТ СН'!$I$12+СВЦЭМ!$D$10+'СЕТ СН'!$I$5-'СЕТ СН'!$I$20</f>
        <v>2880.01835046</v>
      </c>
      <c r="R144" s="36">
        <f>SUMIFS(СВЦЭМ!$C$33:$C$776,СВЦЭМ!$A$33:$A$776,$A144,СВЦЭМ!$B$33:$B$776,R$119)+'СЕТ СН'!$I$12+СВЦЭМ!$D$10+'СЕТ СН'!$I$5-'СЕТ СН'!$I$20</f>
        <v>2880.86590927</v>
      </c>
      <c r="S144" s="36">
        <f>SUMIFS(СВЦЭМ!$C$33:$C$776,СВЦЭМ!$A$33:$A$776,$A144,СВЦЭМ!$B$33:$B$776,S$119)+'СЕТ СН'!$I$12+СВЦЭМ!$D$10+'СЕТ СН'!$I$5-'СЕТ СН'!$I$20</f>
        <v>2876.9674671600001</v>
      </c>
      <c r="T144" s="36">
        <f>SUMIFS(СВЦЭМ!$C$33:$C$776,СВЦЭМ!$A$33:$A$776,$A144,СВЦЭМ!$B$33:$B$776,T$119)+'СЕТ СН'!$I$12+СВЦЭМ!$D$10+'СЕТ СН'!$I$5-'СЕТ СН'!$I$20</f>
        <v>2858.4443352099997</v>
      </c>
      <c r="U144" s="36">
        <f>SUMIFS(СВЦЭМ!$C$33:$C$776,СВЦЭМ!$A$33:$A$776,$A144,СВЦЭМ!$B$33:$B$776,U$119)+'СЕТ СН'!$I$12+СВЦЭМ!$D$10+'СЕТ СН'!$I$5-'СЕТ СН'!$I$20</f>
        <v>2860.6434991800002</v>
      </c>
      <c r="V144" s="36">
        <f>SUMIFS(СВЦЭМ!$C$33:$C$776,СВЦЭМ!$A$33:$A$776,$A144,СВЦЭМ!$B$33:$B$776,V$119)+'СЕТ СН'!$I$12+СВЦЭМ!$D$10+'СЕТ СН'!$I$5-'СЕТ СН'!$I$20</f>
        <v>2863.9188936400001</v>
      </c>
      <c r="W144" s="36">
        <f>SUMIFS(СВЦЭМ!$C$33:$C$776,СВЦЭМ!$A$33:$A$776,$A144,СВЦЭМ!$B$33:$B$776,W$119)+'СЕТ СН'!$I$12+СВЦЭМ!$D$10+'СЕТ СН'!$I$5-'СЕТ СН'!$I$20</f>
        <v>2873.67389297</v>
      </c>
      <c r="X144" s="36">
        <f>SUMIFS(СВЦЭМ!$C$33:$C$776,СВЦЭМ!$A$33:$A$776,$A144,СВЦЭМ!$B$33:$B$776,X$119)+'СЕТ СН'!$I$12+СВЦЭМ!$D$10+'СЕТ СН'!$I$5-'СЕТ СН'!$I$20</f>
        <v>2878.8568860599999</v>
      </c>
      <c r="Y144" s="36">
        <f>SUMIFS(СВЦЭМ!$C$33:$C$776,СВЦЭМ!$A$33:$A$776,$A144,СВЦЭМ!$B$33:$B$776,Y$119)+'СЕТ СН'!$I$12+СВЦЭМ!$D$10+'СЕТ СН'!$I$5-'СЕТ СН'!$I$20</f>
        <v>2890.12162567</v>
      </c>
    </row>
    <row r="145" spans="1:26" ht="15.5" x14ac:dyDescent="0.25">
      <c r="A145" s="35">
        <f t="shared" si="3"/>
        <v>43856</v>
      </c>
      <c r="B145" s="36">
        <f>SUMIFS(СВЦЭМ!$C$33:$C$776,СВЦЭМ!$A$33:$A$776,$A145,СВЦЭМ!$B$33:$B$776,B$119)+'СЕТ СН'!$I$12+СВЦЭМ!$D$10+'СЕТ СН'!$I$5-'СЕТ СН'!$I$20</f>
        <v>2886.00910802</v>
      </c>
      <c r="C145" s="36">
        <f>SUMIFS(СВЦЭМ!$C$33:$C$776,СВЦЭМ!$A$33:$A$776,$A145,СВЦЭМ!$B$33:$B$776,C$119)+'СЕТ СН'!$I$12+СВЦЭМ!$D$10+'СЕТ СН'!$I$5-'СЕТ СН'!$I$20</f>
        <v>2903.8442194499999</v>
      </c>
      <c r="D145" s="36">
        <f>SUMIFS(СВЦЭМ!$C$33:$C$776,СВЦЭМ!$A$33:$A$776,$A145,СВЦЭМ!$B$33:$B$776,D$119)+'СЕТ СН'!$I$12+СВЦЭМ!$D$10+'СЕТ СН'!$I$5-'СЕТ СН'!$I$20</f>
        <v>2929.2026964500001</v>
      </c>
      <c r="E145" s="36">
        <f>SUMIFS(СВЦЭМ!$C$33:$C$776,СВЦЭМ!$A$33:$A$776,$A145,СВЦЭМ!$B$33:$B$776,E$119)+'СЕТ СН'!$I$12+СВЦЭМ!$D$10+'СЕТ СН'!$I$5-'СЕТ СН'!$I$20</f>
        <v>2935.3350306500001</v>
      </c>
      <c r="F145" s="36">
        <f>SUMIFS(СВЦЭМ!$C$33:$C$776,СВЦЭМ!$A$33:$A$776,$A145,СВЦЭМ!$B$33:$B$776,F$119)+'СЕТ СН'!$I$12+СВЦЭМ!$D$10+'СЕТ СН'!$I$5-'СЕТ СН'!$I$20</f>
        <v>2895.38447331</v>
      </c>
      <c r="G145" s="36">
        <f>SUMIFS(СВЦЭМ!$C$33:$C$776,СВЦЭМ!$A$33:$A$776,$A145,СВЦЭМ!$B$33:$B$776,G$119)+'СЕТ СН'!$I$12+СВЦЭМ!$D$10+'СЕТ СН'!$I$5-'СЕТ СН'!$I$20</f>
        <v>2888.43569712</v>
      </c>
      <c r="H145" s="36">
        <f>SUMIFS(СВЦЭМ!$C$33:$C$776,СВЦЭМ!$A$33:$A$776,$A145,СВЦЭМ!$B$33:$B$776,H$119)+'СЕТ СН'!$I$12+СВЦЭМ!$D$10+'СЕТ СН'!$I$5-'СЕТ СН'!$I$20</f>
        <v>2860.0780938500002</v>
      </c>
      <c r="I145" s="36">
        <f>SUMIFS(СВЦЭМ!$C$33:$C$776,СВЦЭМ!$A$33:$A$776,$A145,СВЦЭМ!$B$33:$B$776,I$119)+'СЕТ СН'!$I$12+СВЦЭМ!$D$10+'СЕТ СН'!$I$5-'СЕТ СН'!$I$20</f>
        <v>2853.24897822</v>
      </c>
      <c r="J145" s="36">
        <f>SUMIFS(СВЦЭМ!$C$33:$C$776,СВЦЭМ!$A$33:$A$776,$A145,СВЦЭМ!$B$33:$B$776,J$119)+'СЕТ СН'!$I$12+СВЦЭМ!$D$10+'СЕТ СН'!$I$5-'СЕТ СН'!$I$20</f>
        <v>2824.19137727</v>
      </c>
      <c r="K145" s="36">
        <f>SUMIFS(СВЦЭМ!$C$33:$C$776,СВЦЭМ!$A$33:$A$776,$A145,СВЦЭМ!$B$33:$B$776,K$119)+'СЕТ СН'!$I$12+СВЦЭМ!$D$10+'СЕТ СН'!$I$5-'СЕТ СН'!$I$20</f>
        <v>2794.8824683600001</v>
      </c>
      <c r="L145" s="36">
        <f>SUMIFS(СВЦЭМ!$C$33:$C$776,СВЦЭМ!$A$33:$A$776,$A145,СВЦЭМ!$B$33:$B$776,L$119)+'СЕТ СН'!$I$12+СВЦЭМ!$D$10+'СЕТ СН'!$I$5-'СЕТ СН'!$I$20</f>
        <v>2786.3999961499999</v>
      </c>
      <c r="M145" s="36">
        <f>SUMIFS(СВЦЭМ!$C$33:$C$776,СВЦЭМ!$A$33:$A$776,$A145,СВЦЭМ!$B$33:$B$776,M$119)+'СЕТ СН'!$I$12+СВЦЭМ!$D$10+'СЕТ СН'!$I$5-'СЕТ СН'!$I$20</f>
        <v>2814.54726484</v>
      </c>
      <c r="N145" s="36">
        <f>SUMIFS(СВЦЭМ!$C$33:$C$776,СВЦЭМ!$A$33:$A$776,$A145,СВЦЭМ!$B$33:$B$776,N$119)+'СЕТ СН'!$I$12+СВЦЭМ!$D$10+'СЕТ СН'!$I$5-'СЕТ СН'!$I$20</f>
        <v>2827.0819644100002</v>
      </c>
      <c r="O145" s="36">
        <f>SUMIFS(СВЦЭМ!$C$33:$C$776,СВЦЭМ!$A$33:$A$776,$A145,СВЦЭМ!$B$33:$B$776,O$119)+'СЕТ СН'!$I$12+СВЦЭМ!$D$10+'СЕТ СН'!$I$5-'СЕТ СН'!$I$20</f>
        <v>2837.3669822699999</v>
      </c>
      <c r="P145" s="36">
        <f>SUMIFS(СВЦЭМ!$C$33:$C$776,СВЦЭМ!$A$33:$A$776,$A145,СВЦЭМ!$B$33:$B$776,P$119)+'СЕТ СН'!$I$12+СВЦЭМ!$D$10+'СЕТ СН'!$I$5-'СЕТ СН'!$I$20</f>
        <v>2848.6758275500001</v>
      </c>
      <c r="Q145" s="36">
        <f>SUMIFS(СВЦЭМ!$C$33:$C$776,СВЦЭМ!$A$33:$A$776,$A145,СВЦЭМ!$B$33:$B$776,Q$119)+'СЕТ СН'!$I$12+СВЦЭМ!$D$10+'СЕТ СН'!$I$5-'СЕТ СН'!$I$20</f>
        <v>2859.4732581799999</v>
      </c>
      <c r="R145" s="36">
        <f>SUMIFS(СВЦЭМ!$C$33:$C$776,СВЦЭМ!$A$33:$A$776,$A145,СВЦЭМ!$B$33:$B$776,R$119)+'СЕТ СН'!$I$12+СВЦЭМ!$D$10+'СЕТ СН'!$I$5-'СЕТ СН'!$I$20</f>
        <v>2861.6150978000001</v>
      </c>
      <c r="S145" s="36">
        <f>SUMIFS(СВЦЭМ!$C$33:$C$776,СВЦЭМ!$A$33:$A$776,$A145,СВЦЭМ!$B$33:$B$776,S$119)+'СЕТ СН'!$I$12+СВЦЭМ!$D$10+'СЕТ СН'!$I$5-'СЕТ СН'!$I$20</f>
        <v>2864.7472485799999</v>
      </c>
      <c r="T145" s="36">
        <f>SUMIFS(СВЦЭМ!$C$33:$C$776,СВЦЭМ!$A$33:$A$776,$A145,СВЦЭМ!$B$33:$B$776,T$119)+'СЕТ СН'!$I$12+СВЦЭМ!$D$10+'СЕТ СН'!$I$5-'СЕТ СН'!$I$20</f>
        <v>2839.9753010200002</v>
      </c>
      <c r="U145" s="36">
        <f>SUMIFS(СВЦЭМ!$C$33:$C$776,СВЦЭМ!$A$33:$A$776,$A145,СВЦЭМ!$B$33:$B$776,U$119)+'СЕТ СН'!$I$12+СВЦЭМ!$D$10+'СЕТ СН'!$I$5-'СЕТ СН'!$I$20</f>
        <v>2843.8443333</v>
      </c>
      <c r="V145" s="36">
        <f>SUMIFS(СВЦЭМ!$C$33:$C$776,СВЦЭМ!$A$33:$A$776,$A145,СВЦЭМ!$B$33:$B$776,V$119)+'СЕТ СН'!$I$12+СВЦЭМ!$D$10+'СЕТ СН'!$I$5-'СЕТ СН'!$I$20</f>
        <v>2847.7727536299999</v>
      </c>
      <c r="W145" s="36">
        <f>SUMIFS(СВЦЭМ!$C$33:$C$776,СВЦЭМ!$A$33:$A$776,$A145,СВЦЭМ!$B$33:$B$776,W$119)+'СЕТ СН'!$I$12+СВЦЭМ!$D$10+'СЕТ СН'!$I$5-'СЕТ СН'!$I$20</f>
        <v>2861.2006778700002</v>
      </c>
      <c r="X145" s="36">
        <f>SUMIFS(СВЦЭМ!$C$33:$C$776,СВЦЭМ!$A$33:$A$776,$A145,СВЦЭМ!$B$33:$B$776,X$119)+'СЕТ СН'!$I$12+СВЦЭМ!$D$10+'СЕТ СН'!$I$5-'СЕТ СН'!$I$20</f>
        <v>2866.30110698</v>
      </c>
      <c r="Y145" s="36">
        <f>SUMIFS(СВЦЭМ!$C$33:$C$776,СВЦЭМ!$A$33:$A$776,$A145,СВЦЭМ!$B$33:$B$776,Y$119)+'СЕТ СН'!$I$12+СВЦЭМ!$D$10+'СЕТ СН'!$I$5-'СЕТ СН'!$I$20</f>
        <v>2875.5315242000001</v>
      </c>
    </row>
    <row r="146" spans="1:26" ht="15.5" x14ac:dyDescent="0.25">
      <c r="A146" s="35">
        <f t="shared" si="3"/>
        <v>43857</v>
      </c>
      <c r="B146" s="36">
        <f>SUMIFS(СВЦЭМ!$C$33:$C$776,СВЦЭМ!$A$33:$A$776,$A146,СВЦЭМ!$B$33:$B$776,B$119)+'СЕТ СН'!$I$12+СВЦЭМ!$D$10+'СЕТ СН'!$I$5-'СЕТ СН'!$I$20</f>
        <v>2904.28646574</v>
      </c>
      <c r="C146" s="36">
        <f>SUMIFS(СВЦЭМ!$C$33:$C$776,СВЦЭМ!$A$33:$A$776,$A146,СВЦЭМ!$B$33:$B$776,C$119)+'СЕТ СН'!$I$12+СВЦЭМ!$D$10+'СЕТ СН'!$I$5-'СЕТ СН'!$I$20</f>
        <v>2907.6933387499998</v>
      </c>
      <c r="D146" s="36">
        <f>SUMIFS(СВЦЭМ!$C$33:$C$776,СВЦЭМ!$A$33:$A$776,$A146,СВЦЭМ!$B$33:$B$776,D$119)+'СЕТ СН'!$I$12+СВЦЭМ!$D$10+'СЕТ СН'!$I$5-'СЕТ СН'!$I$20</f>
        <v>2919.52145845</v>
      </c>
      <c r="E146" s="36">
        <f>SUMIFS(СВЦЭМ!$C$33:$C$776,СВЦЭМ!$A$33:$A$776,$A146,СВЦЭМ!$B$33:$B$776,E$119)+'СЕТ СН'!$I$12+СВЦЭМ!$D$10+'СЕТ СН'!$I$5-'СЕТ СН'!$I$20</f>
        <v>2930.0356013000001</v>
      </c>
      <c r="F146" s="36">
        <f>SUMIFS(СВЦЭМ!$C$33:$C$776,СВЦЭМ!$A$33:$A$776,$A146,СВЦЭМ!$B$33:$B$776,F$119)+'СЕТ СН'!$I$12+СВЦЭМ!$D$10+'СЕТ СН'!$I$5-'СЕТ СН'!$I$20</f>
        <v>2924.4197297400001</v>
      </c>
      <c r="G146" s="36">
        <f>SUMIFS(СВЦЭМ!$C$33:$C$776,СВЦЭМ!$A$33:$A$776,$A146,СВЦЭМ!$B$33:$B$776,G$119)+'СЕТ СН'!$I$12+СВЦЭМ!$D$10+'СЕТ СН'!$I$5-'СЕТ СН'!$I$20</f>
        <v>2915.2512502300001</v>
      </c>
      <c r="H146" s="36">
        <f>SUMIFS(СВЦЭМ!$C$33:$C$776,СВЦЭМ!$A$33:$A$776,$A146,СВЦЭМ!$B$33:$B$776,H$119)+'СЕТ СН'!$I$12+СВЦЭМ!$D$10+'СЕТ СН'!$I$5-'СЕТ СН'!$I$20</f>
        <v>2873.20487994</v>
      </c>
      <c r="I146" s="36">
        <f>SUMIFS(СВЦЭМ!$C$33:$C$776,СВЦЭМ!$A$33:$A$776,$A146,СВЦЭМ!$B$33:$B$776,I$119)+'СЕТ СН'!$I$12+СВЦЭМ!$D$10+'СЕТ СН'!$I$5-'СЕТ СН'!$I$20</f>
        <v>2853.3179239299998</v>
      </c>
      <c r="J146" s="36">
        <f>SUMIFS(СВЦЭМ!$C$33:$C$776,СВЦЭМ!$A$33:$A$776,$A146,СВЦЭМ!$B$33:$B$776,J$119)+'СЕТ СН'!$I$12+СВЦЭМ!$D$10+'СЕТ СН'!$I$5-'СЕТ СН'!$I$20</f>
        <v>2816.73101894</v>
      </c>
      <c r="K146" s="36">
        <f>SUMIFS(СВЦЭМ!$C$33:$C$776,СВЦЭМ!$A$33:$A$776,$A146,СВЦЭМ!$B$33:$B$776,K$119)+'СЕТ СН'!$I$12+СВЦЭМ!$D$10+'СЕТ СН'!$I$5-'СЕТ СН'!$I$20</f>
        <v>2813.59396049</v>
      </c>
      <c r="L146" s="36">
        <f>SUMIFS(СВЦЭМ!$C$33:$C$776,СВЦЭМ!$A$33:$A$776,$A146,СВЦЭМ!$B$33:$B$776,L$119)+'СЕТ СН'!$I$12+СВЦЭМ!$D$10+'СЕТ СН'!$I$5-'СЕТ СН'!$I$20</f>
        <v>2826.3917394999999</v>
      </c>
      <c r="M146" s="36">
        <f>SUMIFS(СВЦЭМ!$C$33:$C$776,СВЦЭМ!$A$33:$A$776,$A146,СВЦЭМ!$B$33:$B$776,M$119)+'СЕТ СН'!$I$12+СВЦЭМ!$D$10+'СЕТ СН'!$I$5-'СЕТ СН'!$I$20</f>
        <v>2832.2021765700001</v>
      </c>
      <c r="N146" s="36">
        <f>SUMIFS(СВЦЭМ!$C$33:$C$776,СВЦЭМ!$A$33:$A$776,$A146,СВЦЭМ!$B$33:$B$776,N$119)+'СЕТ СН'!$I$12+СВЦЭМ!$D$10+'СЕТ СН'!$I$5-'СЕТ СН'!$I$20</f>
        <v>2857.3966562699998</v>
      </c>
      <c r="O146" s="36">
        <f>SUMIFS(СВЦЭМ!$C$33:$C$776,СВЦЭМ!$A$33:$A$776,$A146,СВЦЭМ!$B$33:$B$776,O$119)+'СЕТ СН'!$I$12+СВЦЭМ!$D$10+'СЕТ СН'!$I$5-'СЕТ СН'!$I$20</f>
        <v>2874.9435175500003</v>
      </c>
      <c r="P146" s="36">
        <f>SUMIFS(СВЦЭМ!$C$33:$C$776,СВЦЭМ!$A$33:$A$776,$A146,СВЦЭМ!$B$33:$B$776,P$119)+'СЕТ СН'!$I$12+СВЦЭМ!$D$10+'СЕТ СН'!$I$5-'СЕТ СН'!$I$20</f>
        <v>2892.4095508</v>
      </c>
      <c r="Q146" s="36">
        <f>SUMIFS(СВЦЭМ!$C$33:$C$776,СВЦЭМ!$A$33:$A$776,$A146,СВЦЭМ!$B$33:$B$776,Q$119)+'СЕТ СН'!$I$12+СВЦЭМ!$D$10+'СЕТ СН'!$I$5-'СЕТ СН'!$I$20</f>
        <v>2902.1206104399998</v>
      </c>
      <c r="R146" s="36">
        <f>SUMIFS(СВЦЭМ!$C$33:$C$776,СВЦЭМ!$A$33:$A$776,$A146,СВЦЭМ!$B$33:$B$776,R$119)+'СЕТ СН'!$I$12+СВЦЭМ!$D$10+'СЕТ СН'!$I$5-'СЕТ СН'!$I$20</f>
        <v>2900.9268547199999</v>
      </c>
      <c r="S146" s="36">
        <f>SUMIFS(СВЦЭМ!$C$33:$C$776,СВЦЭМ!$A$33:$A$776,$A146,СВЦЭМ!$B$33:$B$776,S$119)+'СЕТ СН'!$I$12+СВЦЭМ!$D$10+'СЕТ СН'!$I$5-'СЕТ СН'!$I$20</f>
        <v>2877.6600500700001</v>
      </c>
      <c r="T146" s="36">
        <f>SUMIFS(СВЦЭМ!$C$33:$C$776,СВЦЭМ!$A$33:$A$776,$A146,СВЦЭМ!$B$33:$B$776,T$119)+'СЕТ СН'!$I$12+СВЦЭМ!$D$10+'СЕТ СН'!$I$5-'СЕТ СН'!$I$20</f>
        <v>2854.3246174699998</v>
      </c>
      <c r="U146" s="36">
        <f>SUMIFS(СВЦЭМ!$C$33:$C$776,СВЦЭМ!$A$33:$A$776,$A146,СВЦЭМ!$B$33:$B$776,U$119)+'СЕТ СН'!$I$12+СВЦЭМ!$D$10+'СЕТ СН'!$I$5-'СЕТ СН'!$I$20</f>
        <v>2869.9789982699999</v>
      </c>
      <c r="V146" s="36">
        <f>SUMIFS(СВЦЭМ!$C$33:$C$776,СВЦЭМ!$A$33:$A$776,$A146,СВЦЭМ!$B$33:$B$776,V$119)+'СЕТ СН'!$I$12+СВЦЭМ!$D$10+'СЕТ СН'!$I$5-'СЕТ СН'!$I$20</f>
        <v>2868.6243177599999</v>
      </c>
      <c r="W146" s="36">
        <f>SUMIFS(СВЦЭМ!$C$33:$C$776,СВЦЭМ!$A$33:$A$776,$A146,СВЦЭМ!$B$33:$B$776,W$119)+'СЕТ СН'!$I$12+СВЦЭМ!$D$10+'СЕТ СН'!$I$5-'СЕТ СН'!$I$20</f>
        <v>2877.5741545800001</v>
      </c>
      <c r="X146" s="36">
        <f>SUMIFS(СВЦЭМ!$C$33:$C$776,СВЦЭМ!$A$33:$A$776,$A146,СВЦЭМ!$B$33:$B$776,X$119)+'СЕТ СН'!$I$12+СВЦЭМ!$D$10+'СЕТ СН'!$I$5-'СЕТ СН'!$I$20</f>
        <v>2884.5425425100002</v>
      </c>
      <c r="Y146" s="36">
        <f>SUMIFS(СВЦЭМ!$C$33:$C$776,СВЦЭМ!$A$33:$A$776,$A146,СВЦЭМ!$B$33:$B$776,Y$119)+'СЕТ СН'!$I$12+СВЦЭМ!$D$10+'СЕТ СН'!$I$5-'СЕТ СН'!$I$20</f>
        <v>2897.86085172</v>
      </c>
    </row>
    <row r="147" spans="1:26" ht="15.5" x14ac:dyDescent="0.25">
      <c r="A147" s="35">
        <f t="shared" si="3"/>
        <v>43858</v>
      </c>
      <c r="B147" s="36">
        <f>SUMIFS(СВЦЭМ!$C$33:$C$776,СВЦЭМ!$A$33:$A$776,$A147,СВЦЭМ!$B$33:$B$776,B$119)+'СЕТ СН'!$I$12+СВЦЭМ!$D$10+'СЕТ СН'!$I$5-'СЕТ СН'!$I$20</f>
        <v>2858.4107395800002</v>
      </c>
      <c r="C147" s="36">
        <f>SUMIFS(СВЦЭМ!$C$33:$C$776,СВЦЭМ!$A$33:$A$776,$A147,СВЦЭМ!$B$33:$B$776,C$119)+'СЕТ СН'!$I$12+СВЦЭМ!$D$10+'СЕТ СН'!$I$5-'СЕТ СН'!$I$20</f>
        <v>2884.4718186</v>
      </c>
      <c r="D147" s="36">
        <f>SUMIFS(СВЦЭМ!$C$33:$C$776,СВЦЭМ!$A$33:$A$776,$A147,СВЦЭМ!$B$33:$B$776,D$119)+'СЕТ СН'!$I$12+СВЦЭМ!$D$10+'СЕТ СН'!$I$5-'СЕТ СН'!$I$20</f>
        <v>2899.8068227200001</v>
      </c>
      <c r="E147" s="36">
        <f>SUMIFS(СВЦЭМ!$C$33:$C$776,СВЦЭМ!$A$33:$A$776,$A147,СВЦЭМ!$B$33:$B$776,E$119)+'СЕТ СН'!$I$12+СВЦЭМ!$D$10+'СЕТ СН'!$I$5-'СЕТ СН'!$I$20</f>
        <v>2901.2664331000001</v>
      </c>
      <c r="F147" s="36">
        <f>SUMIFS(СВЦЭМ!$C$33:$C$776,СВЦЭМ!$A$33:$A$776,$A147,СВЦЭМ!$B$33:$B$776,F$119)+'СЕТ СН'!$I$12+СВЦЭМ!$D$10+'СЕТ СН'!$I$5-'СЕТ СН'!$I$20</f>
        <v>2904.2132227100001</v>
      </c>
      <c r="G147" s="36">
        <f>SUMIFS(СВЦЭМ!$C$33:$C$776,СВЦЭМ!$A$33:$A$776,$A147,СВЦЭМ!$B$33:$B$776,G$119)+'СЕТ СН'!$I$12+СВЦЭМ!$D$10+'СЕТ СН'!$I$5-'СЕТ СН'!$I$20</f>
        <v>2889.5546206099998</v>
      </c>
      <c r="H147" s="36">
        <f>SUMIFS(СВЦЭМ!$C$33:$C$776,СВЦЭМ!$A$33:$A$776,$A147,СВЦЭМ!$B$33:$B$776,H$119)+'СЕТ СН'!$I$12+СВЦЭМ!$D$10+'СЕТ СН'!$I$5-'СЕТ СН'!$I$20</f>
        <v>2858.11363811</v>
      </c>
      <c r="I147" s="36">
        <f>SUMIFS(СВЦЭМ!$C$33:$C$776,СВЦЭМ!$A$33:$A$776,$A147,СВЦЭМ!$B$33:$B$776,I$119)+'СЕТ СН'!$I$12+СВЦЭМ!$D$10+'СЕТ СН'!$I$5-'СЕТ СН'!$I$20</f>
        <v>2809.1661807199998</v>
      </c>
      <c r="J147" s="36">
        <f>SUMIFS(СВЦЭМ!$C$33:$C$776,СВЦЭМ!$A$33:$A$776,$A147,СВЦЭМ!$B$33:$B$776,J$119)+'СЕТ СН'!$I$12+СВЦЭМ!$D$10+'СЕТ СН'!$I$5-'СЕТ СН'!$I$20</f>
        <v>2800.1078626799999</v>
      </c>
      <c r="K147" s="36">
        <f>SUMIFS(СВЦЭМ!$C$33:$C$776,СВЦЭМ!$A$33:$A$776,$A147,СВЦЭМ!$B$33:$B$776,K$119)+'СЕТ СН'!$I$12+СВЦЭМ!$D$10+'СЕТ СН'!$I$5-'СЕТ СН'!$I$20</f>
        <v>2790.62313885</v>
      </c>
      <c r="L147" s="36">
        <f>SUMIFS(СВЦЭМ!$C$33:$C$776,СВЦЭМ!$A$33:$A$776,$A147,СВЦЭМ!$B$33:$B$776,L$119)+'СЕТ СН'!$I$12+СВЦЭМ!$D$10+'СЕТ СН'!$I$5-'СЕТ СН'!$I$20</f>
        <v>2786.1221225199997</v>
      </c>
      <c r="M147" s="36">
        <f>SUMIFS(СВЦЭМ!$C$33:$C$776,СВЦЭМ!$A$33:$A$776,$A147,СВЦЭМ!$B$33:$B$776,M$119)+'СЕТ СН'!$I$12+СВЦЭМ!$D$10+'СЕТ СН'!$I$5-'СЕТ СН'!$I$20</f>
        <v>2818.23817994</v>
      </c>
      <c r="N147" s="36">
        <f>SUMIFS(СВЦЭМ!$C$33:$C$776,СВЦЭМ!$A$33:$A$776,$A147,СВЦЭМ!$B$33:$B$776,N$119)+'СЕТ СН'!$I$12+СВЦЭМ!$D$10+'СЕТ СН'!$I$5-'СЕТ СН'!$I$20</f>
        <v>2837.5843649200001</v>
      </c>
      <c r="O147" s="36">
        <f>SUMIFS(СВЦЭМ!$C$33:$C$776,СВЦЭМ!$A$33:$A$776,$A147,СВЦЭМ!$B$33:$B$776,O$119)+'СЕТ СН'!$I$12+СВЦЭМ!$D$10+'СЕТ СН'!$I$5-'СЕТ СН'!$I$20</f>
        <v>2833.4975707399999</v>
      </c>
      <c r="P147" s="36">
        <f>SUMIFS(СВЦЭМ!$C$33:$C$776,СВЦЭМ!$A$33:$A$776,$A147,СВЦЭМ!$B$33:$B$776,P$119)+'СЕТ СН'!$I$12+СВЦЭМ!$D$10+'СЕТ СН'!$I$5-'СЕТ СН'!$I$20</f>
        <v>2847.5959440199999</v>
      </c>
      <c r="Q147" s="36">
        <f>SUMIFS(СВЦЭМ!$C$33:$C$776,СВЦЭМ!$A$33:$A$776,$A147,СВЦЭМ!$B$33:$B$776,Q$119)+'СЕТ СН'!$I$12+СВЦЭМ!$D$10+'СЕТ СН'!$I$5-'СЕТ СН'!$I$20</f>
        <v>2857.2982158200002</v>
      </c>
      <c r="R147" s="36">
        <f>SUMIFS(СВЦЭМ!$C$33:$C$776,СВЦЭМ!$A$33:$A$776,$A147,СВЦЭМ!$B$33:$B$776,R$119)+'СЕТ СН'!$I$12+СВЦЭМ!$D$10+'СЕТ СН'!$I$5-'СЕТ СН'!$I$20</f>
        <v>2855.64706166</v>
      </c>
      <c r="S147" s="36">
        <f>SUMIFS(СВЦЭМ!$C$33:$C$776,СВЦЭМ!$A$33:$A$776,$A147,СВЦЭМ!$B$33:$B$776,S$119)+'СЕТ СН'!$I$12+СВЦЭМ!$D$10+'СЕТ СН'!$I$5-'СЕТ СН'!$I$20</f>
        <v>2836.4402445199999</v>
      </c>
      <c r="T147" s="36">
        <f>SUMIFS(СВЦЭМ!$C$33:$C$776,СВЦЭМ!$A$33:$A$776,$A147,СВЦЭМ!$B$33:$B$776,T$119)+'СЕТ СН'!$I$12+СВЦЭМ!$D$10+'СЕТ СН'!$I$5-'СЕТ СН'!$I$20</f>
        <v>2818.3229938599998</v>
      </c>
      <c r="U147" s="36">
        <f>SUMIFS(СВЦЭМ!$C$33:$C$776,СВЦЭМ!$A$33:$A$776,$A147,СВЦЭМ!$B$33:$B$776,U$119)+'СЕТ СН'!$I$12+СВЦЭМ!$D$10+'СЕТ СН'!$I$5-'СЕТ СН'!$I$20</f>
        <v>2815.13803637</v>
      </c>
      <c r="V147" s="36">
        <f>SUMIFS(СВЦЭМ!$C$33:$C$776,СВЦЭМ!$A$33:$A$776,$A147,СВЦЭМ!$B$33:$B$776,V$119)+'СЕТ СН'!$I$12+СВЦЭМ!$D$10+'СЕТ СН'!$I$5-'СЕТ СН'!$I$20</f>
        <v>2822.3486633900002</v>
      </c>
      <c r="W147" s="36">
        <f>SUMIFS(СВЦЭМ!$C$33:$C$776,СВЦЭМ!$A$33:$A$776,$A147,СВЦЭМ!$B$33:$B$776,W$119)+'СЕТ СН'!$I$12+СВЦЭМ!$D$10+'СЕТ СН'!$I$5-'СЕТ СН'!$I$20</f>
        <v>2834.53445805</v>
      </c>
      <c r="X147" s="36">
        <f>SUMIFS(СВЦЭМ!$C$33:$C$776,СВЦЭМ!$A$33:$A$776,$A147,СВЦЭМ!$B$33:$B$776,X$119)+'СЕТ СН'!$I$12+СВЦЭМ!$D$10+'СЕТ СН'!$I$5-'СЕТ СН'!$I$20</f>
        <v>2832.8032921499998</v>
      </c>
      <c r="Y147" s="36">
        <f>SUMIFS(СВЦЭМ!$C$33:$C$776,СВЦЭМ!$A$33:$A$776,$A147,СВЦЭМ!$B$33:$B$776,Y$119)+'СЕТ СН'!$I$12+СВЦЭМ!$D$10+'СЕТ СН'!$I$5-'СЕТ СН'!$I$20</f>
        <v>2867.52099365</v>
      </c>
    </row>
    <row r="148" spans="1:26" ht="15.5" x14ac:dyDescent="0.25">
      <c r="A148" s="35">
        <f t="shared" si="3"/>
        <v>43859</v>
      </c>
      <c r="B148" s="36">
        <f>SUMIFS(СВЦЭМ!$C$33:$C$776,СВЦЭМ!$A$33:$A$776,$A148,СВЦЭМ!$B$33:$B$776,B$119)+'СЕТ СН'!$I$12+СВЦЭМ!$D$10+'СЕТ СН'!$I$5-'СЕТ СН'!$I$20</f>
        <v>2914.7222268300002</v>
      </c>
      <c r="C148" s="36">
        <f>SUMIFS(СВЦЭМ!$C$33:$C$776,СВЦЭМ!$A$33:$A$776,$A148,СВЦЭМ!$B$33:$B$776,C$119)+'СЕТ СН'!$I$12+СВЦЭМ!$D$10+'СЕТ СН'!$I$5-'СЕТ СН'!$I$20</f>
        <v>2930.3553285899998</v>
      </c>
      <c r="D148" s="36">
        <f>SUMIFS(СВЦЭМ!$C$33:$C$776,СВЦЭМ!$A$33:$A$776,$A148,СВЦЭМ!$B$33:$B$776,D$119)+'СЕТ СН'!$I$12+СВЦЭМ!$D$10+'СЕТ СН'!$I$5-'СЕТ СН'!$I$20</f>
        <v>2931.6485360500001</v>
      </c>
      <c r="E148" s="36">
        <f>SUMIFS(СВЦЭМ!$C$33:$C$776,СВЦЭМ!$A$33:$A$776,$A148,СВЦЭМ!$B$33:$B$776,E$119)+'СЕТ СН'!$I$12+СВЦЭМ!$D$10+'СЕТ СН'!$I$5-'СЕТ СН'!$I$20</f>
        <v>2934.4106599699999</v>
      </c>
      <c r="F148" s="36">
        <f>SUMIFS(СВЦЭМ!$C$33:$C$776,СВЦЭМ!$A$33:$A$776,$A148,СВЦЭМ!$B$33:$B$776,F$119)+'СЕТ СН'!$I$12+СВЦЭМ!$D$10+'СЕТ СН'!$I$5-'СЕТ СН'!$I$20</f>
        <v>2921.6673749500001</v>
      </c>
      <c r="G148" s="36">
        <f>SUMIFS(СВЦЭМ!$C$33:$C$776,СВЦЭМ!$A$33:$A$776,$A148,СВЦЭМ!$B$33:$B$776,G$119)+'СЕТ СН'!$I$12+СВЦЭМ!$D$10+'СЕТ СН'!$I$5-'СЕТ СН'!$I$20</f>
        <v>2915.7880609499998</v>
      </c>
      <c r="H148" s="36">
        <f>SUMIFS(СВЦЭМ!$C$33:$C$776,СВЦЭМ!$A$33:$A$776,$A148,СВЦЭМ!$B$33:$B$776,H$119)+'СЕТ СН'!$I$12+СВЦЭМ!$D$10+'СЕТ СН'!$I$5-'СЕТ СН'!$I$20</f>
        <v>2878.11204628</v>
      </c>
      <c r="I148" s="36">
        <f>SUMIFS(СВЦЭМ!$C$33:$C$776,СВЦЭМ!$A$33:$A$776,$A148,СВЦЭМ!$B$33:$B$776,I$119)+'СЕТ СН'!$I$12+СВЦЭМ!$D$10+'СЕТ СН'!$I$5-'СЕТ СН'!$I$20</f>
        <v>2843.7597075899998</v>
      </c>
      <c r="J148" s="36">
        <f>SUMIFS(СВЦЭМ!$C$33:$C$776,СВЦЭМ!$A$33:$A$776,$A148,СВЦЭМ!$B$33:$B$776,J$119)+'СЕТ СН'!$I$12+СВЦЭМ!$D$10+'СЕТ СН'!$I$5-'СЕТ СН'!$I$20</f>
        <v>2821.6286403200002</v>
      </c>
      <c r="K148" s="36">
        <f>SUMIFS(СВЦЭМ!$C$33:$C$776,СВЦЭМ!$A$33:$A$776,$A148,СВЦЭМ!$B$33:$B$776,K$119)+'СЕТ СН'!$I$12+СВЦЭМ!$D$10+'СЕТ СН'!$I$5-'СЕТ СН'!$I$20</f>
        <v>2809.83813736</v>
      </c>
      <c r="L148" s="36">
        <f>SUMIFS(СВЦЭМ!$C$33:$C$776,СВЦЭМ!$A$33:$A$776,$A148,СВЦЭМ!$B$33:$B$776,L$119)+'СЕТ СН'!$I$12+СВЦЭМ!$D$10+'СЕТ СН'!$I$5-'СЕТ СН'!$I$20</f>
        <v>2799.0887740099997</v>
      </c>
      <c r="M148" s="36">
        <f>SUMIFS(СВЦЭМ!$C$33:$C$776,СВЦЭМ!$A$33:$A$776,$A148,СВЦЭМ!$B$33:$B$776,M$119)+'СЕТ СН'!$I$12+СВЦЭМ!$D$10+'СЕТ СН'!$I$5-'СЕТ СН'!$I$20</f>
        <v>2803.8376723900001</v>
      </c>
      <c r="N148" s="36">
        <f>SUMIFS(СВЦЭМ!$C$33:$C$776,СВЦЭМ!$A$33:$A$776,$A148,СВЦЭМ!$B$33:$B$776,N$119)+'СЕТ СН'!$I$12+СВЦЭМ!$D$10+'СЕТ СН'!$I$5-'СЕТ СН'!$I$20</f>
        <v>2830.3321556999999</v>
      </c>
      <c r="O148" s="36">
        <f>SUMIFS(СВЦЭМ!$C$33:$C$776,СВЦЭМ!$A$33:$A$776,$A148,СВЦЭМ!$B$33:$B$776,O$119)+'СЕТ СН'!$I$12+СВЦЭМ!$D$10+'СЕТ СН'!$I$5-'СЕТ СН'!$I$20</f>
        <v>2857.9461777900001</v>
      </c>
      <c r="P148" s="36">
        <f>SUMIFS(СВЦЭМ!$C$33:$C$776,СВЦЭМ!$A$33:$A$776,$A148,СВЦЭМ!$B$33:$B$776,P$119)+'СЕТ СН'!$I$12+СВЦЭМ!$D$10+'СЕТ СН'!$I$5-'СЕТ СН'!$I$20</f>
        <v>2886.75874303</v>
      </c>
      <c r="Q148" s="36">
        <f>SUMIFS(СВЦЭМ!$C$33:$C$776,СВЦЭМ!$A$33:$A$776,$A148,СВЦЭМ!$B$33:$B$776,Q$119)+'СЕТ СН'!$I$12+СВЦЭМ!$D$10+'СЕТ СН'!$I$5-'СЕТ СН'!$I$20</f>
        <v>2902.4454202799998</v>
      </c>
      <c r="R148" s="36">
        <f>SUMIFS(СВЦЭМ!$C$33:$C$776,СВЦЭМ!$A$33:$A$776,$A148,СВЦЭМ!$B$33:$B$776,R$119)+'СЕТ СН'!$I$12+СВЦЭМ!$D$10+'СЕТ СН'!$I$5-'СЕТ СН'!$I$20</f>
        <v>2886.67866387</v>
      </c>
      <c r="S148" s="36">
        <f>SUMIFS(СВЦЭМ!$C$33:$C$776,СВЦЭМ!$A$33:$A$776,$A148,СВЦЭМ!$B$33:$B$776,S$119)+'СЕТ СН'!$I$12+СВЦЭМ!$D$10+'СЕТ СН'!$I$5-'СЕТ СН'!$I$20</f>
        <v>2865.3842050600001</v>
      </c>
      <c r="T148" s="36">
        <f>SUMIFS(СВЦЭМ!$C$33:$C$776,СВЦЭМ!$A$33:$A$776,$A148,СВЦЭМ!$B$33:$B$776,T$119)+'СЕТ СН'!$I$12+СВЦЭМ!$D$10+'СЕТ СН'!$I$5-'СЕТ СН'!$I$20</f>
        <v>2820.72298004</v>
      </c>
      <c r="U148" s="36">
        <f>SUMIFS(СВЦЭМ!$C$33:$C$776,СВЦЭМ!$A$33:$A$776,$A148,СВЦЭМ!$B$33:$B$776,U$119)+'СЕТ СН'!$I$12+СВЦЭМ!$D$10+'СЕТ СН'!$I$5-'СЕТ СН'!$I$20</f>
        <v>2823.3107918999999</v>
      </c>
      <c r="V148" s="36">
        <f>SUMIFS(СВЦЭМ!$C$33:$C$776,СВЦЭМ!$A$33:$A$776,$A148,СВЦЭМ!$B$33:$B$776,V$119)+'СЕТ СН'!$I$12+СВЦЭМ!$D$10+'СЕТ СН'!$I$5-'СЕТ СН'!$I$20</f>
        <v>2827.8369600300002</v>
      </c>
      <c r="W148" s="36">
        <f>SUMIFS(СВЦЭМ!$C$33:$C$776,СВЦЭМ!$A$33:$A$776,$A148,СВЦЭМ!$B$33:$B$776,W$119)+'СЕТ СН'!$I$12+СВЦЭМ!$D$10+'СЕТ СН'!$I$5-'СЕТ СН'!$I$20</f>
        <v>2847.52432211</v>
      </c>
      <c r="X148" s="36">
        <f>SUMIFS(СВЦЭМ!$C$33:$C$776,СВЦЭМ!$A$33:$A$776,$A148,СВЦЭМ!$B$33:$B$776,X$119)+'СЕТ СН'!$I$12+СВЦЭМ!$D$10+'СЕТ СН'!$I$5-'СЕТ СН'!$I$20</f>
        <v>2850.0418064200003</v>
      </c>
      <c r="Y148" s="36">
        <f>SUMIFS(СВЦЭМ!$C$33:$C$776,СВЦЭМ!$A$33:$A$776,$A148,СВЦЭМ!$B$33:$B$776,Y$119)+'СЕТ СН'!$I$12+СВЦЭМ!$D$10+'СЕТ СН'!$I$5-'СЕТ СН'!$I$20</f>
        <v>2883.7793753000001</v>
      </c>
    </row>
    <row r="149" spans="1:26" ht="15.5" x14ac:dyDescent="0.25">
      <c r="A149" s="35">
        <f t="shared" si="3"/>
        <v>43860</v>
      </c>
      <c r="B149" s="36">
        <f>SUMIFS(СВЦЭМ!$C$33:$C$776,СВЦЭМ!$A$33:$A$776,$A149,СВЦЭМ!$B$33:$B$776,B$119)+'СЕТ СН'!$I$12+СВЦЭМ!$D$10+'СЕТ СН'!$I$5-'СЕТ СН'!$I$20</f>
        <v>2911.7029801200001</v>
      </c>
      <c r="C149" s="36">
        <f>SUMIFS(СВЦЭМ!$C$33:$C$776,СВЦЭМ!$A$33:$A$776,$A149,СВЦЭМ!$B$33:$B$776,C$119)+'СЕТ СН'!$I$12+СВЦЭМ!$D$10+'СЕТ СН'!$I$5-'СЕТ СН'!$I$20</f>
        <v>2929.4197715700002</v>
      </c>
      <c r="D149" s="36">
        <f>SUMIFS(СВЦЭМ!$C$33:$C$776,СВЦЭМ!$A$33:$A$776,$A149,СВЦЭМ!$B$33:$B$776,D$119)+'СЕТ СН'!$I$12+СВЦЭМ!$D$10+'СЕТ СН'!$I$5-'СЕТ СН'!$I$20</f>
        <v>2933.1444961699999</v>
      </c>
      <c r="E149" s="36">
        <f>SUMIFS(СВЦЭМ!$C$33:$C$776,СВЦЭМ!$A$33:$A$776,$A149,СВЦЭМ!$B$33:$B$776,E$119)+'СЕТ СН'!$I$12+СВЦЭМ!$D$10+'СЕТ СН'!$I$5-'СЕТ СН'!$I$20</f>
        <v>2937.1393500499998</v>
      </c>
      <c r="F149" s="36">
        <f>SUMIFS(СВЦЭМ!$C$33:$C$776,СВЦЭМ!$A$33:$A$776,$A149,СВЦЭМ!$B$33:$B$776,F$119)+'СЕТ СН'!$I$12+СВЦЭМ!$D$10+'СЕТ СН'!$I$5-'СЕТ СН'!$I$20</f>
        <v>2919.1972802800001</v>
      </c>
      <c r="G149" s="36">
        <f>SUMIFS(СВЦЭМ!$C$33:$C$776,СВЦЭМ!$A$33:$A$776,$A149,СВЦЭМ!$B$33:$B$776,G$119)+'СЕТ СН'!$I$12+СВЦЭМ!$D$10+'СЕТ СН'!$I$5-'СЕТ СН'!$I$20</f>
        <v>2904.0781390800003</v>
      </c>
      <c r="H149" s="36">
        <f>SUMIFS(СВЦЭМ!$C$33:$C$776,СВЦЭМ!$A$33:$A$776,$A149,СВЦЭМ!$B$33:$B$776,H$119)+'СЕТ СН'!$I$12+СВЦЭМ!$D$10+'СЕТ СН'!$I$5-'СЕТ СН'!$I$20</f>
        <v>2875.6894199899998</v>
      </c>
      <c r="I149" s="36">
        <f>SUMIFS(СВЦЭМ!$C$33:$C$776,СВЦЭМ!$A$33:$A$776,$A149,СВЦЭМ!$B$33:$B$776,I$119)+'СЕТ СН'!$I$12+СВЦЭМ!$D$10+'СЕТ СН'!$I$5-'СЕТ СН'!$I$20</f>
        <v>2841.4708736699999</v>
      </c>
      <c r="J149" s="36">
        <f>SUMIFS(СВЦЭМ!$C$33:$C$776,СВЦЭМ!$A$33:$A$776,$A149,СВЦЭМ!$B$33:$B$776,J$119)+'СЕТ СН'!$I$12+СВЦЭМ!$D$10+'СЕТ СН'!$I$5-'СЕТ СН'!$I$20</f>
        <v>2817.4966956899998</v>
      </c>
      <c r="K149" s="36">
        <f>SUMIFS(СВЦЭМ!$C$33:$C$776,СВЦЭМ!$A$33:$A$776,$A149,СВЦЭМ!$B$33:$B$776,K$119)+'СЕТ СН'!$I$12+СВЦЭМ!$D$10+'СЕТ СН'!$I$5-'СЕТ СН'!$I$20</f>
        <v>2800.3107209199998</v>
      </c>
      <c r="L149" s="36">
        <f>SUMIFS(СВЦЭМ!$C$33:$C$776,СВЦЭМ!$A$33:$A$776,$A149,СВЦЭМ!$B$33:$B$776,L$119)+'СЕТ СН'!$I$12+СВЦЭМ!$D$10+'СЕТ СН'!$I$5-'СЕТ СН'!$I$20</f>
        <v>2805.4610050900001</v>
      </c>
      <c r="M149" s="36">
        <f>SUMIFS(СВЦЭМ!$C$33:$C$776,СВЦЭМ!$A$33:$A$776,$A149,СВЦЭМ!$B$33:$B$776,M$119)+'СЕТ СН'!$I$12+СВЦЭМ!$D$10+'СЕТ СН'!$I$5-'СЕТ СН'!$I$20</f>
        <v>2817.3975693100001</v>
      </c>
      <c r="N149" s="36">
        <f>SUMIFS(СВЦЭМ!$C$33:$C$776,СВЦЭМ!$A$33:$A$776,$A149,СВЦЭМ!$B$33:$B$776,N$119)+'СЕТ СН'!$I$12+СВЦЭМ!$D$10+'СЕТ СН'!$I$5-'СЕТ СН'!$I$20</f>
        <v>2827.39599357</v>
      </c>
      <c r="O149" s="36">
        <f>SUMIFS(СВЦЭМ!$C$33:$C$776,СВЦЭМ!$A$33:$A$776,$A149,СВЦЭМ!$B$33:$B$776,O$119)+'СЕТ СН'!$I$12+СВЦЭМ!$D$10+'СЕТ СН'!$I$5-'СЕТ СН'!$I$20</f>
        <v>2862.2087644200001</v>
      </c>
      <c r="P149" s="36">
        <f>SUMIFS(СВЦЭМ!$C$33:$C$776,СВЦЭМ!$A$33:$A$776,$A149,СВЦЭМ!$B$33:$B$776,P$119)+'СЕТ СН'!$I$12+СВЦЭМ!$D$10+'СЕТ СН'!$I$5-'СЕТ СН'!$I$20</f>
        <v>2895.4854753199998</v>
      </c>
      <c r="Q149" s="36">
        <f>SUMIFS(СВЦЭМ!$C$33:$C$776,СВЦЭМ!$A$33:$A$776,$A149,СВЦЭМ!$B$33:$B$776,Q$119)+'СЕТ СН'!$I$12+СВЦЭМ!$D$10+'СЕТ СН'!$I$5-'СЕТ СН'!$I$20</f>
        <v>2905.2226812600002</v>
      </c>
      <c r="R149" s="36">
        <f>SUMIFS(СВЦЭМ!$C$33:$C$776,СВЦЭМ!$A$33:$A$776,$A149,СВЦЭМ!$B$33:$B$776,R$119)+'СЕТ СН'!$I$12+СВЦЭМ!$D$10+'СЕТ СН'!$I$5-'СЕТ СН'!$I$20</f>
        <v>2880.7128509100003</v>
      </c>
      <c r="S149" s="36">
        <f>SUMIFS(СВЦЭМ!$C$33:$C$776,СВЦЭМ!$A$33:$A$776,$A149,СВЦЭМ!$B$33:$B$776,S$119)+'СЕТ СН'!$I$12+СВЦЭМ!$D$10+'СЕТ СН'!$I$5-'СЕТ СН'!$I$20</f>
        <v>2841.2329209600002</v>
      </c>
      <c r="T149" s="36">
        <f>SUMIFS(СВЦЭМ!$C$33:$C$776,СВЦЭМ!$A$33:$A$776,$A149,СВЦЭМ!$B$33:$B$776,T$119)+'СЕТ СН'!$I$12+СВЦЭМ!$D$10+'СЕТ СН'!$I$5-'СЕТ СН'!$I$20</f>
        <v>2820.7890205600002</v>
      </c>
      <c r="U149" s="36">
        <f>SUMIFS(СВЦЭМ!$C$33:$C$776,СВЦЭМ!$A$33:$A$776,$A149,СВЦЭМ!$B$33:$B$776,U$119)+'СЕТ СН'!$I$12+СВЦЭМ!$D$10+'СЕТ СН'!$I$5-'СЕТ СН'!$I$20</f>
        <v>2823.82695586</v>
      </c>
      <c r="V149" s="36">
        <f>SUMIFS(СВЦЭМ!$C$33:$C$776,СВЦЭМ!$A$33:$A$776,$A149,СВЦЭМ!$B$33:$B$776,V$119)+'СЕТ СН'!$I$12+СВЦЭМ!$D$10+'СЕТ СН'!$I$5-'СЕТ СН'!$I$20</f>
        <v>2821.66491473</v>
      </c>
      <c r="W149" s="36">
        <f>SUMIFS(СВЦЭМ!$C$33:$C$776,СВЦЭМ!$A$33:$A$776,$A149,СВЦЭМ!$B$33:$B$776,W$119)+'СЕТ СН'!$I$12+СВЦЭМ!$D$10+'СЕТ СН'!$I$5-'СЕТ СН'!$I$20</f>
        <v>2830.9178676500001</v>
      </c>
      <c r="X149" s="36">
        <f>SUMIFS(СВЦЭМ!$C$33:$C$776,СВЦЭМ!$A$33:$A$776,$A149,СВЦЭМ!$B$33:$B$776,X$119)+'СЕТ СН'!$I$12+СВЦЭМ!$D$10+'СЕТ СН'!$I$5-'СЕТ СН'!$I$20</f>
        <v>2832.1602724200002</v>
      </c>
      <c r="Y149" s="36">
        <f>SUMIFS(СВЦЭМ!$C$33:$C$776,СВЦЭМ!$A$33:$A$776,$A149,СВЦЭМ!$B$33:$B$776,Y$119)+'СЕТ СН'!$I$12+СВЦЭМ!$D$10+'СЕТ СН'!$I$5-'СЕТ СН'!$I$20</f>
        <v>2834.5902996700001</v>
      </c>
    </row>
    <row r="150" spans="1:26" ht="15.5" x14ac:dyDescent="0.25">
      <c r="A150" s="35">
        <f t="shared" si="3"/>
        <v>43861</v>
      </c>
      <c r="B150" s="36">
        <f>SUMIFS(СВЦЭМ!$C$33:$C$776,СВЦЭМ!$A$33:$A$776,$A150,СВЦЭМ!$B$33:$B$776,B$119)+'СЕТ СН'!$I$12+СВЦЭМ!$D$10+'СЕТ СН'!$I$5-'СЕТ СН'!$I$20</f>
        <v>2878.3806677699999</v>
      </c>
      <c r="C150" s="36">
        <f>SUMIFS(СВЦЭМ!$C$33:$C$776,СВЦЭМ!$A$33:$A$776,$A150,СВЦЭМ!$B$33:$B$776,C$119)+'СЕТ СН'!$I$12+СВЦЭМ!$D$10+'СЕТ СН'!$I$5-'СЕТ СН'!$I$20</f>
        <v>2896.60792133</v>
      </c>
      <c r="D150" s="36">
        <f>SUMIFS(СВЦЭМ!$C$33:$C$776,СВЦЭМ!$A$33:$A$776,$A150,СВЦЭМ!$B$33:$B$776,D$119)+'СЕТ СН'!$I$12+СВЦЭМ!$D$10+'СЕТ СН'!$I$5-'СЕТ СН'!$I$20</f>
        <v>2909.0146110000001</v>
      </c>
      <c r="E150" s="36">
        <f>SUMIFS(СВЦЭМ!$C$33:$C$776,СВЦЭМ!$A$33:$A$776,$A150,СВЦЭМ!$B$33:$B$776,E$119)+'СЕТ СН'!$I$12+СВЦЭМ!$D$10+'СЕТ СН'!$I$5-'СЕТ СН'!$I$20</f>
        <v>2914.3987923499999</v>
      </c>
      <c r="F150" s="36">
        <f>SUMIFS(СВЦЭМ!$C$33:$C$776,СВЦЭМ!$A$33:$A$776,$A150,СВЦЭМ!$B$33:$B$776,F$119)+'СЕТ СН'!$I$12+СВЦЭМ!$D$10+'СЕТ СН'!$I$5-'СЕТ СН'!$I$20</f>
        <v>2899.38040301</v>
      </c>
      <c r="G150" s="36">
        <f>SUMIFS(СВЦЭМ!$C$33:$C$776,СВЦЭМ!$A$33:$A$776,$A150,СВЦЭМ!$B$33:$B$776,G$119)+'СЕТ СН'!$I$12+СВЦЭМ!$D$10+'СЕТ СН'!$I$5-'СЕТ СН'!$I$20</f>
        <v>2879.4789568000001</v>
      </c>
      <c r="H150" s="36">
        <f>SUMIFS(СВЦЭМ!$C$33:$C$776,СВЦЭМ!$A$33:$A$776,$A150,СВЦЭМ!$B$33:$B$776,H$119)+'СЕТ СН'!$I$12+СВЦЭМ!$D$10+'СЕТ СН'!$I$5-'СЕТ СН'!$I$20</f>
        <v>2855.2031527300001</v>
      </c>
      <c r="I150" s="36">
        <f>SUMIFS(СВЦЭМ!$C$33:$C$776,СВЦЭМ!$A$33:$A$776,$A150,СВЦЭМ!$B$33:$B$776,I$119)+'СЕТ СН'!$I$12+СВЦЭМ!$D$10+'СЕТ СН'!$I$5-'СЕТ СН'!$I$20</f>
        <v>2841.1272407000001</v>
      </c>
      <c r="J150" s="36">
        <f>SUMIFS(СВЦЭМ!$C$33:$C$776,СВЦЭМ!$A$33:$A$776,$A150,СВЦЭМ!$B$33:$B$776,J$119)+'СЕТ СН'!$I$12+СВЦЭМ!$D$10+'СЕТ СН'!$I$5-'СЕТ СН'!$I$20</f>
        <v>2823.6457854700002</v>
      </c>
      <c r="K150" s="36">
        <f>SUMIFS(СВЦЭМ!$C$33:$C$776,СВЦЭМ!$A$33:$A$776,$A150,СВЦЭМ!$B$33:$B$776,K$119)+'СЕТ СН'!$I$12+СВЦЭМ!$D$10+'СЕТ СН'!$I$5-'СЕТ СН'!$I$20</f>
        <v>2810.27362593</v>
      </c>
      <c r="L150" s="36">
        <f>SUMIFS(СВЦЭМ!$C$33:$C$776,СВЦЭМ!$A$33:$A$776,$A150,СВЦЭМ!$B$33:$B$776,L$119)+'СЕТ СН'!$I$12+СВЦЭМ!$D$10+'СЕТ СН'!$I$5-'СЕТ СН'!$I$20</f>
        <v>2813.71660729</v>
      </c>
      <c r="M150" s="36">
        <f>SUMIFS(СВЦЭМ!$C$33:$C$776,СВЦЭМ!$A$33:$A$776,$A150,СВЦЭМ!$B$33:$B$776,M$119)+'СЕТ СН'!$I$12+СВЦЭМ!$D$10+'СЕТ СН'!$I$5-'СЕТ СН'!$I$20</f>
        <v>2833.44364554</v>
      </c>
      <c r="N150" s="36">
        <f>SUMIFS(СВЦЭМ!$C$33:$C$776,СВЦЭМ!$A$33:$A$776,$A150,СВЦЭМ!$B$33:$B$776,N$119)+'СЕТ СН'!$I$12+СВЦЭМ!$D$10+'СЕТ СН'!$I$5-'СЕТ СН'!$I$20</f>
        <v>2842.00660612</v>
      </c>
      <c r="O150" s="36">
        <f>SUMIFS(СВЦЭМ!$C$33:$C$776,СВЦЭМ!$A$33:$A$776,$A150,СВЦЭМ!$B$33:$B$776,O$119)+'СЕТ СН'!$I$12+СВЦЭМ!$D$10+'СЕТ СН'!$I$5-'СЕТ СН'!$I$20</f>
        <v>2848.69986341</v>
      </c>
      <c r="P150" s="36">
        <f>SUMIFS(СВЦЭМ!$C$33:$C$776,СВЦЭМ!$A$33:$A$776,$A150,СВЦЭМ!$B$33:$B$776,P$119)+'СЕТ СН'!$I$12+СВЦЭМ!$D$10+'СЕТ СН'!$I$5-'СЕТ СН'!$I$20</f>
        <v>2856.0798196599999</v>
      </c>
      <c r="Q150" s="36">
        <f>SUMIFS(СВЦЭМ!$C$33:$C$776,СВЦЭМ!$A$33:$A$776,$A150,СВЦЭМ!$B$33:$B$776,Q$119)+'СЕТ СН'!$I$12+СВЦЭМ!$D$10+'СЕТ СН'!$I$5-'СЕТ СН'!$I$20</f>
        <v>2857.96679133</v>
      </c>
      <c r="R150" s="36">
        <f>SUMIFS(СВЦЭМ!$C$33:$C$776,СВЦЭМ!$A$33:$A$776,$A150,СВЦЭМ!$B$33:$B$776,R$119)+'СЕТ СН'!$I$12+СВЦЭМ!$D$10+'СЕТ СН'!$I$5-'СЕТ СН'!$I$20</f>
        <v>2849.4346536100002</v>
      </c>
      <c r="S150" s="36">
        <f>SUMIFS(СВЦЭМ!$C$33:$C$776,СВЦЭМ!$A$33:$A$776,$A150,СВЦЭМ!$B$33:$B$776,S$119)+'СЕТ СН'!$I$12+СВЦЭМ!$D$10+'СЕТ СН'!$I$5-'СЕТ СН'!$I$20</f>
        <v>2841.5077362500001</v>
      </c>
      <c r="T150" s="36">
        <f>SUMIFS(СВЦЭМ!$C$33:$C$776,СВЦЭМ!$A$33:$A$776,$A150,СВЦЭМ!$B$33:$B$776,T$119)+'СЕТ СН'!$I$12+СВЦЭМ!$D$10+'СЕТ СН'!$I$5-'СЕТ СН'!$I$20</f>
        <v>2819.9220222599997</v>
      </c>
      <c r="U150" s="36">
        <f>SUMIFS(СВЦЭМ!$C$33:$C$776,СВЦЭМ!$A$33:$A$776,$A150,СВЦЭМ!$B$33:$B$776,U$119)+'СЕТ СН'!$I$12+СВЦЭМ!$D$10+'СЕТ СН'!$I$5-'СЕТ СН'!$I$20</f>
        <v>2818.3411329199998</v>
      </c>
      <c r="V150" s="36">
        <f>SUMIFS(СВЦЭМ!$C$33:$C$776,СВЦЭМ!$A$33:$A$776,$A150,СВЦЭМ!$B$33:$B$776,V$119)+'СЕТ СН'!$I$12+СВЦЭМ!$D$10+'СЕТ СН'!$I$5-'СЕТ СН'!$I$20</f>
        <v>2821.71338668</v>
      </c>
      <c r="W150" s="36">
        <f>SUMIFS(СВЦЭМ!$C$33:$C$776,СВЦЭМ!$A$33:$A$776,$A150,СВЦЭМ!$B$33:$B$776,W$119)+'СЕТ СН'!$I$12+СВЦЭМ!$D$10+'СЕТ СН'!$I$5-'СЕТ СН'!$I$20</f>
        <v>2836.9627872599999</v>
      </c>
      <c r="X150" s="36">
        <f>SUMIFS(СВЦЭМ!$C$33:$C$776,СВЦЭМ!$A$33:$A$776,$A150,СВЦЭМ!$B$33:$B$776,X$119)+'СЕТ СН'!$I$12+СВЦЭМ!$D$10+'СЕТ СН'!$I$5-'СЕТ СН'!$I$20</f>
        <v>2839.4503098300002</v>
      </c>
      <c r="Y150" s="36">
        <f>SUMIFS(СВЦЭМ!$C$33:$C$776,СВЦЭМ!$A$33:$A$776,$A150,СВЦЭМ!$B$33:$B$776,Y$119)+'СЕТ СН'!$I$12+СВЦЭМ!$D$10+'СЕТ СН'!$I$5-'СЕТ СН'!$I$20</f>
        <v>2861.4857126500001</v>
      </c>
    </row>
    <row r="151" spans="1:26" ht="15.5"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5"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5">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5">
      <c r="A155" s="138"/>
      <c r="B155" s="138"/>
      <c r="C155" s="138"/>
      <c r="D155" s="138"/>
      <c r="E155" s="138"/>
      <c r="F155" s="138"/>
      <c r="G155" s="138"/>
      <c r="H155" s="138"/>
      <c r="I155" s="138"/>
      <c r="J155" s="138"/>
      <c r="K155" s="138"/>
      <c r="L155" s="138"/>
      <c r="M155" s="138"/>
      <c r="N155" s="141">
        <f>СВЦЭМ!$D$12+'СЕТ СН'!$F$13-'СЕТ СН'!$F$21</f>
        <v>649353.13553607557</v>
      </c>
      <c r="O155" s="142"/>
      <c r="P155" s="141">
        <f>СВЦЭМ!$D$12+'СЕТ СН'!$F$13-'СЕТ СН'!$G$21</f>
        <v>649353.13553607557</v>
      </c>
      <c r="Q155" s="142"/>
      <c r="R155" s="141">
        <f>СВЦЭМ!$D$12+'СЕТ СН'!$F$13-'СЕТ СН'!$H$21</f>
        <v>649353.13553607557</v>
      </c>
      <c r="S155" s="142"/>
      <c r="T155" s="141">
        <f>СВЦЭМ!$D$12+'СЕТ СН'!$F$13-'СЕТ СН'!$I$21</f>
        <v>649353.13553607557</v>
      </c>
      <c r="U155" s="142"/>
      <c r="V155" s="40"/>
      <c r="W155" s="40"/>
      <c r="X155" s="40"/>
      <c r="Y155" s="30"/>
    </row>
    <row r="156" spans="1:26" x14ac:dyDescent="0.3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4.5" x14ac:dyDescent="0.35"/>
  <cols>
    <col min="1" max="25" width="10.75" style="41"/>
    <col min="26" max="16384" width="10.75" style="30"/>
  </cols>
  <sheetData>
    <row r="1" spans="1:27" ht="30.75" customHeight="1" x14ac:dyDescent="0.25">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5">
      <c r="A2" s="31"/>
      <c r="B2" s="31"/>
      <c r="C2" s="31"/>
      <c r="D2" s="31"/>
      <c r="E2" s="31"/>
      <c r="F2" s="31"/>
      <c r="G2" s="31"/>
      <c r="H2" s="31"/>
      <c r="I2" s="31"/>
      <c r="J2" s="31"/>
      <c r="K2" s="31"/>
      <c r="L2" s="31"/>
      <c r="M2" s="31"/>
      <c r="N2" s="31"/>
      <c r="O2" s="31"/>
      <c r="P2" s="31"/>
      <c r="Q2" s="31"/>
      <c r="R2" s="31"/>
      <c r="S2" s="31"/>
      <c r="T2" s="31"/>
      <c r="U2" s="31"/>
      <c r="V2" s="31"/>
      <c r="W2" s="31"/>
      <c r="X2" s="31"/>
      <c r="Y2" s="31"/>
    </row>
    <row r="3" spans="1:27" ht="15" x14ac:dyDescent="0.25">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5">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5" x14ac:dyDescent="0.35">
      <c r="A5" s="32"/>
      <c r="B5" s="32"/>
      <c r="C5" s="32"/>
      <c r="D5" s="32"/>
      <c r="E5" s="32"/>
      <c r="F5" s="32"/>
      <c r="G5" s="32"/>
      <c r="H5" s="32"/>
      <c r="I5" s="32"/>
      <c r="J5" s="32"/>
      <c r="K5" s="32"/>
      <c r="L5" s="32"/>
      <c r="M5" s="32"/>
      <c r="N5" s="32"/>
      <c r="O5" s="32"/>
      <c r="P5" s="32"/>
      <c r="Q5" s="32"/>
      <c r="R5" s="32"/>
      <c r="S5" s="32"/>
      <c r="T5" s="32"/>
      <c r="U5" s="32"/>
      <c r="V5" s="32"/>
      <c r="W5" s="32"/>
      <c r="X5" s="32"/>
      <c r="Y5" s="32"/>
    </row>
    <row r="6" spans="1:27" ht="15.5" x14ac:dyDescent="0.35">
      <c r="A6" s="32"/>
      <c r="B6" s="32"/>
      <c r="C6" s="32"/>
      <c r="D6" s="32"/>
      <c r="E6" s="32"/>
      <c r="F6" s="32"/>
      <c r="G6" s="32"/>
      <c r="H6" s="32"/>
      <c r="I6" s="32"/>
      <c r="J6" s="32"/>
      <c r="K6" s="32"/>
      <c r="L6" s="32"/>
      <c r="M6" s="32"/>
      <c r="N6" s="32"/>
      <c r="O6" s="32"/>
      <c r="P6" s="32"/>
      <c r="Q6" s="32"/>
      <c r="R6" s="32"/>
      <c r="S6" s="32"/>
      <c r="T6" s="32"/>
      <c r="U6" s="32"/>
      <c r="V6" s="32"/>
      <c r="W6" s="32"/>
      <c r="X6" s="32"/>
      <c r="Y6" s="32"/>
    </row>
    <row r="7" spans="1:27" ht="15.5" x14ac:dyDescent="0.3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5" x14ac:dyDescent="0.35">
      <c r="A8" s="32"/>
      <c r="B8" s="33"/>
      <c r="C8" s="32"/>
      <c r="D8" s="32"/>
      <c r="E8" s="32"/>
      <c r="F8" s="32"/>
      <c r="G8" s="32"/>
      <c r="H8" s="32"/>
      <c r="I8" s="32"/>
      <c r="J8" s="32"/>
      <c r="K8" s="32"/>
      <c r="L8" s="32"/>
      <c r="M8" s="32"/>
      <c r="N8" s="32"/>
      <c r="O8" s="32"/>
      <c r="P8" s="32"/>
      <c r="Q8" s="32"/>
      <c r="R8" s="32"/>
      <c r="S8" s="32"/>
      <c r="T8" s="32"/>
      <c r="U8" s="32"/>
      <c r="V8" s="32"/>
      <c r="W8" s="32"/>
      <c r="X8" s="32"/>
      <c r="Y8" s="32"/>
    </row>
    <row r="9" spans="1:27" ht="12.5" x14ac:dyDescent="0.25">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5" x14ac:dyDescent="0.25">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5">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5">
      <c r="A12" s="35" t="str">
        <f>СВЦЭМ!$A$34</f>
        <v>01.01.2020</v>
      </c>
      <c r="B12" s="36">
        <f>SUMIFS(СВЦЭМ!$C$33:$C$776,СВЦЭМ!$A$33:$A$776,$A12,СВЦЭМ!$B$33:$B$776,B$11)+'СЕТ СН'!$F$12+СВЦЭМ!$D$10+'СЕТ СН'!$F$6-'СЕТ СН'!$F$22</f>
        <v>899.95025218000001</v>
      </c>
      <c r="C12" s="36">
        <f>SUMIFS(СВЦЭМ!$C$33:$C$776,СВЦЭМ!$A$33:$A$776,$A12,СВЦЭМ!$B$33:$B$776,C$11)+'СЕТ СН'!$F$12+СВЦЭМ!$D$10+'СЕТ СН'!$F$6-'СЕТ СН'!$F$22</f>
        <v>872.44044966000001</v>
      </c>
      <c r="D12" s="36">
        <f>SUMIFS(СВЦЭМ!$C$33:$C$776,СВЦЭМ!$A$33:$A$776,$A12,СВЦЭМ!$B$33:$B$776,D$11)+'СЕТ СН'!$F$12+СВЦЭМ!$D$10+'СЕТ СН'!$F$6-'СЕТ СН'!$F$22</f>
        <v>887.95662551999999</v>
      </c>
      <c r="E12" s="36">
        <f>SUMIFS(СВЦЭМ!$C$33:$C$776,СВЦЭМ!$A$33:$A$776,$A12,СВЦЭМ!$B$33:$B$776,E$11)+'СЕТ СН'!$F$12+СВЦЭМ!$D$10+'СЕТ СН'!$F$6-'СЕТ СН'!$F$22</f>
        <v>926.39314580999996</v>
      </c>
      <c r="F12" s="36">
        <f>SUMIFS(СВЦЭМ!$C$33:$C$776,СВЦЭМ!$A$33:$A$776,$A12,СВЦЭМ!$B$33:$B$776,F$11)+'СЕТ СН'!$F$12+СВЦЭМ!$D$10+'СЕТ СН'!$F$6-'СЕТ СН'!$F$22</f>
        <v>939.42111474000001</v>
      </c>
      <c r="G12" s="36">
        <f>SUMIFS(СВЦЭМ!$C$33:$C$776,СВЦЭМ!$A$33:$A$776,$A12,СВЦЭМ!$B$33:$B$776,G$11)+'СЕТ СН'!$F$12+СВЦЭМ!$D$10+'СЕТ СН'!$F$6-'СЕТ СН'!$F$22</f>
        <v>942.30076526000005</v>
      </c>
      <c r="H12" s="36">
        <f>SUMIFS(СВЦЭМ!$C$33:$C$776,СВЦЭМ!$A$33:$A$776,$A12,СВЦЭМ!$B$33:$B$776,H$11)+'СЕТ СН'!$F$12+СВЦЭМ!$D$10+'СЕТ СН'!$F$6-'СЕТ СН'!$F$22</f>
        <v>940.32103347999998</v>
      </c>
      <c r="I12" s="36">
        <f>SUMIFS(СВЦЭМ!$C$33:$C$776,СВЦЭМ!$A$33:$A$776,$A12,СВЦЭМ!$B$33:$B$776,I$11)+'СЕТ СН'!$F$12+СВЦЭМ!$D$10+'СЕТ СН'!$F$6-'СЕТ СН'!$F$22</f>
        <v>942.90757770000005</v>
      </c>
      <c r="J12" s="36">
        <f>SUMIFS(СВЦЭМ!$C$33:$C$776,СВЦЭМ!$A$33:$A$776,$A12,СВЦЭМ!$B$33:$B$776,J$11)+'СЕТ СН'!$F$12+СВЦЭМ!$D$10+'СЕТ СН'!$F$6-'СЕТ СН'!$F$22</f>
        <v>946.05516989</v>
      </c>
      <c r="K12" s="36">
        <f>SUMIFS(СВЦЭМ!$C$33:$C$776,СВЦЭМ!$A$33:$A$776,$A12,СВЦЭМ!$B$33:$B$776,K$11)+'СЕТ СН'!$F$12+СВЦЭМ!$D$10+'СЕТ СН'!$F$6-'СЕТ СН'!$F$22</f>
        <v>930.43122596000001</v>
      </c>
      <c r="L12" s="36">
        <f>SUMIFS(СВЦЭМ!$C$33:$C$776,СВЦЭМ!$A$33:$A$776,$A12,СВЦЭМ!$B$33:$B$776,L$11)+'СЕТ СН'!$F$12+СВЦЭМ!$D$10+'СЕТ СН'!$F$6-'СЕТ СН'!$F$22</f>
        <v>913.29199187000006</v>
      </c>
      <c r="M12" s="36">
        <f>SUMIFS(СВЦЭМ!$C$33:$C$776,СВЦЭМ!$A$33:$A$776,$A12,СВЦЭМ!$B$33:$B$776,M$11)+'СЕТ СН'!$F$12+СВЦЭМ!$D$10+'СЕТ СН'!$F$6-'СЕТ СН'!$F$22</f>
        <v>889.40516259000003</v>
      </c>
      <c r="N12" s="36">
        <f>SUMIFS(СВЦЭМ!$C$33:$C$776,СВЦЭМ!$A$33:$A$776,$A12,СВЦЭМ!$B$33:$B$776,N$11)+'СЕТ СН'!$F$12+СВЦЭМ!$D$10+'СЕТ СН'!$F$6-'СЕТ СН'!$F$22</f>
        <v>894.11034618999997</v>
      </c>
      <c r="O12" s="36">
        <f>SUMIFS(СВЦЭМ!$C$33:$C$776,СВЦЭМ!$A$33:$A$776,$A12,СВЦЭМ!$B$33:$B$776,O$11)+'СЕТ СН'!$F$12+СВЦЭМ!$D$10+'СЕТ СН'!$F$6-'СЕТ СН'!$F$22</f>
        <v>913.68294711999999</v>
      </c>
      <c r="P12" s="36">
        <f>SUMIFS(СВЦЭМ!$C$33:$C$776,СВЦЭМ!$A$33:$A$776,$A12,СВЦЭМ!$B$33:$B$776,P$11)+'СЕТ СН'!$F$12+СВЦЭМ!$D$10+'СЕТ СН'!$F$6-'СЕТ СН'!$F$22</f>
        <v>917.38695774000007</v>
      </c>
      <c r="Q12" s="36">
        <f>SUMIFS(СВЦЭМ!$C$33:$C$776,СВЦЭМ!$A$33:$A$776,$A12,СВЦЭМ!$B$33:$B$776,Q$11)+'СЕТ СН'!$F$12+СВЦЭМ!$D$10+'СЕТ СН'!$F$6-'СЕТ СН'!$F$22</f>
        <v>931.37484253000002</v>
      </c>
      <c r="R12" s="36">
        <f>SUMIFS(СВЦЭМ!$C$33:$C$776,СВЦЭМ!$A$33:$A$776,$A12,СВЦЭМ!$B$33:$B$776,R$11)+'СЕТ СН'!$F$12+СВЦЭМ!$D$10+'СЕТ СН'!$F$6-'СЕТ СН'!$F$22</f>
        <v>932.36354016999996</v>
      </c>
      <c r="S12" s="36">
        <f>SUMIFS(СВЦЭМ!$C$33:$C$776,СВЦЭМ!$A$33:$A$776,$A12,СВЦЭМ!$B$33:$B$776,S$11)+'СЕТ СН'!$F$12+СВЦЭМ!$D$10+'СЕТ СН'!$F$6-'СЕТ СН'!$F$22</f>
        <v>930.71722052999996</v>
      </c>
      <c r="T12" s="36">
        <f>SUMIFS(СВЦЭМ!$C$33:$C$776,СВЦЭМ!$A$33:$A$776,$A12,СВЦЭМ!$B$33:$B$776,T$11)+'СЕТ СН'!$F$12+СВЦЭМ!$D$10+'СЕТ СН'!$F$6-'СЕТ СН'!$F$22</f>
        <v>878.91893352</v>
      </c>
      <c r="U12" s="36">
        <f>SUMIFS(СВЦЭМ!$C$33:$C$776,СВЦЭМ!$A$33:$A$776,$A12,СВЦЭМ!$B$33:$B$776,U$11)+'СЕТ СН'!$F$12+СВЦЭМ!$D$10+'СЕТ СН'!$F$6-'СЕТ СН'!$F$22</f>
        <v>878.51910903999999</v>
      </c>
      <c r="V12" s="36">
        <f>SUMIFS(СВЦЭМ!$C$33:$C$776,СВЦЭМ!$A$33:$A$776,$A12,СВЦЭМ!$B$33:$B$776,V$11)+'СЕТ СН'!$F$12+СВЦЭМ!$D$10+'СЕТ СН'!$F$6-'СЕТ СН'!$F$22</f>
        <v>899.24968052999998</v>
      </c>
      <c r="W12" s="36">
        <f>SUMIFS(СВЦЭМ!$C$33:$C$776,СВЦЭМ!$A$33:$A$776,$A12,СВЦЭМ!$B$33:$B$776,W$11)+'СЕТ СН'!$F$12+СВЦЭМ!$D$10+'СЕТ СН'!$F$6-'СЕТ СН'!$F$22</f>
        <v>898.08091368999999</v>
      </c>
      <c r="X12" s="36">
        <f>SUMIFS(СВЦЭМ!$C$33:$C$776,СВЦЭМ!$A$33:$A$776,$A12,СВЦЭМ!$B$33:$B$776,X$11)+'СЕТ СН'!$F$12+СВЦЭМ!$D$10+'СЕТ СН'!$F$6-'СЕТ СН'!$F$22</f>
        <v>888.94738497000003</v>
      </c>
      <c r="Y12" s="36">
        <f>SUMIFS(СВЦЭМ!$C$33:$C$776,СВЦЭМ!$A$33:$A$776,$A12,СВЦЭМ!$B$33:$B$776,Y$11)+'СЕТ СН'!$F$12+СВЦЭМ!$D$10+'СЕТ СН'!$F$6-'СЕТ СН'!$F$22</f>
        <v>898.97173162000001</v>
      </c>
      <c r="AA12" s="37"/>
    </row>
    <row r="13" spans="1:27" ht="15.5" x14ac:dyDescent="0.25">
      <c r="A13" s="35">
        <f>A12+1</f>
        <v>43832</v>
      </c>
      <c r="B13" s="36">
        <f>SUMIFS(СВЦЭМ!$C$33:$C$776,СВЦЭМ!$A$33:$A$776,$A13,СВЦЭМ!$B$33:$B$776,B$11)+'СЕТ СН'!$F$12+СВЦЭМ!$D$10+'СЕТ СН'!$F$6-'СЕТ СН'!$F$22</f>
        <v>963.93496789000005</v>
      </c>
      <c r="C13" s="36">
        <f>SUMIFS(СВЦЭМ!$C$33:$C$776,СВЦЭМ!$A$33:$A$776,$A13,СВЦЭМ!$B$33:$B$776,C$11)+'СЕТ СН'!$F$12+СВЦЭМ!$D$10+'СЕТ СН'!$F$6-'СЕТ СН'!$F$22</f>
        <v>959.10865912999998</v>
      </c>
      <c r="D13" s="36">
        <f>SUMIFS(СВЦЭМ!$C$33:$C$776,СВЦЭМ!$A$33:$A$776,$A13,СВЦЭМ!$B$33:$B$776,D$11)+'СЕТ СН'!$F$12+СВЦЭМ!$D$10+'СЕТ СН'!$F$6-'СЕТ СН'!$F$22</f>
        <v>973.99291094</v>
      </c>
      <c r="E13" s="36">
        <f>SUMIFS(СВЦЭМ!$C$33:$C$776,СВЦЭМ!$A$33:$A$776,$A13,СВЦЭМ!$B$33:$B$776,E$11)+'СЕТ СН'!$F$12+СВЦЭМ!$D$10+'СЕТ СН'!$F$6-'СЕТ СН'!$F$22</f>
        <v>1002.27447935</v>
      </c>
      <c r="F13" s="36">
        <f>SUMIFS(СВЦЭМ!$C$33:$C$776,СВЦЭМ!$A$33:$A$776,$A13,СВЦЭМ!$B$33:$B$776,F$11)+'СЕТ СН'!$F$12+СВЦЭМ!$D$10+'СЕТ СН'!$F$6-'СЕТ СН'!$F$22</f>
        <v>1003.34151577</v>
      </c>
      <c r="G13" s="36">
        <f>SUMIFS(СВЦЭМ!$C$33:$C$776,СВЦЭМ!$A$33:$A$776,$A13,СВЦЭМ!$B$33:$B$776,G$11)+'СЕТ СН'!$F$12+СВЦЭМ!$D$10+'СЕТ СН'!$F$6-'СЕТ СН'!$F$22</f>
        <v>997.17210963000002</v>
      </c>
      <c r="H13" s="36">
        <f>SUMIFS(СВЦЭМ!$C$33:$C$776,СВЦЭМ!$A$33:$A$776,$A13,СВЦЭМ!$B$33:$B$776,H$11)+'СЕТ СН'!$F$12+СВЦЭМ!$D$10+'СЕТ СН'!$F$6-'СЕТ СН'!$F$22</f>
        <v>995.60300558000006</v>
      </c>
      <c r="I13" s="36">
        <f>SUMIFS(СВЦЭМ!$C$33:$C$776,СВЦЭМ!$A$33:$A$776,$A13,СВЦЭМ!$B$33:$B$776,I$11)+'СЕТ СН'!$F$12+СВЦЭМ!$D$10+'СЕТ СН'!$F$6-'СЕТ СН'!$F$22</f>
        <v>985.14222955000002</v>
      </c>
      <c r="J13" s="36">
        <f>SUMIFS(СВЦЭМ!$C$33:$C$776,СВЦЭМ!$A$33:$A$776,$A13,СВЦЭМ!$B$33:$B$776,J$11)+'СЕТ СН'!$F$12+СВЦЭМ!$D$10+'СЕТ СН'!$F$6-'СЕТ СН'!$F$22</f>
        <v>967.43135355000004</v>
      </c>
      <c r="K13" s="36">
        <f>SUMIFS(СВЦЭМ!$C$33:$C$776,СВЦЭМ!$A$33:$A$776,$A13,СВЦЭМ!$B$33:$B$776,K$11)+'СЕТ СН'!$F$12+СВЦЭМ!$D$10+'СЕТ СН'!$F$6-'СЕТ СН'!$F$22</f>
        <v>950.93296032000001</v>
      </c>
      <c r="L13" s="36">
        <f>SUMIFS(СВЦЭМ!$C$33:$C$776,СВЦЭМ!$A$33:$A$776,$A13,СВЦЭМ!$B$33:$B$776,L$11)+'СЕТ СН'!$F$12+СВЦЭМ!$D$10+'СЕТ СН'!$F$6-'СЕТ СН'!$F$22</f>
        <v>941.12578254000005</v>
      </c>
      <c r="M13" s="36">
        <f>SUMIFS(СВЦЭМ!$C$33:$C$776,СВЦЭМ!$A$33:$A$776,$A13,СВЦЭМ!$B$33:$B$776,M$11)+'СЕТ СН'!$F$12+СВЦЭМ!$D$10+'СЕТ СН'!$F$6-'СЕТ СН'!$F$22</f>
        <v>929.95483525999998</v>
      </c>
      <c r="N13" s="36">
        <f>SUMIFS(СВЦЭМ!$C$33:$C$776,СВЦЭМ!$A$33:$A$776,$A13,СВЦЭМ!$B$33:$B$776,N$11)+'СЕТ СН'!$F$12+СВЦЭМ!$D$10+'СЕТ СН'!$F$6-'СЕТ СН'!$F$22</f>
        <v>946.27694095000004</v>
      </c>
      <c r="O13" s="36">
        <f>SUMIFS(СВЦЭМ!$C$33:$C$776,СВЦЭМ!$A$33:$A$776,$A13,СВЦЭМ!$B$33:$B$776,O$11)+'СЕТ СН'!$F$12+СВЦЭМ!$D$10+'СЕТ СН'!$F$6-'СЕТ СН'!$F$22</f>
        <v>963.26863281999999</v>
      </c>
      <c r="P13" s="36">
        <f>SUMIFS(СВЦЭМ!$C$33:$C$776,СВЦЭМ!$A$33:$A$776,$A13,СВЦЭМ!$B$33:$B$776,P$11)+'СЕТ СН'!$F$12+СВЦЭМ!$D$10+'СЕТ СН'!$F$6-'СЕТ СН'!$F$22</f>
        <v>966.69676937999998</v>
      </c>
      <c r="Q13" s="36">
        <f>SUMIFS(СВЦЭМ!$C$33:$C$776,СВЦЭМ!$A$33:$A$776,$A13,СВЦЭМ!$B$33:$B$776,Q$11)+'СЕТ СН'!$F$12+СВЦЭМ!$D$10+'СЕТ СН'!$F$6-'СЕТ СН'!$F$22</f>
        <v>977.90488088000006</v>
      </c>
      <c r="R13" s="36">
        <f>SUMIFS(СВЦЭМ!$C$33:$C$776,СВЦЭМ!$A$33:$A$776,$A13,СВЦЭМ!$B$33:$B$776,R$11)+'СЕТ СН'!$F$12+СВЦЭМ!$D$10+'СЕТ СН'!$F$6-'СЕТ СН'!$F$22</f>
        <v>970.65930477000006</v>
      </c>
      <c r="S13" s="36">
        <f>SUMIFS(СВЦЭМ!$C$33:$C$776,СВЦЭМ!$A$33:$A$776,$A13,СВЦЭМ!$B$33:$B$776,S$11)+'СЕТ СН'!$F$12+СВЦЭМ!$D$10+'СЕТ СН'!$F$6-'СЕТ СН'!$F$22</f>
        <v>945.92382910000003</v>
      </c>
      <c r="T13" s="36">
        <f>SUMIFS(СВЦЭМ!$C$33:$C$776,СВЦЭМ!$A$33:$A$776,$A13,СВЦЭМ!$B$33:$B$776,T$11)+'СЕТ СН'!$F$12+СВЦЭМ!$D$10+'СЕТ СН'!$F$6-'СЕТ СН'!$F$22</f>
        <v>908.31289944000002</v>
      </c>
      <c r="U13" s="36">
        <f>SUMIFS(СВЦЭМ!$C$33:$C$776,СВЦЭМ!$A$33:$A$776,$A13,СВЦЭМ!$B$33:$B$776,U$11)+'СЕТ СН'!$F$12+СВЦЭМ!$D$10+'СЕТ СН'!$F$6-'СЕТ СН'!$F$22</f>
        <v>911.13742104000005</v>
      </c>
      <c r="V13" s="36">
        <f>SUMIFS(СВЦЭМ!$C$33:$C$776,СВЦЭМ!$A$33:$A$776,$A13,СВЦЭМ!$B$33:$B$776,V$11)+'СЕТ СН'!$F$12+СВЦЭМ!$D$10+'СЕТ СН'!$F$6-'СЕТ СН'!$F$22</f>
        <v>937.78991388999998</v>
      </c>
      <c r="W13" s="36">
        <f>SUMIFS(СВЦЭМ!$C$33:$C$776,СВЦЭМ!$A$33:$A$776,$A13,СВЦЭМ!$B$33:$B$776,W$11)+'СЕТ СН'!$F$12+СВЦЭМ!$D$10+'СЕТ СН'!$F$6-'СЕТ СН'!$F$22</f>
        <v>948.19559204000007</v>
      </c>
      <c r="X13" s="36">
        <f>SUMIFS(СВЦЭМ!$C$33:$C$776,СВЦЭМ!$A$33:$A$776,$A13,СВЦЭМ!$B$33:$B$776,X$11)+'СЕТ СН'!$F$12+СВЦЭМ!$D$10+'СЕТ СН'!$F$6-'СЕТ СН'!$F$22</f>
        <v>947.74781314000006</v>
      </c>
      <c r="Y13" s="36">
        <f>SUMIFS(СВЦЭМ!$C$33:$C$776,СВЦЭМ!$A$33:$A$776,$A13,СВЦЭМ!$B$33:$B$776,Y$11)+'СЕТ СН'!$F$12+СВЦЭМ!$D$10+'СЕТ СН'!$F$6-'СЕТ СН'!$F$22</f>
        <v>956.52452411000002</v>
      </c>
    </row>
    <row r="14" spans="1:27" ht="15.5" x14ac:dyDescent="0.25">
      <c r="A14" s="35">
        <f t="shared" ref="A14:A42" si="0">A13+1</f>
        <v>43833</v>
      </c>
      <c r="B14" s="36">
        <f>SUMIFS(СВЦЭМ!$C$33:$C$776,СВЦЭМ!$A$33:$A$776,$A14,СВЦЭМ!$B$33:$B$776,B$11)+'СЕТ СН'!$F$12+СВЦЭМ!$D$10+'СЕТ СН'!$F$6-'СЕТ СН'!$F$22</f>
        <v>987.19385906000002</v>
      </c>
      <c r="C14" s="36">
        <f>SUMIFS(СВЦЭМ!$C$33:$C$776,СВЦЭМ!$A$33:$A$776,$A14,СВЦЭМ!$B$33:$B$776,C$11)+'СЕТ СН'!$F$12+СВЦЭМ!$D$10+'СЕТ СН'!$F$6-'СЕТ СН'!$F$22</f>
        <v>974.80601101000002</v>
      </c>
      <c r="D14" s="36">
        <f>SUMIFS(СВЦЭМ!$C$33:$C$776,СВЦЭМ!$A$33:$A$776,$A14,СВЦЭМ!$B$33:$B$776,D$11)+'СЕТ СН'!$F$12+СВЦЭМ!$D$10+'СЕТ СН'!$F$6-'СЕТ СН'!$F$22</f>
        <v>982.21466277000002</v>
      </c>
      <c r="E14" s="36">
        <f>SUMIFS(СВЦЭМ!$C$33:$C$776,СВЦЭМ!$A$33:$A$776,$A14,СВЦЭМ!$B$33:$B$776,E$11)+'СЕТ СН'!$F$12+СВЦЭМ!$D$10+'СЕТ СН'!$F$6-'СЕТ СН'!$F$22</f>
        <v>1016.02948158</v>
      </c>
      <c r="F14" s="36">
        <f>SUMIFS(СВЦЭМ!$C$33:$C$776,СВЦЭМ!$A$33:$A$776,$A14,СВЦЭМ!$B$33:$B$776,F$11)+'СЕТ СН'!$F$12+СВЦЭМ!$D$10+'СЕТ СН'!$F$6-'СЕТ СН'!$F$22</f>
        <v>1020.0753868300001</v>
      </c>
      <c r="G14" s="36">
        <f>SUMIFS(СВЦЭМ!$C$33:$C$776,СВЦЭМ!$A$33:$A$776,$A14,СВЦЭМ!$B$33:$B$776,G$11)+'СЕТ СН'!$F$12+СВЦЭМ!$D$10+'СЕТ СН'!$F$6-'СЕТ СН'!$F$22</f>
        <v>1016.75672867</v>
      </c>
      <c r="H14" s="36">
        <f>SUMIFS(СВЦЭМ!$C$33:$C$776,СВЦЭМ!$A$33:$A$776,$A14,СВЦЭМ!$B$33:$B$776,H$11)+'СЕТ СН'!$F$12+СВЦЭМ!$D$10+'СЕТ СН'!$F$6-'СЕТ СН'!$F$22</f>
        <v>1007.30143694</v>
      </c>
      <c r="I14" s="36">
        <f>SUMIFS(СВЦЭМ!$C$33:$C$776,СВЦЭМ!$A$33:$A$776,$A14,СВЦЭМ!$B$33:$B$776,I$11)+'СЕТ СН'!$F$12+СВЦЭМ!$D$10+'СЕТ СН'!$F$6-'СЕТ СН'!$F$22</f>
        <v>1004.24307851</v>
      </c>
      <c r="J14" s="36">
        <f>SUMIFS(СВЦЭМ!$C$33:$C$776,СВЦЭМ!$A$33:$A$776,$A14,СВЦЭМ!$B$33:$B$776,J$11)+'СЕТ СН'!$F$12+СВЦЭМ!$D$10+'СЕТ СН'!$F$6-'СЕТ СН'!$F$22</f>
        <v>979.49449745000004</v>
      </c>
      <c r="K14" s="36">
        <f>SUMIFS(СВЦЭМ!$C$33:$C$776,СВЦЭМ!$A$33:$A$776,$A14,СВЦЭМ!$B$33:$B$776,K$11)+'СЕТ СН'!$F$12+СВЦЭМ!$D$10+'СЕТ СН'!$F$6-'СЕТ СН'!$F$22</f>
        <v>956.87672894000002</v>
      </c>
      <c r="L14" s="36">
        <f>SUMIFS(СВЦЭМ!$C$33:$C$776,СВЦЭМ!$A$33:$A$776,$A14,СВЦЭМ!$B$33:$B$776,L$11)+'СЕТ СН'!$F$12+СВЦЭМ!$D$10+'СЕТ СН'!$F$6-'СЕТ СН'!$F$22</f>
        <v>941.91814148000003</v>
      </c>
      <c r="M14" s="36">
        <f>SUMIFS(СВЦЭМ!$C$33:$C$776,СВЦЭМ!$A$33:$A$776,$A14,СВЦЭМ!$B$33:$B$776,M$11)+'СЕТ СН'!$F$12+СВЦЭМ!$D$10+'СЕТ СН'!$F$6-'СЕТ СН'!$F$22</f>
        <v>940.61486542</v>
      </c>
      <c r="N14" s="36">
        <f>SUMIFS(СВЦЭМ!$C$33:$C$776,СВЦЭМ!$A$33:$A$776,$A14,СВЦЭМ!$B$33:$B$776,N$11)+'СЕТ СН'!$F$12+СВЦЭМ!$D$10+'СЕТ СН'!$F$6-'СЕТ СН'!$F$22</f>
        <v>957.45702042000005</v>
      </c>
      <c r="O14" s="36">
        <f>SUMIFS(СВЦЭМ!$C$33:$C$776,СВЦЭМ!$A$33:$A$776,$A14,СВЦЭМ!$B$33:$B$776,O$11)+'СЕТ СН'!$F$12+СВЦЭМ!$D$10+'СЕТ СН'!$F$6-'СЕТ СН'!$F$22</f>
        <v>956.87692720000007</v>
      </c>
      <c r="P14" s="36">
        <f>SUMIFS(СВЦЭМ!$C$33:$C$776,СВЦЭМ!$A$33:$A$776,$A14,СВЦЭМ!$B$33:$B$776,P$11)+'СЕТ СН'!$F$12+СВЦЭМ!$D$10+'СЕТ СН'!$F$6-'СЕТ СН'!$F$22</f>
        <v>960.89413912999999</v>
      </c>
      <c r="Q14" s="36">
        <f>SUMIFS(СВЦЭМ!$C$33:$C$776,СВЦЭМ!$A$33:$A$776,$A14,СВЦЭМ!$B$33:$B$776,Q$11)+'СЕТ СН'!$F$12+СВЦЭМ!$D$10+'СЕТ СН'!$F$6-'СЕТ СН'!$F$22</f>
        <v>976.77218053000001</v>
      </c>
      <c r="R14" s="36">
        <f>SUMIFS(СВЦЭМ!$C$33:$C$776,СВЦЭМ!$A$33:$A$776,$A14,СВЦЭМ!$B$33:$B$776,R$11)+'СЕТ СН'!$F$12+СВЦЭМ!$D$10+'СЕТ СН'!$F$6-'СЕТ СН'!$F$22</f>
        <v>968.97012731999996</v>
      </c>
      <c r="S14" s="36">
        <f>SUMIFS(СВЦЭМ!$C$33:$C$776,СВЦЭМ!$A$33:$A$776,$A14,СВЦЭМ!$B$33:$B$776,S$11)+'СЕТ СН'!$F$12+СВЦЭМ!$D$10+'СЕТ СН'!$F$6-'СЕТ СН'!$F$22</f>
        <v>946.1519108</v>
      </c>
      <c r="T14" s="36">
        <f>SUMIFS(СВЦЭМ!$C$33:$C$776,СВЦЭМ!$A$33:$A$776,$A14,СВЦЭМ!$B$33:$B$776,T$11)+'СЕТ СН'!$F$12+СВЦЭМ!$D$10+'СЕТ СН'!$F$6-'СЕТ СН'!$F$22</f>
        <v>920.60146738000003</v>
      </c>
      <c r="U14" s="36">
        <f>SUMIFS(СВЦЭМ!$C$33:$C$776,СВЦЭМ!$A$33:$A$776,$A14,СВЦЭМ!$B$33:$B$776,U$11)+'СЕТ СН'!$F$12+СВЦЭМ!$D$10+'СЕТ СН'!$F$6-'СЕТ СН'!$F$22</f>
        <v>918.41576221000003</v>
      </c>
      <c r="V14" s="36">
        <f>SUMIFS(СВЦЭМ!$C$33:$C$776,СВЦЭМ!$A$33:$A$776,$A14,СВЦЭМ!$B$33:$B$776,V$11)+'СЕТ СН'!$F$12+СВЦЭМ!$D$10+'СЕТ СН'!$F$6-'СЕТ СН'!$F$22</f>
        <v>944.28035121000005</v>
      </c>
      <c r="W14" s="36">
        <f>SUMIFS(СВЦЭМ!$C$33:$C$776,СВЦЭМ!$A$33:$A$776,$A14,СВЦЭМ!$B$33:$B$776,W$11)+'СЕТ СН'!$F$12+СВЦЭМ!$D$10+'СЕТ СН'!$F$6-'СЕТ СН'!$F$22</f>
        <v>951.90284154000005</v>
      </c>
      <c r="X14" s="36">
        <f>SUMIFS(СВЦЭМ!$C$33:$C$776,СВЦЭМ!$A$33:$A$776,$A14,СВЦЭМ!$B$33:$B$776,X$11)+'СЕТ СН'!$F$12+СВЦЭМ!$D$10+'СЕТ СН'!$F$6-'СЕТ СН'!$F$22</f>
        <v>967.04815873000007</v>
      </c>
      <c r="Y14" s="36">
        <f>SUMIFS(СВЦЭМ!$C$33:$C$776,СВЦЭМ!$A$33:$A$776,$A14,СВЦЭМ!$B$33:$B$776,Y$11)+'СЕТ СН'!$F$12+СВЦЭМ!$D$10+'СЕТ СН'!$F$6-'СЕТ СН'!$F$22</f>
        <v>977.84314100000006</v>
      </c>
    </row>
    <row r="15" spans="1:27" ht="15.5" x14ac:dyDescent="0.25">
      <c r="A15" s="35">
        <f t="shared" si="0"/>
        <v>43834</v>
      </c>
      <c r="B15" s="36">
        <f>SUMIFS(СВЦЭМ!$C$33:$C$776,СВЦЭМ!$A$33:$A$776,$A15,СВЦЭМ!$B$33:$B$776,B$11)+'СЕТ СН'!$F$12+СВЦЭМ!$D$10+'СЕТ СН'!$F$6-'СЕТ СН'!$F$22</f>
        <v>985.97238031000006</v>
      </c>
      <c r="C15" s="36">
        <f>SUMIFS(СВЦЭМ!$C$33:$C$776,СВЦЭМ!$A$33:$A$776,$A15,СВЦЭМ!$B$33:$B$776,C$11)+'СЕТ СН'!$F$12+СВЦЭМ!$D$10+'СЕТ СН'!$F$6-'СЕТ СН'!$F$22</f>
        <v>989.62645922000002</v>
      </c>
      <c r="D15" s="36">
        <f>SUMIFS(СВЦЭМ!$C$33:$C$776,СВЦЭМ!$A$33:$A$776,$A15,СВЦЭМ!$B$33:$B$776,D$11)+'СЕТ СН'!$F$12+СВЦЭМ!$D$10+'СЕТ СН'!$F$6-'СЕТ СН'!$F$22</f>
        <v>992.61095274000002</v>
      </c>
      <c r="E15" s="36">
        <f>SUMIFS(СВЦЭМ!$C$33:$C$776,СВЦЭМ!$A$33:$A$776,$A15,СВЦЭМ!$B$33:$B$776,E$11)+'СЕТ СН'!$F$12+СВЦЭМ!$D$10+'СЕТ СН'!$F$6-'СЕТ СН'!$F$22</f>
        <v>1005.8250879</v>
      </c>
      <c r="F15" s="36">
        <f>SUMIFS(СВЦЭМ!$C$33:$C$776,СВЦЭМ!$A$33:$A$776,$A15,СВЦЭМ!$B$33:$B$776,F$11)+'СЕТ СН'!$F$12+СВЦЭМ!$D$10+'СЕТ СН'!$F$6-'СЕТ СН'!$F$22</f>
        <v>999.78135435000002</v>
      </c>
      <c r="G15" s="36">
        <f>SUMIFS(СВЦЭМ!$C$33:$C$776,СВЦЭМ!$A$33:$A$776,$A15,СВЦЭМ!$B$33:$B$776,G$11)+'СЕТ СН'!$F$12+СВЦЭМ!$D$10+'СЕТ СН'!$F$6-'СЕТ СН'!$F$22</f>
        <v>1002.75814299</v>
      </c>
      <c r="H15" s="36">
        <f>SUMIFS(СВЦЭМ!$C$33:$C$776,СВЦЭМ!$A$33:$A$776,$A15,СВЦЭМ!$B$33:$B$776,H$11)+'СЕТ СН'!$F$12+СВЦЭМ!$D$10+'СЕТ СН'!$F$6-'СЕТ СН'!$F$22</f>
        <v>1005.06981007</v>
      </c>
      <c r="I15" s="36">
        <f>SUMIFS(СВЦЭМ!$C$33:$C$776,СВЦЭМ!$A$33:$A$776,$A15,СВЦЭМ!$B$33:$B$776,I$11)+'СЕТ СН'!$F$12+СВЦЭМ!$D$10+'СЕТ СН'!$F$6-'СЕТ СН'!$F$22</f>
        <v>1005.72291477</v>
      </c>
      <c r="J15" s="36">
        <f>SUMIFS(СВЦЭМ!$C$33:$C$776,СВЦЭМ!$A$33:$A$776,$A15,СВЦЭМ!$B$33:$B$776,J$11)+'СЕТ СН'!$F$12+СВЦЭМ!$D$10+'СЕТ СН'!$F$6-'СЕТ СН'!$F$22</f>
        <v>982.32646467000006</v>
      </c>
      <c r="K15" s="36">
        <f>SUMIFS(СВЦЭМ!$C$33:$C$776,СВЦЭМ!$A$33:$A$776,$A15,СВЦЭМ!$B$33:$B$776,K$11)+'СЕТ СН'!$F$12+СВЦЭМ!$D$10+'СЕТ СН'!$F$6-'СЕТ СН'!$F$22</f>
        <v>951.95805232999999</v>
      </c>
      <c r="L15" s="36">
        <f>SUMIFS(СВЦЭМ!$C$33:$C$776,СВЦЭМ!$A$33:$A$776,$A15,СВЦЭМ!$B$33:$B$776,L$11)+'СЕТ СН'!$F$12+СВЦЭМ!$D$10+'СЕТ СН'!$F$6-'СЕТ СН'!$F$22</f>
        <v>937.99128485000006</v>
      </c>
      <c r="M15" s="36">
        <f>SUMIFS(СВЦЭМ!$C$33:$C$776,СВЦЭМ!$A$33:$A$776,$A15,СВЦЭМ!$B$33:$B$776,M$11)+'СЕТ СН'!$F$12+СВЦЭМ!$D$10+'СЕТ СН'!$F$6-'СЕТ СН'!$F$22</f>
        <v>936.94659182999999</v>
      </c>
      <c r="N15" s="36">
        <f>SUMIFS(СВЦЭМ!$C$33:$C$776,СВЦЭМ!$A$33:$A$776,$A15,СВЦЭМ!$B$33:$B$776,N$11)+'СЕТ СН'!$F$12+СВЦЭМ!$D$10+'СЕТ СН'!$F$6-'СЕТ СН'!$F$22</f>
        <v>952.27420812000003</v>
      </c>
      <c r="O15" s="36">
        <f>SUMIFS(СВЦЭМ!$C$33:$C$776,СВЦЭМ!$A$33:$A$776,$A15,СВЦЭМ!$B$33:$B$776,O$11)+'СЕТ СН'!$F$12+СВЦЭМ!$D$10+'СЕТ СН'!$F$6-'СЕТ СН'!$F$22</f>
        <v>942.31215743999996</v>
      </c>
      <c r="P15" s="36">
        <f>SUMIFS(СВЦЭМ!$C$33:$C$776,СВЦЭМ!$A$33:$A$776,$A15,СВЦЭМ!$B$33:$B$776,P$11)+'СЕТ СН'!$F$12+СВЦЭМ!$D$10+'СЕТ СН'!$F$6-'СЕТ СН'!$F$22</f>
        <v>954.45406920000005</v>
      </c>
      <c r="Q15" s="36">
        <f>SUMIFS(СВЦЭМ!$C$33:$C$776,СВЦЭМ!$A$33:$A$776,$A15,СВЦЭМ!$B$33:$B$776,Q$11)+'СЕТ СН'!$F$12+СВЦЭМ!$D$10+'СЕТ СН'!$F$6-'СЕТ СН'!$F$22</f>
        <v>967.20022259999996</v>
      </c>
      <c r="R15" s="36">
        <f>SUMIFS(СВЦЭМ!$C$33:$C$776,СВЦЭМ!$A$33:$A$776,$A15,СВЦЭМ!$B$33:$B$776,R$11)+'СЕТ СН'!$F$12+СВЦЭМ!$D$10+'СЕТ СН'!$F$6-'СЕТ СН'!$F$22</f>
        <v>975.35946476000004</v>
      </c>
      <c r="S15" s="36">
        <f>SUMIFS(СВЦЭМ!$C$33:$C$776,СВЦЭМ!$A$33:$A$776,$A15,СВЦЭМ!$B$33:$B$776,S$11)+'СЕТ СН'!$F$12+СВЦЭМ!$D$10+'СЕТ СН'!$F$6-'СЕТ СН'!$F$22</f>
        <v>962.74698056</v>
      </c>
      <c r="T15" s="36">
        <f>SUMIFS(СВЦЭМ!$C$33:$C$776,СВЦЭМ!$A$33:$A$776,$A15,СВЦЭМ!$B$33:$B$776,T$11)+'СЕТ СН'!$F$12+СВЦЭМ!$D$10+'СЕТ СН'!$F$6-'СЕТ СН'!$F$22</f>
        <v>920.26487401999998</v>
      </c>
      <c r="U15" s="36">
        <f>SUMIFS(СВЦЭМ!$C$33:$C$776,СВЦЭМ!$A$33:$A$776,$A15,СВЦЭМ!$B$33:$B$776,U$11)+'СЕТ СН'!$F$12+СВЦЭМ!$D$10+'СЕТ СН'!$F$6-'СЕТ СН'!$F$22</f>
        <v>923.17045566000002</v>
      </c>
      <c r="V15" s="36">
        <f>SUMIFS(СВЦЭМ!$C$33:$C$776,СВЦЭМ!$A$33:$A$776,$A15,СВЦЭМ!$B$33:$B$776,V$11)+'СЕТ СН'!$F$12+СВЦЭМ!$D$10+'СЕТ СН'!$F$6-'СЕТ СН'!$F$22</f>
        <v>949.38593234999996</v>
      </c>
      <c r="W15" s="36">
        <f>SUMIFS(СВЦЭМ!$C$33:$C$776,СВЦЭМ!$A$33:$A$776,$A15,СВЦЭМ!$B$33:$B$776,W$11)+'СЕТ СН'!$F$12+СВЦЭМ!$D$10+'СЕТ СН'!$F$6-'СЕТ СН'!$F$22</f>
        <v>951.80132303000005</v>
      </c>
      <c r="X15" s="36">
        <f>SUMIFS(СВЦЭМ!$C$33:$C$776,СВЦЭМ!$A$33:$A$776,$A15,СВЦЭМ!$B$33:$B$776,X$11)+'СЕТ СН'!$F$12+СВЦЭМ!$D$10+'СЕТ СН'!$F$6-'СЕТ СН'!$F$22</f>
        <v>963.51083675999996</v>
      </c>
      <c r="Y15" s="36">
        <f>SUMIFS(СВЦЭМ!$C$33:$C$776,СВЦЭМ!$A$33:$A$776,$A15,СВЦЭМ!$B$33:$B$776,Y$11)+'СЕТ СН'!$F$12+СВЦЭМ!$D$10+'СЕТ СН'!$F$6-'СЕТ СН'!$F$22</f>
        <v>972.96552165000003</v>
      </c>
    </row>
    <row r="16" spans="1:27" ht="15.5" x14ac:dyDescent="0.25">
      <c r="A16" s="35">
        <f t="shared" si="0"/>
        <v>43835</v>
      </c>
      <c r="B16" s="36">
        <f>SUMIFS(СВЦЭМ!$C$33:$C$776,СВЦЭМ!$A$33:$A$776,$A16,СВЦЭМ!$B$33:$B$776,B$11)+'СЕТ СН'!$F$12+СВЦЭМ!$D$10+'СЕТ СН'!$F$6-'СЕТ СН'!$F$22</f>
        <v>953.57260668000004</v>
      </c>
      <c r="C16" s="36">
        <f>SUMIFS(СВЦЭМ!$C$33:$C$776,СВЦЭМ!$A$33:$A$776,$A16,СВЦЭМ!$B$33:$B$776,C$11)+'СЕТ СН'!$F$12+СВЦЭМ!$D$10+'СЕТ СН'!$F$6-'СЕТ СН'!$F$22</f>
        <v>961.13993798000001</v>
      </c>
      <c r="D16" s="36">
        <f>SUMIFS(СВЦЭМ!$C$33:$C$776,СВЦЭМ!$A$33:$A$776,$A16,СВЦЭМ!$B$33:$B$776,D$11)+'СЕТ СН'!$F$12+СВЦЭМ!$D$10+'СЕТ СН'!$F$6-'СЕТ СН'!$F$22</f>
        <v>979.26841390000004</v>
      </c>
      <c r="E16" s="36">
        <f>SUMIFS(СВЦЭМ!$C$33:$C$776,СВЦЭМ!$A$33:$A$776,$A16,СВЦЭМ!$B$33:$B$776,E$11)+'СЕТ СН'!$F$12+СВЦЭМ!$D$10+'СЕТ СН'!$F$6-'СЕТ СН'!$F$22</f>
        <v>1016.2523274700001</v>
      </c>
      <c r="F16" s="36">
        <f>SUMIFS(СВЦЭМ!$C$33:$C$776,СВЦЭМ!$A$33:$A$776,$A16,СВЦЭМ!$B$33:$B$776,F$11)+'СЕТ СН'!$F$12+СВЦЭМ!$D$10+'СЕТ СН'!$F$6-'СЕТ СН'!$F$22</f>
        <v>1025.9878758699999</v>
      </c>
      <c r="G16" s="36">
        <f>SUMIFS(СВЦЭМ!$C$33:$C$776,СВЦЭМ!$A$33:$A$776,$A16,СВЦЭМ!$B$33:$B$776,G$11)+'СЕТ СН'!$F$12+СВЦЭМ!$D$10+'СЕТ СН'!$F$6-'СЕТ СН'!$F$22</f>
        <v>993.91936751000003</v>
      </c>
      <c r="H16" s="36">
        <f>SUMIFS(СВЦЭМ!$C$33:$C$776,СВЦЭМ!$A$33:$A$776,$A16,СВЦЭМ!$B$33:$B$776,H$11)+'СЕТ СН'!$F$12+СВЦЭМ!$D$10+'СЕТ СН'!$F$6-'СЕТ СН'!$F$22</f>
        <v>982.28562492000003</v>
      </c>
      <c r="I16" s="36">
        <f>SUMIFS(СВЦЭМ!$C$33:$C$776,СВЦЭМ!$A$33:$A$776,$A16,СВЦЭМ!$B$33:$B$776,I$11)+'СЕТ СН'!$F$12+СВЦЭМ!$D$10+'СЕТ СН'!$F$6-'СЕТ СН'!$F$22</f>
        <v>976.67549884000005</v>
      </c>
      <c r="J16" s="36">
        <f>SUMIFS(СВЦЭМ!$C$33:$C$776,СВЦЭМ!$A$33:$A$776,$A16,СВЦЭМ!$B$33:$B$776,J$11)+'СЕТ СН'!$F$12+СВЦЭМ!$D$10+'СЕТ СН'!$F$6-'СЕТ СН'!$F$22</f>
        <v>961.89509755000006</v>
      </c>
      <c r="K16" s="36">
        <f>SUMIFS(СВЦЭМ!$C$33:$C$776,СВЦЭМ!$A$33:$A$776,$A16,СВЦЭМ!$B$33:$B$776,K$11)+'СЕТ СН'!$F$12+СВЦЭМ!$D$10+'СЕТ СН'!$F$6-'СЕТ СН'!$F$22</f>
        <v>932.87829069999998</v>
      </c>
      <c r="L16" s="36">
        <f>SUMIFS(СВЦЭМ!$C$33:$C$776,СВЦЭМ!$A$33:$A$776,$A16,СВЦЭМ!$B$33:$B$776,L$11)+'СЕТ СН'!$F$12+СВЦЭМ!$D$10+'СЕТ СН'!$F$6-'СЕТ СН'!$F$22</f>
        <v>906.67453248000004</v>
      </c>
      <c r="M16" s="36">
        <f>SUMIFS(СВЦЭМ!$C$33:$C$776,СВЦЭМ!$A$33:$A$776,$A16,СВЦЭМ!$B$33:$B$776,M$11)+'СЕТ СН'!$F$12+СВЦЭМ!$D$10+'СЕТ СН'!$F$6-'СЕТ СН'!$F$22</f>
        <v>896.50703285999998</v>
      </c>
      <c r="N16" s="36">
        <f>SUMIFS(СВЦЭМ!$C$33:$C$776,СВЦЭМ!$A$33:$A$776,$A16,СВЦЭМ!$B$33:$B$776,N$11)+'СЕТ СН'!$F$12+СВЦЭМ!$D$10+'СЕТ СН'!$F$6-'СЕТ СН'!$F$22</f>
        <v>912.17394211999999</v>
      </c>
      <c r="O16" s="36">
        <f>SUMIFS(СВЦЭМ!$C$33:$C$776,СВЦЭМ!$A$33:$A$776,$A16,СВЦЭМ!$B$33:$B$776,O$11)+'СЕТ СН'!$F$12+СВЦЭМ!$D$10+'СЕТ СН'!$F$6-'СЕТ СН'!$F$22</f>
        <v>921.54387055999996</v>
      </c>
      <c r="P16" s="36">
        <f>SUMIFS(СВЦЭМ!$C$33:$C$776,СВЦЭМ!$A$33:$A$776,$A16,СВЦЭМ!$B$33:$B$776,P$11)+'СЕТ СН'!$F$12+СВЦЭМ!$D$10+'СЕТ СН'!$F$6-'СЕТ СН'!$F$22</f>
        <v>933.85744881000005</v>
      </c>
      <c r="Q16" s="36">
        <f>SUMIFS(СВЦЭМ!$C$33:$C$776,СВЦЭМ!$A$33:$A$776,$A16,СВЦЭМ!$B$33:$B$776,Q$11)+'СЕТ СН'!$F$12+СВЦЭМ!$D$10+'СЕТ СН'!$F$6-'СЕТ СН'!$F$22</f>
        <v>940.69525773999999</v>
      </c>
      <c r="R16" s="36">
        <f>SUMIFS(СВЦЭМ!$C$33:$C$776,СВЦЭМ!$A$33:$A$776,$A16,СВЦЭМ!$B$33:$B$776,R$11)+'СЕТ СН'!$F$12+СВЦЭМ!$D$10+'СЕТ СН'!$F$6-'СЕТ СН'!$F$22</f>
        <v>936.51539261000005</v>
      </c>
      <c r="S16" s="36">
        <f>SUMIFS(СВЦЭМ!$C$33:$C$776,СВЦЭМ!$A$33:$A$776,$A16,СВЦЭМ!$B$33:$B$776,S$11)+'СЕТ СН'!$F$12+СВЦЭМ!$D$10+'СЕТ СН'!$F$6-'СЕТ СН'!$F$22</f>
        <v>913.45567211000002</v>
      </c>
      <c r="T16" s="36">
        <f>SUMIFS(СВЦЭМ!$C$33:$C$776,СВЦЭМ!$A$33:$A$776,$A16,СВЦЭМ!$B$33:$B$776,T$11)+'СЕТ СН'!$F$12+СВЦЭМ!$D$10+'СЕТ СН'!$F$6-'СЕТ СН'!$F$22</f>
        <v>872.94165512000006</v>
      </c>
      <c r="U16" s="36">
        <f>SUMIFS(СВЦЭМ!$C$33:$C$776,СВЦЭМ!$A$33:$A$776,$A16,СВЦЭМ!$B$33:$B$776,U$11)+'СЕТ СН'!$F$12+СВЦЭМ!$D$10+'СЕТ СН'!$F$6-'СЕТ СН'!$F$22</f>
        <v>879.59322908000001</v>
      </c>
      <c r="V16" s="36">
        <f>SUMIFS(СВЦЭМ!$C$33:$C$776,СВЦЭМ!$A$33:$A$776,$A16,СВЦЭМ!$B$33:$B$776,V$11)+'СЕТ СН'!$F$12+СВЦЭМ!$D$10+'СЕТ СН'!$F$6-'СЕТ СН'!$F$22</f>
        <v>911.54424813000003</v>
      </c>
      <c r="W16" s="36">
        <f>SUMIFS(СВЦЭМ!$C$33:$C$776,СВЦЭМ!$A$33:$A$776,$A16,СВЦЭМ!$B$33:$B$776,W$11)+'СЕТ СН'!$F$12+СВЦЭМ!$D$10+'СЕТ СН'!$F$6-'СЕТ СН'!$F$22</f>
        <v>916.84670036</v>
      </c>
      <c r="X16" s="36">
        <f>SUMIFS(СВЦЭМ!$C$33:$C$776,СВЦЭМ!$A$33:$A$776,$A16,СВЦЭМ!$B$33:$B$776,X$11)+'СЕТ СН'!$F$12+СВЦЭМ!$D$10+'СЕТ СН'!$F$6-'СЕТ СН'!$F$22</f>
        <v>929.68795028</v>
      </c>
      <c r="Y16" s="36">
        <f>SUMIFS(СВЦЭМ!$C$33:$C$776,СВЦЭМ!$A$33:$A$776,$A16,СВЦЭМ!$B$33:$B$776,Y$11)+'СЕТ СН'!$F$12+СВЦЭМ!$D$10+'СЕТ СН'!$F$6-'СЕТ СН'!$F$22</f>
        <v>940.42882264000002</v>
      </c>
    </row>
    <row r="17" spans="1:25" ht="15.5" x14ac:dyDescent="0.25">
      <c r="A17" s="35">
        <f t="shared" si="0"/>
        <v>43836</v>
      </c>
      <c r="B17" s="36">
        <f>SUMIFS(СВЦЭМ!$C$33:$C$776,СВЦЭМ!$A$33:$A$776,$A17,СВЦЭМ!$B$33:$B$776,B$11)+'СЕТ СН'!$F$12+СВЦЭМ!$D$10+'СЕТ СН'!$F$6-'СЕТ СН'!$F$22</f>
        <v>974.95271099000001</v>
      </c>
      <c r="C17" s="36">
        <f>SUMIFS(СВЦЭМ!$C$33:$C$776,СВЦЭМ!$A$33:$A$776,$A17,СВЦЭМ!$B$33:$B$776,C$11)+'СЕТ СН'!$F$12+СВЦЭМ!$D$10+'СЕТ СН'!$F$6-'СЕТ СН'!$F$22</f>
        <v>961.36986351999997</v>
      </c>
      <c r="D17" s="36">
        <f>SUMIFS(СВЦЭМ!$C$33:$C$776,СВЦЭМ!$A$33:$A$776,$A17,СВЦЭМ!$B$33:$B$776,D$11)+'СЕТ СН'!$F$12+СВЦЭМ!$D$10+'СЕТ СН'!$F$6-'СЕТ СН'!$F$22</f>
        <v>977.26546048</v>
      </c>
      <c r="E17" s="36">
        <f>SUMIFS(СВЦЭМ!$C$33:$C$776,СВЦЭМ!$A$33:$A$776,$A17,СВЦЭМ!$B$33:$B$776,E$11)+'СЕТ СН'!$F$12+СВЦЭМ!$D$10+'СЕТ СН'!$F$6-'СЕТ СН'!$F$22</f>
        <v>1004.12427983</v>
      </c>
      <c r="F17" s="36">
        <f>SUMIFS(СВЦЭМ!$C$33:$C$776,СВЦЭМ!$A$33:$A$776,$A17,СВЦЭМ!$B$33:$B$776,F$11)+'СЕТ СН'!$F$12+СВЦЭМ!$D$10+'СЕТ СН'!$F$6-'СЕТ СН'!$F$22</f>
        <v>1005.47688525</v>
      </c>
      <c r="G17" s="36">
        <f>SUMIFS(СВЦЭМ!$C$33:$C$776,СВЦЭМ!$A$33:$A$776,$A17,СВЦЭМ!$B$33:$B$776,G$11)+'СЕТ СН'!$F$12+СВЦЭМ!$D$10+'СЕТ СН'!$F$6-'СЕТ СН'!$F$22</f>
        <v>993.62285543999997</v>
      </c>
      <c r="H17" s="36">
        <f>SUMIFS(СВЦЭМ!$C$33:$C$776,СВЦЭМ!$A$33:$A$776,$A17,СВЦЭМ!$B$33:$B$776,H$11)+'СЕТ СН'!$F$12+СВЦЭМ!$D$10+'СЕТ СН'!$F$6-'СЕТ СН'!$F$22</f>
        <v>990.20407953000006</v>
      </c>
      <c r="I17" s="36">
        <f>SUMIFS(СВЦЭМ!$C$33:$C$776,СВЦЭМ!$A$33:$A$776,$A17,СВЦЭМ!$B$33:$B$776,I$11)+'СЕТ СН'!$F$12+СВЦЭМ!$D$10+'СЕТ СН'!$F$6-'СЕТ СН'!$F$22</f>
        <v>984.87788795000006</v>
      </c>
      <c r="J17" s="36">
        <f>SUMIFS(СВЦЭМ!$C$33:$C$776,СВЦЭМ!$A$33:$A$776,$A17,СВЦЭМ!$B$33:$B$776,J$11)+'СЕТ СН'!$F$12+СВЦЭМ!$D$10+'СЕТ СН'!$F$6-'СЕТ СН'!$F$22</f>
        <v>960.74877331000005</v>
      </c>
      <c r="K17" s="36">
        <f>SUMIFS(СВЦЭМ!$C$33:$C$776,СВЦЭМ!$A$33:$A$776,$A17,СВЦЭМ!$B$33:$B$776,K$11)+'СЕТ СН'!$F$12+СВЦЭМ!$D$10+'СЕТ СН'!$F$6-'СЕТ СН'!$F$22</f>
        <v>938.92916178999997</v>
      </c>
      <c r="L17" s="36">
        <f>SUMIFS(СВЦЭМ!$C$33:$C$776,СВЦЭМ!$A$33:$A$776,$A17,СВЦЭМ!$B$33:$B$776,L$11)+'СЕТ СН'!$F$12+СВЦЭМ!$D$10+'СЕТ СН'!$F$6-'СЕТ СН'!$F$22</f>
        <v>915.86780089000001</v>
      </c>
      <c r="M17" s="36">
        <f>SUMIFS(СВЦЭМ!$C$33:$C$776,СВЦЭМ!$A$33:$A$776,$A17,СВЦЭМ!$B$33:$B$776,M$11)+'СЕТ СН'!$F$12+СВЦЭМ!$D$10+'СЕТ СН'!$F$6-'СЕТ СН'!$F$22</f>
        <v>912.25776341000005</v>
      </c>
      <c r="N17" s="36">
        <f>SUMIFS(СВЦЭМ!$C$33:$C$776,СВЦЭМ!$A$33:$A$776,$A17,СВЦЭМ!$B$33:$B$776,N$11)+'СЕТ СН'!$F$12+СВЦЭМ!$D$10+'СЕТ СН'!$F$6-'СЕТ СН'!$F$22</f>
        <v>935.19862445000001</v>
      </c>
      <c r="O17" s="36">
        <f>SUMIFS(СВЦЭМ!$C$33:$C$776,СВЦЭМ!$A$33:$A$776,$A17,СВЦЭМ!$B$33:$B$776,O$11)+'СЕТ СН'!$F$12+СВЦЭМ!$D$10+'СЕТ СН'!$F$6-'СЕТ СН'!$F$22</f>
        <v>932.13823599</v>
      </c>
      <c r="P17" s="36">
        <f>SUMIFS(СВЦЭМ!$C$33:$C$776,СВЦЭМ!$A$33:$A$776,$A17,СВЦЭМ!$B$33:$B$776,P$11)+'СЕТ СН'!$F$12+СВЦЭМ!$D$10+'СЕТ СН'!$F$6-'СЕТ СН'!$F$22</f>
        <v>943.50673807999999</v>
      </c>
      <c r="Q17" s="36">
        <f>SUMIFS(СВЦЭМ!$C$33:$C$776,СВЦЭМ!$A$33:$A$776,$A17,СВЦЭМ!$B$33:$B$776,Q$11)+'СЕТ СН'!$F$12+СВЦЭМ!$D$10+'СЕТ СН'!$F$6-'СЕТ СН'!$F$22</f>
        <v>951.23198231000003</v>
      </c>
      <c r="R17" s="36">
        <f>SUMIFS(СВЦЭМ!$C$33:$C$776,СВЦЭМ!$A$33:$A$776,$A17,СВЦЭМ!$B$33:$B$776,R$11)+'СЕТ СН'!$F$12+СВЦЭМ!$D$10+'СЕТ СН'!$F$6-'СЕТ СН'!$F$22</f>
        <v>945.00805933000004</v>
      </c>
      <c r="S17" s="36">
        <f>SUMIFS(СВЦЭМ!$C$33:$C$776,СВЦЭМ!$A$33:$A$776,$A17,СВЦЭМ!$B$33:$B$776,S$11)+'СЕТ СН'!$F$12+СВЦЭМ!$D$10+'СЕТ СН'!$F$6-'СЕТ СН'!$F$22</f>
        <v>921.36787845000003</v>
      </c>
      <c r="T17" s="36">
        <f>SUMIFS(СВЦЭМ!$C$33:$C$776,СВЦЭМ!$A$33:$A$776,$A17,СВЦЭМ!$B$33:$B$776,T$11)+'СЕТ СН'!$F$12+СВЦЭМ!$D$10+'СЕТ СН'!$F$6-'СЕТ СН'!$F$22</f>
        <v>877.35746060999998</v>
      </c>
      <c r="U17" s="36">
        <f>SUMIFS(СВЦЭМ!$C$33:$C$776,СВЦЭМ!$A$33:$A$776,$A17,СВЦЭМ!$B$33:$B$776,U$11)+'СЕТ СН'!$F$12+СВЦЭМ!$D$10+'СЕТ СН'!$F$6-'СЕТ СН'!$F$22</f>
        <v>885.79883426000004</v>
      </c>
      <c r="V17" s="36">
        <f>SUMIFS(СВЦЭМ!$C$33:$C$776,СВЦЭМ!$A$33:$A$776,$A17,СВЦЭМ!$B$33:$B$776,V$11)+'СЕТ СН'!$F$12+СВЦЭМ!$D$10+'СЕТ СН'!$F$6-'СЕТ СН'!$F$22</f>
        <v>921.79683044000001</v>
      </c>
      <c r="W17" s="36">
        <f>SUMIFS(СВЦЭМ!$C$33:$C$776,СВЦЭМ!$A$33:$A$776,$A17,СВЦЭМ!$B$33:$B$776,W$11)+'СЕТ СН'!$F$12+СВЦЭМ!$D$10+'СЕТ СН'!$F$6-'СЕТ СН'!$F$22</f>
        <v>928.97804779000001</v>
      </c>
      <c r="X17" s="36">
        <f>SUMIFS(СВЦЭМ!$C$33:$C$776,СВЦЭМ!$A$33:$A$776,$A17,СВЦЭМ!$B$33:$B$776,X$11)+'СЕТ СН'!$F$12+СВЦЭМ!$D$10+'СЕТ СН'!$F$6-'СЕТ СН'!$F$22</f>
        <v>937.93582344000004</v>
      </c>
      <c r="Y17" s="36">
        <f>SUMIFS(СВЦЭМ!$C$33:$C$776,СВЦЭМ!$A$33:$A$776,$A17,СВЦЭМ!$B$33:$B$776,Y$11)+'СЕТ СН'!$F$12+СВЦЭМ!$D$10+'СЕТ СН'!$F$6-'СЕТ СН'!$F$22</f>
        <v>944.97875010000007</v>
      </c>
    </row>
    <row r="18" spans="1:25" ht="15.5" x14ac:dyDescent="0.25">
      <c r="A18" s="35">
        <f t="shared" si="0"/>
        <v>43837</v>
      </c>
      <c r="B18" s="36">
        <f>SUMIFS(СВЦЭМ!$C$33:$C$776,СВЦЭМ!$A$33:$A$776,$A18,СВЦЭМ!$B$33:$B$776,B$11)+'СЕТ СН'!$F$12+СВЦЭМ!$D$10+'СЕТ СН'!$F$6-'СЕТ СН'!$F$22</f>
        <v>978.11047604999999</v>
      </c>
      <c r="C18" s="36">
        <f>SUMIFS(СВЦЭМ!$C$33:$C$776,СВЦЭМ!$A$33:$A$776,$A18,СВЦЭМ!$B$33:$B$776,C$11)+'СЕТ СН'!$F$12+СВЦЭМ!$D$10+'СЕТ СН'!$F$6-'СЕТ СН'!$F$22</f>
        <v>978.26104592000002</v>
      </c>
      <c r="D18" s="36">
        <f>SUMIFS(СВЦЭМ!$C$33:$C$776,СВЦЭМ!$A$33:$A$776,$A18,СВЦЭМ!$B$33:$B$776,D$11)+'СЕТ СН'!$F$12+СВЦЭМ!$D$10+'СЕТ СН'!$F$6-'СЕТ СН'!$F$22</f>
        <v>990.59257147000005</v>
      </c>
      <c r="E18" s="36">
        <f>SUMIFS(СВЦЭМ!$C$33:$C$776,СВЦЭМ!$A$33:$A$776,$A18,СВЦЭМ!$B$33:$B$776,E$11)+'СЕТ СН'!$F$12+СВЦЭМ!$D$10+'СЕТ СН'!$F$6-'СЕТ СН'!$F$22</f>
        <v>1015.26525379</v>
      </c>
      <c r="F18" s="36">
        <f>SUMIFS(СВЦЭМ!$C$33:$C$776,СВЦЭМ!$A$33:$A$776,$A18,СВЦЭМ!$B$33:$B$776,F$11)+'СЕТ СН'!$F$12+СВЦЭМ!$D$10+'СЕТ СН'!$F$6-'СЕТ СН'!$F$22</f>
        <v>1023.3155486000001</v>
      </c>
      <c r="G18" s="36">
        <f>SUMIFS(СВЦЭМ!$C$33:$C$776,СВЦЭМ!$A$33:$A$776,$A18,СВЦЭМ!$B$33:$B$776,G$11)+'СЕТ СН'!$F$12+СВЦЭМ!$D$10+'СЕТ СН'!$F$6-'СЕТ СН'!$F$22</f>
        <v>1015.3691835</v>
      </c>
      <c r="H18" s="36">
        <f>SUMIFS(СВЦЭМ!$C$33:$C$776,СВЦЭМ!$A$33:$A$776,$A18,СВЦЭМ!$B$33:$B$776,H$11)+'СЕТ СН'!$F$12+СВЦЭМ!$D$10+'СЕТ СН'!$F$6-'СЕТ СН'!$F$22</f>
        <v>999.26758100000006</v>
      </c>
      <c r="I18" s="36">
        <f>SUMIFS(СВЦЭМ!$C$33:$C$776,СВЦЭМ!$A$33:$A$776,$A18,СВЦЭМ!$B$33:$B$776,I$11)+'СЕТ СН'!$F$12+СВЦЭМ!$D$10+'СЕТ СН'!$F$6-'СЕТ СН'!$F$22</f>
        <v>987.69688959999996</v>
      </c>
      <c r="J18" s="36">
        <f>SUMIFS(СВЦЭМ!$C$33:$C$776,СВЦЭМ!$A$33:$A$776,$A18,СВЦЭМ!$B$33:$B$776,J$11)+'СЕТ СН'!$F$12+СВЦЭМ!$D$10+'СЕТ СН'!$F$6-'СЕТ СН'!$F$22</f>
        <v>960.98985547000007</v>
      </c>
      <c r="K18" s="36">
        <f>SUMIFS(СВЦЭМ!$C$33:$C$776,СВЦЭМ!$A$33:$A$776,$A18,СВЦЭМ!$B$33:$B$776,K$11)+'СЕТ СН'!$F$12+СВЦЭМ!$D$10+'СЕТ СН'!$F$6-'СЕТ СН'!$F$22</f>
        <v>937.38495209999996</v>
      </c>
      <c r="L18" s="36">
        <f>SUMIFS(СВЦЭМ!$C$33:$C$776,СВЦЭМ!$A$33:$A$776,$A18,СВЦЭМ!$B$33:$B$776,L$11)+'СЕТ СН'!$F$12+СВЦЭМ!$D$10+'СЕТ СН'!$F$6-'СЕТ СН'!$F$22</f>
        <v>922.42130907000001</v>
      </c>
      <c r="M18" s="36">
        <f>SUMIFS(СВЦЭМ!$C$33:$C$776,СВЦЭМ!$A$33:$A$776,$A18,СВЦЭМ!$B$33:$B$776,M$11)+'СЕТ СН'!$F$12+СВЦЭМ!$D$10+'СЕТ СН'!$F$6-'СЕТ СН'!$F$22</f>
        <v>909.15098553999997</v>
      </c>
      <c r="N18" s="36">
        <f>SUMIFS(СВЦЭМ!$C$33:$C$776,СВЦЭМ!$A$33:$A$776,$A18,СВЦЭМ!$B$33:$B$776,N$11)+'СЕТ СН'!$F$12+СВЦЭМ!$D$10+'СЕТ СН'!$F$6-'СЕТ СН'!$F$22</f>
        <v>923.69605935000004</v>
      </c>
      <c r="O18" s="36">
        <f>SUMIFS(СВЦЭМ!$C$33:$C$776,СВЦЭМ!$A$33:$A$776,$A18,СВЦЭМ!$B$33:$B$776,O$11)+'СЕТ СН'!$F$12+СВЦЭМ!$D$10+'СЕТ СН'!$F$6-'СЕТ СН'!$F$22</f>
        <v>925.60814999000002</v>
      </c>
      <c r="P18" s="36">
        <f>SUMIFS(СВЦЭМ!$C$33:$C$776,СВЦЭМ!$A$33:$A$776,$A18,СВЦЭМ!$B$33:$B$776,P$11)+'СЕТ СН'!$F$12+СВЦЭМ!$D$10+'СЕТ СН'!$F$6-'СЕТ СН'!$F$22</f>
        <v>931.15090033000001</v>
      </c>
      <c r="Q18" s="36">
        <f>SUMIFS(СВЦЭМ!$C$33:$C$776,СВЦЭМ!$A$33:$A$776,$A18,СВЦЭМ!$B$33:$B$776,Q$11)+'СЕТ СН'!$F$12+СВЦЭМ!$D$10+'СЕТ СН'!$F$6-'СЕТ СН'!$F$22</f>
        <v>935.94603513000004</v>
      </c>
      <c r="R18" s="36">
        <f>SUMIFS(СВЦЭМ!$C$33:$C$776,СВЦЭМ!$A$33:$A$776,$A18,СВЦЭМ!$B$33:$B$776,R$11)+'СЕТ СН'!$F$12+СВЦЭМ!$D$10+'СЕТ СН'!$F$6-'СЕТ СН'!$F$22</f>
        <v>937.71813751000002</v>
      </c>
      <c r="S18" s="36">
        <f>SUMIFS(СВЦЭМ!$C$33:$C$776,СВЦЭМ!$A$33:$A$776,$A18,СВЦЭМ!$B$33:$B$776,S$11)+'СЕТ СН'!$F$12+СВЦЭМ!$D$10+'СЕТ СН'!$F$6-'СЕТ СН'!$F$22</f>
        <v>926.69153514000004</v>
      </c>
      <c r="T18" s="36">
        <f>SUMIFS(СВЦЭМ!$C$33:$C$776,СВЦЭМ!$A$33:$A$776,$A18,СВЦЭМ!$B$33:$B$776,T$11)+'СЕТ СН'!$F$12+СВЦЭМ!$D$10+'СЕТ СН'!$F$6-'СЕТ СН'!$F$22</f>
        <v>887.20441884000002</v>
      </c>
      <c r="U18" s="36">
        <f>SUMIFS(СВЦЭМ!$C$33:$C$776,СВЦЭМ!$A$33:$A$776,$A18,СВЦЭМ!$B$33:$B$776,U$11)+'СЕТ СН'!$F$12+СВЦЭМ!$D$10+'СЕТ СН'!$F$6-'СЕТ СН'!$F$22</f>
        <v>889.29323593000004</v>
      </c>
      <c r="V18" s="36">
        <f>SUMIFS(СВЦЭМ!$C$33:$C$776,СВЦЭМ!$A$33:$A$776,$A18,СВЦЭМ!$B$33:$B$776,V$11)+'СЕТ СН'!$F$12+СВЦЭМ!$D$10+'СЕТ СН'!$F$6-'СЕТ СН'!$F$22</f>
        <v>925.47717953000006</v>
      </c>
      <c r="W18" s="36">
        <f>SUMIFS(СВЦЭМ!$C$33:$C$776,СВЦЭМ!$A$33:$A$776,$A18,СВЦЭМ!$B$33:$B$776,W$11)+'СЕТ СН'!$F$12+СВЦЭМ!$D$10+'СЕТ СН'!$F$6-'СЕТ СН'!$F$22</f>
        <v>935.63844724</v>
      </c>
      <c r="X18" s="36">
        <f>SUMIFS(СВЦЭМ!$C$33:$C$776,СВЦЭМ!$A$33:$A$776,$A18,СВЦЭМ!$B$33:$B$776,X$11)+'СЕТ СН'!$F$12+СВЦЭМ!$D$10+'СЕТ СН'!$F$6-'СЕТ СН'!$F$22</f>
        <v>948.05724104000001</v>
      </c>
      <c r="Y18" s="36">
        <f>SUMIFS(СВЦЭМ!$C$33:$C$776,СВЦЭМ!$A$33:$A$776,$A18,СВЦЭМ!$B$33:$B$776,Y$11)+'СЕТ СН'!$F$12+СВЦЭМ!$D$10+'СЕТ СН'!$F$6-'СЕТ СН'!$F$22</f>
        <v>967.62029014999996</v>
      </c>
    </row>
    <row r="19" spans="1:25" ht="15.5" x14ac:dyDescent="0.25">
      <c r="A19" s="35">
        <f t="shared" si="0"/>
        <v>43838</v>
      </c>
      <c r="B19" s="36">
        <f>SUMIFS(СВЦЭМ!$C$33:$C$776,СВЦЭМ!$A$33:$A$776,$A19,СВЦЭМ!$B$33:$B$776,B$11)+'СЕТ СН'!$F$12+СВЦЭМ!$D$10+'СЕТ СН'!$F$6-'СЕТ СН'!$F$22</f>
        <v>992.69145170000002</v>
      </c>
      <c r="C19" s="36">
        <f>SUMIFS(СВЦЭМ!$C$33:$C$776,СВЦЭМ!$A$33:$A$776,$A19,СВЦЭМ!$B$33:$B$776,C$11)+'СЕТ СН'!$F$12+СВЦЭМ!$D$10+'СЕТ СН'!$F$6-'СЕТ СН'!$F$22</f>
        <v>992.60949721999998</v>
      </c>
      <c r="D19" s="36">
        <f>SUMIFS(СВЦЭМ!$C$33:$C$776,СВЦЭМ!$A$33:$A$776,$A19,СВЦЭМ!$B$33:$B$776,D$11)+'СЕТ СН'!$F$12+СВЦЭМ!$D$10+'СЕТ СН'!$F$6-'СЕТ СН'!$F$22</f>
        <v>1005.63518427</v>
      </c>
      <c r="E19" s="36">
        <f>SUMIFS(СВЦЭМ!$C$33:$C$776,СВЦЭМ!$A$33:$A$776,$A19,СВЦЭМ!$B$33:$B$776,E$11)+'СЕТ СН'!$F$12+СВЦЭМ!$D$10+'СЕТ СН'!$F$6-'СЕТ СН'!$F$22</f>
        <v>1026.3793693600001</v>
      </c>
      <c r="F19" s="36">
        <f>SUMIFS(СВЦЭМ!$C$33:$C$776,СВЦЭМ!$A$33:$A$776,$A19,СВЦЭМ!$B$33:$B$776,F$11)+'СЕТ СН'!$F$12+СВЦЭМ!$D$10+'СЕТ СН'!$F$6-'СЕТ СН'!$F$22</f>
        <v>1022.6239106100001</v>
      </c>
      <c r="G19" s="36">
        <f>SUMIFS(СВЦЭМ!$C$33:$C$776,СВЦЭМ!$A$33:$A$776,$A19,СВЦЭМ!$B$33:$B$776,G$11)+'СЕТ СН'!$F$12+СВЦЭМ!$D$10+'СЕТ СН'!$F$6-'СЕТ СН'!$F$22</f>
        <v>1016.8251884800001</v>
      </c>
      <c r="H19" s="36">
        <f>SUMIFS(СВЦЭМ!$C$33:$C$776,СВЦЭМ!$A$33:$A$776,$A19,СВЦЭМ!$B$33:$B$776,H$11)+'СЕТ СН'!$F$12+СВЦЭМ!$D$10+'СЕТ СН'!$F$6-'СЕТ СН'!$F$22</f>
        <v>995.37183017000007</v>
      </c>
      <c r="I19" s="36">
        <f>SUMIFS(СВЦЭМ!$C$33:$C$776,СВЦЭМ!$A$33:$A$776,$A19,СВЦЭМ!$B$33:$B$776,I$11)+'СЕТ СН'!$F$12+СВЦЭМ!$D$10+'СЕТ СН'!$F$6-'СЕТ СН'!$F$22</f>
        <v>978.81634822000001</v>
      </c>
      <c r="J19" s="36">
        <f>SUMIFS(СВЦЭМ!$C$33:$C$776,СВЦЭМ!$A$33:$A$776,$A19,СВЦЭМ!$B$33:$B$776,J$11)+'СЕТ СН'!$F$12+СВЦЭМ!$D$10+'СЕТ СН'!$F$6-'СЕТ СН'!$F$22</f>
        <v>957.59053792999998</v>
      </c>
      <c r="K19" s="36">
        <f>SUMIFS(СВЦЭМ!$C$33:$C$776,СВЦЭМ!$A$33:$A$776,$A19,СВЦЭМ!$B$33:$B$776,K$11)+'СЕТ СН'!$F$12+СВЦЭМ!$D$10+'СЕТ СН'!$F$6-'СЕТ СН'!$F$22</f>
        <v>939.50369266999996</v>
      </c>
      <c r="L19" s="36">
        <f>SUMIFS(СВЦЭМ!$C$33:$C$776,СВЦЭМ!$A$33:$A$776,$A19,СВЦЭМ!$B$33:$B$776,L$11)+'СЕТ СН'!$F$12+СВЦЭМ!$D$10+'СЕТ СН'!$F$6-'СЕТ СН'!$F$22</f>
        <v>930.27120922000006</v>
      </c>
      <c r="M19" s="36">
        <f>SUMIFS(СВЦЭМ!$C$33:$C$776,СВЦЭМ!$A$33:$A$776,$A19,СВЦЭМ!$B$33:$B$776,M$11)+'СЕТ СН'!$F$12+СВЦЭМ!$D$10+'СЕТ СН'!$F$6-'СЕТ СН'!$F$22</f>
        <v>920.67513026000006</v>
      </c>
      <c r="N19" s="36">
        <f>SUMIFS(СВЦЭМ!$C$33:$C$776,СВЦЭМ!$A$33:$A$776,$A19,СВЦЭМ!$B$33:$B$776,N$11)+'СЕТ СН'!$F$12+СВЦЭМ!$D$10+'СЕТ СН'!$F$6-'СЕТ СН'!$F$22</f>
        <v>924.70180761000006</v>
      </c>
      <c r="O19" s="36">
        <f>SUMIFS(СВЦЭМ!$C$33:$C$776,СВЦЭМ!$A$33:$A$776,$A19,СВЦЭМ!$B$33:$B$776,O$11)+'СЕТ СН'!$F$12+СВЦЭМ!$D$10+'СЕТ СН'!$F$6-'СЕТ СН'!$F$22</f>
        <v>934.28427385999998</v>
      </c>
      <c r="P19" s="36">
        <f>SUMIFS(СВЦЭМ!$C$33:$C$776,СВЦЭМ!$A$33:$A$776,$A19,СВЦЭМ!$B$33:$B$776,P$11)+'СЕТ СН'!$F$12+СВЦЭМ!$D$10+'СЕТ СН'!$F$6-'СЕТ СН'!$F$22</f>
        <v>938.96553678999999</v>
      </c>
      <c r="Q19" s="36">
        <f>SUMIFS(СВЦЭМ!$C$33:$C$776,СВЦЭМ!$A$33:$A$776,$A19,СВЦЭМ!$B$33:$B$776,Q$11)+'СЕТ СН'!$F$12+СВЦЭМ!$D$10+'СЕТ СН'!$F$6-'СЕТ СН'!$F$22</f>
        <v>942.17747387999998</v>
      </c>
      <c r="R19" s="36">
        <f>SUMIFS(СВЦЭМ!$C$33:$C$776,СВЦЭМ!$A$33:$A$776,$A19,СВЦЭМ!$B$33:$B$776,R$11)+'СЕТ СН'!$F$12+СВЦЭМ!$D$10+'СЕТ СН'!$F$6-'СЕТ СН'!$F$22</f>
        <v>937.38993745000005</v>
      </c>
      <c r="S19" s="36">
        <f>SUMIFS(СВЦЭМ!$C$33:$C$776,СВЦЭМ!$A$33:$A$776,$A19,СВЦЭМ!$B$33:$B$776,S$11)+'СЕТ СН'!$F$12+СВЦЭМ!$D$10+'СЕТ СН'!$F$6-'СЕТ СН'!$F$22</f>
        <v>920.12526296999999</v>
      </c>
      <c r="T19" s="36">
        <f>SUMIFS(СВЦЭМ!$C$33:$C$776,СВЦЭМ!$A$33:$A$776,$A19,СВЦЭМ!$B$33:$B$776,T$11)+'СЕТ СН'!$F$12+СВЦЭМ!$D$10+'СЕТ СН'!$F$6-'СЕТ СН'!$F$22</f>
        <v>883.60880571999996</v>
      </c>
      <c r="U19" s="36">
        <f>SUMIFS(СВЦЭМ!$C$33:$C$776,СВЦЭМ!$A$33:$A$776,$A19,СВЦЭМ!$B$33:$B$776,U$11)+'СЕТ СН'!$F$12+СВЦЭМ!$D$10+'СЕТ СН'!$F$6-'СЕТ СН'!$F$22</f>
        <v>888.84025119</v>
      </c>
      <c r="V19" s="36">
        <f>SUMIFS(СВЦЭМ!$C$33:$C$776,СВЦЭМ!$A$33:$A$776,$A19,СВЦЭМ!$B$33:$B$776,V$11)+'СЕТ СН'!$F$12+СВЦЭМ!$D$10+'СЕТ СН'!$F$6-'СЕТ СН'!$F$22</f>
        <v>916.35129857000004</v>
      </c>
      <c r="W19" s="36">
        <f>SUMIFS(СВЦЭМ!$C$33:$C$776,СВЦЭМ!$A$33:$A$776,$A19,СВЦЭМ!$B$33:$B$776,W$11)+'СЕТ СН'!$F$12+СВЦЭМ!$D$10+'СЕТ СН'!$F$6-'СЕТ СН'!$F$22</f>
        <v>937.29577459999996</v>
      </c>
      <c r="X19" s="36">
        <f>SUMIFS(СВЦЭМ!$C$33:$C$776,СВЦЭМ!$A$33:$A$776,$A19,СВЦЭМ!$B$33:$B$776,X$11)+'СЕТ СН'!$F$12+СВЦЭМ!$D$10+'СЕТ СН'!$F$6-'СЕТ СН'!$F$22</f>
        <v>941.93464528000004</v>
      </c>
      <c r="Y19" s="36">
        <f>SUMIFS(СВЦЭМ!$C$33:$C$776,СВЦЭМ!$A$33:$A$776,$A19,СВЦЭМ!$B$33:$B$776,Y$11)+'СЕТ СН'!$F$12+СВЦЭМ!$D$10+'СЕТ СН'!$F$6-'СЕТ СН'!$F$22</f>
        <v>964.33860183000002</v>
      </c>
    </row>
    <row r="20" spans="1:25" ht="15.5" x14ac:dyDescent="0.25">
      <c r="A20" s="35">
        <f t="shared" si="0"/>
        <v>43839</v>
      </c>
      <c r="B20" s="36">
        <f>SUMIFS(СВЦЭМ!$C$33:$C$776,СВЦЭМ!$A$33:$A$776,$A20,СВЦЭМ!$B$33:$B$776,B$11)+'СЕТ СН'!$F$12+СВЦЭМ!$D$10+'СЕТ СН'!$F$6-'СЕТ СН'!$F$22</f>
        <v>947.49149174000001</v>
      </c>
      <c r="C20" s="36">
        <f>SUMIFS(СВЦЭМ!$C$33:$C$776,СВЦЭМ!$A$33:$A$776,$A20,СВЦЭМ!$B$33:$B$776,C$11)+'СЕТ СН'!$F$12+СВЦЭМ!$D$10+'СЕТ СН'!$F$6-'СЕТ СН'!$F$22</f>
        <v>958.11962911000001</v>
      </c>
      <c r="D20" s="36">
        <f>SUMIFS(СВЦЭМ!$C$33:$C$776,СВЦЭМ!$A$33:$A$776,$A20,СВЦЭМ!$B$33:$B$776,D$11)+'СЕТ СН'!$F$12+СВЦЭМ!$D$10+'СЕТ СН'!$F$6-'СЕТ СН'!$F$22</f>
        <v>975.84500517000004</v>
      </c>
      <c r="E20" s="36">
        <f>SUMIFS(СВЦЭМ!$C$33:$C$776,СВЦЭМ!$A$33:$A$776,$A20,СВЦЭМ!$B$33:$B$776,E$11)+'СЕТ СН'!$F$12+СВЦЭМ!$D$10+'СЕТ СН'!$F$6-'СЕТ СН'!$F$22</f>
        <v>980.94683006000002</v>
      </c>
      <c r="F20" s="36">
        <f>SUMIFS(СВЦЭМ!$C$33:$C$776,СВЦЭМ!$A$33:$A$776,$A20,СВЦЭМ!$B$33:$B$776,F$11)+'СЕТ СН'!$F$12+СВЦЭМ!$D$10+'СЕТ СН'!$F$6-'СЕТ СН'!$F$22</f>
        <v>979.26038773000005</v>
      </c>
      <c r="G20" s="36">
        <f>SUMIFS(СВЦЭМ!$C$33:$C$776,СВЦЭМ!$A$33:$A$776,$A20,СВЦЭМ!$B$33:$B$776,G$11)+'СЕТ СН'!$F$12+СВЦЭМ!$D$10+'СЕТ СН'!$F$6-'СЕТ СН'!$F$22</f>
        <v>975.52672749999999</v>
      </c>
      <c r="H20" s="36">
        <f>SUMIFS(СВЦЭМ!$C$33:$C$776,СВЦЭМ!$A$33:$A$776,$A20,СВЦЭМ!$B$33:$B$776,H$11)+'СЕТ СН'!$F$12+СВЦЭМ!$D$10+'СЕТ СН'!$F$6-'СЕТ СН'!$F$22</f>
        <v>929.12425243999996</v>
      </c>
      <c r="I20" s="36">
        <f>SUMIFS(СВЦЭМ!$C$33:$C$776,СВЦЭМ!$A$33:$A$776,$A20,СВЦЭМ!$B$33:$B$776,I$11)+'СЕТ СН'!$F$12+СВЦЭМ!$D$10+'СЕТ СН'!$F$6-'СЕТ СН'!$F$22</f>
        <v>899.09609732000001</v>
      </c>
      <c r="J20" s="36">
        <f>SUMIFS(СВЦЭМ!$C$33:$C$776,СВЦЭМ!$A$33:$A$776,$A20,СВЦЭМ!$B$33:$B$776,J$11)+'СЕТ СН'!$F$12+СВЦЭМ!$D$10+'СЕТ СН'!$F$6-'СЕТ СН'!$F$22</f>
        <v>882.45541266999999</v>
      </c>
      <c r="K20" s="36">
        <f>SUMIFS(СВЦЭМ!$C$33:$C$776,СВЦЭМ!$A$33:$A$776,$A20,СВЦЭМ!$B$33:$B$776,K$11)+'СЕТ СН'!$F$12+СВЦЭМ!$D$10+'СЕТ СН'!$F$6-'СЕТ СН'!$F$22</f>
        <v>879.02893731000006</v>
      </c>
      <c r="L20" s="36">
        <f>SUMIFS(СВЦЭМ!$C$33:$C$776,СВЦЭМ!$A$33:$A$776,$A20,СВЦЭМ!$B$33:$B$776,L$11)+'СЕТ СН'!$F$12+СВЦЭМ!$D$10+'СЕТ СН'!$F$6-'СЕТ СН'!$F$22</f>
        <v>879.84659646</v>
      </c>
      <c r="M20" s="36">
        <f>SUMIFS(СВЦЭМ!$C$33:$C$776,СВЦЭМ!$A$33:$A$776,$A20,СВЦЭМ!$B$33:$B$776,M$11)+'СЕТ СН'!$F$12+СВЦЭМ!$D$10+'СЕТ СН'!$F$6-'СЕТ СН'!$F$22</f>
        <v>894.74465857999996</v>
      </c>
      <c r="N20" s="36">
        <f>SUMIFS(СВЦЭМ!$C$33:$C$776,СВЦЭМ!$A$33:$A$776,$A20,СВЦЭМ!$B$33:$B$776,N$11)+'СЕТ СН'!$F$12+СВЦЭМ!$D$10+'СЕТ СН'!$F$6-'СЕТ СН'!$F$22</f>
        <v>908.25067540999999</v>
      </c>
      <c r="O20" s="36">
        <f>SUMIFS(СВЦЭМ!$C$33:$C$776,СВЦЭМ!$A$33:$A$776,$A20,СВЦЭМ!$B$33:$B$776,O$11)+'СЕТ СН'!$F$12+СВЦЭМ!$D$10+'СЕТ СН'!$F$6-'СЕТ СН'!$F$22</f>
        <v>932.10066470000004</v>
      </c>
      <c r="P20" s="36">
        <f>SUMIFS(СВЦЭМ!$C$33:$C$776,СВЦЭМ!$A$33:$A$776,$A20,СВЦЭМ!$B$33:$B$776,P$11)+'СЕТ СН'!$F$12+СВЦЭМ!$D$10+'СЕТ СН'!$F$6-'СЕТ СН'!$F$22</f>
        <v>946.64120682999999</v>
      </c>
      <c r="Q20" s="36">
        <f>SUMIFS(СВЦЭМ!$C$33:$C$776,СВЦЭМ!$A$33:$A$776,$A20,СВЦЭМ!$B$33:$B$776,Q$11)+'СЕТ СН'!$F$12+СВЦЭМ!$D$10+'СЕТ СН'!$F$6-'СЕТ СН'!$F$22</f>
        <v>951.86914604000003</v>
      </c>
      <c r="R20" s="36">
        <f>SUMIFS(СВЦЭМ!$C$33:$C$776,СВЦЭМ!$A$33:$A$776,$A20,СВЦЭМ!$B$33:$B$776,R$11)+'СЕТ СН'!$F$12+СВЦЭМ!$D$10+'СЕТ СН'!$F$6-'СЕТ СН'!$F$22</f>
        <v>944.73437775000002</v>
      </c>
      <c r="S20" s="36">
        <f>SUMIFS(СВЦЭМ!$C$33:$C$776,СВЦЭМ!$A$33:$A$776,$A20,СВЦЭМ!$B$33:$B$776,S$11)+'СЕТ СН'!$F$12+СВЦЭМ!$D$10+'СЕТ СН'!$F$6-'СЕТ СН'!$F$22</f>
        <v>926.73085193999998</v>
      </c>
      <c r="T20" s="36">
        <f>SUMIFS(СВЦЭМ!$C$33:$C$776,СВЦЭМ!$A$33:$A$776,$A20,СВЦЭМ!$B$33:$B$776,T$11)+'СЕТ СН'!$F$12+СВЦЭМ!$D$10+'СЕТ СН'!$F$6-'СЕТ СН'!$F$22</f>
        <v>882.92186357000003</v>
      </c>
      <c r="U20" s="36">
        <f>SUMIFS(СВЦЭМ!$C$33:$C$776,СВЦЭМ!$A$33:$A$776,$A20,СВЦЭМ!$B$33:$B$776,U$11)+'СЕТ СН'!$F$12+СВЦЭМ!$D$10+'СЕТ СН'!$F$6-'СЕТ СН'!$F$22</f>
        <v>886.63951353000004</v>
      </c>
      <c r="V20" s="36">
        <f>SUMIFS(СВЦЭМ!$C$33:$C$776,СВЦЭМ!$A$33:$A$776,$A20,СВЦЭМ!$B$33:$B$776,V$11)+'СЕТ СН'!$F$12+СВЦЭМ!$D$10+'СЕТ СН'!$F$6-'СЕТ СН'!$F$22</f>
        <v>918.27469852000002</v>
      </c>
      <c r="W20" s="36">
        <f>SUMIFS(СВЦЭМ!$C$33:$C$776,СВЦЭМ!$A$33:$A$776,$A20,СВЦЭМ!$B$33:$B$776,W$11)+'СЕТ СН'!$F$12+СВЦЭМ!$D$10+'СЕТ СН'!$F$6-'СЕТ СН'!$F$22</f>
        <v>938.30396846999997</v>
      </c>
      <c r="X20" s="36">
        <f>SUMIFS(СВЦЭМ!$C$33:$C$776,СВЦЭМ!$A$33:$A$776,$A20,СВЦЭМ!$B$33:$B$776,X$11)+'СЕТ СН'!$F$12+СВЦЭМ!$D$10+'СЕТ СН'!$F$6-'СЕТ СН'!$F$22</f>
        <v>942.58698758000003</v>
      </c>
      <c r="Y20" s="36">
        <f>SUMIFS(СВЦЭМ!$C$33:$C$776,СВЦЭМ!$A$33:$A$776,$A20,СВЦЭМ!$B$33:$B$776,Y$11)+'СЕТ СН'!$F$12+СВЦЭМ!$D$10+'СЕТ СН'!$F$6-'СЕТ СН'!$F$22</f>
        <v>965.47365087000003</v>
      </c>
    </row>
    <row r="21" spans="1:25" ht="15.5" x14ac:dyDescent="0.25">
      <c r="A21" s="35">
        <f t="shared" si="0"/>
        <v>43840</v>
      </c>
      <c r="B21" s="36">
        <f>SUMIFS(СВЦЭМ!$C$33:$C$776,СВЦЭМ!$A$33:$A$776,$A21,СВЦЭМ!$B$33:$B$776,B$11)+'СЕТ СН'!$F$12+СВЦЭМ!$D$10+'СЕТ СН'!$F$6-'СЕТ СН'!$F$22</f>
        <v>972.14588229000003</v>
      </c>
      <c r="C21" s="36">
        <f>SUMIFS(СВЦЭМ!$C$33:$C$776,СВЦЭМ!$A$33:$A$776,$A21,СВЦЭМ!$B$33:$B$776,C$11)+'СЕТ СН'!$F$12+СВЦЭМ!$D$10+'СЕТ СН'!$F$6-'СЕТ СН'!$F$22</f>
        <v>976.40329352000003</v>
      </c>
      <c r="D21" s="36">
        <f>SUMIFS(СВЦЭМ!$C$33:$C$776,СВЦЭМ!$A$33:$A$776,$A21,СВЦЭМ!$B$33:$B$776,D$11)+'СЕТ СН'!$F$12+СВЦЭМ!$D$10+'СЕТ СН'!$F$6-'СЕТ СН'!$F$22</f>
        <v>987.14537057000007</v>
      </c>
      <c r="E21" s="36">
        <f>SUMIFS(СВЦЭМ!$C$33:$C$776,СВЦЭМ!$A$33:$A$776,$A21,СВЦЭМ!$B$33:$B$776,E$11)+'СЕТ СН'!$F$12+СВЦЭМ!$D$10+'СЕТ СН'!$F$6-'СЕТ СН'!$F$22</f>
        <v>987.63772546999996</v>
      </c>
      <c r="F21" s="36">
        <f>SUMIFS(СВЦЭМ!$C$33:$C$776,СВЦЭМ!$A$33:$A$776,$A21,СВЦЭМ!$B$33:$B$776,F$11)+'СЕТ СН'!$F$12+СВЦЭМ!$D$10+'СЕТ СН'!$F$6-'СЕТ СН'!$F$22</f>
        <v>973.16779391</v>
      </c>
      <c r="G21" s="36">
        <f>SUMIFS(СВЦЭМ!$C$33:$C$776,СВЦЭМ!$A$33:$A$776,$A21,СВЦЭМ!$B$33:$B$776,G$11)+'СЕТ СН'!$F$12+СВЦЭМ!$D$10+'СЕТ СН'!$F$6-'СЕТ СН'!$F$22</f>
        <v>963.44679181000004</v>
      </c>
      <c r="H21" s="36">
        <f>SUMIFS(СВЦЭМ!$C$33:$C$776,СВЦЭМ!$A$33:$A$776,$A21,СВЦЭМ!$B$33:$B$776,H$11)+'СЕТ СН'!$F$12+СВЦЭМ!$D$10+'СЕТ СН'!$F$6-'СЕТ СН'!$F$22</f>
        <v>929.94953325000006</v>
      </c>
      <c r="I21" s="36">
        <f>SUMIFS(СВЦЭМ!$C$33:$C$776,СВЦЭМ!$A$33:$A$776,$A21,СВЦЭМ!$B$33:$B$776,I$11)+'СЕТ СН'!$F$12+СВЦЭМ!$D$10+'СЕТ СН'!$F$6-'СЕТ СН'!$F$22</f>
        <v>896.56537315000003</v>
      </c>
      <c r="J21" s="36">
        <f>SUMIFS(СВЦЭМ!$C$33:$C$776,СВЦЭМ!$A$33:$A$776,$A21,СВЦЭМ!$B$33:$B$776,J$11)+'СЕТ СН'!$F$12+СВЦЭМ!$D$10+'СЕТ СН'!$F$6-'СЕТ СН'!$F$22</f>
        <v>885.77586729999996</v>
      </c>
      <c r="K21" s="36">
        <f>SUMIFS(СВЦЭМ!$C$33:$C$776,СВЦЭМ!$A$33:$A$776,$A21,СВЦЭМ!$B$33:$B$776,K$11)+'СЕТ СН'!$F$12+СВЦЭМ!$D$10+'СЕТ СН'!$F$6-'СЕТ СН'!$F$22</f>
        <v>880.96258230000001</v>
      </c>
      <c r="L21" s="36">
        <f>SUMIFS(СВЦЭМ!$C$33:$C$776,СВЦЭМ!$A$33:$A$776,$A21,СВЦЭМ!$B$33:$B$776,L$11)+'СЕТ СН'!$F$12+СВЦЭМ!$D$10+'СЕТ СН'!$F$6-'СЕТ СН'!$F$22</f>
        <v>880.02959010000006</v>
      </c>
      <c r="M21" s="36">
        <f>SUMIFS(СВЦЭМ!$C$33:$C$776,СВЦЭМ!$A$33:$A$776,$A21,СВЦЭМ!$B$33:$B$776,M$11)+'СЕТ СН'!$F$12+СВЦЭМ!$D$10+'СЕТ СН'!$F$6-'СЕТ СН'!$F$22</f>
        <v>890.99989397000002</v>
      </c>
      <c r="N21" s="36">
        <f>SUMIFS(СВЦЭМ!$C$33:$C$776,СВЦЭМ!$A$33:$A$776,$A21,СВЦЭМ!$B$33:$B$776,N$11)+'СЕТ СН'!$F$12+СВЦЭМ!$D$10+'СЕТ СН'!$F$6-'СЕТ СН'!$F$22</f>
        <v>894.34807124999998</v>
      </c>
      <c r="O21" s="36">
        <f>SUMIFS(СВЦЭМ!$C$33:$C$776,СВЦЭМ!$A$33:$A$776,$A21,СВЦЭМ!$B$33:$B$776,O$11)+'СЕТ СН'!$F$12+СВЦЭМ!$D$10+'СЕТ СН'!$F$6-'СЕТ СН'!$F$22</f>
        <v>907.70899155000006</v>
      </c>
      <c r="P21" s="36">
        <f>SUMIFS(СВЦЭМ!$C$33:$C$776,СВЦЭМ!$A$33:$A$776,$A21,СВЦЭМ!$B$33:$B$776,P$11)+'СЕТ СН'!$F$12+СВЦЭМ!$D$10+'СЕТ СН'!$F$6-'СЕТ СН'!$F$22</f>
        <v>912.12269592000007</v>
      </c>
      <c r="Q21" s="36">
        <f>SUMIFS(СВЦЭМ!$C$33:$C$776,СВЦЭМ!$A$33:$A$776,$A21,СВЦЭМ!$B$33:$B$776,Q$11)+'СЕТ СН'!$F$12+СВЦЭМ!$D$10+'СЕТ СН'!$F$6-'СЕТ СН'!$F$22</f>
        <v>911.20983329000001</v>
      </c>
      <c r="R21" s="36">
        <f>SUMIFS(СВЦЭМ!$C$33:$C$776,СВЦЭМ!$A$33:$A$776,$A21,СВЦЭМ!$B$33:$B$776,R$11)+'СЕТ СН'!$F$12+СВЦЭМ!$D$10+'СЕТ СН'!$F$6-'СЕТ СН'!$F$22</f>
        <v>899.36405364000007</v>
      </c>
      <c r="S21" s="36">
        <f>SUMIFS(СВЦЭМ!$C$33:$C$776,СВЦЭМ!$A$33:$A$776,$A21,СВЦЭМ!$B$33:$B$776,S$11)+'СЕТ СН'!$F$12+СВЦЭМ!$D$10+'СЕТ СН'!$F$6-'СЕТ СН'!$F$22</f>
        <v>891.46556613999996</v>
      </c>
      <c r="T21" s="36">
        <f>SUMIFS(СВЦЭМ!$C$33:$C$776,СВЦЭМ!$A$33:$A$776,$A21,СВЦЭМ!$B$33:$B$776,T$11)+'СЕТ СН'!$F$12+СВЦЭМ!$D$10+'СЕТ СН'!$F$6-'СЕТ СН'!$F$22</f>
        <v>855.81113520999997</v>
      </c>
      <c r="U21" s="36">
        <f>SUMIFS(СВЦЭМ!$C$33:$C$776,СВЦЭМ!$A$33:$A$776,$A21,СВЦЭМ!$B$33:$B$776,U$11)+'СЕТ СН'!$F$12+СВЦЭМ!$D$10+'СЕТ СН'!$F$6-'СЕТ СН'!$F$22</f>
        <v>855.76482275000001</v>
      </c>
      <c r="V21" s="36">
        <f>SUMIFS(СВЦЭМ!$C$33:$C$776,СВЦЭМ!$A$33:$A$776,$A21,СВЦЭМ!$B$33:$B$776,V$11)+'СЕТ СН'!$F$12+СВЦЭМ!$D$10+'СЕТ СН'!$F$6-'СЕТ СН'!$F$22</f>
        <v>882.22525838000001</v>
      </c>
      <c r="W21" s="36">
        <f>SUMIFS(СВЦЭМ!$C$33:$C$776,СВЦЭМ!$A$33:$A$776,$A21,СВЦЭМ!$B$33:$B$776,W$11)+'СЕТ СН'!$F$12+СВЦЭМ!$D$10+'СЕТ СН'!$F$6-'СЕТ СН'!$F$22</f>
        <v>892.87228697</v>
      </c>
      <c r="X21" s="36">
        <f>SUMIFS(СВЦЭМ!$C$33:$C$776,СВЦЭМ!$A$33:$A$776,$A21,СВЦЭМ!$B$33:$B$776,X$11)+'СЕТ СН'!$F$12+СВЦЭМ!$D$10+'СЕТ СН'!$F$6-'СЕТ СН'!$F$22</f>
        <v>898.68919048999999</v>
      </c>
      <c r="Y21" s="36">
        <f>SUMIFS(СВЦЭМ!$C$33:$C$776,СВЦЭМ!$A$33:$A$776,$A21,СВЦЭМ!$B$33:$B$776,Y$11)+'СЕТ СН'!$F$12+СВЦЭМ!$D$10+'СЕТ СН'!$F$6-'СЕТ СН'!$F$22</f>
        <v>910.71135086000004</v>
      </c>
    </row>
    <row r="22" spans="1:25" ht="15.5" x14ac:dyDescent="0.25">
      <c r="A22" s="35">
        <f t="shared" si="0"/>
        <v>43841</v>
      </c>
      <c r="B22" s="36">
        <f>SUMIFS(СВЦЭМ!$C$33:$C$776,СВЦЭМ!$A$33:$A$776,$A22,СВЦЭМ!$B$33:$B$776,B$11)+'СЕТ СН'!$F$12+СВЦЭМ!$D$10+'СЕТ СН'!$F$6-'СЕТ СН'!$F$22</f>
        <v>915.25282458000004</v>
      </c>
      <c r="C22" s="36">
        <f>SUMIFS(СВЦЭМ!$C$33:$C$776,СВЦЭМ!$A$33:$A$776,$A22,СВЦЭМ!$B$33:$B$776,C$11)+'СЕТ СН'!$F$12+СВЦЭМ!$D$10+'СЕТ СН'!$F$6-'СЕТ СН'!$F$22</f>
        <v>932.96333647000006</v>
      </c>
      <c r="D22" s="36">
        <f>SUMIFS(СВЦЭМ!$C$33:$C$776,СВЦЭМ!$A$33:$A$776,$A22,СВЦЭМ!$B$33:$B$776,D$11)+'СЕТ СН'!$F$12+СВЦЭМ!$D$10+'СЕТ СН'!$F$6-'СЕТ СН'!$F$22</f>
        <v>957.22306997999999</v>
      </c>
      <c r="E22" s="36">
        <f>SUMIFS(СВЦЭМ!$C$33:$C$776,СВЦЭМ!$A$33:$A$776,$A22,СВЦЭМ!$B$33:$B$776,E$11)+'СЕТ СН'!$F$12+СВЦЭМ!$D$10+'СЕТ СН'!$F$6-'СЕТ СН'!$F$22</f>
        <v>978.85377167000001</v>
      </c>
      <c r="F22" s="36">
        <f>SUMIFS(СВЦЭМ!$C$33:$C$776,СВЦЭМ!$A$33:$A$776,$A22,СВЦЭМ!$B$33:$B$776,F$11)+'СЕТ СН'!$F$12+СВЦЭМ!$D$10+'СЕТ СН'!$F$6-'СЕТ СН'!$F$22</f>
        <v>982.27463203000002</v>
      </c>
      <c r="G22" s="36">
        <f>SUMIFS(СВЦЭМ!$C$33:$C$776,СВЦЭМ!$A$33:$A$776,$A22,СВЦЭМ!$B$33:$B$776,G$11)+'СЕТ СН'!$F$12+СВЦЭМ!$D$10+'СЕТ СН'!$F$6-'СЕТ СН'!$F$22</f>
        <v>980.74526921000006</v>
      </c>
      <c r="H22" s="36">
        <f>SUMIFS(СВЦЭМ!$C$33:$C$776,СВЦЭМ!$A$33:$A$776,$A22,СВЦЭМ!$B$33:$B$776,H$11)+'СЕТ СН'!$F$12+СВЦЭМ!$D$10+'СЕТ СН'!$F$6-'СЕТ СН'!$F$22</f>
        <v>962.98902930999998</v>
      </c>
      <c r="I22" s="36">
        <f>SUMIFS(СВЦЭМ!$C$33:$C$776,СВЦЭМ!$A$33:$A$776,$A22,СВЦЭМ!$B$33:$B$776,I$11)+'СЕТ СН'!$F$12+СВЦЭМ!$D$10+'СЕТ СН'!$F$6-'СЕТ СН'!$F$22</f>
        <v>961.61267465000003</v>
      </c>
      <c r="J22" s="36">
        <f>SUMIFS(СВЦЭМ!$C$33:$C$776,СВЦЭМ!$A$33:$A$776,$A22,СВЦЭМ!$B$33:$B$776,J$11)+'СЕТ СН'!$F$12+СВЦЭМ!$D$10+'СЕТ СН'!$F$6-'СЕТ СН'!$F$22</f>
        <v>930.93221624</v>
      </c>
      <c r="K22" s="36">
        <f>SUMIFS(СВЦЭМ!$C$33:$C$776,СВЦЭМ!$A$33:$A$776,$A22,СВЦЭМ!$B$33:$B$776,K$11)+'СЕТ СН'!$F$12+СВЦЭМ!$D$10+'СЕТ СН'!$F$6-'СЕТ СН'!$F$22</f>
        <v>900.06354155999998</v>
      </c>
      <c r="L22" s="36">
        <f>SUMIFS(СВЦЭМ!$C$33:$C$776,СВЦЭМ!$A$33:$A$776,$A22,СВЦЭМ!$B$33:$B$776,L$11)+'СЕТ СН'!$F$12+СВЦЭМ!$D$10+'СЕТ СН'!$F$6-'СЕТ СН'!$F$22</f>
        <v>886.59642706</v>
      </c>
      <c r="M22" s="36">
        <f>SUMIFS(СВЦЭМ!$C$33:$C$776,СВЦЭМ!$A$33:$A$776,$A22,СВЦЭМ!$B$33:$B$776,M$11)+'СЕТ СН'!$F$12+СВЦЭМ!$D$10+'СЕТ СН'!$F$6-'СЕТ СН'!$F$22</f>
        <v>891.74793999999997</v>
      </c>
      <c r="N22" s="36">
        <f>SUMIFS(СВЦЭМ!$C$33:$C$776,СВЦЭМ!$A$33:$A$776,$A22,СВЦЭМ!$B$33:$B$776,N$11)+'СЕТ СН'!$F$12+СВЦЭМ!$D$10+'СЕТ СН'!$F$6-'СЕТ СН'!$F$22</f>
        <v>905.56750822000004</v>
      </c>
      <c r="O22" s="36">
        <f>SUMIFS(СВЦЭМ!$C$33:$C$776,СВЦЭМ!$A$33:$A$776,$A22,СВЦЭМ!$B$33:$B$776,O$11)+'СЕТ СН'!$F$12+СВЦЭМ!$D$10+'СЕТ СН'!$F$6-'СЕТ СН'!$F$22</f>
        <v>909.40555817000006</v>
      </c>
      <c r="P22" s="36">
        <f>SUMIFS(СВЦЭМ!$C$33:$C$776,СВЦЭМ!$A$33:$A$776,$A22,СВЦЭМ!$B$33:$B$776,P$11)+'СЕТ СН'!$F$12+СВЦЭМ!$D$10+'СЕТ СН'!$F$6-'СЕТ СН'!$F$22</f>
        <v>919.93784469000002</v>
      </c>
      <c r="Q22" s="36">
        <f>SUMIFS(СВЦЭМ!$C$33:$C$776,СВЦЭМ!$A$33:$A$776,$A22,СВЦЭМ!$B$33:$B$776,Q$11)+'СЕТ СН'!$F$12+СВЦЭМ!$D$10+'СЕТ СН'!$F$6-'СЕТ СН'!$F$22</f>
        <v>919.86611203999996</v>
      </c>
      <c r="R22" s="36">
        <f>SUMIFS(СВЦЭМ!$C$33:$C$776,СВЦЭМ!$A$33:$A$776,$A22,СВЦЭМ!$B$33:$B$776,R$11)+'СЕТ СН'!$F$12+СВЦЭМ!$D$10+'СЕТ СН'!$F$6-'СЕТ СН'!$F$22</f>
        <v>906.95641560000001</v>
      </c>
      <c r="S22" s="36">
        <f>SUMIFS(СВЦЭМ!$C$33:$C$776,СВЦЭМ!$A$33:$A$776,$A22,СВЦЭМ!$B$33:$B$776,S$11)+'СЕТ СН'!$F$12+СВЦЭМ!$D$10+'СЕТ СН'!$F$6-'СЕТ СН'!$F$22</f>
        <v>888.42162744000007</v>
      </c>
      <c r="T22" s="36">
        <f>SUMIFS(СВЦЭМ!$C$33:$C$776,СВЦЭМ!$A$33:$A$776,$A22,СВЦЭМ!$B$33:$B$776,T$11)+'СЕТ СН'!$F$12+СВЦЭМ!$D$10+'СЕТ СН'!$F$6-'СЕТ СН'!$F$22</f>
        <v>860.24151186000006</v>
      </c>
      <c r="U22" s="36">
        <f>SUMIFS(СВЦЭМ!$C$33:$C$776,СВЦЭМ!$A$33:$A$776,$A22,СВЦЭМ!$B$33:$B$776,U$11)+'СЕТ СН'!$F$12+СВЦЭМ!$D$10+'СЕТ СН'!$F$6-'СЕТ СН'!$F$22</f>
        <v>864.04471360000002</v>
      </c>
      <c r="V22" s="36">
        <f>SUMIFS(СВЦЭМ!$C$33:$C$776,СВЦЭМ!$A$33:$A$776,$A22,СВЦЭМ!$B$33:$B$776,V$11)+'СЕТ СН'!$F$12+СВЦЭМ!$D$10+'СЕТ СН'!$F$6-'СЕТ СН'!$F$22</f>
        <v>897.27013783999996</v>
      </c>
      <c r="W22" s="36">
        <f>SUMIFS(СВЦЭМ!$C$33:$C$776,СВЦЭМ!$A$33:$A$776,$A22,СВЦЭМ!$B$33:$B$776,W$11)+'СЕТ СН'!$F$12+СВЦЭМ!$D$10+'СЕТ СН'!$F$6-'СЕТ СН'!$F$22</f>
        <v>911.31255695000004</v>
      </c>
      <c r="X22" s="36">
        <f>SUMIFS(СВЦЭМ!$C$33:$C$776,СВЦЭМ!$A$33:$A$776,$A22,СВЦЭМ!$B$33:$B$776,X$11)+'СЕТ СН'!$F$12+СВЦЭМ!$D$10+'СЕТ СН'!$F$6-'СЕТ СН'!$F$22</f>
        <v>933.25876300000004</v>
      </c>
      <c r="Y22" s="36">
        <f>SUMIFS(СВЦЭМ!$C$33:$C$776,СВЦЭМ!$A$33:$A$776,$A22,СВЦЭМ!$B$33:$B$776,Y$11)+'СЕТ СН'!$F$12+СВЦЭМ!$D$10+'СЕТ СН'!$F$6-'СЕТ СН'!$F$22</f>
        <v>953.71579994000001</v>
      </c>
    </row>
    <row r="23" spans="1:25" ht="15.5" x14ac:dyDescent="0.25">
      <c r="A23" s="35">
        <f t="shared" si="0"/>
        <v>43842</v>
      </c>
      <c r="B23" s="36">
        <f>SUMIFS(СВЦЭМ!$C$33:$C$776,СВЦЭМ!$A$33:$A$776,$A23,СВЦЭМ!$B$33:$B$776,B$11)+'СЕТ СН'!$F$12+СВЦЭМ!$D$10+'СЕТ СН'!$F$6-'СЕТ СН'!$F$22</f>
        <v>967.15358357000002</v>
      </c>
      <c r="C23" s="36">
        <f>SUMIFS(СВЦЭМ!$C$33:$C$776,СВЦЭМ!$A$33:$A$776,$A23,СВЦЭМ!$B$33:$B$776,C$11)+'СЕТ СН'!$F$12+СВЦЭМ!$D$10+'СЕТ СН'!$F$6-'СЕТ СН'!$F$22</f>
        <v>976.84902364000004</v>
      </c>
      <c r="D23" s="36">
        <f>SUMIFS(СВЦЭМ!$C$33:$C$776,СВЦЭМ!$A$33:$A$776,$A23,СВЦЭМ!$B$33:$B$776,D$11)+'СЕТ СН'!$F$12+СВЦЭМ!$D$10+'СЕТ СН'!$F$6-'СЕТ СН'!$F$22</f>
        <v>989.96801496</v>
      </c>
      <c r="E23" s="36">
        <f>SUMIFS(СВЦЭМ!$C$33:$C$776,СВЦЭМ!$A$33:$A$776,$A23,СВЦЭМ!$B$33:$B$776,E$11)+'СЕТ СН'!$F$12+СВЦЭМ!$D$10+'СЕТ СН'!$F$6-'СЕТ СН'!$F$22</f>
        <v>1009.97177705</v>
      </c>
      <c r="F23" s="36">
        <f>SUMIFS(СВЦЭМ!$C$33:$C$776,СВЦЭМ!$A$33:$A$776,$A23,СВЦЭМ!$B$33:$B$776,F$11)+'СЕТ СН'!$F$12+СВЦЭМ!$D$10+'СЕТ СН'!$F$6-'СЕТ СН'!$F$22</f>
        <v>1009.89014335</v>
      </c>
      <c r="G23" s="36">
        <f>SUMIFS(СВЦЭМ!$C$33:$C$776,СВЦЭМ!$A$33:$A$776,$A23,СВЦЭМ!$B$33:$B$776,G$11)+'СЕТ СН'!$F$12+СВЦЭМ!$D$10+'СЕТ СН'!$F$6-'СЕТ СН'!$F$22</f>
        <v>998.76367234999998</v>
      </c>
      <c r="H23" s="36">
        <f>SUMIFS(СВЦЭМ!$C$33:$C$776,СВЦЭМ!$A$33:$A$776,$A23,СВЦЭМ!$B$33:$B$776,H$11)+'СЕТ СН'!$F$12+СВЦЭМ!$D$10+'СЕТ СН'!$F$6-'СЕТ СН'!$F$22</f>
        <v>985.48385265000002</v>
      </c>
      <c r="I23" s="36">
        <f>SUMIFS(СВЦЭМ!$C$33:$C$776,СВЦЭМ!$A$33:$A$776,$A23,СВЦЭМ!$B$33:$B$776,I$11)+'СЕТ СН'!$F$12+СВЦЭМ!$D$10+'СЕТ СН'!$F$6-'СЕТ СН'!$F$22</f>
        <v>975.98110647999999</v>
      </c>
      <c r="J23" s="36">
        <f>SUMIFS(СВЦЭМ!$C$33:$C$776,СВЦЭМ!$A$33:$A$776,$A23,СВЦЭМ!$B$33:$B$776,J$11)+'СЕТ СН'!$F$12+СВЦЭМ!$D$10+'СЕТ СН'!$F$6-'СЕТ СН'!$F$22</f>
        <v>930.26111779999997</v>
      </c>
      <c r="K23" s="36">
        <f>SUMIFS(СВЦЭМ!$C$33:$C$776,СВЦЭМ!$A$33:$A$776,$A23,СВЦЭМ!$B$33:$B$776,K$11)+'СЕТ СН'!$F$12+СВЦЭМ!$D$10+'СЕТ СН'!$F$6-'СЕТ СН'!$F$22</f>
        <v>906.31514023</v>
      </c>
      <c r="L23" s="36">
        <f>SUMIFS(СВЦЭМ!$C$33:$C$776,СВЦЭМ!$A$33:$A$776,$A23,СВЦЭМ!$B$33:$B$776,L$11)+'СЕТ СН'!$F$12+СВЦЭМ!$D$10+'СЕТ СН'!$F$6-'СЕТ СН'!$F$22</f>
        <v>885.22032535000005</v>
      </c>
      <c r="M23" s="36">
        <f>SUMIFS(СВЦЭМ!$C$33:$C$776,СВЦЭМ!$A$33:$A$776,$A23,СВЦЭМ!$B$33:$B$776,M$11)+'СЕТ СН'!$F$12+СВЦЭМ!$D$10+'СЕТ СН'!$F$6-'СЕТ СН'!$F$22</f>
        <v>880.65198480000004</v>
      </c>
      <c r="N23" s="36">
        <f>SUMIFS(СВЦЭМ!$C$33:$C$776,СВЦЭМ!$A$33:$A$776,$A23,СВЦЭМ!$B$33:$B$776,N$11)+'СЕТ СН'!$F$12+СВЦЭМ!$D$10+'СЕТ СН'!$F$6-'СЕТ СН'!$F$22</f>
        <v>903.47266921000005</v>
      </c>
      <c r="O23" s="36">
        <f>SUMIFS(СВЦЭМ!$C$33:$C$776,СВЦЭМ!$A$33:$A$776,$A23,СВЦЭМ!$B$33:$B$776,O$11)+'СЕТ СН'!$F$12+СВЦЭМ!$D$10+'СЕТ СН'!$F$6-'СЕТ СН'!$F$22</f>
        <v>907.04267617000005</v>
      </c>
      <c r="P23" s="36">
        <f>SUMIFS(СВЦЭМ!$C$33:$C$776,СВЦЭМ!$A$33:$A$776,$A23,СВЦЭМ!$B$33:$B$776,P$11)+'СЕТ СН'!$F$12+СВЦЭМ!$D$10+'СЕТ СН'!$F$6-'СЕТ СН'!$F$22</f>
        <v>911.65336045000004</v>
      </c>
      <c r="Q23" s="36">
        <f>SUMIFS(СВЦЭМ!$C$33:$C$776,СВЦЭМ!$A$33:$A$776,$A23,СВЦЭМ!$B$33:$B$776,Q$11)+'СЕТ СН'!$F$12+СВЦЭМ!$D$10+'СЕТ СН'!$F$6-'СЕТ СН'!$F$22</f>
        <v>911.59572974000002</v>
      </c>
      <c r="R23" s="36">
        <f>SUMIFS(СВЦЭМ!$C$33:$C$776,СВЦЭМ!$A$33:$A$776,$A23,СВЦЭМ!$B$33:$B$776,R$11)+'СЕТ СН'!$F$12+СВЦЭМ!$D$10+'СЕТ СН'!$F$6-'СЕТ СН'!$F$22</f>
        <v>913.78630014999999</v>
      </c>
      <c r="S23" s="36">
        <f>SUMIFS(СВЦЭМ!$C$33:$C$776,СВЦЭМ!$A$33:$A$776,$A23,СВЦЭМ!$B$33:$B$776,S$11)+'СЕТ СН'!$F$12+СВЦЭМ!$D$10+'СЕТ СН'!$F$6-'СЕТ СН'!$F$22</f>
        <v>891.13076921000004</v>
      </c>
      <c r="T23" s="36">
        <f>SUMIFS(СВЦЭМ!$C$33:$C$776,СВЦЭМ!$A$33:$A$776,$A23,СВЦЭМ!$B$33:$B$776,T$11)+'СЕТ СН'!$F$12+СВЦЭМ!$D$10+'СЕТ СН'!$F$6-'СЕТ СН'!$F$22</f>
        <v>862.95929719000003</v>
      </c>
      <c r="U23" s="36">
        <f>SUMIFS(СВЦЭМ!$C$33:$C$776,СВЦЭМ!$A$33:$A$776,$A23,СВЦЭМ!$B$33:$B$776,U$11)+'СЕТ СН'!$F$12+СВЦЭМ!$D$10+'СЕТ СН'!$F$6-'СЕТ СН'!$F$22</f>
        <v>868.33860107999999</v>
      </c>
      <c r="V23" s="36">
        <f>SUMIFS(СВЦЭМ!$C$33:$C$776,СВЦЭМ!$A$33:$A$776,$A23,СВЦЭМ!$B$33:$B$776,V$11)+'СЕТ СН'!$F$12+СВЦЭМ!$D$10+'СЕТ СН'!$F$6-'СЕТ СН'!$F$22</f>
        <v>888.92529411999999</v>
      </c>
      <c r="W23" s="36">
        <f>SUMIFS(СВЦЭМ!$C$33:$C$776,СВЦЭМ!$A$33:$A$776,$A23,СВЦЭМ!$B$33:$B$776,W$11)+'СЕТ СН'!$F$12+СВЦЭМ!$D$10+'СЕТ СН'!$F$6-'СЕТ СН'!$F$22</f>
        <v>890.02468209000006</v>
      </c>
      <c r="X23" s="36">
        <f>SUMIFS(СВЦЭМ!$C$33:$C$776,СВЦЭМ!$A$33:$A$776,$A23,СВЦЭМ!$B$33:$B$776,X$11)+'СЕТ СН'!$F$12+СВЦЭМ!$D$10+'СЕТ СН'!$F$6-'СЕТ СН'!$F$22</f>
        <v>907.64968068999997</v>
      </c>
      <c r="Y23" s="36">
        <f>SUMIFS(СВЦЭМ!$C$33:$C$776,СВЦЭМ!$A$33:$A$776,$A23,СВЦЭМ!$B$33:$B$776,Y$11)+'СЕТ СН'!$F$12+СВЦЭМ!$D$10+'СЕТ СН'!$F$6-'СЕТ СН'!$F$22</f>
        <v>936.26972950000004</v>
      </c>
    </row>
    <row r="24" spans="1:25" ht="15.5" x14ac:dyDescent="0.25">
      <c r="A24" s="35">
        <f t="shared" si="0"/>
        <v>43843</v>
      </c>
      <c r="B24" s="36">
        <f>SUMIFS(СВЦЭМ!$C$33:$C$776,СВЦЭМ!$A$33:$A$776,$A24,СВЦЭМ!$B$33:$B$776,B$11)+'СЕТ СН'!$F$12+СВЦЭМ!$D$10+'СЕТ СН'!$F$6-'СЕТ СН'!$F$22</f>
        <v>1021.09341804</v>
      </c>
      <c r="C24" s="36">
        <f>SUMIFS(СВЦЭМ!$C$33:$C$776,СВЦЭМ!$A$33:$A$776,$A24,СВЦЭМ!$B$33:$B$776,C$11)+'СЕТ СН'!$F$12+СВЦЭМ!$D$10+'СЕТ СН'!$F$6-'СЕТ СН'!$F$22</f>
        <v>1037.72810213</v>
      </c>
      <c r="D24" s="36">
        <f>SUMIFS(СВЦЭМ!$C$33:$C$776,СВЦЭМ!$A$33:$A$776,$A24,СВЦЭМ!$B$33:$B$776,D$11)+'СЕТ СН'!$F$12+СВЦЭМ!$D$10+'СЕТ СН'!$F$6-'СЕТ СН'!$F$22</f>
        <v>1049.0496749899999</v>
      </c>
      <c r="E24" s="36">
        <f>SUMIFS(СВЦЭМ!$C$33:$C$776,СВЦЭМ!$A$33:$A$776,$A24,СВЦЭМ!$B$33:$B$776,E$11)+'СЕТ СН'!$F$12+СВЦЭМ!$D$10+'СЕТ СН'!$F$6-'СЕТ СН'!$F$22</f>
        <v>1040.7435404999999</v>
      </c>
      <c r="F24" s="36">
        <f>SUMIFS(СВЦЭМ!$C$33:$C$776,СВЦЭМ!$A$33:$A$776,$A24,СВЦЭМ!$B$33:$B$776,F$11)+'СЕТ СН'!$F$12+СВЦЭМ!$D$10+'СЕТ СН'!$F$6-'СЕТ СН'!$F$22</f>
        <v>1036.3160772700001</v>
      </c>
      <c r="G24" s="36">
        <f>SUMIFS(СВЦЭМ!$C$33:$C$776,СВЦЭМ!$A$33:$A$776,$A24,СВЦЭМ!$B$33:$B$776,G$11)+'СЕТ СН'!$F$12+СВЦЭМ!$D$10+'СЕТ СН'!$F$6-'СЕТ СН'!$F$22</f>
        <v>1014.00282566</v>
      </c>
      <c r="H24" s="36">
        <f>SUMIFS(СВЦЭМ!$C$33:$C$776,СВЦЭМ!$A$33:$A$776,$A24,СВЦЭМ!$B$33:$B$776,H$11)+'СЕТ СН'!$F$12+СВЦЭМ!$D$10+'СЕТ СН'!$F$6-'СЕТ СН'!$F$22</f>
        <v>976.42323836000003</v>
      </c>
      <c r="I24" s="36">
        <f>SUMIFS(СВЦЭМ!$C$33:$C$776,СВЦЭМ!$A$33:$A$776,$A24,СВЦЭМ!$B$33:$B$776,I$11)+'СЕТ СН'!$F$12+СВЦЭМ!$D$10+'СЕТ СН'!$F$6-'СЕТ СН'!$F$22</f>
        <v>949.96464162000007</v>
      </c>
      <c r="J24" s="36">
        <f>SUMIFS(СВЦЭМ!$C$33:$C$776,СВЦЭМ!$A$33:$A$776,$A24,СВЦЭМ!$B$33:$B$776,J$11)+'СЕТ СН'!$F$12+СВЦЭМ!$D$10+'СЕТ СН'!$F$6-'СЕТ СН'!$F$22</f>
        <v>934.31573571000001</v>
      </c>
      <c r="K24" s="36">
        <f>SUMIFS(СВЦЭМ!$C$33:$C$776,СВЦЭМ!$A$33:$A$776,$A24,СВЦЭМ!$B$33:$B$776,K$11)+'СЕТ СН'!$F$12+СВЦЭМ!$D$10+'СЕТ СН'!$F$6-'СЕТ СН'!$F$22</f>
        <v>921.57579021000004</v>
      </c>
      <c r="L24" s="36">
        <f>SUMIFS(СВЦЭМ!$C$33:$C$776,СВЦЭМ!$A$33:$A$776,$A24,СВЦЭМ!$B$33:$B$776,L$11)+'СЕТ СН'!$F$12+СВЦЭМ!$D$10+'СЕТ СН'!$F$6-'СЕТ СН'!$F$22</f>
        <v>920.46895100000006</v>
      </c>
      <c r="M24" s="36">
        <f>SUMIFS(СВЦЭМ!$C$33:$C$776,СВЦЭМ!$A$33:$A$776,$A24,СВЦЭМ!$B$33:$B$776,M$11)+'СЕТ СН'!$F$12+СВЦЭМ!$D$10+'СЕТ СН'!$F$6-'СЕТ СН'!$F$22</f>
        <v>922.02720299999999</v>
      </c>
      <c r="N24" s="36">
        <f>SUMIFS(СВЦЭМ!$C$33:$C$776,СВЦЭМ!$A$33:$A$776,$A24,СВЦЭМ!$B$33:$B$776,N$11)+'СЕТ СН'!$F$12+СВЦЭМ!$D$10+'СЕТ СН'!$F$6-'СЕТ СН'!$F$22</f>
        <v>934.69517722000001</v>
      </c>
      <c r="O24" s="36">
        <f>SUMIFS(СВЦЭМ!$C$33:$C$776,СВЦЭМ!$A$33:$A$776,$A24,СВЦЭМ!$B$33:$B$776,O$11)+'СЕТ СН'!$F$12+СВЦЭМ!$D$10+'СЕТ СН'!$F$6-'СЕТ СН'!$F$22</f>
        <v>924.34301213000003</v>
      </c>
      <c r="P24" s="36">
        <f>SUMIFS(СВЦЭМ!$C$33:$C$776,СВЦЭМ!$A$33:$A$776,$A24,СВЦЭМ!$B$33:$B$776,P$11)+'СЕТ СН'!$F$12+СВЦЭМ!$D$10+'СЕТ СН'!$F$6-'СЕТ СН'!$F$22</f>
        <v>909.83517947999997</v>
      </c>
      <c r="Q24" s="36">
        <f>SUMIFS(СВЦЭМ!$C$33:$C$776,СВЦЭМ!$A$33:$A$776,$A24,СВЦЭМ!$B$33:$B$776,Q$11)+'СЕТ СН'!$F$12+СВЦЭМ!$D$10+'СЕТ СН'!$F$6-'СЕТ СН'!$F$22</f>
        <v>928.41545522000001</v>
      </c>
      <c r="R24" s="36">
        <f>SUMIFS(СВЦЭМ!$C$33:$C$776,СВЦЭМ!$A$33:$A$776,$A24,СВЦЭМ!$B$33:$B$776,R$11)+'СЕТ СН'!$F$12+СВЦЭМ!$D$10+'СЕТ СН'!$F$6-'СЕТ СН'!$F$22</f>
        <v>906.08675683000001</v>
      </c>
      <c r="S24" s="36">
        <f>SUMIFS(СВЦЭМ!$C$33:$C$776,СВЦЭМ!$A$33:$A$776,$A24,СВЦЭМ!$B$33:$B$776,S$11)+'СЕТ СН'!$F$12+СВЦЭМ!$D$10+'СЕТ СН'!$F$6-'СЕТ СН'!$F$22</f>
        <v>894.41846298999997</v>
      </c>
      <c r="T24" s="36">
        <f>SUMIFS(СВЦЭМ!$C$33:$C$776,СВЦЭМ!$A$33:$A$776,$A24,СВЦЭМ!$B$33:$B$776,T$11)+'СЕТ СН'!$F$12+СВЦЭМ!$D$10+'СЕТ СН'!$F$6-'СЕТ СН'!$F$22</f>
        <v>858.23473640999998</v>
      </c>
      <c r="U24" s="36">
        <f>SUMIFS(СВЦЭМ!$C$33:$C$776,СВЦЭМ!$A$33:$A$776,$A24,СВЦЭМ!$B$33:$B$776,U$11)+'СЕТ СН'!$F$12+СВЦЭМ!$D$10+'СЕТ СН'!$F$6-'СЕТ СН'!$F$22</f>
        <v>852.77361249</v>
      </c>
      <c r="V24" s="36">
        <f>SUMIFS(СВЦЭМ!$C$33:$C$776,СВЦЭМ!$A$33:$A$776,$A24,СВЦЭМ!$B$33:$B$776,V$11)+'СЕТ СН'!$F$12+СВЦЭМ!$D$10+'СЕТ СН'!$F$6-'СЕТ СН'!$F$22</f>
        <v>888.04169595999997</v>
      </c>
      <c r="W24" s="36">
        <f>SUMIFS(СВЦЭМ!$C$33:$C$776,СВЦЭМ!$A$33:$A$776,$A24,СВЦЭМ!$B$33:$B$776,W$11)+'СЕТ СН'!$F$12+СВЦЭМ!$D$10+'СЕТ СН'!$F$6-'СЕТ СН'!$F$22</f>
        <v>909.62327649999997</v>
      </c>
      <c r="X24" s="36">
        <f>SUMIFS(СВЦЭМ!$C$33:$C$776,СВЦЭМ!$A$33:$A$776,$A24,СВЦЭМ!$B$33:$B$776,X$11)+'СЕТ СН'!$F$12+СВЦЭМ!$D$10+'СЕТ СН'!$F$6-'СЕТ СН'!$F$22</f>
        <v>909.45101774</v>
      </c>
      <c r="Y24" s="36">
        <f>SUMIFS(СВЦЭМ!$C$33:$C$776,СВЦЭМ!$A$33:$A$776,$A24,СВЦЭМ!$B$33:$B$776,Y$11)+'СЕТ СН'!$F$12+СВЦЭМ!$D$10+'СЕТ СН'!$F$6-'СЕТ СН'!$F$22</f>
        <v>928.16946949999999</v>
      </c>
    </row>
    <row r="25" spans="1:25" ht="15.5" x14ac:dyDescent="0.25">
      <c r="A25" s="35">
        <f t="shared" si="0"/>
        <v>43844</v>
      </c>
      <c r="B25" s="36">
        <f>SUMIFS(СВЦЭМ!$C$33:$C$776,СВЦЭМ!$A$33:$A$776,$A25,СВЦЭМ!$B$33:$B$776,B$11)+'СЕТ СН'!$F$12+СВЦЭМ!$D$10+'СЕТ СН'!$F$6-'СЕТ СН'!$F$22</f>
        <v>976.18613026000003</v>
      </c>
      <c r="C25" s="36">
        <f>SUMIFS(СВЦЭМ!$C$33:$C$776,СВЦЭМ!$A$33:$A$776,$A25,СВЦЭМ!$B$33:$B$776,C$11)+'СЕТ СН'!$F$12+СВЦЭМ!$D$10+'СЕТ СН'!$F$6-'СЕТ СН'!$F$22</f>
        <v>979.13364976000003</v>
      </c>
      <c r="D25" s="36">
        <f>SUMIFS(СВЦЭМ!$C$33:$C$776,СВЦЭМ!$A$33:$A$776,$A25,СВЦЭМ!$B$33:$B$776,D$11)+'СЕТ СН'!$F$12+СВЦЭМ!$D$10+'СЕТ СН'!$F$6-'СЕТ СН'!$F$22</f>
        <v>989.74926485000003</v>
      </c>
      <c r="E25" s="36">
        <f>SUMIFS(СВЦЭМ!$C$33:$C$776,СВЦЭМ!$A$33:$A$776,$A25,СВЦЭМ!$B$33:$B$776,E$11)+'СЕТ СН'!$F$12+СВЦЭМ!$D$10+'СЕТ СН'!$F$6-'СЕТ СН'!$F$22</f>
        <v>996.70056525999996</v>
      </c>
      <c r="F25" s="36">
        <f>SUMIFS(СВЦЭМ!$C$33:$C$776,СВЦЭМ!$A$33:$A$776,$A25,СВЦЭМ!$B$33:$B$776,F$11)+'СЕТ СН'!$F$12+СВЦЭМ!$D$10+'СЕТ СН'!$F$6-'СЕТ СН'!$F$22</f>
        <v>992.98257265000007</v>
      </c>
      <c r="G25" s="36">
        <f>SUMIFS(СВЦЭМ!$C$33:$C$776,СВЦЭМ!$A$33:$A$776,$A25,СВЦЭМ!$B$33:$B$776,G$11)+'СЕТ СН'!$F$12+СВЦЭМ!$D$10+'СЕТ СН'!$F$6-'СЕТ СН'!$F$22</f>
        <v>981.25678715000004</v>
      </c>
      <c r="H25" s="36">
        <f>SUMIFS(СВЦЭМ!$C$33:$C$776,СВЦЭМ!$A$33:$A$776,$A25,СВЦЭМ!$B$33:$B$776,H$11)+'СЕТ СН'!$F$12+СВЦЭМ!$D$10+'СЕТ СН'!$F$6-'СЕТ СН'!$F$22</f>
        <v>940.12040966999996</v>
      </c>
      <c r="I25" s="36">
        <f>SUMIFS(СВЦЭМ!$C$33:$C$776,СВЦЭМ!$A$33:$A$776,$A25,СВЦЭМ!$B$33:$B$776,I$11)+'СЕТ СН'!$F$12+СВЦЭМ!$D$10+'СЕТ СН'!$F$6-'СЕТ СН'!$F$22</f>
        <v>917.83096656999999</v>
      </c>
      <c r="J25" s="36">
        <f>SUMIFS(СВЦЭМ!$C$33:$C$776,СВЦЭМ!$A$33:$A$776,$A25,СВЦЭМ!$B$33:$B$776,J$11)+'СЕТ СН'!$F$12+СВЦЭМ!$D$10+'СЕТ СН'!$F$6-'СЕТ СН'!$F$22</f>
        <v>892.09684979999997</v>
      </c>
      <c r="K25" s="36">
        <f>SUMIFS(СВЦЭМ!$C$33:$C$776,СВЦЭМ!$A$33:$A$776,$A25,СВЦЭМ!$B$33:$B$776,K$11)+'СЕТ СН'!$F$12+СВЦЭМ!$D$10+'СЕТ СН'!$F$6-'СЕТ СН'!$F$22</f>
        <v>891.52306592000002</v>
      </c>
      <c r="L25" s="36">
        <f>SUMIFS(СВЦЭМ!$C$33:$C$776,СВЦЭМ!$A$33:$A$776,$A25,СВЦЭМ!$B$33:$B$776,L$11)+'СЕТ СН'!$F$12+СВЦЭМ!$D$10+'СЕТ СН'!$F$6-'СЕТ СН'!$F$22</f>
        <v>893.75984374000006</v>
      </c>
      <c r="M25" s="36">
        <f>SUMIFS(СВЦЭМ!$C$33:$C$776,СВЦЭМ!$A$33:$A$776,$A25,СВЦЭМ!$B$33:$B$776,M$11)+'СЕТ СН'!$F$12+СВЦЭМ!$D$10+'СЕТ СН'!$F$6-'СЕТ СН'!$F$22</f>
        <v>907.75706128000002</v>
      </c>
      <c r="N25" s="36">
        <f>SUMIFS(СВЦЭМ!$C$33:$C$776,СВЦЭМ!$A$33:$A$776,$A25,СВЦЭМ!$B$33:$B$776,N$11)+'СЕТ СН'!$F$12+СВЦЭМ!$D$10+'СЕТ СН'!$F$6-'СЕТ СН'!$F$22</f>
        <v>913.98939795000001</v>
      </c>
      <c r="O25" s="36">
        <f>SUMIFS(СВЦЭМ!$C$33:$C$776,СВЦЭМ!$A$33:$A$776,$A25,СВЦЭМ!$B$33:$B$776,O$11)+'СЕТ СН'!$F$12+СВЦЭМ!$D$10+'СЕТ СН'!$F$6-'СЕТ СН'!$F$22</f>
        <v>926.11593800000003</v>
      </c>
      <c r="P25" s="36">
        <f>SUMIFS(СВЦЭМ!$C$33:$C$776,СВЦЭМ!$A$33:$A$776,$A25,СВЦЭМ!$B$33:$B$776,P$11)+'СЕТ СН'!$F$12+СВЦЭМ!$D$10+'СЕТ СН'!$F$6-'СЕТ СН'!$F$22</f>
        <v>933.53874672000006</v>
      </c>
      <c r="Q25" s="36">
        <f>SUMIFS(СВЦЭМ!$C$33:$C$776,СВЦЭМ!$A$33:$A$776,$A25,СВЦЭМ!$B$33:$B$776,Q$11)+'СЕТ СН'!$F$12+СВЦЭМ!$D$10+'СЕТ СН'!$F$6-'СЕТ СН'!$F$22</f>
        <v>948.97389871000007</v>
      </c>
      <c r="R25" s="36">
        <f>SUMIFS(СВЦЭМ!$C$33:$C$776,СВЦЭМ!$A$33:$A$776,$A25,СВЦЭМ!$B$33:$B$776,R$11)+'СЕТ СН'!$F$12+СВЦЭМ!$D$10+'СЕТ СН'!$F$6-'СЕТ СН'!$F$22</f>
        <v>951.42087186000003</v>
      </c>
      <c r="S25" s="36">
        <f>SUMIFS(СВЦЭМ!$C$33:$C$776,СВЦЭМ!$A$33:$A$776,$A25,СВЦЭМ!$B$33:$B$776,S$11)+'СЕТ СН'!$F$12+СВЦЭМ!$D$10+'СЕТ СН'!$F$6-'СЕТ СН'!$F$22</f>
        <v>949.20638400999997</v>
      </c>
      <c r="T25" s="36">
        <f>SUMIFS(СВЦЭМ!$C$33:$C$776,СВЦЭМ!$A$33:$A$776,$A25,СВЦЭМ!$B$33:$B$776,T$11)+'СЕТ СН'!$F$12+СВЦЭМ!$D$10+'СЕТ СН'!$F$6-'СЕТ СН'!$F$22</f>
        <v>901.81653140000003</v>
      </c>
      <c r="U25" s="36">
        <f>SUMIFS(СВЦЭМ!$C$33:$C$776,СВЦЭМ!$A$33:$A$776,$A25,СВЦЭМ!$B$33:$B$776,U$11)+'СЕТ СН'!$F$12+СВЦЭМ!$D$10+'СЕТ СН'!$F$6-'СЕТ СН'!$F$22</f>
        <v>902.58985577999999</v>
      </c>
      <c r="V25" s="36">
        <f>SUMIFS(СВЦЭМ!$C$33:$C$776,СВЦЭМ!$A$33:$A$776,$A25,СВЦЭМ!$B$33:$B$776,V$11)+'СЕТ СН'!$F$12+СВЦЭМ!$D$10+'СЕТ СН'!$F$6-'СЕТ СН'!$F$22</f>
        <v>929.51069608</v>
      </c>
      <c r="W25" s="36">
        <f>SUMIFS(СВЦЭМ!$C$33:$C$776,СВЦЭМ!$A$33:$A$776,$A25,СВЦЭМ!$B$33:$B$776,W$11)+'СЕТ СН'!$F$12+СВЦЭМ!$D$10+'СЕТ СН'!$F$6-'СЕТ СН'!$F$22</f>
        <v>944.18943383999999</v>
      </c>
      <c r="X25" s="36">
        <f>SUMIFS(СВЦЭМ!$C$33:$C$776,СВЦЭМ!$A$33:$A$776,$A25,СВЦЭМ!$B$33:$B$776,X$11)+'СЕТ СН'!$F$12+СВЦЭМ!$D$10+'СЕТ СН'!$F$6-'СЕТ СН'!$F$22</f>
        <v>949.11646000999997</v>
      </c>
      <c r="Y25" s="36">
        <f>SUMIFS(СВЦЭМ!$C$33:$C$776,СВЦЭМ!$A$33:$A$776,$A25,СВЦЭМ!$B$33:$B$776,Y$11)+'СЕТ СН'!$F$12+СВЦЭМ!$D$10+'СЕТ СН'!$F$6-'СЕТ СН'!$F$22</f>
        <v>965.78305032000003</v>
      </c>
    </row>
    <row r="26" spans="1:25" ht="15.5" x14ac:dyDescent="0.25">
      <c r="A26" s="35">
        <f t="shared" si="0"/>
        <v>43845</v>
      </c>
      <c r="B26" s="36">
        <f>SUMIFS(СВЦЭМ!$C$33:$C$776,СВЦЭМ!$A$33:$A$776,$A26,СВЦЭМ!$B$33:$B$776,B$11)+'СЕТ СН'!$F$12+СВЦЭМ!$D$10+'СЕТ СН'!$F$6-'СЕТ СН'!$F$22</f>
        <v>1003.00617359</v>
      </c>
      <c r="C26" s="36">
        <f>SUMIFS(СВЦЭМ!$C$33:$C$776,СВЦЭМ!$A$33:$A$776,$A26,СВЦЭМ!$B$33:$B$776,C$11)+'СЕТ СН'!$F$12+СВЦЭМ!$D$10+'СЕТ СН'!$F$6-'СЕТ СН'!$F$22</f>
        <v>999.96856085000002</v>
      </c>
      <c r="D26" s="36">
        <f>SUMIFS(СВЦЭМ!$C$33:$C$776,СВЦЭМ!$A$33:$A$776,$A26,СВЦЭМ!$B$33:$B$776,D$11)+'СЕТ СН'!$F$12+СВЦЭМ!$D$10+'СЕТ СН'!$F$6-'СЕТ СН'!$F$22</f>
        <v>1005.36880662</v>
      </c>
      <c r="E26" s="36">
        <f>SUMIFS(СВЦЭМ!$C$33:$C$776,СВЦЭМ!$A$33:$A$776,$A26,СВЦЭМ!$B$33:$B$776,E$11)+'СЕТ СН'!$F$12+СВЦЭМ!$D$10+'СЕТ СН'!$F$6-'СЕТ СН'!$F$22</f>
        <v>1021.75849067</v>
      </c>
      <c r="F26" s="36">
        <f>SUMIFS(СВЦЭМ!$C$33:$C$776,СВЦЭМ!$A$33:$A$776,$A26,СВЦЭМ!$B$33:$B$776,F$11)+'СЕТ СН'!$F$12+СВЦЭМ!$D$10+'СЕТ СН'!$F$6-'СЕТ СН'!$F$22</f>
        <v>1006.41694405</v>
      </c>
      <c r="G26" s="36">
        <f>SUMIFS(СВЦЭМ!$C$33:$C$776,СВЦЭМ!$A$33:$A$776,$A26,СВЦЭМ!$B$33:$B$776,G$11)+'СЕТ СН'!$F$12+СВЦЭМ!$D$10+'СЕТ СН'!$F$6-'СЕТ СН'!$F$22</f>
        <v>985.02205192999998</v>
      </c>
      <c r="H26" s="36">
        <f>SUMIFS(СВЦЭМ!$C$33:$C$776,СВЦЭМ!$A$33:$A$776,$A26,СВЦЭМ!$B$33:$B$776,H$11)+'СЕТ СН'!$F$12+СВЦЭМ!$D$10+'СЕТ СН'!$F$6-'СЕТ СН'!$F$22</f>
        <v>946.05952275000004</v>
      </c>
      <c r="I26" s="36">
        <f>SUMIFS(СВЦЭМ!$C$33:$C$776,СВЦЭМ!$A$33:$A$776,$A26,СВЦЭМ!$B$33:$B$776,I$11)+'СЕТ СН'!$F$12+СВЦЭМ!$D$10+'СЕТ СН'!$F$6-'СЕТ СН'!$F$22</f>
        <v>915.38247755999998</v>
      </c>
      <c r="J26" s="36">
        <f>SUMIFS(СВЦЭМ!$C$33:$C$776,СВЦЭМ!$A$33:$A$776,$A26,СВЦЭМ!$B$33:$B$776,J$11)+'СЕТ СН'!$F$12+СВЦЭМ!$D$10+'СЕТ СН'!$F$6-'СЕТ СН'!$F$22</f>
        <v>904.54981265000004</v>
      </c>
      <c r="K26" s="36">
        <f>SUMIFS(СВЦЭМ!$C$33:$C$776,СВЦЭМ!$A$33:$A$776,$A26,СВЦЭМ!$B$33:$B$776,K$11)+'СЕТ СН'!$F$12+СВЦЭМ!$D$10+'СЕТ СН'!$F$6-'СЕТ СН'!$F$22</f>
        <v>898.70665621000001</v>
      </c>
      <c r="L26" s="36">
        <f>SUMIFS(СВЦЭМ!$C$33:$C$776,СВЦЭМ!$A$33:$A$776,$A26,СВЦЭМ!$B$33:$B$776,L$11)+'СЕТ СН'!$F$12+СВЦЭМ!$D$10+'СЕТ СН'!$F$6-'СЕТ СН'!$F$22</f>
        <v>900.19902133000005</v>
      </c>
      <c r="M26" s="36">
        <f>SUMIFS(СВЦЭМ!$C$33:$C$776,СВЦЭМ!$A$33:$A$776,$A26,СВЦЭМ!$B$33:$B$776,M$11)+'СЕТ СН'!$F$12+СВЦЭМ!$D$10+'СЕТ СН'!$F$6-'СЕТ СН'!$F$22</f>
        <v>922.97334087000002</v>
      </c>
      <c r="N26" s="36">
        <f>SUMIFS(СВЦЭМ!$C$33:$C$776,СВЦЭМ!$A$33:$A$776,$A26,СВЦЭМ!$B$33:$B$776,N$11)+'СЕТ СН'!$F$12+СВЦЭМ!$D$10+'СЕТ СН'!$F$6-'СЕТ СН'!$F$22</f>
        <v>941.23209860999998</v>
      </c>
      <c r="O26" s="36">
        <f>SUMIFS(СВЦЭМ!$C$33:$C$776,СВЦЭМ!$A$33:$A$776,$A26,СВЦЭМ!$B$33:$B$776,O$11)+'СЕТ СН'!$F$12+СВЦЭМ!$D$10+'СЕТ СН'!$F$6-'СЕТ СН'!$F$22</f>
        <v>959.688627</v>
      </c>
      <c r="P26" s="36">
        <f>SUMIFS(СВЦЭМ!$C$33:$C$776,СВЦЭМ!$A$33:$A$776,$A26,СВЦЭМ!$B$33:$B$776,P$11)+'СЕТ СН'!$F$12+СВЦЭМ!$D$10+'СЕТ СН'!$F$6-'СЕТ СН'!$F$22</f>
        <v>971.20417293000003</v>
      </c>
      <c r="Q26" s="36">
        <f>SUMIFS(СВЦЭМ!$C$33:$C$776,СВЦЭМ!$A$33:$A$776,$A26,СВЦЭМ!$B$33:$B$776,Q$11)+'СЕТ СН'!$F$12+СВЦЭМ!$D$10+'СЕТ СН'!$F$6-'СЕТ СН'!$F$22</f>
        <v>980.44603285000005</v>
      </c>
      <c r="R26" s="36">
        <f>SUMIFS(СВЦЭМ!$C$33:$C$776,СВЦЭМ!$A$33:$A$776,$A26,СВЦЭМ!$B$33:$B$776,R$11)+'СЕТ СН'!$F$12+СВЦЭМ!$D$10+'СЕТ СН'!$F$6-'СЕТ СН'!$F$22</f>
        <v>973.07989180000004</v>
      </c>
      <c r="S26" s="36">
        <f>SUMIFS(СВЦЭМ!$C$33:$C$776,СВЦЭМ!$A$33:$A$776,$A26,СВЦЭМ!$B$33:$B$776,S$11)+'СЕТ СН'!$F$12+СВЦЭМ!$D$10+'СЕТ СН'!$F$6-'СЕТ СН'!$F$22</f>
        <v>941.82203656000002</v>
      </c>
      <c r="T26" s="36">
        <f>SUMIFS(СВЦЭМ!$C$33:$C$776,СВЦЭМ!$A$33:$A$776,$A26,СВЦЭМ!$B$33:$B$776,T$11)+'СЕТ СН'!$F$12+СВЦЭМ!$D$10+'СЕТ СН'!$F$6-'СЕТ СН'!$F$22</f>
        <v>896.16910327000005</v>
      </c>
      <c r="U26" s="36">
        <f>SUMIFS(СВЦЭМ!$C$33:$C$776,СВЦЭМ!$A$33:$A$776,$A26,СВЦЭМ!$B$33:$B$776,U$11)+'СЕТ СН'!$F$12+СВЦЭМ!$D$10+'СЕТ СН'!$F$6-'СЕТ СН'!$F$22</f>
        <v>895.20690718000003</v>
      </c>
      <c r="V26" s="36">
        <f>SUMIFS(СВЦЭМ!$C$33:$C$776,СВЦЭМ!$A$33:$A$776,$A26,СВЦЭМ!$B$33:$B$776,V$11)+'СЕТ СН'!$F$12+СВЦЭМ!$D$10+'СЕТ СН'!$F$6-'СЕТ СН'!$F$22</f>
        <v>922.07822174</v>
      </c>
      <c r="W26" s="36">
        <f>SUMIFS(СВЦЭМ!$C$33:$C$776,СВЦЭМ!$A$33:$A$776,$A26,СВЦЭМ!$B$33:$B$776,W$11)+'СЕТ СН'!$F$12+СВЦЭМ!$D$10+'СЕТ СН'!$F$6-'СЕТ СН'!$F$22</f>
        <v>941.82223088000001</v>
      </c>
      <c r="X26" s="36">
        <f>SUMIFS(СВЦЭМ!$C$33:$C$776,СВЦЭМ!$A$33:$A$776,$A26,СВЦЭМ!$B$33:$B$776,X$11)+'СЕТ СН'!$F$12+СВЦЭМ!$D$10+'СЕТ СН'!$F$6-'СЕТ СН'!$F$22</f>
        <v>948.99734132000003</v>
      </c>
      <c r="Y26" s="36">
        <f>SUMIFS(СВЦЭМ!$C$33:$C$776,СВЦЭМ!$A$33:$A$776,$A26,СВЦЭМ!$B$33:$B$776,Y$11)+'СЕТ СН'!$F$12+СВЦЭМ!$D$10+'СЕТ СН'!$F$6-'СЕТ СН'!$F$22</f>
        <v>966.64326116999996</v>
      </c>
    </row>
    <row r="27" spans="1:25" ht="15.5" x14ac:dyDescent="0.25">
      <c r="A27" s="35">
        <f t="shared" si="0"/>
        <v>43846</v>
      </c>
      <c r="B27" s="36">
        <f>SUMIFS(СВЦЭМ!$C$33:$C$776,СВЦЭМ!$A$33:$A$776,$A27,СВЦЭМ!$B$33:$B$776,B$11)+'СЕТ СН'!$F$12+СВЦЭМ!$D$10+'СЕТ СН'!$F$6-'СЕТ СН'!$F$22</f>
        <v>975.60531479999997</v>
      </c>
      <c r="C27" s="36">
        <f>SUMIFS(СВЦЭМ!$C$33:$C$776,СВЦЭМ!$A$33:$A$776,$A27,СВЦЭМ!$B$33:$B$776,C$11)+'СЕТ СН'!$F$12+СВЦЭМ!$D$10+'СЕТ СН'!$F$6-'СЕТ СН'!$F$22</f>
        <v>978.06326104000004</v>
      </c>
      <c r="D27" s="36">
        <f>SUMIFS(СВЦЭМ!$C$33:$C$776,СВЦЭМ!$A$33:$A$776,$A27,СВЦЭМ!$B$33:$B$776,D$11)+'СЕТ СН'!$F$12+СВЦЭМ!$D$10+'СЕТ СН'!$F$6-'СЕТ СН'!$F$22</f>
        <v>986.68943336000007</v>
      </c>
      <c r="E27" s="36">
        <f>SUMIFS(СВЦЭМ!$C$33:$C$776,СВЦЭМ!$A$33:$A$776,$A27,СВЦЭМ!$B$33:$B$776,E$11)+'СЕТ СН'!$F$12+СВЦЭМ!$D$10+'СЕТ СН'!$F$6-'СЕТ СН'!$F$22</f>
        <v>1001.0555752</v>
      </c>
      <c r="F27" s="36">
        <f>SUMIFS(СВЦЭМ!$C$33:$C$776,СВЦЭМ!$A$33:$A$776,$A27,СВЦЭМ!$B$33:$B$776,F$11)+'СЕТ СН'!$F$12+СВЦЭМ!$D$10+'СЕТ СН'!$F$6-'СЕТ СН'!$F$22</f>
        <v>992.67777543</v>
      </c>
      <c r="G27" s="36">
        <f>SUMIFS(СВЦЭМ!$C$33:$C$776,СВЦЭМ!$A$33:$A$776,$A27,СВЦЭМ!$B$33:$B$776,G$11)+'СЕТ СН'!$F$12+СВЦЭМ!$D$10+'СЕТ СН'!$F$6-'СЕТ СН'!$F$22</f>
        <v>960.35834310000007</v>
      </c>
      <c r="H27" s="36">
        <f>SUMIFS(СВЦЭМ!$C$33:$C$776,СВЦЭМ!$A$33:$A$776,$A27,СВЦЭМ!$B$33:$B$776,H$11)+'СЕТ СН'!$F$12+СВЦЭМ!$D$10+'СЕТ СН'!$F$6-'СЕТ СН'!$F$22</f>
        <v>917.53187155000001</v>
      </c>
      <c r="I27" s="36">
        <f>SUMIFS(СВЦЭМ!$C$33:$C$776,СВЦЭМ!$A$33:$A$776,$A27,СВЦЭМ!$B$33:$B$776,I$11)+'СЕТ СН'!$F$12+СВЦЭМ!$D$10+'СЕТ СН'!$F$6-'СЕТ СН'!$F$22</f>
        <v>913.61350730000004</v>
      </c>
      <c r="J27" s="36">
        <f>SUMIFS(СВЦЭМ!$C$33:$C$776,СВЦЭМ!$A$33:$A$776,$A27,СВЦЭМ!$B$33:$B$776,J$11)+'СЕТ СН'!$F$12+СВЦЭМ!$D$10+'СЕТ СН'!$F$6-'СЕТ СН'!$F$22</f>
        <v>889.83902911000007</v>
      </c>
      <c r="K27" s="36">
        <f>SUMIFS(СВЦЭМ!$C$33:$C$776,СВЦЭМ!$A$33:$A$776,$A27,СВЦЭМ!$B$33:$B$776,K$11)+'СЕТ СН'!$F$12+СВЦЭМ!$D$10+'СЕТ СН'!$F$6-'СЕТ СН'!$F$22</f>
        <v>908.42786323000007</v>
      </c>
      <c r="L27" s="36">
        <f>SUMIFS(СВЦЭМ!$C$33:$C$776,СВЦЭМ!$A$33:$A$776,$A27,СВЦЭМ!$B$33:$B$776,L$11)+'СЕТ СН'!$F$12+СВЦЭМ!$D$10+'СЕТ СН'!$F$6-'СЕТ СН'!$F$22</f>
        <v>916.93699065999999</v>
      </c>
      <c r="M27" s="36">
        <f>SUMIFS(СВЦЭМ!$C$33:$C$776,СВЦЭМ!$A$33:$A$776,$A27,СВЦЭМ!$B$33:$B$776,M$11)+'СЕТ СН'!$F$12+СВЦЭМ!$D$10+'СЕТ СН'!$F$6-'СЕТ СН'!$F$22</f>
        <v>931.57164623000006</v>
      </c>
      <c r="N27" s="36">
        <f>SUMIFS(СВЦЭМ!$C$33:$C$776,СВЦЭМ!$A$33:$A$776,$A27,СВЦЭМ!$B$33:$B$776,N$11)+'СЕТ СН'!$F$12+СВЦЭМ!$D$10+'СЕТ СН'!$F$6-'СЕТ СН'!$F$22</f>
        <v>938.50959229</v>
      </c>
      <c r="O27" s="36">
        <f>SUMIFS(СВЦЭМ!$C$33:$C$776,СВЦЭМ!$A$33:$A$776,$A27,СВЦЭМ!$B$33:$B$776,O$11)+'СЕТ СН'!$F$12+СВЦЭМ!$D$10+'СЕТ СН'!$F$6-'СЕТ СН'!$F$22</f>
        <v>958.47523539999997</v>
      </c>
      <c r="P27" s="36">
        <f>SUMIFS(СВЦЭМ!$C$33:$C$776,СВЦЭМ!$A$33:$A$776,$A27,СВЦЭМ!$B$33:$B$776,P$11)+'СЕТ СН'!$F$12+СВЦЭМ!$D$10+'СЕТ СН'!$F$6-'СЕТ СН'!$F$22</f>
        <v>965.86119070999996</v>
      </c>
      <c r="Q27" s="36">
        <f>SUMIFS(СВЦЭМ!$C$33:$C$776,СВЦЭМ!$A$33:$A$776,$A27,СВЦЭМ!$B$33:$B$776,Q$11)+'СЕТ СН'!$F$12+СВЦЭМ!$D$10+'СЕТ СН'!$F$6-'СЕТ СН'!$F$22</f>
        <v>972.19018751999999</v>
      </c>
      <c r="R27" s="36">
        <f>SUMIFS(СВЦЭМ!$C$33:$C$776,СВЦЭМ!$A$33:$A$776,$A27,СВЦЭМ!$B$33:$B$776,R$11)+'СЕТ СН'!$F$12+СВЦЭМ!$D$10+'СЕТ СН'!$F$6-'СЕТ СН'!$F$22</f>
        <v>958.00742811999999</v>
      </c>
      <c r="S27" s="36">
        <f>SUMIFS(СВЦЭМ!$C$33:$C$776,СВЦЭМ!$A$33:$A$776,$A27,СВЦЭМ!$B$33:$B$776,S$11)+'СЕТ СН'!$F$12+СВЦЭМ!$D$10+'СЕТ СН'!$F$6-'СЕТ СН'!$F$22</f>
        <v>948.55105678000007</v>
      </c>
      <c r="T27" s="36">
        <f>SUMIFS(СВЦЭМ!$C$33:$C$776,СВЦЭМ!$A$33:$A$776,$A27,СВЦЭМ!$B$33:$B$776,T$11)+'СЕТ СН'!$F$12+СВЦЭМ!$D$10+'СЕТ СН'!$F$6-'СЕТ СН'!$F$22</f>
        <v>902.49359892000007</v>
      </c>
      <c r="U27" s="36">
        <f>SUMIFS(СВЦЭМ!$C$33:$C$776,СВЦЭМ!$A$33:$A$776,$A27,СВЦЭМ!$B$33:$B$776,U$11)+'СЕТ СН'!$F$12+СВЦЭМ!$D$10+'СЕТ СН'!$F$6-'СЕТ СН'!$F$22</f>
        <v>909.59720814000002</v>
      </c>
      <c r="V27" s="36">
        <f>SUMIFS(СВЦЭМ!$C$33:$C$776,СВЦЭМ!$A$33:$A$776,$A27,СВЦЭМ!$B$33:$B$776,V$11)+'СЕТ СН'!$F$12+СВЦЭМ!$D$10+'СЕТ СН'!$F$6-'СЕТ СН'!$F$22</f>
        <v>939.30460112000003</v>
      </c>
      <c r="W27" s="36">
        <f>SUMIFS(СВЦЭМ!$C$33:$C$776,СВЦЭМ!$A$33:$A$776,$A27,СВЦЭМ!$B$33:$B$776,W$11)+'СЕТ СН'!$F$12+СВЦЭМ!$D$10+'СЕТ СН'!$F$6-'СЕТ СН'!$F$22</f>
        <v>962.53712561999998</v>
      </c>
      <c r="X27" s="36">
        <f>SUMIFS(СВЦЭМ!$C$33:$C$776,СВЦЭМ!$A$33:$A$776,$A27,СВЦЭМ!$B$33:$B$776,X$11)+'СЕТ СН'!$F$12+СВЦЭМ!$D$10+'СЕТ СН'!$F$6-'СЕТ СН'!$F$22</f>
        <v>963.40575299</v>
      </c>
      <c r="Y27" s="36">
        <f>SUMIFS(СВЦЭМ!$C$33:$C$776,СВЦЭМ!$A$33:$A$776,$A27,СВЦЭМ!$B$33:$B$776,Y$11)+'СЕТ СН'!$F$12+СВЦЭМ!$D$10+'СЕТ СН'!$F$6-'СЕТ СН'!$F$22</f>
        <v>967.41190819999997</v>
      </c>
    </row>
    <row r="28" spans="1:25" ht="15.5" x14ac:dyDescent="0.25">
      <c r="A28" s="35">
        <f t="shared" si="0"/>
        <v>43847</v>
      </c>
      <c r="B28" s="36">
        <f>SUMIFS(СВЦЭМ!$C$33:$C$776,СВЦЭМ!$A$33:$A$776,$A28,СВЦЭМ!$B$33:$B$776,B$11)+'СЕТ СН'!$F$12+СВЦЭМ!$D$10+'СЕТ СН'!$F$6-'СЕТ СН'!$F$22</f>
        <v>964.44383771000003</v>
      </c>
      <c r="C28" s="36">
        <f>SUMIFS(СВЦЭМ!$C$33:$C$776,СВЦЭМ!$A$33:$A$776,$A28,СВЦЭМ!$B$33:$B$776,C$11)+'СЕТ СН'!$F$12+СВЦЭМ!$D$10+'СЕТ СН'!$F$6-'СЕТ СН'!$F$22</f>
        <v>977.82981900000004</v>
      </c>
      <c r="D28" s="36">
        <f>SUMIFS(СВЦЭМ!$C$33:$C$776,СВЦЭМ!$A$33:$A$776,$A28,СВЦЭМ!$B$33:$B$776,D$11)+'СЕТ СН'!$F$12+СВЦЭМ!$D$10+'СЕТ СН'!$F$6-'СЕТ СН'!$F$22</f>
        <v>987.71761587000003</v>
      </c>
      <c r="E28" s="36">
        <f>SUMIFS(СВЦЭМ!$C$33:$C$776,СВЦЭМ!$A$33:$A$776,$A28,СВЦЭМ!$B$33:$B$776,E$11)+'СЕТ СН'!$F$12+СВЦЭМ!$D$10+'СЕТ СН'!$F$6-'СЕТ СН'!$F$22</f>
        <v>981.07123636000006</v>
      </c>
      <c r="F28" s="36">
        <f>SUMIFS(СВЦЭМ!$C$33:$C$776,СВЦЭМ!$A$33:$A$776,$A28,СВЦЭМ!$B$33:$B$776,F$11)+'СЕТ СН'!$F$12+СВЦЭМ!$D$10+'СЕТ СН'!$F$6-'СЕТ СН'!$F$22</f>
        <v>964.49815773</v>
      </c>
      <c r="G28" s="36">
        <f>SUMIFS(СВЦЭМ!$C$33:$C$776,СВЦЭМ!$A$33:$A$776,$A28,СВЦЭМ!$B$33:$B$776,G$11)+'СЕТ СН'!$F$12+СВЦЭМ!$D$10+'СЕТ СН'!$F$6-'СЕТ СН'!$F$22</f>
        <v>967.82171033999998</v>
      </c>
      <c r="H28" s="36">
        <f>SUMIFS(СВЦЭМ!$C$33:$C$776,СВЦЭМ!$A$33:$A$776,$A28,СВЦЭМ!$B$33:$B$776,H$11)+'СЕТ СН'!$F$12+СВЦЭМ!$D$10+'СЕТ СН'!$F$6-'СЕТ СН'!$F$22</f>
        <v>933.99349912000002</v>
      </c>
      <c r="I28" s="36">
        <f>SUMIFS(СВЦЭМ!$C$33:$C$776,СВЦЭМ!$A$33:$A$776,$A28,СВЦЭМ!$B$33:$B$776,I$11)+'СЕТ СН'!$F$12+СВЦЭМ!$D$10+'СЕТ СН'!$F$6-'СЕТ СН'!$F$22</f>
        <v>920.06751864</v>
      </c>
      <c r="J28" s="36">
        <f>SUMIFS(СВЦЭМ!$C$33:$C$776,СВЦЭМ!$A$33:$A$776,$A28,СВЦЭМ!$B$33:$B$776,J$11)+'СЕТ СН'!$F$12+СВЦЭМ!$D$10+'СЕТ СН'!$F$6-'СЕТ СН'!$F$22</f>
        <v>887.96677599999998</v>
      </c>
      <c r="K28" s="36">
        <f>SUMIFS(СВЦЭМ!$C$33:$C$776,СВЦЭМ!$A$33:$A$776,$A28,СВЦЭМ!$B$33:$B$776,K$11)+'СЕТ СН'!$F$12+СВЦЭМ!$D$10+'СЕТ СН'!$F$6-'СЕТ СН'!$F$22</f>
        <v>881.82134823000001</v>
      </c>
      <c r="L28" s="36">
        <f>SUMIFS(СВЦЭМ!$C$33:$C$776,СВЦЭМ!$A$33:$A$776,$A28,СВЦЭМ!$B$33:$B$776,L$11)+'СЕТ СН'!$F$12+СВЦЭМ!$D$10+'СЕТ СН'!$F$6-'СЕТ СН'!$F$22</f>
        <v>895.32040572000005</v>
      </c>
      <c r="M28" s="36">
        <f>SUMIFS(СВЦЭМ!$C$33:$C$776,СВЦЭМ!$A$33:$A$776,$A28,СВЦЭМ!$B$33:$B$776,M$11)+'СЕТ СН'!$F$12+СВЦЭМ!$D$10+'СЕТ СН'!$F$6-'СЕТ СН'!$F$22</f>
        <v>915.21193268000002</v>
      </c>
      <c r="N28" s="36">
        <f>SUMIFS(СВЦЭМ!$C$33:$C$776,СВЦЭМ!$A$33:$A$776,$A28,СВЦЭМ!$B$33:$B$776,N$11)+'СЕТ СН'!$F$12+СВЦЭМ!$D$10+'СЕТ СН'!$F$6-'СЕТ СН'!$F$22</f>
        <v>927.21563080999999</v>
      </c>
      <c r="O28" s="36">
        <f>SUMIFS(СВЦЭМ!$C$33:$C$776,СВЦЭМ!$A$33:$A$776,$A28,СВЦЭМ!$B$33:$B$776,O$11)+'СЕТ СН'!$F$12+СВЦЭМ!$D$10+'СЕТ СН'!$F$6-'СЕТ СН'!$F$22</f>
        <v>945.99506478000001</v>
      </c>
      <c r="P28" s="36">
        <f>SUMIFS(СВЦЭМ!$C$33:$C$776,СВЦЭМ!$A$33:$A$776,$A28,СВЦЭМ!$B$33:$B$776,P$11)+'СЕТ СН'!$F$12+СВЦЭМ!$D$10+'СЕТ СН'!$F$6-'СЕТ СН'!$F$22</f>
        <v>946.33928882999999</v>
      </c>
      <c r="Q28" s="36">
        <f>SUMIFS(СВЦЭМ!$C$33:$C$776,СВЦЭМ!$A$33:$A$776,$A28,СВЦЭМ!$B$33:$B$776,Q$11)+'СЕТ СН'!$F$12+СВЦЭМ!$D$10+'СЕТ СН'!$F$6-'СЕТ СН'!$F$22</f>
        <v>954.35956325000006</v>
      </c>
      <c r="R28" s="36">
        <f>SUMIFS(СВЦЭМ!$C$33:$C$776,СВЦЭМ!$A$33:$A$776,$A28,СВЦЭМ!$B$33:$B$776,R$11)+'СЕТ СН'!$F$12+СВЦЭМ!$D$10+'СЕТ СН'!$F$6-'СЕТ СН'!$F$22</f>
        <v>945.88294442000006</v>
      </c>
      <c r="S28" s="36">
        <f>SUMIFS(СВЦЭМ!$C$33:$C$776,СВЦЭМ!$A$33:$A$776,$A28,СВЦЭМ!$B$33:$B$776,S$11)+'СЕТ СН'!$F$12+СВЦЭМ!$D$10+'СЕТ СН'!$F$6-'СЕТ СН'!$F$22</f>
        <v>934.22360191000007</v>
      </c>
      <c r="T28" s="36">
        <f>SUMIFS(СВЦЭМ!$C$33:$C$776,СВЦЭМ!$A$33:$A$776,$A28,СВЦЭМ!$B$33:$B$776,T$11)+'СЕТ СН'!$F$12+СВЦЭМ!$D$10+'СЕТ СН'!$F$6-'СЕТ СН'!$F$22</f>
        <v>886.11590042</v>
      </c>
      <c r="U28" s="36">
        <f>SUMIFS(СВЦЭМ!$C$33:$C$776,СВЦЭМ!$A$33:$A$776,$A28,СВЦЭМ!$B$33:$B$776,U$11)+'СЕТ СН'!$F$12+СВЦЭМ!$D$10+'СЕТ СН'!$F$6-'СЕТ СН'!$F$22</f>
        <v>886.09511745999998</v>
      </c>
      <c r="V28" s="36">
        <f>SUMIFS(СВЦЭМ!$C$33:$C$776,СВЦЭМ!$A$33:$A$776,$A28,СВЦЭМ!$B$33:$B$776,V$11)+'СЕТ СН'!$F$12+СВЦЭМ!$D$10+'СЕТ СН'!$F$6-'СЕТ СН'!$F$22</f>
        <v>919.27697963000003</v>
      </c>
      <c r="W28" s="36">
        <f>SUMIFS(СВЦЭМ!$C$33:$C$776,СВЦЭМ!$A$33:$A$776,$A28,СВЦЭМ!$B$33:$B$776,W$11)+'СЕТ СН'!$F$12+СВЦЭМ!$D$10+'СЕТ СН'!$F$6-'СЕТ СН'!$F$22</f>
        <v>929.64372415000003</v>
      </c>
      <c r="X28" s="36">
        <f>SUMIFS(СВЦЭМ!$C$33:$C$776,СВЦЭМ!$A$33:$A$776,$A28,СВЦЭМ!$B$33:$B$776,X$11)+'СЕТ СН'!$F$12+СВЦЭМ!$D$10+'СЕТ СН'!$F$6-'СЕТ СН'!$F$22</f>
        <v>926.25462800000003</v>
      </c>
      <c r="Y28" s="36">
        <f>SUMIFS(СВЦЭМ!$C$33:$C$776,СВЦЭМ!$A$33:$A$776,$A28,СВЦЭМ!$B$33:$B$776,Y$11)+'СЕТ СН'!$F$12+СВЦЭМ!$D$10+'СЕТ СН'!$F$6-'СЕТ СН'!$F$22</f>
        <v>946.30624221000005</v>
      </c>
    </row>
    <row r="29" spans="1:25" ht="15.5" x14ac:dyDescent="0.25">
      <c r="A29" s="35">
        <f t="shared" si="0"/>
        <v>43848</v>
      </c>
      <c r="B29" s="36">
        <f>SUMIFS(СВЦЭМ!$C$33:$C$776,СВЦЭМ!$A$33:$A$776,$A29,СВЦЭМ!$B$33:$B$776,B$11)+'СЕТ СН'!$F$12+СВЦЭМ!$D$10+'СЕТ СН'!$F$6-'СЕТ СН'!$F$22</f>
        <v>958.67728901999999</v>
      </c>
      <c r="C29" s="36">
        <f>SUMIFS(СВЦЭМ!$C$33:$C$776,СВЦЭМ!$A$33:$A$776,$A29,СВЦЭМ!$B$33:$B$776,C$11)+'СЕТ СН'!$F$12+СВЦЭМ!$D$10+'СЕТ СН'!$F$6-'СЕТ СН'!$F$22</f>
        <v>993.64743556999997</v>
      </c>
      <c r="D29" s="36">
        <f>SUMIFS(СВЦЭМ!$C$33:$C$776,СВЦЭМ!$A$33:$A$776,$A29,СВЦЭМ!$B$33:$B$776,D$11)+'СЕТ СН'!$F$12+СВЦЭМ!$D$10+'СЕТ СН'!$F$6-'СЕТ СН'!$F$22</f>
        <v>1010.3352393</v>
      </c>
      <c r="E29" s="36">
        <f>SUMIFS(СВЦЭМ!$C$33:$C$776,СВЦЭМ!$A$33:$A$776,$A29,СВЦЭМ!$B$33:$B$776,E$11)+'СЕТ СН'!$F$12+СВЦЭМ!$D$10+'СЕТ СН'!$F$6-'СЕТ СН'!$F$22</f>
        <v>1011.09484881</v>
      </c>
      <c r="F29" s="36">
        <f>SUMIFS(СВЦЭМ!$C$33:$C$776,СВЦЭМ!$A$33:$A$776,$A29,СВЦЭМ!$B$33:$B$776,F$11)+'СЕТ СН'!$F$12+СВЦЭМ!$D$10+'СЕТ СН'!$F$6-'СЕТ СН'!$F$22</f>
        <v>971.52517684999998</v>
      </c>
      <c r="G29" s="36">
        <f>SUMIFS(СВЦЭМ!$C$33:$C$776,СВЦЭМ!$A$33:$A$776,$A29,СВЦЭМ!$B$33:$B$776,G$11)+'СЕТ СН'!$F$12+СВЦЭМ!$D$10+'СЕТ СН'!$F$6-'СЕТ СН'!$F$22</f>
        <v>966.87124990000007</v>
      </c>
      <c r="H29" s="36">
        <f>SUMIFS(СВЦЭМ!$C$33:$C$776,СВЦЭМ!$A$33:$A$776,$A29,СВЦЭМ!$B$33:$B$776,H$11)+'СЕТ СН'!$F$12+СВЦЭМ!$D$10+'СЕТ СН'!$F$6-'СЕТ СН'!$F$22</f>
        <v>942.45761215000005</v>
      </c>
      <c r="I29" s="36">
        <f>SUMIFS(СВЦЭМ!$C$33:$C$776,СВЦЭМ!$A$33:$A$776,$A29,СВЦЭМ!$B$33:$B$776,I$11)+'СЕТ СН'!$F$12+СВЦЭМ!$D$10+'СЕТ СН'!$F$6-'СЕТ СН'!$F$22</f>
        <v>914.24368592999997</v>
      </c>
      <c r="J29" s="36">
        <f>SUMIFS(СВЦЭМ!$C$33:$C$776,СВЦЭМ!$A$33:$A$776,$A29,СВЦЭМ!$B$33:$B$776,J$11)+'СЕТ СН'!$F$12+СВЦЭМ!$D$10+'СЕТ СН'!$F$6-'СЕТ СН'!$F$22</f>
        <v>902.72481412000002</v>
      </c>
      <c r="K29" s="36">
        <f>SUMIFS(СВЦЭМ!$C$33:$C$776,СВЦЭМ!$A$33:$A$776,$A29,СВЦЭМ!$B$33:$B$776,K$11)+'СЕТ СН'!$F$12+СВЦЭМ!$D$10+'СЕТ СН'!$F$6-'СЕТ СН'!$F$22</f>
        <v>903.63724946000002</v>
      </c>
      <c r="L29" s="36">
        <f>SUMIFS(СВЦЭМ!$C$33:$C$776,СВЦЭМ!$A$33:$A$776,$A29,СВЦЭМ!$B$33:$B$776,L$11)+'СЕТ СН'!$F$12+СВЦЭМ!$D$10+'СЕТ СН'!$F$6-'СЕТ СН'!$F$22</f>
        <v>912.63231817999997</v>
      </c>
      <c r="M29" s="36">
        <f>SUMIFS(СВЦЭМ!$C$33:$C$776,СВЦЭМ!$A$33:$A$776,$A29,СВЦЭМ!$B$33:$B$776,M$11)+'СЕТ СН'!$F$12+СВЦЭМ!$D$10+'СЕТ СН'!$F$6-'СЕТ СН'!$F$22</f>
        <v>912.46060721000003</v>
      </c>
      <c r="N29" s="36">
        <f>SUMIFS(СВЦЭМ!$C$33:$C$776,СВЦЭМ!$A$33:$A$776,$A29,СВЦЭМ!$B$33:$B$776,N$11)+'СЕТ СН'!$F$12+СВЦЭМ!$D$10+'СЕТ СН'!$F$6-'СЕТ СН'!$F$22</f>
        <v>927.75951212999996</v>
      </c>
      <c r="O29" s="36">
        <f>SUMIFS(СВЦЭМ!$C$33:$C$776,СВЦЭМ!$A$33:$A$776,$A29,СВЦЭМ!$B$33:$B$776,O$11)+'СЕТ СН'!$F$12+СВЦЭМ!$D$10+'СЕТ СН'!$F$6-'СЕТ СН'!$F$22</f>
        <v>927.97067225000001</v>
      </c>
      <c r="P29" s="36">
        <f>SUMIFS(СВЦЭМ!$C$33:$C$776,СВЦЭМ!$A$33:$A$776,$A29,СВЦЭМ!$B$33:$B$776,P$11)+'СЕТ СН'!$F$12+СВЦЭМ!$D$10+'СЕТ СН'!$F$6-'СЕТ СН'!$F$22</f>
        <v>941.89739995000002</v>
      </c>
      <c r="Q29" s="36">
        <f>SUMIFS(СВЦЭМ!$C$33:$C$776,СВЦЭМ!$A$33:$A$776,$A29,СВЦЭМ!$B$33:$B$776,Q$11)+'СЕТ СН'!$F$12+СВЦЭМ!$D$10+'СЕТ СН'!$F$6-'СЕТ СН'!$F$22</f>
        <v>946.78411384000003</v>
      </c>
      <c r="R29" s="36">
        <f>SUMIFS(СВЦЭМ!$C$33:$C$776,СВЦЭМ!$A$33:$A$776,$A29,СВЦЭМ!$B$33:$B$776,R$11)+'СЕТ СН'!$F$12+СВЦЭМ!$D$10+'СЕТ СН'!$F$6-'СЕТ СН'!$F$22</f>
        <v>935.16761639000003</v>
      </c>
      <c r="S29" s="36">
        <f>SUMIFS(СВЦЭМ!$C$33:$C$776,СВЦЭМ!$A$33:$A$776,$A29,СВЦЭМ!$B$33:$B$776,S$11)+'СЕТ СН'!$F$12+СВЦЭМ!$D$10+'СЕТ СН'!$F$6-'СЕТ СН'!$F$22</f>
        <v>920.84602809</v>
      </c>
      <c r="T29" s="36">
        <f>SUMIFS(СВЦЭМ!$C$33:$C$776,СВЦЭМ!$A$33:$A$776,$A29,СВЦЭМ!$B$33:$B$776,T$11)+'СЕТ СН'!$F$12+СВЦЭМ!$D$10+'СЕТ СН'!$F$6-'СЕТ СН'!$F$22</f>
        <v>916.32987231000004</v>
      </c>
      <c r="U29" s="36">
        <f>SUMIFS(СВЦЭМ!$C$33:$C$776,СВЦЭМ!$A$33:$A$776,$A29,СВЦЭМ!$B$33:$B$776,U$11)+'СЕТ СН'!$F$12+СВЦЭМ!$D$10+'СЕТ СН'!$F$6-'СЕТ СН'!$F$22</f>
        <v>918.47108281999999</v>
      </c>
      <c r="V29" s="36">
        <f>SUMIFS(СВЦЭМ!$C$33:$C$776,СВЦЭМ!$A$33:$A$776,$A29,СВЦЭМ!$B$33:$B$776,V$11)+'СЕТ СН'!$F$12+СВЦЭМ!$D$10+'СЕТ СН'!$F$6-'СЕТ СН'!$F$22</f>
        <v>921.79986816999997</v>
      </c>
      <c r="W29" s="36">
        <f>SUMIFS(СВЦЭМ!$C$33:$C$776,СВЦЭМ!$A$33:$A$776,$A29,СВЦЭМ!$B$33:$B$776,W$11)+'СЕТ СН'!$F$12+СВЦЭМ!$D$10+'СЕТ СН'!$F$6-'СЕТ СН'!$F$22</f>
        <v>930.88676225000006</v>
      </c>
      <c r="X29" s="36">
        <f>SUMIFS(СВЦЭМ!$C$33:$C$776,СВЦЭМ!$A$33:$A$776,$A29,СВЦЭМ!$B$33:$B$776,X$11)+'СЕТ СН'!$F$12+СВЦЭМ!$D$10+'СЕТ СН'!$F$6-'СЕТ СН'!$F$22</f>
        <v>931.09560781000005</v>
      </c>
      <c r="Y29" s="36">
        <f>SUMIFS(СВЦЭМ!$C$33:$C$776,СВЦЭМ!$A$33:$A$776,$A29,СВЦЭМ!$B$33:$B$776,Y$11)+'СЕТ СН'!$F$12+СВЦЭМ!$D$10+'СЕТ СН'!$F$6-'СЕТ СН'!$F$22</f>
        <v>954.51747929999999</v>
      </c>
    </row>
    <row r="30" spans="1:25" ht="15.5" x14ac:dyDescent="0.25">
      <c r="A30" s="35">
        <f t="shared" si="0"/>
        <v>43849</v>
      </c>
      <c r="B30" s="36">
        <f>SUMIFS(СВЦЭМ!$C$33:$C$776,СВЦЭМ!$A$33:$A$776,$A30,СВЦЭМ!$B$33:$B$776,B$11)+'СЕТ СН'!$F$12+СВЦЭМ!$D$10+'СЕТ СН'!$F$6-'СЕТ СН'!$F$22</f>
        <v>968.17279313000006</v>
      </c>
      <c r="C30" s="36">
        <f>SUMIFS(СВЦЭМ!$C$33:$C$776,СВЦЭМ!$A$33:$A$776,$A30,СВЦЭМ!$B$33:$B$776,C$11)+'СЕТ СН'!$F$12+СВЦЭМ!$D$10+'СЕТ СН'!$F$6-'СЕТ СН'!$F$22</f>
        <v>972.88857316999997</v>
      </c>
      <c r="D30" s="36">
        <f>SUMIFS(СВЦЭМ!$C$33:$C$776,СВЦЭМ!$A$33:$A$776,$A30,СВЦЭМ!$B$33:$B$776,D$11)+'СЕТ СН'!$F$12+СВЦЭМ!$D$10+'СЕТ СН'!$F$6-'СЕТ СН'!$F$22</f>
        <v>979.84139729000003</v>
      </c>
      <c r="E30" s="36">
        <f>SUMIFS(СВЦЭМ!$C$33:$C$776,СВЦЭМ!$A$33:$A$776,$A30,СВЦЭМ!$B$33:$B$776,E$11)+'СЕТ СН'!$F$12+СВЦЭМ!$D$10+'СЕТ СН'!$F$6-'СЕТ СН'!$F$22</f>
        <v>985.70682912000007</v>
      </c>
      <c r="F30" s="36">
        <f>SUMIFS(СВЦЭМ!$C$33:$C$776,СВЦЭМ!$A$33:$A$776,$A30,СВЦЭМ!$B$33:$B$776,F$11)+'СЕТ СН'!$F$12+СВЦЭМ!$D$10+'СЕТ СН'!$F$6-'СЕТ СН'!$F$22</f>
        <v>985.64128958000003</v>
      </c>
      <c r="G30" s="36">
        <f>SUMIFS(СВЦЭМ!$C$33:$C$776,СВЦЭМ!$A$33:$A$776,$A30,СВЦЭМ!$B$33:$B$776,G$11)+'СЕТ СН'!$F$12+СВЦЭМ!$D$10+'СЕТ СН'!$F$6-'СЕТ СН'!$F$22</f>
        <v>987.02160101000004</v>
      </c>
      <c r="H30" s="36">
        <f>SUMIFS(СВЦЭМ!$C$33:$C$776,СВЦЭМ!$A$33:$A$776,$A30,СВЦЭМ!$B$33:$B$776,H$11)+'СЕТ СН'!$F$12+СВЦЭМ!$D$10+'СЕТ СН'!$F$6-'СЕТ СН'!$F$22</f>
        <v>966.59051675000001</v>
      </c>
      <c r="I30" s="36">
        <f>SUMIFS(СВЦЭМ!$C$33:$C$776,СВЦЭМ!$A$33:$A$776,$A30,СВЦЭМ!$B$33:$B$776,I$11)+'СЕТ СН'!$F$12+СВЦЭМ!$D$10+'СЕТ СН'!$F$6-'СЕТ СН'!$F$22</f>
        <v>944.45676244000003</v>
      </c>
      <c r="J30" s="36">
        <f>SUMIFS(СВЦЭМ!$C$33:$C$776,СВЦЭМ!$A$33:$A$776,$A30,СВЦЭМ!$B$33:$B$776,J$11)+'СЕТ СН'!$F$12+СВЦЭМ!$D$10+'СЕТ СН'!$F$6-'СЕТ СН'!$F$22</f>
        <v>939.71543159999999</v>
      </c>
      <c r="K30" s="36">
        <f>SUMIFS(СВЦЭМ!$C$33:$C$776,СВЦЭМ!$A$33:$A$776,$A30,СВЦЭМ!$B$33:$B$776,K$11)+'СЕТ СН'!$F$12+СВЦЭМ!$D$10+'СЕТ СН'!$F$6-'СЕТ СН'!$F$22</f>
        <v>911.19244183000001</v>
      </c>
      <c r="L30" s="36">
        <f>SUMIFS(СВЦЭМ!$C$33:$C$776,СВЦЭМ!$A$33:$A$776,$A30,СВЦЭМ!$B$33:$B$776,L$11)+'СЕТ СН'!$F$12+СВЦЭМ!$D$10+'СЕТ СН'!$F$6-'СЕТ СН'!$F$22</f>
        <v>909.23976225000001</v>
      </c>
      <c r="M30" s="36">
        <f>SUMIFS(СВЦЭМ!$C$33:$C$776,СВЦЭМ!$A$33:$A$776,$A30,СВЦЭМ!$B$33:$B$776,M$11)+'СЕТ СН'!$F$12+СВЦЭМ!$D$10+'СЕТ СН'!$F$6-'СЕТ СН'!$F$22</f>
        <v>908.60296473000005</v>
      </c>
      <c r="N30" s="36">
        <f>SUMIFS(СВЦЭМ!$C$33:$C$776,СВЦЭМ!$A$33:$A$776,$A30,СВЦЭМ!$B$33:$B$776,N$11)+'СЕТ СН'!$F$12+СВЦЭМ!$D$10+'СЕТ СН'!$F$6-'СЕТ СН'!$F$22</f>
        <v>919.86942958999998</v>
      </c>
      <c r="O30" s="36">
        <f>SUMIFS(СВЦЭМ!$C$33:$C$776,СВЦЭМ!$A$33:$A$776,$A30,СВЦЭМ!$B$33:$B$776,O$11)+'СЕТ СН'!$F$12+СВЦЭМ!$D$10+'СЕТ СН'!$F$6-'СЕТ СН'!$F$22</f>
        <v>933.48537018000002</v>
      </c>
      <c r="P30" s="36">
        <f>SUMIFS(СВЦЭМ!$C$33:$C$776,СВЦЭМ!$A$33:$A$776,$A30,СВЦЭМ!$B$33:$B$776,P$11)+'СЕТ СН'!$F$12+СВЦЭМ!$D$10+'СЕТ СН'!$F$6-'СЕТ СН'!$F$22</f>
        <v>942.82625479000001</v>
      </c>
      <c r="Q30" s="36">
        <f>SUMIFS(СВЦЭМ!$C$33:$C$776,СВЦЭМ!$A$33:$A$776,$A30,СВЦЭМ!$B$33:$B$776,Q$11)+'СЕТ СН'!$F$12+СВЦЭМ!$D$10+'СЕТ СН'!$F$6-'СЕТ СН'!$F$22</f>
        <v>948.13160072000005</v>
      </c>
      <c r="R30" s="36">
        <f>SUMIFS(СВЦЭМ!$C$33:$C$776,СВЦЭМ!$A$33:$A$776,$A30,СВЦЭМ!$B$33:$B$776,R$11)+'СЕТ СН'!$F$12+СВЦЭМ!$D$10+'СЕТ СН'!$F$6-'СЕТ СН'!$F$22</f>
        <v>934.25113050000004</v>
      </c>
      <c r="S30" s="36">
        <f>SUMIFS(СВЦЭМ!$C$33:$C$776,СВЦЭМ!$A$33:$A$776,$A30,СВЦЭМ!$B$33:$B$776,S$11)+'СЕТ СН'!$F$12+СВЦЭМ!$D$10+'СЕТ СН'!$F$6-'СЕТ СН'!$F$22</f>
        <v>899.67516824000006</v>
      </c>
      <c r="T30" s="36">
        <f>SUMIFS(СВЦЭМ!$C$33:$C$776,СВЦЭМ!$A$33:$A$776,$A30,СВЦЭМ!$B$33:$B$776,T$11)+'СЕТ СН'!$F$12+СВЦЭМ!$D$10+'СЕТ СН'!$F$6-'СЕТ СН'!$F$22</f>
        <v>911.08855038000002</v>
      </c>
      <c r="U30" s="36">
        <f>SUMIFS(СВЦЭМ!$C$33:$C$776,СВЦЭМ!$A$33:$A$776,$A30,СВЦЭМ!$B$33:$B$776,U$11)+'СЕТ СН'!$F$12+СВЦЭМ!$D$10+'СЕТ СН'!$F$6-'СЕТ СН'!$F$22</f>
        <v>910.26499779000005</v>
      </c>
      <c r="V30" s="36">
        <f>SUMIFS(СВЦЭМ!$C$33:$C$776,СВЦЭМ!$A$33:$A$776,$A30,СВЦЭМ!$B$33:$B$776,V$11)+'СЕТ СН'!$F$12+СВЦЭМ!$D$10+'СЕТ СН'!$F$6-'СЕТ СН'!$F$22</f>
        <v>899.76360379000005</v>
      </c>
      <c r="W30" s="36">
        <f>SUMIFS(СВЦЭМ!$C$33:$C$776,СВЦЭМ!$A$33:$A$776,$A30,СВЦЭМ!$B$33:$B$776,W$11)+'СЕТ СН'!$F$12+СВЦЭМ!$D$10+'СЕТ СН'!$F$6-'СЕТ СН'!$F$22</f>
        <v>908.31360952</v>
      </c>
      <c r="X30" s="36">
        <f>SUMIFS(СВЦЭМ!$C$33:$C$776,СВЦЭМ!$A$33:$A$776,$A30,СВЦЭМ!$B$33:$B$776,X$11)+'СЕТ СН'!$F$12+СВЦЭМ!$D$10+'СЕТ СН'!$F$6-'СЕТ СН'!$F$22</f>
        <v>919.41449144000001</v>
      </c>
      <c r="Y30" s="36">
        <f>SUMIFS(СВЦЭМ!$C$33:$C$776,СВЦЭМ!$A$33:$A$776,$A30,СВЦЭМ!$B$33:$B$776,Y$11)+'СЕТ СН'!$F$12+СВЦЭМ!$D$10+'СЕТ СН'!$F$6-'СЕТ СН'!$F$22</f>
        <v>941.67224521000003</v>
      </c>
    </row>
    <row r="31" spans="1:25" ht="15.5" x14ac:dyDescent="0.25">
      <c r="A31" s="35">
        <f t="shared" si="0"/>
        <v>43850</v>
      </c>
      <c r="B31" s="36">
        <f>SUMIFS(СВЦЭМ!$C$33:$C$776,СВЦЭМ!$A$33:$A$776,$A31,СВЦЭМ!$B$33:$B$776,B$11)+'СЕТ СН'!$F$12+СВЦЭМ!$D$10+'СЕТ СН'!$F$6-'СЕТ СН'!$F$22</f>
        <v>1000.36077926</v>
      </c>
      <c r="C31" s="36">
        <f>SUMIFS(СВЦЭМ!$C$33:$C$776,СВЦЭМ!$A$33:$A$776,$A31,СВЦЭМ!$B$33:$B$776,C$11)+'СЕТ СН'!$F$12+СВЦЭМ!$D$10+'СЕТ СН'!$F$6-'СЕТ СН'!$F$22</f>
        <v>1012.33298259</v>
      </c>
      <c r="D31" s="36">
        <f>SUMIFS(СВЦЭМ!$C$33:$C$776,СВЦЭМ!$A$33:$A$776,$A31,СВЦЭМ!$B$33:$B$776,D$11)+'СЕТ СН'!$F$12+СВЦЭМ!$D$10+'СЕТ СН'!$F$6-'СЕТ СН'!$F$22</f>
        <v>1020.62533165</v>
      </c>
      <c r="E31" s="36">
        <f>SUMIFS(СВЦЭМ!$C$33:$C$776,СВЦЭМ!$A$33:$A$776,$A31,СВЦЭМ!$B$33:$B$776,E$11)+'СЕТ СН'!$F$12+СВЦЭМ!$D$10+'СЕТ СН'!$F$6-'СЕТ СН'!$F$22</f>
        <v>1011.73657422</v>
      </c>
      <c r="F31" s="36">
        <f>SUMIFS(СВЦЭМ!$C$33:$C$776,СВЦЭМ!$A$33:$A$776,$A31,СВЦЭМ!$B$33:$B$776,F$11)+'СЕТ СН'!$F$12+СВЦЭМ!$D$10+'СЕТ СН'!$F$6-'СЕТ СН'!$F$22</f>
        <v>1006.9524327</v>
      </c>
      <c r="G31" s="36">
        <f>SUMIFS(СВЦЭМ!$C$33:$C$776,СВЦЭМ!$A$33:$A$776,$A31,СВЦЭМ!$B$33:$B$776,G$11)+'СЕТ СН'!$F$12+СВЦЭМ!$D$10+'СЕТ СН'!$F$6-'СЕТ СН'!$F$22</f>
        <v>988.01081912000006</v>
      </c>
      <c r="H31" s="36">
        <f>SUMIFS(СВЦЭМ!$C$33:$C$776,СВЦЭМ!$A$33:$A$776,$A31,СВЦЭМ!$B$33:$B$776,H$11)+'СЕТ СН'!$F$12+СВЦЭМ!$D$10+'СЕТ СН'!$F$6-'СЕТ СН'!$F$22</f>
        <v>941.75976262000006</v>
      </c>
      <c r="I31" s="36">
        <f>SUMIFS(СВЦЭМ!$C$33:$C$776,СВЦЭМ!$A$33:$A$776,$A31,СВЦЭМ!$B$33:$B$776,I$11)+'СЕТ СН'!$F$12+СВЦЭМ!$D$10+'СЕТ СН'!$F$6-'СЕТ СН'!$F$22</f>
        <v>933.25171540999997</v>
      </c>
      <c r="J31" s="36">
        <f>SUMIFS(СВЦЭМ!$C$33:$C$776,СВЦЭМ!$A$33:$A$776,$A31,СВЦЭМ!$B$33:$B$776,J$11)+'СЕТ СН'!$F$12+СВЦЭМ!$D$10+'СЕТ СН'!$F$6-'СЕТ СН'!$F$22</f>
        <v>900.95201266000004</v>
      </c>
      <c r="K31" s="36">
        <f>SUMIFS(СВЦЭМ!$C$33:$C$776,СВЦЭМ!$A$33:$A$776,$A31,СВЦЭМ!$B$33:$B$776,K$11)+'СЕТ СН'!$F$12+СВЦЭМ!$D$10+'СЕТ СН'!$F$6-'СЕТ СН'!$F$22</f>
        <v>874.22265146000007</v>
      </c>
      <c r="L31" s="36">
        <f>SUMIFS(СВЦЭМ!$C$33:$C$776,СВЦЭМ!$A$33:$A$776,$A31,СВЦЭМ!$B$33:$B$776,L$11)+'СЕТ СН'!$F$12+СВЦЭМ!$D$10+'СЕТ СН'!$F$6-'СЕТ СН'!$F$22</f>
        <v>879.38231700000006</v>
      </c>
      <c r="M31" s="36">
        <f>SUMIFS(СВЦЭМ!$C$33:$C$776,СВЦЭМ!$A$33:$A$776,$A31,СВЦЭМ!$B$33:$B$776,M$11)+'СЕТ СН'!$F$12+СВЦЭМ!$D$10+'СЕТ СН'!$F$6-'СЕТ СН'!$F$22</f>
        <v>890.48344109000004</v>
      </c>
      <c r="N31" s="36">
        <f>SUMIFS(СВЦЭМ!$C$33:$C$776,СВЦЭМ!$A$33:$A$776,$A31,СВЦЭМ!$B$33:$B$776,N$11)+'СЕТ СН'!$F$12+СВЦЭМ!$D$10+'СЕТ СН'!$F$6-'СЕТ СН'!$F$22</f>
        <v>907.99481623999998</v>
      </c>
      <c r="O31" s="36">
        <f>SUMIFS(СВЦЭМ!$C$33:$C$776,СВЦЭМ!$A$33:$A$776,$A31,СВЦЭМ!$B$33:$B$776,O$11)+'СЕТ СН'!$F$12+СВЦЭМ!$D$10+'СЕТ СН'!$F$6-'СЕТ СН'!$F$22</f>
        <v>920.67324468000004</v>
      </c>
      <c r="P31" s="36">
        <f>SUMIFS(СВЦЭМ!$C$33:$C$776,СВЦЭМ!$A$33:$A$776,$A31,СВЦЭМ!$B$33:$B$776,P$11)+'СЕТ СН'!$F$12+СВЦЭМ!$D$10+'СЕТ СН'!$F$6-'СЕТ СН'!$F$22</f>
        <v>934.70583241999998</v>
      </c>
      <c r="Q31" s="36">
        <f>SUMIFS(СВЦЭМ!$C$33:$C$776,СВЦЭМ!$A$33:$A$776,$A31,СВЦЭМ!$B$33:$B$776,Q$11)+'СЕТ СН'!$F$12+СВЦЭМ!$D$10+'СЕТ СН'!$F$6-'СЕТ СН'!$F$22</f>
        <v>939.24447913000006</v>
      </c>
      <c r="R31" s="36">
        <f>SUMIFS(СВЦЭМ!$C$33:$C$776,СВЦЭМ!$A$33:$A$776,$A31,СВЦЭМ!$B$33:$B$776,R$11)+'СЕТ СН'!$F$12+СВЦЭМ!$D$10+'СЕТ СН'!$F$6-'СЕТ СН'!$F$22</f>
        <v>941.70011753000006</v>
      </c>
      <c r="S31" s="36">
        <f>SUMIFS(СВЦЭМ!$C$33:$C$776,СВЦЭМ!$A$33:$A$776,$A31,СВЦЭМ!$B$33:$B$776,S$11)+'СЕТ СН'!$F$12+СВЦЭМ!$D$10+'СЕТ СН'!$F$6-'СЕТ СН'!$F$22</f>
        <v>918.74175221999997</v>
      </c>
      <c r="T31" s="36">
        <f>SUMIFS(СВЦЭМ!$C$33:$C$776,СВЦЭМ!$A$33:$A$776,$A31,СВЦЭМ!$B$33:$B$776,T$11)+'СЕТ СН'!$F$12+СВЦЭМ!$D$10+'СЕТ СН'!$F$6-'СЕТ СН'!$F$22</f>
        <v>885.14608048000002</v>
      </c>
      <c r="U31" s="36">
        <f>SUMIFS(СВЦЭМ!$C$33:$C$776,СВЦЭМ!$A$33:$A$776,$A31,СВЦЭМ!$B$33:$B$776,U$11)+'СЕТ СН'!$F$12+СВЦЭМ!$D$10+'СЕТ СН'!$F$6-'СЕТ СН'!$F$22</f>
        <v>896.67527061999999</v>
      </c>
      <c r="V31" s="36">
        <f>SUMIFS(СВЦЭМ!$C$33:$C$776,СВЦЭМ!$A$33:$A$776,$A31,СВЦЭМ!$B$33:$B$776,V$11)+'СЕТ СН'!$F$12+СВЦЭМ!$D$10+'СЕТ СН'!$F$6-'СЕТ СН'!$F$22</f>
        <v>907.73446993000005</v>
      </c>
      <c r="W31" s="36">
        <f>SUMIFS(СВЦЭМ!$C$33:$C$776,СВЦЭМ!$A$33:$A$776,$A31,СВЦЭМ!$B$33:$B$776,W$11)+'СЕТ СН'!$F$12+СВЦЭМ!$D$10+'СЕТ СН'!$F$6-'СЕТ СН'!$F$22</f>
        <v>927.12370021000004</v>
      </c>
      <c r="X31" s="36">
        <f>SUMIFS(СВЦЭМ!$C$33:$C$776,СВЦЭМ!$A$33:$A$776,$A31,СВЦЭМ!$B$33:$B$776,X$11)+'СЕТ СН'!$F$12+СВЦЭМ!$D$10+'СЕТ СН'!$F$6-'СЕТ СН'!$F$22</f>
        <v>937.43829676999997</v>
      </c>
      <c r="Y31" s="36">
        <f>SUMIFS(СВЦЭМ!$C$33:$C$776,СВЦЭМ!$A$33:$A$776,$A31,СВЦЭМ!$B$33:$B$776,Y$11)+'СЕТ СН'!$F$12+СВЦЭМ!$D$10+'СЕТ СН'!$F$6-'СЕТ СН'!$F$22</f>
        <v>953.81705412999997</v>
      </c>
    </row>
    <row r="32" spans="1:25" ht="15.5" x14ac:dyDescent="0.25">
      <c r="A32" s="35">
        <f t="shared" si="0"/>
        <v>43851</v>
      </c>
      <c r="B32" s="36">
        <f>SUMIFS(СВЦЭМ!$C$33:$C$776,СВЦЭМ!$A$33:$A$776,$A32,СВЦЭМ!$B$33:$B$776,B$11)+'СЕТ СН'!$F$12+СВЦЭМ!$D$10+'СЕТ СН'!$F$6-'СЕТ СН'!$F$22</f>
        <v>981.24008160000005</v>
      </c>
      <c r="C32" s="36">
        <f>SUMIFS(СВЦЭМ!$C$33:$C$776,СВЦЭМ!$A$33:$A$776,$A32,СВЦЭМ!$B$33:$B$776,C$11)+'СЕТ СН'!$F$12+СВЦЭМ!$D$10+'СЕТ СН'!$F$6-'СЕТ СН'!$F$22</f>
        <v>992.21362302</v>
      </c>
      <c r="D32" s="36">
        <f>SUMIFS(СВЦЭМ!$C$33:$C$776,СВЦЭМ!$A$33:$A$776,$A32,СВЦЭМ!$B$33:$B$776,D$11)+'СЕТ СН'!$F$12+СВЦЭМ!$D$10+'СЕТ СН'!$F$6-'СЕТ СН'!$F$22</f>
        <v>1001.2923782400001</v>
      </c>
      <c r="E32" s="36">
        <f>SUMIFS(СВЦЭМ!$C$33:$C$776,СВЦЭМ!$A$33:$A$776,$A32,СВЦЭМ!$B$33:$B$776,E$11)+'СЕТ СН'!$F$12+СВЦЭМ!$D$10+'СЕТ СН'!$F$6-'СЕТ СН'!$F$22</f>
        <v>1009.0608875400001</v>
      </c>
      <c r="F32" s="36">
        <f>SUMIFS(СВЦЭМ!$C$33:$C$776,СВЦЭМ!$A$33:$A$776,$A32,СВЦЭМ!$B$33:$B$776,F$11)+'СЕТ СН'!$F$12+СВЦЭМ!$D$10+'СЕТ СН'!$F$6-'СЕТ СН'!$F$22</f>
        <v>992.43558990999998</v>
      </c>
      <c r="G32" s="36">
        <f>SUMIFS(СВЦЭМ!$C$33:$C$776,СВЦЭМ!$A$33:$A$776,$A32,СВЦЭМ!$B$33:$B$776,G$11)+'СЕТ СН'!$F$12+СВЦЭМ!$D$10+'СЕТ СН'!$F$6-'СЕТ СН'!$F$22</f>
        <v>966.26726176</v>
      </c>
      <c r="H32" s="36">
        <f>SUMIFS(СВЦЭМ!$C$33:$C$776,СВЦЭМ!$A$33:$A$776,$A32,СВЦЭМ!$B$33:$B$776,H$11)+'СЕТ СН'!$F$12+СВЦЭМ!$D$10+'СЕТ СН'!$F$6-'СЕТ СН'!$F$22</f>
        <v>931.19754839999996</v>
      </c>
      <c r="I32" s="36">
        <f>SUMIFS(СВЦЭМ!$C$33:$C$776,СВЦЭМ!$A$33:$A$776,$A32,СВЦЭМ!$B$33:$B$776,I$11)+'СЕТ СН'!$F$12+СВЦЭМ!$D$10+'СЕТ СН'!$F$6-'СЕТ СН'!$F$22</f>
        <v>903.50903945000005</v>
      </c>
      <c r="J32" s="36">
        <f>SUMIFS(СВЦЭМ!$C$33:$C$776,СВЦЭМ!$A$33:$A$776,$A32,СВЦЭМ!$B$33:$B$776,J$11)+'СЕТ СН'!$F$12+СВЦЭМ!$D$10+'СЕТ СН'!$F$6-'СЕТ СН'!$F$22</f>
        <v>870.98574585000006</v>
      </c>
      <c r="K32" s="36">
        <f>SUMIFS(СВЦЭМ!$C$33:$C$776,СВЦЭМ!$A$33:$A$776,$A32,СВЦЭМ!$B$33:$B$776,K$11)+'СЕТ СН'!$F$12+СВЦЭМ!$D$10+'СЕТ СН'!$F$6-'СЕТ СН'!$F$22</f>
        <v>881.02619622999998</v>
      </c>
      <c r="L32" s="36">
        <f>SUMIFS(СВЦЭМ!$C$33:$C$776,СВЦЭМ!$A$33:$A$776,$A32,СВЦЭМ!$B$33:$B$776,L$11)+'СЕТ СН'!$F$12+СВЦЭМ!$D$10+'СЕТ СН'!$F$6-'СЕТ СН'!$F$22</f>
        <v>890.10716619000004</v>
      </c>
      <c r="M32" s="36">
        <f>SUMIFS(СВЦЭМ!$C$33:$C$776,СВЦЭМ!$A$33:$A$776,$A32,СВЦЭМ!$B$33:$B$776,M$11)+'СЕТ СН'!$F$12+СВЦЭМ!$D$10+'СЕТ СН'!$F$6-'СЕТ СН'!$F$22</f>
        <v>894.30187553999997</v>
      </c>
      <c r="N32" s="36">
        <f>SUMIFS(СВЦЭМ!$C$33:$C$776,СВЦЭМ!$A$33:$A$776,$A32,СВЦЭМ!$B$33:$B$776,N$11)+'СЕТ СН'!$F$12+СВЦЭМ!$D$10+'СЕТ СН'!$F$6-'СЕТ СН'!$F$22</f>
        <v>918.86705889999996</v>
      </c>
      <c r="O32" s="36">
        <f>SUMIFS(СВЦЭМ!$C$33:$C$776,СВЦЭМ!$A$33:$A$776,$A32,СВЦЭМ!$B$33:$B$776,O$11)+'СЕТ СН'!$F$12+СВЦЭМ!$D$10+'СЕТ СН'!$F$6-'СЕТ СН'!$F$22</f>
        <v>925.21000096</v>
      </c>
      <c r="P32" s="36">
        <f>SUMIFS(СВЦЭМ!$C$33:$C$776,СВЦЭМ!$A$33:$A$776,$A32,СВЦЭМ!$B$33:$B$776,P$11)+'СЕТ СН'!$F$12+СВЦЭМ!$D$10+'СЕТ СН'!$F$6-'СЕТ СН'!$F$22</f>
        <v>928.68241403000002</v>
      </c>
      <c r="Q32" s="36">
        <f>SUMIFS(СВЦЭМ!$C$33:$C$776,СВЦЭМ!$A$33:$A$776,$A32,СВЦЭМ!$B$33:$B$776,Q$11)+'СЕТ СН'!$F$12+СВЦЭМ!$D$10+'СЕТ СН'!$F$6-'СЕТ СН'!$F$22</f>
        <v>944.43922844999997</v>
      </c>
      <c r="R32" s="36">
        <f>SUMIFS(СВЦЭМ!$C$33:$C$776,СВЦЭМ!$A$33:$A$776,$A32,СВЦЭМ!$B$33:$B$776,R$11)+'СЕТ СН'!$F$12+СВЦЭМ!$D$10+'СЕТ СН'!$F$6-'СЕТ СН'!$F$22</f>
        <v>932.81416952000006</v>
      </c>
      <c r="S32" s="36">
        <f>SUMIFS(СВЦЭМ!$C$33:$C$776,СВЦЭМ!$A$33:$A$776,$A32,СВЦЭМ!$B$33:$B$776,S$11)+'СЕТ СН'!$F$12+СВЦЭМ!$D$10+'СЕТ СН'!$F$6-'СЕТ СН'!$F$22</f>
        <v>912.68420102000005</v>
      </c>
      <c r="T32" s="36">
        <f>SUMIFS(СВЦЭМ!$C$33:$C$776,СВЦЭМ!$A$33:$A$776,$A32,СВЦЭМ!$B$33:$B$776,T$11)+'СЕТ СН'!$F$12+СВЦЭМ!$D$10+'СЕТ СН'!$F$6-'СЕТ СН'!$F$22</f>
        <v>891.60938796000005</v>
      </c>
      <c r="U32" s="36">
        <f>SUMIFS(СВЦЭМ!$C$33:$C$776,СВЦЭМ!$A$33:$A$776,$A32,СВЦЭМ!$B$33:$B$776,U$11)+'СЕТ СН'!$F$12+СВЦЭМ!$D$10+'СЕТ СН'!$F$6-'СЕТ СН'!$F$22</f>
        <v>900.72726502</v>
      </c>
      <c r="V32" s="36">
        <f>SUMIFS(СВЦЭМ!$C$33:$C$776,СВЦЭМ!$A$33:$A$776,$A32,СВЦЭМ!$B$33:$B$776,V$11)+'СЕТ СН'!$F$12+СВЦЭМ!$D$10+'СЕТ СН'!$F$6-'СЕТ СН'!$F$22</f>
        <v>914.10097985000004</v>
      </c>
      <c r="W32" s="36">
        <f>SUMIFS(СВЦЭМ!$C$33:$C$776,СВЦЭМ!$A$33:$A$776,$A32,СВЦЭМ!$B$33:$B$776,W$11)+'СЕТ СН'!$F$12+СВЦЭМ!$D$10+'СЕТ СН'!$F$6-'СЕТ СН'!$F$22</f>
        <v>935.23444065000001</v>
      </c>
      <c r="X32" s="36">
        <f>SUMIFS(СВЦЭМ!$C$33:$C$776,СВЦЭМ!$A$33:$A$776,$A32,СВЦЭМ!$B$33:$B$776,X$11)+'СЕТ СН'!$F$12+СВЦЭМ!$D$10+'СЕТ СН'!$F$6-'СЕТ СН'!$F$22</f>
        <v>944.96286222000003</v>
      </c>
      <c r="Y32" s="36">
        <f>SUMIFS(СВЦЭМ!$C$33:$C$776,СВЦЭМ!$A$33:$A$776,$A32,СВЦЭМ!$B$33:$B$776,Y$11)+'СЕТ СН'!$F$12+СВЦЭМ!$D$10+'СЕТ СН'!$F$6-'СЕТ СН'!$F$22</f>
        <v>962.83739406000007</v>
      </c>
    </row>
    <row r="33" spans="1:25" ht="15.5" x14ac:dyDescent="0.25">
      <c r="A33" s="35">
        <f t="shared" si="0"/>
        <v>43852</v>
      </c>
      <c r="B33" s="36">
        <f>SUMIFS(СВЦЭМ!$C$33:$C$776,СВЦЭМ!$A$33:$A$776,$A33,СВЦЭМ!$B$33:$B$776,B$11)+'СЕТ СН'!$F$12+СВЦЭМ!$D$10+'СЕТ СН'!$F$6-'СЕТ СН'!$F$22</f>
        <v>966.86189969999998</v>
      </c>
      <c r="C33" s="36">
        <f>SUMIFS(СВЦЭМ!$C$33:$C$776,СВЦЭМ!$A$33:$A$776,$A33,СВЦЭМ!$B$33:$B$776,C$11)+'СЕТ СН'!$F$12+СВЦЭМ!$D$10+'СЕТ СН'!$F$6-'СЕТ СН'!$F$22</f>
        <v>971.32811378999997</v>
      </c>
      <c r="D33" s="36">
        <f>SUMIFS(СВЦЭМ!$C$33:$C$776,СВЦЭМ!$A$33:$A$776,$A33,СВЦЭМ!$B$33:$B$776,D$11)+'СЕТ СН'!$F$12+СВЦЭМ!$D$10+'СЕТ СН'!$F$6-'СЕТ СН'!$F$22</f>
        <v>982.39700435999998</v>
      </c>
      <c r="E33" s="36">
        <f>SUMIFS(СВЦЭМ!$C$33:$C$776,СВЦЭМ!$A$33:$A$776,$A33,СВЦЭМ!$B$33:$B$776,E$11)+'СЕТ СН'!$F$12+СВЦЭМ!$D$10+'СЕТ СН'!$F$6-'СЕТ СН'!$F$22</f>
        <v>986.87407598000004</v>
      </c>
      <c r="F33" s="36">
        <f>SUMIFS(СВЦЭМ!$C$33:$C$776,СВЦЭМ!$A$33:$A$776,$A33,СВЦЭМ!$B$33:$B$776,F$11)+'СЕТ СН'!$F$12+СВЦЭМ!$D$10+'СЕТ СН'!$F$6-'СЕТ СН'!$F$22</f>
        <v>972.38453479999998</v>
      </c>
      <c r="G33" s="36">
        <f>SUMIFS(СВЦЭМ!$C$33:$C$776,СВЦЭМ!$A$33:$A$776,$A33,СВЦЭМ!$B$33:$B$776,G$11)+'СЕТ СН'!$F$12+СВЦЭМ!$D$10+'СЕТ СН'!$F$6-'СЕТ СН'!$F$22</f>
        <v>955.01571731000001</v>
      </c>
      <c r="H33" s="36">
        <f>SUMIFS(СВЦЭМ!$C$33:$C$776,СВЦЭМ!$A$33:$A$776,$A33,СВЦЭМ!$B$33:$B$776,H$11)+'СЕТ СН'!$F$12+СВЦЭМ!$D$10+'СЕТ СН'!$F$6-'СЕТ СН'!$F$22</f>
        <v>913.81357019000006</v>
      </c>
      <c r="I33" s="36">
        <f>SUMIFS(СВЦЭМ!$C$33:$C$776,СВЦЭМ!$A$33:$A$776,$A33,СВЦЭМ!$B$33:$B$776,I$11)+'СЕТ СН'!$F$12+СВЦЭМ!$D$10+'СЕТ СН'!$F$6-'СЕТ СН'!$F$22</f>
        <v>894.42451357000004</v>
      </c>
      <c r="J33" s="36">
        <f>SUMIFS(СВЦЭМ!$C$33:$C$776,СВЦЭМ!$A$33:$A$776,$A33,СВЦЭМ!$B$33:$B$776,J$11)+'СЕТ СН'!$F$12+СВЦЭМ!$D$10+'СЕТ СН'!$F$6-'СЕТ СН'!$F$22</f>
        <v>876.22267589</v>
      </c>
      <c r="K33" s="36">
        <f>SUMIFS(СВЦЭМ!$C$33:$C$776,СВЦЭМ!$A$33:$A$776,$A33,СВЦЭМ!$B$33:$B$776,K$11)+'СЕТ СН'!$F$12+СВЦЭМ!$D$10+'СЕТ СН'!$F$6-'СЕТ СН'!$F$22</f>
        <v>880.61318428000004</v>
      </c>
      <c r="L33" s="36">
        <f>SUMIFS(СВЦЭМ!$C$33:$C$776,СВЦЭМ!$A$33:$A$776,$A33,СВЦЭМ!$B$33:$B$776,L$11)+'СЕТ СН'!$F$12+СВЦЭМ!$D$10+'СЕТ СН'!$F$6-'СЕТ СН'!$F$22</f>
        <v>872.92364055999997</v>
      </c>
      <c r="M33" s="36">
        <f>SUMIFS(СВЦЭМ!$C$33:$C$776,СВЦЭМ!$A$33:$A$776,$A33,СВЦЭМ!$B$33:$B$776,M$11)+'СЕТ СН'!$F$12+СВЦЭМ!$D$10+'СЕТ СН'!$F$6-'СЕТ СН'!$F$22</f>
        <v>880.58919159000004</v>
      </c>
      <c r="N33" s="36">
        <f>SUMIFS(СВЦЭМ!$C$33:$C$776,СВЦЭМ!$A$33:$A$776,$A33,СВЦЭМ!$B$33:$B$776,N$11)+'СЕТ СН'!$F$12+СВЦЭМ!$D$10+'СЕТ СН'!$F$6-'СЕТ СН'!$F$22</f>
        <v>911.21199635000005</v>
      </c>
      <c r="O33" s="36">
        <f>SUMIFS(СВЦЭМ!$C$33:$C$776,СВЦЭМ!$A$33:$A$776,$A33,СВЦЭМ!$B$33:$B$776,O$11)+'СЕТ СН'!$F$12+СВЦЭМ!$D$10+'СЕТ СН'!$F$6-'СЕТ СН'!$F$22</f>
        <v>925.69765203999998</v>
      </c>
      <c r="P33" s="36">
        <f>SUMIFS(СВЦЭМ!$C$33:$C$776,СВЦЭМ!$A$33:$A$776,$A33,СВЦЭМ!$B$33:$B$776,P$11)+'СЕТ СН'!$F$12+СВЦЭМ!$D$10+'СЕТ СН'!$F$6-'СЕТ СН'!$F$22</f>
        <v>950.13080242000001</v>
      </c>
      <c r="Q33" s="36">
        <f>SUMIFS(СВЦЭМ!$C$33:$C$776,СВЦЭМ!$A$33:$A$776,$A33,СВЦЭМ!$B$33:$B$776,Q$11)+'СЕТ СН'!$F$12+СВЦЭМ!$D$10+'СЕТ СН'!$F$6-'СЕТ СН'!$F$22</f>
        <v>958.62405881000007</v>
      </c>
      <c r="R33" s="36">
        <f>SUMIFS(СВЦЭМ!$C$33:$C$776,СВЦЭМ!$A$33:$A$776,$A33,СВЦЭМ!$B$33:$B$776,R$11)+'СЕТ СН'!$F$12+СВЦЭМ!$D$10+'СЕТ СН'!$F$6-'СЕТ СН'!$F$22</f>
        <v>950.87835716000006</v>
      </c>
      <c r="S33" s="36">
        <f>SUMIFS(СВЦЭМ!$C$33:$C$776,СВЦЭМ!$A$33:$A$776,$A33,СВЦЭМ!$B$33:$B$776,S$11)+'СЕТ СН'!$F$12+СВЦЭМ!$D$10+'СЕТ СН'!$F$6-'СЕТ СН'!$F$22</f>
        <v>922.65380547000007</v>
      </c>
      <c r="T33" s="36">
        <f>SUMIFS(СВЦЭМ!$C$33:$C$776,СВЦЭМ!$A$33:$A$776,$A33,СВЦЭМ!$B$33:$B$776,T$11)+'СЕТ СН'!$F$12+СВЦЭМ!$D$10+'СЕТ СН'!$F$6-'СЕТ СН'!$F$22</f>
        <v>910.45913567000002</v>
      </c>
      <c r="U33" s="36">
        <f>SUMIFS(СВЦЭМ!$C$33:$C$776,СВЦЭМ!$A$33:$A$776,$A33,СВЦЭМ!$B$33:$B$776,U$11)+'СЕТ СН'!$F$12+СВЦЭМ!$D$10+'СЕТ СН'!$F$6-'СЕТ СН'!$F$22</f>
        <v>917.05648065000003</v>
      </c>
      <c r="V33" s="36">
        <f>SUMIFS(СВЦЭМ!$C$33:$C$776,СВЦЭМ!$A$33:$A$776,$A33,СВЦЭМ!$B$33:$B$776,V$11)+'СЕТ СН'!$F$12+СВЦЭМ!$D$10+'СЕТ СН'!$F$6-'СЕТ СН'!$F$22</f>
        <v>907.58426274999999</v>
      </c>
      <c r="W33" s="36">
        <f>SUMIFS(СВЦЭМ!$C$33:$C$776,СВЦЭМ!$A$33:$A$776,$A33,СВЦЭМ!$B$33:$B$776,W$11)+'СЕТ СН'!$F$12+СВЦЭМ!$D$10+'СЕТ СН'!$F$6-'СЕТ СН'!$F$22</f>
        <v>920.08653935999996</v>
      </c>
      <c r="X33" s="36">
        <f>SUMIFS(СВЦЭМ!$C$33:$C$776,СВЦЭМ!$A$33:$A$776,$A33,СВЦЭМ!$B$33:$B$776,X$11)+'СЕТ СН'!$F$12+СВЦЭМ!$D$10+'СЕТ СН'!$F$6-'СЕТ СН'!$F$22</f>
        <v>933.04171403999999</v>
      </c>
      <c r="Y33" s="36">
        <f>SUMIFS(СВЦЭМ!$C$33:$C$776,СВЦЭМ!$A$33:$A$776,$A33,СВЦЭМ!$B$33:$B$776,Y$11)+'СЕТ СН'!$F$12+СВЦЭМ!$D$10+'СЕТ СН'!$F$6-'СЕТ СН'!$F$22</f>
        <v>951.64613642000006</v>
      </c>
    </row>
    <row r="34" spans="1:25" ht="15.5" x14ac:dyDescent="0.25">
      <c r="A34" s="35">
        <f t="shared" si="0"/>
        <v>43853</v>
      </c>
      <c r="B34" s="36">
        <f>SUMIFS(СВЦЭМ!$C$33:$C$776,СВЦЭМ!$A$33:$A$776,$A34,СВЦЭМ!$B$33:$B$776,B$11)+'СЕТ СН'!$F$12+СВЦЭМ!$D$10+'СЕТ СН'!$F$6-'СЕТ СН'!$F$22</f>
        <v>979.98897824000005</v>
      </c>
      <c r="C34" s="36">
        <f>SUMIFS(СВЦЭМ!$C$33:$C$776,СВЦЭМ!$A$33:$A$776,$A34,СВЦЭМ!$B$33:$B$776,C$11)+'СЕТ СН'!$F$12+СВЦЭМ!$D$10+'СЕТ СН'!$F$6-'СЕТ СН'!$F$22</f>
        <v>974.40341433000003</v>
      </c>
      <c r="D34" s="36">
        <f>SUMIFS(СВЦЭМ!$C$33:$C$776,СВЦЭМ!$A$33:$A$776,$A34,СВЦЭМ!$B$33:$B$776,D$11)+'СЕТ СН'!$F$12+СВЦЭМ!$D$10+'СЕТ СН'!$F$6-'СЕТ СН'!$F$22</f>
        <v>991.96695854999996</v>
      </c>
      <c r="E34" s="36">
        <f>SUMIFS(СВЦЭМ!$C$33:$C$776,СВЦЭМ!$A$33:$A$776,$A34,СВЦЭМ!$B$33:$B$776,E$11)+'СЕТ СН'!$F$12+СВЦЭМ!$D$10+'СЕТ СН'!$F$6-'СЕТ СН'!$F$22</f>
        <v>1002.1893032</v>
      </c>
      <c r="F34" s="36">
        <f>SUMIFS(СВЦЭМ!$C$33:$C$776,СВЦЭМ!$A$33:$A$776,$A34,СВЦЭМ!$B$33:$B$776,F$11)+'СЕТ СН'!$F$12+СВЦЭМ!$D$10+'СЕТ СН'!$F$6-'СЕТ СН'!$F$22</f>
        <v>992.34540560000005</v>
      </c>
      <c r="G34" s="36">
        <f>SUMIFS(СВЦЭМ!$C$33:$C$776,СВЦЭМ!$A$33:$A$776,$A34,СВЦЭМ!$B$33:$B$776,G$11)+'СЕТ СН'!$F$12+СВЦЭМ!$D$10+'СЕТ СН'!$F$6-'СЕТ СН'!$F$22</f>
        <v>976.11306338999998</v>
      </c>
      <c r="H34" s="36">
        <f>SUMIFS(СВЦЭМ!$C$33:$C$776,СВЦЭМ!$A$33:$A$776,$A34,СВЦЭМ!$B$33:$B$776,H$11)+'СЕТ СН'!$F$12+СВЦЭМ!$D$10+'СЕТ СН'!$F$6-'СЕТ СН'!$F$22</f>
        <v>935.25574515000005</v>
      </c>
      <c r="I34" s="36">
        <f>SUMIFS(СВЦЭМ!$C$33:$C$776,СВЦЭМ!$A$33:$A$776,$A34,СВЦЭМ!$B$33:$B$776,I$11)+'СЕТ СН'!$F$12+СВЦЭМ!$D$10+'СЕТ СН'!$F$6-'СЕТ СН'!$F$22</f>
        <v>906.96730524999998</v>
      </c>
      <c r="J34" s="36">
        <f>SUMIFS(СВЦЭМ!$C$33:$C$776,СВЦЭМ!$A$33:$A$776,$A34,СВЦЭМ!$B$33:$B$776,J$11)+'СЕТ СН'!$F$12+СВЦЭМ!$D$10+'СЕТ СН'!$F$6-'СЕТ СН'!$F$22</f>
        <v>893.91760207000004</v>
      </c>
      <c r="K34" s="36">
        <f>SUMIFS(СВЦЭМ!$C$33:$C$776,СВЦЭМ!$A$33:$A$776,$A34,СВЦЭМ!$B$33:$B$776,K$11)+'СЕТ СН'!$F$12+СВЦЭМ!$D$10+'СЕТ СН'!$F$6-'СЕТ СН'!$F$22</f>
        <v>898.75631526000006</v>
      </c>
      <c r="L34" s="36">
        <f>SUMIFS(СВЦЭМ!$C$33:$C$776,СВЦЭМ!$A$33:$A$776,$A34,СВЦЭМ!$B$33:$B$776,L$11)+'СЕТ СН'!$F$12+СВЦЭМ!$D$10+'СЕТ СН'!$F$6-'СЕТ СН'!$F$22</f>
        <v>898.64792098999999</v>
      </c>
      <c r="M34" s="36">
        <f>SUMIFS(СВЦЭМ!$C$33:$C$776,СВЦЭМ!$A$33:$A$776,$A34,СВЦЭМ!$B$33:$B$776,M$11)+'СЕТ СН'!$F$12+СВЦЭМ!$D$10+'СЕТ СН'!$F$6-'СЕТ СН'!$F$22</f>
        <v>903.04618647999996</v>
      </c>
      <c r="N34" s="36">
        <f>SUMIFS(СВЦЭМ!$C$33:$C$776,СВЦЭМ!$A$33:$A$776,$A34,СВЦЭМ!$B$33:$B$776,N$11)+'СЕТ СН'!$F$12+СВЦЭМ!$D$10+'СЕТ СН'!$F$6-'СЕТ СН'!$F$22</f>
        <v>913.38493263999999</v>
      </c>
      <c r="O34" s="36">
        <f>SUMIFS(СВЦЭМ!$C$33:$C$776,СВЦЭМ!$A$33:$A$776,$A34,СВЦЭМ!$B$33:$B$776,O$11)+'СЕТ СН'!$F$12+СВЦЭМ!$D$10+'СЕТ СН'!$F$6-'СЕТ СН'!$F$22</f>
        <v>934.59182047000002</v>
      </c>
      <c r="P34" s="36">
        <f>SUMIFS(СВЦЭМ!$C$33:$C$776,СВЦЭМ!$A$33:$A$776,$A34,СВЦЭМ!$B$33:$B$776,P$11)+'СЕТ СН'!$F$12+СВЦЭМ!$D$10+'СЕТ СН'!$F$6-'СЕТ СН'!$F$22</f>
        <v>949.88440494999998</v>
      </c>
      <c r="Q34" s="36">
        <f>SUMIFS(СВЦЭМ!$C$33:$C$776,СВЦЭМ!$A$33:$A$776,$A34,СВЦЭМ!$B$33:$B$776,Q$11)+'СЕТ СН'!$F$12+СВЦЭМ!$D$10+'СЕТ СН'!$F$6-'СЕТ СН'!$F$22</f>
        <v>971.02967936000005</v>
      </c>
      <c r="R34" s="36">
        <f>SUMIFS(СВЦЭМ!$C$33:$C$776,СВЦЭМ!$A$33:$A$776,$A34,СВЦЭМ!$B$33:$B$776,R$11)+'СЕТ СН'!$F$12+СВЦЭМ!$D$10+'СЕТ СН'!$F$6-'СЕТ СН'!$F$22</f>
        <v>944.02224005000005</v>
      </c>
      <c r="S34" s="36">
        <f>SUMIFS(СВЦЭМ!$C$33:$C$776,СВЦЭМ!$A$33:$A$776,$A34,СВЦЭМ!$B$33:$B$776,S$11)+'СЕТ СН'!$F$12+СВЦЭМ!$D$10+'СЕТ СН'!$F$6-'СЕТ СН'!$F$22</f>
        <v>918.23411901999998</v>
      </c>
      <c r="T34" s="36">
        <f>SUMIFS(СВЦЭМ!$C$33:$C$776,СВЦЭМ!$A$33:$A$776,$A34,СВЦЭМ!$B$33:$B$776,T$11)+'СЕТ СН'!$F$12+СВЦЭМ!$D$10+'СЕТ СН'!$F$6-'СЕТ СН'!$F$22</f>
        <v>900.79438034999998</v>
      </c>
      <c r="U34" s="36">
        <f>SUMIFS(СВЦЭМ!$C$33:$C$776,СВЦЭМ!$A$33:$A$776,$A34,СВЦЭМ!$B$33:$B$776,U$11)+'СЕТ СН'!$F$12+СВЦЭМ!$D$10+'СЕТ СН'!$F$6-'СЕТ СН'!$F$22</f>
        <v>908.94153718000007</v>
      </c>
      <c r="V34" s="36">
        <f>SUMIFS(СВЦЭМ!$C$33:$C$776,СВЦЭМ!$A$33:$A$776,$A34,СВЦЭМ!$B$33:$B$776,V$11)+'СЕТ СН'!$F$12+СВЦЭМ!$D$10+'СЕТ СН'!$F$6-'СЕТ СН'!$F$22</f>
        <v>913.39725865000003</v>
      </c>
      <c r="W34" s="36">
        <f>SUMIFS(СВЦЭМ!$C$33:$C$776,СВЦЭМ!$A$33:$A$776,$A34,СВЦЭМ!$B$33:$B$776,W$11)+'СЕТ СН'!$F$12+СВЦЭМ!$D$10+'СЕТ СН'!$F$6-'СЕТ СН'!$F$22</f>
        <v>941.62589255</v>
      </c>
      <c r="X34" s="36">
        <f>SUMIFS(СВЦЭМ!$C$33:$C$776,СВЦЭМ!$A$33:$A$776,$A34,СВЦЭМ!$B$33:$B$776,X$11)+'СЕТ СН'!$F$12+СВЦЭМ!$D$10+'СЕТ СН'!$F$6-'СЕТ СН'!$F$22</f>
        <v>957.58264882000003</v>
      </c>
      <c r="Y34" s="36">
        <f>SUMIFS(СВЦЭМ!$C$33:$C$776,СВЦЭМ!$A$33:$A$776,$A34,СВЦЭМ!$B$33:$B$776,Y$11)+'СЕТ СН'!$F$12+СВЦЭМ!$D$10+'СЕТ СН'!$F$6-'СЕТ СН'!$F$22</f>
        <v>969.98629930000004</v>
      </c>
    </row>
    <row r="35" spans="1:25" ht="15.5" x14ac:dyDescent="0.25">
      <c r="A35" s="35">
        <f t="shared" si="0"/>
        <v>43854</v>
      </c>
      <c r="B35" s="36">
        <f>SUMIFS(СВЦЭМ!$C$33:$C$776,СВЦЭМ!$A$33:$A$776,$A35,СВЦЭМ!$B$33:$B$776,B$11)+'СЕТ СН'!$F$12+СВЦЭМ!$D$10+'СЕТ СН'!$F$6-'СЕТ СН'!$F$22</f>
        <v>937.29331741999999</v>
      </c>
      <c r="C35" s="36">
        <f>SUMIFS(СВЦЭМ!$C$33:$C$776,СВЦЭМ!$A$33:$A$776,$A35,СВЦЭМ!$B$33:$B$776,C$11)+'СЕТ СН'!$F$12+СВЦЭМ!$D$10+'СЕТ СН'!$F$6-'СЕТ СН'!$F$22</f>
        <v>936.64986518000001</v>
      </c>
      <c r="D35" s="36">
        <f>SUMIFS(СВЦЭМ!$C$33:$C$776,СВЦЭМ!$A$33:$A$776,$A35,СВЦЭМ!$B$33:$B$776,D$11)+'СЕТ СН'!$F$12+СВЦЭМ!$D$10+'СЕТ СН'!$F$6-'СЕТ СН'!$F$22</f>
        <v>958.05837248</v>
      </c>
      <c r="E35" s="36">
        <f>SUMIFS(СВЦЭМ!$C$33:$C$776,СВЦЭМ!$A$33:$A$776,$A35,СВЦЭМ!$B$33:$B$776,E$11)+'СЕТ СН'!$F$12+СВЦЭМ!$D$10+'СЕТ СН'!$F$6-'СЕТ СН'!$F$22</f>
        <v>971.21230467999999</v>
      </c>
      <c r="F35" s="36">
        <f>SUMIFS(СВЦЭМ!$C$33:$C$776,СВЦЭМ!$A$33:$A$776,$A35,СВЦЭМ!$B$33:$B$776,F$11)+'СЕТ СН'!$F$12+СВЦЭМ!$D$10+'СЕТ СН'!$F$6-'СЕТ СН'!$F$22</f>
        <v>947.95150156</v>
      </c>
      <c r="G35" s="36">
        <f>SUMIFS(СВЦЭМ!$C$33:$C$776,СВЦЭМ!$A$33:$A$776,$A35,СВЦЭМ!$B$33:$B$776,G$11)+'СЕТ СН'!$F$12+СВЦЭМ!$D$10+'СЕТ СН'!$F$6-'СЕТ СН'!$F$22</f>
        <v>935.23750853000001</v>
      </c>
      <c r="H35" s="36">
        <f>SUMIFS(СВЦЭМ!$C$33:$C$776,СВЦЭМ!$A$33:$A$776,$A35,СВЦЭМ!$B$33:$B$776,H$11)+'СЕТ СН'!$F$12+СВЦЭМ!$D$10+'СЕТ СН'!$F$6-'СЕТ СН'!$F$22</f>
        <v>891.99965878</v>
      </c>
      <c r="I35" s="36">
        <f>SUMIFS(СВЦЭМ!$C$33:$C$776,СВЦЭМ!$A$33:$A$776,$A35,СВЦЭМ!$B$33:$B$776,I$11)+'СЕТ СН'!$F$12+СВЦЭМ!$D$10+'СЕТ СН'!$F$6-'СЕТ СН'!$F$22</f>
        <v>875.23342011</v>
      </c>
      <c r="J35" s="36">
        <f>SUMIFS(СВЦЭМ!$C$33:$C$776,СВЦЭМ!$A$33:$A$776,$A35,СВЦЭМ!$B$33:$B$776,J$11)+'СЕТ СН'!$F$12+СВЦЭМ!$D$10+'СЕТ СН'!$F$6-'СЕТ СН'!$F$22</f>
        <v>862.48164943000006</v>
      </c>
      <c r="K35" s="36">
        <f>SUMIFS(СВЦЭМ!$C$33:$C$776,СВЦЭМ!$A$33:$A$776,$A35,СВЦЭМ!$B$33:$B$776,K$11)+'СЕТ СН'!$F$12+СВЦЭМ!$D$10+'СЕТ СН'!$F$6-'СЕТ СН'!$F$22</f>
        <v>863.68260614999997</v>
      </c>
      <c r="L35" s="36">
        <f>SUMIFS(СВЦЭМ!$C$33:$C$776,СВЦЭМ!$A$33:$A$776,$A35,СВЦЭМ!$B$33:$B$776,L$11)+'СЕТ СН'!$F$12+СВЦЭМ!$D$10+'СЕТ СН'!$F$6-'СЕТ СН'!$F$22</f>
        <v>867.70512381000003</v>
      </c>
      <c r="M35" s="36">
        <f>SUMIFS(СВЦЭМ!$C$33:$C$776,СВЦЭМ!$A$33:$A$776,$A35,СВЦЭМ!$B$33:$B$776,M$11)+'СЕТ СН'!$F$12+СВЦЭМ!$D$10+'СЕТ СН'!$F$6-'СЕТ СН'!$F$22</f>
        <v>877.28394856</v>
      </c>
      <c r="N35" s="36">
        <f>SUMIFS(СВЦЭМ!$C$33:$C$776,СВЦЭМ!$A$33:$A$776,$A35,СВЦЭМ!$B$33:$B$776,N$11)+'СЕТ СН'!$F$12+СВЦЭМ!$D$10+'СЕТ СН'!$F$6-'СЕТ СН'!$F$22</f>
        <v>868.12965800000006</v>
      </c>
      <c r="O35" s="36">
        <f>SUMIFS(СВЦЭМ!$C$33:$C$776,СВЦЭМ!$A$33:$A$776,$A35,СВЦЭМ!$B$33:$B$776,O$11)+'СЕТ СН'!$F$12+СВЦЭМ!$D$10+'СЕТ СН'!$F$6-'СЕТ СН'!$F$22</f>
        <v>883.47332418999997</v>
      </c>
      <c r="P35" s="36">
        <f>SUMIFS(СВЦЭМ!$C$33:$C$776,СВЦЭМ!$A$33:$A$776,$A35,СВЦЭМ!$B$33:$B$776,P$11)+'СЕТ СН'!$F$12+СВЦЭМ!$D$10+'СЕТ СН'!$F$6-'СЕТ СН'!$F$22</f>
        <v>902.00960256999997</v>
      </c>
      <c r="Q35" s="36">
        <f>SUMIFS(СВЦЭМ!$C$33:$C$776,СВЦЭМ!$A$33:$A$776,$A35,СВЦЭМ!$B$33:$B$776,Q$11)+'СЕТ СН'!$F$12+СВЦЭМ!$D$10+'СЕТ СН'!$F$6-'СЕТ СН'!$F$22</f>
        <v>910.25731172999997</v>
      </c>
      <c r="R35" s="36">
        <f>SUMIFS(СВЦЭМ!$C$33:$C$776,СВЦЭМ!$A$33:$A$776,$A35,СВЦЭМ!$B$33:$B$776,R$11)+'СЕТ СН'!$F$12+СВЦЭМ!$D$10+'СЕТ СН'!$F$6-'СЕТ СН'!$F$22</f>
        <v>914.76102566999998</v>
      </c>
      <c r="S35" s="36">
        <f>SUMIFS(СВЦЭМ!$C$33:$C$776,СВЦЭМ!$A$33:$A$776,$A35,СВЦЭМ!$B$33:$B$776,S$11)+'СЕТ СН'!$F$12+СВЦЭМ!$D$10+'СЕТ СН'!$F$6-'СЕТ СН'!$F$22</f>
        <v>913.75037204</v>
      </c>
      <c r="T35" s="36">
        <f>SUMIFS(СВЦЭМ!$C$33:$C$776,СВЦЭМ!$A$33:$A$776,$A35,СВЦЭМ!$B$33:$B$776,T$11)+'СЕТ СН'!$F$12+СВЦЭМ!$D$10+'СЕТ СН'!$F$6-'СЕТ СН'!$F$22</f>
        <v>881.56536614000004</v>
      </c>
      <c r="U35" s="36">
        <f>SUMIFS(СВЦЭМ!$C$33:$C$776,СВЦЭМ!$A$33:$A$776,$A35,СВЦЭМ!$B$33:$B$776,U$11)+'СЕТ СН'!$F$12+СВЦЭМ!$D$10+'СЕТ СН'!$F$6-'СЕТ СН'!$F$22</f>
        <v>890.84529064000003</v>
      </c>
      <c r="V35" s="36">
        <f>SUMIFS(СВЦЭМ!$C$33:$C$776,СВЦЭМ!$A$33:$A$776,$A35,СВЦЭМ!$B$33:$B$776,V$11)+'СЕТ СН'!$F$12+СВЦЭМ!$D$10+'СЕТ СН'!$F$6-'СЕТ СН'!$F$22</f>
        <v>894.29771102999996</v>
      </c>
      <c r="W35" s="36">
        <f>SUMIFS(СВЦЭМ!$C$33:$C$776,СВЦЭМ!$A$33:$A$776,$A35,СВЦЭМ!$B$33:$B$776,W$11)+'СЕТ СН'!$F$12+СВЦЭМ!$D$10+'СЕТ СН'!$F$6-'СЕТ СН'!$F$22</f>
        <v>908.09073308000006</v>
      </c>
      <c r="X35" s="36">
        <f>SUMIFS(СВЦЭМ!$C$33:$C$776,СВЦЭМ!$A$33:$A$776,$A35,СВЦЭМ!$B$33:$B$776,X$11)+'СЕТ СН'!$F$12+СВЦЭМ!$D$10+'СЕТ СН'!$F$6-'СЕТ СН'!$F$22</f>
        <v>908.09396677000007</v>
      </c>
      <c r="Y35" s="36">
        <f>SUMIFS(СВЦЭМ!$C$33:$C$776,СВЦЭМ!$A$33:$A$776,$A35,СВЦЭМ!$B$33:$B$776,Y$11)+'СЕТ СН'!$F$12+СВЦЭМ!$D$10+'СЕТ СН'!$F$6-'СЕТ СН'!$F$22</f>
        <v>920.46879347000004</v>
      </c>
    </row>
    <row r="36" spans="1:25" ht="15.5" x14ac:dyDescent="0.25">
      <c r="A36" s="35">
        <f t="shared" si="0"/>
        <v>43855</v>
      </c>
      <c r="B36" s="36">
        <f>SUMIFS(СВЦЭМ!$C$33:$C$776,СВЦЭМ!$A$33:$A$776,$A36,СВЦЭМ!$B$33:$B$776,B$11)+'СЕТ СН'!$F$12+СВЦЭМ!$D$10+'СЕТ СН'!$F$6-'СЕТ СН'!$F$22</f>
        <v>968.13843399999996</v>
      </c>
      <c r="C36" s="36">
        <f>SUMIFS(СВЦЭМ!$C$33:$C$776,СВЦЭМ!$A$33:$A$776,$A36,СВЦЭМ!$B$33:$B$776,C$11)+'СЕТ СН'!$F$12+СВЦЭМ!$D$10+'СЕТ СН'!$F$6-'СЕТ СН'!$F$22</f>
        <v>986.80434592000006</v>
      </c>
      <c r="D36" s="36">
        <f>SUMIFS(СВЦЭМ!$C$33:$C$776,СВЦЭМ!$A$33:$A$776,$A36,СВЦЭМ!$B$33:$B$776,D$11)+'СЕТ СН'!$F$12+СВЦЭМ!$D$10+'СЕТ СН'!$F$6-'СЕТ СН'!$F$22</f>
        <v>1003.99421208</v>
      </c>
      <c r="E36" s="36">
        <f>SUMIFS(СВЦЭМ!$C$33:$C$776,СВЦЭМ!$A$33:$A$776,$A36,СВЦЭМ!$B$33:$B$776,E$11)+'СЕТ СН'!$F$12+СВЦЭМ!$D$10+'СЕТ СН'!$F$6-'СЕТ СН'!$F$22</f>
        <v>1014.66196482</v>
      </c>
      <c r="F36" s="36">
        <f>SUMIFS(СВЦЭМ!$C$33:$C$776,СВЦЭМ!$A$33:$A$776,$A36,СВЦЭМ!$B$33:$B$776,F$11)+'СЕТ СН'!$F$12+СВЦЭМ!$D$10+'СЕТ СН'!$F$6-'СЕТ СН'!$F$22</f>
        <v>980.55010492999997</v>
      </c>
      <c r="G36" s="36">
        <f>SUMIFS(СВЦЭМ!$C$33:$C$776,СВЦЭМ!$A$33:$A$776,$A36,СВЦЭМ!$B$33:$B$776,G$11)+'СЕТ СН'!$F$12+СВЦЭМ!$D$10+'СЕТ СН'!$F$6-'СЕТ СН'!$F$22</f>
        <v>967.90237577000005</v>
      </c>
      <c r="H36" s="36">
        <f>SUMIFS(СВЦЭМ!$C$33:$C$776,СВЦЭМ!$A$33:$A$776,$A36,СВЦЭМ!$B$33:$B$776,H$11)+'СЕТ СН'!$F$12+СВЦЭМ!$D$10+'СЕТ СН'!$F$6-'СЕТ СН'!$F$22</f>
        <v>941.40757609000002</v>
      </c>
      <c r="I36" s="36">
        <f>SUMIFS(СВЦЭМ!$C$33:$C$776,СВЦЭМ!$A$33:$A$776,$A36,СВЦЭМ!$B$33:$B$776,I$11)+'СЕТ СН'!$F$12+СВЦЭМ!$D$10+'СЕТ СН'!$F$6-'СЕТ СН'!$F$22</f>
        <v>941.42221723</v>
      </c>
      <c r="J36" s="36">
        <f>SUMIFS(СВЦЭМ!$C$33:$C$776,СВЦЭМ!$A$33:$A$776,$A36,СВЦЭМ!$B$33:$B$776,J$11)+'СЕТ СН'!$F$12+СВЦЭМ!$D$10+'СЕТ СН'!$F$6-'СЕТ СН'!$F$22</f>
        <v>914.69819639000002</v>
      </c>
      <c r="K36" s="36">
        <f>SUMIFS(СВЦЭМ!$C$33:$C$776,СВЦЭМ!$A$33:$A$776,$A36,СВЦЭМ!$B$33:$B$776,K$11)+'СЕТ СН'!$F$12+СВЦЭМ!$D$10+'СЕТ СН'!$F$6-'СЕТ СН'!$F$22</f>
        <v>881.49477868999998</v>
      </c>
      <c r="L36" s="36">
        <f>SUMIFS(СВЦЭМ!$C$33:$C$776,СВЦЭМ!$A$33:$A$776,$A36,СВЦЭМ!$B$33:$B$776,L$11)+'СЕТ СН'!$F$12+СВЦЭМ!$D$10+'СЕТ СН'!$F$6-'СЕТ СН'!$F$22</f>
        <v>870.35285761</v>
      </c>
      <c r="M36" s="36">
        <f>SUMIFS(СВЦЭМ!$C$33:$C$776,СВЦЭМ!$A$33:$A$776,$A36,СВЦЭМ!$B$33:$B$776,M$11)+'СЕТ СН'!$F$12+СВЦЭМ!$D$10+'СЕТ СН'!$F$6-'СЕТ СН'!$F$22</f>
        <v>891.37126867000006</v>
      </c>
      <c r="N36" s="36">
        <f>SUMIFS(СВЦЭМ!$C$33:$C$776,СВЦЭМ!$A$33:$A$776,$A36,СВЦЭМ!$B$33:$B$776,N$11)+'СЕТ СН'!$F$12+СВЦЭМ!$D$10+'СЕТ СН'!$F$6-'СЕТ СН'!$F$22</f>
        <v>914.55251233000001</v>
      </c>
      <c r="O36" s="36">
        <f>SUMIFS(СВЦЭМ!$C$33:$C$776,СВЦЭМ!$A$33:$A$776,$A36,СВЦЭМ!$B$33:$B$776,O$11)+'СЕТ СН'!$F$12+СВЦЭМ!$D$10+'СЕТ СН'!$F$6-'СЕТ СН'!$F$22</f>
        <v>923.93118800000002</v>
      </c>
      <c r="P36" s="36">
        <f>SUMIFS(СВЦЭМ!$C$33:$C$776,СВЦЭМ!$A$33:$A$776,$A36,СВЦЭМ!$B$33:$B$776,P$11)+'СЕТ СН'!$F$12+СВЦЭМ!$D$10+'СЕТ СН'!$F$6-'СЕТ СН'!$F$22</f>
        <v>932.85273537</v>
      </c>
      <c r="Q36" s="36">
        <f>SUMIFS(СВЦЭМ!$C$33:$C$776,СВЦЭМ!$A$33:$A$776,$A36,СВЦЭМ!$B$33:$B$776,Q$11)+'СЕТ СН'!$F$12+СВЦЭМ!$D$10+'СЕТ СН'!$F$6-'СЕТ СН'!$F$22</f>
        <v>943.62835045999998</v>
      </c>
      <c r="R36" s="36">
        <f>SUMIFS(СВЦЭМ!$C$33:$C$776,СВЦЭМ!$A$33:$A$776,$A36,СВЦЭМ!$B$33:$B$776,R$11)+'СЕТ СН'!$F$12+СВЦЭМ!$D$10+'СЕТ СН'!$F$6-'СЕТ СН'!$F$22</f>
        <v>944.47590926999999</v>
      </c>
      <c r="S36" s="36">
        <f>SUMIFS(СВЦЭМ!$C$33:$C$776,СВЦЭМ!$A$33:$A$776,$A36,СВЦЭМ!$B$33:$B$776,S$11)+'СЕТ СН'!$F$12+СВЦЭМ!$D$10+'СЕТ СН'!$F$6-'СЕТ СН'!$F$22</f>
        <v>940.57746715999997</v>
      </c>
      <c r="T36" s="36">
        <f>SUMIFS(СВЦЭМ!$C$33:$C$776,СВЦЭМ!$A$33:$A$776,$A36,СВЦЭМ!$B$33:$B$776,T$11)+'СЕТ СН'!$F$12+СВЦЭМ!$D$10+'СЕТ СН'!$F$6-'СЕТ СН'!$F$22</f>
        <v>922.05433520999998</v>
      </c>
      <c r="U36" s="36">
        <f>SUMIFS(СВЦЭМ!$C$33:$C$776,СВЦЭМ!$A$33:$A$776,$A36,СВЦЭМ!$B$33:$B$776,U$11)+'СЕТ СН'!$F$12+СВЦЭМ!$D$10+'СЕТ СН'!$F$6-'СЕТ СН'!$F$22</f>
        <v>924.25349918000006</v>
      </c>
      <c r="V36" s="36">
        <f>SUMIFS(СВЦЭМ!$C$33:$C$776,СВЦЭМ!$A$33:$A$776,$A36,СВЦЭМ!$B$33:$B$776,V$11)+'СЕТ СН'!$F$12+СВЦЭМ!$D$10+'СЕТ СН'!$F$6-'СЕТ СН'!$F$22</f>
        <v>927.52889363999998</v>
      </c>
      <c r="W36" s="36">
        <f>SUMIFS(СВЦЭМ!$C$33:$C$776,СВЦЭМ!$A$33:$A$776,$A36,СВЦЭМ!$B$33:$B$776,W$11)+'СЕТ СН'!$F$12+СВЦЭМ!$D$10+'СЕТ СН'!$F$6-'СЕТ СН'!$F$22</f>
        <v>937.28389297000001</v>
      </c>
      <c r="X36" s="36">
        <f>SUMIFS(СВЦЭМ!$C$33:$C$776,СВЦЭМ!$A$33:$A$776,$A36,СВЦЭМ!$B$33:$B$776,X$11)+'СЕТ СН'!$F$12+СВЦЭМ!$D$10+'СЕТ СН'!$F$6-'СЕТ СН'!$F$22</f>
        <v>942.46688605999998</v>
      </c>
      <c r="Y36" s="36">
        <f>SUMIFS(СВЦЭМ!$C$33:$C$776,СВЦЭМ!$A$33:$A$776,$A36,СВЦЭМ!$B$33:$B$776,Y$11)+'СЕТ СН'!$F$12+СВЦЭМ!$D$10+'СЕТ СН'!$F$6-'СЕТ СН'!$F$22</f>
        <v>953.73162566999997</v>
      </c>
    </row>
    <row r="37" spans="1:25" ht="15.5" x14ac:dyDescent="0.25">
      <c r="A37" s="35">
        <f t="shared" si="0"/>
        <v>43856</v>
      </c>
      <c r="B37" s="36">
        <f>SUMIFS(СВЦЭМ!$C$33:$C$776,СВЦЭМ!$A$33:$A$776,$A37,СВЦЭМ!$B$33:$B$776,B$11)+'СЕТ СН'!$F$12+СВЦЭМ!$D$10+'СЕТ СН'!$F$6-'СЕТ СН'!$F$22</f>
        <v>949.61910802</v>
      </c>
      <c r="C37" s="36">
        <f>SUMIFS(СВЦЭМ!$C$33:$C$776,СВЦЭМ!$A$33:$A$776,$A37,СВЦЭМ!$B$33:$B$776,C$11)+'СЕТ СН'!$F$12+СВЦЭМ!$D$10+'СЕТ СН'!$F$6-'СЕТ СН'!$F$22</f>
        <v>967.45421944999998</v>
      </c>
      <c r="D37" s="36">
        <f>SUMIFS(СВЦЭМ!$C$33:$C$776,СВЦЭМ!$A$33:$A$776,$A37,СВЦЭМ!$B$33:$B$776,D$11)+'СЕТ СН'!$F$12+СВЦЭМ!$D$10+'СЕТ СН'!$F$6-'СЕТ СН'!$F$22</f>
        <v>992.81269644999998</v>
      </c>
      <c r="E37" s="36">
        <f>SUMIFS(СВЦЭМ!$C$33:$C$776,СВЦЭМ!$A$33:$A$776,$A37,СВЦЭМ!$B$33:$B$776,E$11)+'СЕТ СН'!$F$12+СВЦЭМ!$D$10+'СЕТ СН'!$F$6-'СЕТ СН'!$F$22</f>
        <v>998.94503065000004</v>
      </c>
      <c r="F37" s="36">
        <f>SUMIFS(СВЦЭМ!$C$33:$C$776,СВЦЭМ!$A$33:$A$776,$A37,СВЦЭМ!$B$33:$B$776,F$11)+'СЕТ СН'!$F$12+СВЦЭМ!$D$10+'СЕТ СН'!$F$6-'СЕТ СН'!$F$22</f>
        <v>958.99447330999999</v>
      </c>
      <c r="G37" s="36">
        <f>SUMIFS(СВЦЭМ!$C$33:$C$776,СВЦЭМ!$A$33:$A$776,$A37,СВЦЭМ!$B$33:$B$776,G$11)+'СЕТ СН'!$F$12+СВЦЭМ!$D$10+'СЕТ СН'!$F$6-'СЕТ СН'!$F$22</f>
        <v>952.04569712</v>
      </c>
      <c r="H37" s="36">
        <f>SUMIFS(СВЦЭМ!$C$33:$C$776,СВЦЭМ!$A$33:$A$776,$A37,СВЦЭМ!$B$33:$B$776,H$11)+'СЕТ СН'!$F$12+СВЦЭМ!$D$10+'СЕТ СН'!$F$6-'СЕТ СН'!$F$22</f>
        <v>923.68809384999997</v>
      </c>
      <c r="I37" s="36">
        <f>SUMIFS(СВЦЭМ!$C$33:$C$776,СВЦЭМ!$A$33:$A$776,$A37,СВЦЭМ!$B$33:$B$776,I$11)+'СЕТ СН'!$F$12+СВЦЭМ!$D$10+'СЕТ СН'!$F$6-'СЕТ СН'!$F$22</f>
        <v>916.85897822000004</v>
      </c>
      <c r="J37" s="36">
        <f>SUMIFS(СВЦЭМ!$C$33:$C$776,СВЦЭМ!$A$33:$A$776,$A37,СВЦЭМ!$B$33:$B$776,J$11)+'СЕТ СН'!$F$12+СВЦЭМ!$D$10+'СЕТ СН'!$F$6-'СЕТ СН'!$F$22</f>
        <v>887.80137726999999</v>
      </c>
      <c r="K37" s="36">
        <f>SUMIFS(СВЦЭМ!$C$33:$C$776,СВЦЭМ!$A$33:$A$776,$A37,СВЦЭМ!$B$33:$B$776,K$11)+'СЕТ СН'!$F$12+СВЦЭМ!$D$10+'СЕТ СН'!$F$6-'СЕТ СН'!$F$22</f>
        <v>858.49246835999998</v>
      </c>
      <c r="L37" s="36">
        <f>SUMIFS(СВЦЭМ!$C$33:$C$776,СВЦЭМ!$A$33:$A$776,$A37,СВЦЭМ!$B$33:$B$776,L$11)+'СЕТ СН'!$F$12+СВЦЭМ!$D$10+'СЕТ СН'!$F$6-'СЕТ СН'!$F$22</f>
        <v>850.00999615000001</v>
      </c>
      <c r="M37" s="36">
        <f>SUMIFS(СВЦЭМ!$C$33:$C$776,СВЦЭМ!$A$33:$A$776,$A37,СВЦЭМ!$B$33:$B$776,M$11)+'СЕТ СН'!$F$12+СВЦЭМ!$D$10+'СЕТ СН'!$F$6-'СЕТ СН'!$F$22</f>
        <v>878.15726484000004</v>
      </c>
      <c r="N37" s="36">
        <f>SUMIFS(СВЦЭМ!$C$33:$C$776,СВЦЭМ!$A$33:$A$776,$A37,СВЦЭМ!$B$33:$B$776,N$11)+'СЕТ СН'!$F$12+СВЦЭМ!$D$10+'СЕТ СН'!$F$6-'СЕТ СН'!$F$22</f>
        <v>890.69196440999997</v>
      </c>
      <c r="O37" s="36">
        <f>SUMIFS(СВЦЭМ!$C$33:$C$776,СВЦЭМ!$A$33:$A$776,$A37,СВЦЭМ!$B$33:$B$776,O$11)+'СЕТ СН'!$F$12+СВЦЭМ!$D$10+'СЕТ СН'!$F$6-'СЕТ СН'!$F$22</f>
        <v>900.97698227000001</v>
      </c>
      <c r="P37" s="36">
        <f>SUMIFS(СВЦЭМ!$C$33:$C$776,СВЦЭМ!$A$33:$A$776,$A37,СВЦЭМ!$B$33:$B$776,P$11)+'СЕТ СН'!$F$12+СВЦЭМ!$D$10+'СЕТ СН'!$F$6-'СЕТ СН'!$F$22</f>
        <v>912.28582755000002</v>
      </c>
      <c r="Q37" s="36">
        <f>SUMIFS(СВЦЭМ!$C$33:$C$776,СВЦЭМ!$A$33:$A$776,$A37,СВЦЭМ!$B$33:$B$776,Q$11)+'СЕТ СН'!$F$12+СВЦЭМ!$D$10+'СЕТ СН'!$F$6-'СЕТ СН'!$F$22</f>
        <v>923.08325818000003</v>
      </c>
      <c r="R37" s="36">
        <f>SUMIFS(СВЦЭМ!$C$33:$C$776,СВЦЭМ!$A$33:$A$776,$A37,СВЦЭМ!$B$33:$B$776,R$11)+'СЕТ СН'!$F$12+СВЦЭМ!$D$10+'СЕТ СН'!$F$6-'СЕТ СН'!$F$22</f>
        <v>925.22509780000007</v>
      </c>
      <c r="S37" s="36">
        <f>SUMIFS(СВЦЭМ!$C$33:$C$776,СВЦЭМ!$A$33:$A$776,$A37,СВЦЭМ!$B$33:$B$776,S$11)+'СЕТ СН'!$F$12+СВЦЭМ!$D$10+'СЕТ СН'!$F$6-'СЕТ СН'!$F$22</f>
        <v>928.35724858000003</v>
      </c>
      <c r="T37" s="36">
        <f>SUMIFS(СВЦЭМ!$C$33:$C$776,СВЦЭМ!$A$33:$A$776,$A37,СВЦЭМ!$B$33:$B$776,T$11)+'СЕТ СН'!$F$12+СВЦЭМ!$D$10+'СЕТ СН'!$F$6-'СЕТ СН'!$F$22</f>
        <v>903.58530101999997</v>
      </c>
      <c r="U37" s="36">
        <f>SUMIFS(СВЦЭМ!$C$33:$C$776,СВЦЭМ!$A$33:$A$776,$A37,СВЦЭМ!$B$33:$B$776,U$11)+'СЕТ СН'!$F$12+СВЦЭМ!$D$10+'СЕТ СН'!$F$6-'СЕТ СН'!$F$22</f>
        <v>907.45433330000003</v>
      </c>
      <c r="V37" s="36">
        <f>SUMIFS(СВЦЭМ!$C$33:$C$776,СВЦЭМ!$A$33:$A$776,$A37,СВЦЭМ!$B$33:$B$776,V$11)+'СЕТ СН'!$F$12+СВЦЭМ!$D$10+'СЕТ СН'!$F$6-'СЕТ СН'!$F$22</f>
        <v>911.38275363000002</v>
      </c>
      <c r="W37" s="36">
        <f>SUMIFS(СВЦЭМ!$C$33:$C$776,СВЦЭМ!$A$33:$A$776,$A37,СВЦЭМ!$B$33:$B$776,W$11)+'СЕТ СН'!$F$12+СВЦЭМ!$D$10+'СЕТ СН'!$F$6-'СЕТ СН'!$F$22</f>
        <v>924.81067787000006</v>
      </c>
      <c r="X37" s="36">
        <f>SUMIFS(СВЦЭМ!$C$33:$C$776,СВЦЭМ!$A$33:$A$776,$A37,СВЦЭМ!$B$33:$B$776,X$11)+'СЕТ СН'!$F$12+СВЦЭМ!$D$10+'СЕТ СН'!$F$6-'СЕТ СН'!$F$22</f>
        <v>929.91110698</v>
      </c>
      <c r="Y37" s="36">
        <f>SUMIFS(СВЦЭМ!$C$33:$C$776,СВЦЭМ!$A$33:$A$776,$A37,СВЦЭМ!$B$33:$B$776,Y$11)+'СЕТ СН'!$F$12+СВЦЭМ!$D$10+'СЕТ СН'!$F$6-'СЕТ СН'!$F$22</f>
        <v>939.14152420000005</v>
      </c>
    </row>
    <row r="38" spans="1:25" ht="15.5" x14ac:dyDescent="0.25">
      <c r="A38" s="35">
        <f t="shared" si="0"/>
        <v>43857</v>
      </c>
      <c r="B38" s="36">
        <f>SUMIFS(СВЦЭМ!$C$33:$C$776,СВЦЭМ!$A$33:$A$776,$A38,СВЦЭМ!$B$33:$B$776,B$11)+'СЕТ СН'!$F$12+СВЦЭМ!$D$10+'СЕТ СН'!$F$6-'СЕТ СН'!$F$22</f>
        <v>967.89646574000005</v>
      </c>
      <c r="C38" s="36">
        <f>SUMIFS(СВЦЭМ!$C$33:$C$776,СВЦЭМ!$A$33:$A$776,$A38,СВЦЭМ!$B$33:$B$776,C$11)+'СЕТ СН'!$F$12+СВЦЭМ!$D$10+'СЕТ СН'!$F$6-'СЕТ СН'!$F$22</f>
        <v>971.30333874999997</v>
      </c>
      <c r="D38" s="36">
        <f>SUMIFS(СВЦЭМ!$C$33:$C$776,СВЦЭМ!$A$33:$A$776,$A38,СВЦЭМ!$B$33:$B$776,D$11)+'СЕТ СН'!$F$12+СВЦЭМ!$D$10+'СЕТ СН'!$F$6-'СЕТ СН'!$F$22</f>
        <v>983.13145844999997</v>
      </c>
      <c r="E38" s="36">
        <f>SUMIFS(СВЦЭМ!$C$33:$C$776,СВЦЭМ!$A$33:$A$776,$A38,СВЦЭМ!$B$33:$B$776,E$11)+'СЕТ СН'!$F$12+СВЦЭМ!$D$10+'СЕТ СН'!$F$6-'СЕТ СН'!$F$22</f>
        <v>993.64560130000007</v>
      </c>
      <c r="F38" s="36">
        <f>SUMIFS(СВЦЭМ!$C$33:$C$776,СВЦЭМ!$A$33:$A$776,$A38,СВЦЭМ!$B$33:$B$776,F$11)+'СЕТ СН'!$F$12+СВЦЭМ!$D$10+'СЕТ СН'!$F$6-'СЕТ СН'!$F$22</f>
        <v>988.02972973999999</v>
      </c>
      <c r="G38" s="36">
        <f>SUMIFS(СВЦЭМ!$C$33:$C$776,СВЦЭМ!$A$33:$A$776,$A38,СВЦЭМ!$B$33:$B$776,G$11)+'СЕТ СН'!$F$12+СВЦЭМ!$D$10+'СЕТ СН'!$F$6-'СЕТ СН'!$F$22</f>
        <v>978.86125023</v>
      </c>
      <c r="H38" s="36">
        <f>SUMIFS(СВЦЭМ!$C$33:$C$776,СВЦЭМ!$A$33:$A$776,$A38,СВЦЭМ!$B$33:$B$776,H$11)+'СЕТ СН'!$F$12+СВЦЭМ!$D$10+'СЕТ СН'!$F$6-'СЕТ СН'!$F$22</f>
        <v>936.81487993999997</v>
      </c>
      <c r="I38" s="36">
        <f>SUMIFS(СВЦЭМ!$C$33:$C$776,СВЦЭМ!$A$33:$A$776,$A38,СВЦЭМ!$B$33:$B$776,I$11)+'СЕТ СН'!$F$12+СВЦЭМ!$D$10+'СЕТ СН'!$F$6-'СЕТ СН'!$F$22</f>
        <v>916.92792393000002</v>
      </c>
      <c r="J38" s="36">
        <f>SUMIFS(СВЦЭМ!$C$33:$C$776,СВЦЭМ!$A$33:$A$776,$A38,СВЦЭМ!$B$33:$B$776,J$11)+'СЕТ СН'!$F$12+СВЦЭМ!$D$10+'СЕТ СН'!$F$6-'СЕТ СН'!$F$22</f>
        <v>880.34101894000003</v>
      </c>
      <c r="K38" s="36">
        <f>SUMIFS(СВЦЭМ!$C$33:$C$776,СВЦЭМ!$A$33:$A$776,$A38,СВЦЭМ!$B$33:$B$776,K$11)+'СЕТ СН'!$F$12+СВЦЭМ!$D$10+'СЕТ СН'!$F$6-'СЕТ СН'!$F$22</f>
        <v>877.20396048999999</v>
      </c>
      <c r="L38" s="36">
        <f>SUMIFS(СВЦЭМ!$C$33:$C$776,СВЦЭМ!$A$33:$A$776,$A38,СВЦЭМ!$B$33:$B$776,L$11)+'СЕТ СН'!$F$12+СВЦЭМ!$D$10+'СЕТ СН'!$F$6-'СЕТ СН'!$F$22</f>
        <v>890.00173949999999</v>
      </c>
      <c r="M38" s="36">
        <f>SUMIFS(СВЦЭМ!$C$33:$C$776,СВЦЭМ!$A$33:$A$776,$A38,СВЦЭМ!$B$33:$B$776,M$11)+'СЕТ СН'!$F$12+СВЦЭМ!$D$10+'СЕТ СН'!$F$6-'СЕТ СН'!$F$22</f>
        <v>895.81217657000002</v>
      </c>
      <c r="N38" s="36">
        <f>SUMIFS(СВЦЭМ!$C$33:$C$776,СВЦЭМ!$A$33:$A$776,$A38,СВЦЭМ!$B$33:$B$776,N$11)+'СЕТ СН'!$F$12+СВЦЭМ!$D$10+'СЕТ СН'!$F$6-'СЕТ СН'!$F$22</f>
        <v>921.00665627000001</v>
      </c>
      <c r="O38" s="36">
        <f>SUMIFS(СВЦЭМ!$C$33:$C$776,СВЦЭМ!$A$33:$A$776,$A38,СВЦЭМ!$B$33:$B$776,O$11)+'СЕТ СН'!$F$12+СВЦЭМ!$D$10+'СЕТ СН'!$F$6-'СЕТ СН'!$F$22</f>
        <v>938.55351755000004</v>
      </c>
      <c r="P38" s="36">
        <f>SUMIFS(СВЦЭМ!$C$33:$C$776,СВЦЭМ!$A$33:$A$776,$A38,СВЦЭМ!$B$33:$B$776,P$11)+'СЕТ СН'!$F$12+СВЦЭМ!$D$10+'СЕТ СН'!$F$6-'СЕТ СН'!$F$22</f>
        <v>956.01955080000005</v>
      </c>
      <c r="Q38" s="36">
        <f>SUMIFS(СВЦЭМ!$C$33:$C$776,СВЦЭМ!$A$33:$A$776,$A38,СВЦЭМ!$B$33:$B$776,Q$11)+'СЕТ СН'!$F$12+СВЦЭМ!$D$10+'СЕТ СН'!$F$6-'СЕТ СН'!$F$22</f>
        <v>965.73061043999996</v>
      </c>
      <c r="R38" s="36">
        <f>SUMIFS(СВЦЭМ!$C$33:$C$776,СВЦЭМ!$A$33:$A$776,$A38,СВЦЭМ!$B$33:$B$776,R$11)+'СЕТ СН'!$F$12+СВЦЭМ!$D$10+'СЕТ СН'!$F$6-'СЕТ СН'!$F$22</f>
        <v>964.53685472000006</v>
      </c>
      <c r="S38" s="36">
        <f>SUMIFS(СВЦЭМ!$C$33:$C$776,СВЦЭМ!$A$33:$A$776,$A38,СВЦЭМ!$B$33:$B$776,S$11)+'СЕТ СН'!$F$12+СВЦЭМ!$D$10+'СЕТ СН'!$F$6-'СЕТ СН'!$F$22</f>
        <v>941.27005007000002</v>
      </c>
      <c r="T38" s="36">
        <f>SUMIFS(СВЦЭМ!$C$33:$C$776,СВЦЭМ!$A$33:$A$776,$A38,СВЦЭМ!$B$33:$B$776,T$11)+'СЕТ СН'!$F$12+СВЦЭМ!$D$10+'СЕТ СН'!$F$6-'СЕТ СН'!$F$22</f>
        <v>917.93461747000003</v>
      </c>
      <c r="U38" s="36">
        <f>SUMIFS(СВЦЭМ!$C$33:$C$776,СВЦЭМ!$A$33:$A$776,$A38,СВЦЭМ!$B$33:$B$776,U$11)+'СЕТ СН'!$F$12+СВЦЭМ!$D$10+'СЕТ СН'!$F$6-'СЕТ СН'!$F$22</f>
        <v>933.58899827000005</v>
      </c>
      <c r="V38" s="36">
        <f>SUMIFS(СВЦЭМ!$C$33:$C$776,СВЦЭМ!$A$33:$A$776,$A38,СВЦЭМ!$B$33:$B$776,V$11)+'СЕТ СН'!$F$12+СВЦЭМ!$D$10+'СЕТ СН'!$F$6-'СЕТ СН'!$F$22</f>
        <v>932.23431776000007</v>
      </c>
      <c r="W38" s="36">
        <f>SUMIFS(СВЦЭМ!$C$33:$C$776,СВЦЭМ!$A$33:$A$776,$A38,СВЦЭМ!$B$33:$B$776,W$11)+'СЕТ СН'!$F$12+СВЦЭМ!$D$10+'СЕТ СН'!$F$6-'СЕТ СН'!$F$22</f>
        <v>941.18415458000004</v>
      </c>
      <c r="X38" s="36">
        <f>SUMIFS(СВЦЭМ!$C$33:$C$776,СВЦЭМ!$A$33:$A$776,$A38,СВЦЭМ!$B$33:$B$776,X$11)+'СЕТ СН'!$F$12+СВЦЭМ!$D$10+'СЕТ СН'!$F$6-'СЕТ СН'!$F$22</f>
        <v>948.15254250999999</v>
      </c>
      <c r="Y38" s="36">
        <f>SUMIFS(СВЦЭМ!$C$33:$C$776,СВЦЭМ!$A$33:$A$776,$A38,СВЦЭМ!$B$33:$B$776,Y$11)+'СЕТ СН'!$F$12+СВЦЭМ!$D$10+'СЕТ СН'!$F$6-'СЕТ СН'!$F$22</f>
        <v>961.47085172000004</v>
      </c>
    </row>
    <row r="39" spans="1:25" ht="15.5" x14ac:dyDescent="0.25">
      <c r="A39" s="35">
        <f t="shared" si="0"/>
        <v>43858</v>
      </c>
      <c r="B39" s="36">
        <f>SUMIFS(СВЦЭМ!$C$33:$C$776,СВЦЭМ!$A$33:$A$776,$A39,СВЦЭМ!$B$33:$B$776,B$11)+'СЕТ СН'!$F$12+СВЦЭМ!$D$10+'СЕТ СН'!$F$6-'СЕТ СН'!$F$22</f>
        <v>922.02073958000005</v>
      </c>
      <c r="C39" s="36">
        <f>SUMIFS(СВЦЭМ!$C$33:$C$776,СВЦЭМ!$A$33:$A$776,$A39,СВЦЭМ!$B$33:$B$776,C$11)+'СЕТ СН'!$F$12+СВЦЭМ!$D$10+'СЕТ СН'!$F$6-'СЕТ СН'!$F$22</f>
        <v>948.08181860000002</v>
      </c>
      <c r="D39" s="36">
        <f>SUMIFS(СВЦЭМ!$C$33:$C$776,СВЦЭМ!$A$33:$A$776,$A39,СВЦЭМ!$B$33:$B$776,D$11)+'СЕТ СН'!$F$12+СВЦЭМ!$D$10+'СЕТ СН'!$F$6-'СЕТ СН'!$F$22</f>
        <v>963.41682272000003</v>
      </c>
      <c r="E39" s="36">
        <f>SUMIFS(СВЦЭМ!$C$33:$C$776,СВЦЭМ!$A$33:$A$776,$A39,СВЦЭМ!$B$33:$B$776,E$11)+'СЕТ СН'!$F$12+СВЦЭМ!$D$10+'СЕТ СН'!$F$6-'СЕТ СН'!$F$22</f>
        <v>964.87643309999999</v>
      </c>
      <c r="F39" s="36">
        <f>SUMIFS(СВЦЭМ!$C$33:$C$776,СВЦЭМ!$A$33:$A$776,$A39,СВЦЭМ!$B$33:$B$776,F$11)+'СЕТ СН'!$F$12+СВЦЭМ!$D$10+'СЕТ СН'!$F$6-'СЕТ СН'!$F$22</f>
        <v>967.82322270999998</v>
      </c>
      <c r="G39" s="36">
        <f>SUMIFS(СВЦЭМ!$C$33:$C$776,СВЦЭМ!$A$33:$A$776,$A39,СВЦЭМ!$B$33:$B$776,G$11)+'СЕТ СН'!$F$12+СВЦЭМ!$D$10+'СЕТ СН'!$F$6-'СЕТ СН'!$F$22</f>
        <v>953.16462061000004</v>
      </c>
      <c r="H39" s="36">
        <f>SUMIFS(СВЦЭМ!$C$33:$C$776,СВЦЭМ!$A$33:$A$776,$A39,СВЦЭМ!$B$33:$B$776,H$11)+'СЕТ СН'!$F$12+СВЦЭМ!$D$10+'СЕТ СН'!$F$6-'СЕТ СН'!$F$22</f>
        <v>921.72363811000002</v>
      </c>
      <c r="I39" s="36">
        <f>SUMIFS(СВЦЭМ!$C$33:$C$776,СВЦЭМ!$A$33:$A$776,$A39,СВЦЭМ!$B$33:$B$776,I$11)+'СЕТ СН'!$F$12+СВЦЭМ!$D$10+'СЕТ СН'!$F$6-'СЕТ СН'!$F$22</f>
        <v>872.77618072000007</v>
      </c>
      <c r="J39" s="36">
        <f>SUMIFS(СВЦЭМ!$C$33:$C$776,СВЦЭМ!$A$33:$A$776,$A39,СВЦЭМ!$B$33:$B$776,J$11)+'СЕТ СН'!$F$12+СВЦЭМ!$D$10+'СЕТ СН'!$F$6-'СЕТ СН'!$F$22</f>
        <v>863.71786268000005</v>
      </c>
      <c r="K39" s="36">
        <f>SUMIFS(СВЦЭМ!$C$33:$C$776,СВЦЭМ!$A$33:$A$776,$A39,СВЦЭМ!$B$33:$B$776,K$11)+'СЕТ СН'!$F$12+СВЦЭМ!$D$10+'СЕТ СН'!$F$6-'СЕТ СН'!$F$22</f>
        <v>854.23313885000005</v>
      </c>
      <c r="L39" s="36">
        <f>SUMIFS(СВЦЭМ!$C$33:$C$776,СВЦЭМ!$A$33:$A$776,$A39,СВЦЭМ!$B$33:$B$776,L$11)+'СЕТ СН'!$F$12+СВЦЭМ!$D$10+'СЕТ СН'!$F$6-'СЕТ СН'!$F$22</f>
        <v>849.73212251999996</v>
      </c>
      <c r="M39" s="36">
        <f>SUMIFS(СВЦЭМ!$C$33:$C$776,СВЦЭМ!$A$33:$A$776,$A39,СВЦЭМ!$B$33:$B$776,M$11)+'СЕТ СН'!$F$12+СВЦЭМ!$D$10+'СЕТ СН'!$F$6-'СЕТ СН'!$F$22</f>
        <v>881.84817994000002</v>
      </c>
      <c r="N39" s="36">
        <f>SUMIFS(СВЦЭМ!$C$33:$C$776,СВЦЭМ!$A$33:$A$776,$A39,СВЦЭМ!$B$33:$B$776,N$11)+'СЕТ СН'!$F$12+СВЦЭМ!$D$10+'СЕТ СН'!$F$6-'СЕТ СН'!$F$22</f>
        <v>901.19436492</v>
      </c>
      <c r="O39" s="36">
        <f>SUMIFS(СВЦЭМ!$C$33:$C$776,СВЦЭМ!$A$33:$A$776,$A39,СВЦЭМ!$B$33:$B$776,O$11)+'СЕТ СН'!$F$12+СВЦЭМ!$D$10+'СЕТ СН'!$F$6-'СЕТ СН'!$F$22</f>
        <v>897.10757074000003</v>
      </c>
      <c r="P39" s="36">
        <f>SUMIFS(СВЦЭМ!$C$33:$C$776,СВЦЭМ!$A$33:$A$776,$A39,СВЦЭМ!$B$33:$B$776,P$11)+'СЕТ СН'!$F$12+СВЦЭМ!$D$10+'СЕТ СН'!$F$6-'СЕТ СН'!$F$22</f>
        <v>911.20594402000006</v>
      </c>
      <c r="Q39" s="36">
        <f>SUMIFS(СВЦЭМ!$C$33:$C$776,СВЦЭМ!$A$33:$A$776,$A39,СВЦЭМ!$B$33:$B$776,Q$11)+'СЕТ СН'!$F$12+СВЦЭМ!$D$10+'СЕТ СН'!$F$6-'СЕТ СН'!$F$22</f>
        <v>920.90821582000001</v>
      </c>
      <c r="R39" s="36">
        <f>SUMIFS(СВЦЭМ!$C$33:$C$776,СВЦЭМ!$A$33:$A$776,$A39,СВЦЭМ!$B$33:$B$776,R$11)+'СЕТ СН'!$F$12+СВЦЭМ!$D$10+'СЕТ СН'!$F$6-'СЕТ СН'!$F$22</f>
        <v>919.25706165999998</v>
      </c>
      <c r="S39" s="36">
        <f>SUMIFS(СВЦЭМ!$C$33:$C$776,СВЦЭМ!$A$33:$A$776,$A39,СВЦЭМ!$B$33:$B$776,S$11)+'СЕТ СН'!$F$12+СВЦЭМ!$D$10+'СЕТ СН'!$F$6-'СЕТ СН'!$F$22</f>
        <v>900.05024451999998</v>
      </c>
      <c r="T39" s="36">
        <f>SUMIFS(СВЦЭМ!$C$33:$C$776,СВЦЭМ!$A$33:$A$776,$A39,СВЦЭМ!$B$33:$B$776,T$11)+'СЕТ СН'!$F$12+СВЦЭМ!$D$10+'СЕТ СН'!$F$6-'СЕТ СН'!$F$22</f>
        <v>881.93299386000001</v>
      </c>
      <c r="U39" s="36">
        <f>SUMIFS(СВЦЭМ!$C$33:$C$776,СВЦЭМ!$A$33:$A$776,$A39,СВЦЭМ!$B$33:$B$776,U$11)+'СЕТ СН'!$F$12+СВЦЭМ!$D$10+'СЕТ СН'!$F$6-'СЕТ СН'!$F$22</f>
        <v>878.74803637000002</v>
      </c>
      <c r="V39" s="36">
        <f>SUMIFS(СВЦЭМ!$C$33:$C$776,СВЦЭМ!$A$33:$A$776,$A39,СВЦЭМ!$B$33:$B$776,V$11)+'СЕТ СН'!$F$12+СВЦЭМ!$D$10+'СЕТ СН'!$F$6-'СЕТ СН'!$F$22</f>
        <v>885.95866338999997</v>
      </c>
      <c r="W39" s="36">
        <f>SUMIFS(СВЦЭМ!$C$33:$C$776,СВЦЭМ!$A$33:$A$776,$A39,СВЦЭМ!$B$33:$B$776,W$11)+'СЕТ СН'!$F$12+СВЦЭМ!$D$10+'СЕТ СН'!$F$6-'СЕТ СН'!$F$22</f>
        <v>898.14445805000003</v>
      </c>
      <c r="X39" s="36">
        <f>SUMIFS(СВЦЭМ!$C$33:$C$776,СВЦЭМ!$A$33:$A$776,$A39,СВЦЭМ!$B$33:$B$776,X$11)+'СЕТ СН'!$F$12+СВЦЭМ!$D$10+'СЕТ СН'!$F$6-'СЕТ СН'!$F$22</f>
        <v>896.41329214999996</v>
      </c>
      <c r="Y39" s="36">
        <f>SUMIFS(СВЦЭМ!$C$33:$C$776,СВЦЭМ!$A$33:$A$776,$A39,СВЦЭМ!$B$33:$B$776,Y$11)+'СЕТ СН'!$F$12+СВЦЭМ!$D$10+'СЕТ СН'!$F$6-'СЕТ СН'!$F$22</f>
        <v>931.13099365000005</v>
      </c>
    </row>
    <row r="40" spans="1:25" ht="15.5" x14ac:dyDescent="0.25">
      <c r="A40" s="35">
        <f t="shared" si="0"/>
        <v>43859</v>
      </c>
      <c r="B40" s="36">
        <f>SUMIFS(СВЦЭМ!$C$33:$C$776,СВЦЭМ!$A$33:$A$776,$A40,СВЦЭМ!$B$33:$B$776,B$11)+'СЕТ СН'!$F$12+СВЦЭМ!$D$10+'СЕТ СН'!$F$6-'СЕТ СН'!$F$22</f>
        <v>978.33222682999997</v>
      </c>
      <c r="C40" s="36">
        <f>SUMIFS(СВЦЭМ!$C$33:$C$776,СВЦЭМ!$A$33:$A$776,$A40,СВЦЭМ!$B$33:$B$776,C$11)+'СЕТ СН'!$F$12+СВЦЭМ!$D$10+'СЕТ СН'!$F$6-'СЕТ СН'!$F$22</f>
        <v>993.96532859000001</v>
      </c>
      <c r="D40" s="36">
        <f>SUMIFS(СВЦЭМ!$C$33:$C$776,СВЦЭМ!$A$33:$A$776,$A40,СВЦЭМ!$B$33:$B$776,D$11)+'СЕТ СН'!$F$12+СВЦЭМ!$D$10+'СЕТ СН'!$F$6-'СЕТ СН'!$F$22</f>
        <v>995.25853604999998</v>
      </c>
      <c r="E40" s="36">
        <f>SUMIFS(СВЦЭМ!$C$33:$C$776,СВЦЭМ!$A$33:$A$776,$A40,СВЦЭМ!$B$33:$B$776,E$11)+'СЕТ СН'!$F$12+СВЦЭМ!$D$10+'СЕТ СН'!$F$6-'СЕТ СН'!$F$22</f>
        <v>998.02065997</v>
      </c>
      <c r="F40" s="36">
        <f>SUMIFS(СВЦЭМ!$C$33:$C$776,СВЦЭМ!$A$33:$A$776,$A40,СВЦЭМ!$B$33:$B$776,F$11)+'СЕТ СН'!$F$12+СВЦЭМ!$D$10+'СЕТ СН'!$F$6-'СЕТ СН'!$F$22</f>
        <v>985.27737494999997</v>
      </c>
      <c r="G40" s="36">
        <f>SUMIFS(СВЦЭМ!$C$33:$C$776,СВЦЭМ!$A$33:$A$776,$A40,СВЦЭМ!$B$33:$B$776,G$11)+'СЕТ СН'!$F$12+СВЦЭМ!$D$10+'СЕТ СН'!$F$6-'СЕТ СН'!$F$22</f>
        <v>979.39806095000006</v>
      </c>
      <c r="H40" s="36">
        <f>SUMIFS(СВЦЭМ!$C$33:$C$776,СВЦЭМ!$A$33:$A$776,$A40,СВЦЭМ!$B$33:$B$776,H$11)+'СЕТ СН'!$F$12+СВЦЭМ!$D$10+'СЕТ СН'!$F$6-'СЕТ СН'!$F$22</f>
        <v>941.72204627999997</v>
      </c>
      <c r="I40" s="36">
        <f>SUMIFS(СВЦЭМ!$C$33:$C$776,СВЦЭМ!$A$33:$A$776,$A40,СВЦЭМ!$B$33:$B$776,I$11)+'СЕТ СН'!$F$12+СВЦЭМ!$D$10+'СЕТ СН'!$F$6-'СЕТ СН'!$F$22</f>
        <v>907.36970758999996</v>
      </c>
      <c r="J40" s="36">
        <f>SUMIFS(СВЦЭМ!$C$33:$C$776,СВЦЭМ!$A$33:$A$776,$A40,СВЦЭМ!$B$33:$B$776,J$11)+'СЕТ СН'!$F$12+СВЦЭМ!$D$10+'СЕТ СН'!$F$6-'СЕТ СН'!$F$22</f>
        <v>885.23864032000006</v>
      </c>
      <c r="K40" s="36">
        <f>SUMIFS(СВЦЭМ!$C$33:$C$776,СВЦЭМ!$A$33:$A$776,$A40,СВЦЭМ!$B$33:$B$776,K$11)+'СЕТ СН'!$F$12+СВЦЭМ!$D$10+'СЕТ СН'!$F$6-'СЕТ СН'!$F$22</f>
        <v>873.44813736000003</v>
      </c>
      <c r="L40" s="36">
        <f>SUMIFS(СВЦЭМ!$C$33:$C$776,СВЦЭМ!$A$33:$A$776,$A40,СВЦЭМ!$B$33:$B$776,L$11)+'СЕТ СН'!$F$12+СВЦЭМ!$D$10+'СЕТ СН'!$F$6-'СЕТ СН'!$F$22</f>
        <v>862.69877400999997</v>
      </c>
      <c r="M40" s="36">
        <f>SUMIFS(СВЦЭМ!$C$33:$C$776,СВЦЭМ!$A$33:$A$776,$A40,СВЦЭМ!$B$33:$B$776,M$11)+'СЕТ СН'!$F$12+СВЦЭМ!$D$10+'СЕТ СН'!$F$6-'СЕТ СН'!$F$22</f>
        <v>867.44767238999998</v>
      </c>
      <c r="N40" s="36">
        <f>SUMIFS(СВЦЭМ!$C$33:$C$776,СВЦЭМ!$A$33:$A$776,$A40,СВЦЭМ!$B$33:$B$776,N$11)+'СЕТ СН'!$F$12+СВЦЭМ!$D$10+'СЕТ СН'!$F$6-'СЕТ СН'!$F$22</f>
        <v>893.94215570000006</v>
      </c>
      <c r="O40" s="36">
        <f>SUMIFS(СВЦЭМ!$C$33:$C$776,СВЦЭМ!$A$33:$A$776,$A40,СВЦЭМ!$B$33:$B$776,O$11)+'СЕТ СН'!$F$12+СВЦЭМ!$D$10+'СЕТ СН'!$F$6-'СЕТ СН'!$F$22</f>
        <v>921.55617778999999</v>
      </c>
      <c r="P40" s="36">
        <f>SUMIFS(СВЦЭМ!$C$33:$C$776,СВЦЭМ!$A$33:$A$776,$A40,СВЦЭМ!$B$33:$B$776,P$11)+'СЕТ СН'!$F$12+СВЦЭМ!$D$10+'СЕТ СН'!$F$6-'СЕТ СН'!$F$22</f>
        <v>950.36874303000002</v>
      </c>
      <c r="Q40" s="36">
        <f>SUMIFS(СВЦЭМ!$C$33:$C$776,СВЦЭМ!$A$33:$A$776,$A40,СВЦЭМ!$B$33:$B$776,Q$11)+'СЕТ СН'!$F$12+СВЦЭМ!$D$10+'СЕТ СН'!$F$6-'СЕТ СН'!$F$22</f>
        <v>966.05542028000002</v>
      </c>
      <c r="R40" s="36">
        <f>SUMIFS(СВЦЭМ!$C$33:$C$776,СВЦЭМ!$A$33:$A$776,$A40,СВЦЭМ!$B$33:$B$776,R$11)+'СЕТ СН'!$F$12+СВЦЭМ!$D$10+'СЕТ СН'!$F$6-'СЕТ СН'!$F$22</f>
        <v>950.28866387000005</v>
      </c>
      <c r="S40" s="36">
        <f>SUMIFS(СВЦЭМ!$C$33:$C$776,СВЦЭМ!$A$33:$A$776,$A40,СВЦЭМ!$B$33:$B$776,S$11)+'СЕТ СН'!$F$12+СВЦЭМ!$D$10+'СЕТ СН'!$F$6-'СЕТ СН'!$F$22</f>
        <v>928.99420506000001</v>
      </c>
      <c r="T40" s="36">
        <f>SUMIFS(СВЦЭМ!$C$33:$C$776,СВЦЭМ!$A$33:$A$776,$A40,СВЦЭМ!$B$33:$B$776,T$11)+'СЕТ СН'!$F$12+СВЦЭМ!$D$10+'СЕТ СН'!$F$6-'СЕТ СН'!$F$22</f>
        <v>884.33298004000005</v>
      </c>
      <c r="U40" s="36">
        <f>SUMIFS(СВЦЭМ!$C$33:$C$776,СВЦЭМ!$A$33:$A$776,$A40,СВЦЭМ!$B$33:$B$776,U$11)+'СЕТ СН'!$F$12+СВЦЭМ!$D$10+'СЕТ СН'!$F$6-'СЕТ СН'!$F$22</f>
        <v>886.92079190000004</v>
      </c>
      <c r="V40" s="36">
        <f>SUMIFS(СВЦЭМ!$C$33:$C$776,СВЦЭМ!$A$33:$A$776,$A40,СВЦЭМ!$B$33:$B$776,V$11)+'СЕТ СН'!$F$12+СВЦЭМ!$D$10+'СЕТ СН'!$F$6-'СЕТ СН'!$F$22</f>
        <v>891.44696003000001</v>
      </c>
      <c r="W40" s="36">
        <f>SUMIFS(СВЦЭМ!$C$33:$C$776,СВЦЭМ!$A$33:$A$776,$A40,СВЦЭМ!$B$33:$B$776,W$11)+'СЕТ СН'!$F$12+СВЦЭМ!$D$10+'СЕТ СН'!$F$6-'СЕТ СН'!$F$22</f>
        <v>911.13432210999997</v>
      </c>
      <c r="X40" s="36">
        <f>SUMIFS(СВЦЭМ!$C$33:$C$776,СВЦЭМ!$A$33:$A$776,$A40,СВЦЭМ!$B$33:$B$776,X$11)+'СЕТ СН'!$F$12+СВЦЭМ!$D$10+'СЕТ СН'!$F$6-'СЕТ СН'!$F$22</f>
        <v>913.65180642000007</v>
      </c>
      <c r="Y40" s="36">
        <f>SUMIFS(СВЦЭМ!$C$33:$C$776,СВЦЭМ!$A$33:$A$776,$A40,СВЦЭМ!$B$33:$B$776,Y$11)+'СЕТ СН'!$F$12+СВЦЭМ!$D$10+'СЕТ СН'!$F$6-'СЕТ СН'!$F$22</f>
        <v>947.38937529999998</v>
      </c>
    </row>
    <row r="41" spans="1:25" ht="15.5" x14ac:dyDescent="0.25">
      <c r="A41" s="35">
        <f t="shared" si="0"/>
        <v>43860</v>
      </c>
      <c r="B41" s="36">
        <f>SUMIFS(СВЦЭМ!$C$33:$C$776,СВЦЭМ!$A$33:$A$776,$A41,СВЦЭМ!$B$33:$B$776,B$11)+'СЕТ СН'!$F$12+СВЦЭМ!$D$10+'СЕТ СН'!$F$6-'СЕТ СН'!$F$22</f>
        <v>975.31298012000002</v>
      </c>
      <c r="C41" s="36">
        <f>SUMIFS(СВЦЭМ!$C$33:$C$776,СВЦЭМ!$A$33:$A$776,$A41,СВЦЭМ!$B$33:$B$776,C$11)+'СЕТ СН'!$F$12+СВЦЭМ!$D$10+'СЕТ СН'!$F$6-'СЕТ СН'!$F$22</f>
        <v>993.02977156999998</v>
      </c>
      <c r="D41" s="36">
        <f>SUMIFS(СВЦЭМ!$C$33:$C$776,СВЦЭМ!$A$33:$A$776,$A41,СВЦЭМ!$B$33:$B$776,D$11)+'СЕТ СН'!$F$12+СВЦЭМ!$D$10+'СЕТ СН'!$F$6-'СЕТ СН'!$F$22</f>
        <v>996.75449617000004</v>
      </c>
      <c r="E41" s="36">
        <f>SUMIFS(СВЦЭМ!$C$33:$C$776,СВЦЭМ!$A$33:$A$776,$A41,СВЦЭМ!$B$33:$B$776,E$11)+'СЕТ СН'!$F$12+СВЦЭМ!$D$10+'СЕТ СН'!$F$6-'СЕТ СН'!$F$22</f>
        <v>1000.74935005</v>
      </c>
      <c r="F41" s="36">
        <f>SUMIFS(СВЦЭМ!$C$33:$C$776,СВЦЭМ!$A$33:$A$776,$A41,СВЦЭМ!$B$33:$B$776,F$11)+'СЕТ СН'!$F$12+СВЦЭМ!$D$10+'СЕТ СН'!$F$6-'СЕТ СН'!$F$22</f>
        <v>982.80728027999999</v>
      </c>
      <c r="G41" s="36">
        <f>SUMIFS(СВЦЭМ!$C$33:$C$776,СВЦЭМ!$A$33:$A$776,$A41,СВЦЭМ!$B$33:$B$776,G$11)+'СЕТ СН'!$F$12+СВЦЭМ!$D$10+'СЕТ СН'!$F$6-'СЕТ СН'!$F$22</f>
        <v>967.68813908000004</v>
      </c>
      <c r="H41" s="36">
        <f>SUMIFS(СВЦЭМ!$C$33:$C$776,СВЦЭМ!$A$33:$A$776,$A41,СВЦЭМ!$B$33:$B$776,H$11)+'СЕТ СН'!$F$12+СВЦЭМ!$D$10+'СЕТ СН'!$F$6-'СЕТ СН'!$F$22</f>
        <v>939.29941999000005</v>
      </c>
      <c r="I41" s="36">
        <f>SUMIFS(СВЦЭМ!$C$33:$C$776,СВЦЭМ!$A$33:$A$776,$A41,СВЦЭМ!$B$33:$B$776,I$11)+'СЕТ СН'!$F$12+СВЦЭМ!$D$10+'СЕТ СН'!$F$6-'СЕТ СН'!$F$22</f>
        <v>905.08087366999996</v>
      </c>
      <c r="J41" s="36">
        <f>SUMIFS(СВЦЭМ!$C$33:$C$776,СВЦЭМ!$A$33:$A$776,$A41,СВЦЭМ!$B$33:$B$776,J$11)+'СЕТ СН'!$F$12+СВЦЭМ!$D$10+'СЕТ СН'!$F$6-'СЕТ СН'!$F$22</f>
        <v>881.10669569000004</v>
      </c>
      <c r="K41" s="36">
        <f>SUMIFS(СВЦЭМ!$C$33:$C$776,СВЦЭМ!$A$33:$A$776,$A41,СВЦЭМ!$B$33:$B$776,K$11)+'СЕТ СН'!$F$12+СВЦЭМ!$D$10+'СЕТ СН'!$F$6-'СЕТ СН'!$F$22</f>
        <v>863.92072092000001</v>
      </c>
      <c r="L41" s="36">
        <f>SUMIFS(СВЦЭМ!$C$33:$C$776,СВЦЭМ!$A$33:$A$776,$A41,СВЦЭМ!$B$33:$B$776,L$11)+'СЕТ СН'!$F$12+СВЦЭМ!$D$10+'СЕТ СН'!$F$6-'СЕТ СН'!$F$22</f>
        <v>869.07100508999997</v>
      </c>
      <c r="M41" s="36">
        <f>SUMIFS(СВЦЭМ!$C$33:$C$776,СВЦЭМ!$A$33:$A$776,$A41,СВЦЭМ!$B$33:$B$776,M$11)+'СЕТ СН'!$F$12+СВЦЭМ!$D$10+'СЕТ СН'!$F$6-'СЕТ СН'!$F$22</f>
        <v>881.00756931000001</v>
      </c>
      <c r="N41" s="36">
        <f>SUMIFS(СВЦЭМ!$C$33:$C$776,СВЦЭМ!$A$33:$A$776,$A41,СВЦЭМ!$B$33:$B$776,N$11)+'СЕТ СН'!$F$12+СВЦЭМ!$D$10+'СЕТ СН'!$F$6-'СЕТ СН'!$F$22</f>
        <v>891.00599356999999</v>
      </c>
      <c r="O41" s="36">
        <f>SUMIFS(СВЦЭМ!$C$33:$C$776,СВЦЭМ!$A$33:$A$776,$A41,СВЦЭМ!$B$33:$B$776,O$11)+'СЕТ СН'!$F$12+СВЦЭМ!$D$10+'СЕТ СН'!$F$6-'СЕТ СН'!$F$22</f>
        <v>925.81876441999998</v>
      </c>
      <c r="P41" s="36">
        <f>SUMIFS(СВЦЭМ!$C$33:$C$776,СВЦЭМ!$A$33:$A$776,$A41,СВЦЭМ!$B$33:$B$776,P$11)+'СЕТ СН'!$F$12+СВЦЭМ!$D$10+'СЕТ СН'!$F$6-'СЕТ СН'!$F$22</f>
        <v>959.09547531999999</v>
      </c>
      <c r="Q41" s="36">
        <f>SUMIFS(СВЦЭМ!$C$33:$C$776,СВЦЭМ!$A$33:$A$776,$A41,СВЦЭМ!$B$33:$B$776,Q$11)+'СЕТ СН'!$F$12+СВЦЭМ!$D$10+'СЕТ СН'!$F$6-'СЕТ СН'!$F$22</f>
        <v>968.83268125999996</v>
      </c>
      <c r="R41" s="36">
        <f>SUMIFS(СВЦЭМ!$C$33:$C$776,СВЦЭМ!$A$33:$A$776,$A41,СВЦЭМ!$B$33:$B$776,R$11)+'СЕТ СН'!$F$12+СВЦЭМ!$D$10+'СЕТ СН'!$F$6-'СЕТ СН'!$F$22</f>
        <v>944.32285091000006</v>
      </c>
      <c r="S41" s="36">
        <f>SUMIFS(СВЦЭМ!$C$33:$C$776,СВЦЭМ!$A$33:$A$776,$A41,СВЦЭМ!$B$33:$B$776,S$11)+'СЕТ СН'!$F$12+СВЦЭМ!$D$10+'СЕТ СН'!$F$6-'СЕТ СН'!$F$22</f>
        <v>904.84292096000001</v>
      </c>
      <c r="T41" s="36">
        <f>SUMIFS(СВЦЭМ!$C$33:$C$776,СВЦЭМ!$A$33:$A$776,$A41,СВЦЭМ!$B$33:$B$776,T$11)+'СЕТ СН'!$F$12+СВЦЭМ!$D$10+'СЕТ СН'!$F$6-'СЕТ СН'!$F$22</f>
        <v>884.39902056000005</v>
      </c>
      <c r="U41" s="36">
        <f>SUMIFS(СВЦЭМ!$C$33:$C$776,СВЦЭМ!$A$33:$A$776,$A41,СВЦЭМ!$B$33:$B$776,U$11)+'СЕТ СН'!$F$12+СВЦЭМ!$D$10+'СЕТ СН'!$F$6-'СЕТ СН'!$F$22</f>
        <v>887.43695586000001</v>
      </c>
      <c r="V41" s="36">
        <f>SUMIFS(СВЦЭМ!$C$33:$C$776,СВЦЭМ!$A$33:$A$776,$A41,СВЦЭМ!$B$33:$B$776,V$11)+'СЕТ СН'!$F$12+СВЦЭМ!$D$10+'СЕТ СН'!$F$6-'СЕТ СН'!$F$22</f>
        <v>885.27491472999998</v>
      </c>
      <c r="W41" s="36">
        <f>SUMIFS(СВЦЭМ!$C$33:$C$776,СВЦЭМ!$A$33:$A$776,$A41,СВЦЭМ!$B$33:$B$776,W$11)+'СЕТ СН'!$F$12+СВЦЭМ!$D$10+'СЕТ СН'!$F$6-'СЕТ СН'!$F$22</f>
        <v>894.52786764999996</v>
      </c>
      <c r="X41" s="36">
        <f>SUMIFS(СВЦЭМ!$C$33:$C$776,СВЦЭМ!$A$33:$A$776,$A41,СВЦЭМ!$B$33:$B$776,X$11)+'СЕТ СН'!$F$12+СВЦЭМ!$D$10+'СЕТ СН'!$F$6-'СЕТ СН'!$F$22</f>
        <v>895.77027241999997</v>
      </c>
      <c r="Y41" s="36">
        <f>SUMIFS(СВЦЭМ!$C$33:$C$776,СВЦЭМ!$A$33:$A$776,$A41,СВЦЭМ!$B$33:$B$776,Y$11)+'СЕТ СН'!$F$12+СВЦЭМ!$D$10+'СЕТ СН'!$F$6-'СЕТ СН'!$F$22</f>
        <v>898.20029967000005</v>
      </c>
    </row>
    <row r="42" spans="1:25" ht="15.5" x14ac:dyDescent="0.25">
      <c r="A42" s="35">
        <f t="shared" si="0"/>
        <v>43861</v>
      </c>
      <c r="B42" s="36">
        <f>SUMIFS(СВЦЭМ!$C$33:$C$776,СВЦЭМ!$A$33:$A$776,$A42,СВЦЭМ!$B$33:$B$776,B$11)+'СЕТ СН'!$F$12+СВЦЭМ!$D$10+'СЕТ СН'!$F$6-'СЕТ СН'!$F$22</f>
        <v>941.99066776999996</v>
      </c>
      <c r="C42" s="36">
        <f>SUMIFS(СВЦЭМ!$C$33:$C$776,СВЦЭМ!$A$33:$A$776,$A42,СВЦЭМ!$B$33:$B$776,C$11)+'СЕТ СН'!$F$12+СВЦЭМ!$D$10+'СЕТ СН'!$F$6-'СЕТ СН'!$F$22</f>
        <v>960.21792132999997</v>
      </c>
      <c r="D42" s="36">
        <f>SUMIFS(СВЦЭМ!$C$33:$C$776,СВЦЭМ!$A$33:$A$776,$A42,СВЦЭМ!$B$33:$B$776,D$11)+'СЕТ СН'!$F$12+СВЦЭМ!$D$10+'СЕТ СН'!$F$6-'СЕТ СН'!$F$22</f>
        <v>972.62461099999996</v>
      </c>
      <c r="E42" s="36">
        <f>SUMIFS(СВЦЭМ!$C$33:$C$776,СВЦЭМ!$A$33:$A$776,$A42,СВЦЭМ!$B$33:$B$776,E$11)+'СЕТ СН'!$F$12+СВЦЭМ!$D$10+'СЕТ СН'!$F$6-'СЕТ СН'!$F$22</f>
        <v>978.00879235000002</v>
      </c>
      <c r="F42" s="36">
        <f>SUMIFS(СВЦЭМ!$C$33:$C$776,СВЦЭМ!$A$33:$A$776,$A42,СВЦЭМ!$B$33:$B$776,F$11)+'СЕТ СН'!$F$12+СВЦЭМ!$D$10+'СЕТ СН'!$F$6-'СЕТ СН'!$F$22</f>
        <v>962.99040301000002</v>
      </c>
      <c r="G42" s="36">
        <f>SUMIFS(СВЦЭМ!$C$33:$C$776,СВЦЭМ!$A$33:$A$776,$A42,СВЦЭМ!$B$33:$B$776,G$11)+'СЕТ СН'!$F$12+СВЦЭМ!$D$10+'СЕТ СН'!$F$6-'СЕТ СН'!$F$22</f>
        <v>943.08895680000001</v>
      </c>
      <c r="H42" s="36">
        <f>SUMIFS(СВЦЭМ!$C$33:$C$776,СВЦЭМ!$A$33:$A$776,$A42,СВЦЭМ!$B$33:$B$776,H$11)+'СЕТ СН'!$F$12+СВЦЭМ!$D$10+'СЕТ СН'!$F$6-'СЕТ СН'!$F$22</f>
        <v>918.81315273000007</v>
      </c>
      <c r="I42" s="36">
        <f>SUMIFS(СВЦЭМ!$C$33:$C$776,СВЦЭМ!$A$33:$A$776,$A42,СВЦЭМ!$B$33:$B$776,I$11)+'СЕТ СН'!$F$12+СВЦЭМ!$D$10+'СЕТ СН'!$F$6-'СЕТ СН'!$F$22</f>
        <v>904.73724070000003</v>
      </c>
      <c r="J42" s="36">
        <f>SUMIFS(СВЦЭМ!$C$33:$C$776,СВЦЭМ!$A$33:$A$776,$A42,СВЦЭМ!$B$33:$B$776,J$11)+'СЕТ СН'!$F$12+СВЦЭМ!$D$10+'СЕТ СН'!$F$6-'СЕТ СН'!$F$22</f>
        <v>887.25578546999998</v>
      </c>
      <c r="K42" s="36">
        <f>SUMIFS(СВЦЭМ!$C$33:$C$776,СВЦЭМ!$A$33:$A$776,$A42,СВЦЭМ!$B$33:$B$776,K$11)+'СЕТ СН'!$F$12+СВЦЭМ!$D$10+'СЕТ СН'!$F$6-'СЕТ СН'!$F$22</f>
        <v>873.88362592999999</v>
      </c>
      <c r="L42" s="36">
        <f>SUMIFS(СВЦЭМ!$C$33:$C$776,СВЦЭМ!$A$33:$A$776,$A42,СВЦЭМ!$B$33:$B$776,L$11)+'СЕТ СН'!$F$12+СВЦЭМ!$D$10+'СЕТ СН'!$F$6-'СЕТ СН'!$F$22</f>
        <v>877.32660728999997</v>
      </c>
      <c r="M42" s="36">
        <f>SUMIFS(СВЦЭМ!$C$33:$C$776,СВЦЭМ!$A$33:$A$776,$A42,СВЦЭМ!$B$33:$B$776,M$11)+'СЕТ СН'!$F$12+СВЦЭМ!$D$10+'СЕТ СН'!$F$6-'СЕТ СН'!$F$22</f>
        <v>897.05364554000005</v>
      </c>
      <c r="N42" s="36">
        <f>SUMIFS(СВЦЭМ!$C$33:$C$776,СВЦЭМ!$A$33:$A$776,$A42,СВЦЭМ!$B$33:$B$776,N$11)+'СЕТ СН'!$F$12+СВЦЭМ!$D$10+'СЕТ СН'!$F$6-'СЕТ СН'!$F$22</f>
        <v>905.61660612000003</v>
      </c>
      <c r="O42" s="36">
        <f>SUMIFS(СВЦЭМ!$C$33:$C$776,СВЦЭМ!$A$33:$A$776,$A42,СВЦЭМ!$B$33:$B$776,O$11)+'СЕТ СН'!$F$12+СВЦЭМ!$D$10+'СЕТ СН'!$F$6-'СЕТ СН'!$F$22</f>
        <v>912.30986341000005</v>
      </c>
      <c r="P42" s="36">
        <f>SUMIFS(СВЦЭМ!$C$33:$C$776,СВЦЭМ!$A$33:$A$776,$A42,СВЦЭМ!$B$33:$B$776,P$11)+'СЕТ СН'!$F$12+СВЦЭМ!$D$10+'СЕТ СН'!$F$6-'СЕТ СН'!$F$22</f>
        <v>919.68981966000001</v>
      </c>
      <c r="Q42" s="36">
        <f>SUMIFS(СВЦЭМ!$C$33:$C$776,СВЦЭМ!$A$33:$A$776,$A42,СВЦЭМ!$B$33:$B$776,Q$11)+'СЕТ СН'!$F$12+СВЦЭМ!$D$10+'СЕТ СН'!$F$6-'СЕТ СН'!$F$22</f>
        <v>921.57679132999999</v>
      </c>
      <c r="R42" s="36">
        <f>SUMIFS(СВЦЭМ!$C$33:$C$776,СВЦЭМ!$A$33:$A$776,$A42,СВЦЭМ!$B$33:$B$776,R$11)+'СЕТ СН'!$F$12+СВЦЭМ!$D$10+'СЕТ СН'!$F$6-'СЕТ СН'!$F$22</f>
        <v>913.04465361000007</v>
      </c>
      <c r="S42" s="36">
        <f>SUMIFS(СВЦЭМ!$C$33:$C$776,СВЦЭМ!$A$33:$A$776,$A42,СВЦЭМ!$B$33:$B$776,S$11)+'СЕТ СН'!$F$12+СВЦЭМ!$D$10+'СЕТ СН'!$F$6-'СЕТ СН'!$F$22</f>
        <v>905.11773625000001</v>
      </c>
      <c r="T42" s="36">
        <f>SUMIFS(СВЦЭМ!$C$33:$C$776,СВЦЭМ!$A$33:$A$776,$A42,СВЦЭМ!$B$33:$B$776,T$11)+'СЕТ СН'!$F$12+СВЦЭМ!$D$10+'СЕТ СН'!$F$6-'СЕТ СН'!$F$22</f>
        <v>883.53202225999996</v>
      </c>
      <c r="U42" s="36">
        <f>SUMIFS(СВЦЭМ!$C$33:$C$776,СВЦЭМ!$A$33:$A$776,$A42,СВЦЭМ!$B$33:$B$776,U$11)+'СЕТ СН'!$F$12+СВЦЭМ!$D$10+'СЕТ СН'!$F$6-'СЕТ СН'!$F$22</f>
        <v>881.95113291999996</v>
      </c>
      <c r="V42" s="36">
        <f>SUMIFS(СВЦЭМ!$C$33:$C$776,СВЦЭМ!$A$33:$A$776,$A42,СВЦЭМ!$B$33:$B$776,V$11)+'СЕТ СН'!$F$12+СВЦЭМ!$D$10+'СЕТ СН'!$F$6-'СЕТ СН'!$F$22</f>
        <v>885.32338668</v>
      </c>
      <c r="W42" s="36">
        <f>SUMIFS(СВЦЭМ!$C$33:$C$776,СВЦЭМ!$A$33:$A$776,$A42,СВЦЭМ!$B$33:$B$776,W$11)+'СЕТ СН'!$F$12+СВЦЭМ!$D$10+'СЕТ СН'!$F$6-'СЕТ СН'!$F$22</f>
        <v>900.57278726000004</v>
      </c>
      <c r="X42" s="36">
        <f>SUMIFS(СВЦЭМ!$C$33:$C$776,СВЦЭМ!$A$33:$A$776,$A42,СВЦЭМ!$B$33:$B$776,X$11)+'СЕТ СН'!$F$12+СВЦЭМ!$D$10+'СЕТ СН'!$F$6-'СЕТ СН'!$F$22</f>
        <v>903.06030983000005</v>
      </c>
      <c r="Y42" s="36">
        <f>SUMIFS(СВЦЭМ!$C$33:$C$776,СВЦЭМ!$A$33:$A$776,$A42,СВЦЭМ!$B$33:$B$776,Y$11)+'СЕТ СН'!$F$12+СВЦЭМ!$D$10+'СЕТ СН'!$F$6-'СЕТ СН'!$F$22</f>
        <v>925.09571265</v>
      </c>
    </row>
    <row r="43" spans="1:25" ht="15.5"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5" x14ac:dyDescent="0.25">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5">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5">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5">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5" x14ac:dyDescent="0.25">
      <c r="A48" s="35" t="str">
        <f>A12</f>
        <v>01.01.2020</v>
      </c>
      <c r="B48" s="36">
        <f>SUMIFS(СВЦЭМ!$C$33:$C$776,СВЦЭМ!$A$33:$A$776,$A48,СВЦЭМ!$B$33:$B$776,B$47)+'СЕТ СН'!$G$12+СВЦЭМ!$D$10+'СЕТ СН'!$G$6-'СЕТ СН'!$G$22</f>
        <v>1046.3902521800001</v>
      </c>
      <c r="C48" s="36">
        <f>SUMIFS(СВЦЭМ!$C$33:$C$776,СВЦЭМ!$A$33:$A$776,$A48,СВЦЭМ!$B$33:$B$776,C$47)+'СЕТ СН'!$G$12+СВЦЭМ!$D$10+'СЕТ СН'!$G$6-'СЕТ СН'!$G$22</f>
        <v>1018.88044966</v>
      </c>
      <c r="D48" s="36">
        <f>SUMIFS(СВЦЭМ!$C$33:$C$776,СВЦЭМ!$A$33:$A$776,$A48,СВЦЭМ!$B$33:$B$776,D$47)+'СЕТ СН'!$G$12+СВЦЭМ!$D$10+'СЕТ СН'!$G$6-'СЕТ СН'!$G$22</f>
        <v>1034.39662552</v>
      </c>
      <c r="E48" s="36">
        <f>SUMIFS(СВЦЭМ!$C$33:$C$776,СВЦЭМ!$A$33:$A$776,$A48,СВЦЭМ!$B$33:$B$776,E$47)+'СЕТ СН'!$G$12+СВЦЭМ!$D$10+'СЕТ СН'!$G$6-'СЕТ СН'!$G$22</f>
        <v>1072.8331458099999</v>
      </c>
      <c r="F48" s="36">
        <f>SUMIFS(СВЦЭМ!$C$33:$C$776,СВЦЭМ!$A$33:$A$776,$A48,СВЦЭМ!$B$33:$B$776,F$47)+'СЕТ СН'!$G$12+СВЦЭМ!$D$10+'СЕТ СН'!$G$6-'СЕТ СН'!$G$22</f>
        <v>1085.8611147399999</v>
      </c>
      <c r="G48" s="36">
        <f>SUMIFS(СВЦЭМ!$C$33:$C$776,СВЦЭМ!$A$33:$A$776,$A48,СВЦЭМ!$B$33:$B$776,G$47)+'СЕТ СН'!$G$12+СВЦЭМ!$D$10+'СЕТ СН'!$G$6-'СЕТ СН'!$G$22</f>
        <v>1088.74076526</v>
      </c>
      <c r="H48" s="36">
        <f>SUMIFS(СВЦЭМ!$C$33:$C$776,СВЦЭМ!$A$33:$A$776,$A48,СВЦЭМ!$B$33:$B$776,H$47)+'СЕТ СН'!$G$12+СВЦЭМ!$D$10+'СЕТ СН'!$G$6-'СЕТ СН'!$G$22</f>
        <v>1086.7610334799999</v>
      </c>
      <c r="I48" s="36">
        <f>SUMIFS(СВЦЭМ!$C$33:$C$776,СВЦЭМ!$A$33:$A$776,$A48,СВЦЭМ!$B$33:$B$776,I$47)+'СЕТ СН'!$G$12+СВЦЭМ!$D$10+'СЕТ СН'!$G$6-'СЕТ СН'!$G$22</f>
        <v>1089.3475777000001</v>
      </c>
      <c r="J48" s="36">
        <f>SUMIFS(СВЦЭМ!$C$33:$C$776,СВЦЭМ!$A$33:$A$776,$A48,СВЦЭМ!$B$33:$B$776,J$47)+'СЕТ СН'!$G$12+СВЦЭМ!$D$10+'СЕТ СН'!$G$6-'СЕТ СН'!$G$22</f>
        <v>1092.4951698899999</v>
      </c>
      <c r="K48" s="36">
        <f>SUMIFS(СВЦЭМ!$C$33:$C$776,СВЦЭМ!$A$33:$A$776,$A48,СВЦЭМ!$B$33:$B$776,K$47)+'СЕТ СН'!$G$12+СВЦЭМ!$D$10+'СЕТ СН'!$G$6-'СЕТ СН'!$G$22</f>
        <v>1076.8712259599999</v>
      </c>
      <c r="L48" s="36">
        <f>SUMIFS(СВЦЭМ!$C$33:$C$776,СВЦЭМ!$A$33:$A$776,$A48,СВЦЭМ!$B$33:$B$776,L$47)+'СЕТ СН'!$G$12+СВЦЭМ!$D$10+'СЕТ СН'!$G$6-'СЕТ СН'!$G$22</f>
        <v>1059.73199187</v>
      </c>
      <c r="M48" s="36">
        <f>SUMIFS(СВЦЭМ!$C$33:$C$776,СВЦЭМ!$A$33:$A$776,$A48,СВЦЭМ!$B$33:$B$776,M$47)+'СЕТ СН'!$G$12+СВЦЭМ!$D$10+'СЕТ СН'!$G$6-'СЕТ СН'!$G$22</f>
        <v>1035.84516259</v>
      </c>
      <c r="N48" s="36">
        <f>SUMIFS(СВЦЭМ!$C$33:$C$776,СВЦЭМ!$A$33:$A$776,$A48,СВЦЭМ!$B$33:$B$776,N$47)+'СЕТ СН'!$G$12+СВЦЭМ!$D$10+'СЕТ СН'!$G$6-'СЕТ СН'!$G$22</f>
        <v>1040.55034619</v>
      </c>
      <c r="O48" s="36">
        <f>SUMIFS(СВЦЭМ!$C$33:$C$776,СВЦЭМ!$A$33:$A$776,$A48,СВЦЭМ!$B$33:$B$776,O$47)+'СЕТ СН'!$G$12+СВЦЭМ!$D$10+'СЕТ СН'!$G$6-'СЕТ СН'!$G$22</f>
        <v>1060.1229471199999</v>
      </c>
      <c r="P48" s="36">
        <f>SUMIFS(СВЦЭМ!$C$33:$C$776,СВЦЭМ!$A$33:$A$776,$A48,СВЦЭМ!$B$33:$B$776,P$47)+'СЕТ СН'!$G$12+СВЦЭМ!$D$10+'СЕТ СН'!$G$6-'СЕТ СН'!$G$22</f>
        <v>1063.8269577400001</v>
      </c>
      <c r="Q48" s="36">
        <f>SUMIFS(СВЦЭМ!$C$33:$C$776,СВЦЭМ!$A$33:$A$776,$A48,СВЦЭМ!$B$33:$B$776,Q$47)+'СЕТ СН'!$G$12+СВЦЭМ!$D$10+'СЕТ СН'!$G$6-'СЕТ СН'!$G$22</f>
        <v>1077.8148425300001</v>
      </c>
      <c r="R48" s="36">
        <f>SUMIFS(СВЦЭМ!$C$33:$C$776,СВЦЭМ!$A$33:$A$776,$A48,СВЦЭМ!$B$33:$B$776,R$47)+'СЕТ СН'!$G$12+СВЦЭМ!$D$10+'СЕТ СН'!$G$6-'СЕТ СН'!$G$22</f>
        <v>1078.8035401699999</v>
      </c>
      <c r="S48" s="36">
        <f>SUMIFS(СВЦЭМ!$C$33:$C$776,СВЦЭМ!$A$33:$A$776,$A48,СВЦЭМ!$B$33:$B$776,S$47)+'СЕТ СН'!$G$12+СВЦЭМ!$D$10+'СЕТ СН'!$G$6-'СЕТ СН'!$G$22</f>
        <v>1077.1572205299999</v>
      </c>
      <c r="T48" s="36">
        <f>SUMIFS(СВЦЭМ!$C$33:$C$776,СВЦЭМ!$A$33:$A$776,$A48,СВЦЭМ!$B$33:$B$776,T$47)+'СЕТ СН'!$G$12+СВЦЭМ!$D$10+'СЕТ СН'!$G$6-'СЕТ СН'!$G$22</f>
        <v>1025.3589335199999</v>
      </c>
      <c r="U48" s="36">
        <f>SUMIFS(СВЦЭМ!$C$33:$C$776,СВЦЭМ!$A$33:$A$776,$A48,СВЦЭМ!$B$33:$B$776,U$47)+'СЕТ СН'!$G$12+СВЦЭМ!$D$10+'СЕТ СН'!$G$6-'СЕТ СН'!$G$22</f>
        <v>1024.9591090399999</v>
      </c>
      <c r="V48" s="36">
        <f>SUMIFS(СВЦЭМ!$C$33:$C$776,СВЦЭМ!$A$33:$A$776,$A48,СВЦЭМ!$B$33:$B$776,V$47)+'СЕТ СН'!$G$12+СВЦЭМ!$D$10+'СЕТ СН'!$G$6-'СЕТ СН'!$G$22</f>
        <v>1045.68968053</v>
      </c>
      <c r="W48" s="36">
        <f>SUMIFS(СВЦЭМ!$C$33:$C$776,СВЦЭМ!$A$33:$A$776,$A48,СВЦЭМ!$B$33:$B$776,W$47)+'СЕТ СН'!$G$12+СВЦЭМ!$D$10+'СЕТ СН'!$G$6-'СЕТ СН'!$G$22</f>
        <v>1044.52091369</v>
      </c>
      <c r="X48" s="36">
        <f>SUMIFS(СВЦЭМ!$C$33:$C$776,СВЦЭМ!$A$33:$A$776,$A48,СВЦЭМ!$B$33:$B$776,X$47)+'СЕТ СН'!$G$12+СВЦЭМ!$D$10+'СЕТ СН'!$G$6-'СЕТ СН'!$G$22</f>
        <v>1035.3873849700001</v>
      </c>
      <c r="Y48" s="36">
        <f>SUMIFS(СВЦЭМ!$C$33:$C$776,СВЦЭМ!$A$33:$A$776,$A48,СВЦЭМ!$B$33:$B$776,Y$47)+'СЕТ СН'!$G$12+СВЦЭМ!$D$10+'СЕТ СН'!$G$6-'СЕТ СН'!$G$22</f>
        <v>1045.41173162</v>
      </c>
    </row>
    <row r="49" spans="1:25" ht="15.5" x14ac:dyDescent="0.25">
      <c r="A49" s="35">
        <f>A48+1</f>
        <v>43832</v>
      </c>
      <c r="B49" s="36">
        <f>SUMIFS(СВЦЭМ!$C$33:$C$776,СВЦЭМ!$A$33:$A$776,$A49,СВЦЭМ!$B$33:$B$776,B$47)+'СЕТ СН'!$G$12+СВЦЭМ!$D$10+'СЕТ СН'!$G$6-'СЕТ СН'!$G$22</f>
        <v>1110.3749678900001</v>
      </c>
      <c r="C49" s="36">
        <f>SUMIFS(СВЦЭМ!$C$33:$C$776,СВЦЭМ!$A$33:$A$776,$A49,СВЦЭМ!$B$33:$B$776,C$47)+'СЕТ СН'!$G$12+СВЦЭМ!$D$10+'СЕТ СН'!$G$6-'СЕТ СН'!$G$22</f>
        <v>1105.54865913</v>
      </c>
      <c r="D49" s="36">
        <f>SUMIFS(СВЦЭМ!$C$33:$C$776,СВЦЭМ!$A$33:$A$776,$A49,СВЦЭМ!$B$33:$B$776,D$47)+'СЕТ СН'!$G$12+СВЦЭМ!$D$10+'СЕТ СН'!$G$6-'СЕТ СН'!$G$22</f>
        <v>1120.4329109400001</v>
      </c>
      <c r="E49" s="36">
        <f>SUMIFS(СВЦЭМ!$C$33:$C$776,СВЦЭМ!$A$33:$A$776,$A49,СВЦЭМ!$B$33:$B$776,E$47)+'СЕТ СН'!$G$12+СВЦЭМ!$D$10+'СЕТ СН'!$G$6-'СЕТ СН'!$G$22</f>
        <v>1148.7144793499999</v>
      </c>
      <c r="F49" s="36">
        <f>SUMIFS(СВЦЭМ!$C$33:$C$776,СВЦЭМ!$A$33:$A$776,$A49,СВЦЭМ!$B$33:$B$776,F$47)+'СЕТ СН'!$G$12+СВЦЭМ!$D$10+'СЕТ СН'!$G$6-'СЕТ СН'!$G$22</f>
        <v>1149.7815157699999</v>
      </c>
      <c r="G49" s="36">
        <f>SUMIFS(СВЦЭМ!$C$33:$C$776,СВЦЭМ!$A$33:$A$776,$A49,СВЦЭМ!$B$33:$B$776,G$47)+'СЕТ СН'!$G$12+СВЦЭМ!$D$10+'СЕТ СН'!$G$6-'СЕТ СН'!$G$22</f>
        <v>1143.6121096300001</v>
      </c>
      <c r="H49" s="36">
        <f>SUMIFS(СВЦЭМ!$C$33:$C$776,СВЦЭМ!$A$33:$A$776,$A49,СВЦЭМ!$B$33:$B$776,H$47)+'СЕТ СН'!$G$12+СВЦЭМ!$D$10+'СЕТ СН'!$G$6-'СЕТ СН'!$G$22</f>
        <v>1142.04300558</v>
      </c>
      <c r="I49" s="36">
        <f>SUMIFS(СВЦЭМ!$C$33:$C$776,СВЦЭМ!$A$33:$A$776,$A49,СВЦЭМ!$B$33:$B$776,I$47)+'СЕТ СН'!$G$12+СВЦЭМ!$D$10+'СЕТ СН'!$G$6-'СЕТ СН'!$G$22</f>
        <v>1131.58222955</v>
      </c>
      <c r="J49" s="36">
        <f>SUMIFS(СВЦЭМ!$C$33:$C$776,СВЦЭМ!$A$33:$A$776,$A49,СВЦЭМ!$B$33:$B$776,J$47)+'СЕТ СН'!$G$12+СВЦЭМ!$D$10+'СЕТ СН'!$G$6-'СЕТ СН'!$G$22</f>
        <v>1113.8713535500001</v>
      </c>
      <c r="K49" s="36">
        <f>SUMIFS(СВЦЭМ!$C$33:$C$776,СВЦЭМ!$A$33:$A$776,$A49,СВЦЭМ!$B$33:$B$776,K$47)+'СЕТ СН'!$G$12+СВЦЭМ!$D$10+'СЕТ СН'!$G$6-'СЕТ СН'!$G$22</f>
        <v>1097.3729603199999</v>
      </c>
      <c r="L49" s="36">
        <f>SUMIFS(СВЦЭМ!$C$33:$C$776,СВЦЭМ!$A$33:$A$776,$A49,СВЦЭМ!$B$33:$B$776,L$47)+'СЕТ СН'!$G$12+СВЦЭМ!$D$10+'СЕТ СН'!$G$6-'СЕТ СН'!$G$22</f>
        <v>1087.5657825400001</v>
      </c>
      <c r="M49" s="36">
        <f>SUMIFS(СВЦЭМ!$C$33:$C$776,СВЦЭМ!$A$33:$A$776,$A49,СВЦЭМ!$B$33:$B$776,M$47)+'СЕТ СН'!$G$12+СВЦЭМ!$D$10+'СЕТ СН'!$G$6-'СЕТ СН'!$G$22</f>
        <v>1076.39483526</v>
      </c>
      <c r="N49" s="36">
        <f>SUMIFS(СВЦЭМ!$C$33:$C$776,СВЦЭМ!$A$33:$A$776,$A49,СВЦЭМ!$B$33:$B$776,N$47)+'СЕТ СН'!$G$12+СВЦЭМ!$D$10+'СЕТ СН'!$G$6-'СЕТ СН'!$G$22</f>
        <v>1092.71694095</v>
      </c>
      <c r="O49" s="36">
        <f>SUMIFS(СВЦЭМ!$C$33:$C$776,СВЦЭМ!$A$33:$A$776,$A49,СВЦЭМ!$B$33:$B$776,O$47)+'СЕТ СН'!$G$12+СВЦЭМ!$D$10+'СЕТ СН'!$G$6-'СЕТ СН'!$G$22</f>
        <v>1109.70863282</v>
      </c>
      <c r="P49" s="36">
        <f>SUMIFS(СВЦЭМ!$C$33:$C$776,СВЦЭМ!$A$33:$A$776,$A49,СВЦЭМ!$B$33:$B$776,P$47)+'СЕТ СН'!$G$12+СВЦЭМ!$D$10+'СЕТ СН'!$G$6-'СЕТ СН'!$G$22</f>
        <v>1113.13676938</v>
      </c>
      <c r="Q49" s="36">
        <f>SUMIFS(СВЦЭМ!$C$33:$C$776,СВЦЭМ!$A$33:$A$776,$A49,СВЦЭМ!$B$33:$B$776,Q$47)+'СЕТ СН'!$G$12+СВЦЭМ!$D$10+'СЕТ СН'!$G$6-'СЕТ СН'!$G$22</f>
        <v>1124.3448808800001</v>
      </c>
      <c r="R49" s="36">
        <f>SUMIFS(СВЦЭМ!$C$33:$C$776,СВЦЭМ!$A$33:$A$776,$A49,СВЦЭМ!$B$33:$B$776,R$47)+'СЕТ СН'!$G$12+СВЦЭМ!$D$10+'СЕТ СН'!$G$6-'СЕТ СН'!$G$22</f>
        <v>1117.0993047700001</v>
      </c>
      <c r="S49" s="36">
        <f>SUMIFS(СВЦЭМ!$C$33:$C$776,СВЦЭМ!$A$33:$A$776,$A49,СВЦЭМ!$B$33:$B$776,S$47)+'СЕТ СН'!$G$12+СВЦЭМ!$D$10+'СЕТ СН'!$G$6-'СЕТ СН'!$G$22</f>
        <v>1092.3638291</v>
      </c>
      <c r="T49" s="36">
        <f>SUMIFS(СВЦЭМ!$C$33:$C$776,СВЦЭМ!$A$33:$A$776,$A49,СВЦЭМ!$B$33:$B$776,T$47)+'СЕТ СН'!$G$12+СВЦЭМ!$D$10+'СЕТ СН'!$G$6-'СЕТ СН'!$G$22</f>
        <v>1054.75289944</v>
      </c>
      <c r="U49" s="36">
        <f>SUMIFS(СВЦЭМ!$C$33:$C$776,СВЦЭМ!$A$33:$A$776,$A49,СВЦЭМ!$B$33:$B$776,U$47)+'СЕТ СН'!$G$12+СВЦЭМ!$D$10+'СЕТ СН'!$G$6-'СЕТ СН'!$G$22</f>
        <v>1057.57742104</v>
      </c>
      <c r="V49" s="36">
        <f>SUMIFS(СВЦЭМ!$C$33:$C$776,СВЦЭМ!$A$33:$A$776,$A49,СВЦЭМ!$B$33:$B$776,V$47)+'СЕТ СН'!$G$12+СВЦЭМ!$D$10+'СЕТ СН'!$G$6-'СЕТ СН'!$G$22</f>
        <v>1084.22991389</v>
      </c>
      <c r="W49" s="36">
        <f>SUMIFS(СВЦЭМ!$C$33:$C$776,СВЦЭМ!$A$33:$A$776,$A49,СВЦЭМ!$B$33:$B$776,W$47)+'СЕТ СН'!$G$12+СВЦЭМ!$D$10+'СЕТ СН'!$G$6-'СЕТ СН'!$G$22</f>
        <v>1094.6355920400001</v>
      </c>
      <c r="X49" s="36">
        <f>SUMIFS(СВЦЭМ!$C$33:$C$776,СВЦЭМ!$A$33:$A$776,$A49,СВЦЭМ!$B$33:$B$776,X$47)+'СЕТ СН'!$G$12+СВЦЭМ!$D$10+'СЕТ СН'!$G$6-'СЕТ СН'!$G$22</f>
        <v>1094.1878131400001</v>
      </c>
      <c r="Y49" s="36">
        <f>SUMIFS(СВЦЭМ!$C$33:$C$776,СВЦЭМ!$A$33:$A$776,$A49,СВЦЭМ!$B$33:$B$776,Y$47)+'СЕТ СН'!$G$12+СВЦЭМ!$D$10+'СЕТ СН'!$G$6-'СЕТ СН'!$G$22</f>
        <v>1102.96452411</v>
      </c>
    </row>
    <row r="50" spans="1:25" ht="15.5" x14ac:dyDescent="0.25">
      <c r="A50" s="35">
        <f t="shared" ref="A50:A78" si="1">A49+1</f>
        <v>43833</v>
      </c>
      <c r="B50" s="36">
        <f>SUMIFS(СВЦЭМ!$C$33:$C$776,СВЦЭМ!$A$33:$A$776,$A50,СВЦЭМ!$B$33:$B$776,B$47)+'СЕТ СН'!$G$12+СВЦЭМ!$D$10+'СЕТ СН'!$G$6-'СЕТ СН'!$G$22</f>
        <v>1133.6338590600001</v>
      </c>
      <c r="C50" s="36">
        <f>SUMIFS(СВЦЭМ!$C$33:$C$776,СВЦЭМ!$A$33:$A$776,$A50,СВЦЭМ!$B$33:$B$776,C$47)+'СЕТ СН'!$G$12+СВЦЭМ!$D$10+'СЕТ СН'!$G$6-'СЕТ СН'!$G$22</f>
        <v>1121.2460110100001</v>
      </c>
      <c r="D50" s="36">
        <f>SUMIFS(СВЦЭМ!$C$33:$C$776,СВЦЭМ!$A$33:$A$776,$A50,СВЦЭМ!$B$33:$B$776,D$47)+'СЕТ СН'!$G$12+СВЦЭМ!$D$10+'СЕТ СН'!$G$6-'СЕТ СН'!$G$22</f>
        <v>1128.65466277</v>
      </c>
      <c r="E50" s="36">
        <f>SUMIFS(СВЦЭМ!$C$33:$C$776,СВЦЭМ!$A$33:$A$776,$A50,СВЦЭМ!$B$33:$B$776,E$47)+'СЕТ СН'!$G$12+СВЦЭМ!$D$10+'СЕТ СН'!$G$6-'СЕТ СН'!$G$22</f>
        <v>1162.4694815800001</v>
      </c>
      <c r="F50" s="36">
        <f>SUMIFS(СВЦЭМ!$C$33:$C$776,СВЦЭМ!$A$33:$A$776,$A50,СВЦЭМ!$B$33:$B$776,F$47)+'СЕТ СН'!$G$12+СВЦЭМ!$D$10+'СЕТ СН'!$G$6-'СЕТ СН'!$G$22</f>
        <v>1166.5153868300001</v>
      </c>
      <c r="G50" s="36">
        <f>SUMIFS(СВЦЭМ!$C$33:$C$776,СВЦЭМ!$A$33:$A$776,$A50,СВЦЭМ!$B$33:$B$776,G$47)+'СЕТ СН'!$G$12+СВЦЭМ!$D$10+'СЕТ СН'!$G$6-'СЕТ СН'!$G$22</f>
        <v>1163.1967286700001</v>
      </c>
      <c r="H50" s="36">
        <f>SUMIFS(СВЦЭМ!$C$33:$C$776,СВЦЭМ!$A$33:$A$776,$A50,СВЦЭМ!$B$33:$B$776,H$47)+'СЕТ СН'!$G$12+СВЦЭМ!$D$10+'СЕТ СН'!$G$6-'СЕТ СН'!$G$22</f>
        <v>1153.7414369400001</v>
      </c>
      <c r="I50" s="36">
        <f>SUMIFS(СВЦЭМ!$C$33:$C$776,СВЦЭМ!$A$33:$A$776,$A50,СВЦЭМ!$B$33:$B$776,I$47)+'СЕТ СН'!$G$12+СВЦЭМ!$D$10+'СЕТ СН'!$G$6-'СЕТ СН'!$G$22</f>
        <v>1150.6830785100001</v>
      </c>
      <c r="J50" s="36">
        <f>SUMIFS(СВЦЭМ!$C$33:$C$776,СВЦЭМ!$A$33:$A$776,$A50,СВЦЭМ!$B$33:$B$776,J$47)+'СЕТ СН'!$G$12+СВЦЭМ!$D$10+'СЕТ СН'!$G$6-'СЕТ СН'!$G$22</f>
        <v>1125.93449745</v>
      </c>
      <c r="K50" s="36">
        <f>SUMIFS(СВЦЭМ!$C$33:$C$776,СВЦЭМ!$A$33:$A$776,$A50,СВЦЭМ!$B$33:$B$776,K$47)+'СЕТ СН'!$G$12+СВЦЭМ!$D$10+'СЕТ СН'!$G$6-'СЕТ СН'!$G$22</f>
        <v>1103.3167289400001</v>
      </c>
      <c r="L50" s="36">
        <f>SUMIFS(СВЦЭМ!$C$33:$C$776,СВЦЭМ!$A$33:$A$776,$A50,СВЦЭМ!$B$33:$B$776,L$47)+'СЕТ СН'!$G$12+СВЦЭМ!$D$10+'СЕТ СН'!$G$6-'СЕТ СН'!$G$22</f>
        <v>1088.3581414800001</v>
      </c>
      <c r="M50" s="36">
        <f>SUMIFS(СВЦЭМ!$C$33:$C$776,СВЦЭМ!$A$33:$A$776,$A50,СВЦЭМ!$B$33:$B$776,M$47)+'СЕТ СН'!$G$12+СВЦЭМ!$D$10+'СЕТ СН'!$G$6-'СЕТ СН'!$G$22</f>
        <v>1087.0548654199999</v>
      </c>
      <c r="N50" s="36">
        <f>SUMIFS(СВЦЭМ!$C$33:$C$776,СВЦЭМ!$A$33:$A$776,$A50,СВЦЭМ!$B$33:$B$776,N$47)+'СЕТ СН'!$G$12+СВЦЭМ!$D$10+'СЕТ СН'!$G$6-'СЕТ СН'!$G$22</f>
        <v>1103.89702042</v>
      </c>
      <c r="O50" s="36">
        <f>SUMIFS(СВЦЭМ!$C$33:$C$776,СВЦЭМ!$A$33:$A$776,$A50,СВЦЭМ!$B$33:$B$776,O$47)+'СЕТ СН'!$G$12+СВЦЭМ!$D$10+'СЕТ СН'!$G$6-'СЕТ СН'!$G$22</f>
        <v>1103.3169272</v>
      </c>
      <c r="P50" s="36">
        <f>SUMIFS(СВЦЭМ!$C$33:$C$776,СВЦЭМ!$A$33:$A$776,$A50,СВЦЭМ!$B$33:$B$776,P$47)+'СЕТ СН'!$G$12+СВЦЭМ!$D$10+'СЕТ СН'!$G$6-'СЕТ СН'!$G$22</f>
        <v>1107.33413913</v>
      </c>
      <c r="Q50" s="36">
        <f>SUMIFS(СВЦЭМ!$C$33:$C$776,СВЦЭМ!$A$33:$A$776,$A50,СВЦЭМ!$B$33:$B$776,Q$47)+'СЕТ СН'!$G$12+СВЦЭМ!$D$10+'СЕТ СН'!$G$6-'СЕТ СН'!$G$22</f>
        <v>1123.2121805300001</v>
      </c>
      <c r="R50" s="36">
        <f>SUMIFS(СВЦЭМ!$C$33:$C$776,СВЦЭМ!$A$33:$A$776,$A50,СВЦЭМ!$B$33:$B$776,R$47)+'СЕТ СН'!$G$12+СВЦЭМ!$D$10+'СЕТ СН'!$G$6-'СЕТ СН'!$G$22</f>
        <v>1115.4101273199999</v>
      </c>
      <c r="S50" s="36">
        <f>SUMIFS(СВЦЭМ!$C$33:$C$776,СВЦЭМ!$A$33:$A$776,$A50,СВЦЭМ!$B$33:$B$776,S$47)+'СЕТ СН'!$G$12+СВЦЭМ!$D$10+'СЕТ СН'!$G$6-'СЕТ СН'!$G$22</f>
        <v>1092.5919108000001</v>
      </c>
      <c r="T50" s="36">
        <f>SUMIFS(СВЦЭМ!$C$33:$C$776,СВЦЭМ!$A$33:$A$776,$A50,СВЦЭМ!$B$33:$B$776,T$47)+'СЕТ СН'!$G$12+СВЦЭМ!$D$10+'СЕТ СН'!$G$6-'СЕТ СН'!$G$22</f>
        <v>1067.0414673800001</v>
      </c>
      <c r="U50" s="36">
        <f>SUMIFS(СВЦЭМ!$C$33:$C$776,СВЦЭМ!$A$33:$A$776,$A50,СВЦЭМ!$B$33:$B$776,U$47)+'СЕТ СН'!$G$12+СВЦЭМ!$D$10+'СЕТ СН'!$G$6-'СЕТ СН'!$G$22</f>
        <v>1064.85576221</v>
      </c>
      <c r="V50" s="36">
        <f>SUMIFS(СВЦЭМ!$C$33:$C$776,СВЦЭМ!$A$33:$A$776,$A50,СВЦЭМ!$B$33:$B$776,V$47)+'СЕТ СН'!$G$12+СВЦЭМ!$D$10+'СЕТ СН'!$G$6-'СЕТ СН'!$G$22</f>
        <v>1090.72035121</v>
      </c>
      <c r="W50" s="36">
        <f>SUMIFS(СВЦЭМ!$C$33:$C$776,СВЦЭМ!$A$33:$A$776,$A50,СВЦЭМ!$B$33:$B$776,W$47)+'СЕТ СН'!$G$12+СВЦЭМ!$D$10+'СЕТ СН'!$G$6-'СЕТ СН'!$G$22</f>
        <v>1098.3428415400001</v>
      </c>
      <c r="X50" s="36">
        <f>SUMIFS(СВЦЭМ!$C$33:$C$776,СВЦЭМ!$A$33:$A$776,$A50,СВЦЭМ!$B$33:$B$776,X$47)+'СЕТ СН'!$G$12+СВЦЭМ!$D$10+'СЕТ СН'!$G$6-'СЕТ СН'!$G$22</f>
        <v>1113.4881587300001</v>
      </c>
      <c r="Y50" s="36">
        <f>SUMIFS(СВЦЭМ!$C$33:$C$776,СВЦЭМ!$A$33:$A$776,$A50,СВЦЭМ!$B$33:$B$776,Y$47)+'СЕТ СН'!$G$12+СВЦЭМ!$D$10+'СЕТ СН'!$G$6-'СЕТ СН'!$G$22</f>
        <v>1124.2831410000001</v>
      </c>
    </row>
    <row r="51" spans="1:25" ht="15.5" x14ac:dyDescent="0.25">
      <c r="A51" s="35">
        <f t="shared" si="1"/>
        <v>43834</v>
      </c>
      <c r="B51" s="36">
        <f>SUMIFS(СВЦЭМ!$C$33:$C$776,СВЦЭМ!$A$33:$A$776,$A51,СВЦЭМ!$B$33:$B$776,B$47)+'СЕТ СН'!$G$12+СВЦЭМ!$D$10+'СЕТ СН'!$G$6-'СЕТ СН'!$G$22</f>
        <v>1132.4123803100001</v>
      </c>
      <c r="C51" s="36">
        <f>SUMIFS(СВЦЭМ!$C$33:$C$776,СВЦЭМ!$A$33:$A$776,$A51,СВЦЭМ!$B$33:$B$776,C$47)+'СЕТ СН'!$G$12+СВЦЭМ!$D$10+'СЕТ СН'!$G$6-'СЕТ СН'!$G$22</f>
        <v>1136.0664592200001</v>
      </c>
      <c r="D51" s="36">
        <f>SUMIFS(СВЦЭМ!$C$33:$C$776,СВЦЭМ!$A$33:$A$776,$A51,СВЦЭМ!$B$33:$B$776,D$47)+'СЕТ СН'!$G$12+СВЦЭМ!$D$10+'СЕТ СН'!$G$6-'СЕТ СН'!$G$22</f>
        <v>1139.05095274</v>
      </c>
      <c r="E51" s="36">
        <f>SUMIFS(СВЦЭМ!$C$33:$C$776,СВЦЭМ!$A$33:$A$776,$A51,СВЦЭМ!$B$33:$B$776,E$47)+'СЕТ СН'!$G$12+СВЦЭМ!$D$10+'СЕТ СН'!$G$6-'СЕТ СН'!$G$22</f>
        <v>1152.2650879</v>
      </c>
      <c r="F51" s="36">
        <f>SUMIFS(СВЦЭМ!$C$33:$C$776,СВЦЭМ!$A$33:$A$776,$A51,СВЦЭМ!$B$33:$B$776,F$47)+'СЕТ СН'!$G$12+СВЦЭМ!$D$10+'СЕТ СН'!$G$6-'СЕТ СН'!$G$22</f>
        <v>1146.22135435</v>
      </c>
      <c r="G51" s="36">
        <f>SUMIFS(СВЦЭМ!$C$33:$C$776,СВЦЭМ!$A$33:$A$776,$A51,СВЦЭМ!$B$33:$B$776,G$47)+'СЕТ СН'!$G$12+СВЦЭМ!$D$10+'СЕТ СН'!$G$6-'СЕТ СН'!$G$22</f>
        <v>1149.19814299</v>
      </c>
      <c r="H51" s="36">
        <f>SUMIFS(СВЦЭМ!$C$33:$C$776,СВЦЭМ!$A$33:$A$776,$A51,СВЦЭМ!$B$33:$B$776,H$47)+'СЕТ СН'!$G$12+СВЦЭМ!$D$10+'СЕТ СН'!$G$6-'СЕТ СН'!$G$22</f>
        <v>1151.50981007</v>
      </c>
      <c r="I51" s="36">
        <f>SUMIFS(СВЦЭМ!$C$33:$C$776,СВЦЭМ!$A$33:$A$776,$A51,СВЦЭМ!$B$33:$B$776,I$47)+'СЕТ СН'!$G$12+СВЦЭМ!$D$10+'СЕТ СН'!$G$6-'СЕТ СН'!$G$22</f>
        <v>1152.16291477</v>
      </c>
      <c r="J51" s="36">
        <f>SUMIFS(СВЦЭМ!$C$33:$C$776,СВЦЭМ!$A$33:$A$776,$A51,СВЦЭМ!$B$33:$B$776,J$47)+'СЕТ СН'!$G$12+СВЦЭМ!$D$10+'СЕТ СН'!$G$6-'СЕТ СН'!$G$22</f>
        <v>1128.76646467</v>
      </c>
      <c r="K51" s="36">
        <f>SUMIFS(СВЦЭМ!$C$33:$C$776,СВЦЭМ!$A$33:$A$776,$A51,СВЦЭМ!$B$33:$B$776,K$47)+'СЕТ СН'!$G$12+СВЦЭМ!$D$10+'СЕТ СН'!$G$6-'СЕТ СН'!$G$22</f>
        <v>1098.3980523299999</v>
      </c>
      <c r="L51" s="36">
        <f>SUMIFS(СВЦЭМ!$C$33:$C$776,СВЦЭМ!$A$33:$A$776,$A51,СВЦЭМ!$B$33:$B$776,L$47)+'СЕТ СН'!$G$12+СВЦЭМ!$D$10+'СЕТ СН'!$G$6-'СЕТ СН'!$G$22</f>
        <v>1084.4312848500001</v>
      </c>
      <c r="M51" s="36">
        <f>SUMIFS(СВЦЭМ!$C$33:$C$776,СВЦЭМ!$A$33:$A$776,$A51,СВЦЭМ!$B$33:$B$776,M$47)+'СЕТ СН'!$G$12+СВЦЭМ!$D$10+'СЕТ СН'!$G$6-'СЕТ СН'!$G$22</f>
        <v>1083.38659183</v>
      </c>
      <c r="N51" s="36">
        <f>SUMIFS(СВЦЭМ!$C$33:$C$776,СВЦЭМ!$A$33:$A$776,$A51,СВЦЭМ!$B$33:$B$776,N$47)+'СЕТ СН'!$G$12+СВЦЭМ!$D$10+'СЕТ СН'!$G$6-'СЕТ СН'!$G$22</f>
        <v>1098.71420812</v>
      </c>
      <c r="O51" s="36">
        <f>SUMIFS(СВЦЭМ!$C$33:$C$776,СВЦЭМ!$A$33:$A$776,$A51,СВЦЭМ!$B$33:$B$776,O$47)+'СЕТ СН'!$G$12+СВЦЭМ!$D$10+'СЕТ СН'!$G$6-'СЕТ СН'!$G$22</f>
        <v>1088.75215744</v>
      </c>
      <c r="P51" s="36">
        <f>SUMIFS(СВЦЭМ!$C$33:$C$776,СВЦЭМ!$A$33:$A$776,$A51,СВЦЭМ!$B$33:$B$776,P$47)+'СЕТ СН'!$G$12+СВЦЭМ!$D$10+'СЕТ СН'!$G$6-'СЕТ СН'!$G$22</f>
        <v>1100.8940692000001</v>
      </c>
      <c r="Q51" s="36">
        <f>SUMIFS(СВЦЭМ!$C$33:$C$776,СВЦЭМ!$A$33:$A$776,$A51,СВЦЭМ!$B$33:$B$776,Q$47)+'СЕТ СН'!$G$12+СВЦЭМ!$D$10+'СЕТ СН'!$G$6-'СЕТ СН'!$G$22</f>
        <v>1113.6402226</v>
      </c>
      <c r="R51" s="36">
        <f>SUMIFS(СВЦЭМ!$C$33:$C$776,СВЦЭМ!$A$33:$A$776,$A51,СВЦЭМ!$B$33:$B$776,R$47)+'СЕТ СН'!$G$12+СВЦЭМ!$D$10+'СЕТ СН'!$G$6-'СЕТ СН'!$G$22</f>
        <v>1121.7994647600001</v>
      </c>
      <c r="S51" s="36">
        <f>SUMIFS(СВЦЭМ!$C$33:$C$776,СВЦЭМ!$A$33:$A$776,$A51,СВЦЭМ!$B$33:$B$776,S$47)+'СЕТ СН'!$G$12+СВЦЭМ!$D$10+'СЕТ СН'!$G$6-'СЕТ СН'!$G$22</f>
        <v>1109.1869805599999</v>
      </c>
      <c r="T51" s="36">
        <f>SUMIFS(СВЦЭМ!$C$33:$C$776,СВЦЭМ!$A$33:$A$776,$A51,СВЦЭМ!$B$33:$B$776,T$47)+'СЕТ СН'!$G$12+СВЦЭМ!$D$10+'СЕТ СН'!$G$6-'СЕТ СН'!$G$22</f>
        <v>1066.70487402</v>
      </c>
      <c r="U51" s="36">
        <f>SUMIFS(СВЦЭМ!$C$33:$C$776,СВЦЭМ!$A$33:$A$776,$A51,СВЦЭМ!$B$33:$B$776,U$47)+'СЕТ СН'!$G$12+СВЦЭМ!$D$10+'СЕТ СН'!$G$6-'СЕТ СН'!$G$22</f>
        <v>1069.6104556600001</v>
      </c>
      <c r="V51" s="36">
        <f>SUMIFS(СВЦЭМ!$C$33:$C$776,СВЦЭМ!$A$33:$A$776,$A51,СВЦЭМ!$B$33:$B$776,V$47)+'СЕТ СН'!$G$12+СВЦЭМ!$D$10+'СЕТ СН'!$G$6-'СЕТ СН'!$G$22</f>
        <v>1095.8259323499999</v>
      </c>
      <c r="W51" s="36">
        <f>SUMIFS(СВЦЭМ!$C$33:$C$776,СВЦЭМ!$A$33:$A$776,$A51,СВЦЭМ!$B$33:$B$776,W$47)+'СЕТ СН'!$G$12+СВЦЭМ!$D$10+'СЕТ СН'!$G$6-'СЕТ СН'!$G$22</f>
        <v>1098.2413230300001</v>
      </c>
      <c r="X51" s="36">
        <f>SUMIFS(СВЦЭМ!$C$33:$C$776,СВЦЭМ!$A$33:$A$776,$A51,СВЦЭМ!$B$33:$B$776,X$47)+'СЕТ СН'!$G$12+СВЦЭМ!$D$10+'СЕТ СН'!$G$6-'СЕТ СН'!$G$22</f>
        <v>1109.9508367599999</v>
      </c>
      <c r="Y51" s="36">
        <f>SUMIFS(СВЦЭМ!$C$33:$C$776,СВЦЭМ!$A$33:$A$776,$A51,СВЦЭМ!$B$33:$B$776,Y$47)+'СЕТ СН'!$G$12+СВЦЭМ!$D$10+'СЕТ СН'!$G$6-'СЕТ СН'!$G$22</f>
        <v>1119.4055216500001</v>
      </c>
    </row>
    <row r="52" spans="1:25" ht="15.5" x14ac:dyDescent="0.25">
      <c r="A52" s="35">
        <f t="shared" si="1"/>
        <v>43835</v>
      </c>
      <c r="B52" s="36">
        <f>SUMIFS(СВЦЭМ!$C$33:$C$776,СВЦЭМ!$A$33:$A$776,$A52,СВЦЭМ!$B$33:$B$776,B$47)+'СЕТ СН'!$G$12+СВЦЭМ!$D$10+'СЕТ СН'!$G$6-'СЕТ СН'!$G$22</f>
        <v>1100.0126066800001</v>
      </c>
      <c r="C52" s="36">
        <f>SUMIFS(СВЦЭМ!$C$33:$C$776,СВЦЭМ!$A$33:$A$776,$A52,СВЦЭМ!$B$33:$B$776,C$47)+'СЕТ СН'!$G$12+СВЦЭМ!$D$10+'СЕТ СН'!$G$6-'СЕТ СН'!$G$22</f>
        <v>1107.5799379800001</v>
      </c>
      <c r="D52" s="36">
        <f>SUMIFS(СВЦЭМ!$C$33:$C$776,СВЦЭМ!$A$33:$A$776,$A52,СВЦЭМ!$B$33:$B$776,D$47)+'СЕТ СН'!$G$12+СВЦЭМ!$D$10+'СЕТ СН'!$G$6-'СЕТ СН'!$G$22</f>
        <v>1125.7084139000001</v>
      </c>
      <c r="E52" s="36">
        <f>SUMIFS(СВЦЭМ!$C$33:$C$776,СВЦЭМ!$A$33:$A$776,$A52,СВЦЭМ!$B$33:$B$776,E$47)+'СЕТ СН'!$G$12+СВЦЭМ!$D$10+'СЕТ СН'!$G$6-'СЕТ СН'!$G$22</f>
        <v>1162.69232747</v>
      </c>
      <c r="F52" s="36">
        <f>SUMIFS(СВЦЭМ!$C$33:$C$776,СВЦЭМ!$A$33:$A$776,$A52,СВЦЭМ!$B$33:$B$776,F$47)+'СЕТ СН'!$G$12+СВЦЭМ!$D$10+'СЕТ СН'!$G$6-'СЕТ СН'!$G$22</f>
        <v>1172.42787587</v>
      </c>
      <c r="G52" s="36">
        <f>SUMIFS(СВЦЭМ!$C$33:$C$776,СВЦЭМ!$A$33:$A$776,$A52,СВЦЭМ!$B$33:$B$776,G$47)+'СЕТ СН'!$G$12+СВЦЭМ!$D$10+'СЕТ СН'!$G$6-'СЕТ СН'!$G$22</f>
        <v>1140.3593675100001</v>
      </c>
      <c r="H52" s="36">
        <f>SUMIFS(СВЦЭМ!$C$33:$C$776,СВЦЭМ!$A$33:$A$776,$A52,СВЦЭМ!$B$33:$B$776,H$47)+'СЕТ СН'!$G$12+СВЦЭМ!$D$10+'СЕТ СН'!$G$6-'СЕТ СН'!$G$22</f>
        <v>1128.72562492</v>
      </c>
      <c r="I52" s="36">
        <f>SUMIFS(СВЦЭМ!$C$33:$C$776,СВЦЭМ!$A$33:$A$776,$A52,СВЦЭМ!$B$33:$B$776,I$47)+'СЕТ СН'!$G$12+СВЦЭМ!$D$10+'СЕТ СН'!$G$6-'СЕТ СН'!$G$22</f>
        <v>1123.1154988400001</v>
      </c>
      <c r="J52" s="36">
        <f>SUMIFS(СВЦЭМ!$C$33:$C$776,СВЦЭМ!$A$33:$A$776,$A52,СВЦЭМ!$B$33:$B$776,J$47)+'СЕТ СН'!$G$12+СВЦЭМ!$D$10+'СЕТ СН'!$G$6-'СЕТ СН'!$G$22</f>
        <v>1108.33509755</v>
      </c>
      <c r="K52" s="36">
        <f>SUMIFS(СВЦЭМ!$C$33:$C$776,СВЦЭМ!$A$33:$A$776,$A52,СВЦЭМ!$B$33:$B$776,K$47)+'СЕТ СН'!$G$12+СВЦЭМ!$D$10+'СЕТ СН'!$G$6-'СЕТ СН'!$G$22</f>
        <v>1079.3182907</v>
      </c>
      <c r="L52" s="36">
        <f>SUMIFS(СВЦЭМ!$C$33:$C$776,СВЦЭМ!$A$33:$A$776,$A52,СВЦЭМ!$B$33:$B$776,L$47)+'СЕТ СН'!$G$12+СВЦЭМ!$D$10+'СЕТ СН'!$G$6-'СЕТ СН'!$G$22</f>
        <v>1053.11453248</v>
      </c>
      <c r="M52" s="36">
        <f>SUMIFS(СВЦЭМ!$C$33:$C$776,СВЦЭМ!$A$33:$A$776,$A52,СВЦЭМ!$B$33:$B$776,M$47)+'СЕТ СН'!$G$12+СВЦЭМ!$D$10+'СЕТ СН'!$G$6-'СЕТ СН'!$G$22</f>
        <v>1042.94703286</v>
      </c>
      <c r="N52" s="36">
        <f>SUMIFS(СВЦЭМ!$C$33:$C$776,СВЦЭМ!$A$33:$A$776,$A52,СВЦЭМ!$B$33:$B$776,N$47)+'СЕТ СН'!$G$12+СВЦЭМ!$D$10+'СЕТ СН'!$G$6-'СЕТ СН'!$G$22</f>
        <v>1058.61394212</v>
      </c>
      <c r="O52" s="36">
        <f>SUMIFS(СВЦЭМ!$C$33:$C$776,СВЦЭМ!$A$33:$A$776,$A52,СВЦЭМ!$B$33:$B$776,O$47)+'СЕТ СН'!$G$12+СВЦЭМ!$D$10+'СЕТ СН'!$G$6-'СЕТ СН'!$G$22</f>
        <v>1067.98387056</v>
      </c>
      <c r="P52" s="36">
        <f>SUMIFS(СВЦЭМ!$C$33:$C$776,СВЦЭМ!$A$33:$A$776,$A52,СВЦЭМ!$B$33:$B$776,P$47)+'СЕТ СН'!$G$12+СВЦЭМ!$D$10+'СЕТ СН'!$G$6-'СЕТ СН'!$G$22</f>
        <v>1080.2974488100001</v>
      </c>
      <c r="Q52" s="36">
        <f>SUMIFS(СВЦЭМ!$C$33:$C$776,СВЦЭМ!$A$33:$A$776,$A52,СВЦЭМ!$B$33:$B$776,Q$47)+'СЕТ СН'!$G$12+СВЦЭМ!$D$10+'СЕТ СН'!$G$6-'СЕТ СН'!$G$22</f>
        <v>1087.13525774</v>
      </c>
      <c r="R52" s="36">
        <f>SUMIFS(СВЦЭМ!$C$33:$C$776,СВЦЭМ!$A$33:$A$776,$A52,СВЦЭМ!$B$33:$B$776,R$47)+'СЕТ СН'!$G$12+СВЦЭМ!$D$10+'СЕТ СН'!$G$6-'СЕТ СН'!$G$22</f>
        <v>1082.95539261</v>
      </c>
      <c r="S52" s="36">
        <f>SUMIFS(СВЦЭМ!$C$33:$C$776,СВЦЭМ!$A$33:$A$776,$A52,СВЦЭМ!$B$33:$B$776,S$47)+'СЕТ СН'!$G$12+СВЦЭМ!$D$10+'СЕТ СН'!$G$6-'СЕТ СН'!$G$22</f>
        <v>1059.8956721100001</v>
      </c>
      <c r="T52" s="36">
        <f>SUMIFS(СВЦЭМ!$C$33:$C$776,СВЦЭМ!$A$33:$A$776,$A52,СВЦЭМ!$B$33:$B$776,T$47)+'СЕТ СН'!$G$12+СВЦЭМ!$D$10+'СЕТ СН'!$G$6-'СЕТ СН'!$G$22</f>
        <v>1019.38165512</v>
      </c>
      <c r="U52" s="36">
        <f>SUMIFS(СВЦЭМ!$C$33:$C$776,СВЦЭМ!$A$33:$A$776,$A52,СВЦЭМ!$B$33:$B$776,U$47)+'СЕТ СН'!$G$12+СВЦЭМ!$D$10+'СЕТ СН'!$G$6-'СЕТ СН'!$G$22</f>
        <v>1026.03322908</v>
      </c>
      <c r="V52" s="36">
        <f>SUMIFS(СВЦЭМ!$C$33:$C$776,СВЦЭМ!$A$33:$A$776,$A52,СВЦЭМ!$B$33:$B$776,V$47)+'СЕТ СН'!$G$12+СВЦЭМ!$D$10+'СЕТ СН'!$G$6-'СЕТ СН'!$G$22</f>
        <v>1057.98424813</v>
      </c>
      <c r="W52" s="36">
        <f>SUMIFS(СВЦЭМ!$C$33:$C$776,СВЦЭМ!$A$33:$A$776,$A52,СВЦЭМ!$B$33:$B$776,W$47)+'СЕТ СН'!$G$12+СВЦЭМ!$D$10+'СЕТ СН'!$G$6-'СЕТ СН'!$G$22</f>
        <v>1063.2867003599999</v>
      </c>
      <c r="X52" s="36">
        <f>SUMIFS(СВЦЭМ!$C$33:$C$776,СВЦЭМ!$A$33:$A$776,$A52,СВЦЭМ!$B$33:$B$776,X$47)+'СЕТ СН'!$G$12+СВЦЭМ!$D$10+'СЕТ СН'!$G$6-'СЕТ СН'!$G$22</f>
        <v>1076.1279502800001</v>
      </c>
      <c r="Y52" s="36">
        <f>SUMIFS(СВЦЭМ!$C$33:$C$776,СВЦЭМ!$A$33:$A$776,$A52,СВЦЭМ!$B$33:$B$776,Y$47)+'СЕТ СН'!$G$12+СВЦЭМ!$D$10+'СЕТ СН'!$G$6-'СЕТ СН'!$G$22</f>
        <v>1086.86882264</v>
      </c>
    </row>
    <row r="53" spans="1:25" ht="15.5" x14ac:dyDescent="0.25">
      <c r="A53" s="35">
        <f t="shared" si="1"/>
        <v>43836</v>
      </c>
      <c r="B53" s="36">
        <f>SUMIFS(СВЦЭМ!$C$33:$C$776,СВЦЭМ!$A$33:$A$776,$A53,СВЦЭМ!$B$33:$B$776,B$47)+'СЕТ СН'!$G$12+СВЦЭМ!$D$10+'СЕТ СН'!$G$6-'СЕТ СН'!$G$22</f>
        <v>1121.3927109900001</v>
      </c>
      <c r="C53" s="36">
        <f>SUMIFS(СВЦЭМ!$C$33:$C$776,СВЦЭМ!$A$33:$A$776,$A53,СВЦЭМ!$B$33:$B$776,C$47)+'СЕТ СН'!$G$12+СВЦЭМ!$D$10+'СЕТ СН'!$G$6-'СЕТ СН'!$G$22</f>
        <v>1107.8098635199999</v>
      </c>
      <c r="D53" s="36">
        <f>SUMIFS(СВЦЭМ!$C$33:$C$776,СВЦЭМ!$A$33:$A$776,$A53,СВЦЭМ!$B$33:$B$776,D$47)+'СЕТ СН'!$G$12+СВЦЭМ!$D$10+'СЕТ СН'!$G$6-'СЕТ СН'!$G$22</f>
        <v>1123.7054604800001</v>
      </c>
      <c r="E53" s="36">
        <f>SUMIFS(СВЦЭМ!$C$33:$C$776,СВЦЭМ!$A$33:$A$776,$A53,СВЦЭМ!$B$33:$B$776,E$47)+'СЕТ СН'!$G$12+СВЦЭМ!$D$10+'СЕТ СН'!$G$6-'СЕТ СН'!$G$22</f>
        <v>1150.56427983</v>
      </c>
      <c r="F53" s="36">
        <f>SUMIFS(СВЦЭМ!$C$33:$C$776,СВЦЭМ!$A$33:$A$776,$A53,СВЦЭМ!$B$33:$B$776,F$47)+'СЕТ СН'!$G$12+СВЦЭМ!$D$10+'СЕТ СН'!$G$6-'СЕТ СН'!$G$22</f>
        <v>1151.91688525</v>
      </c>
      <c r="G53" s="36">
        <f>SUMIFS(СВЦЭМ!$C$33:$C$776,СВЦЭМ!$A$33:$A$776,$A53,СВЦЭМ!$B$33:$B$776,G$47)+'СЕТ СН'!$G$12+СВЦЭМ!$D$10+'СЕТ СН'!$G$6-'СЕТ СН'!$G$22</f>
        <v>1140.06285544</v>
      </c>
      <c r="H53" s="36">
        <f>SUMIFS(СВЦЭМ!$C$33:$C$776,СВЦЭМ!$A$33:$A$776,$A53,СВЦЭМ!$B$33:$B$776,H$47)+'СЕТ СН'!$G$12+СВЦЭМ!$D$10+'СЕТ СН'!$G$6-'СЕТ СН'!$G$22</f>
        <v>1136.64407953</v>
      </c>
      <c r="I53" s="36">
        <f>SUMIFS(СВЦЭМ!$C$33:$C$776,СВЦЭМ!$A$33:$A$776,$A53,СВЦЭМ!$B$33:$B$776,I$47)+'СЕТ СН'!$G$12+СВЦЭМ!$D$10+'СЕТ СН'!$G$6-'СЕТ СН'!$G$22</f>
        <v>1131.3178879500001</v>
      </c>
      <c r="J53" s="36">
        <f>SUMIFS(СВЦЭМ!$C$33:$C$776,СВЦЭМ!$A$33:$A$776,$A53,СВЦЭМ!$B$33:$B$776,J$47)+'СЕТ СН'!$G$12+СВЦЭМ!$D$10+'СЕТ СН'!$G$6-'СЕТ СН'!$G$22</f>
        <v>1107.18877331</v>
      </c>
      <c r="K53" s="36">
        <f>SUMIFS(СВЦЭМ!$C$33:$C$776,СВЦЭМ!$A$33:$A$776,$A53,СВЦЭМ!$B$33:$B$776,K$47)+'СЕТ СН'!$G$12+СВЦЭМ!$D$10+'СЕТ СН'!$G$6-'СЕТ СН'!$G$22</f>
        <v>1085.3691617899999</v>
      </c>
      <c r="L53" s="36">
        <f>SUMIFS(СВЦЭМ!$C$33:$C$776,СВЦЭМ!$A$33:$A$776,$A53,СВЦЭМ!$B$33:$B$776,L$47)+'СЕТ СН'!$G$12+СВЦЭМ!$D$10+'СЕТ СН'!$G$6-'СЕТ СН'!$G$22</f>
        <v>1062.30780089</v>
      </c>
      <c r="M53" s="36">
        <f>SUMIFS(СВЦЭМ!$C$33:$C$776,СВЦЭМ!$A$33:$A$776,$A53,СВЦЭМ!$B$33:$B$776,M$47)+'СЕТ СН'!$G$12+СВЦЭМ!$D$10+'СЕТ СН'!$G$6-'СЕТ СН'!$G$22</f>
        <v>1058.6977634100001</v>
      </c>
      <c r="N53" s="36">
        <f>SUMIFS(СВЦЭМ!$C$33:$C$776,СВЦЭМ!$A$33:$A$776,$A53,СВЦЭМ!$B$33:$B$776,N$47)+'СЕТ СН'!$G$12+СВЦЭМ!$D$10+'СЕТ СН'!$G$6-'СЕТ СН'!$G$22</f>
        <v>1081.63862445</v>
      </c>
      <c r="O53" s="36">
        <f>SUMIFS(СВЦЭМ!$C$33:$C$776,СВЦЭМ!$A$33:$A$776,$A53,СВЦЭМ!$B$33:$B$776,O$47)+'СЕТ СН'!$G$12+СВЦЭМ!$D$10+'СЕТ СН'!$G$6-'СЕТ СН'!$G$22</f>
        <v>1078.5782359899999</v>
      </c>
      <c r="P53" s="36">
        <f>SUMIFS(СВЦЭМ!$C$33:$C$776,СВЦЭМ!$A$33:$A$776,$A53,СВЦЭМ!$B$33:$B$776,P$47)+'СЕТ СН'!$G$12+СВЦЭМ!$D$10+'СЕТ СН'!$G$6-'СЕТ СН'!$G$22</f>
        <v>1089.9467380799999</v>
      </c>
      <c r="Q53" s="36">
        <f>SUMIFS(СВЦЭМ!$C$33:$C$776,СВЦЭМ!$A$33:$A$776,$A53,СВЦЭМ!$B$33:$B$776,Q$47)+'СЕТ СН'!$G$12+СВЦЭМ!$D$10+'СЕТ СН'!$G$6-'СЕТ СН'!$G$22</f>
        <v>1097.67198231</v>
      </c>
      <c r="R53" s="36">
        <f>SUMIFS(СВЦЭМ!$C$33:$C$776,СВЦЭМ!$A$33:$A$776,$A53,СВЦЭМ!$B$33:$B$776,R$47)+'СЕТ СН'!$G$12+СВЦЭМ!$D$10+'СЕТ СН'!$G$6-'СЕТ СН'!$G$22</f>
        <v>1091.44805933</v>
      </c>
      <c r="S53" s="36">
        <f>SUMIFS(СВЦЭМ!$C$33:$C$776,СВЦЭМ!$A$33:$A$776,$A53,СВЦЭМ!$B$33:$B$776,S$47)+'СЕТ СН'!$G$12+СВЦЭМ!$D$10+'СЕТ СН'!$G$6-'СЕТ СН'!$G$22</f>
        <v>1067.8078784500001</v>
      </c>
      <c r="T53" s="36">
        <f>SUMIFS(СВЦЭМ!$C$33:$C$776,СВЦЭМ!$A$33:$A$776,$A53,СВЦЭМ!$B$33:$B$776,T$47)+'СЕТ СН'!$G$12+СВЦЭМ!$D$10+'СЕТ СН'!$G$6-'СЕТ СН'!$G$22</f>
        <v>1023.7974606099999</v>
      </c>
      <c r="U53" s="36">
        <f>SUMIFS(СВЦЭМ!$C$33:$C$776,СВЦЭМ!$A$33:$A$776,$A53,СВЦЭМ!$B$33:$B$776,U$47)+'СЕТ СН'!$G$12+СВЦЭМ!$D$10+'СЕТ СН'!$G$6-'СЕТ СН'!$G$22</f>
        <v>1032.23883426</v>
      </c>
      <c r="V53" s="36">
        <f>SUMIFS(СВЦЭМ!$C$33:$C$776,СВЦЭМ!$A$33:$A$776,$A53,СВЦЭМ!$B$33:$B$776,V$47)+'СЕТ СН'!$G$12+СВЦЭМ!$D$10+'СЕТ СН'!$G$6-'СЕТ СН'!$G$22</f>
        <v>1068.2368304399999</v>
      </c>
      <c r="W53" s="36">
        <f>SUMIFS(СВЦЭМ!$C$33:$C$776,СВЦЭМ!$A$33:$A$776,$A53,СВЦЭМ!$B$33:$B$776,W$47)+'СЕТ СН'!$G$12+СВЦЭМ!$D$10+'СЕТ СН'!$G$6-'СЕТ СН'!$G$22</f>
        <v>1075.4180477899999</v>
      </c>
      <c r="X53" s="36">
        <f>SUMIFS(СВЦЭМ!$C$33:$C$776,СВЦЭМ!$A$33:$A$776,$A53,СВЦЭМ!$B$33:$B$776,X$47)+'СЕТ СН'!$G$12+СВЦЭМ!$D$10+'СЕТ СН'!$G$6-'СЕТ СН'!$G$22</f>
        <v>1084.37582344</v>
      </c>
      <c r="Y53" s="36">
        <f>SUMIFS(СВЦЭМ!$C$33:$C$776,СВЦЭМ!$A$33:$A$776,$A53,СВЦЭМ!$B$33:$B$776,Y$47)+'СЕТ СН'!$G$12+СВЦЭМ!$D$10+'СЕТ СН'!$G$6-'СЕТ СН'!$G$22</f>
        <v>1091.4187501000001</v>
      </c>
    </row>
    <row r="54" spans="1:25" ht="15.5" x14ac:dyDescent="0.25">
      <c r="A54" s="35">
        <f t="shared" si="1"/>
        <v>43837</v>
      </c>
      <c r="B54" s="36">
        <f>SUMIFS(СВЦЭМ!$C$33:$C$776,СВЦЭМ!$A$33:$A$776,$A54,СВЦЭМ!$B$33:$B$776,B$47)+'СЕТ СН'!$G$12+СВЦЭМ!$D$10+'СЕТ СН'!$G$6-'СЕТ СН'!$G$22</f>
        <v>1124.55047605</v>
      </c>
      <c r="C54" s="36">
        <f>SUMIFS(СВЦЭМ!$C$33:$C$776,СВЦЭМ!$A$33:$A$776,$A54,СВЦЭМ!$B$33:$B$776,C$47)+'СЕТ СН'!$G$12+СВЦЭМ!$D$10+'СЕТ СН'!$G$6-'СЕТ СН'!$G$22</f>
        <v>1124.7010459200001</v>
      </c>
      <c r="D54" s="36">
        <f>SUMIFS(СВЦЭМ!$C$33:$C$776,СВЦЭМ!$A$33:$A$776,$A54,СВЦЭМ!$B$33:$B$776,D$47)+'СЕТ СН'!$G$12+СВЦЭМ!$D$10+'СЕТ СН'!$G$6-'СЕТ СН'!$G$22</f>
        <v>1137.03257147</v>
      </c>
      <c r="E54" s="36">
        <f>SUMIFS(СВЦЭМ!$C$33:$C$776,СВЦЭМ!$A$33:$A$776,$A54,СВЦЭМ!$B$33:$B$776,E$47)+'СЕТ СН'!$G$12+СВЦЭМ!$D$10+'СЕТ СН'!$G$6-'СЕТ СН'!$G$22</f>
        <v>1161.7052537899999</v>
      </c>
      <c r="F54" s="36">
        <f>SUMIFS(СВЦЭМ!$C$33:$C$776,СВЦЭМ!$A$33:$A$776,$A54,СВЦЭМ!$B$33:$B$776,F$47)+'СЕТ СН'!$G$12+СВЦЭМ!$D$10+'СЕТ СН'!$G$6-'СЕТ СН'!$G$22</f>
        <v>1169.7555486000001</v>
      </c>
      <c r="G54" s="36">
        <f>SUMIFS(СВЦЭМ!$C$33:$C$776,СВЦЭМ!$A$33:$A$776,$A54,СВЦЭМ!$B$33:$B$776,G$47)+'СЕТ СН'!$G$12+СВЦЭМ!$D$10+'СЕТ СН'!$G$6-'СЕТ СН'!$G$22</f>
        <v>1161.8091835</v>
      </c>
      <c r="H54" s="36">
        <f>SUMIFS(СВЦЭМ!$C$33:$C$776,СВЦЭМ!$A$33:$A$776,$A54,СВЦЭМ!$B$33:$B$776,H$47)+'СЕТ СН'!$G$12+СВЦЭМ!$D$10+'СЕТ СН'!$G$6-'СЕТ СН'!$G$22</f>
        <v>1145.7075810000001</v>
      </c>
      <c r="I54" s="36">
        <f>SUMIFS(СВЦЭМ!$C$33:$C$776,СВЦЭМ!$A$33:$A$776,$A54,СВЦЭМ!$B$33:$B$776,I$47)+'СЕТ СН'!$G$12+СВЦЭМ!$D$10+'СЕТ СН'!$G$6-'СЕТ СН'!$G$22</f>
        <v>1134.1368895999999</v>
      </c>
      <c r="J54" s="36">
        <f>SUMIFS(СВЦЭМ!$C$33:$C$776,СВЦЭМ!$A$33:$A$776,$A54,СВЦЭМ!$B$33:$B$776,J$47)+'СЕТ СН'!$G$12+СВЦЭМ!$D$10+'СЕТ СН'!$G$6-'СЕТ СН'!$G$22</f>
        <v>1107.4298554700001</v>
      </c>
      <c r="K54" s="36">
        <f>SUMIFS(СВЦЭМ!$C$33:$C$776,СВЦЭМ!$A$33:$A$776,$A54,СВЦЭМ!$B$33:$B$776,K$47)+'СЕТ СН'!$G$12+СВЦЭМ!$D$10+'СЕТ СН'!$G$6-'СЕТ СН'!$G$22</f>
        <v>1083.8249521</v>
      </c>
      <c r="L54" s="36">
        <f>SUMIFS(СВЦЭМ!$C$33:$C$776,СВЦЭМ!$A$33:$A$776,$A54,СВЦЭМ!$B$33:$B$776,L$47)+'СЕТ СН'!$G$12+СВЦЭМ!$D$10+'СЕТ СН'!$G$6-'СЕТ СН'!$G$22</f>
        <v>1068.8613090700001</v>
      </c>
      <c r="M54" s="36">
        <f>SUMIFS(СВЦЭМ!$C$33:$C$776,СВЦЭМ!$A$33:$A$776,$A54,СВЦЭМ!$B$33:$B$776,M$47)+'СЕТ СН'!$G$12+СВЦЭМ!$D$10+'СЕТ СН'!$G$6-'СЕТ СН'!$G$22</f>
        <v>1055.59098554</v>
      </c>
      <c r="N54" s="36">
        <f>SUMIFS(СВЦЭМ!$C$33:$C$776,СВЦЭМ!$A$33:$A$776,$A54,СВЦЭМ!$B$33:$B$776,N$47)+'СЕТ СН'!$G$12+СВЦЭМ!$D$10+'СЕТ СН'!$G$6-'СЕТ СН'!$G$22</f>
        <v>1070.1360593500001</v>
      </c>
      <c r="O54" s="36">
        <f>SUMIFS(СВЦЭМ!$C$33:$C$776,СВЦЭМ!$A$33:$A$776,$A54,СВЦЭМ!$B$33:$B$776,O$47)+'СЕТ СН'!$G$12+СВЦЭМ!$D$10+'СЕТ СН'!$G$6-'СЕТ СН'!$G$22</f>
        <v>1072.04814999</v>
      </c>
      <c r="P54" s="36">
        <f>SUMIFS(СВЦЭМ!$C$33:$C$776,СВЦЭМ!$A$33:$A$776,$A54,СВЦЭМ!$B$33:$B$776,P$47)+'СЕТ СН'!$G$12+СВЦЭМ!$D$10+'СЕТ СН'!$G$6-'СЕТ СН'!$G$22</f>
        <v>1077.5909003300001</v>
      </c>
      <c r="Q54" s="36">
        <f>SUMIFS(СВЦЭМ!$C$33:$C$776,СВЦЭМ!$A$33:$A$776,$A54,СВЦЭМ!$B$33:$B$776,Q$47)+'СЕТ СН'!$G$12+СВЦЭМ!$D$10+'СЕТ СН'!$G$6-'СЕТ СН'!$G$22</f>
        <v>1082.38603513</v>
      </c>
      <c r="R54" s="36">
        <f>SUMIFS(СВЦЭМ!$C$33:$C$776,СВЦЭМ!$A$33:$A$776,$A54,СВЦЭМ!$B$33:$B$776,R$47)+'СЕТ СН'!$G$12+СВЦЭМ!$D$10+'СЕТ СН'!$G$6-'СЕТ СН'!$G$22</f>
        <v>1084.15813751</v>
      </c>
      <c r="S54" s="36">
        <f>SUMIFS(СВЦЭМ!$C$33:$C$776,СВЦЭМ!$A$33:$A$776,$A54,СВЦЭМ!$B$33:$B$776,S$47)+'СЕТ СН'!$G$12+СВЦЭМ!$D$10+'СЕТ СН'!$G$6-'СЕТ СН'!$G$22</f>
        <v>1073.1315351400001</v>
      </c>
      <c r="T54" s="36">
        <f>SUMIFS(СВЦЭМ!$C$33:$C$776,СВЦЭМ!$A$33:$A$776,$A54,СВЦЭМ!$B$33:$B$776,T$47)+'СЕТ СН'!$G$12+СВЦЭМ!$D$10+'СЕТ СН'!$G$6-'СЕТ СН'!$G$22</f>
        <v>1033.6444188400001</v>
      </c>
      <c r="U54" s="36">
        <f>SUMIFS(СВЦЭМ!$C$33:$C$776,СВЦЭМ!$A$33:$A$776,$A54,СВЦЭМ!$B$33:$B$776,U$47)+'СЕТ СН'!$G$12+СВЦЭМ!$D$10+'СЕТ СН'!$G$6-'СЕТ СН'!$G$22</f>
        <v>1035.7332359300001</v>
      </c>
      <c r="V54" s="36">
        <f>SUMIFS(СВЦЭМ!$C$33:$C$776,СВЦЭМ!$A$33:$A$776,$A54,СВЦЭМ!$B$33:$B$776,V$47)+'СЕТ СН'!$G$12+СВЦЭМ!$D$10+'СЕТ СН'!$G$6-'СЕТ СН'!$G$22</f>
        <v>1071.9171795300001</v>
      </c>
      <c r="W54" s="36">
        <f>SUMIFS(СВЦЭМ!$C$33:$C$776,СВЦЭМ!$A$33:$A$776,$A54,СВЦЭМ!$B$33:$B$776,W$47)+'СЕТ СН'!$G$12+СВЦЭМ!$D$10+'СЕТ СН'!$G$6-'СЕТ СН'!$G$22</f>
        <v>1082.0784472400001</v>
      </c>
      <c r="X54" s="36">
        <f>SUMIFS(СВЦЭМ!$C$33:$C$776,СВЦЭМ!$A$33:$A$776,$A54,СВЦЭМ!$B$33:$B$776,X$47)+'СЕТ СН'!$G$12+СВЦЭМ!$D$10+'СЕТ СН'!$G$6-'СЕТ СН'!$G$22</f>
        <v>1094.4972410400001</v>
      </c>
      <c r="Y54" s="36">
        <f>SUMIFS(СВЦЭМ!$C$33:$C$776,СВЦЭМ!$A$33:$A$776,$A54,СВЦЭМ!$B$33:$B$776,Y$47)+'СЕТ СН'!$G$12+СВЦЭМ!$D$10+'СЕТ СН'!$G$6-'СЕТ СН'!$G$22</f>
        <v>1114.0602901499999</v>
      </c>
    </row>
    <row r="55" spans="1:25" ht="15.5" x14ac:dyDescent="0.25">
      <c r="A55" s="35">
        <f t="shared" si="1"/>
        <v>43838</v>
      </c>
      <c r="B55" s="36">
        <f>SUMIFS(СВЦЭМ!$C$33:$C$776,СВЦЭМ!$A$33:$A$776,$A55,СВЦЭМ!$B$33:$B$776,B$47)+'СЕТ СН'!$G$12+СВЦЭМ!$D$10+'СЕТ СН'!$G$6-'СЕТ СН'!$G$22</f>
        <v>1139.1314517000001</v>
      </c>
      <c r="C55" s="36">
        <f>SUMIFS(СВЦЭМ!$C$33:$C$776,СВЦЭМ!$A$33:$A$776,$A55,СВЦЭМ!$B$33:$B$776,C$47)+'СЕТ СН'!$G$12+СВЦЭМ!$D$10+'СЕТ СН'!$G$6-'СЕТ СН'!$G$22</f>
        <v>1139.0494972199999</v>
      </c>
      <c r="D55" s="36">
        <f>SUMIFS(СВЦЭМ!$C$33:$C$776,СВЦЭМ!$A$33:$A$776,$A55,СВЦЭМ!$B$33:$B$776,D$47)+'СЕТ СН'!$G$12+СВЦЭМ!$D$10+'СЕТ СН'!$G$6-'СЕТ СН'!$G$22</f>
        <v>1152.0751842699999</v>
      </c>
      <c r="E55" s="36">
        <f>SUMIFS(СВЦЭМ!$C$33:$C$776,СВЦЭМ!$A$33:$A$776,$A55,СВЦЭМ!$B$33:$B$776,E$47)+'СЕТ СН'!$G$12+СВЦЭМ!$D$10+'СЕТ СН'!$G$6-'СЕТ СН'!$G$22</f>
        <v>1172.8193693600001</v>
      </c>
      <c r="F55" s="36">
        <f>SUMIFS(СВЦЭМ!$C$33:$C$776,СВЦЭМ!$A$33:$A$776,$A55,СВЦЭМ!$B$33:$B$776,F$47)+'СЕТ СН'!$G$12+СВЦЭМ!$D$10+'СЕТ СН'!$G$6-'СЕТ СН'!$G$22</f>
        <v>1169.06391061</v>
      </c>
      <c r="G55" s="36">
        <f>SUMIFS(СВЦЭМ!$C$33:$C$776,СВЦЭМ!$A$33:$A$776,$A55,СВЦЭМ!$B$33:$B$776,G$47)+'СЕТ СН'!$G$12+СВЦЭМ!$D$10+'СЕТ СН'!$G$6-'СЕТ СН'!$G$22</f>
        <v>1163.26518848</v>
      </c>
      <c r="H55" s="36">
        <f>SUMIFS(СВЦЭМ!$C$33:$C$776,СВЦЭМ!$A$33:$A$776,$A55,СВЦЭМ!$B$33:$B$776,H$47)+'СЕТ СН'!$G$12+СВЦЭМ!$D$10+'СЕТ СН'!$G$6-'СЕТ СН'!$G$22</f>
        <v>1141.8118301700001</v>
      </c>
      <c r="I55" s="36">
        <f>SUMIFS(СВЦЭМ!$C$33:$C$776,СВЦЭМ!$A$33:$A$776,$A55,СВЦЭМ!$B$33:$B$776,I$47)+'СЕТ СН'!$G$12+СВЦЭМ!$D$10+'СЕТ СН'!$G$6-'СЕТ СН'!$G$22</f>
        <v>1125.2563482200001</v>
      </c>
      <c r="J55" s="36">
        <f>SUMIFS(СВЦЭМ!$C$33:$C$776,СВЦЭМ!$A$33:$A$776,$A55,СВЦЭМ!$B$33:$B$776,J$47)+'СЕТ СН'!$G$12+СВЦЭМ!$D$10+'СЕТ СН'!$G$6-'СЕТ СН'!$G$22</f>
        <v>1104.03053793</v>
      </c>
      <c r="K55" s="36">
        <f>SUMIFS(СВЦЭМ!$C$33:$C$776,СВЦЭМ!$A$33:$A$776,$A55,СВЦЭМ!$B$33:$B$776,K$47)+'СЕТ СН'!$G$12+СВЦЭМ!$D$10+'СЕТ СН'!$G$6-'СЕТ СН'!$G$22</f>
        <v>1085.94369267</v>
      </c>
      <c r="L55" s="36">
        <f>SUMIFS(СВЦЭМ!$C$33:$C$776,СВЦЭМ!$A$33:$A$776,$A55,СВЦЭМ!$B$33:$B$776,L$47)+'СЕТ СН'!$G$12+СВЦЭМ!$D$10+'СЕТ СН'!$G$6-'СЕТ СН'!$G$22</f>
        <v>1076.71120922</v>
      </c>
      <c r="M55" s="36">
        <f>SUMIFS(СВЦЭМ!$C$33:$C$776,СВЦЭМ!$A$33:$A$776,$A55,СВЦЭМ!$B$33:$B$776,M$47)+'СЕТ СН'!$G$12+СВЦЭМ!$D$10+'СЕТ СН'!$G$6-'СЕТ СН'!$G$22</f>
        <v>1067.1151302600001</v>
      </c>
      <c r="N55" s="36">
        <f>SUMIFS(СВЦЭМ!$C$33:$C$776,СВЦЭМ!$A$33:$A$776,$A55,СВЦЭМ!$B$33:$B$776,N$47)+'СЕТ СН'!$G$12+СВЦЭМ!$D$10+'СЕТ СН'!$G$6-'СЕТ СН'!$G$22</f>
        <v>1071.1418076100001</v>
      </c>
      <c r="O55" s="36">
        <f>SUMIFS(СВЦЭМ!$C$33:$C$776,СВЦЭМ!$A$33:$A$776,$A55,СВЦЭМ!$B$33:$B$776,O$47)+'СЕТ СН'!$G$12+СВЦЭМ!$D$10+'СЕТ СН'!$G$6-'СЕТ СН'!$G$22</f>
        <v>1080.72427386</v>
      </c>
      <c r="P55" s="36">
        <f>SUMIFS(СВЦЭМ!$C$33:$C$776,СВЦЭМ!$A$33:$A$776,$A55,СВЦЭМ!$B$33:$B$776,P$47)+'СЕТ СН'!$G$12+СВЦЭМ!$D$10+'СЕТ СН'!$G$6-'СЕТ СН'!$G$22</f>
        <v>1085.40553679</v>
      </c>
      <c r="Q55" s="36">
        <f>SUMIFS(СВЦЭМ!$C$33:$C$776,СВЦЭМ!$A$33:$A$776,$A55,СВЦЭМ!$B$33:$B$776,Q$47)+'СЕТ СН'!$G$12+СВЦЭМ!$D$10+'СЕТ СН'!$G$6-'СЕТ СН'!$G$22</f>
        <v>1088.61747388</v>
      </c>
      <c r="R55" s="36">
        <f>SUMIFS(СВЦЭМ!$C$33:$C$776,СВЦЭМ!$A$33:$A$776,$A55,СВЦЭМ!$B$33:$B$776,R$47)+'СЕТ СН'!$G$12+СВЦЭМ!$D$10+'СЕТ СН'!$G$6-'СЕТ СН'!$G$22</f>
        <v>1083.82993745</v>
      </c>
      <c r="S55" s="36">
        <f>SUMIFS(СВЦЭМ!$C$33:$C$776,СВЦЭМ!$A$33:$A$776,$A55,СВЦЭМ!$B$33:$B$776,S$47)+'СЕТ СН'!$G$12+СВЦЭМ!$D$10+'СЕТ СН'!$G$6-'СЕТ СН'!$G$22</f>
        <v>1066.56526297</v>
      </c>
      <c r="T55" s="36">
        <f>SUMIFS(СВЦЭМ!$C$33:$C$776,СВЦЭМ!$A$33:$A$776,$A55,СВЦЭМ!$B$33:$B$776,T$47)+'СЕТ СН'!$G$12+СВЦЭМ!$D$10+'СЕТ СН'!$G$6-'СЕТ СН'!$G$22</f>
        <v>1030.04880572</v>
      </c>
      <c r="U55" s="36">
        <f>SUMIFS(СВЦЭМ!$C$33:$C$776,СВЦЭМ!$A$33:$A$776,$A55,СВЦЭМ!$B$33:$B$776,U$47)+'СЕТ СН'!$G$12+СВЦЭМ!$D$10+'СЕТ СН'!$G$6-'СЕТ СН'!$G$22</f>
        <v>1035.2802511899999</v>
      </c>
      <c r="V55" s="36">
        <f>SUMIFS(СВЦЭМ!$C$33:$C$776,СВЦЭМ!$A$33:$A$776,$A55,СВЦЭМ!$B$33:$B$776,V$47)+'СЕТ СН'!$G$12+СВЦЭМ!$D$10+'СЕТ СН'!$G$6-'СЕТ СН'!$G$22</f>
        <v>1062.79129857</v>
      </c>
      <c r="W55" s="36">
        <f>SUMIFS(СВЦЭМ!$C$33:$C$776,СВЦЭМ!$A$33:$A$776,$A55,СВЦЭМ!$B$33:$B$776,W$47)+'СЕТ СН'!$G$12+СВЦЭМ!$D$10+'СЕТ СН'!$G$6-'СЕТ СН'!$G$22</f>
        <v>1083.7357746</v>
      </c>
      <c r="X55" s="36">
        <f>SUMIFS(СВЦЭМ!$C$33:$C$776,СВЦЭМ!$A$33:$A$776,$A55,СВЦЭМ!$B$33:$B$776,X$47)+'СЕТ СН'!$G$12+СВЦЭМ!$D$10+'СЕТ СН'!$G$6-'СЕТ СН'!$G$22</f>
        <v>1088.3746452800001</v>
      </c>
      <c r="Y55" s="36">
        <f>SUMIFS(СВЦЭМ!$C$33:$C$776,СВЦЭМ!$A$33:$A$776,$A55,СВЦЭМ!$B$33:$B$776,Y$47)+'СЕТ СН'!$G$12+СВЦЭМ!$D$10+'СЕТ СН'!$G$6-'СЕТ СН'!$G$22</f>
        <v>1110.7786018300001</v>
      </c>
    </row>
    <row r="56" spans="1:25" ht="15.5" x14ac:dyDescent="0.25">
      <c r="A56" s="35">
        <f t="shared" si="1"/>
        <v>43839</v>
      </c>
      <c r="B56" s="36">
        <f>SUMIFS(СВЦЭМ!$C$33:$C$776,СВЦЭМ!$A$33:$A$776,$A56,СВЦЭМ!$B$33:$B$776,B$47)+'СЕТ СН'!$G$12+СВЦЭМ!$D$10+'СЕТ СН'!$G$6-'СЕТ СН'!$G$22</f>
        <v>1093.93149174</v>
      </c>
      <c r="C56" s="36">
        <f>SUMIFS(СВЦЭМ!$C$33:$C$776,СВЦЭМ!$A$33:$A$776,$A56,СВЦЭМ!$B$33:$B$776,C$47)+'СЕТ СН'!$G$12+СВЦЭМ!$D$10+'СЕТ СН'!$G$6-'СЕТ СН'!$G$22</f>
        <v>1104.5596291100001</v>
      </c>
      <c r="D56" s="36">
        <f>SUMIFS(СВЦЭМ!$C$33:$C$776,СВЦЭМ!$A$33:$A$776,$A56,СВЦЭМ!$B$33:$B$776,D$47)+'СЕТ СН'!$G$12+СВЦЭМ!$D$10+'СЕТ СН'!$G$6-'СЕТ СН'!$G$22</f>
        <v>1122.28500517</v>
      </c>
      <c r="E56" s="36">
        <f>SUMIFS(СВЦЭМ!$C$33:$C$776,СВЦЭМ!$A$33:$A$776,$A56,СВЦЭМ!$B$33:$B$776,E$47)+'СЕТ СН'!$G$12+СВЦЭМ!$D$10+'СЕТ СН'!$G$6-'СЕТ СН'!$G$22</f>
        <v>1127.38683006</v>
      </c>
      <c r="F56" s="36">
        <f>SUMIFS(СВЦЭМ!$C$33:$C$776,СВЦЭМ!$A$33:$A$776,$A56,СВЦЭМ!$B$33:$B$776,F$47)+'СЕТ СН'!$G$12+СВЦЭМ!$D$10+'СЕТ СН'!$G$6-'СЕТ СН'!$G$22</f>
        <v>1125.7003877300001</v>
      </c>
      <c r="G56" s="36">
        <f>SUMIFS(СВЦЭМ!$C$33:$C$776,СВЦЭМ!$A$33:$A$776,$A56,СВЦЭМ!$B$33:$B$776,G$47)+'СЕТ СН'!$G$12+СВЦЭМ!$D$10+'СЕТ СН'!$G$6-'СЕТ СН'!$G$22</f>
        <v>1121.9667274999999</v>
      </c>
      <c r="H56" s="36">
        <f>SUMIFS(СВЦЭМ!$C$33:$C$776,СВЦЭМ!$A$33:$A$776,$A56,СВЦЭМ!$B$33:$B$776,H$47)+'СЕТ СН'!$G$12+СВЦЭМ!$D$10+'СЕТ СН'!$G$6-'СЕТ СН'!$G$22</f>
        <v>1075.56425244</v>
      </c>
      <c r="I56" s="36">
        <f>SUMIFS(СВЦЭМ!$C$33:$C$776,СВЦЭМ!$A$33:$A$776,$A56,СВЦЭМ!$B$33:$B$776,I$47)+'СЕТ СН'!$G$12+СВЦЭМ!$D$10+'СЕТ СН'!$G$6-'СЕТ СН'!$G$22</f>
        <v>1045.53609732</v>
      </c>
      <c r="J56" s="36">
        <f>SUMIFS(СВЦЭМ!$C$33:$C$776,СВЦЭМ!$A$33:$A$776,$A56,СВЦЭМ!$B$33:$B$776,J$47)+'СЕТ СН'!$G$12+СВЦЭМ!$D$10+'СЕТ СН'!$G$6-'СЕТ СН'!$G$22</f>
        <v>1028.89541267</v>
      </c>
      <c r="K56" s="36">
        <f>SUMIFS(СВЦЭМ!$C$33:$C$776,СВЦЭМ!$A$33:$A$776,$A56,СВЦЭМ!$B$33:$B$776,K$47)+'СЕТ СН'!$G$12+СВЦЭМ!$D$10+'СЕТ СН'!$G$6-'СЕТ СН'!$G$22</f>
        <v>1025.46893731</v>
      </c>
      <c r="L56" s="36">
        <f>SUMIFS(СВЦЭМ!$C$33:$C$776,СВЦЭМ!$A$33:$A$776,$A56,СВЦЭМ!$B$33:$B$776,L$47)+'СЕТ СН'!$G$12+СВЦЭМ!$D$10+'СЕТ СН'!$G$6-'СЕТ СН'!$G$22</f>
        <v>1026.2865964600001</v>
      </c>
      <c r="M56" s="36">
        <f>SUMIFS(СВЦЭМ!$C$33:$C$776,СВЦЭМ!$A$33:$A$776,$A56,СВЦЭМ!$B$33:$B$776,M$47)+'СЕТ СН'!$G$12+СВЦЭМ!$D$10+'СЕТ СН'!$G$6-'СЕТ СН'!$G$22</f>
        <v>1041.1846585799999</v>
      </c>
      <c r="N56" s="36">
        <f>SUMIFS(СВЦЭМ!$C$33:$C$776,СВЦЭМ!$A$33:$A$776,$A56,СВЦЭМ!$B$33:$B$776,N$47)+'СЕТ СН'!$G$12+СВЦЭМ!$D$10+'СЕТ СН'!$G$6-'СЕТ СН'!$G$22</f>
        <v>1054.69067541</v>
      </c>
      <c r="O56" s="36">
        <f>SUMIFS(СВЦЭМ!$C$33:$C$776,СВЦЭМ!$A$33:$A$776,$A56,СВЦЭМ!$B$33:$B$776,O$47)+'СЕТ СН'!$G$12+СВЦЭМ!$D$10+'СЕТ СН'!$G$6-'СЕТ СН'!$G$22</f>
        <v>1078.5406647</v>
      </c>
      <c r="P56" s="36">
        <f>SUMIFS(СВЦЭМ!$C$33:$C$776,СВЦЭМ!$A$33:$A$776,$A56,СВЦЭМ!$B$33:$B$776,P$47)+'СЕТ СН'!$G$12+СВЦЭМ!$D$10+'СЕТ СН'!$G$6-'СЕТ СН'!$G$22</f>
        <v>1093.0812068299999</v>
      </c>
      <c r="Q56" s="36">
        <f>SUMIFS(СВЦЭМ!$C$33:$C$776,СВЦЭМ!$A$33:$A$776,$A56,СВЦЭМ!$B$33:$B$776,Q$47)+'СЕТ СН'!$G$12+СВЦЭМ!$D$10+'СЕТ СН'!$G$6-'СЕТ СН'!$G$22</f>
        <v>1098.3091460400001</v>
      </c>
      <c r="R56" s="36">
        <f>SUMIFS(СВЦЭМ!$C$33:$C$776,СВЦЭМ!$A$33:$A$776,$A56,СВЦЭМ!$B$33:$B$776,R$47)+'СЕТ СН'!$G$12+СВЦЭМ!$D$10+'СЕТ СН'!$G$6-'СЕТ СН'!$G$22</f>
        <v>1091.1743777500001</v>
      </c>
      <c r="S56" s="36">
        <f>SUMIFS(СВЦЭМ!$C$33:$C$776,СВЦЭМ!$A$33:$A$776,$A56,СВЦЭМ!$B$33:$B$776,S$47)+'СЕТ СН'!$G$12+СВЦЭМ!$D$10+'СЕТ СН'!$G$6-'СЕТ СН'!$G$22</f>
        <v>1073.1708519399999</v>
      </c>
      <c r="T56" s="36">
        <f>SUMIFS(СВЦЭМ!$C$33:$C$776,СВЦЭМ!$A$33:$A$776,$A56,СВЦЭМ!$B$33:$B$776,T$47)+'СЕТ СН'!$G$12+СВЦЭМ!$D$10+'СЕТ СН'!$G$6-'СЕТ СН'!$G$22</f>
        <v>1029.36186357</v>
      </c>
      <c r="U56" s="36">
        <f>SUMIFS(СВЦЭМ!$C$33:$C$776,СВЦЭМ!$A$33:$A$776,$A56,СВЦЭМ!$B$33:$B$776,U$47)+'СЕТ СН'!$G$12+СВЦЭМ!$D$10+'СЕТ СН'!$G$6-'СЕТ СН'!$G$22</f>
        <v>1033.07951353</v>
      </c>
      <c r="V56" s="36">
        <f>SUMIFS(СВЦЭМ!$C$33:$C$776,СВЦЭМ!$A$33:$A$776,$A56,СВЦЭМ!$B$33:$B$776,V$47)+'СЕТ СН'!$G$12+СВЦЭМ!$D$10+'СЕТ СН'!$G$6-'СЕТ СН'!$G$22</f>
        <v>1064.71469852</v>
      </c>
      <c r="W56" s="36">
        <f>SUMIFS(СВЦЭМ!$C$33:$C$776,СВЦЭМ!$A$33:$A$776,$A56,СВЦЭМ!$B$33:$B$776,W$47)+'СЕТ СН'!$G$12+СВЦЭМ!$D$10+'СЕТ СН'!$G$6-'СЕТ СН'!$G$22</f>
        <v>1084.74396847</v>
      </c>
      <c r="X56" s="36">
        <f>SUMIFS(СВЦЭМ!$C$33:$C$776,СВЦЭМ!$A$33:$A$776,$A56,СВЦЭМ!$B$33:$B$776,X$47)+'СЕТ СН'!$G$12+СВЦЭМ!$D$10+'СЕТ СН'!$G$6-'СЕТ СН'!$G$22</f>
        <v>1089.02698758</v>
      </c>
      <c r="Y56" s="36">
        <f>SUMIFS(СВЦЭМ!$C$33:$C$776,СВЦЭМ!$A$33:$A$776,$A56,СВЦЭМ!$B$33:$B$776,Y$47)+'СЕТ СН'!$G$12+СВЦЭМ!$D$10+'СЕТ СН'!$G$6-'СЕТ СН'!$G$22</f>
        <v>1111.9136508700001</v>
      </c>
    </row>
    <row r="57" spans="1:25" ht="15.5" x14ac:dyDescent="0.25">
      <c r="A57" s="35">
        <f t="shared" si="1"/>
        <v>43840</v>
      </c>
      <c r="B57" s="36">
        <f>SUMIFS(СВЦЭМ!$C$33:$C$776,СВЦЭМ!$A$33:$A$776,$A57,СВЦЭМ!$B$33:$B$776,B$47)+'СЕТ СН'!$G$12+СВЦЭМ!$D$10+'СЕТ СН'!$G$6-'СЕТ СН'!$G$22</f>
        <v>1118.58588229</v>
      </c>
      <c r="C57" s="36">
        <f>SUMIFS(СВЦЭМ!$C$33:$C$776,СВЦЭМ!$A$33:$A$776,$A57,СВЦЭМ!$B$33:$B$776,C$47)+'СЕТ СН'!$G$12+СВЦЭМ!$D$10+'СЕТ СН'!$G$6-'СЕТ СН'!$G$22</f>
        <v>1122.8432935200001</v>
      </c>
      <c r="D57" s="36">
        <f>SUMIFS(СВЦЭМ!$C$33:$C$776,СВЦЭМ!$A$33:$A$776,$A57,СВЦЭМ!$B$33:$B$776,D$47)+'СЕТ СН'!$G$12+СВЦЭМ!$D$10+'СЕТ СН'!$G$6-'СЕТ СН'!$G$22</f>
        <v>1133.5853705700001</v>
      </c>
      <c r="E57" s="36">
        <f>SUMIFS(СВЦЭМ!$C$33:$C$776,СВЦЭМ!$A$33:$A$776,$A57,СВЦЭМ!$B$33:$B$776,E$47)+'СЕТ СН'!$G$12+СВЦЭМ!$D$10+'СЕТ СН'!$G$6-'СЕТ СН'!$G$22</f>
        <v>1134.0777254699999</v>
      </c>
      <c r="F57" s="36">
        <f>SUMIFS(СВЦЭМ!$C$33:$C$776,СВЦЭМ!$A$33:$A$776,$A57,СВЦЭМ!$B$33:$B$776,F$47)+'СЕТ СН'!$G$12+СВЦЭМ!$D$10+'СЕТ СН'!$G$6-'СЕТ СН'!$G$22</f>
        <v>1119.6077939100001</v>
      </c>
      <c r="G57" s="36">
        <f>SUMIFS(СВЦЭМ!$C$33:$C$776,СВЦЭМ!$A$33:$A$776,$A57,СВЦЭМ!$B$33:$B$776,G$47)+'СЕТ СН'!$G$12+СВЦЭМ!$D$10+'СЕТ СН'!$G$6-'СЕТ СН'!$G$22</f>
        <v>1109.88679181</v>
      </c>
      <c r="H57" s="36">
        <f>SUMIFS(СВЦЭМ!$C$33:$C$776,СВЦЭМ!$A$33:$A$776,$A57,СВЦЭМ!$B$33:$B$776,H$47)+'СЕТ СН'!$G$12+СВЦЭМ!$D$10+'СЕТ СН'!$G$6-'СЕТ СН'!$G$22</f>
        <v>1076.3895332500001</v>
      </c>
      <c r="I57" s="36">
        <f>SUMIFS(СВЦЭМ!$C$33:$C$776,СВЦЭМ!$A$33:$A$776,$A57,СВЦЭМ!$B$33:$B$776,I$47)+'СЕТ СН'!$G$12+СВЦЭМ!$D$10+'СЕТ СН'!$G$6-'СЕТ СН'!$G$22</f>
        <v>1043.00537315</v>
      </c>
      <c r="J57" s="36">
        <f>SUMIFS(СВЦЭМ!$C$33:$C$776,СВЦЭМ!$A$33:$A$776,$A57,СВЦЭМ!$B$33:$B$776,J$47)+'СЕТ СН'!$G$12+СВЦЭМ!$D$10+'СЕТ СН'!$G$6-'СЕТ СН'!$G$22</f>
        <v>1032.2158672999999</v>
      </c>
      <c r="K57" s="36">
        <f>SUMIFS(СВЦЭМ!$C$33:$C$776,СВЦЭМ!$A$33:$A$776,$A57,СВЦЭМ!$B$33:$B$776,K$47)+'СЕТ СН'!$G$12+СВЦЭМ!$D$10+'СЕТ СН'!$G$6-'СЕТ СН'!$G$22</f>
        <v>1027.4025822999999</v>
      </c>
      <c r="L57" s="36">
        <f>SUMIFS(СВЦЭМ!$C$33:$C$776,СВЦЭМ!$A$33:$A$776,$A57,СВЦЭМ!$B$33:$B$776,L$47)+'СЕТ СН'!$G$12+СВЦЭМ!$D$10+'СЕТ СН'!$G$6-'СЕТ СН'!$G$22</f>
        <v>1026.4695901</v>
      </c>
      <c r="M57" s="36">
        <f>SUMIFS(СВЦЭМ!$C$33:$C$776,СВЦЭМ!$A$33:$A$776,$A57,СВЦЭМ!$B$33:$B$776,M$47)+'СЕТ СН'!$G$12+СВЦЭМ!$D$10+'СЕТ СН'!$G$6-'СЕТ СН'!$G$22</f>
        <v>1037.43989397</v>
      </c>
      <c r="N57" s="36">
        <f>SUMIFS(СВЦЭМ!$C$33:$C$776,СВЦЭМ!$A$33:$A$776,$A57,СВЦЭМ!$B$33:$B$776,N$47)+'СЕТ СН'!$G$12+СВЦЭМ!$D$10+'СЕТ СН'!$G$6-'СЕТ СН'!$G$22</f>
        <v>1040.78807125</v>
      </c>
      <c r="O57" s="36">
        <f>SUMIFS(СВЦЭМ!$C$33:$C$776,СВЦЭМ!$A$33:$A$776,$A57,СВЦЭМ!$B$33:$B$776,O$47)+'СЕТ СН'!$G$12+СВЦЭМ!$D$10+'СЕТ СН'!$G$6-'СЕТ СН'!$G$22</f>
        <v>1054.1489915500001</v>
      </c>
      <c r="P57" s="36">
        <f>SUMIFS(СВЦЭМ!$C$33:$C$776,СВЦЭМ!$A$33:$A$776,$A57,СВЦЭМ!$B$33:$B$776,P$47)+'СЕТ СН'!$G$12+СВЦЭМ!$D$10+'СЕТ СН'!$G$6-'СЕТ СН'!$G$22</f>
        <v>1058.5626959200001</v>
      </c>
      <c r="Q57" s="36">
        <f>SUMIFS(СВЦЭМ!$C$33:$C$776,СВЦЭМ!$A$33:$A$776,$A57,СВЦЭМ!$B$33:$B$776,Q$47)+'СЕТ СН'!$G$12+СВЦЭМ!$D$10+'СЕТ СН'!$G$6-'СЕТ СН'!$G$22</f>
        <v>1057.6498332900001</v>
      </c>
      <c r="R57" s="36">
        <f>SUMIFS(СВЦЭМ!$C$33:$C$776,СВЦЭМ!$A$33:$A$776,$A57,СВЦЭМ!$B$33:$B$776,R$47)+'СЕТ СН'!$G$12+СВЦЭМ!$D$10+'СЕТ СН'!$G$6-'СЕТ СН'!$G$22</f>
        <v>1045.8040536400001</v>
      </c>
      <c r="S57" s="36">
        <f>SUMIFS(СВЦЭМ!$C$33:$C$776,СВЦЭМ!$A$33:$A$776,$A57,СВЦЭМ!$B$33:$B$776,S$47)+'СЕТ СН'!$G$12+СВЦЭМ!$D$10+'СЕТ СН'!$G$6-'СЕТ СН'!$G$22</f>
        <v>1037.90556614</v>
      </c>
      <c r="T57" s="36">
        <f>SUMIFS(СВЦЭМ!$C$33:$C$776,СВЦЭМ!$A$33:$A$776,$A57,СВЦЭМ!$B$33:$B$776,T$47)+'СЕТ СН'!$G$12+СВЦЭМ!$D$10+'СЕТ СН'!$G$6-'СЕТ СН'!$G$22</f>
        <v>1002.2511352099999</v>
      </c>
      <c r="U57" s="36">
        <f>SUMIFS(СВЦЭМ!$C$33:$C$776,СВЦЭМ!$A$33:$A$776,$A57,СВЦЭМ!$B$33:$B$776,U$47)+'СЕТ СН'!$G$12+СВЦЭМ!$D$10+'СЕТ СН'!$G$6-'СЕТ СН'!$G$22</f>
        <v>1002.2048227499999</v>
      </c>
      <c r="V57" s="36">
        <f>SUMIFS(СВЦЭМ!$C$33:$C$776,СВЦЭМ!$A$33:$A$776,$A57,СВЦЭМ!$B$33:$B$776,V$47)+'СЕТ СН'!$G$12+СВЦЭМ!$D$10+'СЕТ СН'!$G$6-'СЕТ СН'!$G$22</f>
        <v>1028.6652583800001</v>
      </c>
      <c r="W57" s="36">
        <f>SUMIFS(СВЦЭМ!$C$33:$C$776,СВЦЭМ!$A$33:$A$776,$A57,СВЦЭМ!$B$33:$B$776,W$47)+'СЕТ СН'!$G$12+СВЦЭМ!$D$10+'СЕТ СН'!$G$6-'СЕТ СН'!$G$22</f>
        <v>1039.3122869700001</v>
      </c>
      <c r="X57" s="36">
        <f>SUMIFS(СВЦЭМ!$C$33:$C$776,СВЦЭМ!$A$33:$A$776,$A57,СВЦЭМ!$B$33:$B$776,X$47)+'СЕТ СН'!$G$12+СВЦЭМ!$D$10+'СЕТ СН'!$G$6-'СЕТ СН'!$G$22</f>
        <v>1045.1291904899999</v>
      </c>
      <c r="Y57" s="36">
        <f>SUMIFS(СВЦЭМ!$C$33:$C$776,СВЦЭМ!$A$33:$A$776,$A57,СВЦЭМ!$B$33:$B$776,Y$47)+'СЕТ СН'!$G$12+СВЦЭМ!$D$10+'СЕТ СН'!$G$6-'СЕТ СН'!$G$22</f>
        <v>1057.1513508600001</v>
      </c>
    </row>
    <row r="58" spans="1:25" ht="15.5" x14ac:dyDescent="0.25">
      <c r="A58" s="35">
        <f t="shared" si="1"/>
        <v>43841</v>
      </c>
      <c r="B58" s="36">
        <f>SUMIFS(СВЦЭМ!$C$33:$C$776,СВЦЭМ!$A$33:$A$776,$A58,СВЦЭМ!$B$33:$B$776,B$47)+'СЕТ СН'!$G$12+СВЦЭМ!$D$10+'СЕТ СН'!$G$6-'СЕТ СН'!$G$22</f>
        <v>1061.69282458</v>
      </c>
      <c r="C58" s="36">
        <f>SUMIFS(СВЦЭМ!$C$33:$C$776,СВЦЭМ!$A$33:$A$776,$A58,СВЦЭМ!$B$33:$B$776,C$47)+'СЕТ СН'!$G$12+СВЦЭМ!$D$10+'СЕТ СН'!$G$6-'СЕТ СН'!$G$22</f>
        <v>1079.4033364700001</v>
      </c>
      <c r="D58" s="36">
        <f>SUMIFS(СВЦЭМ!$C$33:$C$776,СВЦЭМ!$A$33:$A$776,$A58,СВЦЭМ!$B$33:$B$776,D$47)+'СЕТ СН'!$G$12+СВЦЭМ!$D$10+'СЕТ СН'!$G$6-'СЕТ СН'!$G$22</f>
        <v>1103.66306998</v>
      </c>
      <c r="E58" s="36">
        <f>SUMIFS(СВЦЭМ!$C$33:$C$776,СВЦЭМ!$A$33:$A$776,$A58,СВЦЭМ!$B$33:$B$776,E$47)+'СЕТ СН'!$G$12+СВЦЭМ!$D$10+'СЕТ СН'!$G$6-'СЕТ СН'!$G$22</f>
        <v>1125.2937716700001</v>
      </c>
      <c r="F58" s="36">
        <f>SUMIFS(СВЦЭМ!$C$33:$C$776,СВЦЭМ!$A$33:$A$776,$A58,СВЦЭМ!$B$33:$B$776,F$47)+'СЕТ СН'!$G$12+СВЦЭМ!$D$10+'СЕТ СН'!$G$6-'СЕТ СН'!$G$22</f>
        <v>1128.7146320300001</v>
      </c>
      <c r="G58" s="36">
        <f>SUMIFS(СВЦЭМ!$C$33:$C$776,СВЦЭМ!$A$33:$A$776,$A58,СВЦЭМ!$B$33:$B$776,G$47)+'СЕТ СН'!$G$12+СВЦЭМ!$D$10+'СЕТ СН'!$G$6-'СЕТ СН'!$G$22</f>
        <v>1127.1852692100001</v>
      </c>
      <c r="H58" s="36">
        <f>SUMIFS(СВЦЭМ!$C$33:$C$776,СВЦЭМ!$A$33:$A$776,$A58,СВЦЭМ!$B$33:$B$776,H$47)+'СЕТ СН'!$G$12+СВЦЭМ!$D$10+'СЕТ СН'!$G$6-'СЕТ СН'!$G$22</f>
        <v>1109.42902931</v>
      </c>
      <c r="I58" s="36">
        <f>SUMIFS(СВЦЭМ!$C$33:$C$776,СВЦЭМ!$A$33:$A$776,$A58,СВЦЭМ!$B$33:$B$776,I$47)+'СЕТ СН'!$G$12+СВЦЭМ!$D$10+'СЕТ СН'!$G$6-'СЕТ СН'!$G$22</f>
        <v>1108.05267465</v>
      </c>
      <c r="J58" s="36">
        <f>SUMIFS(СВЦЭМ!$C$33:$C$776,СВЦЭМ!$A$33:$A$776,$A58,СВЦЭМ!$B$33:$B$776,J$47)+'СЕТ СН'!$G$12+СВЦЭМ!$D$10+'СЕТ СН'!$G$6-'СЕТ СН'!$G$22</f>
        <v>1077.3722162399999</v>
      </c>
      <c r="K58" s="36">
        <f>SUMIFS(СВЦЭМ!$C$33:$C$776,СВЦЭМ!$A$33:$A$776,$A58,СВЦЭМ!$B$33:$B$776,K$47)+'СЕТ СН'!$G$12+СВЦЭМ!$D$10+'СЕТ СН'!$G$6-'СЕТ СН'!$G$22</f>
        <v>1046.50354156</v>
      </c>
      <c r="L58" s="36">
        <f>SUMIFS(СВЦЭМ!$C$33:$C$776,СВЦЭМ!$A$33:$A$776,$A58,СВЦЭМ!$B$33:$B$776,L$47)+'СЕТ СН'!$G$12+СВЦЭМ!$D$10+'СЕТ СН'!$G$6-'СЕТ СН'!$G$22</f>
        <v>1033.0364270600001</v>
      </c>
      <c r="M58" s="36">
        <f>SUMIFS(СВЦЭМ!$C$33:$C$776,СВЦЭМ!$A$33:$A$776,$A58,СВЦЭМ!$B$33:$B$776,M$47)+'СЕТ СН'!$G$12+СВЦЭМ!$D$10+'СЕТ СН'!$G$6-'СЕТ СН'!$G$22</f>
        <v>1038.18794</v>
      </c>
      <c r="N58" s="36">
        <f>SUMIFS(СВЦЭМ!$C$33:$C$776,СВЦЭМ!$A$33:$A$776,$A58,СВЦЭМ!$B$33:$B$776,N$47)+'СЕТ СН'!$G$12+СВЦЭМ!$D$10+'СЕТ СН'!$G$6-'СЕТ СН'!$G$22</f>
        <v>1052.0075082200001</v>
      </c>
      <c r="O58" s="36">
        <f>SUMIFS(СВЦЭМ!$C$33:$C$776,СВЦЭМ!$A$33:$A$776,$A58,СВЦЭМ!$B$33:$B$776,O$47)+'СЕТ СН'!$G$12+СВЦЭМ!$D$10+'СЕТ СН'!$G$6-'СЕТ СН'!$G$22</f>
        <v>1055.84555817</v>
      </c>
      <c r="P58" s="36">
        <f>SUMIFS(СВЦЭМ!$C$33:$C$776,СВЦЭМ!$A$33:$A$776,$A58,СВЦЭМ!$B$33:$B$776,P$47)+'СЕТ СН'!$G$12+СВЦЭМ!$D$10+'СЕТ СН'!$G$6-'СЕТ СН'!$G$22</f>
        <v>1066.3778446900001</v>
      </c>
      <c r="Q58" s="36">
        <f>SUMIFS(СВЦЭМ!$C$33:$C$776,СВЦЭМ!$A$33:$A$776,$A58,СВЦЭМ!$B$33:$B$776,Q$47)+'СЕТ СН'!$G$12+СВЦЭМ!$D$10+'СЕТ СН'!$G$6-'СЕТ СН'!$G$22</f>
        <v>1066.30611204</v>
      </c>
      <c r="R58" s="36">
        <f>SUMIFS(СВЦЭМ!$C$33:$C$776,СВЦЭМ!$A$33:$A$776,$A58,СВЦЭМ!$B$33:$B$776,R$47)+'СЕТ СН'!$G$12+СВЦЭМ!$D$10+'СЕТ СН'!$G$6-'СЕТ СН'!$G$22</f>
        <v>1053.3964156</v>
      </c>
      <c r="S58" s="36">
        <f>SUMIFS(СВЦЭМ!$C$33:$C$776,СВЦЭМ!$A$33:$A$776,$A58,СВЦЭМ!$B$33:$B$776,S$47)+'СЕТ СН'!$G$12+СВЦЭМ!$D$10+'СЕТ СН'!$G$6-'СЕТ СН'!$G$22</f>
        <v>1034.8616274400001</v>
      </c>
      <c r="T58" s="36">
        <f>SUMIFS(СВЦЭМ!$C$33:$C$776,СВЦЭМ!$A$33:$A$776,$A58,СВЦЭМ!$B$33:$B$776,T$47)+'СЕТ СН'!$G$12+СВЦЭМ!$D$10+'СЕТ СН'!$G$6-'СЕТ СН'!$G$22</f>
        <v>1006.68151186</v>
      </c>
      <c r="U58" s="36">
        <f>SUMIFS(СВЦЭМ!$C$33:$C$776,СВЦЭМ!$A$33:$A$776,$A58,СВЦЭМ!$B$33:$B$776,U$47)+'СЕТ СН'!$G$12+СВЦЭМ!$D$10+'СЕТ СН'!$G$6-'СЕТ СН'!$G$22</f>
        <v>1010.4847136</v>
      </c>
      <c r="V58" s="36">
        <f>SUMIFS(СВЦЭМ!$C$33:$C$776,СВЦЭМ!$A$33:$A$776,$A58,СВЦЭМ!$B$33:$B$776,V$47)+'СЕТ СН'!$G$12+СВЦЭМ!$D$10+'СЕТ СН'!$G$6-'СЕТ СН'!$G$22</f>
        <v>1043.71013784</v>
      </c>
      <c r="W58" s="36">
        <f>SUMIFS(СВЦЭМ!$C$33:$C$776,СВЦЭМ!$A$33:$A$776,$A58,СВЦЭМ!$B$33:$B$776,W$47)+'СЕТ СН'!$G$12+СВЦЭМ!$D$10+'СЕТ СН'!$G$6-'СЕТ СН'!$G$22</f>
        <v>1057.7525569500001</v>
      </c>
      <c r="X58" s="36">
        <f>SUMIFS(СВЦЭМ!$C$33:$C$776,СВЦЭМ!$A$33:$A$776,$A58,СВЦЭМ!$B$33:$B$776,X$47)+'СЕТ СН'!$G$12+СВЦЭМ!$D$10+'СЕТ СН'!$G$6-'СЕТ СН'!$G$22</f>
        <v>1079.6987630000001</v>
      </c>
      <c r="Y58" s="36">
        <f>SUMIFS(СВЦЭМ!$C$33:$C$776,СВЦЭМ!$A$33:$A$776,$A58,СВЦЭМ!$B$33:$B$776,Y$47)+'СЕТ СН'!$G$12+СВЦЭМ!$D$10+'СЕТ СН'!$G$6-'СЕТ СН'!$G$22</f>
        <v>1100.15579994</v>
      </c>
    </row>
    <row r="59" spans="1:25" ht="15.5" x14ac:dyDescent="0.25">
      <c r="A59" s="35">
        <f t="shared" si="1"/>
        <v>43842</v>
      </c>
      <c r="B59" s="36">
        <f>SUMIFS(СВЦЭМ!$C$33:$C$776,СВЦЭМ!$A$33:$A$776,$A59,СВЦЭМ!$B$33:$B$776,B$47)+'СЕТ СН'!$G$12+СВЦЭМ!$D$10+'СЕТ СН'!$G$6-'СЕТ СН'!$G$22</f>
        <v>1113.59358357</v>
      </c>
      <c r="C59" s="36">
        <f>SUMIFS(СВЦЭМ!$C$33:$C$776,СВЦЭМ!$A$33:$A$776,$A59,СВЦЭМ!$B$33:$B$776,C$47)+'СЕТ СН'!$G$12+СВЦЭМ!$D$10+'СЕТ СН'!$G$6-'СЕТ СН'!$G$22</f>
        <v>1123.2890236400001</v>
      </c>
      <c r="D59" s="36">
        <f>SUMIFS(СВЦЭМ!$C$33:$C$776,СВЦЭМ!$A$33:$A$776,$A59,СВЦЭМ!$B$33:$B$776,D$47)+'СЕТ СН'!$G$12+СВЦЭМ!$D$10+'СЕТ СН'!$G$6-'СЕТ СН'!$G$22</f>
        <v>1136.4080149599999</v>
      </c>
      <c r="E59" s="36">
        <f>SUMIFS(СВЦЭМ!$C$33:$C$776,СВЦЭМ!$A$33:$A$776,$A59,СВЦЭМ!$B$33:$B$776,E$47)+'СЕТ СН'!$G$12+СВЦЭМ!$D$10+'СЕТ СН'!$G$6-'СЕТ СН'!$G$22</f>
        <v>1156.41177705</v>
      </c>
      <c r="F59" s="36">
        <f>SUMIFS(СВЦЭМ!$C$33:$C$776,СВЦЭМ!$A$33:$A$776,$A59,СВЦЭМ!$B$33:$B$776,F$47)+'СЕТ СН'!$G$12+СВЦЭМ!$D$10+'СЕТ СН'!$G$6-'СЕТ СН'!$G$22</f>
        <v>1156.3301433500001</v>
      </c>
      <c r="G59" s="36">
        <f>SUMIFS(СВЦЭМ!$C$33:$C$776,СВЦЭМ!$A$33:$A$776,$A59,СВЦЭМ!$B$33:$B$776,G$47)+'СЕТ СН'!$G$12+СВЦЭМ!$D$10+'СЕТ СН'!$G$6-'СЕТ СН'!$G$22</f>
        <v>1145.20367235</v>
      </c>
      <c r="H59" s="36">
        <f>SUMIFS(СВЦЭМ!$C$33:$C$776,СВЦЭМ!$A$33:$A$776,$A59,СВЦЭМ!$B$33:$B$776,H$47)+'СЕТ СН'!$G$12+СВЦЭМ!$D$10+'СЕТ СН'!$G$6-'СЕТ СН'!$G$22</f>
        <v>1131.9238526500001</v>
      </c>
      <c r="I59" s="36">
        <f>SUMIFS(СВЦЭМ!$C$33:$C$776,СВЦЭМ!$A$33:$A$776,$A59,СВЦЭМ!$B$33:$B$776,I$47)+'СЕТ СН'!$G$12+СВЦЭМ!$D$10+'СЕТ СН'!$G$6-'СЕТ СН'!$G$22</f>
        <v>1122.4211064799999</v>
      </c>
      <c r="J59" s="36">
        <f>SUMIFS(СВЦЭМ!$C$33:$C$776,СВЦЭМ!$A$33:$A$776,$A59,СВЦЭМ!$B$33:$B$776,J$47)+'СЕТ СН'!$G$12+СВЦЭМ!$D$10+'СЕТ СН'!$G$6-'СЕТ СН'!$G$22</f>
        <v>1076.7011178</v>
      </c>
      <c r="K59" s="36">
        <f>SUMIFS(СВЦЭМ!$C$33:$C$776,СВЦЭМ!$A$33:$A$776,$A59,СВЦЭМ!$B$33:$B$776,K$47)+'СЕТ СН'!$G$12+СВЦЭМ!$D$10+'СЕТ СН'!$G$6-'СЕТ СН'!$G$22</f>
        <v>1052.7551402300001</v>
      </c>
      <c r="L59" s="36">
        <f>SUMIFS(СВЦЭМ!$C$33:$C$776,СВЦЭМ!$A$33:$A$776,$A59,СВЦЭМ!$B$33:$B$776,L$47)+'СЕТ СН'!$G$12+СВЦЭМ!$D$10+'СЕТ СН'!$G$6-'СЕТ СН'!$G$22</f>
        <v>1031.66032535</v>
      </c>
      <c r="M59" s="36">
        <f>SUMIFS(СВЦЭМ!$C$33:$C$776,СВЦЭМ!$A$33:$A$776,$A59,СВЦЭМ!$B$33:$B$776,M$47)+'СЕТ СН'!$G$12+СВЦЭМ!$D$10+'СЕТ СН'!$G$6-'СЕТ СН'!$G$22</f>
        <v>1027.0919848000001</v>
      </c>
      <c r="N59" s="36">
        <f>SUMIFS(СВЦЭМ!$C$33:$C$776,СВЦЭМ!$A$33:$A$776,$A59,СВЦЭМ!$B$33:$B$776,N$47)+'СЕТ СН'!$G$12+СВЦЭМ!$D$10+'СЕТ СН'!$G$6-'СЕТ СН'!$G$22</f>
        <v>1049.9126692100001</v>
      </c>
      <c r="O59" s="36">
        <f>SUMIFS(СВЦЭМ!$C$33:$C$776,СВЦЭМ!$A$33:$A$776,$A59,СВЦЭМ!$B$33:$B$776,O$47)+'СЕТ СН'!$G$12+СВЦЭМ!$D$10+'СЕТ СН'!$G$6-'СЕТ СН'!$G$22</f>
        <v>1053.4826761700001</v>
      </c>
      <c r="P59" s="36">
        <f>SUMIFS(СВЦЭМ!$C$33:$C$776,СВЦЭМ!$A$33:$A$776,$A59,СВЦЭМ!$B$33:$B$776,P$47)+'СЕТ СН'!$G$12+СВЦЭМ!$D$10+'СЕТ СН'!$G$6-'СЕТ СН'!$G$22</f>
        <v>1058.0933604500001</v>
      </c>
      <c r="Q59" s="36">
        <f>SUMIFS(СВЦЭМ!$C$33:$C$776,СВЦЭМ!$A$33:$A$776,$A59,СВЦЭМ!$B$33:$B$776,Q$47)+'СЕТ СН'!$G$12+СВЦЭМ!$D$10+'СЕТ СН'!$G$6-'СЕТ СН'!$G$22</f>
        <v>1058.0357297400001</v>
      </c>
      <c r="R59" s="36">
        <f>SUMIFS(СВЦЭМ!$C$33:$C$776,СВЦЭМ!$A$33:$A$776,$A59,СВЦЭМ!$B$33:$B$776,R$47)+'СЕТ СН'!$G$12+СВЦЭМ!$D$10+'СЕТ СН'!$G$6-'СЕТ СН'!$G$22</f>
        <v>1060.22630015</v>
      </c>
      <c r="S59" s="36">
        <f>SUMIFS(СВЦЭМ!$C$33:$C$776,СВЦЭМ!$A$33:$A$776,$A59,СВЦЭМ!$B$33:$B$776,S$47)+'СЕТ СН'!$G$12+СВЦЭМ!$D$10+'СЕТ СН'!$G$6-'СЕТ СН'!$G$22</f>
        <v>1037.57076921</v>
      </c>
      <c r="T59" s="36">
        <f>SUMIFS(СВЦЭМ!$C$33:$C$776,СВЦЭМ!$A$33:$A$776,$A59,СВЦЭМ!$B$33:$B$776,T$47)+'СЕТ СН'!$G$12+СВЦЭМ!$D$10+'СЕТ СН'!$G$6-'СЕТ СН'!$G$22</f>
        <v>1009.39929719</v>
      </c>
      <c r="U59" s="36">
        <f>SUMIFS(СВЦЭМ!$C$33:$C$776,СВЦЭМ!$A$33:$A$776,$A59,СВЦЭМ!$B$33:$B$776,U$47)+'СЕТ СН'!$G$12+СВЦЭМ!$D$10+'СЕТ СН'!$G$6-'СЕТ СН'!$G$22</f>
        <v>1014.7786010799999</v>
      </c>
      <c r="V59" s="36">
        <f>SUMIFS(СВЦЭМ!$C$33:$C$776,СВЦЭМ!$A$33:$A$776,$A59,СВЦЭМ!$B$33:$B$776,V$47)+'СЕТ СН'!$G$12+СВЦЭМ!$D$10+'СЕТ СН'!$G$6-'СЕТ СН'!$G$22</f>
        <v>1035.36529412</v>
      </c>
      <c r="W59" s="36">
        <f>SUMIFS(СВЦЭМ!$C$33:$C$776,СВЦЭМ!$A$33:$A$776,$A59,СВЦЭМ!$B$33:$B$776,W$47)+'СЕТ СН'!$G$12+СВЦЭМ!$D$10+'СЕТ СН'!$G$6-'СЕТ СН'!$G$22</f>
        <v>1036.46468209</v>
      </c>
      <c r="X59" s="36">
        <f>SUMIFS(СВЦЭМ!$C$33:$C$776,СВЦЭМ!$A$33:$A$776,$A59,СВЦЭМ!$B$33:$B$776,X$47)+'СЕТ СН'!$G$12+СВЦЭМ!$D$10+'СЕТ СН'!$G$6-'СЕТ СН'!$G$22</f>
        <v>1054.08968069</v>
      </c>
      <c r="Y59" s="36">
        <f>SUMIFS(СВЦЭМ!$C$33:$C$776,СВЦЭМ!$A$33:$A$776,$A59,СВЦЭМ!$B$33:$B$776,Y$47)+'СЕТ СН'!$G$12+СВЦЭМ!$D$10+'СЕТ СН'!$G$6-'СЕТ СН'!$G$22</f>
        <v>1082.7097295000001</v>
      </c>
    </row>
    <row r="60" spans="1:25" ht="15.5" x14ac:dyDescent="0.25">
      <c r="A60" s="35">
        <f t="shared" si="1"/>
        <v>43843</v>
      </c>
      <c r="B60" s="36">
        <f>SUMIFS(СВЦЭМ!$C$33:$C$776,СВЦЭМ!$A$33:$A$776,$A60,СВЦЭМ!$B$33:$B$776,B$47)+'СЕТ СН'!$G$12+СВЦЭМ!$D$10+'СЕТ СН'!$G$6-'СЕТ СН'!$G$22</f>
        <v>1167.53341804</v>
      </c>
      <c r="C60" s="36">
        <f>SUMIFS(СВЦЭМ!$C$33:$C$776,СВЦЭМ!$A$33:$A$776,$A60,СВЦЭМ!$B$33:$B$776,C$47)+'СЕТ СН'!$G$12+СВЦЭМ!$D$10+'СЕТ СН'!$G$6-'СЕТ СН'!$G$22</f>
        <v>1184.1681021300001</v>
      </c>
      <c r="D60" s="36">
        <f>SUMIFS(СВЦЭМ!$C$33:$C$776,СВЦЭМ!$A$33:$A$776,$A60,СВЦЭМ!$B$33:$B$776,D$47)+'СЕТ СН'!$G$12+СВЦЭМ!$D$10+'СЕТ СН'!$G$6-'СЕТ СН'!$G$22</f>
        <v>1195.4896749899999</v>
      </c>
      <c r="E60" s="36">
        <f>SUMIFS(СВЦЭМ!$C$33:$C$776,СВЦЭМ!$A$33:$A$776,$A60,СВЦЭМ!$B$33:$B$776,E$47)+'СЕТ СН'!$G$12+СВЦЭМ!$D$10+'СЕТ СН'!$G$6-'СЕТ СН'!$G$22</f>
        <v>1187.1835404999999</v>
      </c>
      <c r="F60" s="36">
        <f>SUMIFS(СВЦЭМ!$C$33:$C$776,СВЦЭМ!$A$33:$A$776,$A60,СВЦЭМ!$B$33:$B$776,F$47)+'СЕТ СН'!$G$12+СВЦЭМ!$D$10+'СЕТ СН'!$G$6-'СЕТ СН'!$G$22</f>
        <v>1182.7560772700001</v>
      </c>
      <c r="G60" s="36">
        <f>SUMIFS(СВЦЭМ!$C$33:$C$776,СВЦЭМ!$A$33:$A$776,$A60,СВЦЭМ!$B$33:$B$776,G$47)+'СЕТ СН'!$G$12+СВЦЭМ!$D$10+'СЕТ СН'!$G$6-'СЕТ СН'!$G$22</f>
        <v>1160.4428256599999</v>
      </c>
      <c r="H60" s="36">
        <f>SUMIFS(СВЦЭМ!$C$33:$C$776,СВЦЭМ!$A$33:$A$776,$A60,СВЦЭМ!$B$33:$B$776,H$47)+'СЕТ СН'!$G$12+СВЦЭМ!$D$10+'СЕТ СН'!$G$6-'СЕТ СН'!$G$22</f>
        <v>1122.86323836</v>
      </c>
      <c r="I60" s="36">
        <f>SUMIFS(СВЦЭМ!$C$33:$C$776,СВЦЭМ!$A$33:$A$776,$A60,СВЦЭМ!$B$33:$B$776,I$47)+'СЕТ СН'!$G$12+СВЦЭМ!$D$10+'СЕТ СН'!$G$6-'СЕТ СН'!$G$22</f>
        <v>1096.4046416200001</v>
      </c>
      <c r="J60" s="36">
        <f>SUMIFS(СВЦЭМ!$C$33:$C$776,СВЦЭМ!$A$33:$A$776,$A60,СВЦЭМ!$B$33:$B$776,J$47)+'СЕТ СН'!$G$12+СВЦЭМ!$D$10+'СЕТ СН'!$G$6-'СЕТ СН'!$G$22</f>
        <v>1080.75573571</v>
      </c>
      <c r="K60" s="36">
        <f>SUMIFS(СВЦЭМ!$C$33:$C$776,СВЦЭМ!$A$33:$A$776,$A60,СВЦЭМ!$B$33:$B$776,K$47)+'СЕТ СН'!$G$12+СВЦЭМ!$D$10+'СЕТ СН'!$G$6-'СЕТ СН'!$G$22</f>
        <v>1068.01579021</v>
      </c>
      <c r="L60" s="36">
        <f>SUMIFS(СВЦЭМ!$C$33:$C$776,СВЦЭМ!$A$33:$A$776,$A60,СВЦЭМ!$B$33:$B$776,L$47)+'СЕТ СН'!$G$12+СВЦЭМ!$D$10+'СЕТ СН'!$G$6-'СЕТ СН'!$G$22</f>
        <v>1066.9089510000001</v>
      </c>
      <c r="M60" s="36">
        <f>SUMIFS(СВЦЭМ!$C$33:$C$776,СВЦЭМ!$A$33:$A$776,$A60,СВЦЭМ!$B$33:$B$776,M$47)+'СЕТ СН'!$G$12+СВЦЭМ!$D$10+'СЕТ СН'!$G$6-'СЕТ СН'!$G$22</f>
        <v>1068.4672029999999</v>
      </c>
      <c r="N60" s="36">
        <f>SUMIFS(СВЦЭМ!$C$33:$C$776,СВЦЭМ!$A$33:$A$776,$A60,СВЦЭМ!$B$33:$B$776,N$47)+'СЕТ СН'!$G$12+СВЦЭМ!$D$10+'СЕТ СН'!$G$6-'СЕТ СН'!$G$22</f>
        <v>1081.1351772200001</v>
      </c>
      <c r="O60" s="36">
        <f>SUMIFS(СВЦЭМ!$C$33:$C$776,СВЦЭМ!$A$33:$A$776,$A60,СВЦЭМ!$B$33:$B$776,O$47)+'СЕТ СН'!$G$12+СВЦЭМ!$D$10+'СЕТ СН'!$G$6-'СЕТ СН'!$G$22</f>
        <v>1070.7830121300001</v>
      </c>
      <c r="P60" s="36">
        <f>SUMIFS(СВЦЭМ!$C$33:$C$776,СВЦЭМ!$A$33:$A$776,$A60,СВЦЭМ!$B$33:$B$776,P$47)+'СЕТ СН'!$G$12+СВЦЭМ!$D$10+'СЕТ СН'!$G$6-'СЕТ СН'!$G$22</f>
        <v>1056.2751794799999</v>
      </c>
      <c r="Q60" s="36">
        <f>SUMIFS(СВЦЭМ!$C$33:$C$776,СВЦЭМ!$A$33:$A$776,$A60,СВЦЭМ!$B$33:$B$776,Q$47)+'СЕТ СН'!$G$12+СВЦЭМ!$D$10+'СЕТ СН'!$G$6-'СЕТ СН'!$G$22</f>
        <v>1074.8554552200001</v>
      </c>
      <c r="R60" s="36">
        <f>SUMIFS(СВЦЭМ!$C$33:$C$776,СВЦЭМ!$A$33:$A$776,$A60,СВЦЭМ!$B$33:$B$776,R$47)+'СЕТ СН'!$G$12+СВЦЭМ!$D$10+'СЕТ СН'!$G$6-'СЕТ СН'!$G$22</f>
        <v>1052.5267568300001</v>
      </c>
      <c r="S60" s="36">
        <f>SUMIFS(СВЦЭМ!$C$33:$C$776,СВЦЭМ!$A$33:$A$776,$A60,СВЦЭМ!$B$33:$B$776,S$47)+'СЕТ СН'!$G$12+СВЦЭМ!$D$10+'СЕТ СН'!$G$6-'СЕТ СН'!$G$22</f>
        <v>1040.8584629899999</v>
      </c>
      <c r="T60" s="36">
        <f>SUMIFS(СВЦЭМ!$C$33:$C$776,СВЦЭМ!$A$33:$A$776,$A60,СВЦЭМ!$B$33:$B$776,T$47)+'СЕТ СН'!$G$12+СВЦЭМ!$D$10+'СЕТ СН'!$G$6-'СЕТ СН'!$G$22</f>
        <v>1004.6747364099999</v>
      </c>
      <c r="U60" s="36">
        <f>SUMIFS(СВЦЭМ!$C$33:$C$776,СВЦЭМ!$A$33:$A$776,$A60,СВЦЭМ!$B$33:$B$776,U$47)+'СЕТ СН'!$G$12+СВЦЭМ!$D$10+'СЕТ СН'!$G$6-'СЕТ СН'!$G$22</f>
        <v>999.21361248999995</v>
      </c>
      <c r="V60" s="36">
        <f>SUMIFS(СВЦЭМ!$C$33:$C$776,СВЦЭМ!$A$33:$A$776,$A60,СВЦЭМ!$B$33:$B$776,V$47)+'СЕТ СН'!$G$12+СВЦЭМ!$D$10+'СЕТ СН'!$G$6-'СЕТ СН'!$G$22</f>
        <v>1034.48169596</v>
      </c>
      <c r="W60" s="36">
        <f>SUMIFS(СВЦЭМ!$C$33:$C$776,СВЦЭМ!$A$33:$A$776,$A60,СВЦЭМ!$B$33:$B$776,W$47)+'СЕТ СН'!$G$12+СВЦЭМ!$D$10+'СЕТ СН'!$G$6-'СЕТ СН'!$G$22</f>
        <v>1056.0632765</v>
      </c>
      <c r="X60" s="36">
        <f>SUMIFS(СВЦЭМ!$C$33:$C$776,СВЦЭМ!$A$33:$A$776,$A60,СВЦЭМ!$B$33:$B$776,X$47)+'СЕТ СН'!$G$12+СВЦЭМ!$D$10+'СЕТ СН'!$G$6-'СЕТ СН'!$G$22</f>
        <v>1055.8910177400001</v>
      </c>
      <c r="Y60" s="36">
        <f>SUMIFS(СВЦЭМ!$C$33:$C$776,СВЦЭМ!$A$33:$A$776,$A60,СВЦЭМ!$B$33:$B$776,Y$47)+'СЕТ СН'!$G$12+СВЦЭМ!$D$10+'СЕТ СН'!$G$6-'СЕТ СН'!$G$22</f>
        <v>1074.6094694999999</v>
      </c>
    </row>
    <row r="61" spans="1:25" ht="15.5" x14ac:dyDescent="0.25">
      <c r="A61" s="35">
        <f t="shared" si="1"/>
        <v>43844</v>
      </c>
      <c r="B61" s="36">
        <f>SUMIFS(СВЦЭМ!$C$33:$C$776,СВЦЭМ!$A$33:$A$776,$A61,СВЦЭМ!$B$33:$B$776,B$47)+'СЕТ СН'!$G$12+СВЦЭМ!$D$10+'СЕТ СН'!$G$6-'СЕТ СН'!$G$22</f>
        <v>1122.6261302600001</v>
      </c>
      <c r="C61" s="36">
        <f>SUMIFS(СВЦЭМ!$C$33:$C$776,СВЦЭМ!$A$33:$A$776,$A61,СВЦЭМ!$B$33:$B$776,C$47)+'СЕТ СН'!$G$12+СВЦЭМ!$D$10+'СЕТ СН'!$G$6-'СЕТ СН'!$G$22</f>
        <v>1125.5736497600001</v>
      </c>
      <c r="D61" s="36">
        <f>SUMIFS(СВЦЭМ!$C$33:$C$776,СВЦЭМ!$A$33:$A$776,$A61,СВЦЭМ!$B$33:$B$776,D$47)+'СЕТ СН'!$G$12+СВЦЭМ!$D$10+'СЕТ СН'!$G$6-'СЕТ СН'!$G$22</f>
        <v>1136.18926485</v>
      </c>
      <c r="E61" s="36">
        <f>SUMIFS(СВЦЭМ!$C$33:$C$776,СВЦЭМ!$A$33:$A$776,$A61,СВЦЭМ!$B$33:$B$776,E$47)+'СЕТ СН'!$G$12+СВЦЭМ!$D$10+'СЕТ СН'!$G$6-'СЕТ СН'!$G$22</f>
        <v>1143.1405652599999</v>
      </c>
      <c r="F61" s="36">
        <f>SUMIFS(СВЦЭМ!$C$33:$C$776,СВЦЭМ!$A$33:$A$776,$A61,СВЦЭМ!$B$33:$B$776,F$47)+'СЕТ СН'!$G$12+СВЦЭМ!$D$10+'СЕТ СН'!$G$6-'СЕТ СН'!$G$22</f>
        <v>1139.4225726500001</v>
      </c>
      <c r="G61" s="36">
        <f>SUMIFS(СВЦЭМ!$C$33:$C$776,СВЦЭМ!$A$33:$A$776,$A61,СВЦЭМ!$B$33:$B$776,G$47)+'СЕТ СН'!$G$12+СВЦЭМ!$D$10+'СЕТ СН'!$G$6-'СЕТ СН'!$G$22</f>
        <v>1127.6967871500001</v>
      </c>
      <c r="H61" s="36">
        <f>SUMIFS(СВЦЭМ!$C$33:$C$776,СВЦЭМ!$A$33:$A$776,$A61,СВЦЭМ!$B$33:$B$776,H$47)+'СЕТ СН'!$G$12+СВЦЭМ!$D$10+'СЕТ СН'!$G$6-'СЕТ СН'!$G$22</f>
        <v>1086.5604096699999</v>
      </c>
      <c r="I61" s="36">
        <f>SUMIFS(СВЦЭМ!$C$33:$C$776,СВЦЭМ!$A$33:$A$776,$A61,СВЦЭМ!$B$33:$B$776,I$47)+'СЕТ СН'!$G$12+СВЦЭМ!$D$10+'СЕТ СН'!$G$6-'СЕТ СН'!$G$22</f>
        <v>1064.2709665699999</v>
      </c>
      <c r="J61" s="36">
        <f>SUMIFS(СВЦЭМ!$C$33:$C$776,СВЦЭМ!$A$33:$A$776,$A61,СВЦЭМ!$B$33:$B$776,J$47)+'СЕТ СН'!$G$12+СВЦЭМ!$D$10+'СЕТ СН'!$G$6-'СЕТ СН'!$G$22</f>
        <v>1038.5368498</v>
      </c>
      <c r="K61" s="36">
        <f>SUMIFS(СВЦЭМ!$C$33:$C$776,СВЦЭМ!$A$33:$A$776,$A61,СВЦЭМ!$B$33:$B$776,K$47)+'СЕТ СН'!$G$12+СВЦЭМ!$D$10+'СЕТ СН'!$G$6-'СЕТ СН'!$G$22</f>
        <v>1037.96306592</v>
      </c>
      <c r="L61" s="36">
        <f>SUMIFS(СВЦЭМ!$C$33:$C$776,СВЦЭМ!$A$33:$A$776,$A61,СВЦЭМ!$B$33:$B$776,L$47)+'СЕТ СН'!$G$12+СВЦЭМ!$D$10+'СЕТ СН'!$G$6-'СЕТ СН'!$G$22</f>
        <v>1040.19984374</v>
      </c>
      <c r="M61" s="36">
        <f>SUMIFS(СВЦЭМ!$C$33:$C$776,СВЦЭМ!$A$33:$A$776,$A61,СВЦЭМ!$B$33:$B$776,M$47)+'СЕТ СН'!$G$12+СВЦЭМ!$D$10+'СЕТ СН'!$G$6-'СЕТ СН'!$G$22</f>
        <v>1054.1970612800001</v>
      </c>
      <c r="N61" s="36">
        <f>SUMIFS(СВЦЭМ!$C$33:$C$776,СВЦЭМ!$A$33:$A$776,$A61,СВЦЭМ!$B$33:$B$776,N$47)+'СЕТ СН'!$G$12+СВЦЭМ!$D$10+'СЕТ СН'!$G$6-'СЕТ СН'!$G$22</f>
        <v>1060.4293979500001</v>
      </c>
      <c r="O61" s="36">
        <f>SUMIFS(СВЦЭМ!$C$33:$C$776,СВЦЭМ!$A$33:$A$776,$A61,СВЦЭМ!$B$33:$B$776,O$47)+'СЕТ СН'!$G$12+СВЦЭМ!$D$10+'СЕТ СН'!$G$6-'СЕТ СН'!$G$22</f>
        <v>1072.555938</v>
      </c>
      <c r="P61" s="36">
        <f>SUMIFS(СВЦЭМ!$C$33:$C$776,СВЦЭМ!$A$33:$A$776,$A61,СВЦЭМ!$B$33:$B$776,P$47)+'СЕТ СН'!$G$12+СВЦЭМ!$D$10+'СЕТ СН'!$G$6-'СЕТ СН'!$G$22</f>
        <v>1079.9787467200001</v>
      </c>
      <c r="Q61" s="36">
        <f>SUMIFS(СВЦЭМ!$C$33:$C$776,СВЦЭМ!$A$33:$A$776,$A61,СВЦЭМ!$B$33:$B$776,Q$47)+'СЕТ СН'!$G$12+СВЦЭМ!$D$10+'СЕТ СН'!$G$6-'СЕТ СН'!$G$22</f>
        <v>1095.41389871</v>
      </c>
      <c r="R61" s="36">
        <f>SUMIFS(СВЦЭМ!$C$33:$C$776,СВЦЭМ!$A$33:$A$776,$A61,СВЦЭМ!$B$33:$B$776,R$47)+'СЕТ СН'!$G$12+СВЦЭМ!$D$10+'СЕТ СН'!$G$6-'СЕТ СН'!$G$22</f>
        <v>1097.8608718600001</v>
      </c>
      <c r="S61" s="36">
        <f>SUMIFS(СВЦЭМ!$C$33:$C$776,СВЦЭМ!$A$33:$A$776,$A61,СВЦЭМ!$B$33:$B$776,S$47)+'СЕТ СН'!$G$12+СВЦЭМ!$D$10+'СЕТ СН'!$G$6-'СЕТ СН'!$G$22</f>
        <v>1095.64638401</v>
      </c>
      <c r="T61" s="36">
        <f>SUMIFS(СВЦЭМ!$C$33:$C$776,СВЦЭМ!$A$33:$A$776,$A61,СВЦЭМ!$B$33:$B$776,T$47)+'СЕТ СН'!$G$12+СВЦЭМ!$D$10+'СЕТ СН'!$G$6-'СЕТ СН'!$G$22</f>
        <v>1048.2565314000001</v>
      </c>
      <c r="U61" s="36">
        <f>SUMIFS(СВЦЭМ!$C$33:$C$776,СВЦЭМ!$A$33:$A$776,$A61,СВЦЭМ!$B$33:$B$776,U$47)+'СЕТ СН'!$G$12+СВЦЭМ!$D$10+'СЕТ СН'!$G$6-'СЕТ СН'!$G$22</f>
        <v>1049.0298557799999</v>
      </c>
      <c r="V61" s="36">
        <f>SUMIFS(СВЦЭМ!$C$33:$C$776,СВЦЭМ!$A$33:$A$776,$A61,СВЦЭМ!$B$33:$B$776,V$47)+'СЕТ СН'!$G$12+СВЦЭМ!$D$10+'СЕТ СН'!$G$6-'СЕТ СН'!$G$22</f>
        <v>1075.9506960799999</v>
      </c>
      <c r="W61" s="36">
        <f>SUMIFS(СВЦЭМ!$C$33:$C$776,СВЦЭМ!$A$33:$A$776,$A61,СВЦЭМ!$B$33:$B$776,W$47)+'СЕТ СН'!$G$12+СВЦЭМ!$D$10+'СЕТ СН'!$G$6-'СЕТ СН'!$G$22</f>
        <v>1090.62943384</v>
      </c>
      <c r="X61" s="36">
        <f>SUMIFS(СВЦЭМ!$C$33:$C$776,СВЦЭМ!$A$33:$A$776,$A61,СВЦЭМ!$B$33:$B$776,X$47)+'СЕТ СН'!$G$12+СВЦЭМ!$D$10+'СЕТ СН'!$G$6-'СЕТ СН'!$G$22</f>
        <v>1095.5564600099999</v>
      </c>
      <c r="Y61" s="36">
        <f>SUMIFS(СВЦЭМ!$C$33:$C$776,СВЦЭМ!$A$33:$A$776,$A61,СВЦЭМ!$B$33:$B$776,Y$47)+'СЕТ СН'!$G$12+СВЦЭМ!$D$10+'СЕТ СН'!$G$6-'СЕТ СН'!$G$22</f>
        <v>1112.2230503200001</v>
      </c>
    </row>
    <row r="62" spans="1:25" ht="15.5" x14ac:dyDescent="0.25">
      <c r="A62" s="35">
        <f t="shared" si="1"/>
        <v>43845</v>
      </c>
      <c r="B62" s="36">
        <f>SUMIFS(СВЦЭМ!$C$33:$C$776,СВЦЭМ!$A$33:$A$776,$A62,СВЦЭМ!$B$33:$B$776,B$47)+'СЕТ СН'!$G$12+СВЦЭМ!$D$10+'СЕТ СН'!$G$6-'СЕТ СН'!$G$22</f>
        <v>1149.4461735899999</v>
      </c>
      <c r="C62" s="36">
        <f>SUMIFS(СВЦЭМ!$C$33:$C$776,СВЦЭМ!$A$33:$A$776,$A62,СВЦЭМ!$B$33:$B$776,C$47)+'СЕТ СН'!$G$12+СВЦЭМ!$D$10+'СЕТ СН'!$G$6-'СЕТ СН'!$G$22</f>
        <v>1146.40856085</v>
      </c>
      <c r="D62" s="36">
        <f>SUMIFS(СВЦЭМ!$C$33:$C$776,СВЦЭМ!$A$33:$A$776,$A62,СВЦЭМ!$B$33:$B$776,D$47)+'СЕТ СН'!$G$12+СВЦЭМ!$D$10+'СЕТ СН'!$G$6-'СЕТ СН'!$G$22</f>
        <v>1151.80880662</v>
      </c>
      <c r="E62" s="36">
        <f>SUMIFS(СВЦЭМ!$C$33:$C$776,СВЦЭМ!$A$33:$A$776,$A62,СВЦЭМ!$B$33:$B$776,E$47)+'СЕТ СН'!$G$12+СВЦЭМ!$D$10+'СЕТ СН'!$G$6-'СЕТ СН'!$G$22</f>
        <v>1168.19849067</v>
      </c>
      <c r="F62" s="36">
        <f>SUMIFS(СВЦЭМ!$C$33:$C$776,СВЦЭМ!$A$33:$A$776,$A62,СВЦЭМ!$B$33:$B$776,F$47)+'СЕТ СН'!$G$12+СВЦЭМ!$D$10+'СЕТ СН'!$G$6-'СЕТ СН'!$G$22</f>
        <v>1152.85694405</v>
      </c>
      <c r="G62" s="36">
        <f>SUMIFS(СВЦЭМ!$C$33:$C$776,СВЦЭМ!$A$33:$A$776,$A62,СВЦЭМ!$B$33:$B$776,G$47)+'СЕТ СН'!$G$12+СВЦЭМ!$D$10+'СЕТ СН'!$G$6-'СЕТ СН'!$G$22</f>
        <v>1131.4620519299999</v>
      </c>
      <c r="H62" s="36">
        <f>SUMIFS(СВЦЭМ!$C$33:$C$776,СВЦЭМ!$A$33:$A$776,$A62,СВЦЭМ!$B$33:$B$776,H$47)+'СЕТ СН'!$G$12+СВЦЭМ!$D$10+'СЕТ СН'!$G$6-'СЕТ СН'!$G$22</f>
        <v>1092.4995227500001</v>
      </c>
      <c r="I62" s="36">
        <f>SUMIFS(СВЦЭМ!$C$33:$C$776,СВЦЭМ!$A$33:$A$776,$A62,СВЦЭМ!$B$33:$B$776,I$47)+'СЕТ СН'!$G$12+СВЦЭМ!$D$10+'СЕТ СН'!$G$6-'СЕТ СН'!$G$22</f>
        <v>1061.8224775599999</v>
      </c>
      <c r="J62" s="36">
        <f>SUMIFS(СВЦЭМ!$C$33:$C$776,СВЦЭМ!$A$33:$A$776,$A62,СВЦЭМ!$B$33:$B$776,J$47)+'СЕТ СН'!$G$12+СВЦЭМ!$D$10+'СЕТ СН'!$G$6-'СЕТ СН'!$G$22</f>
        <v>1050.98981265</v>
      </c>
      <c r="K62" s="36">
        <f>SUMIFS(СВЦЭМ!$C$33:$C$776,СВЦЭМ!$A$33:$A$776,$A62,СВЦЭМ!$B$33:$B$776,K$47)+'СЕТ СН'!$G$12+СВЦЭМ!$D$10+'СЕТ СН'!$G$6-'СЕТ СН'!$G$22</f>
        <v>1045.1466562099999</v>
      </c>
      <c r="L62" s="36">
        <f>SUMIFS(СВЦЭМ!$C$33:$C$776,СВЦЭМ!$A$33:$A$776,$A62,СВЦЭМ!$B$33:$B$776,L$47)+'СЕТ СН'!$G$12+СВЦЭМ!$D$10+'СЕТ СН'!$G$6-'СЕТ СН'!$G$22</f>
        <v>1046.6390213300001</v>
      </c>
      <c r="M62" s="36">
        <f>SUMIFS(СВЦЭМ!$C$33:$C$776,СВЦЭМ!$A$33:$A$776,$A62,СВЦЭМ!$B$33:$B$776,M$47)+'СЕТ СН'!$G$12+СВЦЭМ!$D$10+'СЕТ СН'!$G$6-'СЕТ СН'!$G$22</f>
        <v>1069.41334087</v>
      </c>
      <c r="N62" s="36">
        <f>SUMIFS(СВЦЭМ!$C$33:$C$776,СВЦЭМ!$A$33:$A$776,$A62,СВЦЭМ!$B$33:$B$776,N$47)+'СЕТ СН'!$G$12+СВЦЭМ!$D$10+'СЕТ СН'!$G$6-'СЕТ СН'!$G$22</f>
        <v>1087.6720986099999</v>
      </c>
      <c r="O62" s="36">
        <f>SUMIFS(СВЦЭМ!$C$33:$C$776,СВЦЭМ!$A$33:$A$776,$A62,СВЦЭМ!$B$33:$B$776,O$47)+'СЕТ СН'!$G$12+СВЦЭМ!$D$10+'СЕТ СН'!$G$6-'СЕТ СН'!$G$22</f>
        <v>1106.1286270000001</v>
      </c>
      <c r="P62" s="36">
        <f>SUMIFS(СВЦЭМ!$C$33:$C$776,СВЦЭМ!$A$33:$A$776,$A62,СВЦЭМ!$B$33:$B$776,P$47)+'СЕТ СН'!$G$12+СВЦЭМ!$D$10+'СЕТ СН'!$G$6-'СЕТ СН'!$G$22</f>
        <v>1117.64417293</v>
      </c>
      <c r="Q62" s="36">
        <f>SUMIFS(СВЦЭМ!$C$33:$C$776,СВЦЭМ!$A$33:$A$776,$A62,СВЦЭМ!$B$33:$B$776,Q$47)+'СЕТ СН'!$G$12+СВЦЭМ!$D$10+'СЕТ СН'!$G$6-'СЕТ СН'!$G$22</f>
        <v>1126.88603285</v>
      </c>
      <c r="R62" s="36">
        <f>SUMIFS(СВЦЭМ!$C$33:$C$776,СВЦЭМ!$A$33:$A$776,$A62,СВЦЭМ!$B$33:$B$776,R$47)+'СЕТ СН'!$G$12+СВЦЭМ!$D$10+'СЕТ СН'!$G$6-'СЕТ СН'!$G$22</f>
        <v>1119.5198918000001</v>
      </c>
      <c r="S62" s="36">
        <f>SUMIFS(СВЦЭМ!$C$33:$C$776,СВЦЭМ!$A$33:$A$776,$A62,СВЦЭМ!$B$33:$B$776,S$47)+'СЕТ СН'!$G$12+СВЦЭМ!$D$10+'СЕТ СН'!$G$6-'СЕТ СН'!$G$22</f>
        <v>1088.2620365600001</v>
      </c>
      <c r="T62" s="36">
        <f>SUMIFS(СВЦЭМ!$C$33:$C$776,СВЦЭМ!$A$33:$A$776,$A62,СВЦЭМ!$B$33:$B$776,T$47)+'СЕТ СН'!$G$12+СВЦЭМ!$D$10+'СЕТ СН'!$G$6-'СЕТ СН'!$G$22</f>
        <v>1042.6091032700001</v>
      </c>
      <c r="U62" s="36">
        <f>SUMIFS(СВЦЭМ!$C$33:$C$776,СВЦЭМ!$A$33:$A$776,$A62,СВЦЭМ!$B$33:$B$776,U$47)+'СЕТ СН'!$G$12+СВЦЭМ!$D$10+'СЕТ СН'!$G$6-'СЕТ СН'!$G$22</f>
        <v>1041.64690718</v>
      </c>
      <c r="V62" s="36">
        <f>SUMIFS(СВЦЭМ!$C$33:$C$776,СВЦЭМ!$A$33:$A$776,$A62,СВЦЭМ!$B$33:$B$776,V$47)+'СЕТ СН'!$G$12+СВЦЭМ!$D$10+'СЕТ СН'!$G$6-'СЕТ СН'!$G$22</f>
        <v>1068.5182217399999</v>
      </c>
      <c r="W62" s="36">
        <f>SUMIFS(СВЦЭМ!$C$33:$C$776,СВЦЭМ!$A$33:$A$776,$A62,СВЦЭМ!$B$33:$B$776,W$47)+'СЕТ СН'!$G$12+СВЦЭМ!$D$10+'СЕТ СН'!$G$6-'СЕТ СН'!$G$22</f>
        <v>1088.2622308800001</v>
      </c>
      <c r="X62" s="36">
        <f>SUMIFS(СВЦЭМ!$C$33:$C$776,СВЦЭМ!$A$33:$A$776,$A62,СВЦЭМ!$B$33:$B$776,X$47)+'СЕТ СН'!$G$12+СВЦЭМ!$D$10+'СЕТ СН'!$G$6-'СЕТ СН'!$G$22</f>
        <v>1095.4373413200001</v>
      </c>
      <c r="Y62" s="36">
        <f>SUMIFS(СВЦЭМ!$C$33:$C$776,СВЦЭМ!$A$33:$A$776,$A62,СВЦЭМ!$B$33:$B$776,Y$47)+'СЕТ СН'!$G$12+СВЦЭМ!$D$10+'СЕТ СН'!$G$6-'СЕТ СН'!$G$22</f>
        <v>1113.08326117</v>
      </c>
    </row>
    <row r="63" spans="1:25" ht="15.5" x14ac:dyDescent="0.25">
      <c r="A63" s="35">
        <f t="shared" si="1"/>
        <v>43846</v>
      </c>
      <c r="B63" s="36">
        <f>SUMIFS(СВЦЭМ!$C$33:$C$776,СВЦЭМ!$A$33:$A$776,$A63,СВЦЭМ!$B$33:$B$776,B$47)+'СЕТ СН'!$G$12+СВЦЭМ!$D$10+'СЕТ СН'!$G$6-'СЕТ СН'!$G$22</f>
        <v>1122.0453147999999</v>
      </c>
      <c r="C63" s="36">
        <f>SUMIFS(СВЦЭМ!$C$33:$C$776,СВЦЭМ!$A$33:$A$776,$A63,СВЦЭМ!$B$33:$B$776,C$47)+'СЕТ СН'!$G$12+СВЦЭМ!$D$10+'СЕТ СН'!$G$6-'СЕТ СН'!$G$22</f>
        <v>1124.5032610400001</v>
      </c>
      <c r="D63" s="36">
        <f>SUMIFS(СВЦЭМ!$C$33:$C$776,СВЦЭМ!$A$33:$A$776,$A63,СВЦЭМ!$B$33:$B$776,D$47)+'СЕТ СН'!$G$12+СВЦЭМ!$D$10+'СЕТ СН'!$G$6-'СЕТ СН'!$G$22</f>
        <v>1133.1294333600001</v>
      </c>
      <c r="E63" s="36">
        <f>SUMIFS(СВЦЭМ!$C$33:$C$776,СВЦЭМ!$A$33:$A$776,$A63,СВЦЭМ!$B$33:$B$776,E$47)+'СЕТ СН'!$G$12+СВЦЭМ!$D$10+'СЕТ СН'!$G$6-'СЕТ СН'!$G$22</f>
        <v>1147.4955752000001</v>
      </c>
      <c r="F63" s="36">
        <f>SUMIFS(СВЦЭМ!$C$33:$C$776,СВЦЭМ!$A$33:$A$776,$A63,СВЦЭМ!$B$33:$B$776,F$47)+'СЕТ СН'!$G$12+СВЦЭМ!$D$10+'СЕТ СН'!$G$6-'СЕТ СН'!$G$22</f>
        <v>1139.1177754299999</v>
      </c>
      <c r="G63" s="36">
        <f>SUMIFS(СВЦЭМ!$C$33:$C$776,СВЦЭМ!$A$33:$A$776,$A63,СВЦЭМ!$B$33:$B$776,G$47)+'СЕТ СН'!$G$12+СВЦЭМ!$D$10+'СЕТ СН'!$G$6-'СЕТ СН'!$G$22</f>
        <v>1106.7983431</v>
      </c>
      <c r="H63" s="36">
        <f>SUMIFS(СВЦЭМ!$C$33:$C$776,СВЦЭМ!$A$33:$A$776,$A63,СВЦЭМ!$B$33:$B$776,H$47)+'СЕТ СН'!$G$12+СВЦЭМ!$D$10+'СЕТ СН'!$G$6-'СЕТ СН'!$G$22</f>
        <v>1063.9718715500001</v>
      </c>
      <c r="I63" s="36">
        <f>SUMIFS(СВЦЭМ!$C$33:$C$776,СВЦЭМ!$A$33:$A$776,$A63,СВЦЭМ!$B$33:$B$776,I$47)+'СЕТ СН'!$G$12+СВЦЭМ!$D$10+'СЕТ СН'!$G$6-'СЕТ СН'!$G$22</f>
        <v>1060.0535073000001</v>
      </c>
      <c r="J63" s="36">
        <f>SUMIFS(СВЦЭМ!$C$33:$C$776,СВЦЭМ!$A$33:$A$776,$A63,СВЦЭМ!$B$33:$B$776,J$47)+'СЕТ СН'!$G$12+СВЦЭМ!$D$10+'СЕТ СН'!$G$6-'СЕТ СН'!$G$22</f>
        <v>1036.27902911</v>
      </c>
      <c r="K63" s="36">
        <f>SUMIFS(СВЦЭМ!$C$33:$C$776,СВЦЭМ!$A$33:$A$776,$A63,СВЦЭМ!$B$33:$B$776,K$47)+'СЕТ СН'!$G$12+СВЦЭМ!$D$10+'СЕТ СН'!$G$6-'СЕТ СН'!$G$22</f>
        <v>1054.86786323</v>
      </c>
      <c r="L63" s="36">
        <f>SUMIFS(СВЦЭМ!$C$33:$C$776,СВЦЭМ!$A$33:$A$776,$A63,СВЦЭМ!$B$33:$B$776,L$47)+'СЕТ СН'!$G$12+СВЦЭМ!$D$10+'СЕТ СН'!$G$6-'СЕТ СН'!$G$22</f>
        <v>1063.37699066</v>
      </c>
      <c r="M63" s="36">
        <f>SUMIFS(СВЦЭМ!$C$33:$C$776,СВЦЭМ!$A$33:$A$776,$A63,СВЦЭМ!$B$33:$B$776,M$47)+'СЕТ СН'!$G$12+СВЦЭМ!$D$10+'СЕТ СН'!$G$6-'СЕТ СН'!$G$22</f>
        <v>1078.01164623</v>
      </c>
      <c r="N63" s="36">
        <f>SUMIFS(СВЦЭМ!$C$33:$C$776,СВЦЭМ!$A$33:$A$776,$A63,СВЦЭМ!$B$33:$B$776,N$47)+'СЕТ СН'!$G$12+СВЦЭМ!$D$10+'СЕТ СН'!$G$6-'СЕТ СН'!$G$22</f>
        <v>1084.9495922900001</v>
      </c>
      <c r="O63" s="36">
        <f>SUMIFS(СВЦЭМ!$C$33:$C$776,СВЦЭМ!$A$33:$A$776,$A63,СВЦЭМ!$B$33:$B$776,O$47)+'СЕТ СН'!$G$12+СВЦЭМ!$D$10+'СЕТ СН'!$G$6-'СЕТ СН'!$G$22</f>
        <v>1104.9152354</v>
      </c>
      <c r="P63" s="36">
        <f>SUMIFS(СВЦЭМ!$C$33:$C$776,СВЦЭМ!$A$33:$A$776,$A63,СВЦЭМ!$B$33:$B$776,P$47)+'СЕТ СН'!$G$12+СВЦЭМ!$D$10+'СЕТ СН'!$G$6-'СЕТ СН'!$G$22</f>
        <v>1112.3011907099999</v>
      </c>
      <c r="Q63" s="36">
        <f>SUMIFS(СВЦЭМ!$C$33:$C$776,СВЦЭМ!$A$33:$A$776,$A63,СВЦЭМ!$B$33:$B$776,Q$47)+'СЕТ СН'!$G$12+СВЦЭМ!$D$10+'СЕТ СН'!$G$6-'СЕТ СН'!$G$22</f>
        <v>1118.6301875199999</v>
      </c>
      <c r="R63" s="36">
        <f>SUMIFS(СВЦЭМ!$C$33:$C$776,СВЦЭМ!$A$33:$A$776,$A63,СВЦЭМ!$B$33:$B$776,R$47)+'СЕТ СН'!$G$12+СВЦЭМ!$D$10+'СЕТ СН'!$G$6-'СЕТ СН'!$G$22</f>
        <v>1104.44742812</v>
      </c>
      <c r="S63" s="36">
        <f>SUMIFS(СВЦЭМ!$C$33:$C$776,СВЦЭМ!$A$33:$A$776,$A63,СВЦЭМ!$B$33:$B$776,S$47)+'СЕТ СН'!$G$12+СВЦЭМ!$D$10+'СЕТ СН'!$G$6-'СЕТ СН'!$G$22</f>
        <v>1094.99105678</v>
      </c>
      <c r="T63" s="36">
        <f>SUMIFS(СВЦЭМ!$C$33:$C$776,СВЦЭМ!$A$33:$A$776,$A63,СВЦЭМ!$B$33:$B$776,T$47)+'СЕТ СН'!$G$12+СВЦЭМ!$D$10+'СЕТ СН'!$G$6-'СЕТ СН'!$G$22</f>
        <v>1048.9335989200001</v>
      </c>
      <c r="U63" s="36">
        <f>SUMIFS(СВЦЭМ!$C$33:$C$776,СВЦЭМ!$A$33:$A$776,$A63,СВЦЭМ!$B$33:$B$776,U$47)+'СЕТ СН'!$G$12+СВЦЭМ!$D$10+'СЕТ СН'!$G$6-'СЕТ СН'!$G$22</f>
        <v>1056.0372081400001</v>
      </c>
      <c r="V63" s="36">
        <f>SUMIFS(СВЦЭМ!$C$33:$C$776,СВЦЭМ!$A$33:$A$776,$A63,СВЦЭМ!$B$33:$B$776,V$47)+'СЕТ СН'!$G$12+СВЦЭМ!$D$10+'СЕТ СН'!$G$6-'СЕТ СН'!$G$22</f>
        <v>1085.74460112</v>
      </c>
      <c r="W63" s="36">
        <f>SUMIFS(СВЦЭМ!$C$33:$C$776,СВЦЭМ!$A$33:$A$776,$A63,СВЦЭМ!$B$33:$B$776,W$47)+'СЕТ СН'!$G$12+СВЦЭМ!$D$10+'СЕТ СН'!$G$6-'СЕТ СН'!$G$22</f>
        <v>1108.9771256199999</v>
      </c>
      <c r="X63" s="36">
        <f>SUMIFS(СВЦЭМ!$C$33:$C$776,СВЦЭМ!$A$33:$A$776,$A63,СВЦЭМ!$B$33:$B$776,X$47)+'СЕТ СН'!$G$12+СВЦЭМ!$D$10+'СЕТ СН'!$G$6-'СЕТ СН'!$G$22</f>
        <v>1109.8457529899999</v>
      </c>
      <c r="Y63" s="36">
        <f>SUMIFS(СВЦЭМ!$C$33:$C$776,СВЦЭМ!$A$33:$A$776,$A63,СВЦЭМ!$B$33:$B$776,Y$47)+'СЕТ СН'!$G$12+СВЦЭМ!$D$10+'СЕТ СН'!$G$6-'СЕТ СН'!$G$22</f>
        <v>1113.8519082</v>
      </c>
    </row>
    <row r="64" spans="1:25" ht="15.5" x14ac:dyDescent="0.25">
      <c r="A64" s="35">
        <f t="shared" si="1"/>
        <v>43847</v>
      </c>
      <c r="B64" s="36">
        <f>SUMIFS(СВЦЭМ!$C$33:$C$776,СВЦЭМ!$A$33:$A$776,$A64,СВЦЭМ!$B$33:$B$776,B$47)+'СЕТ СН'!$G$12+СВЦЭМ!$D$10+'СЕТ СН'!$G$6-'СЕТ СН'!$G$22</f>
        <v>1110.8838377100001</v>
      </c>
      <c r="C64" s="36">
        <f>SUMIFS(СВЦЭМ!$C$33:$C$776,СВЦЭМ!$A$33:$A$776,$A64,СВЦЭМ!$B$33:$B$776,C$47)+'СЕТ СН'!$G$12+СВЦЭМ!$D$10+'СЕТ СН'!$G$6-'СЕТ СН'!$G$22</f>
        <v>1124.2698190000001</v>
      </c>
      <c r="D64" s="36">
        <f>SUMIFS(СВЦЭМ!$C$33:$C$776,СВЦЭМ!$A$33:$A$776,$A64,СВЦЭМ!$B$33:$B$776,D$47)+'СЕТ СН'!$G$12+СВЦЭМ!$D$10+'СЕТ СН'!$G$6-'СЕТ СН'!$G$22</f>
        <v>1134.15761587</v>
      </c>
      <c r="E64" s="36">
        <f>SUMIFS(СВЦЭМ!$C$33:$C$776,СВЦЭМ!$A$33:$A$776,$A64,СВЦЭМ!$B$33:$B$776,E$47)+'СЕТ СН'!$G$12+СВЦЭМ!$D$10+'СЕТ СН'!$G$6-'СЕТ СН'!$G$22</f>
        <v>1127.5112363600001</v>
      </c>
      <c r="F64" s="36">
        <f>SUMIFS(СВЦЭМ!$C$33:$C$776,СВЦЭМ!$A$33:$A$776,$A64,СВЦЭМ!$B$33:$B$776,F$47)+'СЕТ СН'!$G$12+СВЦЭМ!$D$10+'СЕТ СН'!$G$6-'СЕТ СН'!$G$22</f>
        <v>1110.9381577300001</v>
      </c>
      <c r="G64" s="36">
        <f>SUMIFS(СВЦЭМ!$C$33:$C$776,СВЦЭМ!$A$33:$A$776,$A64,СВЦЭМ!$B$33:$B$776,G$47)+'СЕТ СН'!$G$12+СВЦЭМ!$D$10+'СЕТ СН'!$G$6-'СЕТ СН'!$G$22</f>
        <v>1114.26171034</v>
      </c>
      <c r="H64" s="36">
        <f>SUMIFS(СВЦЭМ!$C$33:$C$776,СВЦЭМ!$A$33:$A$776,$A64,СВЦЭМ!$B$33:$B$776,H$47)+'СЕТ СН'!$G$12+СВЦЭМ!$D$10+'СЕТ СН'!$G$6-'СЕТ СН'!$G$22</f>
        <v>1080.4334991200001</v>
      </c>
      <c r="I64" s="36">
        <f>SUMIFS(СВЦЭМ!$C$33:$C$776,СВЦЭМ!$A$33:$A$776,$A64,СВЦЭМ!$B$33:$B$776,I$47)+'СЕТ СН'!$G$12+СВЦЭМ!$D$10+'СЕТ СН'!$G$6-'СЕТ СН'!$G$22</f>
        <v>1066.5075186399999</v>
      </c>
      <c r="J64" s="36">
        <f>SUMIFS(СВЦЭМ!$C$33:$C$776,СВЦЭМ!$A$33:$A$776,$A64,СВЦЭМ!$B$33:$B$776,J$47)+'СЕТ СН'!$G$12+СВЦЭМ!$D$10+'СЕТ СН'!$G$6-'СЕТ СН'!$G$22</f>
        <v>1034.406776</v>
      </c>
      <c r="K64" s="36">
        <f>SUMIFS(СВЦЭМ!$C$33:$C$776,СВЦЭМ!$A$33:$A$776,$A64,СВЦЭМ!$B$33:$B$776,K$47)+'СЕТ СН'!$G$12+СВЦЭМ!$D$10+'СЕТ СН'!$G$6-'СЕТ СН'!$G$22</f>
        <v>1028.2613482300001</v>
      </c>
      <c r="L64" s="36">
        <f>SUMIFS(СВЦЭМ!$C$33:$C$776,СВЦЭМ!$A$33:$A$776,$A64,СВЦЭМ!$B$33:$B$776,L$47)+'СЕТ СН'!$G$12+СВЦЭМ!$D$10+'СЕТ СН'!$G$6-'СЕТ СН'!$G$22</f>
        <v>1041.7604057200001</v>
      </c>
      <c r="M64" s="36">
        <f>SUMIFS(СВЦЭМ!$C$33:$C$776,СВЦЭМ!$A$33:$A$776,$A64,СВЦЭМ!$B$33:$B$776,M$47)+'СЕТ СН'!$G$12+СВЦЭМ!$D$10+'СЕТ СН'!$G$6-'СЕТ СН'!$G$22</f>
        <v>1061.6519326800001</v>
      </c>
      <c r="N64" s="36">
        <f>SUMIFS(СВЦЭМ!$C$33:$C$776,СВЦЭМ!$A$33:$A$776,$A64,СВЦЭМ!$B$33:$B$776,N$47)+'СЕТ СН'!$G$12+СВЦЭМ!$D$10+'СЕТ СН'!$G$6-'СЕТ СН'!$G$22</f>
        <v>1073.65563081</v>
      </c>
      <c r="O64" s="36">
        <f>SUMIFS(СВЦЭМ!$C$33:$C$776,СВЦЭМ!$A$33:$A$776,$A64,СВЦЭМ!$B$33:$B$776,O$47)+'СЕТ СН'!$G$12+СВЦЭМ!$D$10+'СЕТ СН'!$G$6-'СЕТ СН'!$G$22</f>
        <v>1092.4350647799999</v>
      </c>
      <c r="P64" s="36">
        <f>SUMIFS(СВЦЭМ!$C$33:$C$776,СВЦЭМ!$A$33:$A$776,$A64,СВЦЭМ!$B$33:$B$776,P$47)+'СЕТ СН'!$G$12+СВЦЭМ!$D$10+'СЕТ СН'!$G$6-'СЕТ СН'!$G$22</f>
        <v>1092.77928883</v>
      </c>
      <c r="Q64" s="36">
        <f>SUMIFS(СВЦЭМ!$C$33:$C$776,СВЦЭМ!$A$33:$A$776,$A64,СВЦЭМ!$B$33:$B$776,Q$47)+'СЕТ СН'!$G$12+СВЦЭМ!$D$10+'СЕТ СН'!$G$6-'СЕТ СН'!$G$22</f>
        <v>1100.7995632500001</v>
      </c>
      <c r="R64" s="36">
        <f>SUMIFS(СВЦЭМ!$C$33:$C$776,СВЦЭМ!$A$33:$A$776,$A64,СВЦЭМ!$B$33:$B$776,R$47)+'СЕТ СН'!$G$12+СВЦЭМ!$D$10+'СЕТ СН'!$G$6-'СЕТ СН'!$G$22</f>
        <v>1092.3229444200001</v>
      </c>
      <c r="S64" s="36">
        <f>SUMIFS(СВЦЭМ!$C$33:$C$776,СВЦЭМ!$A$33:$A$776,$A64,СВЦЭМ!$B$33:$B$776,S$47)+'СЕТ СН'!$G$12+СВЦЭМ!$D$10+'СЕТ СН'!$G$6-'СЕТ СН'!$G$22</f>
        <v>1080.6636019100001</v>
      </c>
      <c r="T64" s="36">
        <f>SUMIFS(СВЦЭМ!$C$33:$C$776,СВЦЭМ!$A$33:$A$776,$A64,СВЦЭМ!$B$33:$B$776,T$47)+'СЕТ СН'!$G$12+СВЦЭМ!$D$10+'СЕТ СН'!$G$6-'СЕТ СН'!$G$22</f>
        <v>1032.5559004199999</v>
      </c>
      <c r="U64" s="36">
        <f>SUMIFS(СВЦЭМ!$C$33:$C$776,СВЦЭМ!$A$33:$A$776,$A64,СВЦЭМ!$B$33:$B$776,U$47)+'СЕТ СН'!$G$12+СВЦЭМ!$D$10+'СЕТ СН'!$G$6-'СЕТ СН'!$G$22</f>
        <v>1032.53511746</v>
      </c>
      <c r="V64" s="36">
        <f>SUMIFS(СВЦЭМ!$C$33:$C$776,СВЦЭМ!$A$33:$A$776,$A64,СВЦЭМ!$B$33:$B$776,V$47)+'СЕТ СН'!$G$12+СВЦЭМ!$D$10+'СЕТ СН'!$G$6-'СЕТ СН'!$G$22</f>
        <v>1065.71697963</v>
      </c>
      <c r="W64" s="36">
        <f>SUMIFS(СВЦЭМ!$C$33:$C$776,СВЦЭМ!$A$33:$A$776,$A64,СВЦЭМ!$B$33:$B$776,W$47)+'СЕТ СН'!$G$12+СВЦЭМ!$D$10+'СЕТ СН'!$G$6-'СЕТ СН'!$G$22</f>
        <v>1076.0837241500001</v>
      </c>
      <c r="X64" s="36">
        <f>SUMIFS(СВЦЭМ!$C$33:$C$776,СВЦЭМ!$A$33:$A$776,$A64,СВЦЭМ!$B$33:$B$776,X$47)+'СЕТ СН'!$G$12+СВЦЭМ!$D$10+'СЕТ СН'!$G$6-'СЕТ СН'!$G$22</f>
        <v>1072.694628</v>
      </c>
      <c r="Y64" s="36">
        <f>SUMIFS(СВЦЭМ!$C$33:$C$776,СВЦЭМ!$A$33:$A$776,$A64,СВЦЭМ!$B$33:$B$776,Y$47)+'СЕТ СН'!$G$12+СВЦЭМ!$D$10+'СЕТ СН'!$G$6-'СЕТ СН'!$G$22</f>
        <v>1092.74624221</v>
      </c>
    </row>
    <row r="65" spans="1:27" ht="15.5" x14ac:dyDescent="0.25">
      <c r="A65" s="35">
        <f t="shared" si="1"/>
        <v>43848</v>
      </c>
      <c r="B65" s="36">
        <f>SUMIFS(СВЦЭМ!$C$33:$C$776,СВЦЭМ!$A$33:$A$776,$A65,СВЦЭМ!$B$33:$B$776,B$47)+'СЕТ СН'!$G$12+СВЦЭМ!$D$10+'СЕТ СН'!$G$6-'СЕТ СН'!$G$22</f>
        <v>1105.11728902</v>
      </c>
      <c r="C65" s="36">
        <f>SUMIFS(СВЦЭМ!$C$33:$C$776,СВЦЭМ!$A$33:$A$776,$A65,СВЦЭМ!$B$33:$B$776,C$47)+'СЕТ СН'!$G$12+СВЦЭМ!$D$10+'СЕТ СН'!$G$6-'СЕТ СН'!$G$22</f>
        <v>1140.08743557</v>
      </c>
      <c r="D65" s="36">
        <f>SUMIFS(СВЦЭМ!$C$33:$C$776,СВЦЭМ!$A$33:$A$776,$A65,СВЦЭМ!$B$33:$B$776,D$47)+'СЕТ СН'!$G$12+СВЦЭМ!$D$10+'СЕТ СН'!$G$6-'СЕТ СН'!$G$22</f>
        <v>1156.7752393000001</v>
      </c>
      <c r="E65" s="36">
        <f>SUMIFS(СВЦЭМ!$C$33:$C$776,СВЦЭМ!$A$33:$A$776,$A65,СВЦЭМ!$B$33:$B$776,E$47)+'СЕТ СН'!$G$12+СВЦЭМ!$D$10+'СЕТ СН'!$G$6-'СЕТ СН'!$G$22</f>
        <v>1157.5348488100001</v>
      </c>
      <c r="F65" s="36">
        <f>SUMIFS(СВЦЭМ!$C$33:$C$776,СВЦЭМ!$A$33:$A$776,$A65,СВЦЭМ!$B$33:$B$776,F$47)+'СЕТ СН'!$G$12+СВЦЭМ!$D$10+'СЕТ СН'!$G$6-'СЕТ СН'!$G$22</f>
        <v>1117.96517685</v>
      </c>
      <c r="G65" s="36">
        <f>SUMIFS(СВЦЭМ!$C$33:$C$776,СВЦЭМ!$A$33:$A$776,$A65,СВЦЭМ!$B$33:$B$776,G$47)+'СЕТ СН'!$G$12+СВЦЭМ!$D$10+'СЕТ СН'!$G$6-'СЕТ СН'!$G$22</f>
        <v>1113.3112499000001</v>
      </c>
      <c r="H65" s="36">
        <f>SUMIFS(СВЦЭМ!$C$33:$C$776,СВЦЭМ!$A$33:$A$776,$A65,СВЦЭМ!$B$33:$B$776,H$47)+'СЕТ СН'!$G$12+СВЦЭМ!$D$10+'СЕТ СН'!$G$6-'СЕТ СН'!$G$22</f>
        <v>1088.89761215</v>
      </c>
      <c r="I65" s="36">
        <f>SUMIFS(СВЦЭМ!$C$33:$C$776,СВЦЭМ!$A$33:$A$776,$A65,СВЦЭМ!$B$33:$B$776,I$47)+'СЕТ СН'!$G$12+СВЦЭМ!$D$10+'СЕТ СН'!$G$6-'СЕТ СН'!$G$22</f>
        <v>1060.6836859299999</v>
      </c>
      <c r="J65" s="36">
        <f>SUMIFS(СВЦЭМ!$C$33:$C$776,СВЦЭМ!$A$33:$A$776,$A65,СВЦЭМ!$B$33:$B$776,J$47)+'СЕТ СН'!$G$12+СВЦЭМ!$D$10+'СЕТ СН'!$G$6-'СЕТ СН'!$G$22</f>
        <v>1049.1648141200001</v>
      </c>
      <c r="K65" s="36">
        <f>SUMIFS(СВЦЭМ!$C$33:$C$776,СВЦЭМ!$A$33:$A$776,$A65,СВЦЭМ!$B$33:$B$776,K$47)+'СЕТ СН'!$G$12+СВЦЭМ!$D$10+'СЕТ СН'!$G$6-'СЕТ СН'!$G$22</f>
        <v>1050.0772494600001</v>
      </c>
      <c r="L65" s="36">
        <f>SUMIFS(СВЦЭМ!$C$33:$C$776,СВЦЭМ!$A$33:$A$776,$A65,СВЦЭМ!$B$33:$B$776,L$47)+'СЕТ СН'!$G$12+СВЦЭМ!$D$10+'СЕТ СН'!$G$6-'СЕТ СН'!$G$22</f>
        <v>1059.0723181799999</v>
      </c>
      <c r="M65" s="36">
        <f>SUMIFS(СВЦЭМ!$C$33:$C$776,СВЦЭМ!$A$33:$A$776,$A65,СВЦЭМ!$B$33:$B$776,M$47)+'СЕТ СН'!$G$12+СВЦЭМ!$D$10+'СЕТ СН'!$G$6-'СЕТ СН'!$G$22</f>
        <v>1058.9006072100001</v>
      </c>
      <c r="N65" s="36">
        <f>SUMIFS(СВЦЭМ!$C$33:$C$776,СВЦЭМ!$A$33:$A$776,$A65,СВЦЭМ!$B$33:$B$776,N$47)+'СЕТ СН'!$G$12+СВЦЭМ!$D$10+'СЕТ СН'!$G$6-'СЕТ СН'!$G$22</f>
        <v>1074.1995121299999</v>
      </c>
      <c r="O65" s="36">
        <f>SUMIFS(СВЦЭМ!$C$33:$C$776,СВЦЭМ!$A$33:$A$776,$A65,СВЦЭМ!$B$33:$B$776,O$47)+'СЕТ СН'!$G$12+СВЦЭМ!$D$10+'СЕТ СН'!$G$6-'СЕТ СН'!$G$22</f>
        <v>1074.4106722500001</v>
      </c>
      <c r="P65" s="36">
        <f>SUMIFS(СВЦЭМ!$C$33:$C$776,СВЦЭМ!$A$33:$A$776,$A65,СВЦЭМ!$B$33:$B$776,P$47)+'СЕТ СН'!$G$12+СВЦЭМ!$D$10+'СЕТ СН'!$G$6-'СЕТ СН'!$G$22</f>
        <v>1088.33739995</v>
      </c>
      <c r="Q65" s="36">
        <f>SUMIFS(СВЦЭМ!$C$33:$C$776,СВЦЭМ!$A$33:$A$776,$A65,СВЦЭМ!$B$33:$B$776,Q$47)+'СЕТ СН'!$G$12+СВЦЭМ!$D$10+'СЕТ СН'!$G$6-'СЕТ СН'!$G$22</f>
        <v>1093.22411384</v>
      </c>
      <c r="R65" s="36">
        <f>SUMIFS(СВЦЭМ!$C$33:$C$776,СВЦЭМ!$A$33:$A$776,$A65,СВЦЭМ!$B$33:$B$776,R$47)+'СЕТ СН'!$G$12+СВЦЭМ!$D$10+'СЕТ СН'!$G$6-'СЕТ СН'!$G$22</f>
        <v>1081.60761639</v>
      </c>
      <c r="S65" s="36">
        <f>SUMIFS(СВЦЭМ!$C$33:$C$776,СВЦЭМ!$A$33:$A$776,$A65,СВЦЭМ!$B$33:$B$776,S$47)+'СЕТ СН'!$G$12+СВЦЭМ!$D$10+'СЕТ СН'!$G$6-'СЕТ СН'!$G$22</f>
        <v>1067.2860280899999</v>
      </c>
      <c r="T65" s="36">
        <f>SUMIFS(СВЦЭМ!$C$33:$C$776,СВЦЭМ!$A$33:$A$776,$A65,СВЦЭМ!$B$33:$B$776,T$47)+'СЕТ СН'!$G$12+СВЦЭМ!$D$10+'СЕТ СН'!$G$6-'СЕТ СН'!$G$22</f>
        <v>1062.76987231</v>
      </c>
      <c r="U65" s="36">
        <f>SUMIFS(СВЦЭМ!$C$33:$C$776,СВЦЭМ!$A$33:$A$776,$A65,СВЦЭМ!$B$33:$B$776,U$47)+'СЕТ СН'!$G$12+СВЦЭМ!$D$10+'СЕТ СН'!$G$6-'СЕТ СН'!$G$22</f>
        <v>1064.91108282</v>
      </c>
      <c r="V65" s="36">
        <f>SUMIFS(СВЦЭМ!$C$33:$C$776,СВЦЭМ!$A$33:$A$776,$A65,СВЦЭМ!$B$33:$B$776,V$47)+'СЕТ СН'!$G$12+СВЦЭМ!$D$10+'СЕТ СН'!$G$6-'СЕТ СН'!$G$22</f>
        <v>1068.2398681699999</v>
      </c>
      <c r="W65" s="36">
        <f>SUMIFS(СВЦЭМ!$C$33:$C$776,СВЦЭМ!$A$33:$A$776,$A65,СВЦЭМ!$B$33:$B$776,W$47)+'СЕТ СН'!$G$12+СВЦЭМ!$D$10+'СЕТ СН'!$G$6-'СЕТ СН'!$G$22</f>
        <v>1077.32676225</v>
      </c>
      <c r="X65" s="36">
        <f>SUMIFS(СВЦЭМ!$C$33:$C$776,СВЦЭМ!$A$33:$A$776,$A65,СВЦЭМ!$B$33:$B$776,X$47)+'СЕТ СН'!$G$12+СВЦЭМ!$D$10+'СЕТ СН'!$G$6-'СЕТ СН'!$G$22</f>
        <v>1077.5356078100001</v>
      </c>
      <c r="Y65" s="36">
        <f>SUMIFS(СВЦЭМ!$C$33:$C$776,СВЦЭМ!$A$33:$A$776,$A65,СВЦЭМ!$B$33:$B$776,Y$47)+'СЕТ СН'!$G$12+СВЦЭМ!$D$10+'СЕТ СН'!$G$6-'СЕТ СН'!$G$22</f>
        <v>1100.9574792999999</v>
      </c>
    </row>
    <row r="66" spans="1:27" ht="15.5" x14ac:dyDescent="0.25">
      <c r="A66" s="35">
        <f t="shared" si="1"/>
        <v>43849</v>
      </c>
      <c r="B66" s="36">
        <f>SUMIFS(СВЦЭМ!$C$33:$C$776,СВЦЭМ!$A$33:$A$776,$A66,СВЦЭМ!$B$33:$B$776,B$47)+'СЕТ СН'!$G$12+СВЦЭМ!$D$10+'СЕТ СН'!$G$6-'СЕТ СН'!$G$22</f>
        <v>1114.61279313</v>
      </c>
      <c r="C66" s="36">
        <f>SUMIFS(СВЦЭМ!$C$33:$C$776,СВЦЭМ!$A$33:$A$776,$A66,СВЦЭМ!$B$33:$B$776,C$47)+'СЕТ СН'!$G$12+СВЦЭМ!$D$10+'СЕТ СН'!$G$6-'СЕТ СН'!$G$22</f>
        <v>1119.32857317</v>
      </c>
      <c r="D66" s="36">
        <f>SUMIFS(СВЦЭМ!$C$33:$C$776,СВЦЭМ!$A$33:$A$776,$A66,СВЦЭМ!$B$33:$B$776,D$47)+'СЕТ СН'!$G$12+СВЦЭМ!$D$10+'СЕТ СН'!$G$6-'СЕТ СН'!$G$22</f>
        <v>1126.2813972900001</v>
      </c>
      <c r="E66" s="36">
        <f>SUMIFS(СВЦЭМ!$C$33:$C$776,СВЦЭМ!$A$33:$A$776,$A66,СВЦЭМ!$B$33:$B$776,E$47)+'СЕТ СН'!$G$12+СВЦЭМ!$D$10+'СЕТ СН'!$G$6-'СЕТ СН'!$G$22</f>
        <v>1132.1468291200001</v>
      </c>
      <c r="F66" s="36">
        <f>SUMIFS(СВЦЭМ!$C$33:$C$776,СВЦЭМ!$A$33:$A$776,$A66,СВЦЭМ!$B$33:$B$776,F$47)+'СЕТ СН'!$G$12+СВЦЭМ!$D$10+'СЕТ СН'!$G$6-'СЕТ СН'!$G$22</f>
        <v>1132.08128958</v>
      </c>
      <c r="G66" s="36">
        <f>SUMIFS(СВЦЭМ!$C$33:$C$776,СВЦЭМ!$A$33:$A$776,$A66,СВЦЭМ!$B$33:$B$776,G$47)+'СЕТ СН'!$G$12+СВЦЭМ!$D$10+'СЕТ СН'!$G$6-'СЕТ СН'!$G$22</f>
        <v>1133.4616010100001</v>
      </c>
      <c r="H66" s="36">
        <f>SUMIFS(СВЦЭМ!$C$33:$C$776,СВЦЭМ!$A$33:$A$776,$A66,СВЦЭМ!$B$33:$B$776,H$47)+'СЕТ СН'!$G$12+СВЦЭМ!$D$10+'СЕТ СН'!$G$6-'СЕТ СН'!$G$22</f>
        <v>1113.0305167500001</v>
      </c>
      <c r="I66" s="36">
        <f>SUMIFS(СВЦЭМ!$C$33:$C$776,СВЦЭМ!$A$33:$A$776,$A66,СВЦЭМ!$B$33:$B$776,I$47)+'СЕТ СН'!$G$12+СВЦЭМ!$D$10+'СЕТ СН'!$G$6-'СЕТ СН'!$G$22</f>
        <v>1090.89676244</v>
      </c>
      <c r="J66" s="36">
        <f>SUMIFS(СВЦЭМ!$C$33:$C$776,СВЦЭМ!$A$33:$A$776,$A66,СВЦЭМ!$B$33:$B$776,J$47)+'СЕТ СН'!$G$12+СВЦЭМ!$D$10+'СЕТ СН'!$G$6-'СЕТ СН'!$G$22</f>
        <v>1086.1554315999999</v>
      </c>
      <c r="K66" s="36">
        <f>SUMIFS(СВЦЭМ!$C$33:$C$776,СВЦЭМ!$A$33:$A$776,$A66,СВЦЭМ!$B$33:$B$776,K$47)+'СЕТ СН'!$G$12+СВЦЭМ!$D$10+'СЕТ СН'!$G$6-'СЕТ СН'!$G$22</f>
        <v>1057.6324418300001</v>
      </c>
      <c r="L66" s="36">
        <f>SUMIFS(СВЦЭМ!$C$33:$C$776,СВЦЭМ!$A$33:$A$776,$A66,СВЦЭМ!$B$33:$B$776,L$47)+'СЕТ СН'!$G$12+СВЦЭМ!$D$10+'СЕТ СН'!$G$6-'СЕТ СН'!$G$22</f>
        <v>1055.6797622500001</v>
      </c>
      <c r="M66" s="36">
        <f>SUMIFS(СВЦЭМ!$C$33:$C$776,СВЦЭМ!$A$33:$A$776,$A66,СВЦЭМ!$B$33:$B$776,M$47)+'СЕТ СН'!$G$12+СВЦЭМ!$D$10+'СЕТ СН'!$G$6-'СЕТ СН'!$G$22</f>
        <v>1055.04296473</v>
      </c>
      <c r="N66" s="36">
        <f>SUMIFS(СВЦЭМ!$C$33:$C$776,СВЦЭМ!$A$33:$A$776,$A66,СВЦЭМ!$B$33:$B$776,N$47)+'СЕТ СН'!$G$12+СВЦЭМ!$D$10+'СЕТ СН'!$G$6-'СЕТ СН'!$G$22</f>
        <v>1066.30942959</v>
      </c>
      <c r="O66" s="36">
        <f>SUMIFS(СВЦЭМ!$C$33:$C$776,СВЦЭМ!$A$33:$A$776,$A66,СВЦЭМ!$B$33:$B$776,O$47)+'СЕТ СН'!$G$12+СВЦЭМ!$D$10+'СЕТ СН'!$G$6-'СЕТ СН'!$G$22</f>
        <v>1079.9253701800001</v>
      </c>
      <c r="P66" s="36">
        <f>SUMIFS(СВЦЭМ!$C$33:$C$776,СВЦЭМ!$A$33:$A$776,$A66,СВЦЭМ!$B$33:$B$776,P$47)+'СЕТ СН'!$G$12+СВЦЭМ!$D$10+'СЕТ СН'!$G$6-'СЕТ СН'!$G$22</f>
        <v>1089.2662547899999</v>
      </c>
      <c r="Q66" s="36">
        <f>SUMIFS(СВЦЭМ!$C$33:$C$776,СВЦЭМ!$A$33:$A$776,$A66,СВЦЭМ!$B$33:$B$776,Q$47)+'СЕТ СН'!$G$12+СВЦЭМ!$D$10+'СЕТ СН'!$G$6-'СЕТ СН'!$G$22</f>
        <v>1094.5716007200001</v>
      </c>
      <c r="R66" s="36">
        <f>SUMIFS(СВЦЭМ!$C$33:$C$776,СВЦЭМ!$A$33:$A$776,$A66,СВЦЭМ!$B$33:$B$776,R$47)+'СЕТ СН'!$G$12+СВЦЭМ!$D$10+'СЕТ СН'!$G$6-'СЕТ СН'!$G$22</f>
        <v>1080.6911305000001</v>
      </c>
      <c r="S66" s="36">
        <f>SUMIFS(СВЦЭМ!$C$33:$C$776,СВЦЭМ!$A$33:$A$776,$A66,СВЦЭМ!$B$33:$B$776,S$47)+'СЕТ СН'!$G$12+СВЦЭМ!$D$10+'СЕТ СН'!$G$6-'СЕТ СН'!$G$22</f>
        <v>1046.11516824</v>
      </c>
      <c r="T66" s="36">
        <f>SUMIFS(СВЦЭМ!$C$33:$C$776,СВЦЭМ!$A$33:$A$776,$A66,СВЦЭМ!$B$33:$B$776,T$47)+'СЕТ СН'!$G$12+СВЦЭМ!$D$10+'СЕТ СН'!$G$6-'СЕТ СН'!$G$22</f>
        <v>1057.5285503800001</v>
      </c>
      <c r="U66" s="36">
        <f>SUMIFS(СВЦЭМ!$C$33:$C$776,СВЦЭМ!$A$33:$A$776,$A66,СВЦЭМ!$B$33:$B$776,U$47)+'СЕТ СН'!$G$12+СВЦЭМ!$D$10+'СЕТ СН'!$G$6-'СЕТ СН'!$G$22</f>
        <v>1056.7049977900001</v>
      </c>
      <c r="V66" s="36">
        <f>SUMIFS(СВЦЭМ!$C$33:$C$776,СВЦЭМ!$A$33:$A$776,$A66,СВЦЭМ!$B$33:$B$776,V$47)+'СЕТ СН'!$G$12+СВЦЭМ!$D$10+'СЕТ СН'!$G$6-'СЕТ СН'!$G$22</f>
        <v>1046.20360379</v>
      </c>
      <c r="W66" s="36">
        <f>SUMIFS(СВЦЭМ!$C$33:$C$776,СВЦЭМ!$A$33:$A$776,$A66,СВЦЭМ!$B$33:$B$776,W$47)+'СЕТ СН'!$G$12+СВЦЭМ!$D$10+'СЕТ СН'!$G$6-'СЕТ СН'!$G$22</f>
        <v>1054.7536095200001</v>
      </c>
      <c r="X66" s="36">
        <f>SUMIFS(СВЦЭМ!$C$33:$C$776,СВЦЭМ!$A$33:$A$776,$A66,СВЦЭМ!$B$33:$B$776,X$47)+'СЕТ СН'!$G$12+СВЦЭМ!$D$10+'СЕТ СН'!$G$6-'СЕТ СН'!$G$22</f>
        <v>1065.8544914399999</v>
      </c>
      <c r="Y66" s="36">
        <f>SUMIFS(СВЦЭМ!$C$33:$C$776,СВЦЭМ!$A$33:$A$776,$A66,СВЦЭМ!$B$33:$B$776,Y$47)+'СЕТ СН'!$G$12+СВЦЭМ!$D$10+'СЕТ СН'!$G$6-'СЕТ СН'!$G$22</f>
        <v>1088.1122452100001</v>
      </c>
    </row>
    <row r="67" spans="1:27" ht="15.5" x14ac:dyDescent="0.25">
      <c r="A67" s="35">
        <f t="shared" si="1"/>
        <v>43850</v>
      </c>
      <c r="B67" s="36">
        <f>SUMIFS(СВЦЭМ!$C$33:$C$776,СВЦЭМ!$A$33:$A$776,$A67,СВЦЭМ!$B$33:$B$776,B$47)+'СЕТ СН'!$G$12+СВЦЭМ!$D$10+'СЕТ СН'!$G$6-'СЕТ СН'!$G$22</f>
        <v>1146.8007792599999</v>
      </c>
      <c r="C67" s="36">
        <f>SUMIFS(СВЦЭМ!$C$33:$C$776,СВЦЭМ!$A$33:$A$776,$A67,СВЦЭМ!$B$33:$B$776,C$47)+'СЕТ СН'!$G$12+СВЦЭМ!$D$10+'СЕТ СН'!$G$6-'СЕТ СН'!$G$22</f>
        <v>1158.7729825900001</v>
      </c>
      <c r="D67" s="36">
        <f>SUMIFS(СВЦЭМ!$C$33:$C$776,СВЦЭМ!$A$33:$A$776,$A67,СВЦЭМ!$B$33:$B$776,D$47)+'СЕТ СН'!$G$12+СВЦЭМ!$D$10+'СЕТ СН'!$G$6-'СЕТ СН'!$G$22</f>
        <v>1167.06533165</v>
      </c>
      <c r="E67" s="36">
        <f>SUMIFS(СВЦЭМ!$C$33:$C$776,СВЦЭМ!$A$33:$A$776,$A67,СВЦЭМ!$B$33:$B$776,E$47)+'СЕТ СН'!$G$12+СВЦЭМ!$D$10+'СЕТ СН'!$G$6-'СЕТ СН'!$G$22</f>
        <v>1158.17657422</v>
      </c>
      <c r="F67" s="36">
        <f>SUMIFS(СВЦЭМ!$C$33:$C$776,СВЦЭМ!$A$33:$A$776,$A67,СВЦЭМ!$B$33:$B$776,F$47)+'СЕТ СН'!$G$12+СВЦЭМ!$D$10+'СЕТ СН'!$G$6-'СЕТ СН'!$G$22</f>
        <v>1153.3924327</v>
      </c>
      <c r="G67" s="36">
        <f>SUMIFS(СВЦЭМ!$C$33:$C$776,СВЦЭМ!$A$33:$A$776,$A67,СВЦЭМ!$B$33:$B$776,G$47)+'СЕТ СН'!$G$12+СВЦЭМ!$D$10+'СЕТ СН'!$G$6-'СЕТ СН'!$G$22</f>
        <v>1134.45081912</v>
      </c>
      <c r="H67" s="36">
        <f>SUMIFS(СВЦЭМ!$C$33:$C$776,СВЦЭМ!$A$33:$A$776,$A67,СВЦЭМ!$B$33:$B$776,H$47)+'СЕТ СН'!$G$12+СВЦЭМ!$D$10+'СЕТ СН'!$G$6-'СЕТ СН'!$G$22</f>
        <v>1088.19976262</v>
      </c>
      <c r="I67" s="36">
        <f>SUMIFS(СВЦЭМ!$C$33:$C$776,СВЦЭМ!$A$33:$A$776,$A67,СВЦЭМ!$B$33:$B$776,I$47)+'СЕТ СН'!$G$12+СВЦЭМ!$D$10+'СЕТ СН'!$G$6-'СЕТ СН'!$G$22</f>
        <v>1079.6917154099999</v>
      </c>
      <c r="J67" s="36">
        <f>SUMIFS(СВЦЭМ!$C$33:$C$776,СВЦЭМ!$A$33:$A$776,$A67,СВЦЭМ!$B$33:$B$776,J$47)+'СЕТ СН'!$G$12+СВЦЭМ!$D$10+'СЕТ СН'!$G$6-'СЕТ СН'!$G$22</f>
        <v>1047.3920126600001</v>
      </c>
      <c r="K67" s="36">
        <f>SUMIFS(СВЦЭМ!$C$33:$C$776,СВЦЭМ!$A$33:$A$776,$A67,СВЦЭМ!$B$33:$B$776,K$47)+'СЕТ СН'!$G$12+СВЦЭМ!$D$10+'СЕТ СН'!$G$6-'СЕТ СН'!$G$22</f>
        <v>1020.66265146</v>
      </c>
      <c r="L67" s="36">
        <f>SUMIFS(СВЦЭМ!$C$33:$C$776,СВЦЭМ!$A$33:$A$776,$A67,СВЦЭМ!$B$33:$B$776,L$47)+'СЕТ СН'!$G$12+СВЦЭМ!$D$10+'СЕТ СН'!$G$6-'СЕТ СН'!$G$22</f>
        <v>1025.8223170000001</v>
      </c>
      <c r="M67" s="36">
        <f>SUMIFS(СВЦЭМ!$C$33:$C$776,СВЦЭМ!$A$33:$A$776,$A67,СВЦЭМ!$B$33:$B$776,M$47)+'СЕТ СН'!$G$12+СВЦЭМ!$D$10+'СЕТ СН'!$G$6-'СЕТ СН'!$G$22</f>
        <v>1036.9234410900001</v>
      </c>
      <c r="N67" s="36">
        <f>SUMIFS(СВЦЭМ!$C$33:$C$776,СВЦЭМ!$A$33:$A$776,$A67,СВЦЭМ!$B$33:$B$776,N$47)+'СЕТ СН'!$G$12+СВЦЭМ!$D$10+'СЕТ СН'!$G$6-'СЕТ СН'!$G$22</f>
        <v>1054.4348162399999</v>
      </c>
      <c r="O67" s="36">
        <f>SUMIFS(СВЦЭМ!$C$33:$C$776,СВЦЭМ!$A$33:$A$776,$A67,СВЦЭМ!$B$33:$B$776,O$47)+'СЕТ СН'!$G$12+СВЦЭМ!$D$10+'СЕТ СН'!$G$6-'СЕТ СН'!$G$22</f>
        <v>1067.11324468</v>
      </c>
      <c r="P67" s="36">
        <f>SUMIFS(СВЦЭМ!$C$33:$C$776,СВЦЭМ!$A$33:$A$776,$A67,СВЦЭМ!$B$33:$B$776,P$47)+'СЕТ СН'!$G$12+СВЦЭМ!$D$10+'СЕТ СН'!$G$6-'СЕТ СН'!$G$22</f>
        <v>1081.14583242</v>
      </c>
      <c r="Q67" s="36">
        <f>SUMIFS(СВЦЭМ!$C$33:$C$776,СВЦЭМ!$A$33:$A$776,$A67,СВЦЭМ!$B$33:$B$776,Q$47)+'СЕТ СН'!$G$12+СВЦЭМ!$D$10+'СЕТ СН'!$G$6-'СЕТ СН'!$G$22</f>
        <v>1085.68447913</v>
      </c>
      <c r="R67" s="36">
        <f>SUMIFS(СВЦЭМ!$C$33:$C$776,СВЦЭМ!$A$33:$A$776,$A67,СВЦЭМ!$B$33:$B$776,R$47)+'СЕТ СН'!$G$12+СВЦЭМ!$D$10+'СЕТ СН'!$G$6-'СЕТ СН'!$G$22</f>
        <v>1088.14011753</v>
      </c>
      <c r="S67" s="36">
        <f>SUMIFS(СВЦЭМ!$C$33:$C$776,СВЦЭМ!$A$33:$A$776,$A67,СВЦЭМ!$B$33:$B$776,S$47)+'СЕТ СН'!$G$12+СВЦЭМ!$D$10+'СЕТ СН'!$G$6-'СЕТ СН'!$G$22</f>
        <v>1065.1817522199999</v>
      </c>
      <c r="T67" s="36">
        <f>SUMIFS(СВЦЭМ!$C$33:$C$776,СВЦЭМ!$A$33:$A$776,$A67,СВЦЭМ!$B$33:$B$776,T$47)+'СЕТ СН'!$G$12+СВЦЭМ!$D$10+'СЕТ СН'!$G$6-'СЕТ СН'!$G$22</f>
        <v>1031.58608048</v>
      </c>
      <c r="U67" s="36">
        <f>SUMIFS(СВЦЭМ!$C$33:$C$776,СВЦЭМ!$A$33:$A$776,$A67,СВЦЭМ!$B$33:$B$776,U$47)+'СЕТ СН'!$G$12+СВЦЭМ!$D$10+'СЕТ СН'!$G$6-'СЕТ СН'!$G$22</f>
        <v>1043.11527062</v>
      </c>
      <c r="V67" s="36">
        <f>SUMIFS(СВЦЭМ!$C$33:$C$776,СВЦЭМ!$A$33:$A$776,$A67,СВЦЭМ!$B$33:$B$776,V$47)+'СЕТ СН'!$G$12+СВЦЭМ!$D$10+'СЕТ СН'!$G$6-'СЕТ СН'!$G$22</f>
        <v>1054.17446993</v>
      </c>
      <c r="W67" s="36">
        <f>SUMIFS(СВЦЭМ!$C$33:$C$776,СВЦЭМ!$A$33:$A$776,$A67,СВЦЭМ!$B$33:$B$776,W$47)+'СЕТ СН'!$G$12+СВЦЭМ!$D$10+'СЕТ СН'!$G$6-'СЕТ СН'!$G$22</f>
        <v>1073.56370021</v>
      </c>
      <c r="X67" s="36">
        <f>SUMIFS(СВЦЭМ!$C$33:$C$776,СВЦЭМ!$A$33:$A$776,$A67,СВЦЭМ!$B$33:$B$776,X$47)+'СЕТ СН'!$G$12+СВЦЭМ!$D$10+'СЕТ СН'!$G$6-'СЕТ СН'!$G$22</f>
        <v>1083.8782967699999</v>
      </c>
      <c r="Y67" s="36">
        <f>SUMIFS(СВЦЭМ!$C$33:$C$776,СВЦЭМ!$A$33:$A$776,$A67,СВЦЭМ!$B$33:$B$776,Y$47)+'СЕТ СН'!$G$12+СВЦЭМ!$D$10+'СЕТ СН'!$G$6-'СЕТ СН'!$G$22</f>
        <v>1100.2570541299999</v>
      </c>
    </row>
    <row r="68" spans="1:27" ht="15.5" x14ac:dyDescent="0.25">
      <c r="A68" s="35">
        <f t="shared" si="1"/>
        <v>43851</v>
      </c>
      <c r="B68" s="36">
        <f>SUMIFS(СВЦЭМ!$C$33:$C$776,СВЦЭМ!$A$33:$A$776,$A68,СВЦЭМ!$B$33:$B$776,B$47)+'СЕТ СН'!$G$12+СВЦЭМ!$D$10+'СЕТ СН'!$G$6-'СЕТ СН'!$G$22</f>
        <v>1127.6800816</v>
      </c>
      <c r="C68" s="36">
        <f>SUMIFS(СВЦЭМ!$C$33:$C$776,СВЦЭМ!$A$33:$A$776,$A68,СВЦЭМ!$B$33:$B$776,C$47)+'СЕТ СН'!$G$12+СВЦЭМ!$D$10+'СЕТ СН'!$G$6-'СЕТ СН'!$G$22</f>
        <v>1138.6536230199999</v>
      </c>
      <c r="D68" s="36">
        <f>SUMIFS(СВЦЭМ!$C$33:$C$776,СВЦЭМ!$A$33:$A$776,$A68,СВЦЭМ!$B$33:$B$776,D$47)+'СЕТ СН'!$G$12+СВЦЭМ!$D$10+'СЕТ СН'!$G$6-'СЕТ СН'!$G$22</f>
        <v>1147.7323782400001</v>
      </c>
      <c r="E68" s="36">
        <f>SUMIFS(СВЦЭМ!$C$33:$C$776,СВЦЭМ!$A$33:$A$776,$A68,СВЦЭМ!$B$33:$B$776,E$47)+'СЕТ СН'!$G$12+СВЦЭМ!$D$10+'СЕТ СН'!$G$6-'СЕТ СН'!$G$22</f>
        <v>1155.5008875400001</v>
      </c>
      <c r="F68" s="36">
        <f>SUMIFS(СВЦЭМ!$C$33:$C$776,СВЦЭМ!$A$33:$A$776,$A68,СВЦЭМ!$B$33:$B$776,F$47)+'СЕТ СН'!$G$12+СВЦЭМ!$D$10+'СЕТ СН'!$G$6-'СЕТ СН'!$G$22</f>
        <v>1138.8755899099999</v>
      </c>
      <c r="G68" s="36">
        <f>SUMIFS(СВЦЭМ!$C$33:$C$776,СВЦЭМ!$A$33:$A$776,$A68,СВЦЭМ!$B$33:$B$776,G$47)+'СЕТ СН'!$G$12+СВЦЭМ!$D$10+'СЕТ СН'!$G$6-'СЕТ СН'!$G$22</f>
        <v>1112.7072617599999</v>
      </c>
      <c r="H68" s="36">
        <f>SUMIFS(СВЦЭМ!$C$33:$C$776,СВЦЭМ!$A$33:$A$776,$A68,СВЦЭМ!$B$33:$B$776,H$47)+'СЕТ СН'!$G$12+СВЦЭМ!$D$10+'СЕТ СН'!$G$6-'СЕТ СН'!$G$22</f>
        <v>1077.6375484</v>
      </c>
      <c r="I68" s="36">
        <f>SUMIFS(СВЦЭМ!$C$33:$C$776,СВЦЭМ!$A$33:$A$776,$A68,СВЦЭМ!$B$33:$B$776,I$47)+'СЕТ СН'!$G$12+СВЦЭМ!$D$10+'СЕТ СН'!$G$6-'СЕТ СН'!$G$22</f>
        <v>1049.9490394500001</v>
      </c>
      <c r="J68" s="36">
        <f>SUMIFS(СВЦЭМ!$C$33:$C$776,СВЦЭМ!$A$33:$A$776,$A68,СВЦЭМ!$B$33:$B$776,J$47)+'СЕТ СН'!$G$12+СВЦЭМ!$D$10+'СЕТ СН'!$G$6-'СЕТ СН'!$G$22</f>
        <v>1017.42574585</v>
      </c>
      <c r="K68" s="36">
        <f>SUMIFS(СВЦЭМ!$C$33:$C$776,СВЦЭМ!$A$33:$A$776,$A68,СВЦЭМ!$B$33:$B$776,K$47)+'СЕТ СН'!$G$12+СВЦЭМ!$D$10+'СЕТ СН'!$G$6-'СЕТ СН'!$G$22</f>
        <v>1027.4661962299999</v>
      </c>
      <c r="L68" s="36">
        <f>SUMIFS(СВЦЭМ!$C$33:$C$776,СВЦЭМ!$A$33:$A$776,$A68,СВЦЭМ!$B$33:$B$776,L$47)+'СЕТ СН'!$G$12+СВЦЭМ!$D$10+'СЕТ СН'!$G$6-'СЕТ СН'!$G$22</f>
        <v>1036.5471661900001</v>
      </c>
      <c r="M68" s="36">
        <f>SUMIFS(СВЦЭМ!$C$33:$C$776,СВЦЭМ!$A$33:$A$776,$A68,СВЦЭМ!$B$33:$B$776,M$47)+'СЕТ СН'!$G$12+СВЦЭМ!$D$10+'СЕТ СН'!$G$6-'СЕТ СН'!$G$22</f>
        <v>1040.7418755399999</v>
      </c>
      <c r="N68" s="36">
        <f>SUMIFS(СВЦЭМ!$C$33:$C$776,СВЦЭМ!$A$33:$A$776,$A68,СВЦЭМ!$B$33:$B$776,N$47)+'СЕТ СН'!$G$12+СВЦЭМ!$D$10+'СЕТ СН'!$G$6-'СЕТ СН'!$G$22</f>
        <v>1065.3070588999999</v>
      </c>
      <c r="O68" s="36">
        <f>SUMIFS(СВЦЭМ!$C$33:$C$776,СВЦЭМ!$A$33:$A$776,$A68,СВЦЭМ!$B$33:$B$776,O$47)+'СЕТ СН'!$G$12+СВЦЭМ!$D$10+'СЕТ СН'!$G$6-'СЕТ СН'!$G$22</f>
        <v>1071.6500009599999</v>
      </c>
      <c r="P68" s="36">
        <f>SUMIFS(СВЦЭМ!$C$33:$C$776,СВЦЭМ!$A$33:$A$776,$A68,СВЦЭМ!$B$33:$B$776,P$47)+'СЕТ СН'!$G$12+СВЦЭМ!$D$10+'СЕТ СН'!$G$6-'СЕТ СН'!$G$22</f>
        <v>1075.1224140300001</v>
      </c>
      <c r="Q68" s="36">
        <f>SUMIFS(СВЦЭМ!$C$33:$C$776,СВЦЭМ!$A$33:$A$776,$A68,СВЦЭМ!$B$33:$B$776,Q$47)+'СЕТ СН'!$G$12+СВЦЭМ!$D$10+'СЕТ СН'!$G$6-'СЕТ СН'!$G$22</f>
        <v>1090.87922845</v>
      </c>
      <c r="R68" s="36">
        <f>SUMIFS(СВЦЭМ!$C$33:$C$776,СВЦЭМ!$A$33:$A$776,$A68,СВЦЭМ!$B$33:$B$776,R$47)+'СЕТ СН'!$G$12+СВЦЭМ!$D$10+'СЕТ СН'!$G$6-'СЕТ СН'!$G$22</f>
        <v>1079.25416952</v>
      </c>
      <c r="S68" s="36">
        <f>SUMIFS(СВЦЭМ!$C$33:$C$776,СВЦЭМ!$A$33:$A$776,$A68,СВЦЭМ!$B$33:$B$776,S$47)+'СЕТ СН'!$G$12+СВЦЭМ!$D$10+'СЕТ СН'!$G$6-'СЕТ СН'!$G$22</f>
        <v>1059.1242010200001</v>
      </c>
      <c r="T68" s="36">
        <f>SUMIFS(СВЦЭМ!$C$33:$C$776,СВЦЭМ!$A$33:$A$776,$A68,СВЦЭМ!$B$33:$B$776,T$47)+'СЕТ СН'!$G$12+СВЦЭМ!$D$10+'СЕТ СН'!$G$6-'СЕТ СН'!$G$22</f>
        <v>1038.0493879600001</v>
      </c>
      <c r="U68" s="36">
        <f>SUMIFS(СВЦЭМ!$C$33:$C$776,СВЦЭМ!$A$33:$A$776,$A68,СВЦЭМ!$B$33:$B$776,U$47)+'СЕТ СН'!$G$12+СВЦЭМ!$D$10+'СЕТ СН'!$G$6-'СЕТ СН'!$G$22</f>
        <v>1047.1672650200001</v>
      </c>
      <c r="V68" s="36">
        <f>SUMIFS(СВЦЭМ!$C$33:$C$776,СВЦЭМ!$A$33:$A$776,$A68,СВЦЭМ!$B$33:$B$776,V$47)+'СЕТ СН'!$G$12+СВЦЭМ!$D$10+'СЕТ СН'!$G$6-'СЕТ СН'!$G$22</f>
        <v>1060.54097985</v>
      </c>
      <c r="W68" s="36">
        <f>SUMIFS(СВЦЭМ!$C$33:$C$776,СВЦЭМ!$A$33:$A$776,$A68,СВЦЭМ!$B$33:$B$776,W$47)+'СЕТ СН'!$G$12+СВЦЭМ!$D$10+'СЕТ СН'!$G$6-'СЕТ СН'!$G$22</f>
        <v>1081.67444065</v>
      </c>
      <c r="X68" s="36">
        <f>SUMIFS(СВЦЭМ!$C$33:$C$776,СВЦЭМ!$A$33:$A$776,$A68,СВЦЭМ!$B$33:$B$776,X$47)+'СЕТ СН'!$G$12+СВЦЭМ!$D$10+'СЕТ СН'!$G$6-'СЕТ СН'!$G$22</f>
        <v>1091.4028622200001</v>
      </c>
      <c r="Y68" s="36">
        <f>SUMIFS(СВЦЭМ!$C$33:$C$776,СВЦЭМ!$A$33:$A$776,$A68,СВЦЭМ!$B$33:$B$776,Y$47)+'СЕТ СН'!$G$12+СВЦЭМ!$D$10+'СЕТ СН'!$G$6-'СЕТ СН'!$G$22</f>
        <v>1109.27739406</v>
      </c>
    </row>
    <row r="69" spans="1:27" ht="15.5" x14ac:dyDescent="0.25">
      <c r="A69" s="35">
        <f t="shared" si="1"/>
        <v>43852</v>
      </c>
      <c r="B69" s="36">
        <f>SUMIFS(СВЦЭМ!$C$33:$C$776,СВЦЭМ!$A$33:$A$776,$A69,СВЦЭМ!$B$33:$B$776,B$47)+'СЕТ СН'!$G$12+СВЦЭМ!$D$10+'СЕТ СН'!$G$6-'СЕТ СН'!$G$22</f>
        <v>1113.3018996999999</v>
      </c>
      <c r="C69" s="36">
        <f>SUMIFS(СВЦЭМ!$C$33:$C$776,СВЦЭМ!$A$33:$A$776,$A69,СВЦЭМ!$B$33:$B$776,C$47)+'СЕТ СН'!$G$12+СВЦЭМ!$D$10+'СЕТ СН'!$G$6-'СЕТ СН'!$G$22</f>
        <v>1117.7681137899999</v>
      </c>
      <c r="D69" s="36">
        <f>SUMIFS(СВЦЭМ!$C$33:$C$776,СВЦЭМ!$A$33:$A$776,$A69,СВЦЭМ!$B$33:$B$776,D$47)+'СЕТ СН'!$G$12+СВЦЭМ!$D$10+'СЕТ СН'!$G$6-'СЕТ СН'!$G$22</f>
        <v>1128.83700436</v>
      </c>
      <c r="E69" s="36">
        <f>SUMIFS(СВЦЭМ!$C$33:$C$776,СВЦЭМ!$A$33:$A$776,$A69,СВЦЭМ!$B$33:$B$776,E$47)+'СЕТ СН'!$G$12+СВЦЭМ!$D$10+'СЕТ СН'!$G$6-'СЕТ СН'!$G$22</f>
        <v>1133.3140759800001</v>
      </c>
      <c r="F69" s="36">
        <f>SUMIFS(СВЦЭМ!$C$33:$C$776,СВЦЭМ!$A$33:$A$776,$A69,СВЦЭМ!$B$33:$B$776,F$47)+'СЕТ СН'!$G$12+СВЦЭМ!$D$10+'СЕТ СН'!$G$6-'СЕТ СН'!$G$22</f>
        <v>1118.8245348</v>
      </c>
      <c r="G69" s="36">
        <f>SUMIFS(СВЦЭМ!$C$33:$C$776,СВЦЭМ!$A$33:$A$776,$A69,СВЦЭМ!$B$33:$B$776,G$47)+'СЕТ СН'!$G$12+СВЦЭМ!$D$10+'СЕТ СН'!$G$6-'СЕТ СН'!$G$22</f>
        <v>1101.45571731</v>
      </c>
      <c r="H69" s="36">
        <f>SUMIFS(СВЦЭМ!$C$33:$C$776,СВЦЭМ!$A$33:$A$776,$A69,СВЦЭМ!$B$33:$B$776,H$47)+'СЕТ СН'!$G$12+СВЦЭМ!$D$10+'СЕТ СН'!$G$6-'СЕТ СН'!$G$22</f>
        <v>1060.2535701900001</v>
      </c>
      <c r="I69" s="36">
        <f>SUMIFS(СВЦЭМ!$C$33:$C$776,СВЦЭМ!$A$33:$A$776,$A69,СВЦЭМ!$B$33:$B$776,I$47)+'СЕТ СН'!$G$12+СВЦЭМ!$D$10+'СЕТ СН'!$G$6-'СЕТ СН'!$G$22</f>
        <v>1040.8645135700001</v>
      </c>
      <c r="J69" s="36">
        <f>SUMIFS(СВЦЭМ!$C$33:$C$776,СВЦЭМ!$A$33:$A$776,$A69,СВЦЭМ!$B$33:$B$776,J$47)+'СЕТ СН'!$G$12+СВЦЭМ!$D$10+'СЕТ СН'!$G$6-'СЕТ СН'!$G$22</f>
        <v>1022.6626758899999</v>
      </c>
      <c r="K69" s="36">
        <f>SUMIFS(СВЦЭМ!$C$33:$C$776,СВЦЭМ!$A$33:$A$776,$A69,СВЦЭМ!$B$33:$B$776,K$47)+'СЕТ СН'!$G$12+СВЦЭМ!$D$10+'СЕТ СН'!$G$6-'СЕТ СН'!$G$22</f>
        <v>1027.0531842800001</v>
      </c>
      <c r="L69" s="36">
        <f>SUMIFS(СВЦЭМ!$C$33:$C$776,СВЦЭМ!$A$33:$A$776,$A69,СВЦЭМ!$B$33:$B$776,L$47)+'СЕТ СН'!$G$12+СВЦЭМ!$D$10+'СЕТ СН'!$G$6-'СЕТ СН'!$G$22</f>
        <v>1019.3636405599999</v>
      </c>
      <c r="M69" s="36">
        <f>SUMIFS(СВЦЭМ!$C$33:$C$776,СВЦЭМ!$A$33:$A$776,$A69,СВЦЭМ!$B$33:$B$776,M$47)+'СЕТ СН'!$G$12+СВЦЭМ!$D$10+'СЕТ СН'!$G$6-'СЕТ СН'!$G$22</f>
        <v>1027.02919159</v>
      </c>
      <c r="N69" s="36">
        <f>SUMIFS(СВЦЭМ!$C$33:$C$776,СВЦЭМ!$A$33:$A$776,$A69,СВЦЭМ!$B$33:$B$776,N$47)+'СЕТ СН'!$G$12+СВЦЭМ!$D$10+'СЕТ СН'!$G$6-'СЕТ СН'!$G$22</f>
        <v>1057.65199635</v>
      </c>
      <c r="O69" s="36">
        <f>SUMIFS(СВЦЭМ!$C$33:$C$776,СВЦЭМ!$A$33:$A$776,$A69,СВЦЭМ!$B$33:$B$776,O$47)+'СЕТ СН'!$G$12+СВЦЭМ!$D$10+'СЕТ СН'!$G$6-'СЕТ СН'!$G$22</f>
        <v>1072.1376520399999</v>
      </c>
      <c r="P69" s="36">
        <f>SUMIFS(СВЦЭМ!$C$33:$C$776,СВЦЭМ!$A$33:$A$776,$A69,СВЦЭМ!$B$33:$B$776,P$47)+'СЕТ СН'!$G$12+СВЦЭМ!$D$10+'СЕТ СН'!$G$6-'СЕТ СН'!$G$22</f>
        <v>1096.5708024200001</v>
      </c>
      <c r="Q69" s="36">
        <f>SUMIFS(СВЦЭМ!$C$33:$C$776,СВЦЭМ!$A$33:$A$776,$A69,СВЦЭМ!$B$33:$B$776,Q$47)+'СЕТ СН'!$G$12+СВЦЭМ!$D$10+'СЕТ СН'!$G$6-'СЕТ СН'!$G$22</f>
        <v>1105.06405881</v>
      </c>
      <c r="R69" s="36">
        <f>SUMIFS(СВЦЭМ!$C$33:$C$776,СВЦЭМ!$A$33:$A$776,$A69,СВЦЭМ!$B$33:$B$776,R$47)+'СЕТ СН'!$G$12+СВЦЭМ!$D$10+'СЕТ СН'!$G$6-'СЕТ СН'!$G$22</f>
        <v>1097.31835716</v>
      </c>
      <c r="S69" s="36">
        <f>SUMIFS(СВЦЭМ!$C$33:$C$776,СВЦЭМ!$A$33:$A$776,$A69,СВЦЭМ!$B$33:$B$776,S$47)+'СЕТ СН'!$G$12+СВЦЭМ!$D$10+'СЕТ СН'!$G$6-'СЕТ СН'!$G$22</f>
        <v>1069.09380547</v>
      </c>
      <c r="T69" s="36">
        <f>SUMIFS(СВЦЭМ!$C$33:$C$776,СВЦЭМ!$A$33:$A$776,$A69,СВЦЭМ!$B$33:$B$776,T$47)+'СЕТ СН'!$G$12+СВЦЭМ!$D$10+'СЕТ СН'!$G$6-'СЕТ СН'!$G$22</f>
        <v>1056.8991356700001</v>
      </c>
      <c r="U69" s="36">
        <f>SUMIFS(СВЦЭМ!$C$33:$C$776,СВЦЭМ!$A$33:$A$776,$A69,СВЦЭМ!$B$33:$B$776,U$47)+'СЕТ СН'!$G$12+СВЦЭМ!$D$10+'СЕТ СН'!$G$6-'СЕТ СН'!$G$22</f>
        <v>1063.49648065</v>
      </c>
      <c r="V69" s="36">
        <f>SUMIFS(СВЦЭМ!$C$33:$C$776,СВЦЭМ!$A$33:$A$776,$A69,СВЦЭМ!$B$33:$B$776,V$47)+'СЕТ СН'!$G$12+СВЦЭМ!$D$10+'СЕТ СН'!$G$6-'СЕТ СН'!$G$22</f>
        <v>1054.0242627499999</v>
      </c>
      <c r="W69" s="36">
        <f>SUMIFS(СВЦЭМ!$C$33:$C$776,СВЦЭМ!$A$33:$A$776,$A69,СВЦЭМ!$B$33:$B$776,W$47)+'СЕТ СН'!$G$12+СВЦЭМ!$D$10+'СЕТ СН'!$G$6-'СЕТ СН'!$G$22</f>
        <v>1066.52653936</v>
      </c>
      <c r="X69" s="36">
        <f>SUMIFS(СВЦЭМ!$C$33:$C$776,СВЦЭМ!$A$33:$A$776,$A69,СВЦЭМ!$B$33:$B$776,X$47)+'СЕТ СН'!$G$12+СВЦЭМ!$D$10+'СЕТ СН'!$G$6-'СЕТ СН'!$G$22</f>
        <v>1079.48171404</v>
      </c>
      <c r="Y69" s="36">
        <f>SUMIFS(СВЦЭМ!$C$33:$C$776,СВЦЭМ!$A$33:$A$776,$A69,СВЦЭМ!$B$33:$B$776,Y$47)+'СЕТ СН'!$G$12+СВЦЭМ!$D$10+'СЕТ СН'!$G$6-'СЕТ СН'!$G$22</f>
        <v>1098.08613642</v>
      </c>
    </row>
    <row r="70" spans="1:27" ht="15.5" x14ac:dyDescent="0.25">
      <c r="A70" s="35">
        <f t="shared" si="1"/>
        <v>43853</v>
      </c>
      <c r="B70" s="36">
        <f>SUMIFS(СВЦЭМ!$C$33:$C$776,СВЦЭМ!$A$33:$A$776,$A70,СВЦЭМ!$B$33:$B$776,B$47)+'СЕТ СН'!$G$12+СВЦЭМ!$D$10+'СЕТ СН'!$G$6-'СЕТ СН'!$G$22</f>
        <v>1126.4289782400001</v>
      </c>
      <c r="C70" s="36">
        <f>SUMIFS(СВЦЭМ!$C$33:$C$776,СВЦЭМ!$A$33:$A$776,$A70,СВЦЭМ!$B$33:$B$776,C$47)+'СЕТ СН'!$G$12+СВЦЭМ!$D$10+'СЕТ СН'!$G$6-'СЕТ СН'!$G$22</f>
        <v>1120.8434143300001</v>
      </c>
      <c r="D70" s="36">
        <f>SUMIFS(СВЦЭМ!$C$33:$C$776,СВЦЭМ!$A$33:$A$776,$A70,СВЦЭМ!$B$33:$B$776,D$47)+'СЕТ СН'!$G$12+СВЦЭМ!$D$10+'СЕТ СН'!$G$6-'СЕТ СН'!$G$22</f>
        <v>1138.4069585499999</v>
      </c>
      <c r="E70" s="36">
        <f>SUMIFS(СВЦЭМ!$C$33:$C$776,СВЦЭМ!$A$33:$A$776,$A70,СВЦЭМ!$B$33:$B$776,E$47)+'СЕТ СН'!$G$12+СВЦЭМ!$D$10+'СЕТ СН'!$G$6-'СЕТ СН'!$G$22</f>
        <v>1148.6293032000001</v>
      </c>
      <c r="F70" s="36">
        <f>SUMIFS(СВЦЭМ!$C$33:$C$776,СВЦЭМ!$A$33:$A$776,$A70,СВЦЭМ!$B$33:$B$776,F$47)+'СЕТ СН'!$G$12+СВЦЭМ!$D$10+'СЕТ СН'!$G$6-'СЕТ СН'!$G$22</f>
        <v>1138.7854056000001</v>
      </c>
      <c r="G70" s="36">
        <f>SUMIFS(СВЦЭМ!$C$33:$C$776,СВЦЭМ!$A$33:$A$776,$A70,СВЦЭМ!$B$33:$B$776,G$47)+'СЕТ СН'!$G$12+СВЦЭМ!$D$10+'СЕТ СН'!$G$6-'СЕТ СН'!$G$22</f>
        <v>1122.55306339</v>
      </c>
      <c r="H70" s="36">
        <f>SUMIFS(СВЦЭМ!$C$33:$C$776,СВЦЭМ!$A$33:$A$776,$A70,СВЦЭМ!$B$33:$B$776,H$47)+'СЕТ СН'!$G$12+СВЦЭМ!$D$10+'СЕТ СН'!$G$6-'СЕТ СН'!$G$22</f>
        <v>1081.69574515</v>
      </c>
      <c r="I70" s="36">
        <f>SUMIFS(СВЦЭМ!$C$33:$C$776,СВЦЭМ!$A$33:$A$776,$A70,СВЦЭМ!$B$33:$B$776,I$47)+'СЕТ СН'!$G$12+СВЦЭМ!$D$10+'СЕТ СН'!$G$6-'СЕТ СН'!$G$22</f>
        <v>1053.40730525</v>
      </c>
      <c r="J70" s="36">
        <f>SUMIFS(СВЦЭМ!$C$33:$C$776,СВЦЭМ!$A$33:$A$776,$A70,СВЦЭМ!$B$33:$B$776,J$47)+'СЕТ СН'!$G$12+СВЦЭМ!$D$10+'СЕТ СН'!$G$6-'СЕТ СН'!$G$22</f>
        <v>1040.35760207</v>
      </c>
      <c r="K70" s="36">
        <f>SUMIFS(СВЦЭМ!$C$33:$C$776,СВЦЭМ!$A$33:$A$776,$A70,СВЦЭМ!$B$33:$B$776,K$47)+'СЕТ СН'!$G$12+СВЦЭМ!$D$10+'СЕТ СН'!$G$6-'СЕТ СН'!$G$22</f>
        <v>1045.1963152600001</v>
      </c>
      <c r="L70" s="36">
        <f>SUMIFS(СВЦЭМ!$C$33:$C$776,СВЦЭМ!$A$33:$A$776,$A70,СВЦЭМ!$B$33:$B$776,L$47)+'СЕТ СН'!$G$12+СВЦЭМ!$D$10+'СЕТ СН'!$G$6-'СЕТ СН'!$G$22</f>
        <v>1045.0879209899999</v>
      </c>
      <c r="M70" s="36">
        <f>SUMIFS(СВЦЭМ!$C$33:$C$776,СВЦЭМ!$A$33:$A$776,$A70,СВЦЭМ!$B$33:$B$776,M$47)+'СЕТ СН'!$G$12+СВЦЭМ!$D$10+'СЕТ СН'!$G$6-'СЕТ СН'!$G$22</f>
        <v>1049.48618648</v>
      </c>
      <c r="N70" s="36">
        <f>SUMIFS(СВЦЭМ!$C$33:$C$776,СВЦЭМ!$A$33:$A$776,$A70,СВЦЭМ!$B$33:$B$776,N$47)+'СЕТ СН'!$G$12+СВЦЭМ!$D$10+'СЕТ СН'!$G$6-'СЕТ СН'!$G$22</f>
        <v>1059.82493264</v>
      </c>
      <c r="O70" s="36">
        <f>SUMIFS(СВЦЭМ!$C$33:$C$776,СВЦЭМ!$A$33:$A$776,$A70,СВЦЭМ!$B$33:$B$776,O$47)+'СЕТ СН'!$G$12+СВЦЭМ!$D$10+'СЕТ СН'!$G$6-'СЕТ СН'!$G$22</f>
        <v>1081.03182047</v>
      </c>
      <c r="P70" s="36">
        <f>SUMIFS(СВЦЭМ!$C$33:$C$776,СВЦЭМ!$A$33:$A$776,$A70,СВЦЭМ!$B$33:$B$776,P$47)+'СЕТ СН'!$G$12+СВЦЭМ!$D$10+'СЕТ СН'!$G$6-'СЕТ СН'!$G$22</f>
        <v>1096.3244049499999</v>
      </c>
      <c r="Q70" s="36">
        <f>SUMIFS(СВЦЭМ!$C$33:$C$776,СВЦЭМ!$A$33:$A$776,$A70,СВЦЭМ!$B$33:$B$776,Q$47)+'СЕТ СН'!$G$12+СВЦЭМ!$D$10+'СЕТ СН'!$G$6-'СЕТ СН'!$G$22</f>
        <v>1117.4696793600001</v>
      </c>
      <c r="R70" s="36">
        <f>SUMIFS(СВЦЭМ!$C$33:$C$776,СВЦЭМ!$A$33:$A$776,$A70,СВЦЭМ!$B$33:$B$776,R$47)+'СЕТ СН'!$G$12+СВЦЭМ!$D$10+'СЕТ СН'!$G$6-'СЕТ СН'!$G$22</f>
        <v>1090.46224005</v>
      </c>
      <c r="S70" s="36">
        <f>SUMIFS(СВЦЭМ!$C$33:$C$776,СВЦЭМ!$A$33:$A$776,$A70,СВЦЭМ!$B$33:$B$776,S$47)+'СЕТ СН'!$G$12+СВЦЭМ!$D$10+'СЕТ СН'!$G$6-'СЕТ СН'!$G$22</f>
        <v>1064.67411902</v>
      </c>
      <c r="T70" s="36">
        <f>SUMIFS(СВЦЭМ!$C$33:$C$776,СВЦЭМ!$A$33:$A$776,$A70,СВЦЭМ!$B$33:$B$776,T$47)+'СЕТ СН'!$G$12+СВЦЭМ!$D$10+'СЕТ СН'!$G$6-'СЕТ СН'!$G$22</f>
        <v>1047.23438035</v>
      </c>
      <c r="U70" s="36">
        <f>SUMIFS(СВЦЭМ!$C$33:$C$776,СВЦЭМ!$A$33:$A$776,$A70,СВЦЭМ!$B$33:$B$776,U$47)+'СЕТ СН'!$G$12+СВЦЭМ!$D$10+'СЕТ СН'!$G$6-'СЕТ СН'!$G$22</f>
        <v>1055.3815371800001</v>
      </c>
      <c r="V70" s="36">
        <f>SUMIFS(СВЦЭМ!$C$33:$C$776,СВЦЭМ!$A$33:$A$776,$A70,СВЦЭМ!$B$33:$B$776,V$47)+'СЕТ СН'!$G$12+СВЦЭМ!$D$10+'СЕТ СН'!$G$6-'СЕТ СН'!$G$22</f>
        <v>1059.83725865</v>
      </c>
      <c r="W70" s="36">
        <f>SUMIFS(СВЦЭМ!$C$33:$C$776,СВЦЭМ!$A$33:$A$776,$A70,СВЦЭМ!$B$33:$B$776,W$47)+'СЕТ СН'!$G$12+СВЦЭМ!$D$10+'СЕТ СН'!$G$6-'СЕТ СН'!$G$22</f>
        <v>1088.0658925499999</v>
      </c>
      <c r="X70" s="36">
        <f>SUMIFS(СВЦЭМ!$C$33:$C$776,СВЦЭМ!$A$33:$A$776,$A70,СВЦЭМ!$B$33:$B$776,X$47)+'СЕТ СН'!$G$12+СВЦЭМ!$D$10+'СЕТ СН'!$G$6-'СЕТ СН'!$G$22</f>
        <v>1104.0226488200001</v>
      </c>
      <c r="Y70" s="36">
        <f>SUMIFS(СВЦЭМ!$C$33:$C$776,СВЦЭМ!$A$33:$A$776,$A70,СВЦЭМ!$B$33:$B$776,Y$47)+'СЕТ СН'!$G$12+СВЦЭМ!$D$10+'СЕТ СН'!$G$6-'СЕТ СН'!$G$22</f>
        <v>1116.4262993</v>
      </c>
    </row>
    <row r="71" spans="1:27" ht="15.5" x14ac:dyDescent="0.25">
      <c r="A71" s="35">
        <f t="shared" si="1"/>
        <v>43854</v>
      </c>
      <c r="B71" s="36">
        <f>SUMIFS(СВЦЭМ!$C$33:$C$776,СВЦЭМ!$A$33:$A$776,$A71,СВЦЭМ!$B$33:$B$776,B$47)+'СЕТ СН'!$G$12+СВЦЭМ!$D$10+'СЕТ СН'!$G$6-'СЕТ СН'!$G$22</f>
        <v>1083.73331742</v>
      </c>
      <c r="C71" s="36">
        <f>SUMIFS(СВЦЭМ!$C$33:$C$776,СВЦЭМ!$A$33:$A$776,$A71,СВЦЭМ!$B$33:$B$776,C$47)+'СЕТ СН'!$G$12+СВЦЭМ!$D$10+'СЕТ СН'!$G$6-'СЕТ СН'!$G$22</f>
        <v>1083.0898651800001</v>
      </c>
      <c r="D71" s="36">
        <f>SUMIFS(СВЦЭМ!$C$33:$C$776,СВЦЭМ!$A$33:$A$776,$A71,СВЦЭМ!$B$33:$B$776,D$47)+'СЕТ СН'!$G$12+СВЦЭМ!$D$10+'СЕТ СН'!$G$6-'СЕТ СН'!$G$22</f>
        <v>1104.4983724799999</v>
      </c>
      <c r="E71" s="36">
        <f>SUMIFS(СВЦЭМ!$C$33:$C$776,СВЦЭМ!$A$33:$A$776,$A71,СВЦЭМ!$B$33:$B$776,E$47)+'СЕТ СН'!$G$12+СВЦЭМ!$D$10+'СЕТ СН'!$G$6-'СЕТ СН'!$G$22</f>
        <v>1117.65230468</v>
      </c>
      <c r="F71" s="36">
        <f>SUMIFS(СВЦЭМ!$C$33:$C$776,СВЦЭМ!$A$33:$A$776,$A71,СВЦЭМ!$B$33:$B$776,F$47)+'СЕТ СН'!$G$12+СВЦЭМ!$D$10+'СЕТ СН'!$G$6-'СЕТ СН'!$G$22</f>
        <v>1094.3915015600001</v>
      </c>
      <c r="G71" s="36">
        <f>SUMIFS(СВЦЭМ!$C$33:$C$776,СВЦЭМ!$A$33:$A$776,$A71,СВЦЭМ!$B$33:$B$776,G$47)+'СЕТ СН'!$G$12+СВЦЭМ!$D$10+'СЕТ СН'!$G$6-'СЕТ СН'!$G$22</f>
        <v>1081.6775085300001</v>
      </c>
      <c r="H71" s="36">
        <f>SUMIFS(СВЦЭМ!$C$33:$C$776,СВЦЭМ!$A$33:$A$776,$A71,СВЦЭМ!$B$33:$B$776,H$47)+'СЕТ СН'!$G$12+СВЦЭМ!$D$10+'СЕТ СН'!$G$6-'СЕТ СН'!$G$22</f>
        <v>1038.4396587799999</v>
      </c>
      <c r="I71" s="36">
        <f>SUMIFS(СВЦЭМ!$C$33:$C$776,СВЦЭМ!$A$33:$A$776,$A71,СВЦЭМ!$B$33:$B$776,I$47)+'СЕТ СН'!$G$12+СВЦЭМ!$D$10+'СЕТ СН'!$G$6-'СЕТ СН'!$G$22</f>
        <v>1021.6734201099999</v>
      </c>
      <c r="J71" s="36">
        <f>SUMIFS(СВЦЭМ!$C$33:$C$776,СВЦЭМ!$A$33:$A$776,$A71,СВЦЭМ!$B$33:$B$776,J$47)+'СЕТ СН'!$G$12+СВЦЭМ!$D$10+'СЕТ СН'!$G$6-'СЕТ СН'!$G$22</f>
        <v>1008.92164943</v>
      </c>
      <c r="K71" s="36">
        <f>SUMIFS(СВЦЭМ!$C$33:$C$776,СВЦЭМ!$A$33:$A$776,$A71,СВЦЭМ!$B$33:$B$776,K$47)+'СЕТ СН'!$G$12+СВЦЭМ!$D$10+'СЕТ СН'!$G$6-'СЕТ СН'!$G$22</f>
        <v>1010.1226061499999</v>
      </c>
      <c r="L71" s="36">
        <f>SUMIFS(СВЦЭМ!$C$33:$C$776,СВЦЭМ!$A$33:$A$776,$A71,СВЦЭМ!$B$33:$B$776,L$47)+'СЕТ СН'!$G$12+СВЦЭМ!$D$10+'СЕТ СН'!$G$6-'СЕТ СН'!$G$22</f>
        <v>1014.14512381</v>
      </c>
      <c r="M71" s="36">
        <f>SUMIFS(СВЦЭМ!$C$33:$C$776,СВЦЭМ!$A$33:$A$776,$A71,СВЦЭМ!$B$33:$B$776,M$47)+'СЕТ СН'!$G$12+СВЦЭМ!$D$10+'СЕТ СН'!$G$6-'СЕТ СН'!$G$22</f>
        <v>1023.7239485599999</v>
      </c>
      <c r="N71" s="36">
        <f>SUMIFS(СВЦЭМ!$C$33:$C$776,СВЦЭМ!$A$33:$A$776,$A71,СВЦЭМ!$B$33:$B$776,N$47)+'СЕТ СН'!$G$12+СВЦЭМ!$D$10+'СЕТ СН'!$G$6-'СЕТ СН'!$G$22</f>
        <v>1014.569658</v>
      </c>
      <c r="O71" s="36">
        <f>SUMIFS(СВЦЭМ!$C$33:$C$776,СВЦЭМ!$A$33:$A$776,$A71,СВЦЭМ!$B$33:$B$776,O$47)+'СЕТ СН'!$G$12+СВЦЭМ!$D$10+'СЕТ СН'!$G$6-'СЕТ СН'!$G$22</f>
        <v>1029.9133241899999</v>
      </c>
      <c r="P71" s="36">
        <f>SUMIFS(СВЦЭМ!$C$33:$C$776,СВЦЭМ!$A$33:$A$776,$A71,СВЦЭМ!$B$33:$B$776,P$47)+'СЕТ СН'!$G$12+СВЦЭМ!$D$10+'СЕТ СН'!$G$6-'СЕТ СН'!$G$22</f>
        <v>1048.44960257</v>
      </c>
      <c r="Q71" s="36">
        <f>SUMIFS(СВЦЭМ!$C$33:$C$776,СВЦЭМ!$A$33:$A$776,$A71,СВЦЭМ!$B$33:$B$776,Q$47)+'СЕТ СН'!$G$12+СВЦЭМ!$D$10+'СЕТ СН'!$G$6-'СЕТ СН'!$G$22</f>
        <v>1056.6973117299999</v>
      </c>
      <c r="R71" s="36">
        <f>SUMIFS(СВЦЭМ!$C$33:$C$776,СВЦЭМ!$A$33:$A$776,$A71,СВЦЭМ!$B$33:$B$776,R$47)+'СЕТ СН'!$G$12+СВЦЭМ!$D$10+'СЕТ СН'!$G$6-'СЕТ СН'!$G$22</f>
        <v>1061.20102567</v>
      </c>
      <c r="S71" s="36">
        <f>SUMIFS(СВЦЭМ!$C$33:$C$776,СВЦЭМ!$A$33:$A$776,$A71,СВЦЭМ!$B$33:$B$776,S$47)+'СЕТ СН'!$G$12+СВЦЭМ!$D$10+'СЕТ СН'!$G$6-'СЕТ СН'!$G$22</f>
        <v>1060.1903720400001</v>
      </c>
      <c r="T71" s="36">
        <f>SUMIFS(СВЦЭМ!$C$33:$C$776,СВЦЭМ!$A$33:$A$776,$A71,СВЦЭМ!$B$33:$B$776,T$47)+'СЕТ СН'!$G$12+СВЦЭМ!$D$10+'СЕТ СН'!$G$6-'СЕТ СН'!$G$22</f>
        <v>1028.00536614</v>
      </c>
      <c r="U71" s="36">
        <f>SUMIFS(СВЦЭМ!$C$33:$C$776,СВЦЭМ!$A$33:$A$776,$A71,СВЦЭМ!$B$33:$B$776,U$47)+'СЕТ СН'!$G$12+СВЦЭМ!$D$10+'СЕТ СН'!$G$6-'СЕТ СН'!$G$22</f>
        <v>1037.2852906400001</v>
      </c>
      <c r="V71" s="36">
        <f>SUMIFS(СВЦЭМ!$C$33:$C$776,СВЦЭМ!$A$33:$A$776,$A71,СВЦЭМ!$B$33:$B$776,V$47)+'СЕТ СН'!$G$12+СВЦЭМ!$D$10+'СЕТ СН'!$G$6-'СЕТ СН'!$G$22</f>
        <v>1040.7377110299999</v>
      </c>
      <c r="W71" s="36">
        <f>SUMIFS(СВЦЭМ!$C$33:$C$776,СВЦЭМ!$A$33:$A$776,$A71,СВЦЭМ!$B$33:$B$776,W$47)+'СЕТ СН'!$G$12+СВЦЭМ!$D$10+'СЕТ СН'!$G$6-'СЕТ СН'!$G$22</f>
        <v>1054.5307330800001</v>
      </c>
      <c r="X71" s="36">
        <f>SUMIFS(СВЦЭМ!$C$33:$C$776,СВЦЭМ!$A$33:$A$776,$A71,СВЦЭМ!$B$33:$B$776,X$47)+'СЕТ СН'!$G$12+СВЦЭМ!$D$10+'СЕТ СН'!$G$6-'СЕТ СН'!$G$22</f>
        <v>1054.53396677</v>
      </c>
      <c r="Y71" s="36">
        <f>SUMIFS(СВЦЭМ!$C$33:$C$776,СВЦЭМ!$A$33:$A$776,$A71,СВЦЭМ!$B$33:$B$776,Y$47)+'СЕТ СН'!$G$12+СВЦЭМ!$D$10+'СЕТ СН'!$G$6-'СЕТ СН'!$G$22</f>
        <v>1066.9087934700001</v>
      </c>
    </row>
    <row r="72" spans="1:27" ht="15.5" x14ac:dyDescent="0.25">
      <c r="A72" s="35">
        <f t="shared" si="1"/>
        <v>43855</v>
      </c>
      <c r="B72" s="36">
        <f>SUMIFS(СВЦЭМ!$C$33:$C$776,СВЦЭМ!$A$33:$A$776,$A72,СВЦЭМ!$B$33:$B$776,B$47)+'СЕТ СН'!$G$12+СВЦЭМ!$D$10+'СЕТ СН'!$G$6-'СЕТ СН'!$G$22</f>
        <v>1114.578434</v>
      </c>
      <c r="C72" s="36">
        <f>SUMIFS(СВЦЭМ!$C$33:$C$776,СВЦЭМ!$A$33:$A$776,$A72,СВЦЭМ!$B$33:$B$776,C$47)+'СЕТ СН'!$G$12+СВЦЭМ!$D$10+'СЕТ СН'!$G$6-'СЕТ СН'!$G$22</f>
        <v>1133.2443459200001</v>
      </c>
      <c r="D72" s="36">
        <f>SUMIFS(СВЦЭМ!$C$33:$C$776,СВЦЭМ!$A$33:$A$776,$A72,СВЦЭМ!$B$33:$B$776,D$47)+'СЕТ СН'!$G$12+СВЦЭМ!$D$10+'СЕТ СН'!$G$6-'СЕТ СН'!$G$22</f>
        <v>1150.43421208</v>
      </c>
      <c r="E72" s="36">
        <f>SUMIFS(СВЦЭМ!$C$33:$C$776,СВЦЭМ!$A$33:$A$776,$A72,СВЦЭМ!$B$33:$B$776,E$47)+'СЕТ СН'!$G$12+СВЦЭМ!$D$10+'СЕТ СН'!$G$6-'СЕТ СН'!$G$22</f>
        <v>1161.1019648199999</v>
      </c>
      <c r="F72" s="36">
        <f>SUMIFS(СВЦЭМ!$C$33:$C$776,СВЦЭМ!$A$33:$A$776,$A72,СВЦЭМ!$B$33:$B$776,F$47)+'СЕТ СН'!$G$12+СВЦЭМ!$D$10+'СЕТ СН'!$G$6-'СЕТ СН'!$G$22</f>
        <v>1126.9901049299999</v>
      </c>
      <c r="G72" s="36">
        <f>SUMIFS(СВЦЭМ!$C$33:$C$776,СВЦЭМ!$A$33:$A$776,$A72,СВЦЭМ!$B$33:$B$776,G$47)+'СЕТ СН'!$G$12+СВЦЭМ!$D$10+'СЕТ СН'!$G$6-'СЕТ СН'!$G$22</f>
        <v>1114.34237577</v>
      </c>
      <c r="H72" s="36">
        <f>SUMIFS(СВЦЭМ!$C$33:$C$776,СВЦЭМ!$A$33:$A$776,$A72,СВЦЭМ!$B$33:$B$776,H$47)+'СЕТ СН'!$G$12+СВЦЭМ!$D$10+'СЕТ СН'!$G$6-'СЕТ СН'!$G$22</f>
        <v>1087.8475760900001</v>
      </c>
      <c r="I72" s="36">
        <f>SUMIFS(СВЦЭМ!$C$33:$C$776,СВЦЭМ!$A$33:$A$776,$A72,СВЦЭМ!$B$33:$B$776,I$47)+'СЕТ СН'!$G$12+СВЦЭМ!$D$10+'СЕТ СН'!$G$6-'СЕТ СН'!$G$22</f>
        <v>1087.8622172299999</v>
      </c>
      <c r="J72" s="36">
        <f>SUMIFS(СВЦЭМ!$C$33:$C$776,СВЦЭМ!$A$33:$A$776,$A72,СВЦЭМ!$B$33:$B$776,J$47)+'СЕТ СН'!$G$12+СВЦЭМ!$D$10+'СЕТ СН'!$G$6-'СЕТ СН'!$G$22</f>
        <v>1061.1381963900001</v>
      </c>
      <c r="K72" s="36">
        <f>SUMIFS(СВЦЭМ!$C$33:$C$776,СВЦЭМ!$A$33:$A$776,$A72,СВЦЭМ!$B$33:$B$776,K$47)+'СЕТ СН'!$G$12+СВЦЭМ!$D$10+'СЕТ СН'!$G$6-'СЕТ СН'!$G$22</f>
        <v>1027.93477869</v>
      </c>
      <c r="L72" s="36">
        <f>SUMIFS(СВЦЭМ!$C$33:$C$776,СВЦЭМ!$A$33:$A$776,$A72,СВЦЭМ!$B$33:$B$776,L$47)+'СЕТ СН'!$G$12+СВЦЭМ!$D$10+'СЕТ СН'!$G$6-'СЕТ СН'!$G$22</f>
        <v>1016.7928576099999</v>
      </c>
      <c r="M72" s="36">
        <f>SUMIFS(СВЦЭМ!$C$33:$C$776,СВЦЭМ!$A$33:$A$776,$A72,СВЦЭМ!$B$33:$B$776,M$47)+'СЕТ СН'!$G$12+СВЦЭМ!$D$10+'СЕТ СН'!$G$6-'СЕТ СН'!$G$22</f>
        <v>1037.8112686700001</v>
      </c>
      <c r="N72" s="36">
        <f>SUMIFS(СВЦЭМ!$C$33:$C$776,СВЦЭМ!$A$33:$A$776,$A72,СВЦЭМ!$B$33:$B$776,N$47)+'СЕТ СН'!$G$12+СВЦЭМ!$D$10+'СЕТ СН'!$G$6-'СЕТ СН'!$G$22</f>
        <v>1060.99251233</v>
      </c>
      <c r="O72" s="36">
        <f>SUMIFS(СВЦЭМ!$C$33:$C$776,СВЦЭМ!$A$33:$A$776,$A72,СВЦЭМ!$B$33:$B$776,O$47)+'СЕТ СН'!$G$12+СВЦЭМ!$D$10+'СЕТ СН'!$G$6-'СЕТ СН'!$G$22</f>
        <v>1070.3711880000001</v>
      </c>
      <c r="P72" s="36">
        <f>SUMIFS(СВЦЭМ!$C$33:$C$776,СВЦЭМ!$A$33:$A$776,$A72,СВЦЭМ!$B$33:$B$776,P$47)+'СЕТ СН'!$G$12+СВЦЭМ!$D$10+'СЕТ СН'!$G$6-'СЕТ СН'!$G$22</f>
        <v>1079.2927353699999</v>
      </c>
      <c r="Q72" s="36">
        <f>SUMIFS(СВЦЭМ!$C$33:$C$776,СВЦЭМ!$A$33:$A$776,$A72,СВЦЭМ!$B$33:$B$776,Q$47)+'СЕТ СН'!$G$12+СВЦЭМ!$D$10+'СЕТ СН'!$G$6-'СЕТ СН'!$G$22</f>
        <v>1090.0683504599999</v>
      </c>
      <c r="R72" s="36">
        <f>SUMIFS(СВЦЭМ!$C$33:$C$776,СВЦЭМ!$A$33:$A$776,$A72,СВЦЭМ!$B$33:$B$776,R$47)+'СЕТ СН'!$G$12+СВЦЭМ!$D$10+'СЕТ СН'!$G$6-'СЕТ СН'!$G$22</f>
        <v>1090.9159092699999</v>
      </c>
      <c r="S72" s="36">
        <f>SUMIFS(СВЦЭМ!$C$33:$C$776,СВЦЭМ!$A$33:$A$776,$A72,СВЦЭМ!$B$33:$B$776,S$47)+'СЕТ СН'!$G$12+СВЦЭМ!$D$10+'СЕТ СН'!$G$6-'СЕТ СН'!$G$22</f>
        <v>1087.01746716</v>
      </c>
      <c r="T72" s="36">
        <f>SUMIFS(СВЦЭМ!$C$33:$C$776,СВЦЭМ!$A$33:$A$776,$A72,СВЦЭМ!$B$33:$B$776,T$47)+'СЕТ СН'!$G$12+СВЦЭМ!$D$10+'СЕТ СН'!$G$6-'СЕТ СН'!$G$22</f>
        <v>1068.4943352099999</v>
      </c>
      <c r="U72" s="36">
        <f>SUMIFS(СВЦЭМ!$C$33:$C$776,СВЦЭМ!$A$33:$A$776,$A72,СВЦЭМ!$B$33:$B$776,U$47)+'СЕТ СН'!$G$12+СВЦЭМ!$D$10+'СЕТ СН'!$G$6-'СЕТ СН'!$G$22</f>
        <v>1070.6934991800001</v>
      </c>
      <c r="V72" s="36">
        <f>SUMIFS(СВЦЭМ!$C$33:$C$776,СВЦЭМ!$A$33:$A$776,$A72,СВЦЭМ!$B$33:$B$776,V$47)+'СЕТ СН'!$G$12+СВЦЭМ!$D$10+'СЕТ СН'!$G$6-'СЕТ СН'!$G$22</f>
        <v>1073.96889364</v>
      </c>
      <c r="W72" s="36">
        <f>SUMIFS(СВЦЭМ!$C$33:$C$776,СВЦЭМ!$A$33:$A$776,$A72,СВЦЭМ!$B$33:$B$776,W$47)+'СЕТ СН'!$G$12+СВЦЭМ!$D$10+'СЕТ СН'!$G$6-'СЕТ СН'!$G$22</f>
        <v>1083.72389297</v>
      </c>
      <c r="X72" s="36">
        <f>SUMIFS(СВЦЭМ!$C$33:$C$776,СВЦЭМ!$A$33:$A$776,$A72,СВЦЭМ!$B$33:$B$776,X$47)+'СЕТ СН'!$G$12+СВЦЭМ!$D$10+'СЕТ СН'!$G$6-'СЕТ СН'!$G$22</f>
        <v>1088.90688606</v>
      </c>
      <c r="Y72" s="36">
        <f>SUMIFS(СВЦЭМ!$C$33:$C$776,СВЦЭМ!$A$33:$A$776,$A72,СВЦЭМ!$B$33:$B$776,Y$47)+'СЕТ СН'!$G$12+СВЦЭМ!$D$10+'СЕТ СН'!$G$6-'СЕТ СН'!$G$22</f>
        <v>1100.1716256699999</v>
      </c>
    </row>
    <row r="73" spans="1:27" ht="15.5" x14ac:dyDescent="0.25">
      <c r="A73" s="35">
        <f t="shared" si="1"/>
        <v>43856</v>
      </c>
      <c r="B73" s="36">
        <f>SUMIFS(СВЦЭМ!$C$33:$C$776,СВЦЭМ!$A$33:$A$776,$A73,СВЦЭМ!$B$33:$B$776,B$47)+'СЕТ СН'!$G$12+СВЦЭМ!$D$10+'СЕТ СН'!$G$6-'СЕТ СН'!$G$22</f>
        <v>1096.0591080199999</v>
      </c>
      <c r="C73" s="36">
        <f>SUMIFS(СВЦЭМ!$C$33:$C$776,СВЦЭМ!$A$33:$A$776,$A73,СВЦЭМ!$B$33:$B$776,C$47)+'СЕТ СН'!$G$12+СВЦЭМ!$D$10+'СЕТ СН'!$G$6-'СЕТ СН'!$G$22</f>
        <v>1113.89421945</v>
      </c>
      <c r="D73" s="36">
        <f>SUMIFS(СВЦЭМ!$C$33:$C$776,СВЦЭМ!$A$33:$A$776,$A73,СВЦЭМ!$B$33:$B$776,D$47)+'СЕТ СН'!$G$12+СВЦЭМ!$D$10+'СЕТ СН'!$G$6-'СЕТ СН'!$G$22</f>
        <v>1139.25269645</v>
      </c>
      <c r="E73" s="36">
        <f>SUMIFS(СВЦЭМ!$C$33:$C$776,СВЦЭМ!$A$33:$A$776,$A73,СВЦЭМ!$B$33:$B$776,E$47)+'СЕТ СН'!$G$12+СВЦЭМ!$D$10+'СЕТ СН'!$G$6-'СЕТ СН'!$G$22</f>
        <v>1145.3850306500001</v>
      </c>
      <c r="F73" s="36">
        <f>SUMIFS(СВЦЭМ!$C$33:$C$776,СВЦЭМ!$A$33:$A$776,$A73,СВЦЭМ!$B$33:$B$776,F$47)+'СЕТ СН'!$G$12+СВЦЭМ!$D$10+'СЕТ СН'!$G$6-'СЕТ СН'!$G$22</f>
        <v>1105.4344733099999</v>
      </c>
      <c r="G73" s="36">
        <f>SUMIFS(СВЦЭМ!$C$33:$C$776,СВЦЭМ!$A$33:$A$776,$A73,СВЦЭМ!$B$33:$B$776,G$47)+'СЕТ СН'!$G$12+СВЦЭМ!$D$10+'СЕТ СН'!$G$6-'СЕТ СН'!$G$22</f>
        <v>1098.4856971199999</v>
      </c>
      <c r="H73" s="36">
        <f>SUMIFS(СВЦЭМ!$C$33:$C$776,СВЦЭМ!$A$33:$A$776,$A73,СВЦЭМ!$B$33:$B$776,H$47)+'СЕТ СН'!$G$12+СВЦЭМ!$D$10+'СЕТ СН'!$G$6-'СЕТ СН'!$G$22</f>
        <v>1070.1280938499999</v>
      </c>
      <c r="I73" s="36">
        <f>SUMIFS(СВЦЭМ!$C$33:$C$776,СВЦЭМ!$A$33:$A$776,$A73,СВЦЭМ!$B$33:$B$776,I$47)+'СЕТ СН'!$G$12+СВЦЭМ!$D$10+'СЕТ СН'!$G$6-'СЕТ СН'!$G$22</f>
        <v>1063.29897822</v>
      </c>
      <c r="J73" s="36">
        <f>SUMIFS(СВЦЭМ!$C$33:$C$776,СВЦЭМ!$A$33:$A$776,$A73,СВЦЭМ!$B$33:$B$776,J$47)+'СЕТ СН'!$G$12+СВЦЭМ!$D$10+'СЕТ СН'!$G$6-'СЕТ СН'!$G$22</f>
        <v>1034.2413772699999</v>
      </c>
      <c r="K73" s="36">
        <f>SUMIFS(СВЦЭМ!$C$33:$C$776,СВЦЭМ!$A$33:$A$776,$A73,СВЦЭМ!$B$33:$B$776,K$47)+'СЕТ СН'!$G$12+СВЦЭМ!$D$10+'СЕТ СН'!$G$6-'СЕТ СН'!$G$22</f>
        <v>1004.9324683599999</v>
      </c>
      <c r="L73" s="36">
        <f>SUMIFS(СВЦЭМ!$C$33:$C$776,СВЦЭМ!$A$33:$A$776,$A73,СВЦЭМ!$B$33:$B$776,L$47)+'СЕТ СН'!$G$12+СВЦЭМ!$D$10+'СЕТ СН'!$G$6-'СЕТ СН'!$G$22</f>
        <v>996.44999614999995</v>
      </c>
      <c r="M73" s="36">
        <f>SUMIFS(СВЦЭМ!$C$33:$C$776,СВЦЭМ!$A$33:$A$776,$A73,СВЦЭМ!$B$33:$B$776,M$47)+'СЕТ СН'!$G$12+СВЦЭМ!$D$10+'СЕТ СН'!$G$6-'СЕТ СН'!$G$22</f>
        <v>1024.59726484</v>
      </c>
      <c r="N73" s="36">
        <f>SUMIFS(СВЦЭМ!$C$33:$C$776,СВЦЭМ!$A$33:$A$776,$A73,СВЦЭМ!$B$33:$B$776,N$47)+'СЕТ СН'!$G$12+СВЦЭМ!$D$10+'СЕТ СН'!$G$6-'СЕТ СН'!$G$22</f>
        <v>1037.1319644099999</v>
      </c>
      <c r="O73" s="36">
        <f>SUMIFS(СВЦЭМ!$C$33:$C$776,СВЦЭМ!$A$33:$A$776,$A73,СВЦЭМ!$B$33:$B$776,O$47)+'СЕТ СН'!$G$12+СВЦЭМ!$D$10+'СЕТ СН'!$G$6-'СЕТ СН'!$G$22</f>
        <v>1047.4169822700001</v>
      </c>
      <c r="P73" s="36">
        <f>SUMIFS(СВЦЭМ!$C$33:$C$776,СВЦЭМ!$A$33:$A$776,$A73,СВЦЭМ!$B$33:$B$776,P$47)+'СЕТ СН'!$G$12+СВЦЭМ!$D$10+'СЕТ СН'!$G$6-'СЕТ СН'!$G$22</f>
        <v>1058.7258275500001</v>
      </c>
      <c r="Q73" s="36">
        <f>SUMIFS(СВЦЭМ!$C$33:$C$776,СВЦЭМ!$A$33:$A$776,$A73,СВЦЭМ!$B$33:$B$776,Q$47)+'СЕТ СН'!$G$12+СВЦЭМ!$D$10+'СЕТ СН'!$G$6-'СЕТ СН'!$G$22</f>
        <v>1069.5232581800001</v>
      </c>
      <c r="R73" s="36">
        <f>SUMIFS(СВЦЭМ!$C$33:$C$776,СВЦЭМ!$A$33:$A$776,$A73,СВЦЭМ!$B$33:$B$776,R$47)+'СЕТ СН'!$G$12+СВЦЭМ!$D$10+'СЕТ СН'!$G$6-'СЕТ СН'!$G$22</f>
        <v>1071.6650978</v>
      </c>
      <c r="S73" s="36">
        <f>SUMIFS(СВЦЭМ!$C$33:$C$776,СВЦЭМ!$A$33:$A$776,$A73,СВЦЭМ!$B$33:$B$776,S$47)+'СЕТ СН'!$G$12+СВЦЭМ!$D$10+'СЕТ СН'!$G$6-'СЕТ СН'!$G$22</f>
        <v>1074.7972485800001</v>
      </c>
      <c r="T73" s="36">
        <f>SUMIFS(СВЦЭМ!$C$33:$C$776,СВЦЭМ!$A$33:$A$776,$A73,СВЦЭМ!$B$33:$B$776,T$47)+'СЕТ СН'!$G$12+СВЦЭМ!$D$10+'СЕТ СН'!$G$6-'СЕТ СН'!$G$22</f>
        <v>1050.0253010199999</v>
      </c>
      <c r="U73" s="36">
        <f>SUMIFS(СВЦЭМ!$C$33:$C$776,СВЦЭМ!$A$33:$A$776,$A73,СВЦЭМ!$B$33:$B$776,U$47)+'СЕТ СН'!$G$12+СВЦЭМ!$D$10+'СЕТ СН'!$G$6-'СЕТ СН'!$G$22</f>
        <v>1053.8943333</v>
      </c>
      <c r="V73" s="36">
        <f>SUMIFS(СВЦЭМ!$C$33:$C$776,СВЦЭМ!$A$33:$A$776,$A73,СВЦЭМ!$B$33:$B$776,V$47)+'СЕТ СН'!$G$12+СВЦЭМ!$D$10+'СЕТ СН'!$G$6-'СЕТ СН'!$G$22</f>
        <v>1057.8227536300001</v>
      </c>
      <c r="W73" s="36">
        <f>SUMIFS(СВЦЭМ!$C$33:$C$776,СВЦЭМ!$A$33:$A$776,$A73,СВЦЭМ!$B$33:$B$776,W$47)+'СЕТ СН'!$G$12+СВЦЭМ!$D$10+'СЕТ СН'!$G$6-'СЕТ СН'!$G$22</f>
        <v>1071.2506778700001</v>
      </c>
      <c r="X73" s="36">
        <f>SUMIFS(СВЦЭМ!$C$33:$C$776,СВЦЭМ!$A$33:$A$776,$A73,СВЦЭМ!$B$33:$B$776,X$47)+'СЕТ СН'!$G$12+СВЦЭМ!$D$10+'СЕТ СН'!$G$6-'СЕТ СН'!$G$22</f>
        <v>1076.3511069799999</v>
      </c>
      <c r="Y73" s="36">
        <f>SUMIFS(СВЦЭМ!$C$33:$C$776,СВЦЭМ!$A$33:$A$776,$A73,СВЦЭМ!$B$33:$B$776,Y$47)+'СЕТ СН'!$G$12+СВЦЭМ!$D$10+'СЕТ СН'!$G$6-'СЕТ СН'!$G$22</f>
        <v>1085.5815242000001</v>
      </c>
    </row>
    <row r="74" spans="1:27" ht="15.5" x14ac:dyDescent="0.25">
      <c r="A74" s="35">
        <f t="shared" si="1"/>
        <v>43857</v>
      </c>
      <c r="B74" s="36">
        <f>SUMIFS(СВЦЭМ!$C$33:$C$776,СВЦЭМ!$A$33:$A$776,$A74,СВЦЭМ!$B$33:$B$776,B$47)+'СЕТ СН'!$G$12+СВЦЭМ!$D$10+'СЕТ СН'!$G$6-'СЕТ СН'!$G$22</f>
        <v>1114.33646574</v>
      </c>
      <c r="C74" s="36">
        <f>SUMIFS(СВЦЭМ!$C$33:$C$776,СВЦЭМ!$A$33:$A$776,$A74,СВЦЭМ!$B$33:$B$776,C$47)+'СЕТ СН'!$G$12+СВЦЭМ!$D$10+'СЕТ СН'!$G$6-'СЕТ СН'!$G$22</f>
        <v>1117.74333875</v>
      </c>
      <c r="D74" s="36">
        <f>SUMIFS(СВЦЭМ!$C$33:$C$776,СВЦЭМ!$A$33:$A$776,$A74,СВЦЭМ!$B$33:$B$776,D$47)+'СЕТ СН'!$G$12+СВЦЭМ!$D$10+'СЕТ СН'!$G$6-'СЕТ СН'!$G$22</f>
        <v>1129.5714584499999</v>
      </c>
      <c r="E74" s="36">
        <f>SUMIFS(СВЦЭМ!$C$33:$C$776,СВЦЭМ!$A$33:$A$776,$A74,СВЦЭМ!$B$33:$B$776,E$47)+'СЕТ СН'!$G$12+СВЦЭМ!$D$10+'СЕТ СН'!$G$6-'СЕТ СН'!$G$22</f>
        <v>1140.0856013</v>
      </c>
      <c r="F74" s="36">
        <f>SUMIFS(СВЦЭМ!$C$33:$C$776,СВЦЭМ!$A$33:$A$776,$A74,СВЦЭМ!$B$33:$B$776,F$47)+'СЕТ СН'!$G$12+СВЦЭМ!$D$10+'СЕТ СН'!$G$6-'СЕТ СН'!$G$22</f>
        <v>1134.46972974</v>
      </c>
      <c r="G74" s="36">
        <f>SUMIFS(СВЦЭМ!$C$33:$C$776,СВЦЭМ!$A$33:$A$776,$A74,СВЦЭМ!$B$33:$B$776,G$47)+'СЕТ СН'!$G$12+СВЦЭМ!$D$10+'СЕТ СН'!$G$6-'СЕТ СН'!$G$22</f>
        <v>1125.3012502300001</v>
      </c>
      <c r="H74" s="36">
        <f>SUMIFS(СВЦЭМ!$C$33:$C$776,СВЦЭМ!$A$33:$A$776,$A74,СВЦЭМ!$B$33:$B$776,H$47)+'СЕТ СН'!$G$12+СВЦЭМ!$D$10+'СЕТ СН'!$G$6-'СЕТ СН'!$G$22</f>
        <v>1083.2548799399999</v>
      </c>
      <c r="I74" s="36">
        <f>SUMIFS(СВЦЭМ!$C$33:$C$776,СВЦЭМ!$A$33:$A$776,$A74,СВЦЭМ!$B$33:$B$776,I$47)+'СЕТ СН'!$G$12+СВЦЭМ!$D$10+'СЕТ СН'!$G$6-'СЕТ СН'!$G$22</f>
        <v>1063.36792393</v>
      </c>
      <c r="J74" s="36">
        <f>SUMIFS(СВЦЭМ!$C$33:$C$776,СВЦЭМ!$A$33:$A$776,$A74,СВЦЭМ!$B$33:$B$776,J$47)+'СЕТ СН'!$G$12+СВЦЭМ!$D$10+'СЕТ СН'!$G$6-'СЕТ СН'!$G$22</f>
        <v>1026.78101894</v>
      </c>
      <c r="K74" s="36">
        <f>SUMIFS(СВЦЭМ!$C$33:$C$776,СВЦЭМ!$A$33:$A$776,$A74,СВЦЭМ!$B$33:$B$776,K$47)+'СЕТ СН'!$G$12+СВЦЭМ!$D$10+'СЕТ СН'!$G$6-'СЕТ СН'!$G$22</f>
        <v>1023.6439604899999</v>
      </c>
      <c r="L74" s="36">
        <f>SUMIFS(СВЦЭМ!$C$33:$C$776,СВЦЭМ!$A$33:$A$776,$A74,СВЦЭМ!$B$33:$B$776,L$47)+'СЕТ СН'!$G$12+СВЦЭМ!$D$10+'СЕТ СН'!$G$6-'СЕТ СН'!$G$22</f>
        <v>1036.4417395</v>
      </c>
      <c r="M74" s="36">
        <f>SUMIFS(СВЦЭМ!$C$33:$C$776,СВЦЭМ!$A$33:$A$776,$A74,СВЦЭМ!$B$33:$B$776,M$47)+'СЕТ СН'!$G$12+СВЦЭМ!$D$10+'СЕТ СН'!$G$6-'СЕТ СН'!$G$22</f>
        <v>1042.2521765700001</v>
      </c>
      <c r="N74" s="36">
        <f>SUMIFS(СВЦЭМ!$C$33:$C$776,СВЦЭМ!$A$33:$A$776,$A74,СВЦЭМ!$B$33:$B$776,N$47)+'СЕТ СН'!$G$12+СВЦЭМ!$D$10+'СЕТ СН'!$G$6-'СЕТ СН'!$G$22</f>
        <v>1067.4466562699999</v>
      </c>
      <c r="O74" s="36">
        <f>SUMIFS(СВЦЭМ!$C$33:$C$776,СВЦЭМ!$A$33:$A$776,$A74,СВЦЭМ!$B$33:$B$776,O$47)+'СЕТ СН'!$G$12+СВЦЭМ!$D$10+'СЕТ СН'!$G$6-'СЕТ СН'!$G$22</f>
        <v>1084.99351755</v>
      </c>
      <c r="P74" s="36">
        <f>SUMIFS(СВЦЭМ!$C$33:$C$776,СВЦЭМ!$A$33:$A$776,$A74,СВЦЭМ!$B$33:$B$776,P$47)+'СЕТ СН'!$G$12+СВЦЭМ!$D$10+'СЕТ СН'!$G$6-'СЕТ СН'!$G$22</f>
        <v>1102.4595508</v>
      </c>
      <c r="Q74" s="36">
        <f>SUMIFS(СВЦЭМ!$C$33:$C$776,СВЦЭМ!$A$33:$A$776,$A74,СВЦЭМ!$B$33:$B$776,Q$47)+'СЕТ СН'!$G$12+СВЦЭМ!$D$10+'СЕТ СН'!$G$6-'СЕТ СН'!$G$22</f>
        <v>1112.17061044</v>
      </c>
      <c r="R74" s="36">
        <f>SUMIFS(СВЦЭМ!$C$33:$C$776,СВЦЭМ!$A$33:$A$776,$A74,СВЦЭМ!$B$33:$B$776,R$47)+'СЕТ СН'!$G$12+СВЦЭМ!$D$10+'СЕТ СН'!$G$6-'СЕТ СН'!$G$22</f>
        <v>1110.9768547200001</v>
      </c>
      <c r="S74" s="36">
        <f>SUMIFS(СВЦЭМ!$C$33:$C$776,СВЦЭМ!$A$33:$A$776,$A74,СВЦЭМ!$B$33:$B$776,S$47)+'СЕТ СН'!$G$12+СВЦЭМ!$D$10+'СЕТ СН'!$G$6-'СЕТ СН'!$G$22</f>
        <v>1087.7100500700001</v>
      </c>
      <c r="T74" s="36">
        <f>SUMIFS(СВЦЭМ!$C$33:$C$776,СВЦЭМ!$A$33:$A$776,$A74,СВЦЭМ!$B$33:$B$776,T$47)+'СЕТ СН'!$G$12+СВЦЭМ!$D$10+'СЕТ СН'!$G$6-'СЕТ СН'!$G$22</f>
        <v>1064.37461747</v>
      </c>
      <c r="U74" s="36">
        <f>SUMIFS(СВЦЭМ!$C$33:$C$776,СВЦЭМ!$A$33:$A$776,$A74,СВЦЭМ!$B$33:$B$776,U$47)+'СЕТ СН'!$G$12+СВЦЭМ!$D$10+'СЕТ СН'!$G$6-'СЕТ СН'!$G$22</f>
        <v>1080.0289982700001</v>
      </c>
      <c r="V74" s="36">
        <f>SUMIFS(СВЦЭМ!$C$33:$C$776,СВЦЭМ!$A$33:$A$776,$A74,СВЦЭМ!$B$33:$B$776,V$47)+'СЕТ СН'!$G$12+СВЦЭМ!$D$10+'СЕТ СН'!$G$6-'СЕТ СН'!$G$22</f>
        <v>1078.6743177600001</v>
      </c>
      <c r="W74" s="36">
        <f>SUMIFS(СВЦЭМ!$C$33:$C$776,СВЦЭМ!$A$33:$A$776,$A74,СВЦЭМ!$B$33:$B$776,W$47)+'СЕТ СН'!$G$12+СВЦЭМ!$D$10+'СЕТ СН'!$G$6-'СЕТ СН'!$G$22</f>
        <v>1087.6241545800001</v>
      </c>
      <c r="X74" s="36">
        <f>SUMIFS(СВЦЭМ!$C$33:$C$776,СВЦЭМ!$A$33:$A$776,$A74,СВЦЭМ!$B$33:$B$776,X$47)+'СЕТ СН'!$G$12+СВЦЭМ!$D$10+'СЕТ СН'!$G$6-'СЕТ СН'!$G$22</f>
        <v>1094.5925425099999</v>
      </c>
      <c r="Y74" s="36">
        <f>SUMIFS(СВЦЭМ!$C$33:$C$776,СВЦЭМ!$A$33:$A$776,$A74,СВЦЭМ!$B$33:$B$776,Y$47)+'СЕТ СН'!$G$12+СВЦЭМ!$D$10+'СЕТ СН'!$G$6-'СЕТ СН'!$G$22</f>
        <v>1107.91085172</v>
      </c>
    </row>
    <row r="75" spans="1:27" ht="15.5" x14ac:dyDescent="0.25">
      <c r="A75" s="35">
        <f t="shared" si="1"/>
        <v>43858</v>
      </c>
      <c r="B75" s="36">
        <f>SUMIFS(СВЦЭМ!$C$33:$C$776,СВЦЭМ!$A$33:$A$776,$A75,СВЦЭМ!$B$33:$B$776,B$47)+'СЕТ СН'!$G$12+СВЦЭМ!$D$10+'СЕТ СН'!$G$6-'СЕТ СН'!$G$22</f>
        <v>1068.4607395800001</v>
      </c>
      <c r="C75" s="36">
        <f>SUMIFS(СВЦЭМ!$C$33:$C$776,СВЦЭМ!$A$33:$A$776,$A75,СВЦЭМ!$B$33:$B$776,C$47)+'СЕТ СН'!$G$12+СВЦЭМ!$D$10+'СЕТ СН'!$G$6-'СЕТ СН'!$G$22</f>
        <v>1094.5218186</v>
      </c>
      <c r="D75" s="36">
        <f>SUMIFS(СВЦЭМ!$C$33:$C$776,СВЦЭМ!$A$33:$A$776,$A75,СВЦЭМ!$B$33:$B$776,D$47)+'СЕТ СН'!$G$12+СВЦЭМ!$D$10+'СЕТ СН'!$G$6-'СЕТ СН'!$G$22</f>
        <v>1109.8568227200001</v>
      </c>
      <c r="E75" s="36">
        <f>SUMIFS(СВЦЭМ!$C$33:$C$776,СВЦЭМ!$A$33:$A$776,$A75,СВЦЭМ!$B$33:$B$776,E$47)+'СЕТ СН'!$G$12+СВЦЭМ!$D$10+'СЕТ СН'!$G$6-'СЕТ СН'!$G$22</f>
        <v>1111.3164331</v>
      </c>
      <c r="F75" s="36">
        <f>SUMIFS(СВЦЭМ!$C$33:$C$776,СВЦЭМ!$A$33:$A$776,$A75,СВЦЭМ!$B$33:$B$776,F$47)+'СЕТ СН'!$G$12+СВЦЭМ!$D$10+'СЕТ СН'!$G$6-'СЕТ СН'!$G$22</f>
        <v>1114.26322271</v>
      </c>
      <c r="G75" s="36">
        <f>SUMIFS(СВЦЭМ!$C$33:$C$776,СВЦЭМ!$A$33:$A$776,$A75,СВЦЭМ!$B$33:$B$776,G$47)+'СЕТ СН'!$G$12+СВЦЭМ!$D$10+'СЕТ СН'!$G$6-'СЕТ СН'!$G$22</f>
        <v>1099.60462061</v>
      </c>
      <c r="H75" s="36">
        <f>SUMIFS(СВЦЭМ!$C$33:$C$776,СВЦЭМ!$A$33:$A$776,$A75,СВЦЭМ!$B$33:$B$776,H$47)+'СЕТ СН'!$G$12+СВЦЭМ!$D$10+'СЕТ СН'!$G$6-'СЕТ СН'!$G$22</f>
        <v>1068.16363811</v>
      </c>
      <c r="I75" s="36">
        <f>SUMIFS(СВЦЭМ!$C$33:$C$776,СВЦЭМ!$A$33:$A$776,$A75,СВЦЭМ!$B$33:$B$776,I$47)+'СЕТ СН'!$G$12+СВЦЭМ!$D$10+'СЕТ СН'!$G$6-'СЕТ СН'!$G$22</f>
        <v>1019.21618072</v>
      </c>
      <c r="J75" s="36">
        <f>SUMIFS(СВЦЭМ!$C$33:$C$776,СВЦЭМ!$A$33:$A$776,$A75,СВЦЭМ!$B$33:$B$776,J$47)+'СЕТ СН'!$G$12+СВЦЭМ!$D$10+'СЕТ СН'!$G$6-'СЕТ СН'!$G$22</f>
        <v>1010.15786268</v>
      </c>
      <c r="K75" s="36">
        <f>SUMIFS(СВЦЭМ!$C$33:$C$776,СВЦЭМ!$A$33:$A$776,$A75,СВЦЭМ!$B$33:$B$776,K$47)+'СЕТ СН'!$G$12+СВЦЭМ!$D$10+'СЕТ СН'!$G$6-'СЕТ СН'!$G$22</f>
        <v>1000.67313885</v>
      </c>
      <c r="L75" s="36">
        <f>SUMIFS(СВЦЭМ!$C$33:$C$776,СВЦЭМ!$A$33:$A$776,$A75,СВЦЭМ!$B$33:$B$776,L$47)+'СЕТ СН'!$G$12+СВЦЭМ!$D$10+'СЕТ СН'!$G$6-'СЕТ СН'!$G$22</f>
        <v>996.1721225199999</v>
      </c>
      <c r="M75" s="36">
        <f>SUMIFS(СВЦЭМ!$C$33:$C$776,СВЦЭМ!$A$33:$A$776,$A75,СВЦЭМ!$B$33:$B$776,M$47)+'СЕТ СН'!$G$12+СВЦЭМ!$D$10+'СЕТ СН'!$G$6-'СЕТ СН'!$G$22</f>
        <v>1028.28817994</v>
      </c>
      <c r="N75" s="36">
        <f>SUMIFS(СВЦЭМ!$C$33:$C$776,СВЦЭМ!$A$33:$A$776,$A75,СВЦЭМ!$B$33:$B$776,N$47)+'СЕТ СН'!$G$12+СВЦЭМ!$D$10+'СЕТ СН'!$G$6-'СЕТ СН'!$G$22</f>
        <v>1047.6343649200001</v>
      </c>
      <c r="O75" s="36">
        <f>SUMIFS(СВЦЭМ!$C$33:$C$776,СВЦЭМ!$A$33:$A$776,$A75,СВЦЭМ!$B$33:$B$776,O$47)+'СЕТ СН'!$G$12+СВЦЭМ!$D$10+'СЕТ СН'!$G$6-'СЕТ СН'!$G$22</f>
        <v>1043.5475707400001</v>
      </c>
      <c r="P75" s="36">
        <f>SUMIFS(СВЦЭМ!$C$33:$C$776,СВЦЭМ!$A$33:$A$776,$A75,СВЦЭМ!$B$33:$B$776,P$47)+'СЕТ СН'!$G$12+СВЦЭМ!$D$10+'СЕТ СН'!$G$6-'СЕТ СН'!$G$22</f>
        <v>1057.6459440200001</v>
      </c>
      <c r="Q75" s="36">
        <f>SUMIFS(СВЦЭМ!$C$33:$C$776,СВЦЭМ!$A$33:$A$776,$A75,СВЦЭМ!$B$33:$B$776,Q$47)+'СЕТ СН'!$G$12+СВЦЭМ!$D$10+'СЕТ СН'!$G$6-'СЕТ СН'!$G$22</f>
        <v>1067.34821582</v>
      </c>
      <c r="R75" s="36">
        <f>SUMIFS(СВЦЭМ!$C$33:$C$776,СВЦЭМ!$A$33:$A$776,$A75,СВЦЭМ!$B$33:$B$776,R$47)+'СЕТ СН'!$G$12+СВЦЭМ!$D$10+'СЕТ СН'!$G$6-'СЕТ СН'!$G$22</f>
        <v>1065.6970616599999</v>
      </c>
      <c r="S75" s="36">
        <f>SUMIFS(СВЦЭМ!$C$33:$C$776,СВЦЭМ!$A$33:$A$776,$A75,СВЦЭМ!$B$33:$B$776,S$47)+'СЕТ СН'!$G$12+СВЦЭМ!$D$10+'СЕТ СН'!$G$6-'СЕТ СН'!$G$22</f>
        <v>1046.49024452</v>
      </c>
      <c r="T75" s="36">
        <f>SUMIFS(СВЦЭМ!$C$33:$C$776,СВЦЭМ!$A$33:$A$776,$A75,СВЦЭМ!$B$33:$B$776,T$47)+'СЕТ СН'!$G$12+СВЦЭМ!$D$10+'СЕТ СН'!$G$6-'СЕТ СН'!$G$22</f>
        <v>1028.37299386</v>
      </c>
      <c r="U75" s="36">
        <f>SUMIFS(СВЦЭМ!$C$33:$C$776,СВЦЭМ!$A$33:$A$776,$A75,СВЦЭМ!$B$33:$B$776,U$47)+'СЕТ СН'!$G$12+СВЦЭМ!$D$10+'СЕТ СН'!$G$6-'СЕТ СН'!$G$22</f>
        <v>1025.18803637</v>
      </c>
      <c r="V75" s="36">
        <f>SUMIFS(СВЦЭМ!$C$33:$C$776,СВЦЭМ!$A$33:$A$776,$A75,СВЦЭМ!$B$33:$B$776,V$47)+'СЕТ СН'!$G$12+СВЦЭМ!$D$10+'СЕТ СН'!$G$6-'СЕТ СН'!$G$22</f>
        <v>1032.3986633899999</v>
      </c>
      <c r="W75" s="36">
        <f>SUMIFS(СВЦЭМ!$C$33:$C$776,СВЦЭМ!$A$33:$A$776,$A75,СВЦЭМ!$B$33:$B$776,W$47)+'СЕТ СН'!$G$12+СВЦЭМ!$D$10+'СЕТ СН'!$G$6-'СЕТ СН'!$G$22</f>
        <v>1044.58445805</v>
      </c>
      <c r="X75" s="36">
        <f>SUMIFS(СВЦЭМ!$C$33:$C$776,СВЦЭМ!$A$33:$A$776,$A75,СВЦЭМ!$B$33:$B$776,X$47)+'СЕТ СН'!$G$12+СВЦЭМ!$D$10+'СЕТ СН'!$G$6-'СЕТ СН'!$G$22</f>
        <v>1042.85329215</v>
      </c>
      <c r="Y75" s="36">
        <f>SUMIFS(СВЦЭМ!$C$33:$C$776,СВЦЭМ!$A$33:$A$776,$A75,СВЦЭМ!$B$33:$B$776,Y$47)+'СЕТ СН'!$G$12+СВЦЭМ!$D$10+'СЕТ СН'!$G$6-'СЕТ СН'!$G$22</f>
        <v>1077.57099365</v>
      </c>
    </row>
    <row r="76" spans="1:27" ht="15.5" x14ac:dyDescent="0.25">
      <c r="A76" s="35">
        <f t="shared" si="1"/>
        <v>43859</v>
      </c>
      <c r="B76" s="36">
        <f>SUMIFS(СВЦЭМ!$C$33:$C$776,СВЦЭМ!$A$33:$A$776,$A76,СВЦЭМ!$B$33:$B$776,B$47)+'СЕТ СН'!$G$12+СВЦЭМ!$D$10+'СЕТ СН'!$G$6-'СЕТ СН'!$G$22</f>
        <v>1124.7722268299999</v>
      </c>
      <c r="C76" s="36">
        <f>SUMIFS(СВЦЭМ!$C$33:$C$776,СВЦЭМ!$A$33:$A$776,$A76,СВЦЭМ!$B$33:$B$776,C$47)+'СЕТ СН'!$G$12+СВЦЭМ!$D$10+'СЕТ СН'!$G$6-'СЕТ СН'!$G$22</f>
        <v>1140.40532859</v>
      </c>
      <c r="D76" s="36">
        <f>SUMIFS(СВЦЭМ!$C$33:$C$776,СВЦЭМ!$A$33:$A$776,$A76,СВЦЭМ!$B$33:$B$776,D$47)+'СЕТ СН'!$G$12+СВЦЭМ!$D$10+'СЕТ СН'!$G$6-'СЕТ СН'!$G$22</f>
        <v>1141.69853605</v>
      </c>
      <c r="E76" s="36">
        <f>SUMIFS(СВЦЭМ!$C$33:$C$776,СВЦЭМ!$A$33:$A$776,$A76,СВЦЭМ!$B$33:$B$776,E$47)+'СЕТ СН'!$G$12+СВЦЭМ!$D$10+'СЕТ СН'!$G$6-'СЕТ СН'!$G$22</f>
        <v>1144.4606599700001</v>
      </c>
      <c r="F76" s="36">
        <f>SUMIFS(СВЦЭМ!$C$33:$C$776,СВЦЭМ!$A$33:$A$776,$A76,СВЦЭМ!$B$33:$B$776,F$47)+'СЕТ СН'!$G$12+СВЦЭМ!$D$10+'СЕТ СН'!$G$6-'СЕТ СН'!$G$22</f>
        <v>1131.71737495</v>
      </c>
      <c r="G76" s="36">
        <f>SUMIFS(СВЦЭМ!$C$33:$C$776,СВЦЭМ!$A$33:$A$776,$A76,СВЦЭМ!$B$33:$B$776,G$47)+'СЕТ СН'!$G$12+СВЦЭМ!$D$10+'СЕТ СН'!$G$6-'СЕТ СН'!$G$22</f>
        <v>1125.83806095</v>
      </c>
      <c r="H76" s="36">
        <f>SUMIFS(СВЦЭМ!$C$33:$C$776,СВЦЭМ!$A$33:$A$776,$A76,СВЦЭМ!$B$33:$B$776,H$47)+'СЕТ СН'!$G$12+СВЦЭМ!$D$10+'СЕТ СН'!$G$6-'СЕТ СН'!$G$22</f>
        <v>1088.1620462799999</v>
      </c>
      <c r="I76" s="36">
        <f>SUMIFS(СВЦЭМ!$C$33:$C$776,СВЦЭМ!$A$33:$A$776,$A76,СВЦЭМ!$B$33:$B$776,I$47)+'СЕТ СН'!$G$12+СВЦЭМ!$D$10+'СЕТ СН'!$G$6-'СЕТ СН'!$G$22</f>
        <v>1053.80970759</v>
      </c>
      <c r="J76" s="36">
        <f>SUMIFS(СВЦЭМ!$C$33:$C$776,СВЦЭМ!$A$33:$A$776,$A76,СВЦЭМ!$B$33:$B$776,J$47)+'СЕТ СН'!$G$12+СВЦЭМ!$D$10+'СЕТ СН'!$G$6-'СЕТ СН'!$G$22</f>
        <v>1031.6786403200001</v>
      </c>
      <c r="K76" s="36">
        <f>SUMIFS(СВЦЭМ!$C$33:$C$776,СВЦЭМ!$A$33:$A$776,$A76,СВЦЭМ!$B$33:$B$776,K$47)+'СЕТ СН'!$G$12+СВЦЭМ!$D$10+'СЕТ СН'!$G$6-'СЕТ СН'!$G$22</f>
        <v>1019.88813736</v>
      </c>
      <c r="L76" s="36">
        <f>SUMIFS(СВЦЭМ!$C$33:$C$776,СВЦЭМ!$A$33:$A$776,$A76,СВЦЭМ!$B$33:$B$776,L$47)+'СЕТ СН'!$G$12+СВЦЭМ!$D$10+'СЕТ СН'!$G$6-'СЕТ СН'!$G$22</f>
        <v>1009.1387740099999</v>
      </c>
      <c r="M76" s="36">
        <f>SUMIFS(СВЦЭМ!$C$33:$C$776,СВЦЭМ!$A$33:$A$776,$A76,СВЦЭМ!$B$33:$B$776,M$47)+'СЕТ СН'!$G$12+СВЦЭМ!$D$10+'СЕТ СН'!$G$6-'СЕТ СН'!$G$22</f>
        <v>1013.8876723899999</v>
      </c>
      <c r="N76" s="36">
        <f>SUMIFS(СВЦЭМ!$C$33:$C$776,СВЦЭМ!$A$33:$A$776,$A76,СВЦЭМ!$B$33:$B$776,N$47)+'СЕТ СН'!$G$12+СВЦЭМ!$D$10+'СЕТ СН'!$G$6-'СЕТ СН'!$G$22</f>
        <v>1040.3821557000001</v>
      </c>
      <c r="O76" s="36">
        <f>SUMIFS(СВЦЭМ!$C$33:$C$776,СВЦЭМ!$A$33:$A$776,$A76,СВЦЭМ!$B$33:$B$776,O$47)+'СЕТ СН'!$G$12+СВЦЭМ!$D$10+'СЕТ СН'!$G$6-'СЕТ СН'!$G$22</f>
        <v>1067.99617779</v>
      </c>
      <c r="P76" s="36">
        <f>SUMIFS(СВЦЭМ!$C$33:$C$776,СВЦЭМ!$A$33:$A$776,$A76,СВЦЭМ!$B$33:$B$776,P$47)+'СЕТ СН'!$G$12+СВЦЭМ!$D$10+'СЕТ СН'!$G$6-'СЕТ СН'!$G$22</f>
        <v>1096.80874303</v>
      </c>
      <c r="Q76" s="36">
        <f>SUMIFS(СВЦЭМ!$C$33:$C$776,СВЦЭМ!$A$33:$A$776,$A76,СВЦЭМ!$B$33:$B$776,Q$47)+'СЕТ СН'!$G$12+СВЦЭМ!$D$10+'СЕТ СН'!$G$6-'СЕТ СН'!$G$22</f>
        <v>1112.49542028</v>
      </c>
      <c r="R76" s="36">
        <f>SUMIFS(СВЦЭМ!$C$33:$C$776,СВЦЭМ!$A$33:$A$776,$A76,СВЦЭМ!$B$33:$B$776,R$47)+'СЕТ СН'!$G$12+СВЦЭМ!$D$10+'СЕТ СН'!$G$6-'СЕТ СН'!$G$22</f>
        <v>1096.72866387</v>
      </c>
      <c r="S76" s="36">
        <f>SUMIFS(СВЦЭМ!$C$33:$C$776,СВЦЭМ!$A$33:$A$776,$A76,СВЦЭМ!$B$33:$B$776,S$47)+'СЕТ СН'!$G$12+СВЦЭМ!$D$10+'СЕТ СН'!$G$6-'СЕТ СН'!$G$22</f>
        <v>1075.4342050600001</v>
      </c>
      <c r="T76" s="36">
        <f>SUMIFS(СВЦЭМ!$C$33:$C$776,СВЦЭМ!$A$33:$A$776,$A76,СВЦЭМ!$B$33:$B$776,T$47)+'СЕТ СН'!$G$12+СВЦЭМ!$D$10+'СЕТ СН'!$G$6-'СЕТ СН'!$G$22</f>
        <v>1030.77298004</v>
      </c>
      <c r="U76" s="36">
        <f>SUMIFS(СВЦЭМ!$C$33:$C$776,СВЦЭМ!$A$33:$A$776,$A76,СВЦЭМ!$B$33:$B$776,U$47)+'СЕТ СН'!$G$12+СВЦЭМ!$D$10+'СЕТ СН'!$G$6-'СЕТ СН'!$G$22</f>
        <v>1033.3607919000001</v>
      </c>
      <c r="V76" s="36">
        <f>SUMIFS(СВЦЭМ!$C$33:$C$776,СВЦЭМ!$A$33:$A$776,$A76,СВЦЭМ!$B$33:$B$776,V$47)+'СЕТ СН'!$G$12+СВЦЭМ!$D$10+'СЕТ СН'!$G$6-'СЕТ СН'!$G$22</f>
        <v>1037.88696003</v>
      </c>
      <c r="W76" s="36">
        <f>SUMIFS(СВЦЭМ!$C$33:$C$776,СВЦЭМ!$A$33:$A$776,$A76,СВЦЭМ!$B$33:$B$776,W$47)+'СЕТ СН'!$G$12+СВЦЭМ!$D$10+'СЕТ СН'!$G$6-'СЕТ СН'!$G$22</f>
        <v>1057.5743221099999</v>
      </c>
      <c r="X76" s="36">
        <f>SUMIFS(СВЦЭМ!$C$33:$C$776,СВЦЭМ!$A$33:$A$776,$A76,СВЦЭМ!$B$33:$B$776,X$47)+'СЕТ СН'!$G$12+СВЦЭМ!$D$10+'СЕТ СН'!$G$6-'СЕТ СН'!$G$22</f>
        <v>1060.09180642</v>
      </c>
      <c r="Y76" s="36">
        <f>SUMIFS(СВЦЭМ!$C$33:$C$776,СВЦЭМ!$A$33:$A$776,$A76,СВЦЭМ!$B$33:$B$776,Y$47)+'СЕТ СН'!$G$12+СВЦЭМ!$D$10+'СЕТ СН'!$G$6-'СЕТ СН'!$G$22</f>
        <v>1093.8293753</v>
      </c>
    </row>
    <row r="77" spans="1:27" ht="15.5" x14ac:dyDescent="0.25">
      <c r="A77" s="35">
        <f t="shared" si="1"/>
        <v>43860</v>
      </c>
      <c r="B77" s="36">
        <f>SUMIFS(СВЦЭМ!$C$33:$C$776,СВЦЭМ!$A$33:$A$776,$A77,СВЦЭМ!$B$33:$B$776,B$47)+'СЕТ СН'!$G$12+СВЦЭМ!$D$10+'СЕТ СН'!$G$6-'СЕТ СН'!$G$22</f>
        <v>1121.7529801200001</v>
      </c>
      <c r="C77" s="36">
        <f>SUMIFS(СВЦЭМ!$C$33:$C$776,СВЦЭМ!$A$33:$A$776,$A77,СВЦЭМ!$B$33:$B$776,C$47)+'СЕТ СН'!$G$12+СВЦЭМ!$D$10+'СЕТ СН'!$G$6-'СЕТ СН'!$G$22</f>
        <v>1139.4697715699999</v>
      </c>
      <c r="D77" s="36">
        <f>SUMIFS(СВЦЭМ!$C$33:$C$776,СВЦЭМ!$A$33:$A$776,$A77,СВЦЭМ!$B$33:$B$776,D$47)+'СЕТ СН'!$G$12+СВЦЭМ!$D$10+'СЕТ СН'!$G$6-'СЕТ СН'!$G$22</f>
        <v>1143.1944961700001</v>
      </c>
      <c r="E77" s="36">
        <f>SUMIFS(СВЦЭМ!$C$33:$C$776,СВЦЭМ!$A$33:$A$776,$A77,СВЦЭМ!$B$33:$B$776,E$47)+'СЕТ СН'!$G$12+СВЦЭМ!$D$10+'СЕТ СН'!$G$6-'СЕТ СН'!$G$22</f>
        <v>1147.18935005</v>
      </c>
      <c r="F77" s="36">
        <f>SUMIFS(СВЦЭМ!$C$33:$C$776,СВЦЭМ!$A$33:$A$776,$A77,СВЦЭМ!$B$33:$B$776,F$47)+'СЕТ СН'!$G$12+СВЦЭМ!$D$10+'СЕТ СН'!$G$6-'СЕТ СН'!$G$22</f>
        <v>1129.24728028</v>
      </c>
      <c r="G77" s="36">
        <f>SUMIFS(СВЦЭМ!$C$33:$C$776,СВЦЭМ!$A$33:$A$776,$A77,СВЦЭМ!$B$33:$B$776,G$47)+'СЕТ СН'!$G$12+СВЦЭМ!$D$10+'СЕТ СН'!$G$6-'СЕТ СН'!$G$22</f>
        <v>1114.12813908</v>
      </c>
      <c r="H77" s="36">
        <f>SUMIFS(СВЦЭМ!$C$33:$C$776,СВЦЭМ!$A$33:$A$776,$A77,СВЦЭМ!$B$33:$B$776,H$47)+'СЕТ СН'!$G$12+СВЦЭМ!$D$10+'СЕТ СН'!$G$6-'СЕТ СН'!$G$22</f>
        <v>1085.73941999</v>
      </c>
      <c r="I77" s="36">
        <f>SUMIFS(СВЦЭМ!$C$33:$C$776,СВЦЭМ!$A$33:$A$776,$A77,СВЦЭМ!$B$33:$B$776,I$47)+'СЕТ СН'!$G$12+СВЦЭМ!$D$10+'СЕТ СН'!$G$6-'СЕТ СН'!$G$22</f>
        <v>1051.5208736699999</v>
      </c>
      <c r="J77" s="36">
        <f>SUMIFS(СВЦЭМ!$C$33:$C$776,СВЦЭМ!$A$33:$A$776,$A77,СВЦЭМ!$B$33:$B$776,J$47)+'СЕТ СН'!$G$12+СВЦЭМ!$D$10+'СЕТ СН'!$G$6-'СЕТ СН'!$G$22</f>
        <v>1027.54669569</v>
      </c>
      <c r="K77" s="36">
        <f>SUMIFS(СВЦЭМ!$C$33:$C$776,СВЦЭМ!$A$33:$A$776,$A77,СВЦЭМ!$B$33:$B$776,K$47)+'СЕТ СН'!$G$12+СВЦЭМ!$D$10+'СЕТ СН'!$G$6-'СЕТ СН'!$G$22</f>
        <v>1010.3607209199999</v>
      </c>
      <c r="L77" s="36">
        <f>SUMIFS(СВЦЭМ!$C$33:$C$776,СВЦЭМ!$A$33:$A$776,$A77,СВЦЭМ!$B$33:$B$776,L$47)+'СЕТ СН'!$G$12+СВЦЭМ!$D$10+'СЕТ СН'!$G$6-'СЕТ СН'!$G$22</f>
        <v>1015.5110050899999</v>
      </c>
      <c r="M77" s="36">
        <f>SUMIFS(СВЦЭМ!$C$33:$C$776,СВЦЭМ!$A$33:$A$776,$A77,СВЦЭМ!$B$33:$B$776,M$47)+'СЕТ СН'!$G$12+СВЦЭМ!$D$10+'СЕТ СН'!$G$6-'СЕТ СН'!$G$22</f>
        <v>1027.4475693100001</v>
      </c>
      <c r="N77" s="36">
        <f>SUMIFS(СВЦЭМ!$C$33:$C$776,СВЦЭМ!$A$33:$A$776,$A77,СВЦЭМ!$B$33:$B$776,N$47)+'СЕТ СН'!$G$12+СВЦЭМ!$D$10+'СЕТ СН'!$G$6-'СЕТ СН'!$G$22</f>
        <v>1037.4459935699999</v>
      </c>
      <c r="O77" s="36">
        <f>SUMIFS(СВЦЭМ!$C$33:$C$776,СВЦЭМ!$A$33:$A$776,$A77,СВЦЭМ!$B$33:$B$776,O$47)+'СЕТ СН'!$G$12+СВЦЭМ!$D$10+'СЕТ СН'!$G$6-'СЕТ СН'!$G$22</f>
        <v>1072.25876442</v>
      </c>
      <c r="P77" s="36">
        <f>SUMIFS(СВЦЭМ!$C$33:$C$776,СВЦЭМ!$A$33:$A$776,$A77,СВЦЭМ!$B$33:$B$776,P$47)+'СЕТ СН'!$G$12+СВЦЭМ!$D$10+'СЕТ СН'!$G$6-'СЕТ СН'!$G$22</f>
        <v>1105.5354753199999</v>
      </c>
      <c r="Q77" s="36">
        <f>SUMIFS(СВЦЭМ!$C$33:$C$776,СВЦЭМ!$A$33:$A$776,$A77,СВЦЭМ!$B$33:$B$776,Q$47)+'СЕТ СН'!$G$12+СВЦЭМ!$D$10+'СЕТ СН'!$G$6-'СЕТ СН'!$G$22</f>
        <v>1115.2726812599999</v>
      </c>
      <c r="R77" s="36">
        <f>SUMIFS(СВЦЭМ!$C$33:$C$776,СВЦЭМ!$A$33:$A$776,$A77,СВЦЭМ!$B$33:$B$776,R$47)+'СЕТ СН'!$G$12+СВЦЭМ!$D$10+'СЕТ СН'!$G$6-'СЕТ СН'!$G$22</f>
        <v>1090.76285091</v>
      </c>
      <c r="S77" s="36">
        <f>SUMIFS(СВЦЭМ!$C$33:$C$776,СВЦЭМ!$A$33:$A$776,$A77,СВЦЭМ!$B$33:$B$776,S$47)+'СЕТ СН'!$G$12+СВЦЭМ!$D$10+'СЕТ СН'!$G$6-'СЕТ СН'!$G$22</f>
        <v>1051.28292096</v>
      </c>
      <c r="T77" s="36">
        <f>SUMIFS(СВЦЭМ!$C$33:$C$776,СВЦЭМ!$A$33:$A$776,$A77,СВЦЭМ!$B$33:$B$776,T$47)+'СЕТ СН'!$G$12+СВЦЭМ!$D$10+'СЕТ СН'!$G$6-'СЕТ СН'!$G$22</f>
        <v>1030.8390205600001</v>
      </c>
      <c r="U77" s="36">
        <f>SUMIFS(СВЦЭМ!$C$33:$C$776,СВЦЭМ!$A$33:$A$776,$A77,СВЦЭМ!$B$33:$B$776,U$47)+'СЕТ СН'!$G$12+СВЦЭМ!$D$10+'СЕТ СН'!$G$6-'СЕТ СН'!$G$22</f>
        <v>1033.87695586</v>
      </c>
      <c r="V77" s="36">
        <f>SUMIFS(СВЦЭМ!$C$33:$C$776,СВЦЭМ!$A$33:$A$776,$A77,СВЦЭМ!$B$33:$B$776,V$47)+'СЕТ СН'!$G$12+СВЦЭМ!$D$10+'СЕТ СН'!$G$6-'СЕТ СН'!$G$22</f>
        <v>1031.7149147299999</v>
      </c>
      <c r="W77" s="36">
        <f>SUMIFS(СВЦЭМ!$C$33:$C$776,СВЦЭМ!$A$33:$A$776,$A77,СВЦЭМ!$B$33:$B$776,W$47)+'СЕТ СН'!$G$12+СВЦЭМ!$D$10+'СЕТ СН'!$G$6-'СЕТ СН'!$G$22</f>
        <v>1040.96786765</v>
      </c>
      <c r="X77" s="36">
        <f>SUMIFS(СВЦЭМ!$C$33:$C$776,СВЦЭМ!$A$33:$A$776,$A77,СВЦЭМ!$B$33:$B$776,X$47)+'СЕТ СН'!$G$12+СВЦЭМ!$D$10+'СЕТ СН'!$G$6-'СЕТ СН'!$G$22</f>
        <v>1042.2102724199999</v>
      </c>
      <c r="Y77" s="36">
        <f>SUMIFS(СВЦЭМ!$C$33:$C$776,СВЦЭМ!$A$33:$A$776,$A77,СВЦЭМ!$B$33:$B$776,Y$47)+'СЕТ СН'!$G$12+СВЦЭМ!$D$10+'СЕТ СН'!$G$6-'СЕТ СН'!$G$22</f>
        <v>1044.6402996700001</v>
      </c>
      <c r="AA77" s="37"/>
    </row>
    <row r="78" spans="1:27" ht="15.5" x14ac:dyDescent="0.25">
      <c r="A78" s="35">
        <f t="shared" si="1"/>
        <v>43861</v>
      </c>
      <c r="B78" s="36">
        <f>SUMIFS(СВЦЭМ!$C$33:$C$776,СВЦЭМ!$A$33:$A$776,$A78,СВЦЭМ!$B$33:$B$776,B$47)+'СЕТ СН'!$G$12+СВЦЭМ!$D$10+'СЕТ СН'!$G$6-'СЕТ СН'!$G$22</f>
        <v>1088.4306677699999</v>
      </c>
      <c r="C78" s="36">
        <f>SUMIFS(СВЦЭМ!$C$33:$C$776,СВЦЭМ!$A$33:$A$776,$A78,СВЦЭМ!$B$33:$B$776,C$47)+'СЕТ СН'!$G$12+СВЦЭМ!$D$10+'СЕТ СН'!$G$6-'СЕТ СН'!$G$22</f>
        <v>1106.6579213299999</v>
      </c>
      <c r="D78" s="36">
        <f>SUMIFS(СВЦЭМ!$C$33:$C$776,СВЦЭМ!$A$33:$A$776,$A78,СВЦЭМ!$B$33:$B$776,D$47)+'СЕТ СН'!$G$12+СВЦЭМ!$D$10+'СЕТ СН'!$G$6-'СЕТ СН'!$G$22</f>
        <v>1119.064611</v>
      </c>
      <c r="E78" s="36">
        <f>SUMIFS(СВЦЭМ!$C$33:$C$776,СВЦЭМ!$A$33:$A$776,$A78,СВЦЭМ!$B$33:$B$776,E$47)+'СЕТ СН'!$G$12+СВЦЭМ!$D$10+'СЕТ СН'!$G$6-'СЕТ СН'!$G$22</f>
        <v>1124.4487923500001</v>
      </c>
      <c r="F78" s="36">
        <f>SUMIFS(СВЦЭМ!$C$33:$C$776,СВЦЭМ!$A$33:$A$776,$A78,СВЦЭМ!$B$33:$B$776,F$47)+'СЕТ СН'!$G$12+СВЦЭМ!$D$10+'СЕТ СН'!$G$6-'СЕТ СН'!$G$22</f>
        <v>1109.43040301</v>
      </c>
      <c r="G78" s="36">
        <f>SUMIFS(СВЦЭМ!$C$33:$C$776,СВЦЭМ!$A$33:$A$776,$A78,СВЦЭМ!$B$33:$B$776,G$47)+'СЕТ СН'!$G$12+СВЦЭМ!$D$10+'СЕТ СН'!$G$6-'СЕТ СН'!$G$22</f>
        <v>1089.5289568000001</v>
      </c>
      <c r="H78" s="36">
        <f>SUMIFS(СВЦЭМ!$C$33:$C$776,СВЦЭМ!$A$33:$A$776,$A78,СВЦЭМ!$B$33:$B$776,H$47)+'СЕТ СН'!$G$12+СВЦЭМ!$D$10+'СЕТ СН'!$G$6-'СЕТ СН'!$G$22</f>
        <v>1065.25315273</v>
      </c>
      <c r="I78" s="36">
        <f>SUMIFS(СВЦЭМ!$C$33:$C$776,СВЦЭМ!$A$33:$A$776,$A78,СВЦЭМ!$B$33:$B$776,I$47)+'СЕТ СН'!$G$12+СВЦЭМ!$D$10+'СЕТ СН'!$G$6-'СЕТ СН'!$G$22</f>
        <v>1051.1772407000001</v>
      </c>
      <c r="J78" s="36">
        <f>SUMIFS(СВЦЭМ!$C$33:$C$776,СВЦЭМ!$A$33:$A$776,$A78,СВЦЭМ!$B$33:$B$776,J$47)+'СЕТ СН'!$G$12+СВЦЭМ!$D$10+'СЕТ СН'!$G$6-'СЕТ СН'!$G$22</f>
        <v>1033.6957854699999</v>
      </c>
      <c r="K78" s="36">
        <f>SUMIFS(СВЦЭМ!$C$33:$C$776,СВЦЭМ!$A$33:$A$776,$A78,СВЦЭМ!$B$33:$B$776,K$47)+'СЕТ СН'!$G$12+СВЦЭМ!$D$10+'СЕТ СН'!$G$6-'СЕТ СН'!$G$22</f>
        <v>1020.3236259299999</v>
      </c>
      <c r="L78" s="36">
        <f>SUMIFS(СВЦЭМ!$C$33:$C$776,СВЦЭМ!$A$33:$A$776,$A78,СВЦЭМ!$B$33:$B$776,L$47)+'СЕТ СН'!$G$12+СВЦЭМ!$D$10+'СЕТ СН'!$G$6-'СЕТ СН'!$G$22</f>
        <v>1023.7666072899999</v>
      </c>
      <c r="M78" s="36">
        <f>SUMIFS(СВЦЭМ!$C$33:$C$776,СВЦЭМ!$A$33:$A$776,$A78,СВЦЭМ!$B$33:$B$776,M$47)+'СЕТ СН'!$G$12+СВЦЭМ!$D$10+'СЕТ СН'!$G$6-'СЕТ СН'!$G$22</f>
        <v>1043.49364554</v>
      </c>
      <c r="N78" s="36">
        <f>SUMIFS(СВЦЭМ!$C$33:$C$776,СВЦЭМ!$A$33:$A$776,$A78,СВЦЭМ!$B$33:$B$776,N$47)+'СЕТ СН'!$G$12+СВЦЭМ!$D$10+'СЕТ СН'!$G$6-'СЕТ СН'!$G$22</f>
        <v>1052.05660612</v>
      </c>
      <c r="O78" s="36">
        <f>SUMIFS(СВЦЭМ!$C$33:$C$776,СВЦЭМ!$A$33:$A$776,$A78,СВЦЭМ!$B$33:$B$776,O$47)+'СЕТ СН'!$G$12+СВЦЭМ!$D$10+'СЕТ СН'!$G$6-'СЕТ СН'!$G$22</f>
        <v>1058.74986341</v>
      </c>
      <c r="P78" s="36">
        <f>SUMIFS(СВЦЭМ!$C$33:$C$776,СВЦЭМ!$A$33:$A$776,$A78,СВЦЭМ!$B$33:$B$776,P$47)+'СЕТ СН'!$G$12+СВЦЭМ!$D$10+'СЕТ СН'!$G$6-'СЕТ СН'!$G$22</f>
        <v>1066.1298196600001</v>
      </c>
      <c r="Q78" s="36">
        <f>SUMIFS(СВЦЭМ!$C$33:$C$776,СВЦЭМ!$A$33:$A$776,$A78,СВЦЭМ!$B$33:$B$776,Q$47)+'СЕТ СН'!$G$12+СВЦЭМ!$D$10+'СЕТ СН'!$G$6-'СЕТ СН'!$G$22</f>
        <v>1068.0167913299999</v>
      </c>
      <c r="R78" s="36">
        <f>SUMIFS(СВЦЭМ!$C$33:$C$776,СВЦЭМ!$A$33:$A$776,$A78,СВЦЭМ!$B$33:$B$776,R$47)+'СЕТ СН'!$G$12+СВЦЭМ!$D$10+'СЕТ СН'!$G$6-'СЕТ СН'!$G$22</f>
        <v>1059.4846536100001</v>
      </c>
      <c r="S78" s="36">
        <f>SUMIFS(СВЦЭМ!$C$33:$C$776,СВЦЭМ!$A$33:$A$776,$A78,СВЦЭМ!$B$33:$B$776,S$47)+'СЕТ СН'!$G$12+СВЦЭМ!$D$10+'СЕТ СН'!$G$6-'СЕТ СН'!$G$22</f>
        <v>1051.5577362500001</v>
      </c>
      <c r="T78" s="36">
        <f>SUMIFS(СВЦЭМ!$C$33:$C$776,СВЦЭМ!$A$33:$A$776,$A78,СВЦЭМ!$B$33:$B$776,T$47)+'СЕТ СН'!$G$12+СВЦЭМ!$D$10+'СЕТ СН'!$G$6-'СЕТ СН'!$G$22</f>
        <v>1029.9720222599999</v>
      </c>
      <c r="U78" s="36">
        <f>SUMIFS(СВЦЭМ!$C$33:$C$776,СВЦЭМ!$A$33:$A$776,$A78,СВЦЭМ!$B$33:$B$776,U$47)+'СЕТ СН'!$G$12+СВЦЭМ!$D$10+'СЕТ СН'!$G$6-'СЕТ СН'!$G$22</f>
        <v>1028.39113292</v>
      </c>
      <c r="V78" s="36">
        <f>SUMIFS(СВЦЭМ!$C$33:$C$776,СВЦЭМ!$A$33:$A$776,$A78,СВЦЭМ!$B$33:$B$776,V$47)+'СЕТ СН'!$G$12+СВЦЭМ!$D$10+'СЕТ СН'!$G$6-'СЕТ СН'!$G$22</f>
        <v>1031.7633866799999</v>
      </c>
      <c r="W78" s="36">
        <f>SUMIFS(СВЦЭМ!$C$33:$C$776,СВЦЭМ!$A$33:$A$776,$A78,СВЦЭМ!$B$33:$B$776,W$47)+'СЕТ СН'!$G$12+СВЦЭМ!$D$10+'СЕТ СН'!$G$6-'СЕТ СН'!$G$22</f>
        <v>1047.0127872600001</v>
      </c>
      <c r="X78" s="36">
        <f>SUMIFS(СВЦЭМ!$C$33:$C$776,СВЦЭМ!$A$33:$A$776,$A78,СВЦЭМ!$B$33:$B$776,X$47)+'СЕТ СН'!$G$12+СВЦЭМ!$D$10+'СЕТ СН'!$G$6-'СЕТ СН'!$G$22</f>
        <v>1049.5003098300001</v>
      </c>
      <c r="Y78" s="36">
        <f>SUMIFS(СВЦЭМ!$C$33:$C$776,СВЦЭМ!$A$33:$A$776,$A78,СВЦЭМ!$B$33:$B$776,Y$47)+'СЕТ СН'!$G$12+СВЦЭМ!$D$10+'СЕТ СН'!$G$6-'СЕТ СН'!$G$22</f>
        <v>1071.5357126500001</v>
      </c>
    </row>
    <row r="79" spans="1:27" ht="15.5" x14ac:dyDescent="0.3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5" x14ac:dyDescent="0.3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5">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5">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5">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5" x14ac:dyDescent="0.25">
      <c r="A84" s="35" t="str">
        <f>A48</f>
        <v>01.01.2020</v>
      </c>
      <c r="B84" s="36">
        <f>SUMIFS(СВЦЭМ!$C$33:$C$776,СВЦЭМ!$A$33:$A$776,$A84,СВЦЭМ!$B$33:$B$776,B$83)+'СЕТ СН'!$H$12+СВЦЭМ!$D$10+'СЕТ СН'!$H$6-'СЕТ СН'!$H$22</f>
        <v>1094.0502521799999</v>
      </c>
      <c r="C84" s="36">
        <f>SUMIFS(СВЦЭМ!$C$33:$C$776,СВЦЭМ!$A$33:$A$776,$A84,СВЦЭМ!$B$33:$B$776,C$83)+'СЕТ СН'!$H$12+СВЦЭМ!$D$10+'СЕТ СН'!$H$6-'СЕТ СН'!$H$22</f>
        <v>1066.5404496599999</v>
      </c>
      <c r="D84" s="36">
        <f>SUMIFS(СВЦЭМ!$C$33:$C$776,СВЦЭМ!$A$33:$A$776,$A84,СВЦЭМ!$B$33:$B$776,D$83)+'СЕТ СН'!$H$12+СВЦЭМ!$D$10+'СЕТ СН'!$H$6-'СЕТ СН'!$H$22</f>
        <v>1082.0566255199999</v>
      </c>
      <c r="E84" s="36">
        <f>SUMIFS(СВЦЭМ!$C$33:$C$776,СВЦЭМ!$A$33:$A$776,$A84,СВЦЭМ!$B$33:$B$776,E$83)+'СЕТ СН'!$H$12+СВЦЭМ!$D$10+'СЕТ СН'!$H$6-'СЕТ СН'!$H$22</f>
        <v>1120.49314581</v>
      </c>
      <c r="F84" s="36">
        <f>SUMIFS(СВЦЭМ!$C$33:$C$776,СВЦЭМ!$A$33:$A$776,$A84,СВЦЭМ!$B$33:$B$776,F$83)+'СЕТ СН'!$H$12+СВЦЭМ!$D$10+'СЕТ СН'!$H$6-'СЕТ СН'!$H$22</f>
        <v>1133.52111474</v>
      </c>
      <c r="G84" s="36">
        <f>SUMIFS(СВЦЭМ!$C$33:$C$776,СВЦЭМ!$A$33:$A$776,$A84,СВЦЭМ!$B$33:$B$776,G$83)+'СЕТ СН'!$H$12+СВЦЭМ!$D$10+'СЕТ СН'!$H$6-'СЕТ СН'!$H$22</f>
        <v>1136.4007652600001</v>
      </c>
      <c r="H84" s="36">
        <f>SUMIFS(СВЦЭМ!$C$33:$C$776,СВЦЭМ!$A$33:$A$776,$A84,СВЦЭМ!$B$33:$B$776,H$83)+'СЕТ СН'!$H$12+СВЦЭМ!$D$10+'СЕТ СН'!$H$6-'СЕТ СН'!$H$22</f>
        <v>1134.42103348</v>
      </c>
      <c r="I84" s="36">
        <f>SUMIFS(СВЦЭМ!$C$33:$C$776,СВЦЭМ!$A$33:$A$776,$A84,СВЦЭМ!$B$33:$B$776,I$83)+'СЕТ СН'!$H$12+СВЦЭМ!$D$10+'СЕТ СН'!$H$6-'СЕТ СН'!$H$22</f>
        <v>1137.0075777</v>
      </c>
      <c r="J84" s="36">
        <f>SUMIFS(СВЦЭМ!$C$33:$C$776,СВЦЭМ!$A$33:$A$776,$A84,СВЦЭМ!$B$33:$B$776,J$83)+'СЕТ СН'!$H$12+СВЦЭМ!$D$10+'СЕТ СН'!$H$6-'СЕТ СН'!$H$22</f>
        <v>1140.15516989</v>
      </c>
      <c r="K84" s="36">
        <f>SUMIFS(СВЦЭМ!$C$33:$C$776,СВЦЭМ!$A$33:$A$776,$A84,СВЦЭМ!$B$33:$B$776,K$83)+'СЕТ СН'!$H$12+СВЦЭМ!$D$10+'СЕТ СН'!$H$6-'СЕТ СН'!$H$22</f>
        <v>1124.53122596</v>
      </c>
      <c r="L84" s="36">
        <f>SUMIFS(СВЦЭМ!$C$33:$C$776,СВЦЭМ!$A$33:$A$776,$A84,СВЦЭМ!$B$33:$B$776,L$83)+'СЕТ СН'!$H$12+СВЦЭМ!$D$10+'СЕТ СН'!$H$6-'СЕТ СН'!$H$22</f>
        <v>1107.3919918700001</v>
      </c>
      <c r="M84" s="36">
        <f>SUMIFS(СВЦЭМ!$C$33:$C$776,СВЦЭМ!$A$33:$A$776,$A84,СВЦЭМ!$B$33:$B$776,M$83)+'СЕТ СН'!$H$12+СВЦЭМ!$D$10+'СЕТ СН'!$H$6-'СЕТ СН'!$H$22</f>
        <v>1083.5051625900001</v>
      </c>
      <c r="N84" s="36">
        <f>SUMIFS(СВЦЭМ!$C$33:$C$776,СВЦЭМ!$A$33:$A$776,$A84,СВЦЭМ!$B$33:$B$776,N$83)+'СЕТ СН'!$H$12+СВЦЭМ!$D$10+'СЕТ СН'!$H$6-'СЕТ СН'!$H$22</f>
        <v>1088.2103461899999</v>
      </c>
      <c r="O84" s="36">
        <f>SUMIFS(СВЦЭМ!$C$33:$C$776,СВЦЭМ!$A$33:$A$776,$A84,СВЦЭМ!$B$33:$B$776,O$83)+'СЕТ СН'!$H$12+СВЦЭМ!$D$10+'СЕТ СН'!$H$6-'СЕТ СН'!$H$22</f>
        <v>1107.78294712</v>
      </c>
      <c r="P84" s="36">
        <f>SUMIFS(СВЦЭМ!$C$33:$C$776,СВЦЭМ!$A$33:$A$776,$A84,СВЦЭМ!$B$33:$B$776,P$83)+'СЕТ СН'!$H$12+СВЦЭМ!$D$10+'СЕТ СН'!$H$6-'СЕТ СН'!$H$22</f>
        <v>1111.48695774</v>
      </c>
      <c r="Q84" s="36">
        <f>SUMIFS(СВЦЭМ!$C$33:$C$776,СВЦЭМ!$A$33:$A$776,$A84,СВЦЭМ!$B$33:$B$776,Q$83)+'СЕТ СН'!$H$12+СВЦЭМ!$D$10+'СЕТ СН'!$H$6-'СЕТ СН'!$H$22</f>
        <v>1125.4748425299999</v>
      </c>
      <c r="R84" s="36">
        <f>SUMIFS(СВЦЭМ!$C$33:$C$776,СВЦЭМ!$A$33:$A$776,$A84,СВЦЭМ!$B$33:$B$776,R$83)+'СЕТ СН'!$H$12+СВЦЭМ!$D$10+'СЕТ СН'!$H$6-'СЕТ СН'!$H$22</f>
        <v>1126.46354017</v>
      </c>
      <c r="S84" s="36">
        <f>SUMIFS(СВЦЭМ!$C$33:$C$776,СВЦЭМ!$A$33:$A$776,$A84,СВЦЭМ!$B$33:$B$776,S$83)+'СЕТ СН'!$H$12+СВЦЭМ!$D$10+'СЕТ СН'!$H$6-'СЕТ СН'!$H$22</f>
        <v>1124.81722053</v>
      </c>
      <c r="T84" s="36">
        <f>SUMIFS(СВЦЭМ!$C$33:$C$776,СВЦЭМ!$A$33:$A$776,$A84,СВЦЭМ!$B$33:$B$776,T$83)+'СЕТ СН'!$H$12+СВЦЭМ!$D$10+'СЕТ СН'!$H$6-'СЕТ СН'!$H$22</f>
        <v>1073.01893352</v>
      </c>
      <c r="U84" s="36">
        <f>SUMIFS(СВЦЭМ!$C$33:$C$776,СВЦЭМ!$A$33:$A$776,$A84,СВЦЭМ!$B$33:$B$776,U$83)+'СЕТ СН'!$H$12+СВЦЭМ!$D$10+'СЕТ СН'!$H$6-'СЕТ СН'!$H$22</f>
        <v>1072.61910904</v>
      </c>
      <c r="V84" s="36">
        <f>SUMIFS(СВЦЭМ!$C$33:$C$776,СВЦЭМ!$A$33:$A$776,$A84,СВЦЭМ!$B$33:$B$776,V$83)+'СЕТ СН'!$H$12+СВЦЭМ!$D$10+'СЕТ СН'!$H$6-'СЕТ СН'!$H$22</f>
        <v>1093.3496805299999</v>
      </c>
      <c r="W84" s="36">
        <f>SUMIFS(СВЦЭМ!$C$33:$C$776,СВЦЭМ!$A$33:$A$776,$A84,СВЦЭМ!$B$33:$B$776,W$83)+'СЕТ СН'!$H$12+СВЦЭМ!$D$10+'СЕТ СН'!$H$6-'СЕТ СН'!$H$22</f>
        <v>1092.1809136899999</v>
      </c>
      <c r="X84" s="36">
        <f>SUMIFS(СВЦЭМ!$C$33:$C$776,СВЦЭМ!$A$33:$A$776,$A84,СВЦЭМ!$B$33:$B$776,X$83)+'СЕТ СН'!$H$12+СВЦЭМ!$D$10+'СЕТ СН'!$H$6-'СЕТ СН'!$H$22</f>
        <v>1083.0473849699999</v>
      </c>
      <c r="Y84" s="36">
        <f>SUMIFS(СВЦЭМ!$C$33:$C$776,СВЦЭМ!$A$33:$A$776,$A84,СВЦЭМ!$B$33:$B$776,Y$83)+'СЕТ СН'!$H$12+СВЦЭМ!$D$10+'СЕТ СН'!$H$6-'СЕТ СН'!$H$22</f>
        <v>1093.07173162</v>
      </c>
    </row>
    <row r="85" spans="1:25" ht="15.5" x14ac:dyDescent="0.25">
      <c r="A85" s="35">
        <f>A84+1</f>
        <v>43832</v>
      </c>
      <c r="B85" s="36">
        <f>SUMIFS(СВЦЭМ!$C$33:$C$776,СВЦЭМ!$A$33:$A$776,$A85,СВЦЭМ!$B$33:$B$776,B$83)+'СЕТ СН'!$H$12+СВЦЭМ!$D$10+'СЕТ СН'!$H$6-'СЕТ СН'!$H$22</f>
        <v>1158.03496789</v>
      </c>
      <c r="C85" s="36">
        <f>SUMIFS(СВЦЭМ!$C$33:$C$776,СВЦЭМ!$A$33:$A$776,$A85,СВЦЭМ!$B$33:$B$776,C$83)+'СЕТ СН'!$H$12+СВЦЭМ!$D$10+'СЕТ СН'!$H$6-'СЕТ СН'!$H$22</f>
        <v>1153.2086591299999</v>
      </c>
      <c r="D85" s="36">
        <f>SUMIFS(СВЦЭМ!$C$33:$C$776,СВЦЭМ!$A$33:$A$776,$A85,СВЦЭМ!$B$33:$B$776,D$83)+'СЕТ СН'!$H$12+СВЦЭМ!$D$10+'СЕТ СН'!$H$6-'СЕТ СН'!$H$22</f>
        <v>1168.0929109399999</v>
      </c>
      <c r="E85" s="36">
        <f>SUMIFS(СВЦЭМ!$C$33:$C$776,СВЦЭМ!$A$33:$A$776,$A85,СВЦЭМ!$B$33:$B$776,E$83)+'СЕТ СН'!$H$12+СВЦЭМ!$D$10+'СЕТ СН'!$H$6-'СЕТ СН'!$H$22</f>
        <v>1196.37447935</v>
      </c>
      <c r="F85" s="36">
        <f>SUMIFS(СВЦЭМ!$C$33:$C$776,СВЦЭМ!$A$33:$A$776,$A85,СВЦЭМ!$B$33:$B$776,F$83)+'СЕТ СН'!$H$12+СВЦЭМ!$D$10+'СЕТ СН'!$H$6-'СЕТ СН'!$H$22</f>
        <v>1197.44151577</v>
      </c>
      <c r="G85" s="36">
        <f>SUMIFS(СВЦЭМ!$C$33:$C$776,СВЦЭМ!$A$33:$A$776,$A85,СВЦЭМ!$B$33:$B$776,G$83)+'СЕТ СН'!$H$12+СВЦЭМ!$D$10+'СЕТ СН'!$H$6-'СЕТ СН'!$H$22</f>
        <v>1191.2721096299999</v>
      </c>
      <c r="H85" s="36">
        <f>SUMIFS(СВЦЭМ!$C$33:$C$776,СВЦЭМ!$A$33:$A$776,$A85,СВЦЭМ!$B$33:$B$776,H$83)+'СЕТ СН'!$H$12+СВЦЭМ!$D$10+'СЕТ СН'!$H$6-'СЕТ СН'!$H$22</f>
        <v>1189.7030055800001</v>
      </c>
      <c r="I85" s="36">
        <f>SUMIFS(СВЦЭМ!$C$33:$C$776,СВЦЭМ!$A$33:$A$776,$A85,СВЦЭМ!$B$33:$B$776,I$83)+'СЕТ СН'!$H$12+СВЦЭМ!$D$10+'СЕТ СН'!$H$6-'СЕТ СН'!$H$22</f>
        <v>1179.24222955</v>
      </c>
      <c r="J85" s="36">
        <f>SUMIFS(СВЦЭМ!$C$33:$C$776,СВЦЭМ!$A$33:$A$776,$A85,СВЦЭМ!$B$33:$B$776,J$83)+'СЕТ СН'!$H$12+СВЦЭМ!$D$10+'СЕТ СН'!$H$6-'СЕТ СН'!$H$22</f>
        <v>1161.5313535499999</v>
      </c>
      <c r="K85" s="36">
        <f>SUMIFS(СВЦЭМ!$C$33:$C$776,СВЦЭМ!$A$33:$A$776,$A85,СВЦЭМ!$B$33:$B$776,K$83)+'СЕТ СН'!$H$12+СВЦЭМ!$D$10+'СЕТ СН'!$H$6-'СЕТ СН'!$H$22</f>
        <v>1145.03296032</v>
      </c>
      <c r="L85" s="36">
        <f>SUMIFS(СВЦЭМ!$C$33:$C$776,СВЦЭМ!$A$33:$A$776,$A85,СВЦЭМ!$B$33:$B$776,L$83)+'СЕТ СН'!$H$12+СВЦЭМ!$D$10+'СЕТ СН'!$H$6-'СЕТ СН'!$H$22</f>
        <v>1135.22578254</v>
      </c>
      <c r="M85" s="36">
        <f>SUMIFS(СВЦЭМ!$C$33:$C$776,СВЦЭМ!$A$33:$A$776,$A85,СВЦЭМ!$B$33:$B$776,M$83)+'СЕТ СН'!$H$12+СВЦЭМ!$D$10+'СЕТ СН'!$H$6-'СЕТ СН'!$H$22</f>
        <v>1124.0548352599999</v>
      </c>
      <c r="N85" s="36">
        <f>SUMIFS(СВЦЭМ!$C$33:$C$776,СВЦЭМ!$A$33:$A$776,$A85,СВЦЭМ!$B$33:$B$776,N$83)+'СЕТ СН'!$H$12+СВЦЭМ!$D$10+'СЕТ СН'!$H$6-'СЕТ СН'!$H$22</f>
        <v>1140.3769409500001</v>
      </c>
      <c r="O85" s="36">
        <f>SUMIFS(СВЦЭМ!$C$33:$C$776,СВЦЭМ!$A$33:$A$776,$A85,СВЦЭМ!$B$33:$B$776,O$83)+'СЕТ СН'!$H$12+СВЦЭМ!$D$10+'СЕТ СН'!$H$6-'СЕТ СН'!$H$22</f>
        <v>1157.3686328199999</v>
      </c>
      <c r="P85" s="36">
        <f>SUMIFS(СВЦЭМ!$C$33:$C$776,СВЦЭМ!$A$33:$A$776,$A85,СВЦЭМ!$B$33:$B$776,P$83)+'СЕТ СН'!$H$12+СВЦЭМ!$D$10+'СЕТ СН'!$H$6-'СЕТ СН'!$H$22</f>
        <v>1160.7967693799999</v>
      </c>
      <c r="Q85" s="36">
        <f>SUMIFS(СВЦЭМ!$C$33:$C$776,СВЦЭМ!$A$33:$A$776,$A85,СВЦЭМ!$B$33:$B$776,Q$83)+'СЕТ СН'!$H$12+СВЦЭМ!$D$10+'СЕТ СН'!$H$6-'СЕТ СН'!$H$22</f>
        <v>1172.00488088</v>
      </c>
      <c r="R85" s="36">
        <f>SUMIFS(СВЦЭМ!$C$33:$C$776,СВЦЭМ!$A$33:$A$776,$A85,СВЦЭМ!$B$33:$B$776,R$83)+'СЕТ СН'!$H$12+СВЦЭМ!$D$10+'СЕТ СН'!$H$6-'СЕТ СН'!$H$22</f>
        <v>1164.75930477</v>
      </c>
      <c r="S85" s="36">
        <f>SUMIFS(СВЦЭМ!$C$33:$C$776,СВЦЭМ!$A$33:$A$776,$A85,СВЦЭМ!$B$33:$B$776,S$83)+'СЕТ СН'!$H$12+СВЦЭМ!$D$10+'СЕТ СН'!$H$6-'СЕТ СН'!$H$22</f>
        <v>1140.0238291000001</v>
      </c>
      <c r="T85" s="36">
        <f>SUMIFS(СВЦЭМ!$C$33:$C$776,СВЦЭМ!$A$33:$A$776,$A85,СВЦЭМ!$B$33:$B$776,T$83)+'СЕТ СН'!$H$12+СВЦЭМ!$D$10+'СЕТ СН'!$H$6-'СЕТ СН'!$H$22</f>
        <v>1102.41289944</v>
      </c>
      <c r="U85" s="36">
        <f>SUMIFS(СВЦЭМ!$C$33:$C$776,СВЦЭМ!$A$33:$A$776,$A85,СВЦЭМ!$B$33:$B$776,U$83)+'СЕТ СН'!$H$12+СВЦЭМ!$D$10+'СЕТ СН'!$H$6-'СЕТ СН'!$H$22</f>
        <v>1105.2374210400001</v>
      </c>
      <c r="V85" s="36">
        <f>SUMIFS(СВЦЭМ!$C$33:$C$776,СВЦЭМ!$A$33:$A$776,$A85,СВЦЭМ!$B$33:$B$776,V$83)+'СЕТ СН'!$H$12+СВЦЭМ!$D$10+'СЕТ СН'!$H$6-'СЕТ СН'!$H$22</f>
        <v>1131.8899138899999</v>
      </c>
      <c r="W85" s="36">
        <f>SUMIFS(СВЦЭМ!$C$33:$C$776,СВЦЭМ!$A$33:$A$776,$A85,СВЦЭМ!$B$33:$B$776,W$83)+'СЕТ СН'!$H$12+СВЦЭМ!$D$10+'СЕТ СН'!$H$6-'СЕТ СН'!$H$22</f>
        <v>1142.29559204</v>
      </c>
      <c r="X85" s="36">
        <f>SUMIFS(СВЦЭМ!$C$33:$C$776,СВЦЭМ!$A$33:$A$776,$A85,СВЦЭМ!$B$33:$B$776,X$83)+'СЕТ СН'!$H$12+СВЦЭМ!$D$10+'СЕТ СН'!$H$6-'СЕТ СН'!$H$22</f>
        <v>1141.84781314</v>
      </c>
      <c r="Y85" s="36">
        <f>SUMIFS(СВЦЭМ!$C$33:$C$776,СВЦЭМ!$A$33:$A$776,$A85,СВЦЭМ!$B$33:$B$776,Y$83)+'СЕТ СН'!$H$12+СВЦЭМ!$D$10+'СЕТ СН'!$H$6-'СЕТ СН'!$H$22</f>
        <v>1150.62452411</v>
      </c>
    </row>
    <row r="86" spans="1:25" ht="15.5" x14ac:dyDescent="0.25">
      <c r="A86" s="35">
        <f t="shared" ref="A86:A114" si="2">A85+1</f>
        <v>43833</v>
      </c>
      <c r="B86" s="36">
        <f>SUMIFS(СВЦЭМ!$C$33:$C$776,СВЦЭМ!$A$33:$A$776,$A86,СВЦЭМ!$B$33:$B$776,B$83)+'СЕТ СН'!$H$12+СВЦЭМ!$D$10+'СЕТ СН'!$H$6-'СЕТ СН'!$H$22</f>
        <v>1181.2938590599999</v>
      </c>
      <c r="C86" s="36">
        <f>SUMIFS(СВЦЭМ!$C$33:$C$776,СВЦЭМ!$A$33:$A$776,$A86,СВЦЭМ!$B$33:$B$776,C$83)+'СЕТ СН'!$H$12+СВЦЭМ!$D$10+'СЕТ СН'!$H$6-'СЕТ СН'!$H$22</f>
        <v>1168.9060110099999</v>
      </c>
      <c r="D86" s="36">
        <f>SUMIFS(СВЦЭМ!$C$33:$C$776,СВЦЭМ!$A$33:$A$776,$A86,СВЦЭМ!$B$33:$B$776,D$83)+'СЕТ СН'!$H$12+СВЦЭМ!$D$10+'СЕТ СН'!$H$6-'СЕТ СН'!$H$22</f>
        <v>1176.31466277</v>
      </c>
      <c r="E86" s="36">
        <f>SUMIFS(СВЦЭМ!$C$33:$C$776,СВЦЭМ!$A$33:$A$776,$A86,СВЦЭМ!$B$33:$B$776,E$83)+'СЕТ СН'!$H$12+СВЦЭМ!$D$10+'СЕТ СН'!$H$6-'СЕТ СН'!$H$22</f>
        <v>1210.1294815799999</v>
      </c>
      <c r="F86" s="36">
        <f>SUMIFS(СВЦЭМ!$C$33:$C$776,СВЦЭМ!$A$33:$A$776,$A86,СВЦЭМ!$B$33:$B$776,F$83)+'СЕТ СН'!$H$12+СВЦЭМ!$D$10+'СЕТ СН'!$H$6-'СЕТ СН'!$H$22</f>
        <v>1214.17538683</v>
      </c>
      <c r="G86" s="36">
        <f>SUMIFS(СВЦЭМ!$C$33:$C$776,СВЦЭМ!$A$33:$A$776,$A86,СВЦЭМ!$B$33:$B$776,G$83)+'СЕТ СН'!$H$12+СВЦЭМ!$D$10+'СЕТ СН'!$H$6-'СЕТ СН'!$H$22</f>
        <v>1210.8567286699999</v>
      </c>
      <c r="H86" s="36">
        <f>SUMIFS(СВЦЭМ!$C$33:$C$776,СВЦЭМ!$A$33:$A$776,$A86,СВЦЭМ!$B$33:$B$776,H$83)+'СЕТ СН'!$H$12+СВЦЭМ!$D$10+'СЕТ СН'!$H$6-'СЕТ СН'!$H$22</f>
        <v>1201.4014369399999</v>
      </c>
      <c r="I86" s="36">
        <f>SUMIFS(СВЦЭМ!$C$33:$C$776,СВЦЭМ!$A$33:$A$776,$A86,СВЦЭМ!$B$33:$B$776,I$83)+'СЕТ СН'!$H$12+СВЦЭМ!$D$10+'СЕТ СН'!$H$6-'СЕТ СН'!$H$22</f>
        <v>1198.3430785099999</v>
      </c>
      <c r="J86" s="36">
        <f>SUMIFS(СВЦЭМ!$C$33:$C$776,СВЦЭМ!$A$33:$A$776,$A86,СВЦЭМ!$B$33:$B$776,J$83)+'СЕТ СН'!$H$12+СВЦЭМ!$D$10+'СЕТ СН'!$H$6-'СЕТ СН'!$H$22</f>
        <v>1173.5944974500001</v>
      </c>
      <c r="K86" s="36">
        <f>SUMIFS(СВЦЭМ!$C$33:$C$776,СВЦЭМ!$A$33:$A$776,$A86,СВЦЭМ!$B$33:$B$776,K$83)+'СЕТ СН'!$H$12+СВЦЭМ!$D$10+'СЕТ СН'!$H$6-'СЕТ СН'!$H$22</f>
        <v>1150.9767289399999</v>
      </c>
      <c r="L86" s="36">
        <f>SUMIFS(СВЦЭМ!$C$33:$C$776,СВЦЭМ!$A$33:$A$776,$A86,СВЦЭМ!$B$33:$B$776,L$83)+'СЕТ СН'!$H$12+СВЦЭМ!$D$10+'СЕТ СН'!$H$6-'СЕТ СН'!$H$22</f>
        <v>1136.0181414799999</v>
      </c>
      <c r="M86" s="36">
        <f>SUMIFS(СВЦЭМ!$C$33:$C$776,СВЦЭМ!$A$33:$A$776,$A86,СВЦЭМ!$B$33:$B$776,M$83)+'СЕТ СН'!$H$12+СВЦЭМ!$D$10+'СЕТ СН'!$H$6-'СЕТ СН'!$H$22</f>
        <v>1134.71486542</v>
      </c>
      <c r="N86" s="36">
        <f>SUMIFS(СВЦЭМ!$C$33:$C$776,СВЦЭМ!$A$33:$A$776,$A86,СВЦЭМ!$B$33:$B$776,N$83)+'СЕТ СН'!$H$12+СВЦЭМ!$D$10+'СЕТ СН'!$H$6-'СЕТ СН'!$H$22</f>
        <v>1151.5570204200001</v>
      </c>
      <c r="O86" s="36">
        <f>SUMIFS(СВЦЭМ!$C$33:$C$776,СВЦЭМ!$A$33:$A$776,$A86,СВЦЭМ!$B$33:$B$776,O$83)+'СЕТ СН'!$H$12+СВЦЭМ!$D$10+'СЕТ СН'!$H$6-'СЕТ СН'!$H$22</f>
        <v>1150.9769272000001</v>
      </c>
      <c r="P86" s="36">
        <f>SUMIFS(СВЦЭМ!$C$33:$C$776,СВЦЭМ!$A$33:$A$776,$A86,СВЦЭМ!$B$33:$B$776,P$83)+'СЕТ СН'!$H$12+СВЦЭМ!$D$10+'СЕТ СН'!$H$6-'СЕТ СН'!$H$22</f>
        <v>1154.9941391299999</v>
      </c>
      <c r="Q86" s="36">
        <f>SUMIFS(СВЦЭМ!$C$33:$C$776,СВЦЭМ!$A$33:$A$776,$A86,СВЦЭМ!$B$33:$B$776,Q$83)+'СЕТ СН'!$H$12+СВЦЭМ!$D$10+'СЕТ СН'!$H$6-'СЕТ СН'!$H$22</f>
        <v>1170.8721805299999</v>
      </c>
      <c r="R86" s="36">
        <f>SUMIFS(СВЦЭМ!$C$33:$C$776,СВЦЭМ!$A$33:$A$776,$A86,СВЦЭМ!$B$33:$B$776,R$83)+'СЕТ СН'!$H$12+СВЦЭМ!$D$10+'СЕТ СН'!$H$6-'СЕТ СН'!$H$22</f>
        <v>1163.07012732</v>
      </c>
      <c r="S86" s="36">
        <f>SUMIFS(СВЦЭМ!$C$33:$C$776,СВЦЭМ!$A$33:$A$776,$A86,СВЦЭМ!$B$33:$B$776,S$83)+'СЕТ СН'!$H$12+СВЦЭМ!$D$10+'СЕТ СН'!$H$6-'СЕТ СН'!$H$22</f>
        <v>1140.2519107999999</v>
      </c>
      <c r="T86" s="36">
        <f>SUMIFS(СВЦЭМ!$C$33:$C$776,СВЦЭМ!$A$33:$A$776,$A86,СВЦЭМ!$B$33:$B$776,T$83)+'СЕТ СН'!$H$12+СВЦЭМ!$D$10+'СЕТ СН'!$H$6-'СЕТ СН'!$H$22</f>
        <v>1114.7014673799999</v>
      </c>
      <c r="U86" s="36">
        <f>SUMIFS(СВЦЭМ!$C$33:$C$776,СВЦЭМ!$A$33:$A$776,$A86,СВЦЭМ!$B$33:$B$776,U$83)+'СЕТ СН'!$H$12+СВЦЭМ!$D$10+'СЕТ СН'!$H$6-'СЕТ СН'!$H$22</f>
        <v>1112.51576221</v>
      </c>
      <c r="V86" s="36">
        <f>SUMIFS(СВЦЭМ!$C$33:$C$776,СВЦЭМ!$A$33:$A$776,$A86,СВЦЭМ!$B$33:$B$776,V$83)+'СЕТ СН'!$H$12+СВЦЭМ!$D$10+'СЕТ СН'!$H$6-'СЕТ СН'!$H$22</f>
        <v>1138.3803512100001</v>
      </c>
      <c r="W86" s="36">
        <f>SUMIFS(СВЦЭМ!$C$33:$C$776,СВЦЭМ!$A$33:$A$776,$A86,СВЦЭМ!$B$33:$B$776,W$83)+'СЕТ СН'!$H$12+СВЦЭМ!$D$10+'СЕТ СН'!$H$6-'СЕТ СН'!$H$22</f>
        <v>1146.00284154</v>
      </c>
      <c r="X86" s="36">
        <f>SUMIFS(СВЦЭМ!$C$33:$C$776,СВЦЭМ!$A$33:$A$776,$A86,СВЦЭМ!$B$33:$B$776,X$83)+'СЕТ СН'!$H$12+СВЦЭМ!$D$10+'СЕТ СН'!$H$6-'СЕТ СН'!$H$22</f>
        <v>1161.14815873</v>
      </c>
      <c r="Y86" s="36">
        <f>SUMIFS(СВЦЭМ!$C$33:$C$776,СВЦЭМ!$A$33:$A$776,$A86,СВЦЭМ!$B$33:$B$776,Y$83)+'СЕТ СН'!$H$12+СВЦЭМ!$D$10+'СЕТ СН'!$H$6-'СЕТ СН'!$H$22</f>
        <v>1171.943141</v>
      </c>
    </row>
    <row r="87" spans="1:25" ht="15.5" x14ac:dyDescent="0.25">
      <c r="A87" s="35">
        <f t="shared" si="2"/>
        <v>43834</v>
      </c>
      <c r="B87" s="36">
        <f>SUMIFS(СВЦЭМ!$C$33:$C$776,СВЦЭМ!$A$33:$A$776,$A87,СВЦЭМ!$B$33:$B$776,B$83)+'СЕТ СН'!$H$12+СВЦЭМ!$D$10+'СЕТ СН'!$H$6-'СЕТ СН'!$H$22</f>
        <v>1180.07238031</v>
      </c>
      <c r="C87" s="36">
        <f>SUMIFS(СВЦЭМ!$C$33:$C$776,СВЦЭМ!$A$33:$A$776,$A87,СВЦЭМ!$B$33:$B$776,C$83)+'СЕТ СН'!$H$12+СВЦЭМ!$D$10+'СЕТ СН'!$H$6-'СЕТ СН'!$H$22</f>
        <v>1183.7264592199999</v>
      </c>
      <c r="D87" s="36">
        <f>SUMIFS(СВЦЭМ!$C$33:$C$776,СВЦЭМ!$A$33:$A$776,$A87,СВЦЭМ!$B$33:$B$776,D$83)+'СЕТ СН'!$H$12+СВЦЭМ!$D$10+'СЕТ СН'!$H$6-'СЕТ СН'!$H$22</f>
        <v>1186.71095274</v>
      </c>
      <c r="E87" s="36">
        <f>SUMIFS(СВЦЭМ!$C$33:$C$776,СВЦЭМ!$A$33:$A$776,$A87,СВЦЭМ!$B$33:$B$776,E$83)+'СЕТ СН'!$H$12+СВЦЭМ!$D$10+'СЕТ СН'!$H$6-'СЕТ СН'!$H$22</f>
        <v>1199.9250878999999</v>
      </c>
      <c r="F87" s="36">
        <f>SUMIFS(СВЦЭМ!$C$33:$C$776,СВЦЭМ!$A$33:$A$776,$A87,СВЦЭМ!$B$33:$B$776,F$83)+'СЕТ СН'!$H$12+СВЦЭМ!$D$10+'СЕТ СН'!$H$6-'СЕТ СН'!$H$22</f>
        <v>1193.88135435</v>
      </c>
      <c r="G87" s="36">
        <f>SUMIFS(СВЦЭМ!$C$33:$C$776,СВЦЭМ!$A$33:$A$776,$A87,СВЦЭМ!$B$33:$B$776,G$83)+'СЕТ СН'!$H$12+СВЦЭМ!$D$10+'СЕТ СН'!$H$6-'СЕТ СН'!$H$22</f>
        <v>1196.85814299</v>
      </c>
      <c r="H87" s="36">
        <f>SUMIFS(СВЦЭМ!$C$33:$C$776,СВЦЭМ!$A$33:$A$776,$A87,СВЦЭМ!$B$33:$B$776,H$83)+'СЕТ СН'!$H$12+СВЦЭМ!$D$10+'СЕТ СН'!$H$6-'СЕТ СН'!$H$22</f>
        <v>1199.16981007</v>
      </c>
      <c r="I87" s="36">
        <f>SUMIFS(СВЦЭМ!$C$33:$C$776,СВЦЭМ!$A$33:$A$776,$A87,СВЦЭМ!$B$33:$B$776,I$83)+'СЕТ СН'!$H$12+СВЦЭМ!$D$10+'СЕТ СН'!$H$6-'СЕТ СН'!$H$22</f>
        <v>1199.8229147699999</v>
      </c>
      <c r="J87" s="36">
        <f>SUMIFS(СВЦЭМ!$C$33:$C$776,СВЦЭМ!$A$33:$A$776,$A87,СВЦЭМ!$B$33:$B$776,J$83)+'СЕТ СН'!$H$12+СВЦЭМ!$D$10+'СЕТ СН'!$H$6-'СЕТ СН'!$H$22</f>
        <v>1176.4264646700001</v>
      </c>
      <c r="K87" s="36">
        <f>SUMIFS(СВЦЭМ!$C$33:$C$776,СВЦЭМ!$A$33:$A$776,$A87,СВЦЭМ!$B$33:$B$776,K$83)+'СЕТ СН'!$H$12+СВЦЭМ!$D$10+'СЕТ СН'!$H$6-'СЕТ СН'!$H$22</f>
        <v>1146.05805233</v>
      </c>
      <c r="L87" s="36">
        <f>SUMIFS(СВЦЭМ!$C$33:$C$776,СВЦЭМ!$A$33:$A$776,$A87,СВЦЭМ!$B$33:$B$776,L$83)+'СЕТ СН'!$H$12+СВЦЭМ!$D$10+'СЕТ СН'!$H$6-'СЕТ СН'!$H$22</f>
        <v>1132.09128485</v>
      </c>
      <c r="M87" s="36">
        <f>SUMIFS(СВЦЭМ!$C$33:$C$776,СВЦЭМ!$A$33:$A$776,$A87,СВЦЭМ!$B$33:$B$776,M$83)+'СЕТ СН'!$H$12+СВЦЭМ!$D$10+'СЕТ СН'!$H$6-'СЕТ СН'!$H$22</f>
        <v>1131.0465918299999</v>
      </c>
      <c r="N87" s="36">
        <f>SUMIFS(СВЦЭМ!$C$33:$C$776,СВЦЭМ!$A$33:$A$776,$A87,СВЦЭМ!$B$33:$B$776,N$83)+'СЕТ СН'!$H$12+СВЦЭМ!$D$10+'СЕТ СН'!$H$6-'СЕТ СН'!$H$22</f>
        <v>1146.37420812</v>
      </c>
      <c r="O87" s="36">
        <f>SUMIFS(СВЦЭМ!$C$33:$C$776,СВЦЭМ!$A$33:$A$776,$A87,СВЦЭМ!$B$33:$B$776,O$83)+'СЕТ СН'!$H$12+СВЦЭМ!$D$10+'СЕТ СН'!$H$6-'СЕТ СН'!$H$22</f>
        <v>1136.4121574399999</v>
      </c>
      <c r="P87" s="36">
        <f>SUMIFS(СВЦЭМ!$C$33:$C$776,СВЦЭМ!$A$33:$A$776,$A87,СВЦЭМ!$B$33:$B$776,P$83)+'СЕТ СН'!$H$12+СВЦЭМ!$D$10+'СЕТ СН'!$H$6-'СЕТ СН'!$H$22</f>
        <v>1148.5540692</v>
      </c>
      <c r="Q87" s="36">
        <f>SUMIFS(СВЦЭМ!$C$33:$C$776,СВЦЭМ!$A$33:$A$776,$A87,СВЦЭМ!$B$33:$B$776,Q$83)+'СЕТ СН'!$H$12+СВЦЭМ!$D$10+'СЕТ СН'!$H$6-'СЕТ СН'!$H$22</f>
        <v>1161.3002225999999</v>
      </c>
      <c r="R87" s="36">
        <f>SUMIFS(СВЦЭМ!$C$33:$C$776,СВЦЭМ!$A$33:$A$776,$A87,СВЦЭМ!$B$33:$B$776,R$83)+'СЕТ СН'!$H$12+СВЦЭМ!$D$10+'СЕТ СН'!$H$6-'СЕТ СН'!$H$22</f>
        <v>1169.4594647599999</v>
      </c>
      <c r="S87" s="36">
        <f>SUMIFS(СВЦЭМ!$C$33:$C$776,СВЦЭМ!$A$33:$A$776,$A87,СВЦЭМ!$B$33:$B$776,S$83)+'СЕТ СН'!$H$12+СВЦЭМ!$D$10+'СЕТ СН'!$H$6-'СЕТ СН'!$H$22</f>
        <v>1156.84698056</v>
      </c>
      <c r="T87" s="36">
        <f>SUMIFS(СВЦЭМ!$C$33:$C$776,СВЦЭМ!$A$33:$A$776,$A87,СВЦЭМ!$B$33:$B$776,T$83)+'СЕТ СН'!$H$12+СВЦЭМ!$D$10+'СЕТ СН'!$H$6-'СЕТ СН'!$H$22</f>
        <v>1114.3648740199999</v>
      </c>
      <c r="U87" s="36">
        <f>SUMIFS(СВЦЭМ!$C$33:$C$776,СВЦЭМ!$A$33:$A$776,$A87,СВЦЭМ!$B$33:$B$776,U$83)+'СЕТ СН'!$H$12+СВЦЭМ!$D$10+'СЕТ СН'!$H$6-'СЕТ СН'!$H$22</f>
        <v>1117.2704556599999</v>
      </c>
      <c r="V87" s="36">
        <f>SUMIFS(СВЦЭМ!$C$33:$C$776,СВЦЭМ!$A$33:$A$776,$A87,СВЦЭМ!$B$33:$B$776,V$83)+'СЕТ СН'!$H$12+СВЦЭМ!$D$10+'СЕТ СН'!$H$6-'СЕТ СН'!$H$22</f>
        <v>1143.48593235</v>
      </c>
      <c r="W87" s="36">
        <f>SUMIFS(СВЦЭМ!$C$33:$C$776,СВЦЭМ!$A$33:$A$776,$A87,СВЦЭМ!$B$33:$B$776,W$83)+'СЕТ СН'!$H$12+СВЦЭМ!$D$10+'СЕТ СН'!$H$6-'СЕТ СН'!$H$22</f>
        <v>1145.90132303</v>
      </c>
      <c r="X87" s="36">
        <f>SUMIFS(СВЦЭМ!$C$33:$C$776,СВЦЭМ!$A$33:$A$776,$A87,СВЦЭМ!$B$33:$B$776,X$83)+'СЕТ СН'!$H$12+СВЦЭМ!$D$10+'СЕТ СН'!$H$6-'СЕТ СН'!$H$22</f>
        <v>1157.61083676</v>
      </c>
      <c r="Y87" s="36">
        <f>SUMIFS(СВЦЭМ!$C$33:$C$776,СВЦЭМ!$A$33:$A$776,$A87,СВЦЭМ!$B$33:$B$776,Y$83)+'СЕТ СН'!$H$12+СВЦЭМ!$D$10+'СЕТ СН'!$H$6-'СЕТ СН'!$H$22</f>
        <v>1167.0655216499999</v>
      </c>
    </row>
    <row r="88" spans="1:25" ht="15.5" x14ac:dyDescent="0.25">
      <c r="A88" s="35">
        <f t="shared" si="2"/>
        <v>43835</v>
      </c>
      <c r="B88" s="36">
        <f>SUMIFS(СВЦЭМ!$C$33:$C$776,СВЦЭМ!$A$33:$A$776,$A88,СВЦЭМ!$B$33:$B$776,B$83)+'СЕТ СН'!$H$12+СВЦЭМ!$D$10+'СЕТ СН'!$H$6-'СЕТ СН'!$H$22</f>
        <v>1147.6726066799999</v>
      </c>
      <c r="C88" s="36">
        <f>SUMIFS(СВЦЭМ!$C$33:$C$776,СВЦЭМ!$A$33:$A$776,$A88,СВЦЭМ!$B$33:$B$776,C$83)+'СЕТ СН'!$H$12+СВЦЭМ!$D$10+'СЕТ СН'!$H$6-'СЕТ СН'!$H$22</f>
        <v>1155.2399379799999</v>
      </c>
      <c r="D88" s="36">
        <f>SUMIFS(СВЦЭМ!$C$33:$C$776,СВЦЭМ!$A$33:$A$776,$A88,СВЦЭМ!$B$33:$B$776,D$83)+'СЕТ СН'!$H$12+СВЦЭМ!$D$10+'СЕТ СН'!$H$6-'СЕТ СН'!$H$22</f>
        <v>1173.3684139</v>
      </c>
      <c r="E88" s="36">
        <f>SUMIFS(СВЦЭМ!$C$33:$C$776,СВЦЭМ!$A$33:$A$776,$A88,СВЦЭМ!$B$33:$B$776,E$83)+'СЕТ СН'!$H$12+СВЦЭМ!$D$10+'СЕТ СН'!$H$6-'СЕТ СН'!$H$22</f>
        <v>1210.3523274700001</v>
      </c>
      <c r="F88" s="36">
        <f>SUMIFS(СВЦЭМ!$C$33:$C$776,СВЦЭМ!$A$33:$A$776,$A88,СВЦЭМ!$B$33:$B$776,F$83)+'СЕТ СН'!$H$12+СВЦЭМ!$D$10+'СЕТ СН'!$H$6-'СЕТ СН'!$H$22</f>
        <v>1220.0878758700001</v>
      </c>
      <c r="G88" s="36">
        <f>SUMIFS(СВЦЭМ!$C$33:$C$776,СВЦЭМ!$A$33:$A$776,$A88,СВЦЭМ!$B$33:$B$776,G$83)+'СЕТ СН'!$H$12+СВЦЭМ!$D$10+'СЕТ СН'!$H$6-'СЕТ СН'!$H$22</f>
        <v>1188.0193675099999</v>
      </c>
      <c r="H88" s="36">
        <f>SUMIFS(СВЦЭМ!$C$33:$C$776,СВЦЭМ!$A$33:$A$776,$A88,СВЦЭМ!$B$33:$B$776,H$83)+'СЕТ СН'!$H$12+СВЦЭМ!$D$10+'СЕТ СН'!$H$6-'СЕТ СН'!$H$22</f>
        <v>1176.3856249200001</v>
      </c>
      <c r="I88" s="36">
        <f>SUMIFS(СВЦЭМ!$C$33:$C$776,СВЦЭМ!$A$33:$A$776,$A88,СВЦЭМ!$B$33:$B$776,I$83)+'СЕТ СН'!$H$12+СВЦЭМ!$D$10+'СЕТ СН'!$H$6-'СЕТ СН'!$H$22</f>
        <v>1170.77549884</v>
      </c>
      <c r="J88" s="36">
        <f>SUMIFS(СВЦЭМ!$C$33:$C$776,СВЦЭМ!$A$33:$A$776,$A88,СВЦЭМ!$B$33:$B$776,J$83)+'СЕТ СН'!$H$12+СВЦЭМ!$D$10+'СЕТ СН'!$H$6-'СЕТ СН'!$H$22</f>
        <v>1155.9950975500001</v>
      </c>
      <c r="K88" s="36">
        <f>SUMIFS(СВЦЭМ!$C$33:$C$776,СВЦЭМ!$A$33:$A$776,$A88,СВЦЭМ!$B$33:$B$776,K$83)+'СЕТ СН'!$H$12+СВЦЭМ!$D$10+'СЕТ СН'!$H$6-'СЕТ СН'!$H$22</f>
        <v>1126.9782906999999</v>
      </c>
      <c r="L88" s="36">
        <f>SUMIFS(СВЦЭМ!$C$33:$C$776,СВЦЭМ!$A$33:$A$776,$A88,СВЦЭМ!$B$33:$B$776,L$83)+'СЕТ СН'!$H$12+СВЦЭМ!$D$10+'СЕТ СН'!$H$6-'СЕТ СН'!$H$22</f>
        <v>1100.7745324800001</v>
      </c>
      <c r="M88" s="36">
        <f>SUMIFS(СВЦЭМ!$C$33:$C$776,СВЦЭМ!$A$33:$A$776,$A88,СВЦЭМ!$B$33:$B$776,M$83)+'СЕТ СН'!$H$12+СВЦЭМ!$D$10+'СЕТ СН'!$H$6-'СЕТ СН'!$H$22</f>
        <v>1090.6070328599999</v>
      </c>
      <c r="N88" s="36">
        <f>SUMIFS(СВЦЭМ!$C$33:$C$776,СВЦЭМ!$A$33:$A$776,$A88,СВЦЭМ!$B$33:$B$776,N$83)+'СЕТ СН'!$H$12+СВЦЭМ!$D$10+'СЕТ СН'!$H$6-'СЕТ СН'!$H$22</f>
        <v>1106.2739421199999</v>
      </c>
      <c r="O88" s="36">
        <f>SUMIFS(СВЦЭМ!$C$33:$C$776,СВЦЭМ!$A$33:$A$776,$A88,СВЦЭМ!$B$33:$B$776,O$83)+'СЕТ СН'!$H$12+СВЦЭМ!$D$10+'СЕТ СН'!$H$6-'СЕТ СН'!$H$22</f>
        <v>1115.6438705599999</v>
      </c>
      <c r="P88" s="36">
        <f>SUMIFS(СВЦЭМ!$C$33:$C$776,СВЦЭМ!$A$33:$A$776,$A88,СВЦЭМ!$B$33:$B$776,P$83)+'СЕТ СН'!$H$12+СВЦЭМ!$D$10+'СЕТ СН'!$H$6-'СЕТ СН'!$H$22</f>
        <v>1127.95744881</v>
      </c>
      <c r="Q88" s="36">
        <f>SUMIFS(СВЦЭМ!$C$33:$C$776,СВЦЭМ!$A$33:$A$776,$A88,СВЦЭМ!$B$33:$B$776,Q$83)+'СЕТ СН'!$H$12+СВЦЭМ!$D$10+'СЕТ СН'!$H$6-'СЕТ СН'!$H$22</f>
        <v>1134.7952577399999</v>
      </c>
      <c r="R88" s="36">
        <f>SUMIFS(СВЦЭМ!$C$33:$C$776,СВЦЭМ!$A$33:$A$776,$A88,СВЦЭМ!$B$33:$B$776,R$83)+'СЕТ СН'!$H$12+СВЦЭМ!$D$10+'СЕТ СН'!$H$6-'СЕТ СН'!$H$22</f>
        <v>1130.6153926100001</v>
      </c>
      <c r="S88" s="36">
        <f>SUMIFS(СВЦЭМ!$C$33:$C$776,СВЦЭМ!$A$33:$A$776,$A88,СВЦЭМ!$B$33:$B$776,S$83)+'СЕТ СН'!$H$12+СВЦЭМ!$D$10+'СЕТ СН'!$H$6-'СЕТ СН'!$H$22</f>
        <v>1107.5556721099999</v>
      </c>
      <c r="T88" s="36">
        <f>SUMIFS(СВЦЭМ!$C$33:$C$776,СВЦЭМ!$A$33:$A$776,$A88,СВЦЭМ!$B$33:$B$776,T$83)+'СЕТ СН'!$H$12+СВЦЭМ!$D$10+'СЕТ СН'!$H$6-'СЕТ СН'!$H$22</f>
        <v>1067.0416551200001</v>
      </c>
      <c r="U88" s="36">
        <f>SUMIFS(СВЦЭМ!$C$33:$C$776,СВЦЭМ!$A$33:$A$776,$A88,СВЦЭМ!$B$33:$B$776,U$83)+'СЕТ СН'!$H$12+СВЦЭМ!$D$10+'СЕТ СН'!$H$6-'СЕТ СН'!$H$22</f>
        <v>1073.69322908</v>
      </c>
      <c r="V88" s="36">
        <f>SUMIFS(СВЦЭМ!$C$33:$C$776,СВЦЭМ!$A$33:$A$776,$A88,СВЦЭМ!$B$33:$B$776,V$83)+'СЕТ СН'!$H$12+СВЦЭМ!$D$10+'СЕТ СН'!$H$6-'СЕТ СН'!$H$22</f>
        <v>1105.6442481300001</v>
      </c>
      <c r="W88" s="36">
        <f>SUMIFS(СВЦЭМ!$C$33:$C$776,СВЦЭМ!$A$33:$A$776,$A88,СВЦЭМ!$B$33:$B$776,W$83)+'СЕТ СН'!$H$12+СВЦЭМ!$D$10+'СЕТ СН'!$H$6-'СЕТ СН'!$H$22</f>
        <v>1110.94670036</v>
      </c>
      <c r="X88" s="36">
        <f>SUMIFS(СВЦЭМ!$C$33:$C$776,СВЦЭМ!$A$33:$A$776,$A88,СВЦЭМ!$B$33:$B$776,X$83)+'СЕТ СН'!$H$12+СВЦЭМ!$D$10+'СЕТ СН'!$H$6-'СЕТ СН'!$H$22</f>
        <v>1123.7879502799999</v>
      </c>
      <c r="Y88" s="36">
        <f>SUMIFS(СВЦЭМ!$C$33:$C$776,СВЦЭМ!$A$33:$A$776,$A88,СВЦЭМ!$B$33:$B$776,Y$83)+'СЕТ СН'!$H$12+СВЦЭМ!$D$10+'СЕТ СН'!$H$6-'СЕТ СН'!$H$22</f>
        <v>1134.52882264</v>
      </c>
    </row>
    <row r="89" spans="1:25" ht="15.5" x14ac:dyDescent="0.25">
      <c r="A89" s="35">
        <f t="shared" si="2"/>
        <v>43836</v>
      </c>
      <c r="B89" s="36">
        <f>SUMIFS(СВЦЭМ!$C$33:$C$776,СВЦЭМ!$A$33:$A$776,$A89,СВЦЭМ!$B$33:$B$776,B$83)+'СЕТ СН'!$H$12+СВЦЭМ!$D$10+'СЕТ СН'!$H$6-'СЕТ СН'!$H$22</f>
        <v>1169.0527109899999</v>
      </c>
      <c r="C89" s="36">
        <f>SUMIFS(СВЦЭМ!$C$33:$C$776,СВЦЭМ!$A$33:$A$776,$A89,СВЦЭМ!$B$33:$B$776,C$83)+'СЕТ СН'!$H$12+СВЦЭМ!$D$10+'СЕТ СН'!$H$6-'СЕТ СН'!$H$22</f>
        <v>1155.46986352</v>
      </c>
      <c r="D89" s="36">
        <f>SUMIFS(СВЦЭМ!$C$33:$C$776,СВЦЭМ!$A$33:$A$776,$A89,СВЦЭМ!$B$33:$B$776,D$83)+'СЕТ СН'!$H$12+СВЦЭМ!$D$10+'СЕТ СН'!$H$6-'СЕТ СН'!$H$22</f>
        <v>1171.3654604799999</v>
      </c>
      <c r="E89" s="36">
        <f>SUMIFS(СВЦЭМ!$C$33:$C$776,СВЦЭМ!$A$33:$A$776,$A89,СВЦЭМ!$B$33:$B$776,E$83)+'СЕТ СН'!$H$12+СВЦЭМ!$D$10+'СЕТ СН'!$H$6-'СЕТ СН'!$H$22</f>
        <v>1198.2242798299999</v>
      </c>
      <c r="F89" s="36">
        <f>SUMIFS(СВЦЭМ!$C$33:$C$776,СВЦЭМ!$A$33:$A$776,$A89,СВЦЭМ!$B$33:$B$776,F$83)+'СЕТ СН'!$H$12+СВЦЭМ!$D$10+'СЕТ СН'!$H$6-'СЕТ СН'!$H$22</f>
        <v>1199.57688525</v>
      </c>
      <c r="G89" s="36">
        <f>SUMIFS(СВЦЭМ!$C$33:$C$776,СВЦЭМ!$A$33:$A$776,$A89,СВЦЭМ!$B$33:$B$776,G$83)+'СЕТ СН'!$H$12+СВЦЭМ!$D$10+'СЕТ СН'!$H$6-'СЕТ СН'!$H$22</f>
        <v>1187.7228554399999</v>
      </c>
      <c r="H89" s="36">
        <f>SUMIFS(СВЦЭМ!$C$33:$C$776,СВЦЭМ!$A$33:$A$776,$A89,СВЦЭМ!$B$33:$B$776,H$83)+'СЕТ СН'!$H$12+СВЦЭМ!$D$10+'СЕТ СН'!$H$6-'СЕТ СН'!$H$22</f>
        <v>1184.3040795300001</v>
      </c>
      <c r="I89" s="36">
        <f>SUMIFS(СВЦЭМ!$C$33:$C$776,СВЦЭМ!$A$33:$A$776,$A89,СВЦЭМ!$B$33:$B$776,I$83)+'СЕТ СН'!$H$12+СВЦЭМ!$D$10+'СЕТ СН'!$H$6-'СЕТ СН'!$H$22</f>
        <v>1178.97788795</v>
      </c>
      <c r="J89" s="36">
        <f>SUMIFS(СВЦЭМ!$C$33:$C$776,СВЦЭМ!$A$33:$A$776,$A89,СВЦЭМ!$B$33:$B$776,J$83)+'СЕТ СН'!$H$12+СВЦЭМ!$D$10+'СЕТ СН'!$H$6-'СЕТ СН'!$H$22</f>
        <v>1154.8487733100001</v>
      </c>
      <c r="K89" s="36">
        <f>SUMIFS(СВЦЭМ!$C$33:$C$776,СВЦЭМ!$A$33:$A$776,$A89,СВЦЭМ!$B$33:$B$776,K$83)+'СЕТ СН'!$H$12+СВЦЭМ!$D$10+'СЕТ СН'!$H$6-'СЕТ СН'!$H$22</f>
        <v>1133.02916179</v>
      </c>
      <c r="L89" s="36">
        <f>SUMIFS(СВЦЭМ!$C$33:$C$776,СВЦЭМ!$A$33:$A$776,$A89,СВЦЭМ!$B$33:$B$776,L$83)+'СЕТ СН'!$H$12+СВЦЭМ!$D$10+'СЕТ СН'!$H$6-'СЕТ СН'!$H$22</f>
        <v>1109.96780089</v>
      </c>
      <c r="M89" s="36">
        <f>SUMIFS(СВЦЭМ!$C$33:$C$776,СВЦЭМ!$A$33:$A$776,$A89,СВЦЭМ!$B$33:$B$776,M$83)+'СЕТ СН'!$H$12+СВЦЭМ!$D$10+'СЕТ СН'!$H$6-'СЕТ СН'!$H$22</f>
        <v>1106.35776341</v>
      </c>
      <c r="N89" s="36">
        <f>SUMIFS(СВЦЭМ!$C$33:$C$776,СВЦЭМ!$A$33:$A$776,$A89,СВЦЭМ!$B$33:$B$776,N$83)+'СЕТ СН'!$H$12+СВЦЭМ!$D$10+'СЕТ СН'!$H$6-'СЕТ СН'!$H$22</f>
        <v>1129.29862445</v>
      </c>
      <c r="O89" s="36">
        <f>SUMIFS(СВЦЭМ!$C$33:$C$776,СВЦЭМ!$A$33:$A$776,$A89,СВЦЭМ!$B$33:$B$776,O$83)+'СЕТ СН'!$H$12+СВЦЭМ!$D$10+'СЕТ СН'!$H$6-'СЕТ СН'!$H$22</f>
        <v>1126.23823599</v>
      </c>
      <c r="P89" s="36">
        <f>SUMIFS(СВЦЭМ!$C$33:$C$776,СВЦЭМ!$A$33:$A$776,$A89,СВЦЭМ!$B$33:$B$776,P$83)+'СЕТ СН'!$H$12+СВЦЭМ!$D$10+'СЕТ СН'!$H$6-'СЕТ СН'!$H$22</f>
        <v>1137.60673808</v>
      </c>
      <c r="Q89" s="36">
        <f>SUMIFS(СВЦЭМ!$C$33:$C$776,СВЦЭМ!$A$33:$A$776,$A89,СВЦЭМ!$B$33:$B$776,Q$83)+'СЕТ СН'!$H$12+СВЦЭМ!$D$10+'СЕТ СН'!$H$6-'СЕТ СН'!$H$22</f>
        <v>1145.3319823100001</v>
      </c>
      <c r="R89" s="36">
        <f>SUMIFS(СВЦЭМ!$C$33:$C$776,СВЦЭМ!$A$33:$A$776,$A89,СВЦЭМ!$B$33:$B$776,R$83)+'СЕТ СН'!$H$12+СВЦЭМ!$D$10+'СЕТ СН'!$H$6-'СЕТ СН'!$H$22</f>
        <v>1139.1080593300001</v>
      </c>
      <c r="S89" s="36">
        <f>SUMIFS(СВЦЭМ!$C$33:$C$776,СВЦЭМ!$A$33:$A$776,$A89,СВЦЭМ!$B$33:$B$776,S$83)+'СЕТ СН'!$H$12+СВЦЭМ!$D$10+'СЕТ СН'!$H$6-'СЕТ СН'!$H$22</f>
        <v>1115.4678784499999</v>
      </c>
      <c r="T89" s="36">
        <f>SUMIFS(СВЦЭМ!$C$33:$C$776,СВЦЭМ!$A$33:$A$776,$A89,СВЦЭМ!$B$33:$B$776,T$83)+'СЕТ СН'!$H$12+СВЦЭМ!$D$10+'СЕТ СН'!$H$6-'СЕТ СН'!$H$22</f>
        <v>1071.45746061</v>
      </c>
      <c r="U89" s="36">
        <f>SUMIFS(СВЦЭМ!$C$33:$C$776,СВЦЭМ!$A$33:$A$776,$A89,СВЦЭМ!$B$33:$B$776,U$83)+'СЕТ СН'!$H$12+СВЦЭМ!$D$10+'СЕТ СН'!$H$6-'СЕТ СН'!$H$22</f>
        <v>1079.8988342600001</v>
      </c>
      <c r="V89" s="36">
        <f>SUMIFS(СВЦЭМ!$C$33:$C$776,СВЦЭМ!$A$33:$A$776,$A89,СВЦЭМ!$B$33:$B$776,V$83)+'СЕТ СН'!$H$12+СВЦЭМ!$D$10+'СЕТ СН'!$H$6-'СЕТ СН'!$H$22</f>
        <v>1115.89683044</v>
      </c>
      <c r="W89" s="36">
        <f>SUMIFS(СВЦЭМ!$C$33:$C$776,СВЦЭМ!$A$33:$A$776,$A89,СВЦЭМ!$B$33:$B$776,W$83)+'СЕТ СН'!$H$12+СВЦЭМ!$D$10+'СЕТ СН'!$H$6-'СЕТ СН'!$H$22</f>
        <v>1123.07804779</v>
      </c>
      <c r="X89" s="36">
        <f>SUMIFS(СВЦЭМ!$C$33:$C$776,СВЦЭМ!$A$33:$A$776,$A89,СВЦЭМ!$B$33:$B$776,X$83)+'СЕТ СН'!$H$12+СВЦЭМ!$D$10+'СЕТ СН'!$H$6-'СЕТ СН'!$H$22</f>
        <v>1132.0358234400001</v>
      </c>
      <c r="Y89" s="36">
        <f>SUMIFS(СВЦЭМ!$C$33:$C$776,СВЦЭМ!$A$33:$A$776,$A89,СВЦЭМ!$B$33:$B$776,Y$83)+'СЕТ СН'!$H$12+СВЦЭМ!$D$10+'СЕТ СН'!$H$6-'СЕТ СН'!$H$22</f>
        <v>1139.0787501</v>
      </c>
    </row>
    <row r="90" spans="1:25" ht="15.5" x14ac:dyDescent="0.25">
      <c r="A90" s="35">
        <f t="shared" si="2"/>
        <v>43837</v>
      </c>
      <c r="B90" s="36">
        <f>SUMIFS(СВЦЭМ!$C$33:$C$776,СВЦЭМ!$A$33:$A$776,$A90,СВЦЭМ!$B$33:$B$776,B$83)+'СЕТ СН'!$H$12+СВЦЭМ!$D$10+'СЕТ СН'!$H$6-'СЕТ СН'!$H$22</f>
        <v>1172.2104760499999</v>
      </c>
      <c r="C90" s="36">
        <f>SUMIFS(СВЦЭМ!$C$33:$C$776,СВЦЭМ!$A$33:$A$776,$A90,СВЦЭМ!$B$33:$B$776,C$83)+'СЕТ СН'!$H$12+СВЦЭМ!$D$10+'СЕТ СН'!$H$6-'СЕТ СН'!$H$22</f>
        <v>1172.3610459199999</v>
      </c>
      <c r="D90" s="36">
        <f>SUMIFS(СВЦЭМ!$C$33:$C$776,СВЦЭМ!$A$33:$A$776,$A90,СВЦЭМ!$B$33:$B$776,D$83)+'СЕТ СН'!$H$12+СВЦЭМ!$D$10+'СЕТ СН'!$H$6-'СЕТ СН'!$H$22</f>
        <v>1184.6925714700001</v>
      </c>
      <c r="E90" s="36">
        <f>SUMIFS(СВЦЭМ!$C$33:$C$776,СВЦЭМ!$A$33:$A$776,$A90,СВЦЭМ!$B$33:$B$776,E$83)+'СЕТ СН'!$H$12+СВЦЭМ!$D$10+'СЕТ СН'!$H$6-'СЕТ СН'!$H$22</f>
        <v>1209.36525379</v>
      </c>
      <c r="F90" s="36">
        <f>SUMIFS(СВЦЭМ!$C$33:$C$776,СВЦЭМ!$A$33:$A$776,$A90,СВЦЭМ!$B$33:$B$776,F$83)+'СЕТ СН'!$H$12+СВЦЭМ!$D$10+'СЕТ СН'!$H$6-'СЕТ СН'!$H$22</f>
        <v>1217.4155486</v>
      </c>
      <c r="G90" s="36">
        <f>SUMIFS(СВЦЭМ!$C$33:$C$776,СВЦЭМ!$A$33:$A$776,$A90,СВЦЭМ!$B$33:$B$776,G$83)+'СЕТ СН'!$H$12+СВЦЭМ!$D$10+'СЕТ СН'!$H$6-'СЕТ СН'!$H$22</f>
        <v>1209.4691834999999</v>
      </c>
      <c r="H90" s="36">
        <f>SUMIFS(СВЦЭМ!$C$33:$C$776,СВЦЭМ!$A$33:$A$776,$A90,СВЦЭМ!$B$33:$B$776,H$83)+'СЕТ СН'!$H$12+СВЦЭМ!$D$10+'СЕТ СН'!$H$6-'СЕТ СН'!$H$22</f>
        <v>1193.367581</v>
      </c>
      <c r="I90" s="36">
        <f>SUMIFS(СВЦЭМ!$C$33:$C$776,СВЦЭМ!$A$33:$A$776,$A90,СВЦЭМ!$B$33:$B$776,I$83)+'СЕТ СН'!$H$12+СВЦЭМ!$D$10+'СЕТ СН'!$H$6-'СЕТ СН'!$H$22</f>
        <v>1181.7968896</v>
      </c>
      <c r="J90" s="36">
        <f>SUMIFS(СВЦЭМ!$C$33:$C$776,СВЦЭМ!$A$33:$A$776,$A90,СВЦЭМ!$B$33:$B$776,J$83)+'СЕТ СН'!$H$12+СВЦЭМ!$D$10+'СЕТ СН'!$H$6-'СЕТ СН'!$H$22</f>
        <v>1155.08985547</v>
      </c>
      <c r="K90" s="36">
        <f>SUMIFS(СВЦЭМ!$C$33:$C$776,СВЦЭМ!$A$33:$A$776,$A90,СВЦЭМ!$B$33:$B$776,K$83)+'СЕТ СН'!$H$12+СВЦЭМ!$D$10+'СЕТ СН'!$H$6-'СЕТ СН'!$H$22</f>
        <v>1131.4849520999999</v>
      </c>
      <c r="L90" s="36">
        <f>SUMIFS(СВЦЭМ!$C$33:$C$776,СВЦЭМ!$A$33:$A$776,$A90,СВЦЭМ!$B$33:$B$776,L$83)+'СЕТ СН'!$H$12+СВЦЭМ!$D$10+'СЕТ СН'!$H$6-'СЕТ СН'!$H$22</f>
        <v>1116.5213090699999</v>
      </c>
      <c r="M90" s="36">
        <f>SUMIFS(СВЦЭМ!$C$33:$C$776,СВЦЭМ!$A$33:$A$776,$A90,СВЦЭМ!$B$33:$B$776,M$83)+'СЕТ СН'!$H$12+СВЦЭМ!$D$10+'СЕТ СН'!$H$6-'СЕТ СН'!$H$22</f>
        <v>1103.2509855399999</v>
      </c>
      <c r="N90" s="36">
        <f>SUMIFS(СВЦЭМ!$C$33:$C$776,СВЦЭМ!$A$33:$A$776,$A90,СВЦЭМ!$B$33:$B$776,N$83)+'СЕТ СН'!$H$12+СВЦЭМ!$D$10+'СЕТ СН'!$H$6-'СЕТ СН'!$H$22</f>
        <v>1117.79605935</v>
      </c>
      <c r="O90" s="36">
        <f>SUMIFS(СВЦЭМ!$C$33:$C$776,СВЦЭМ!$A$33:$A$776,$A90,СВЦЭМ!$B$33:$B$776,O$83)+'СЕТ СН'!$H$12+СВЦЭМ!$D$10+'СЕТ СН'!$H$6-'СЕТ СН'!$H$22</f>
        <v>1119.70814999</v>
      </c>
      <c r="P90" s="36">
        <f>SUMIFS(СВЦЭМ!$C$33:$C$776,СВЦЭМ!$A$33:$A$776,$A90,СВЦЭМ!$B$33:$B$776,P$83)+'СЕТ СН'!$H$12+СВЦЭМ!$D$10+'СЕТ СН'!$H$6-'СЕТ СН'!$H$22</f>
        <v>1125.2509003299999</v>
      </c>
      <c r="Q90" s="36">
        <f>SUMIFS(СВЦЭМ!$C$33:$C$776,СВЦЭМ!$A$33:$A$776,$A90,СВЦЭМ!$B$33:$B$776,Q$83)+'СЕТ СН'!$H$12+СВЦЭМ!$D$10+'СЕТ СН'!$H$6-'СЕТ СН'!$H$22</f>
        <v>1130.0460351300001</v>
      </c>
      <c r="R90" s="36">
        <f>SUMIFS(СВЦЭМ!$C$33:$C$776,СВЦЭМ!$A$33:$A$776,$A90,СВЦЭМ!$B$33:$B$776,R$83)+'СЕТ СН'!$H$12+СВЦЭМ!$D$10+'СЕТ СН'!$H$6-'СЕТ СН'!$H$22</f>
        <v>1131.81813751</v>
      </c>
      <c r="S90" s="36">
        <f>SUMIFS(СВЦЭМ!$C$33:$C$776,СВЦЭМ!$A$33:$A$776,$A90,СВЦЭМ!$B$33:$B$776,S$83)+'СЕТ СН'!$H$12+СВЦЭМ!$D$10+'СЕТ СН'!$H$6-'СЕТ СН'!$H$22</f>
        <v>1120.79153514</v>
      </c>
      <c r="T90" s="36">
        <f>SUMIFS(СВЦЭМ!$C$33:$C$776,СВЦЭМ!$A$33:$A$776,$A90,СВЦЭМ!$B$33:$B$776,T$83)+'СЕТ СН'!$H$12+СВЦЭМ!$D$10+'СЕТ СН'!$H$6-'СЕТ СН'!$H$22</f>
        <v>1081.3044188399999</v>
      </c>
      <c r="U90" s="36">
        <f>SUMIFS(СВЦЭМ!$C$33:$C$776,СВЦЭМ!$A$33:$A$776,$A90,СВЦЭМ!$B$33:$B$776,U$83)+'СЕТ СН'!$H$12+СВЦЭМ!$D$10+'СЕТ СН'!$H$6-'СЕТ СН'!$H$22</f>
        <v>1083.3932359299999</v>
      </c>
      <c r="V90" s="36">
        <f>SUMIFS(СВЦЭМ!$C$33:$C$776,СВЦЭМ!$A$33:$A$776,$A90,СВЦЭМ!$B$33:$B$776,V$83)+'СЕТ СН'!$H$12+СВЦЭМ!$D$10+'СЕТ СН'!$H$6-'СЕТ СН'!$H$22</f>
        <v>1119.57717953</v>
      </c>
      <c r="W90" s="36">
        <f>SUMIFS(СВЦЭМ!$C$33:$C$776,СВЦЭМ!$A$33:$A$776,$A90,СВЦЭМ!$B$33:$B$776,W$83)+'СЕТ СН'!$H$12+СВЦЭМ!$D$10+'СЕТ СН'!$H$6-'СЕТ СН'!$H$22</f>
        <v>1129.7384472399999</v>
      </c>
      <c r="X90" s="36">
        <f>SUMIFS(СВЦЭМ!$C$33:$C$776,СВЦЭМ!$A$33:$A$776,$A90,СВЦЭМ!$B$33:$B$776,X$83)+'СЕТ СН'!$H$12+СВЦЭМ!$D$10+'СЕТ СН'!$H$6-'СЕТ СН'!$H$22</f>
        <v>1142.1572410399999</v>
      </c>
      <c r="Y90" s="36">
        <f>SUMIFS(СВЦЭМ!$C$33:$C$776,СВЦЭМ!$A$33:$A$776,$A90,СВЦЭМ!$B$33:$B$776,Y$83)+'СЕТ СН'!$H$12+СВЦЭМ!$D$10+'СЕТ СН'!$H$6-'СЕТ СН'!$H$22</f>
        <v>1161.72029015</v>
      </c>
    </row>
    <row r="91" spans="1:25" ht="15.5" x14ac:dyDescent="0.25">
      <c r="A91" s="35">
        <f t="shared" si="2"/>
        <v>43838</v>
      </c>
      <c r="B91" s="36">
        <f>SUMIFS(СВЦЭМ!$C$33:$C$776,СВЦЭМ!$A$33:$A$776,$A91,СВЦЭМ!$B$33:$B$776,B$83)+'СЕТ СН'!$H$12+СВЦЭМ!$D$10+'СЕТ СН'!$H$6-'СЕТ СН'!$H$22</f>
        <v>1186.7914516999999</v>
      </c>
      <c r="C91" s="36">
        <f>SUMIFS(СВЦЭМ!$C$33:$C$776,СВЦЭМ!$A$33:$A$776,$A91,СВЦЭМ!$B$33:$B$776,C$83)+'СЕТ СН'!$H$12+СВЦЭМ!$D$10+'СЕТ СН'!$H$6-'СЕТ СН'!$H$22</f>
        <v>1186.70949722</v>
      </c>
      <c r="D91" s="36">
        <f>SUMIFS(СВЦЭМ!$C$33:$C$776,СВЦЭМ!$A$33:$A$776,$A91,СВЦЭМ!$B$33:$B$776,D$83)+'СЕТ СН'!$H$12+СВЦЭМ!$D$10+'СЕТ СН'!$H$6-'СЕТ СН'!$H$22</f>
        <v>1199.73518427</v>
      </c>
      <c r="E91" s="36">
        <f>SUMIFS(СВЦЭМ!$C$33:$C$776,СВЦЭМ!$A$33:$A$776,$A91,СВЦЭМ!$B$33:$B$776,E$83)+'СЕТ СН'!$H$12+СВЦЭМ!$D$10+'СЕТ СН'!$H$6-'СЕТ СН'!$H$22</f>
        <v>1220.47936936</v>
      </c>
      <c r="F91" s="36">
        <f>SUMIFS(СВЦЭМ!$C$33:$C$776,СВЦЭМ!$A$33:$A$776,$A91,СВЦЭМ!$B$33:$B$776,F$83)+'СЕТ СН'!$H$12+СВЦЭМ!$D$10+'СЕТ СН'!$H$6-'СЕТ СН'!$H$22</f>
        <v>1216.7239106100001</v>
      </c>
      <c r="G91" s="36">
        <f>SUMIFS(СВЦЭМ!$C$33:$C$776,СВЦЭМ!$A$33:$A$776,$A91,СВЦЭМ!$B$33:$B$776,G$83)+'СЕТ СН'!$H$12+СВЦЭМ!$D$10+'СЕТ СН'!$H$6-'СЕТ СН'!$H$22</f>
        <v>1210.9251884800001</v>
      </c>
      <c r="H91" s="36">
        <f>SUMIFS(СВЦЭМ!$C$33:$C$776,СВЦЭМ!$A$33:$A$776,$A91,СВЦЭМ!$B$33:$B$776,H$83)+'СЕТ СН'!$H$12+СВЦЭМ!$D$10+'СЕТ СН'!$H$6-'СЕТ СН'!$H$22</f>
        <v>1189.47183017</v>
      </c>
      <c r="I91" s="36">
        <f>SUMIFS(СВЦЭМ!$C$33:$C$776,СВЦЭМ!$A$33:$A$776,$A91,СВЦЭМ!$B$33:$B$776,I$83)+'СЕТ СН'!$H$12+СВЦЭМ!$D$10+'СЕТ СН'!$H$6-'СЕТ СН'!$H$22</f>
        <v>1172.9163482199999</v>
      </c>
      <c r="J91" s="36">
        <f>SUMIFS(СВЦЭМ!$C$33:$C$776,СВЦЭМ!$A$33:$A$776,$A91,СВЦЭМ!$B$33:$B$776,J$83)+'СЕТ СН'!$H$12+СВЦЭМ!$D$10+'СЕТ СН'!$H$6-'СЕТ СН'!$H$22</f>
        <v>1151.6905379299999</v>
      </c>
      <c r="K91" s="36">
        <f>SUMIFS(СВЦЭМ!$C$33:$C$776,СВЦЭМ!$A$33:$A$776,$A91,СВЦЭМ!$B$33:$B$776,K$83)+'СЕТ СН'!$H$12+СВЦЭМ!$D$10+'СЕТ СН'!$H$6-'СЕТ СН'!$H$22</f>
        <v>1133.6036926699999</v>
      </c>
      <c r="L91" s="36">
        <f>SUMIFS(СВЦЭМ!$C$33:$C$776,СВЦЭМ!$A$33:$A$776,$A91,СВЦЭМ!$B$33:$B$776,L$83)+'СЕТ СН'!$H$12+СВЦЭМ!$D$10+'СЕТ СН'!$H$6-'СЕТ СН'!$H$22</f>
        <v>1124.3712092200001</v>
      </c>
      <c r="M91" s="36">
        <f>SUMIFS(СВЦЭМ!$C$33:$C$776,СВЦЭМ!$A$33:$A$776,$A91,СВЦЭМ!$B$33:$B$776,M$83)+'СЕТ СН'!$H$12+СВЦЭМ!$D$10+'СЕТ СН'!$H$6-'СЕТ СН'!$H$22</f>
        <v>1114.77513026</v>
      </c>
      <c r="N91" s="36">
        <f>SUMIFS(СВЦЭМ!$C$33:$C$776,СВЦЭМ!$A$33:$A$776,$A91,СВЦЭМ!$B$33:$B$776,N$83)+'СЕТ СН'!$H$12+СВЦЭМ!$D$10+'СЕТ СН'!$H$6-'СЕТ СН'!$H$22</f>
        <v>1118.80180761</v>
      </c>
      <c r="O91" s="36">
        <f>SUMIFS(СВЦЭМ!$C$33:$C$776,СВЦЭМ!$A$33:$A$776,$A91,СВЦЭМ!$B$33:$B$776,O$83)+'СЕТ СН'!$H$12+СВЦЭМ!$D$10+'СЕТ СН'!$H$6-'СЕТ СН'!$H$22</f>
        <v>1128.3842738599999</v>
      </c>
      <c r="P91" s="36">
        <f>SUMIFS(СВЦЭМ!$C$33:$C$776,СВЦЭМ!$A$33:$A$776,$A91,СВЦЭМ!$B$33:$B$776,P$83)+'СЕТ СН'!$H$12+СВЦЭМ!$D$10+'СЕТ СН'!$H$6-'СЕТ СН'!$H$22</f>
        <v>1133.0655367899999</v>
      </c>
      <c r="Q91" s="36">
        <f>SUMIFS(СВЦЭМ!$C$33:$C$776,СВЦЭМ!$A$33:$A$776,$A91,СВЦЭМ!$B$33:$B$776,Q$83)+'СЕТ СН'!$H$12+СВЦЭМ!$D$10+'СЕТ СН'!$H$6-'СЕТ СН'!$H$22</f>
        <v>1136.2774738799999</v>
      </c>
      <c r="R91" s="36">
        <f>SUMIFS(СВЦЭМ!$C$33:$C$776,СВЦЭМ!$A$33:$A$776,$A91,СВЦЭМ!$B$33:$B$776,R$83)+'СЕТ СН'!$H$12+СВЦЭМ!$D$10+'СЕТ СН'!$H$6-'СЕТ СН'!$H$22</f>
        <v>1131.4899374500001</v>
      </c>
      <c r="S91" s="36">
        <f>SUMIFS(СВЦЭМ!$C$33:$C$776,СВЦЭМ!$A$33:$A$776,$A91,СВЦЭМ!$B$33:$B$776,S$83)+'СЕТ СН'!$H$12+СВЦЭМ!$D$10+'СЕТ СН'!$H$6-'СЕТ СН'!$H$22</f>
        <v>1114.2252629699999</v>
      </c>
      <c r="T91" s="36">
        <f>SUMIFS(СВЦЭМ!$C$33:$C$776,СВЦЭМ!$A$33:$A$776,$A91,СВЦЭМ!$B$33:$B$776,T$83)+'СЕТ СН'!$H$12+СВЦЭМ!$D$10+'СЕТ СН'!$H$6-'СЕТ СН'!$H$22</f>
        <v>1077.7088057199999</v>
      </c>
      <c r="U91" s="36">
        <f>SUMIFS(СВЦЭМ!$C$33:$C$776,СВЦЭМ!$A$33:$A$776,$A91,СВЦЭМ!$B$33:$B$776,U$83)+'СЕТ СН'!$H$12+СВЦЭМ!$D$10+'СЕТ СН'!$H$6-'СЕТ СН'!$H$22</f>
        <v>1082.94025119</v>
      </c>
      <c r="V91" s="36">
        <f>SUMIFS(СВЦЭМ!$C$33:$C$776,СВЦЭМ!$A$33:$A$776,$A91,СВЦЭМ!$B$33:$B$776,V$83)+'СЕТ СН'!$H$12+СВЦЭМ!$D$10+'СЕТ СН'!$H$6-'СЕТ СН'!$H$22</f>
        <v>1110.4512985700001</v>
      </c>
      <c r="W91" s="36">
        <f>SUMIFS(СВЦЭМ!$C$33:$C$776,СВЦЭМ!$A$33:$A$776,$A91,СВЦЭМ!$B$33:$B$776,W$83)+'СЕТ СН'!$H$12+СВЦЭМ!$D$10+'СЕТ СН'!$H$6-'СЕТ СН'!$H$22</f>
        <v>1131.3957745999999</v>
      </c>
      <c r="X91" s="36">
        <f>SUMIFS(СВЦЭМ!$C$33:$C$776,СВЦЭМ!$A$33:$A$776,$A91,СВЦЭМ!$B$33:$B$776,X$83)+'СЕТ СН'!$H$12+СВЦЭМ!$D$10+'СЕТ СН'!$H$6-'СЕТ СН'!$H$22</f>
        <v>1136.0346452799999</v>
      </c>
      <c r="Y91" s="36">
        <f>SUMIFS(СВЦЭМ!$C$33:$C$776,СВЦЭМ!$A$33:$A$776,$A91,СВЦЭМ!$B$33:$B$776,Y$83)+'СЕТ СН'!$H$12+СВЦЭМ!$D$10+'СЕТ СН'!$H$6-'СЕТ СН'!$H$22</f>
        <v>1158.4386018299999</v>
      </c>
    </row>
    <row r="92" spans="1:25" ht="15.5" x14ac:dyDescent="0.25">
      <c r="A92" s="35">
        <f t="shared" si="2"/>
        <v>43839</v>
      </c>
      <c r="B92" s="36">
        <f>SUMIFS(СВЦЭМ!$C$33:$C$776,СВЦЭМ!$A$33:$A$776,$A92,СВЦЭМ!$B$33:$B$776,B$83)+'СЕТ СН'!$H$12+СВЦЭМ!$D$10+'СЕТ СН'!$H$6-'СЕТ СН'!$H$22</f>
        <v>1141.59149174</v>
      </c>
      <c r="C92" s="36">
        <f>SUMIFS(СВЦЭМ!$C$33:$C$776,СВЦЭМ!$A$33:$A$776,$A92,СВЦЭМ!$B$33:$B$776,C$83)+'СЕТ СН'!$H$12+СВЦЭМ!$D$10+'СЕТ СН'!$H$6-'СЕТ СН'!$H$22</f>
        <v>1152.2196291099999</v>
      </c>
      <c r="D92" s="36">
        <f>SUMIFS(СВЦЭМ!$C$33:$C$776,СВЦЭМ!$A$33:$A$776,$A92,СВЦЭМ!$B$33:$B$776,D$83)+'СЕТ СН'!$H$12+СВЦЭМ!$D$10+'СЕТ СН'!$H$6-'СЕТ СН'!$H$22</f>
        <v>1169.9450051700001</v>
      </c>
      <c r="E92" s="36">
        <f>SUMIFS(СВЦЭМ!$C$33:$C$776,СВЦЭМ!$A$33:$A$776,$A92,СВЦЭМ!$B$33:$B$776,E$83)+'СЕТ СН'!$H$12+СВЦЭМ!$D$10+'СЕТ СН'!$H$6-'СЕТ СН'!$H$22</f>
        <v>1175.04683006</v>
      </c>
      <c r="F92" s="36">
        <f>SUMIFS(СВЦЭМ!$C$33:$C$776,СВЦЭМ!$A$33:$A$776,$A92,СВЦЭМ!$B$33:$B$776,F$83)+'СЕТ СН'!$H$12+СВЦЭМ!$D$10+'СЕТ СН'!$H$6-'СЕТ СН'!$H$22</f>
        <v>1173.36038773</v>
      </c>
      <c r="G92" s="36">
        <f>SUMIFS(СВЦЭМ!$C$33:$C$776,СВЦЭМ!$A$33:$A$776,$A92,СВЦЭМ!$B$33:$B$776,G$83)+'СЕТ СН'!$H$12+СВЦЭМ!$D$10+'СЕТ СН'!$H$6-'СЕТ СН'!$H$22</f>
        <v>1169.6267275</v>
      </c>
      <c r="H92" s="36">
        <f>SUMIFS(СВЦЭМ!$C$33:$C$776,СВЦЭМ!$A$33:$A$776,$A92,СВЦЭМ!$B$33:$B$776,H$83)+'СЕТ СН'!$H$12+СВЦЭМ!$D$10+'СЕТ СН'!$H$6-'СЕТ СН'!$H$22</f>
        <v>1123.2242524399999</v>
      </c>
      <c r="I92" s="36">
        <f>SUMIFS(СВЦЭМ!$C$33:$C$776,СВЦЭМ!$A$33:$A$776,$A92,СВЦЭМ!$B$33:$B$776,I$83)+'СЕТ СН'!$H$12+СВЦЭМ!$D$10+'СЕТ СН'!$H$6-'СЕТ СН'!$H$22</f>
        <v>1093.19609732</v>
      </c>
      <c r="J92" s="36">
        <f>SUMIFS(СВЦЭМ!$C$33:$C$776,СВЦЭМ!$A$33:$A$776,$A92,СВЦЭМ!$B$33:$B$776,J$83)+'СЕТ СН'!$H$12+СВЦЭМ!$D$10+'СЕТ СН'!$H$6-'СЕТ СН'!$H$22</f>
        <v>1076.5554126699999</v>
      </c>
      <c r="K92" s="36">
        <f>SUMIFS(СВЦЭМ!$C$33:$C$776,СВЦЭМ!$A$33:$A$776,$A92,СВЦЭМ!$B$33:$B$776,K$83)+'СЕТ СН'!$H$12+СВЦЭМ!$D$10+'СЕТ СН'!$H$6-'СЕТ СН'!$H$22</f>
        <v>1073.1289373100001</v>
      </c>
      <c r="L92" s="36">
        <f>SUMIFS(СВЦЭМ!$C$33:$C$776,СВЦЭМ!$A$33:$A$776,$A92,СВЦЭМ!$B$33:$B$776,L$83)+'СЕТ СН'!$H$12+СВЦЭМ!$D$10+'СЕТ СН'!$H$6-'СЕТ СН'!$H$22</f>
        <v>1073.9465964599999</v>
      </c>
      <c r="M92" s="36">
        <f>SUMIFS(СВЦЭМ!$C$33:$C$776,СВЦЭМ!$A$33:$A$776,$A92,СВЦЭМ!$B$33:$B$776,M$83)+'СЕТ СН'!$H$12+СВЦЭМ!$D$10+'СЕТ СН'!$H$6-'СЕТ СН'!$H$22</f>
        <v>1088.84465858</v>
      </c>
      <c r="N92" s="36">
        <f>SUMIFS(СВЦЭМ!$C$33:$C$776,СВЦЭМ!$A$33:$A$776,$A92,СВЦЭМ!$B$33:$B$776,N$83)+'СЕТ СН'!$H$12+СВЦЭМ!$D$10+'СЕТ СН'!$H$6-'СЕТ СН'!$H$22</f>
        <v>1102.3506754099999</v>
      </c>
      <c r="O92" s="36">
        <f>SUMIFS(СВЦЭМ!$C$33:$C$776,СВЦЭМ!$A$33:$A$776,$A92,СВЦЭМ!$B$33:$B$776,O$83)+'СЕТ СН'!$H$12+СВЦЭМ!$D$10+'СЕТ СН'!$H$6-'СЕТ СН'!$H$22</f>
        <v>1126.2006647000001</v>
      </c>
      <c r="P92" s="36">
        <f>SUMIFS(СВЦЭМ!$C$33:$C$776,СВЦЭМ!$A$33:$A$776,$A92,СВЦЭМ!$B$33:$B$776,P$83)+'СЕТ СН'!$H$12+СВЦЭМ!$D$10+'СЕТ СН'!$H$6-'СЕТ СН'!$H$22</f>
        <v>1140.74120683</v>
      </c>
      <c r="Q92" s="36">
        <f>SUMIFS(СВЦЭМ!$C$33:$C$776,СВЦЭМ!$A$33:$A$776,$A92,СВЦЭМ!$B$33:$B$776,Q$83)+'СЕТ СН'!$H$12+СВЦЭМ!$D$10+'СЕТ СН'!$H$6-'СЕТ СН'!$H$22</f>
        <v>1145.9691460399999</v>
      </c>
      <c r="R92" s="36">
        <f>SUMIFS(СВЦЭМ!$C$33:$C$776,СВЦЭМ!$A$33:$A$776,$A92,СВЦЭМ!$B$33:$B$776,R$83)+'СЕТ СН'!$H$12+СВЦЭМ!$D$10+'СЕТ СН'!$H$6-'СЕТ СН'!$H$22</f>
        <v>1138.8343777499999</v>
      </c>
      <c r="S92" s="36">
        <f>SUMIFS(СВЦЭМ!$C$33:$C$776,СВЦЭМ!$A$33:$A$776,$A92,СВЦЭМ!$B$33:$B$776,S$83)+'СЕТ СН'!$H$12+СВЦЭМ!$D$10+'СЕТ СН'!$H$6-'СЕТ СН'!$H$22</f>
        <v>1120.83085194</v>
      </c>
      <c r="T92" s="36">
        <f>SUMIFS(СВЦЭМ!$C$33:$C$776,СВЦЭМ!$A$33:$A$776,$A92,СВЦЭМ!$B$33:$B$776,T$83)+'СЕТ СН'!$H$12+СВЦЭМ!$D$10+'СЕТ СН'!$H$6-'СЕТ СН'!$H$22</f>
        <v>1077.0218635700001</v>
      </c>
      <c r="U92" s="36">
        <f>SUMIFS(СВЦЭМ!$C$33:$C$776,СВЦЭМ!$A$33:$A$776,$A92,СВЦЭМ!$B$33:$B$776,U$83)+'СЕТ СН'!$H$12+СВЦЭМ!$D$10+'СЕТ СН'!$H$6-'СЕТ СН'!$H$22</f>
        <v>1080.7395135300001</v>
      </c>
      <c r="V92" s="36">
        <f>SUMIFS(СВЦЭМ!$C$33:$C$776,СВЦЭМ!$A$33:$A$776,$A92,СВЦЭМ!$B$33:$B$776,V$83)+'СЕТ СН'!$H$12+СВЦЭМ!$D$10+'СЕТ СН'!$H$6-'СЕТ СН'!$H$22</f>
        <v>1112.37469852</v>
      </c>
      <c r="W92" s="36">
        <f>SUMIFS(СВЦЭМ!$C$33:$C$776,СВЦЭМ!$A$33:$A$776,$A92,СВЦЭМ!$B$33:$B$776,W$83)+'СЕТ СН'!$H$12+СВЦЭМ!$D$10+'СЕТ СН'!$H$6-'СЕТ СН'!$H$22</f>
        <v>1132.4039684699999</v>
      </c>
      <c r="X92" s="36">
        <f>SUMIFS(СВЦЭМ!$C$33:$C$776,СВЦЭМ!$A$33:$A$776,$A92,СВЦЭМ!$B$33:$B$776,X$83)+'СЕТ СН'!$H$12+СВЦЭМ!$D$10+'СЕТ СН'!$H$6-'СЕТ СН'!$H$22</f>
        <v>1136.6869875800001</v>
      </c>
      <c r="Y92" s="36">
        <f>SUMIFS(СВЦЭМ!$C$33:$C$776,СВЦЭМ!$A$33:$A$776,$A92,СВЦЭМ!$B$33:$B$776,Y$83)+'СЕТ СН'!$H$12+СВЦЭМ!$D$10+'СЕТ СН'!$H$6-'СЕТ СН'!$H$22</f>
        <v>1159.5736508699999</v>
      </c>
    </row>
    <row r="93" spans="1:25" ht="15.5" x14ac:dyDescent="0.25">
      <c r="A93" s="35">
        <f t="shared" si="2"/>
        <v>43840</v>
      </c>
      <c r="B93" s="36">
        <f>SUMIFS(СВЦЭМ!$C$33:$C$776,СВЦЭМ!$A$33:$A$776,$A93,СВЦЭМ!$B$33:$B$776,B$83)+'СЕТ СН'!$H$12+СВЦЭМ!$D$10+'СЕТ СН'!$H$6-'СЕТ СН'!$H$22</f>
        <v>1166.2458822900001</v>
      </c>
      <c r="C93" s="36">
        <f>SUMIFS(СВЦЭМ!$C$33:$C$776,СВЦЭМ!$A$33:$A$776,$A93,СВЦЭМ!$B$33:$B$776,C$83)+'СЕТ СН'!$H$12+СВЦЭМ!$D$10+'СЕТ СН'!$H$6-'СЕТ СН'!$H$22</f>
        <v>1170.5032935199999</v>
      </c>
      <c r="D93" s="36">
        <f>SUMIFS(СВЦЭМ!$C$33:$C$776,СВЦЭМ!$A$33:$A$776,$A93,СВЦЭМ!$B$33:$B$776,D$83)+'СЕТ СН'!$H$12+СВЦЭМ!$D$10+'СЕТ СН'!$H$6-'СЕТ СН'!$H$22</f>
        <v>1181.24537057</v>
      </c>
      <c r="E93" s="36">
        <f>SUMIFS(СВЦЭМ!$C$33:$C$776,СВЦЭМ!$A$33:$A$776,$A93,СВЦЭМ!$B$33:$B$776,E$83)+'СЕТ СН'!$H$12+СВЦЭМ!$D$10+'СЕТ СН'!$H$6-'СЕТ СН'!$H$22</f>
        <v>1181.73772547</v>
      </c>
      <c r="F93" s="36">
        <f>SUMIFS(СВЦЭМ!$C$33:$C$776,СВЦЭМ!$A$33:$A$776,$A93,СВЦЭМ!$B$33:$B$776,F$83)+'СЕТ СН'!$H$12+СВЦЭМ!$D$10+'СЕТ СН'!$H$6-'СЕТ СН'!$H$22</f>
        <v>1167.2677939099999</v>
      </c>
      <c r="G93" s="36">
        <f>SUMIFS(СВЦЭМ!$C$33:$C$776,СВЦЭМ!$A$33:$A$776,$A93,СВЦЭМ!$B$33:$B$776,G$83)+'СЕТ СН'!$H$12+СВЦЭМ!$D$10+'СЕТ СН'!$H$6-'СЕТ СН'!$H$22</f>
        <v>1157.5467918100001</v>
      </c>
      <c r="H93" s="36">
        <f>SUMIFS(СВЦЭМ!$C$33:$C$776,СВЦЭМ!$A$33:$A$776,$A93,СВЦЭМ!$B$33:$B$776,H$83)+'СЕТ СН'!$H$12+СВЦЭМ!$D$10+'СЕТ СН'!$H$6-'СЕТ СН'!$H$22</f>
        <v>1124.04953325</v>
      </c>
      <c r="I93" s="36">
        <f>SUMIFS(СВЦЭМ!$C$33:$C$776,СВЦЭМ!$A$33:$A$776,$A93,СВЦЭМ!$B$33:$B$776,I$83)+'СЕТ СН'!$H$12+СВЦЭМ!$D$10+'СЕТ СН'!$H$6-'СЕТ СН'!$H$22</f>
        <v>1090.6653731500001</v>
      </c>
      <c r="J93" s="36">
        <f>SUMIFS(СВЦЭМ!$C$33:$C$776,СВЦЭМ!$A$33:$A$776,$A93,СВЦЭМ!$B$33:$B$776,J$83)+'СЕТ СН'!$H$12+СВЦЭМ!$D$10+'СЕТ СН'!$H$6-'СЕТ СН'!$H$22</f>
        <v>1079.8758673</v>
      </c>
      <c r="K93" s="36">
        <f>SUMIFS(СВЦЭМ!$C$33:$C$776,СВЦЭМ!$A$33:$A$776,$A93,СВЦЭМ!$B$33:$B$776,K$83)+'СЕТ СН'!$H$12+СВЦЭМ!$D$10+'СЕТ СН'!$H$6-'СЕТ СН'!$H$22</f>
        <v>1075.0625823</v>
      </c>
      <c r="L93" s="36">
        <f>SUMIFS(СВЦЭМ!$C$33:$C$776,СВЦЭМ!$A$33:$A$776,$A93,СВЦЭМ!$B$33:$B$776,L$83)+'СЕТ СН'!$H$12+СВЦЭМ!$D$10+'СЕТ СН'!$H$6-'СЕТ СН'!$H$22</f>
        <v>1074.1295901000001</v>
      </c>
      <c r="M93" s="36">
        <f>SUMIFS(СВЦЭМ!$C$33:$C$776,СВЦЭМ!$A$33:$A$776,$A93,СВЦЭМ!$B$33:$B$776,M$83)+'СЕТ СН'!$H$12+СВЦЭМ!$D$10+'СЕТ СН'!$H$6-'СЕТ СН'!$H$22</f>
        <v>1085.09989397</v>
      </c>
      <c r="N93" s="36">
        <f>SUMIFS(СВЦЭМ!$C$33:$C$776,СВЦЭМ!$A$33:$A$776,$A93,СВЦЭМ!$B$33:$B$776,N$83)+'СЕТ СН'!$H$12+СВЦЭМ!$D$10+'СЕТ СН'!$H$6-'СЕТ СН'!$H$22</f>
        <v>1088.4480712499999</v>
      </c>
      <c r="O93" s="36">
        <f>SUMIFS(СВЦЭМ!$C$33:$C$776,СВЦЭМ!$A$33:$A$776,$A93,СВЦЭМ!$B$33:$B$776,O$83)+'СЕТ СН'!$H$12+СВЦЭМ!$D$10+'СЕТ СН'!$H$6-'СЕТ СН'!$H$22</f>
        <v>1101.80899155</v>
      </c>
      <c r="P93" s="36">
        <f>SUMIFS(СВЦЭМ!$C$33:$C$776,СВЦЭМ!$A$33:$A$776,$A93,СВЦЭМ!$B$33:$B$776,P$83)+'СЕТ СН'!$H$12+СВЦЭМ!$D$10+'СЕТ СН'!$H$6-'СЕТ СН'!$H$22</f>
        <v>1106.22269592</v>
      </c>
      <c r="Q93" s="36">
        <f>SUMIFS(СВЦЭМ!$C$33:$C$776,СВЦЭМ!$A$33:$A$776,$A93,СВЦЭМ!$B$33:$B$776,Q$83)+'СЕТ СН'!$H$12+СВЦЭМ!$D$10+'СЕТ СН'!$H$6-'СЕТ СН'!$H$22</f>
        <v>1105.3098332899999</v>
      </c>
      <c r="R93" s="36">
        <f>SUMIFS(СВЦЭМ!$C$33:$C$776,СВЦЭМ!$A$33:$A$776,$A93,СВЦЭМ!$B$33:$B$776,R$83)+'СЕТ СН'!$H$12+СВЦЭМ!$D$10+'СЕТ СН'!$H$6-'СЕТ СН'!$H$22</f>
        <v>1093.46405364</v>
      </c>
      <c r="S93" s="36">
        <f>SUMIFS(СВЦЭМ!$C$33:$C$776,СВЦЭМ!$A$33:$A$776,$A93,СВЦЭМ!$B$33:$B$776,S$83)+'СЕТ СН'!$H$12+СВЦЭМ!$D$10+'СЕТ СН'!$H$6-'СЕТ СН'!$H$22</f>
        <v>1085.5655661399999</v>
      </c>
      <c r="T93" s="36">
        <f>SUMIFS(СВЦЭМ!$C$33:$C$776,СВЦЭМ!$A$33:$A$776,$A93,СВЦЭМ!$B$33:$B$776,T$83)+'СЕТ СН'!$H$12+СВЦЭМ!$D$10+'СЕТ СН'!$H$6-'СЕТ СН'!$H$22</f>
        <v>1049.9111352099999</v>
      </c>
      <c r="U93" s="36">
        <f>SUMIFS(СВЦЭМ!$C$33:$C$776,СВЦЭМ!$A$33:$A$776,$A93,СВЦЭМ!$B$33:$B$776,U$83)+'СЕТ СН'!$H$12+СВЦЭМ!$D$10+'СЕТ СН'!$H$6-'СЕТ СН'!$H$22</f>
        <v>1049.86482275</v>
      </c>
      <c r="V93" s="36">
        <f>SUMIFS(СВЦЭМ!$C$33:$C$776,СВЦЭМ!$A$33:$A$776,$A93,СВЦЭМ!$B$33:$B$776,V$83)+'СЕТ СН'!$H$12+СВЦЭМ!$D$10+'СЕТ СН'!$H$6-'СЕТ СН'!$H$22</f>
        <v>1076.3252583799999</v>
      </c>
      <c r="W93" s="36">
        <f>SUMIFS(СВЦЭМ!$C$33:$C$776,СВЦЭМ!$A$33:$A$776,$A93,СВЦЭМ!$B$33:$B$776,W$83)+'СЕТ СН'!$H$12+СВЦЭМ!$D$10+'СЕТ СН'!$H$6-'СЕТ СН'!$H$22</f>
        <v>1086.9722869699999</v>
      </c>
      <c r="X93" s="36">
        <f>SUMIFS(СВЦЭМ!$C$33:$C$776,СВЦЭМ!$A$33:$A$776,$A93,СВЦЭМ!$B$33:$B$776,X$83)+'СЕТ СН'!$H$12+СВЦЭМ!$D$10+'СЕТ СН'!$H$6-'СЕТ СН'!$H$22</f>
        <v>1092.78919049</v>
      </c>
      <c r="Y93" s="36">
        <f>SUMIFS(СВЦЭМ!$C$33:$C$776,СВЦЭМ!$A$33:$A$776,$A93,СВЦЭМ!$B$33:$B$776,Y$83)+'СЕТ СН'!$H$12+СВЦЭМ!$D$10+'СЕТ СН'!$H$6-'СЕТ СН'!$H$22</f>
        <v>1104.8113508599999</v>
      </c>
    </row>
    <row r="94" spans="1:25" ht="15.5" x14ac:dyDescent="0.25">
      <c r="A94" s="35">
        <f t="shared" si="2"/>
        <v>43841</v>
      </c>
      <c r="B94" s="36">
        <f>SUMIFS(СВЦЭМ!$C$33:$C$776,СВЦЭМ!$A$33:$A$776,$A94,СВЦЭМ!$B$33:$B$776,B$83)+'СЕТ СН'!$H$12+СВЦЭМ!$D$10+'СЕТ СН'!$H$6-'СЕТ СН'!$H$22</f>
        <v>1109.3528245800001</v>
      </c>
      <c r="C94" s="36">
        <f>SUMIFS(СВЦЭМ!$C$33:$C$776,СВЦЭМ!$A$33:$A$776,$A94,СВЦЭМ!$B$33:$B$776,C$83)+'СЕТ СН'!$H$12+СВЦЭМ!$D$10+'СЕТ СН'!$H$6-'СЕТ СН'!$H$22</f>
        <v>1127.06333647</v>
      </c>
      <c r="D94" s="36">
        <f>SUMIFS(СВЦЭМ!$C$33:$C$776,СВЦЭМ!$A$33:$A$776,$A94,СВЦЭМ!$B$33:$B$776,D$83)+'СЕТ СН'!$H$12+СВЦЭМ!$D$10+'СЕТ СН'!$H$6-'СЕТ СН'!$H$22</f>
        <v>1151.3230699799999</v>
      </c>
      <c r="E94" s="36">
        <f>SUMIFS(СВЦЭМ!$C$33:$C$776,СВЦЭМ!$A$33:$A$776,$A94,СВЦЭМ!$B$33:$B$776,E$83)+'СЕТ СН'!$H$12+СВЦЭМ!$D$10+'СЕТ СН'!$H$6-'СЕТ СН'!$H$22</f>
        <v>1172.9537716699999</v>
      </c>
      <c r="F94" s="36">
        <f>SUMIFS(СВЦЭМ!$C$33:$C$776,СВЦЭМ!$A$33:$A$776,$A94,СВЦЭМ!$B$33:$B$776,F$83)+'СЕТ СН'!$H$12+СВЦЭМ!$D$10+'СЕТ СН'!$H$6-'СЕТ СН'!$H$22</f>
        <v>1176.3746320299999</v>
      </c>
      <c r="G94" s="36">
        <f>SUMIFS(СВЦЭМ!$C$33:$C$776,СВЦЭМ!$A$33:$A$776,$A94,СВЦЭМ!$B$33:$B$776,G$83)+'СЕТ СН'!$H$12+СВЦЭМ!$D$10+'СЕТ СН'!$H$6-'СЕТ СН'!$H$22</f>
        <v>1174.84526921</v>
      </c>
      <c r="H94" s="36">
        <f>SUMIFS(СВЦЭМ!$C$33:$C$776,СВЦЭМ!$A$33:$A$776,$A94,СВЦЭМ!$B$33:$B$776,H$83)+'СЕТ СН'!$H$12+СВЦЭМ!$D$10+'СЕТ СН'!$H$6-'СЕТ СН'!$H$22</f>
        <v>1157.0890293099999</v>
      </c>
      <c r="I94" s="36">
        <f>SUMIFS(СВЦЭМ!$C$33:$C$776,СВЦЭМ!$A$33:$A$776,$A94,СВЦЭМ!$B$33:$B$776,I$83)+'СЕТ СН'!$H$12+СВЦЭМ!$D$10+'СЕТ СН'!$H$6-'СЕТ СН'!$H$22</f>
        <v>1155.7126746500001</v>
      </c>
      <c r="J94" s="36">
        <f>SUMIFS(СВЦЭМ!$C$33:$C$776,СВЦЭМ!$A$33:$A$776,$A94,СВЦЭМ!$B$33:$B$776,J$83)+'СЕТ СН'!$H$12+СВЦЭМ!$D$10+'СЕТ СН'!$H$6-'СЕТ СН'!$H$22</f>
        <v>1125.03221624</v>
      </c>
      <c r="K94" s="36">
        <f>SUMIFS(СВЦЭМ!$C$33:$C$776,СВЦЭМ!$A$33:$A$776,$A94,СВЦЭМ!$B$33:$B$776,K$83)+'СЕТ СН'!$H$12+СВЦЭМ!$D$10+'СЕТ СН'!$H$6-'СЕТ СН'!$H$22</f>
        <v>1094.1635415599999</v>
      </c>
      <c r="L94" s="36">
        <f>SUMIFS(СВЦЭМ!$C$33:$C$776,СВЦЭМ!$A$33:$A$776,$A94,СВЦЭМ!$B$33:$B$776,L$83)+'СЕТ СН'!$H$12+СВЦЭМ!$D$10+'СЕТ СН'!$H$6-'СЕТ СН'!$H$22</f>
        <v>1080.6964270599999</v>
      </c>
      <c r="M94" s="36">
        <f>SUMIFS(СВЦЭМ!$C$33:$C$776,СВЦЭМ!$A$33:$A$776,$A94,СВЦЭМ!$B$33:$B$776,M$83)+'СЕТ СН'!$H$12+СВЦЭМ!$D$10+'СЕТ СН'!$H$6-'СЕТ СН'!$H$22</f>
        <v>1085.8479399999999</v>
      </c>
      <c r="N94" s="36">
        <f>SUMIFS(СВЦЭМ!$C$33:$C$776,СВЦЭМ!$A$33:$A$776,$A94,СВЦЭМ!$B$33:$B$776,N$83)+'СЕТ СН'!$H$12+СВЦЭМ!$D$10+'СЕТ СН'!$H$6-'СЕТ СН'!$H$22</f>
        <v>1099.6675082199999</v>
      </c>
      <c r="O94" s="36">
        <f>SUMIFS(СВЦЭМ!$C$33:$C$776,СВЦЭМ!$A$33:$A$776,$A94,СВЦЭМ!$B$33:$B$776,O$83)+'СЕТ СН'!$H$12+СВЦЭМ!$D$10+'СЕТ СН'!$H$6-'СЕТ СН'!$H$22</f>
        <v>1103.5055581700001</v>
      </c>
      <c r="P94" s="36">
        <f>SUMIFS(СВЦЭМ!$C$33:$C$776,СВЦЭМ!$A$33:$A$776,$A94,СВЦЭМ!$B$33:$B$776,P$83)+'СЕТ СН'!$H$12+СВЦЭМ!$D$10+'СЕТ СН'!$H$6-'СЕТ СН'!$H$22</f>
        <v>1114.0378446899999</v>
      </c>
      <c r="Q94" s="36">
        <f>SUMIFS(СВЦЭМ!$C$33:$C$776,СВЦЭМ!$A$33:$A$776,$A94,СВЦЭМ!$B$33:$B$776,Q$83)+'СЕТ СН'!$H$12+СВЦЭМ!$D$10+'СЕТ СН'!$H$6-'СЕТ СН'!$H$22</f>
        <v>1113.9661120399999</v>
      </c>
      <c r="R94" s="36">
        <f>SUMIFS(СВЦЭМ!$C$33:$C$776,СВЦЭМ!$A$33:$A$776,$A94,СВЦЭМ!$B$33:$B$776,R$83)+'СЕТ СН'!$H$12+СВЦЭМ!$D$10+'СЕТ СН'!$H$6-'СЕТ СН'!$H$22</f>
        <v>1101.0564156</v>
      </c>
      <c r="S94" s="36">
        <f>SUMIFS(СВЦЭМ!$C$33:$C$776,СВЦЭМ!$A$33:$A$776,$A94,СВЦЭМ!$B$33:$B$776,S$83)+'СЕТ СН'!$H$12+СВЦЭМ!$D$10+'СЕТ СН'!$H$6-'СЕТ СН'!$H$22</f>
        <v>1082.52162744</v>
      </c>
      <c r="T94" s="36">
        <f>SUMIFS(СВЦЭМ!$C$33:$C$776,СВЦЭМ!$A$33:$A$776,$A94,СВЦЭМ!$B$33:$B$776,T$83)+'СЕТ СН'!$H$12+СВЦЭМ!$D$10+'СЕТ СН'!$H$6-'СЕТ СН'!$H$22</f>
        <v>1054.3415118600001</v>
      </c>
      <c r="U94" s="36">
        <f>SUMIFS(СВЦЭМ!$C$33:$C$776,СВЦЭМ!$A$33:$A$776,$A94,СВЦЭМ!$B$33:$B$776,U$83)+'СЕТ СН'!$H$12+СВЦЭМ!$D$10+'СЕТ СН'!$H$6-'СЕТ СН'!$H$22</f>
        <v>1058.1447135999999</v>
      </c>
      <c r="V94" s="36">
        <f>SUMIFS(СВЦЭМ!$C$33:$C$776,СВЦЭМ!$A$33:$A$776,$A94,СВЦЭМ!$B$33:$B$776,V$83)+'СЕТ СН'!$H$12+СВЦЭМ!$D$10+'СЕТ СН'!$H$6-'СЕТ СН'!$H$22</f>
        <v>1091.3701378399999</v>
      </c>
      <c r="W94" s="36">
        <f>SUMIFS(СВЦЭМ!$C$33:$C$776,СВЦЭМ!$A$33:$A$776,$A94,СВЦЭМ!$B$33:$B$776,W$83)+'СЕТ СН'!$H$12+СВЦЭМ!$D$10+'СЕТ СН'!$H$6-'СЕТ СН'!$H$22</f>
        <v>1105.41255695</v>
      </c>
      <c r="X94" s="36">
        <f>SUMIFS(СВЦЭМ!$C$33:$C$776,СВЦЭМ!$A$33:$A$776,$A94,СВЦЭМ!$B$33:$B$776,X$83)+'СЕТ СН'!$H$12+СВЦЭМ!$D$10+'СЕТ СН'!$H$6-'СЕТ СН'!$H$22</f>
        <v>1127.358763</v>
      </c>
      <c r="Y94" s="36">
        <f>SUMIFS(СВЦЭМ!$C$33:$C$776,СВЦЭМ!$A$33:$A$776,$A94,СВЦЭМ!$B$33:$B$776,Y$83)+'СЕТ СН'!$H$12+СВЦЭМ!$D$10+'СЕТ СН'!$H$6-'СЕТ СН'!$H$22</f>
        <v>1147.81579994</v>
      </c>
    </row>
    <row r="95" spans="1:25" ht="15.5" x14ac:dyDescent="0.25">
      <c r="A95" s="35">
        <f t="shared" si="2"/>
        <v>43842</v>
      </c>
      <c r="B95" s="36">
        <f>SUMIFS(СВЦЭМ!$C$33:$C$776,СВЦЭМ!$A$33:$A$776,$A95,СВЦЭМ!$B$33:$B$776,B$83)+'СЕТ СН'!$H$12+СВЦЭМ!$D$10+'СЕТ СН'!$H$6-'СЕТ СН'!$H$22</f>
        <v>1161.25358357</v>
      </c>
      <c r="C95" s="36">
        <f>SUMIFS(СВЦЭМ!$C$33:$C$776,СВЦЭМ!$A$33:$A$776,$A95,СВЦЭМ!$B$33:$B$776,C$83)+'СЕТ СН'!$H$12+СВЦЭМ!$D$10+'СЕТ СН'!$H$6-'СЕТ СН'!$H$22</f>
        <v>1170.94902364</v>
      </c>
      <c r="D95" s="36">
        <f>SUMIFS(СВЦЭМ!$C$33:$C$776,СВЦЭМ!$A$33:$A$776,$A95,СВЦЭМ!$B$33:$B$776,D$83)+'СЕТ СН'!$H$12+СВЦЭМ!$D$10+'СЕТ СН'!$H$6-'СЕТ СН'!$H$22</f>
        <v>1184.06801496</v>
      </c>
      <c r="E95" s="36">
        <f>SUMIFS(СВЦЭМ!$C$33:$C$776,СВЦЭМ!$A$33:$A$776,$A95,СВЦЭМ!$B$33:$B$776,E$83)+'СЕТ СН'!$H$12+СВЦЭМ!$D$10+'СЕТ СН'!$H$6-'СЕТ СН'!$H$22</f>
        <v>1204.07177705</v>
      </c>
      <c r="F95" s="36">
        <f>SUMIFS(СВЦЭМ!$C$33:$C$776,СВЦЭМ!$A$33:$A$776,$A95,СВЦЭМ!$B$33:$B$776,F$83)+'СЕТ СН'!$H$12+СВЦЭМ!$D$10+'СЕТ СН'!$H$6-'СЕТ СН'!$H$22</f>
        <v>1203.9901433499999</v>
      </c>
      <c r="G95" s="36">
        <f>SUMIFS(СВЦЭМ!$C$33:$C$776,СВЦЭМ!$A$33:$A$776,$A95,СВЦЭМ!$B$33:$B$776,G$83)+'СЕТ СН'!$H$12+СВЦЭМ!$D$10+'СЕТ СН'!$H$6-'СЕТ СН'!$H$22</f>
        <v>1192.8636723499999</v>
      </c>
      <c r="H95" s="36">
        <f>SUMIFS(СВЦЭМ!$C$33:$C$776,СВЦЭМ!$A$33:$A$776,$A95,СВЦЭМ!$B$33:$B$776,H$83)+'СЕТ СН'!$H$12+СВЦЭМ!$D$10+'СЕТ СН'!$H$6-'СЕТ СН'!$H$22</f>
        <v>1179.5838526499999</v>
      </c>
      <c r="I95" s="36">
        <f>SUMIFS(СВЦЭМ!$C$33:$C$776,СВЦЭМ!$A$33:$A$776,$A95,СВЦЭМ!$B$33:$B$776,I$83)+'СЕТ СН'!$H$12+СВЦЭМ!$D$10+'СЕТ СН'!$H$6-'СЕТ СН'!$H$22</f>
        <v>1170.08110648</v>
      </c>
      <c r="J95" s="36">
        <f>SUMIFS(СВЦЭМ!$C$33:$C$776,СВЦЭМ!$A$33:$A$776,$A95,СВЦЭМ!$B$33:$B$776,J$83)+'СЕТ СН'!$H$12+СВЦЭМ!$D$10+'СЕТ СН'!$H$6-'СЕТ СН'!$H$22</f>
        <v>1124.3611177999999</v>
      </c>
      <c r="K95" s="36">
        <f>SUMIFS(СВЦЭМ!$C$33:$C$776,СВЦЭМ!$A$33:$A$776,$A95,СВЦЭМ!$B$33:$B$776,K$83)+'СЕТ СН'!$H$12+СВЦЭМ!$D$10+'СЕТ СН'!$H$6-'СЕТ СН'!$H$22</f>
        <v>1100.4151402299999</v>
      </c>
      <c r="L95" s="36">
        <f>SUMIFS(СВЦЭМ!$C$33:$C$776,СВЦЭМ!$A$33:$A$776,$A95,СВЦЭМ!$B$33:$B$776,L$83)+'СЕТ СН'!$H$12+СВЦЭМ!$D$10+'СЕТ СН'!$H$6-'СЕТ СН'!$H$22</f>
        <v>1079.3203253500001</v>
      </c>
      <c r="M95" s="36">
        <f>SUMIFS(СВЦЭМ!$C$33:$C$776,СВЦЭМ!$A$33:$A$776,$A95,СВЦЭМ!$B$33:$B$776,M$83)+'СЕТ СН'!$H$12+СВЦЭМ!$D$10+'СЕТ СН'!$H$6-'СЕТ СН'!$H$22</f>
        <v>1074.7519847999999</v>
      </c>
      <c r="N95" s="36">
        <f>SUMIFS(СВЦЭМ!$C$33:$C$776,СВЦЭМ!$A$33:$A$776,$A95,СВЦЭМ!$B$33:$B$776,N$83)+'СЕТ СН'!$H$12+СВЦЭМ!$D$10+'СЕТ СН'!$H$6-'СЕТ СН'!$H$22</f>
        <v>1097.57266921</v>
      </c>
      <c r="O95" s="36">
        <f>SUMIFS(СВЦЭМ!$C$33:$C$776,СВЦЭМ!$A$33:$A$776,$A95,СВЦЭМ!$B$33:$B$776,O$83)+'СЕТ СН'!$H$12+СВЦЭМ!$D$10+'СЕТ СН'!$H$6-'СЕТ СН'!$H$22</f>
        <v>1101.14267617</v>
      </c>
      <c r="P95" s="36">
        <f>SUMIFS(СВЦЭМ!$C$33:$C$776,СВЦЭМ!$A$33:$A$776,$A95,СВЦЭМ!$B$33:$B$776,P$83)+'СЕТ СН'!$H$12+СВЦЭМ!$D$10+'СЕТ СН'!$H$6-'СЕТ СН'!$H$22</f>
        <v>1105.7533604499999</v>
      </c>
      <c r="Q95" s="36">
        <f>SUMIFS(СВЦЭМ!$C$33:$C$776,СВЦЭМ!$A$33:$A$776,$A95,СВЦЭМ!$B$33:$B$776,Q$83)+'СЕТ СН'!$H$12+СВЦЭМ!$D$10+'СЕТ СН'!$H$6-'СЕТ СН'!$H$22</f>
        <v>1105.6957297399999</v>
      </c>
      <c r="R95" s="36">
        <f>SUMIFS(СВЦЭМ!$C$33:$C$776,СВЦЭМ!$A$33:$A$776,$A95,СВЦЭМ!$B$33:$B$776,R$83)+'СЕТ СН'!$H$12+СВЦЭМ!$D$10+'СЕТ СН'!$H$6-'СЕТ СН'!$H$22</f>
        <v>1107.8863001499999</v>
      </c>
      <c r="S95" s="36">
        <f>SUMIFS(СВЦЭМ!$C$33:$C$776,СВЦЭМ!$A$33:$A$776,$A95,СВЦЭМ!$B$33:$B$776,S$83)+'СЕТ СН'!$H$12+СВЦЭМ!$D$10+'СЕТ СН'!$H$6-'СЕТ СН'!$H$22</f>
        <v>1085.2307692100001</v>
      </c>
      <c r="T95" s="36">
        <f>SUMIFS(СВЦЭМ!$C$33:$C$776,СВЦЭМ!$A$33:$A$776,$A95,СВЦЭМ!$B$33:$B$776,T$83)+'СЕТ СН'!$H$12+СВЦЭМ!$D$10+'СЕТ СН'!$H$6-'СЕТ СН'!$H$22</f>
        <v>1057.0592971900001</v>
      </c>
      <c r="U95" s="36">
        <f>SUMIFS(СВЦЭМ!$C$33:$C$776,СВЦЭМ!$A$33:$A$776,$A95,СВЦЭМ!$B$33:$B$776,U$83)+'СЕТ СН'!$H$12+СВЦЭМ!$D$10+'СЕТ СН'!$H$6-'СЕТ СН'!$H$22</f>
        <v>1062.4386010799999</v>
      </c>
      <c r="V95" s="36">
        <f>SUMIFS(СВЦЭМ!$C$33:$C$776,СВЦЭМ!$A$33:$A$776,$A95,СВЦЭМ!$B$33:$B$776,V$83)+'СЕТ СН'!$H$12+СВЦЭМ!$D$10+'СЕТ СН'!$H$6-'СЕТ СН'!$H$22</f>
        <v>1083.0252941199999</v>
      </c>
      <c r="W95" s="36">
        <f>SUMIFS(СВЦЭМ!$C$33:$C$776,СВЦЭМ!$A$33:$A$776,$A95,СВЦЭМ!$B$33:$B$776,W$83)+'СЕТ СН'!$H$12+СВЦЭМ!$D$10+'СЕТ СН'!$H$6-'СЕТ СН'!$H$22</f>
        <v>1084.1246820900001</v>
      </c>
      <c r="X95" s="36">
        <f>SUMIFS(СВЦЭМ!$C$33:$C$776,СВЦЭМ!$A$33:$A$776,$A95,СВЦЭМ!$B$33:$B$776,X$83)+'СЕТ СН'!$H$12+СВЦЭМ!$D$10+'СЕТ СН'!$H$6-'СЕТ СН'!$H$22</f>
        <v>1101.7496806899999</v>
      </c>
      <c r="Y95" s="36">
        <f>SUMIFS(СВЦЭМ!$C$33:$C$776,СВЦЭМ!$A$33:$A$776,$A95,СВЦЭМ!$B$33:$B$776,Y$83)+'СЕТ СН'!$H$12+СВЦЭМ!$D$10+'СЕТ СН'!$H$6-'СЕТ СН'!$H$22</f>
        <v>1130.3697294999999</v>
      </c>
    </row>
    <row r="96" spans="1:25" ht="15.5" x14ac:dyDescent="0.25">
      <c r="A96" s="35">
        <f t="shared" si="2"/>
        <v>43843</v>
      </c>
      <c r="B96" s="36">
        <f>SUMIFS(СВЦЭМ!$C$33:$C$776,СВЦЭМ!$A$33:$A$776,$A96,СВЦЭМ!$B$33:$B$776,B$83)+'СЕТ СН'!$H$12+СВЦЭМ!$D$10+'СЕТ СН'!$H$6-'СЕТ СН'!$H$22</f>
        <v>1215.1934180399999</v>
      </c>
      <c r="C96" s="36">
        <f>SUMIFS(СВЦЭМ!$C$33:$C$776,СВЦЭМ!$A$33:$A$776,$A96,СВЦЭМ!$B$33:$B$776,C$83)+'СЕТ СН'!$H$12+СВЦЭМ!$D$10+'СЕТ СН'!$H$6-'СЕТ СН'!$H$22</f>
        <v>1231.8281021299999</v>
      </c>
      <c r="D96" s="36">
        <f>SUMIFS(СВЦЭМ!$C$33:$C$776,СВЦЭМ!$A$33:$A$776,$A96,СВЦЭМ!$B$33:$B$776,D$83)+'СЕТ СН'!$H$12+СВЦЭМ!$D$10+'СЕТ СН'!$H$6-'СЕТ СН'!$H$22</f>
        <v>1243.14967499</v>
      </c>
      <c r="E96" s="36">
        <f>SUMIFS(СВЦЭМ!$C$33:$C$776,СВЦЭМ!$A$33:$A$776,$A96,СВЦЭМ!$B$33:$B$776,E$83)+'СЕТ СН'!$H$12+СВЦЭМ!$D$10+'СЕТ СН'!$H$6-'СЕТ СН'!$H$22</f>
        <v>1234.8435405</v>
      </c>
      <c r="F96" s="36">
        <f>SUMIFS(СВЦЭМ!$C$33:$C$776,СВЦЭМ!$A$33:$A$776,$A96,СВЦЭМ!$B$33:$B$776,F$83)+'СЕТ СН'!$H$12+СВЦЭМ!$D$10+'СЕТ СН'!$H$6-'СЕТ СН'!$H$22</f>
        <v>1230.41607727</v>
      </c>
      <c r="G96" s="36">
        <f>SUMIFS(СВЦЭМ!$C$33:$C$776,СВЦЭМ!$A$33:$A$776,$A96,СВЦЭМ!$B$33:$B$776,G$83)+'СЕТ СН'!$H$12+СВЦЭМ!$D$10+'СЕТ СН'!$H$6-'СЕТ СН'!$H$22</f>
        <v>1208.10282566</v>
      </c>
      <c r="H96" s="36">
        <f>SUMIFS(СВЦЭМ!$C$33:$C$776,СВЦЭМ!$A$33:$A$776,$A96,СВЦЭМ!$B$33:$B$776,H$83)+'СЕТ СН'!$H$12+СВЦЭМ!$D$10+'СЕТ СН'!$H$6-'СЕТ СН'!$H$22</f>
        <v>1170.5232383600001</v>
      </c>
      <c r="I96" s="36">
        <f>SUMIFS(СВЦЭМ!$C$33:$C$776,СВЦЭМ!$A$33:$A$776,$A96,СВЦЭМ!$B$33:$B$776,I$83)+'СЕТ СН'!$H$12+СВЦЭМ!$D$10+'СЕТ СН'!$H$6-'СЕТ СН'!$H$22</f>
        <v>1144.06464162</v>
      </c>
      <c r="J96" s="36">
        <f>SUMIFS(СВЦЭМ!$C$33:$C$776,СВЦЭМ!$A$33:$A$776,$A96,СВЦЭМ!$B$33:$B$776,J$83)+'СЕТ СН'!$H$12+СВЦЭМ!$D$10+'СЕТ СН'!$H$6-'СЕТ СН'!$H$22</f>
        <v>1128.41573571</v>
      </c>
      <c r="K96" s="36">
        <f>SUMIFS(СВЦЭМ!$C$33:$C$776,СВЦЭМ!$A$33:$A$776,$A96,СВЦЭМ!$B$33:$B$776,K$83)+'СЕТ СН'!$H$12+СВЦЭМ!$D$10+'СЕТ СН'!$H$6-'СЕТ СН'!$H$22</f>
        <v>1115.6757902100001</v>
      </c>
      <c r="L96" s="36">
        <f>SUMIFS(СВЦЭМ!$C$33:$C$776,СВЦЭМ!$A$33:$A$776,$A96,СВЦЭМ!$B$33:$B$776,L$83)+'СЕТ СН'!$H$12+СВЦЭМ!$D$10+'СЕТ СН'!$H$6-'СЕТ СН'!$H$22</f>
        <v>1114.568951</v>
      </c>
      <c r="M96" s="36">
        <f>SUMIFS(СВЦЭМ!$C$33:$C$776,СВЦЭМ!$A$33:$A$776,$A96,СВЦЭМ!$B$33:$B$776,M$83)+'СЕТ СН'!$H$12+СВЦЭМ!$D$10+'СЕТ СН'!$H$6-'СЕТ СН'!$H$22</f>
        <v>1116.127203</v>
      </c>
      <c r="N96" s="36">
        <f>SUMIFS(СВЦЭМ!$C$33:$C$776,СВЦЭМ!$A$33:$A$776,$A96,СВЦЭМ!$B$33:$B$776,N$83)+'СЕТ СН'!$H$12+СВЦЭМ!$D$10+'СЕТ СН'!$H$6-'СЕТ СН'!$H$22</f>
        <v>1128.7951772199999</v>
      </c>
      <c r="O96" s="36">
        <f>SUMIFS(СВЦЭМ!$C$33:$C$776,СВЦЭМ!$A$33:$A$776,$A96,СВЦЭМ!$B$33:$B$776,O$83)+'СЕТ СН'!$H$12+СВЦЭМ!$D$10+'СЕТ СН'!$H$6-'СЕТ СН'!$H$22</f>
        <v>1118.4430121299999</v>
      </c>
      <c r="P96" s="36">
        <f>SUMIFS(СВЦЭМ!$C$33:$C$776,СВЦЭМ!$A$33:$A$776,$A96,СВЦЭМ!$B$33:$B$776,P$83)+'СЕТ СН'!$H$12+СВЦЭМ!$D$10+'СЕТ СН'!$H$6-'СЕТ СН'!$H$22</f>
        <v>1103.93517948</v>
      </c>
      <c r="Q96" s="36">
        <f>SUMIFS(СВЦЭМ!$C$33:$C$776,СВЦЭМ!$A$33:$A$776,$A96,СВЦЭМ!$B$33:$B$776,Q$83)+'СЕТ СН'!$H$12+СВЦЭМ!$D$10+'СЕТ СН'!$H$6-'СЕТ СН'!$H$22</f>
        <v>1122.5154552199999</v>
      </c>
      <c r="R96" s="36">
        <f>SUMIFS(СВЦЭМ!$C$33:$C$776,СВЦЭМ!$A$33:$A$776,$A96,СВЦЭМ!$B$33:$B$776,R$83)+'СЕТ СН'!$H$12+СВЦЭМ!$D$10+'СЕТ СН'!$H$6-'СЕТ СН'!$H$22</f>
        <v>1100.1867568299999</v>
      </c>
      <c r="S96" s="36">
        <f>SUMIFS(СВЦЭМ!$C$33:$C$776,СВЦЭМ!$A$33:$A$776,$A96,СВЦЭМ!$B$33:$B$776,S$83)+'СЕТ СН'!$H$12+СВЦЭМ!$D$10+'СЕТ СН'!$H$6-'СЕТ СН'!$H$22</f>
        <v>1088.51846299</v>
      </c>
      <c r="T96" s="36">
        <f>SUMIFS(СВЦЭМ!$C$33:$C$776,СВЦЭМ!$A$33:$A$776,$A96,СВЦЭМ!$B$33:$B$776,T$83)+'СЕТ СН'!$H$12+СВЦЭМ!$D$10+'СЕТ СН'!$H$6-'СЕТ СН'!$H$22</f>
        <v>1052.33473641</v>
      </c>
      <c r="U96" s="36">
        <f>SUMIFS(СВЦЭМ!$C$33:$C$776,СВЦЭМ!$A$33:$A$776,$A96,СВЦЭМ!$B$33:$B$776,U$83)+'СЕТ СН'!$H$12+СВЦЭМ!$D$10+'СЕТ СН'!$H$6-'СЕТ СН'!$H$22</f>
        <v>1046.8736124899999</v>
      </c>
      <c r="V96" s="36">
        <f>SUMIFS(СВЦЭМ!$C$33:$C$776,СВЦЭМ!$A$33:$A$776,$A96,СВЦЭМ!$B$33:$B$776,V$83)+'СЕТ СН'!$H$12+СВЦЭМ!$D$10+'СЕТ СН'!$H$6-'СЕТ СН'!$H$22</f>
        <v>1082.1416959599999</v>
      </c>
      <c r="W96" s="36">
        <f>SUMIFS(СВЦЭМ!$C$33:$C$776,СВЦЭМ!$A$33:$A$776,$A96,СВЦЭМ!$B$33:$B$776,W$83)+'СЕТ СН'!$H$12+СВЦЭМ!$D$10+'СЕТ СН'!$H$6-'СЕТ СН'!$H$22</f>
        <v>1103.7232764999999</v>
      </c>
      <c r="X96" s="36">
        <f>SUMIFS(СВЦЭМ!$C$33:$C$776,СВЦЭМ!$A$33:$A$776,$A96,СВЦЭМ!$B$33:$B$776,X$83)+'СЕТ СН'!$H$12+СВЦЭМ!$D$10+'СЕТ СН'!$H$6-'СЕТ СН'!$H$22</f>
        <v>1103.5510177399999</v>
      </c>
      <c r="Y96" s="36">
        <f>SUMIFS(СВЦЭМ!$C$33:$C$776,СВЦЭМ!$A$33:$A$776,$A96,СВЦЭМ!$B$33:$B$776,Y$83)+'СЕТ СН'!$H$12+СВЦЭМ!$D$10+'СЕТ СН'!$H$6-'СЕТ СН'!$H$22</f>
        <v>1122.2694695</v>
      </c>
    </row>
    <row r="97" spans="1:25" ht="15.5" x14ac:dyDescent="0.25">
      <c r="A97" s="35">
        <f t="shared" si="2"/>
        <v>43844</v>
      </c>
      <c r="B97" s="36">
        <f>SUMIFS(СВЦЭМ!$C$33:$C$776,СВЦЭМ!$A$33:$A$776,$A97,СВЦЭМ!$B$33:$B$776,B$83)+'СЕТ СН'!$H$12+СВЦЭМ!$D$10+'СЕТ СН'!$H$6-'СЕТ СН'!$H$22</f>
        <v>1170.2861302599999</v>
      </c>
      <c r="C97" s="36">
        <f>SUMIFS(СВЦЭМ!$C$33:$C$776,СВЦЭМ!$A$33:$A$776,$A97,СВЦЭМ!$B$33:$B$776,C$83)+'СЕТ СН'!$H$12+СВЦЭМ!$D$10+'СЕТ СН'!$H$6-'СЕТ СН'!$H$22</f>
        <v>1173.2336497599999</v>
      </c>
      <c r="D97" s="36">
        <f>SUMIFS(СВЦЭМ!$C$33:$C$776,СВЦЭМ!$A$33:$A$776,$A97,СВЦЭМ!$B$33:$B$776,D$83)+'СЕТ СН'!$H$12+СВЦЭМ!$D$10+'СЕТ СН'!$H$6-'СЕТ СН'!$H$22</f>
        <v>1183.8492648500001</v>
      </c>
      <c r="E97" s="36">
        <f>SUMIFS(СВЦЭМ!$C$33:$C$776,СВЦЭМ!$A$33:$A$776,$A97,СВЦЭМ!$B$33:$B$776,E$83)+'СЕТ СН'!$H$12+СВЦЭМ!$D$10+'СЕТ СН'!$H$6-'СЕТ СН'!$H$22</f>
        <v>1190.80056526</v>
      </c>
      <c r="F97" s="36">
        <f>SUMIFS(СВЦЭМ!$C$33:$C$776,СВЦЭМ!$A$33:$A$776,$A97,СВЦЭМ!$B$33:$B$776,F$83)+'СЕТ СН'!$H$12+СВЦЭМ!$D$10+'СЕТ СН'!$H$6-'СЕТ СН'!$H$22</f>
        <v>1187.08257265</v>
      </c>
      <c r="G97" s="36">
        <f>SUMIFS(СВЦЭМ!$C$33:$C$776,СВЦЭМ!$A$33:$A$776,$A97,СВЦЭМ!$B$33:$B$776,G$83)+'СЕТ СН'!$H$12+СВЦЭМ!$D$10+'СЕТ СН'!$H$6-'СЕТ СН'!$H$22</f>
        <v>1175.3567871499999</v>
      </c>
      <c r="H97" s="36">
        <f>SUMIFS(СВЦЭМ!$C$33:$C$776,СВЦЭМ!$A$33:$A$776,$A97,СВЦЭМ!$B$33:$B$776,H$83)+'СЕТ СН'!$H$12+СВЦЭМ!$D$10+'СЕТ СН'!$H$6-'СЕТ СН'!$H$22</f>
        <v>1134.22040967</v>
      </c>
      <c r="I97" s="36">
        <f>SUMIFS(СВЦЭМ!$C$33:$C$776,СВЦЭМ!$A$33:$A$776,$A97,СВЦЭМ!$B$33:$B$776,I$83)+'СЕТ СН'!$H$12+СВЦЭМ!$D$10+'СЕТ СН'!$H$6-'СЕТ СН'!$H$22</f>
        <v>1111.93096657</v>
      </c>
      <c r="J97" s="36">
        <f>SUMIFS(СВЦЭМ!$C$33:$C$776,СВЦЭМ!$A$33:$A$776,$A97,СВЦЭМ!$B$33:$B$776,J$83)+'СЕТ СН'!$H$12+СВЦЭМ!$D$10+'СЕТ СН'!$H$6-'СЕТ СН'!$H$22</f>
        <v>1086.1968497999999</v>
      </c>
      <c r="K97" s="36">
        <f>SUMIFS(СВЦЭМ!$C$33:$C$776,СВЦЭМ!$A$33:$A$776,$A97,СВЦЭМ!$B$33:$B$776,K$83)+'СЕТ СН'!$H$12+СВЦЭМ!$D$10+'СЕТ СН'!$H$6-'СЕТ СН'!$H$22</f>
        <v>1085.62306592</v>
      </c>
      <c r="L97" s="36">
        <f>SUMIFS(СВЦЭМ!$C$33:$C$776,СВЦЭМ!$A$33:$A$776,$A97,СВЦЭМ!$B$33:$B$776,L$83)+'СЕТ СН'!$H$12+СВЦЭМ!$D$10+'СЕТ СН'!$H$6-'СЕТ СН'!$H$22</f>
        <v>1087.8598437400001</v>
      </c>
      <c r="M97" s="36">
        <f>SUMIFS(СВЦЭМ!$C$33:$C$776,СВЦЭМ!$A$33:$A$776,$A97,СВЦЭМ!$B$33:$B$776,M$83)+'СЕТ СН'!$H$12+СВЦЭМ!$D$10+'СЕТ СН'!$H$6-'СЕТ СН'!$H$22</f>
        <v>1101.8570612799999</v>
      </c>
      <c r="N97" s="36">
        <f>SUMIFS(СВЦЭМ!$C$33:$C$776,СВЦЭМ!$A$33:$A$776,$A97,СВЦЭМ!$B$33:$B$776,N$83)+'СЕТ СН'!$H$12+СВЦЭМ!$D$10+'СЕТ СН'!$H$6-'СЕТ СН'!$H$22</f>
        <v>1108.0893979499999</v>
      </c>
      <c r="O97" s="36">
        <f>SUMIFS(СВЦЭМ!$C$33:$C$776,СВЦЭМ!$A$33:$A$776,$A97,СВЦЭМ!$B$33:$B$776,O$83)+'СЕТ СН'!$H$12+СВЦЭМ!$D$10+'СЕТ СН'!$H$6-'СЕТ СН'!$H$22</f>
        <v>1120.2159380000001</v>
      </c>
      <c r="P97" s="36">
        <f>SUMIFS(СВЦЭМ!$C$33:$C$776,СВЦЭМ!$A$33:$A$776,$A97,СВЦЭМ!$B$33:$B$776,P$83)+'СЕТ СН'!$H$12+СВЦЭМ!$D$10+'СЕТ СН'!$H$6-'СЕТ СН'!$H$22</f>
        <v>1127.63874672</v>
      </c>
      <c r="Q97" s="36">
        <f>SUMIFS(СВЦЭМ!$C$33:$C$776,СВЦЭМ!$A$33:$A$776,$A97,СВЦЭМ!$B$33:$B$776,Q$83)+'СЕТ СН'!$H$12+СВЦЭМ!$D$10+'СЕТ СН'!$H$6-'СЕТ СН'!$H$22</f>
        <v>1143.0738987100001</v>
      </c>
      <c r="R97" s="36">
        <f>SUMIFS(СВЦЭМ!$C$33:$C$776,СВЦЭМ!$A$33:$A$776,$A97,СВЦЭМ!$B$33:$B$776,R$83)+'СЕТ СН'!$H$12+СВЦЭМ!$D$10+'СЕТ СН'!$H$6-'СЕТ СН'!$H$22</f>
        <v>1145.5208718599999</v>
      </c>
      <c r="S97" s="36">
        <f>SUMIFS(СВЦЭМ!$C$33:$C$776,СВЦЭМ!$A$33:$A$776,$A97,СВЦЭМ!$B$33:$B$776,S$83)+'СЕТ СН'!$H$12+СВЦЭМ!$D$10+'СЕТ СН'!$H$6-'СЕТ СН'!$H$22</f>
        <v>1143.3063840099999</v>
      </c>
      <c r="T97" s="36">
        <f>SUMIFS(СВЦЭМ!$C$33:$C$776,СВЦЭМ!$A$33:$A$776,$A97,СВЦЭМ!$B$33:$B$776,T$83)+'СЕТ СН'!$H$12+СВЦЭМ!$D$10+'СЕТ СН'!$H$6-'СЕТ СН'!$H$22</f>
        <v>1095.9165313999999</v>
      </c>
      <c r="U97" s="36">
        <f>SUMIFS(СВЦЭМ!$C$33:$C$776,СВЦЭМ!$A$33:$A$776,$A97,СВЦЭМ!$B$33:$B$776,U$83)+'СЕТ СН'!$H$12+СВЦЭМ!$D$10+'СЕТ СН'!$H$6-'СЕТ СН'!$H$22</f>
        <v>1096.68985578</v>
      </c>
      <c r="V97" s="36">
        <f>SUMIFS(СВЦЭМ!$C$33:$C$776,СВЦЭМ!$A$33:$A$776,$A97,СВЦЭМ!$B$33:$B$776,V$83)+'СЕТ СН'!$H$12+СВЦЭМ!$D$10+'СЕТ СН'!$H$6-'СЕТ СН'!$H$22</f>
        <v>1123.61069608</v>
      </c>
      <c r="W97" s="36">
        <f>SUMIFS(СВЦЭМ!$C$33:$C$776,СВЦЭМ!$A$33:$A$776,$A97,СВЦЭМ!$B$33:$B$776,W$83)+'СЕТ СН'!$H$12+СВЦЭМ!$D$10+'СЕТ СН'!$H$6-'СЕТ СН'!$H$22</f>
        <v>1138.2894338399999</v>
      </c>
      <c r="X97" s="36">
        <f>SUMIFS(СВЦЭМ!$C$33:$C$776,СВЦЭМ!$A$33:$A$776,$A97,СВЦЭМ!$B$33:$B$776,X$83)+'СЕТ СН'!$H$12+СВЦЭМ!$D$10+'СЕТ СН'!$H$6-'СЕТ СН'!$H$22</f>
        <v>1143.21646001</v>
      </c>
      <c r="Y97" s="36">
        <f>SUMIFS(СВЦЭМ!$C$33:$C$776,СВЦЭМ!$A$33:$A$776,$A97,СВЦЭМ!$B$33:$B$776,Y$83)+'СЕТ СН'!$H$12+СВЦЭМ!$D$10+'СЕТ СН'!$H$6-'СЕТ СН'!$H$22</f>
        <v>1159.8830503199999</v>
      </c>
    </row>
    <row r="98" spans="1:25" ht="15.5" x14ac:dyDescent="0.25">
      <c r="A98" s="35">
        <f t="shared" si="2"/>
        <v>43845</v>
      </c>
      <c r="B98" s="36">
        <f>SUMIFS(СВЦЭМ!$C$33:$C$776,СВЦЭМ!$A$33:$A$776,$A98,СВЦЭМ!$B$33:$B$776,B$83)+'СЕТ СН'!$H$12+СВЦЭМ!$D$10+'СЕТ СН'!$H$6-'СЕТ СН'!$H$22</f>
        <v>1197.10617359</v>
      </c>
      <c r="C98" s="36">
        <f>SUMIFS(СВЦЭМ!$C$33:$C$776,СВЦЭМ!$A$33:$A$776,$A98,СВЦЭМ!$B$33:$B$776,C$83)+'СЕТ СН'!$H$12+СВЦЭМ!$D$10+'СЕТ СН'!$H$6-'СЕТ СН'!$H$22</f>
        <v>1194.06856085</v>
      </c>
      <c r="D98" s="36">
        <f>SUMIFS(СВЦЭМ!$C$33:$C$776,СВЦЭМ!$A$33:$A$776,$A98,СВЦЭМ!$B$33:$B$776,D$83)+'СЕТ СН'!$H$12+СВЦЭМ!$D$10+'СЕТ СН'!$H$6-'СЕТ СН'!$H$22</f>
        <v>1199.4688066199999</v>
      </c>
      <c r="E98" s="36">
        <f>SUMIFS(СВЦЭМ!$C$33:$C$776,СВЦЭМ!$A$33:$A$776,$A98,СВЦЭМ!$B$33:$B$776,E$83)+'СЕТ СН'!$H$12+СВЦЭМ!$D$10+'СЕТ СН'!$H$6-'СЕТ СН'!$H$22</f>
        <v>1215.85849067</v>
      </c>
      <c r="F98" s="36">
        <f>SUMIFS(СВЦЭМ!$C$33:$C$776,СВЦЭМ!$A$33:$A$776,$A98,СВЦЭМ!$B$33:$B$776,F$83)+'СЕТ СН'!$H$12+СВЦЭМ!$D$10+'СЕТ СН'!$H$6-'СЕТ СН'!$H$22</f>
        <v>1200.5169440499999</v>
      </c>
      <c r="G98" s="36">
        <f>SUMIFS(СВЦЭМ!$C$33:$C$776,СВЦЭМ!$A$33:$A$776,$A98,СВЦЭМ!$B$33:$B$776,G$83)+'СЕТ СН'!$H$12+СВЦЭМ!$D$10+'СЕТ СН'!$H$6-'СЕТ СН'!$H$22</f>
        <v>1179.12205193</v>
      </c>
      <c r="H98" s="36">
        <f>SUMIFS(СВЦЭМ!$C$33:$C$776,СВЦЭМ!$A$33:$A$776,$A98,СВЦЭМ!$B$33:$B$776,H$83)+'СЕТ СН'!$H$12+СВЦЭМ!$D$10+'СЕТ СН'!$H$6-'СЕТ СН'!$H$22</f>
        <v>1140.15952275</v>
      </c>
      <c r="I98" s="36">
        <f>SUMIFS(СВЦЭМ!$C$33:$C$776,СВЦЭМ!$A$33:$A$776,$A98,СВЦЭМ!$B$33:$B$776,I$83)+'СЕТ СН'!$H$12+СВЦЭМ!$D$10+'СЕТ СН'!$H$6-'СЕТ СН'!$H$22</f>
        <v>1109.48247756</v>
      </c>
      <c r="J98" s="36">
        <f>SUMIFS(СВЦЭМ!$C$33:$C$776,СВЦЭМ!$A$33:$A$776,$A98,СВЦЭМ!$B$33:$B$776,J$83)+'СЕТ СН'!$H$12+СВЦЭМ!$D$10+'СЕТ СН'!$H$6-'СЕТ СН'!$H$22</f>
        <v>1098.6498126500001</v>
      </c>
      <c r="K98" s="36">
        <f>SUMIFS(СВЦЭМ!$C$33:$C$776,СВЦЭМ!$A$33:$A$776,$A98,СВЦЭМ!$B$33:$B$776,K$83)+'СЕТ СН'!$H$12+СВЦЭМ!$D$10+'СЕТ СН'!$H$6-'СЕТ СН'!$H$22</f>
        <v>1092.80665621</v>
      </c>
      <c r="L98" s="36">
        <f>SUMIFS(СВЦЭМ!$C$33:$C$776,СВЦЭМ!$A$33:$A$776,$A98,СВЦЭМ!$B$33:$B$776,L$83)+'СЕТ СН'!$H$12+СВЦЭМ!$D$10+'СЕТ СН'!$H$6-'СЕТ СН'!$H$22</f>
        <v>1094.29902133</v>
      </c>
      <c r="M98" s="36">
        <f>SUMIFS(СВЦЭМ!$C$33:$C$776,СВЦЭМ!$A$33:$A$776,$A98,СВЦЭМ!$B$33:$B$776,M$83)+'СЕТ СН'!$H$12+СВЦЭМ!$D$10+'СЕТ СН'!$H$6-'СЕТ СН'!$H$22</f>
        <v>1117.07334087</v>
      </c>
      <c r="N98" s="36">
        <f>SUMIFS(СВЦЭМ!$C$33:$C$776,СВЦЭМ!$A$33:$A$776,$A98,СВЦЭМ!$B$33:$B$776,N$83)+'СЕТ СН'!$H$12+СВЦЭМ!$D$10+'СЕТ СН'!$H$6-'СЕТ СН'!$H$22</f>
        <v>1135.33209861</v>
      </c>
      <c r="O98" s="36">
        <f>SUMIFS(СВЦЭМ!$C$33:$C$776,СВЦЭМ!$A$33:$A$776,$A98,СВЦЭМ!$B$33:$B$776,O$83)+'СЕТ СН'!$H$12+СВЦЭМ!$D$10+'СЕТ СН'!$H$6-'СЕТ СН'!$H$22</f>
        <v>1153.7886269999999</v>
      </c>
      <c r="P98" s="36">
        <f>SUMIFS(СВЦЭМ!$C$33:$C$776,СВЦЭМ!$A$33:$A$776,$A98,СВЦЭМ!$B$33:$B$776,P$83)+'СЕТ СН'!$H$12+СВЦЭМ!$D$10+'СЕТ СН'!$H$6-'СЕТ СН'!$H$22</f>
        <v>1165.30417293</v>
      </c>
      <c r="Q98" s="36">
        <f>SUMIFS(СВЦЭМ!$C$33:$C$776,СВЦЭМ!$A$33:$A$776,$A98,СВЦЭМ!$B$33:$B$776,Q$83)+'СЕТ СН'!$H$12+СВЦЭМ!$D$10+'СЕТ СН'!$H$6-'СЕТ СН'!$H$22</f>
        <v>1174.5460328500001</v>
      </c>
      <c r="R98" s="36">
        <f>SUMIFS(СВЦЭМ!$C$33:$C$776,СВЦЭМ!$A$33:$A$776,$A98,СВЦЭМ!$B$33:$B$776,R$83)+'СЕТ СН'!$H$12+СВЦЭМ!$D$10+'СЕТ СН'!$H$6-'СЕТ СН'!$H$22</f>
        <v>1167.1798918</v>
      </c>
      <c r="S98" s="36">
        <f>SUMIFS(СВЦЭМ!$C$33:$C$776,СВЦЭМ!$A$33:$A$776,$A98,СВЦЭМ!$B$33:$B$776,S$83)+'СЕТ СН'!$H$12+СВЦЭМ!$D$10+'СЕТ СН'!$H$6-'СЕТ СН'!$H$22</f>
        <v>1135.9220365599999</v>
      </c>
      <c r="T98" s="36">
        <f>SUMIFS(СВЦЭМ!$C$33:$C$776,СВЦЭМ!$A$33:$A$776,$A98,СВЦЭМ!$B$33:$B$776,T$83)+'СЕТ СН'!$H$12+СВЦЭМ!$D$10+'СЕТ СН'!$H$6-'СЕТ СН'!$H$22</f>
        <v>1090.26910327</v>
      </c>
      <c r="U98" s="36">
        <f>SUMIFS(СВЦЭМ!$C$33:$C$776,СВЦЭМ!$A$33:$A$776,$A98,СВЦЭМ!$B$33:$B$776,U$83)+'СЕТ СН'!$H$12+СВЦЭМ!$D$10+'СЕТ СН'!$H$6-'СЕТ СН'!$H$22</f>
        <v>1089.3069071800001</v>
      </c>
      <c r="V98" s="36">
        <f>SUMIFS(СВЦЭМ!$C$33:$C$776,СВЦЭМ!$A$33:$A$776,$A98,СВЦЭМ!$B$33:$B$776,V$83)+'СЕТ СН'!$H$12+СВЦЭМ!$D$10+'СЕТ СН'!$H$6-'СЕТ СН'!$H$22</f>
        <v>1116.17822174</v>
      </c>
      <c r="W98" s="36">
        <f>SUMIFS(СВЦЭМ!$C$33:$C$776,СВЦЭМ!$A$33:$A$776,$A98,СВЦЭМ!$B$33:$B$776,W$83)+'СЕТ СН'!$H$12+СВЦЭМ!$D$10+'СЕТ СН'!$H$6-'СЕТ СН'!$H$22</f>
        <v>1135.9222308799999</v>
      </c>
      <c r="X98" s="36">
        <f>SUMIFS(СВЦЭМ!$C$33:$C$776,СВЦЭМ!$A$33:$A$776,$A98,СВЦЭМ!$B$33:$B$776,X$83)+'СЕТ СН'!$H$12+СВЦЭМ!$D$10+'СЕТ СН'!$H$6-'СЕТ СН'!$H$22</f>
        <v>1143.0973413199999</v>
      </c>
      <c r="Y98" s="36">
        <f>SUMIFS(СВЦЭМ!$C$33:$C$776,СВЦЭМ!$A$33:$A$776,$A98,СВЦЭМ!$B$33:$B$776,Y$83)+'СЕТ СН'!$H$12+СВЦЭМ!$D$10+'СЕТ СН'!$H$6-'СЕТ СН'!$H$22</f>
        <v>1160.7432611699999</v>
      </c>
    </row>
    <row r="99" spans="1:25" ht="15.5" x14ac:dyDescent="0.25">
      <c r="A99" s="35">
        <f t="shared" si="2"/>
        <v>43846</v>
      </c>
      <c r="B99" s="36">
        <f>SUMIFS(СВЦЭМ!$C$33:$C$776,СВЦЭМ!$A$33:$A$776,$A99,СВЦЭМ!$B$33:$B$776,B$83)+'СЕТ СН'!$H$12+СВЦЭМ!$D$10+'СЕТ СН'!$H$6-'СЕТ СН'!$H$22</f>
        <v>1169.7053148</v>
      </c>
      <c r="C99" s="36">
        <f>SUMIFS(СВЦЭМ!$C$33:$C$776,СВЦЭМ!$A$33:$A$776,$A99,СВЦЭМ!$B$33:$B$776,C$83)+'СЕТ СН'!$H$12+СВЦЭМ!$D$10+'СЕТ СН'!$H$6-'СЕТ СН'!$H$22</f>
        <v>1172.16326104</v>
      </c>
      <c r="D99" s="36">
        <f>SUMIFS(СВЦЭМ!$C$33:$C$776,СВЦЭМ!$A$33:$A$776,$A99,СВЦЭМ!$B$33:$B$776,D$83)+'СЕТ СН'!$H$12+СВЦЭМ!$D$10+'СЕТ СН'!$H$6-'СЕТ СН'!$H$22</f>
        <v>1180.78943336</v>
      </c>
      <c r="E99" s="36">
        <f>SUMIFS(СВЦЭМ!$C$33:$C$776,СВЦЭМ!$A$33:$A$776,$A99,СВЦЭМ!$B$33:$B$776,E$83)+'СЕТ СН'!$H$12+СВЦЭМ!$D$10+'СЕТ СН'!$H$6-'СЕТ СН'!$H$22</f>
        <v>1195.1555751999999</v>
      </c>
      <c r="F99" s="36">
        <f>SUMIFS(СВЦЭМ!$C$33:$C$776,СВЦЭМ!$A$33:$A$776,$A99,СВЦЭМ!$B$33:$B$776,F$83)+'СЕТ СН'!$H$12+СВЦЭМ!$D$10+'СЕТ СН'!$H$6-'СЕТ СН'!$H$22</f>
        <v>1186.77777543</v>
      </c>
      <c r="G99" s="36">
        <f>SUMIFS(СВЦЭМ!$C$33:$C$776,СВЦЭМ!$A$33:$A$776,$A99,СВЦЭМ!$B$33:$B$776,G$83)+'СЕТ СН'!$H$12+СВЦЭМ!$D$10+'СЕТ СН'!$H$6-'СЕТ СН'!$H$22</f>
        <v>1154.4583431000001</v>
      </c>
      <c r="H99" s="36">
        <f>SUMIFS(СВЦЭМ!$C$33:$C$776,СВЦЭМ!$A$33:$A$776,$A99,СВЦЭМ!$B$33:$B$776,H$83)+'СЕТ СН'!$H$12+СВЦЭМ!$D$10+'СЕТ СН'!$H$6-'СЕТ СН'!$H$22</f>
        <v>1111.6318715499999</v>
      </c>
      <c r="I99" s="36">
        <f>SUMIFS(СВЦЭМ!$C$33:$C$776,СВЦЭМ!$A$33:$A$776,$A99,СВЦЭМ!$B$33:$B$776,I$83)+'СЕТ СН'!$H$12+СВЦЭМ!$D$10+'СЕТ СН'!$H$6-'СЕТ СН'!$H$22</f>
        <v>1107.7135072999999</v>
      </c>
      <c r="J99" s="36">
        <f>SUMIFS(СВЦЭМ!$C$33:$C$776,СВЦЭМ!$A$33:$A$776,$A99,СВЦЭМ!$B$33:$B$776,J$83)+'СЕТ СН'!$H$12+СВЦЭМ!$D$10+'СЕТ СН'!$H$6-'СЕТ СН'!$H$22</f>
        <v>1083.9390291100001</v>
      </c>
      <c r="K99" s="36">
        <f>SUMIFS(СВЦЭМ!$C$33:$C$776,СВЦЭМ!$A$33:$A$776,$A99,СВЦЭМ!$B$33:$B$776,K$83)+'СЕТ СН'!$H$12+СВЦЭМ!$D$10+'СЕТ СН'!$H$6-'СЕТ СН'!$H$22</f>
        <v>1102.5278632300001</v>
      </c>
      <c r="L99" s="36">
        <f>SUMIFS(СВЦЭМ!$C$33:$C$776,СВЦЭМ!$A$33:$A$776,$A99,СВЦЭМ!$B$33:$B$776,L$83)+'СЕТ СН'!$H$12+СВЦЭМ!$D$10+'СЕТ СН'!$H$6-'СЕТ СН'!$H$22</f>
        <v>1111.0369906599999</v>
      </c>
      <c r="M99" s="36">
        <f>SUMIFS(СВЦЭМ!$C$33:$C$776,СВЦЭМ!$A$33:$A$776,$A99,СВЦЭМ!$B$33:$B$776,M$83)+'СЕТ СН'!$H$12+СВЦЭМ!$D$10+'СЕТ СН'!$H$6-'СЕТ СН'!$H$22</f>
        <v>1125.6716462300001</v>
      </c>
      <c r="N99" s="36">
        <f>SUMIFS(СВЦЭМ!$C$33:$C$776,СВЦЭМ!$A$33:$A$776,$A99,СВЦЭМ!$B$33:$B$776,N$83)+'СЕТ СН'!$H$12+СВЦЭМ!$D$10+'СЕТ СН'!$H$6-'СЕТ СН'!$H$22</f>
        <v>1132.6095922899999</v>
      </c>
      <c r="O99" s="36">
        <f>SUMIFS(СВЦЭМ!$C$33:$C$776,СВЦЭМ!$A$33:$A$776,$A99,СВЦЭМ!$B$33:$B$776,O$83)+'СЕТ СН'!$H$12+СВЦЭМ!$D$10+'СЕТ СН'!$H$6-'СЕТ СН'!$H$22</f>
        <v>1152.5752353999999</v>
      </c>
      <c r="P99" s="36">
        <f>SUMIFS(СВЦЭМ!$C$33:$C$776,СВЦЭМ!$A$33:$A$776,$A99,СВЦЭМ!$B$33:$B$776,P$83)+'СЕТ СН'!$H$12+СВЦЭМ!$D$10+'СЕТ СН'!$H$6-'СЕТ СН'!$H$22</f>
        <v>1159.96119071</v>
      </c>
      <c r="Q99" s="36">
        <f>SUMIFS(СВЦЭМ!$C$33:$C$776,СВЦЭМ!$A$33:$A$776,$A99,СВЦЭМ!$B$33:$B$776,Q$83)+'СЕТ СН'!$H$12+СВЦЭМ!$D$10+'СЕТ СН'!$H$6-'СЕТ СН'!$H$22</f>
        <v>1166.29018752</v>
      </c>
      <c r="R99" s="36">
        <f>SUMIFS(СВЦЭМ!$C$33:$C$776,СВЦЭМ!$A$33:$A$776,$A99,СВЦЭМ!$B$33:$B$776,R$83)+'СЕТ СН'!$H$12+СВЦЭМ!$D$10+'СЕТ СН'!$H$6-'СЕТ СН'!$H$22</f>
        <v>1152.1074281199999</v>
      </c>
      <c r="S99" s="36">
        <f>SUMIFS(СВЦЭМ!$C$33:$C$776,СВЦЭМ!$A$33:$A$776,$A99,СВЦЭМ!$B$33:$B$776,S$83)+'СЕТ СН'!$H$12+СВЦЭМ!$D$10+'СЕТ СН'!$H$6-'СЕТ СН'!$H$22</f>
        <v>1142.6510567800001</v>
      </c>
      <c r="T99" s="36">
        <f>SUMIFS(СВЦЭМ!$C$33:$C$776,СВЦЭМ!$A$33:$A$776,$A99,СВЦЭМ!$B$33:$B$776,T$83)+'СЕТ СН'!$H$12+СВЦЭМ!$D$10+'СЕТ СН'!$H$6-'СЕТ СН'!$H$22</f>
        <v>1096.59359892</v>
      </c>
      <c r="U99" s="36">
        <f>SUMIFS(СВЦЭМ!$C$33:$C$776,СВЦЭМ!$A$33:$A$776,$A99,СВЦЭМ!$B$33:$B$776,U$83)+'СЕТ СН'!$H$12+СВЦЭМ!$D$10+'СЕТ СН'!$H$6-'СЕТ СН'!$H$22</f>
        <v>1103.6972081399999</v>
      </c>
      <c r="V99" s="36">
        <f>SUMIFS(СВЦЭМ!$C$33:$C$776,СВЦЭМ!$A$33:$A$776,$A99,СВЦЭМ!$B$33:$B$776,V$83)+'СЕТ СН'!$H$12+СВЦЭМ!$D$10+'СЕТ СН'!$H$6-'СЕТ СН'!$H$22</f>
        <v>1133.4046011200001</v>
      </c>
      <c r="W99" s="36">
        <f>SUMIFS(СВЦЭМ!$C$33:$C$776,СВЦЭМ!$A$33:$A$776,$A99,СВЦЭМ!$B$33:$B$776,W$83)+'СЕТ СН'!$H$12+СВЦЭМ!$D$10+'СЕТ СН'!$H$6-'СЕТ СН'!$H$22</f>
        <v>1156.63712562</v>
      </c>
      <c r="X99" s="36">
        <f>SUMIFS(СВЦЭМ!$C$33:$C$776,СВЦЭМ!$A$33:$A$776,$A99,СВЦЭМ!$B$33:$B$776,X$83)+'СЕТ СН'!$H$12+СВЦЭМ!$D$10+'СЕТ СН'!$H$6-'СЕТ СН'!$H$22</f>
        <v>1157.50575299</v>
      </c>
      <c r="Y99" s="36">
        <f>SUMIFS(СВЦЭМ!$C$33:$C$776,СВЦЭМ!$A$33:$A$776,$A99,СВЦЭМ!$B$33:$B$776,Y$83)+'СЕТ СН'!$H$12+СВЦЭМ!$D$10+'СЕТ СН'!$H$6-'СЕТ СН'!$H$22</f>
        <v>1161.5119081999999</v>
      </c>
    </row>
    <row r="100" spans="1:25" ht="15.5" x14ac:dyDescent="0.25">
      <c r="A100" s="35">
        <f t="shared" si="2"/>
        <v>43847</v>
      </c>
      <c r="B100" s="36">
        <f>SUMIFS(СВЦЭМ!$C$33:$C$776,СВЦЭМ!$A$33:$A$776,$A100,СВЦЭМ!$B$33:$B$776,B$83)+'СЕТ СН'!$H$12+СВЦЭМ!$D$10+'СЕТ СН'!$H$6-'СЕТ СН'!$H$22</f>
        <v>1158.5438377099999</v>
      </c>
      <c r="C100" s="36">
        <f>SUMIFS(СВЦЭМ!$C$33:$C$776,СВЦЭМ!$A$33:$A$776,$A100,СВЦЭМ!$B$33:$B$776,C$83)+'СЕТ СН'!$H$12+СВЦЭМ!$D$10+'СЕТ СН'!$H$6-'СЕТ СН'!$H$22</f>
        <v>1171.929819</v>
      </c>
      <c r="D100" s="36">
        <f>SUMIFS(СВЦЭМ!$C$33:$C$776,СВЦЭМ!$A$33:$A$776,$A100,СВЦЭМ!$B$33:$B$776,D$83)+'СЕТ СН'!$H$12+СВЦЭМ!$D$10+'СЕТ СН'!$H$6-'СЕТ СН'!$H$22</f>
        <v>1181.8176158700001</v>
      </c>
      <c r="E100" s="36">
        <f>SUMIFS(СВЦЭМ!$C$33:$C$776,СВЦЭМ!$A$33:$A$776,$A100,СВЦЭМ!$B$33:$B$776,E$83)+'СЕТ СН'!$H$12+СВЦЭМ!$D$10+'СЕТ СН'!$H$6-'СЕТ СН'!$H$22</f>
        <v>1175.17123636</v>
      </c>
      <c r="F100" s="36">
        <f>SUMIFS(СВЦЭМ!$C$33:$C$776,СВЦЭМ!$A$33:$A$776,$A100,СВЦЭМ!$B$33:$B$776,F$83)+'СЕТ СН'!$H$12+СВЦЭМ!$D$10+'СЕТ СН'!$H$6-'СЕТ СН'!$H$22</f>
        <v>1158.5981577299999</v>
      </c>
      <c r="G100" s="36">
        <f>SUMIFS(СВЦЭМ!$C$33:$C$776,СВЦЭМ!$A$33:$A$776,$A100,СВЦЭМ!$B$33:$B$776,G$83)+'СЕТ СН'!$H$12+СВЦЭМ!$D$10+'СЕТ СН'!$H$6-'СЕТ СН'!$H$22</f>
        <v>1161.9217103399999</v>
      </c>
      <c r="H100" s="36">
        <f>SUMIFS(СВЦЭМ!$C$33:$C$776,СВЦЭМ!$A$33:$A$776,$A100,СВЦЭМ!$B$33:$B$776,H$83)+'СЕТ СН'!$H$12+СВЦЭМ!$D$10+'СЕТ СН'!$H$6-'СЕТ СН'!$H$22</f>
        <v>1128.0934991199999</v>
      </c>
      <c r="I100" s="36">
        <f>SUMIFS(СВЦЭМ!$C$33:$C$776,СВЦЭМ!$A$33:$A$776,$A100,СВЦЭМ!$B$33:$B$776,I$83)+'СЕТ СН'!$H$12+СВЦЭМ!$D$10+'СЕТ СН'!$H$6-'СЕТ СН'!$H$22</f>
        <v>1114.16751864</v>
      </c>
      <c r="J100" s="36">
        <f>SUMIFS(СВЦЭМ!$C$33:$C$776,СВЦЭМ!$A$33:$A$776,$A100,СВЦЭМ!$B$33:$B$776,J$83)+'СЕТ СН'!$H$12+СВЦЭМ!$D$10+'СЕТ СН'!$H$6-'СЕТ СН'!$H$22</f>
        <v>1082.0667759999999</v>
      </c>
      <c r="K100" s="36">
        <f>SUMIFS(СВЦЭМ!$C$33:$C$776,СВЦЭМ!$A$33:$A$776,$A100,СВЦЭМ!$B$33:$B$776,K$83)+'СЕТ СН'!$H$12+СВЦЭМ!$D$10+'СЕТ СН'!$H$6-'СЕТ СН'!$H$22</f>
        <v>1075.9213482299999</v>
      </c>
      <c r="L100" s="36">
        <f>SUMIFS(СВЦЭМ!$C$33:$C$776,СВЦЭМ!$A$33:$A$776,$A100,СВЦЭМ!$B$33:$B$776,L$83)+'СЕТ СН'!$H$12+СВЦЭМ!$D$10+'СЕТ СН'!$H$6-'СЕТ СН'!$H$22</f>
        <v>1089.42040572</v>
      </c>
      <c r="M100" s="36">
        <f>SUMIFS(СВЦЭМ!$C$33:$C$776,СВЦЭМ!$A$33:$A$776,$A100,СВЦЭМ!$B$33:$B$776,M$83)+'СЕТ СН'!$H$12+СВЦЭМ!$D$10+'СЕТ СН'!$H$6-'СЕТ СН'!$H$22</f>
        <v>1109.3119326799999</v>
      </c>
      <c r="N100" s="36">
        <f>SUMIFS(СВЦЭМ!$C$33:$C$776,СВЦЭМ!$A$33:$A$776,$A100,СВЦЭМ!$B$33:$B$776,N$83)+'СЕТ СН'!$H$12+СВЦЭМ!$D$10+'СЕТ СН'!$H$6-'СЕТ СН'!$H$22</f>
        <v>1121.3156308099999</v>
      </c>
      <c r="O100" s="36">
        <f>SUMIFS(СВЦЭМ!$C$33:$C$776,СВЦЭМ!$A$33:$A$776,$A100,СВЦЭМ!$B$33:$B$776,O$83)+'СЕТ СН'!$H$12+СВЦЭМ!$D$10+'СЕТ СН'!$H$6-'СЕТ СН'!$H$22</f>
        <v>1140.09506478</v>
      </c>
      <c r="P100" s="36">
        <f>SUMIFS(СВЦЭМ!$C$33:$C$776,СВЦЭМ!$A$33:$A$776,$A100,СВЦЭМ!$B$33:$B$776,P$83)+'СЕТ СН'!$H$12+СВЦЭМ!$D$10+'СЕТ СН'!$H$6-'СЕТ СН'!$H$22</f>
        <v>1140.4392888299999</v>
      </c>
      <c r="Q100" s="36">
        <f>SUMIFS(СВЦЭМ!$C$33:$C$776,СВЦЭМ!$A$33:$A$776,$A100,СВЦЭМ!$B$33:$B$776,Q$83)+'СЕТ СН'!$H$12+СВЦЭМ!$D$10+'СЕТ СН'!$H$6-'СЕТ СН'!$H$22</f>
        <v>1148.45956325</v>
      </c>
      <c r="R100" s="36">
        <f>SUMIFS(СВЦЭМ!$C$33:$C$776,СВЦЭМ!$A$33:$A$776,$A100,СВЦЭМ!$B$33:$B$776,R$83)+'СЕТ СН'!$H$12+СВЦЭМ!$D$10+'СЕТ СН'!$H$6-'СЕТ СН'!$H$22</f>
        <v>1139.98294442</v>
      </c>
      <c r="S100" s="36">
        <f>SUMIFS(СВЦЭМ!$C$33:$C$776,СВЦЭМ!$A$33:$A$776,$A100,СВЦЭМ!$B$33:$B$776,S$83)+'СЕТ СН'!$H$12+СВЦЭМ!$D$10+'СЕТ СН'!$H$6-'СЕТ СН'!$H$22</f>
        <v>1128.32360191</v>
      </c>
      <c r="T100" s="36">
        <f>SUMIFS(СВЦЭМ!$C$33:$C$776,СВЦЭМ!$A$33:$A$776,$A100,СВЦЭМ!$B$33:$B$776,T$83)+'СЕТ СН'!$H$12+СВЦЭМ!$D$10+'СЕТ СН'!$H$6-'СЕТ СН'!$H$22</f>
        <v>1080.21590042</v>
      </c>
      <c r="U100" s="36">
        <f>SUMIFS(СВЦЭМ!$C$33:$C$776,СВЦЭМ!$A$33:$A$776,$A100,СВЦЭМ!$B$33:$B$776,U$83)+'СЕТ СН'!$H$12+СВЦЭМ!$D$10+'СЕТ СН'!$H$6-'СЕТ СН'!$H$22</f>
        <v>1080.1951174599999</v>
      </c>
      <c r="V100" s="36">
        <f>SUMIFS(СВЦЭМ!$C$33:$C$776,СВЦЭМ!$A$33:$A$776,$A100,СВЦЭМ!$B$33:$B$776,V$83)+'СЕТ СН'!$H$12+СВЦЭМ!$D$10+'СЕТ СН'!$H$6-'СЕТ СН'!$H$22</f>
        <v>1113.3769796300001</v>
      </c>
      <c r="W100" s="36">
        <f>SUMIFS(СВЦЭМ!$C$33:$C$776,СВЦЭМ!$A$33:$A$776,$A100,СВЦЭМ!$B$33:$B$776,W$83)+'СЕТ СН'!$H$12+СВЦЭМ!$D$10+'СЕТ СН'!$H$6-'СЕТ СН'!$H$22</f>
        <v>1123.7437241499999</v>
      </c>
      <c r="X100" s="36">
        <f>SUMIFS(СВЦЭМ!$C$33:$C$776,СВЦЭМ!$A$33:$A$776,$A100,СВЦЭМ!$B$33:$B$776,X$83)+'СЕТ СН'!$H$12+СВЦЭМ!$D$10+'СЕТ СН'!$H$6-'СЕТ СН'!$H$22</f>
        <v>1120.354628</v>
      </c>
      <c r="Y100" s="36">
        <f>SUMIFS(СВЦЭМ!$C$33:$C$776,СВЦЭМ!$A$33:$A$776,$A100,СВЦЭМ!$B$33:$B$776,Y$83)+'СЕТ СН'!$H$12+СВЦЭМ!$D$10+'СЕТ СН'!$H$6-'СЕТ СН'!$H$22</f>
        <v>1140.4062422100001</v>
      </c>
    </row>
    <row r="101" spans="1:25" ht="15.5" x14ac:dyDescent="0.25">
      <c r="A101" s="35">
        <f t="shared" si="2"/>
        <v>43848</v>
      </c>
      <c r="B101" s="36">
        <f>SUMIFS(СВЦЭМ!$C$33:$C$776,СВЦЭМ!$A$33:$A$776,$A101,СВЦЭМ!$B$33:$B$776,B$83)+'СЕТ СН'!$H$12+СВЦЭМ!$D$10+'СЕТ СН'!$H$6-'СЕТ СН'!$H$22</f>
        <v>1152.7772890199999</v>
      </c>
      <c r="C101" s="36">
        <f>SUMIFS(СВЦЭМ!$C$33:$C$776,СВЦЭМ!$A$33:$A$776,$A101,СВЦЭМ!$B$33:$B$776,C$83)+'СЕТ СН'!$H$12+СВЦЭМ!$D$10+'СЕТ СН'!$H$6-'СЕТ СН'!$H$22</f>
        <v>1187.7474355699999</v>
      </c>
      <c r="D101" s="36">
        <f>SUMIFS(СВЦЭМ!$C$33:$C$776,СВЦЭМ!$A$33:$A$776,$A101,СВЦЭМ!$B$33:$B$776,D$83)+'СЕТ СН'!$H$12+СВЦЭМ!$D$10+'СЕТ СН'!$H$6-'СЕТ СН'!$H$22</f>
        <v>1204.4352392999999</v>
      </c>
      <c r="E101" s="36">
        <f>SUMIFS(СВЦЭМ!$C$33:$C$776,СВЦЭМ!$A$33:$A$776,$A101,СВЦЭМ!$B$33:$B$776,E$83)+'СЕТ СН'!$H$12+СВЦЭМ!$D$10+'СЕТ СН'!$H$6-'СЕТ СН'!$H$22</f>
        <v>1205.1948488099999</v>
      </c>
      <c r="F101" s="36">
        <f>SUMIFS(СВЦЭМ!$C$33:$C$776,СВЦЭМ!$A$33:$A$776,$A101,СВЦЭМ!$B$33:$B$776,F$83)+'СЕТ СН'!$H$12+СВЦЭМ!$D$10+'СЕТ СН'!$H$6-'СЕТ СН'!$H$22</f>
        <v>1165.6251768499999</v>
      </c>
      <c r="G101" s="36">
        <f>SUMIFS(СВЦЭМ!$C$33:$C$776,СВЦЭМ!$A$33:$A$776,$A101,СВЦЭМ!$B$33:$B$776,G$83)+'СЕТ СН'!$H$12+СВЦЭМ!$D$10+'СЕТ СН'!$H$6-'СЕТ СН'!$H$22</f>
        <v>1160.9712499</v>
      </c>
      <c r="H101" s="36">
        <f>SUMIFS(СВЦЭМ!$C$33:$C$776,СВЦЭМ!$A$33:$A$776,$A101,СВЦЭМ!$B$33:$B$776,H$83)+'СЕТ СН'!$H$12+СВЦЭМ!$D$10+'СЕТ СН'!$H$6-'СЕТ СН'!$H$22</f>
        <v>1136.5576121500001</v>
      </c>
      <c r="I101" s="36">
        <f>SUMIFS(СВЦЭМ!$C$33:$C$776,СВЦЭМ!$A$33:$A$776,$A101,СВЦЭМ!$B$33:$B$776,I$83)+'СЕТ СН'!$H$12+СВЦЭМ!$D$10+'СЕТ СН'!$H$6-'СЕТ СН'!$H$22</f>
        <v>1108.34368593</v>
      </c>
      <c r="J101" s="36">
        <f>SUMIFS(СВЦЭМ!$C$33:$C$776,СВЦЭМ!$A$33:$A$776,$A101,СВЦЭМ!$B$33:$B$776,J$83)+'СЕТ СН'!$H$12+СВЦЭМ!$D$10+'СЕТ СН'!$H$6-'СЕТ СН'!$H$22</f>
        <v>1096.8248141199999</v>
      </c>
      <c r="K101" s="36">
        <f>SUMIFS(СВЦЭМ!$C$33:$C$776,СВЦЭМ!$A$33:$A$776,$A101,СВЦЭМ!$B$33:$B$776,K$83)+'СЕТ СН'!$H$12+СВЦЭМ!$D$10+'СЕТ СН'!$H$6-'СЕТ СН'!$H$22</f>
        <v>1097.7372494599999</v>
      </c>
      <c r="L101" s="36">
        <f>SUMIFS(СВЦЭМ!$C$33:$C$776,СВЦЭМ!$A$33:$A$776,$A101,СВЦЭМ!$B$33:$B$776,L$83)+'СЕТ СН'!$H$12+СВЦЭМ!$D$10+'СЕТ СН'!$H$6-'СЕТ СН'!$H$22</f>
        <v>1106.73231818</v>
      </c>
      <c r="M101" s="36">
        <f>SUMIFS(СВЦЭМ!$C$33:$C$776,СВЦЭМ!$A$33:$A$776,$A101,СВЦЭМ!$B$33:$B$776,M$83)+'СЕТ СН'!$H$12+СВЦЭМ!$D$10+'СЕТ СН'!$H$6-'СЕТ СН'!$H$22</f>
        <v>1106.5606072099999</v>
      </c>
      <c r="N101" s="36">
        <f>SUMIFS(СВЦЭМ!$C$33:$C$776,СВЦЭМ!$A$33:$A$776,$A101,СВЦЭМ!$B$33:$B$776,N$83)+'СЕТ СН'!$H$12+СВЦЭМ!$D$10+'СЕТ СН'!$H$6-'СЕТ СН'!$H$22</f>
        <v>1121.85951213</v>
      </c>
      <c r="O101" s="36">
        <f>SUMIFS(СВЦЭМ!$C$33:$C$776,СВЦЭМ!$A$33:$A$776,$A101,СВЦЭМ!$B$33:$B$776,O$83)+'СЕТ СН'!$H$12+СВЦЭМ!$D$10+'СЕТ СН'!$H$6-'СЕТ СН'!$H$22</f>
        <v>1122.0706722499999</v>
      </c>
      <c r="P101" s="36">
        <f>SUMIFS(СВЦЭМ!$C$33:$C$776,СВЦЭМ!$A$33:$A$776,$A101,СВЦЭМ!$B$33:$B$776,P$83)+'СЕТ СН'!$H$12+СВЦЭМ!$D$10+'СЕТ СН'!$H$6-'СЕТ СН'!$H$22</f>
        <v>1135.99739995</v>
      </c>
      <c r="Q101" s="36">
        <f>SUMIFS(СВЦЭМ!$C$33:$C$776,СВЦЭМ!$A$33:$A$776,$A101,СВЦЭМ!$B$33:$B$776,Q$83)+'СЕТ СН'!$H$12+СВЦЭМ!$D$10+'СЕТ СН'!$H$6-'СЕТ СН'!$H$22</f>
        <v>1140.8841138400001</v>
      </c>
      <c r="R101" s="36">
        <f>SUMIFS(СВЦЭМ!$C$33:$C$776,СВЦЭМ!$A$33:$A$776,$A101,СВЦЭМ!$B$33:$B$776,R$83)+'СЕТ СН'!$H$12+СВЦЭМ!$D$10+'СЕТ СН'!$H$6-'СЕТ СН'!$H$22</f>
        <v>1129.2676163900001</v>
      </c>
      <c r="S101" s="36">
        <f>SUMIFS(СВЦЭМ!$C$33:$C$776,СВЦЭМ!$A$33:$A$776,$A101,СВЦЭМ!$B$33:$B$776,S$83)+'СЕТ СН'!$H$12+СВЦЭМ!$D$10+'СЕТ СН'!$H$6-'СЕТ СН'!$H$22</f>
        <v>1114.94602809</v>
      </c>
      <c r="T101" s="36">
        <f>SUMIFS(СВЦЭМ!$C$33:$C$776,СВЦЭМ!$A$33:$A$776,$A101,СВЦЭМ!$B$33:$B$776,T$83)+'СЕТ СН'!$H$12+СВЦЭМ!$D$10+'СЕТ СН'!$H$6-'СЕТ СН'!$H$22</f>
        <v>1110.4298723100001</v>
      </c>
      <c r="U101" s="36">
        <f>SUMIFS(СВЦЭМ!$C$33:$C$776,СВЦЭМ!$A$33:$A$776,$A101,СВЦЭМ!$B$33:$B$776,U$83)+'СЕТ СН'!$H$12+СВЦЭМ!$D$10+'СЕТ СН'!$H$6-'СЕТ СН'!$H$22</f>
        <v>1112.5710828199999</v>
      </c>
      <c r="V101" s="36">
        <f>SUMIFS(СВЦЭМ!$C$33:$C$776,СВЦЭМ!$A$33:$A$776,$A101,СВЦЭМ!$B$33:$B$776,V$83)+'СЕТ СН'!$H$12+СВЦЭМ!$D$10+'СЕТ СН'!$H$6-'СЕТ СН'!$H$22</f>
        <v>1115.89986817</v>
      </c>
      <c r="W101" s="36">
        <f>SUMIFS(СВЦЭМ!$C$33:$C$776,СВЦЭМ!$A$33:$A$776,$A101,СВЦЭМ!$B$33:$B$776,W$83)+'СЕТ СН'!$H$12+СВЦЭМ!$D$10+'СЕТ СН'!$H$6-'СЕТ СН'!$H$22</f>
        <v>1124.9867622500001</v>
      </c>
      <c r="X101" s="36">
        <f>SUMIFS(СВЦЭМ!$C$33:$C$776,СВЦЭМ!$A$33:$A$776,$A101,СВЦЭМ!$B$33:$B$776,X$83)+'СЕТ СН'!$H$12+СВЦЭМ!$D$10+'СЕТ СН'!$H$6-'СЕТ СН'!$H$22</f>
        <v>1125.19560781</v>
      </c>
      <c r="Y101" s="36">
        <f>SUMIFS(СВЦЭМ!$C$33:$C$776,СВЦЭМ!$A$33:$A$776,$A101,СВЦЭМ!$B$33:$B$776,Y$83)+'СЕТ СН'!$H$12+СВЦЭМ!$D$10+'СЕТ СН'!$H$6-'СЕТ СН'!$H$22</f>
        <v>1148.6174793</v>
      </c>
    </row>
    <row r="102" spans="1:25" ht="15.5" x14ac:dyDescent="0.25">
      <c r="A102" s="35">
        <f t="shared" si="2"/>
        <v>43849</v>
      </c>
      <c r="B102" s="36">
        <f>SUMIFS(СВЦЭМ!$C$33:$C$776,СВЦЭМ!$A$33:$A$776,$A102,СВЦЭМ!$B$33:$B$776,B$83)+'СЕТ СН'!$H$12+СВЦЭМ!$D$10+'СЕТ СН'!$H$6-'СЕТ СН'!$H$22</f>
        <v>1162.2727931300001</v>
      </c>
      <c r="C102" s="36">
        <f>SUMIFS(СВЦЭМ!$C$33:$C$776,СВЦЭМ!$A$33:$A$776,$A102,СВЦЭМ!$B$33:$B$776,C$83)+'СЕТ СН'!$H$12+СВЦЭМ!$D$10+'СЕТ СН'!$H$6-'СЕТ СН'!$H$22</f>
        <v>1166.9885731699999</v>
      </c>
      <c r="D102" s="36">
        <f>SUMIFS(СВЦЭМ!$C$33:$C$776,СВЦЭМ!$A$33:$A$776,$A102,СВЦЭМ!$B$33:$B$776,D$83)+'СЕТ СН'!$H$12+СВЦЭМ!$D$10+'СЕТ СН'!$H$6-'СЕТ СН'!$H$22</f>
        <v>1173.9413972899999</v>
      </c>
      <c r="E102" s="36">
        <f>SUMIFS(СВЦЭМ!$C$33:$C$776,СВЦЭМ!$A$33:$A$776,$A102,СВЦЭМ!$B$33:$B$776,E$83)+'СЕТ СН'!$H$12+СВЦЭМ!$D$10+'СЕТ СН'!$H$6-'СЕТ СН'!$H$22</f>
        <v>1179.80682912</v>
      </c>
      <c r="F102" s="36">
        <f>SUMIFS(СВЦЭМ!$C$33:$C$776,СВЦЭМ!$A$33:$A$776,$A102,СВЦЭМ!$B$33:$B$776,F$83)+'СЕТ СН'!$H$12+СВЦЭМ!$D$10+'СЕТ СН'!$H$6-'СЕТ СН'!$H$22</f>
        <v>1179.7412895800001</v>
      </c>
      <c r="G102" s="36">
        <f>SUMIFS(СВЦЭМ!$C$33:$C$776,СВЦЭМ!$A$33:$A$776,$A102,СВЦЭМ!$B$33:$B$776,G$83)+'СЕТ СН'!$H$12+СВЦЭМ!$D$10+'СЕТ СН'!$H$6-'СЕТ СН'!$H$22</f>
        <v>1181.1216010099999</v>
      </c>
      <c r="H102" s="36">
        <f>SUMIFS(СВЦЭМ!$C$33:$C$776,СВЦЭМ!$A$33:$A$776,$A102,СВЦЭМ!$B$33:$B$776,H$83)+'СЕТ СН'!$H$12+СВЦЭМ!$D$10+'СЕТ СН'!$H$6-'СЕТ СН'!$H$22</f>
        <v>1160.6905167499999</v>
      </c>
      <c r="I102" s="36">
        <f>SUMIFS(СВЦЭМ!$C$33:$C$776,СВЦЭМ!$A$33:$A$776,$A102,СВЦЭМ!$B$33:$B$776,I$83)+'СЕТ СН'!$H$12+СВЦЭМ!$D$10+'СЕТ СН'!$H$6-'СЕТ СН'!$H$22</f>
        <v>1138.5567624400001</v>
      </c>
      <c r="J102" s="36">
        <f>SUMIFS(СВЦЭМ!$C$33:$C$776,СВЦЭМ!$A$33:$A$776,$A102,СВЦЭМ!$B$33:$B$776,J$83)+'СЕТ СН'!$H$12+СВЦЭМ!$D$10+'СЕТ СН'!$H$6-'СЕТ СН'!$H$22</f>
        <v>1133.8154316</v>
      </c>
      <c r="K102" s="36">
        <f>SUMIFS(СВЦЭМ!$C$33:$C$776,СВЦЭМ!$A$33:$A$776,$A102,СВЦЭМ!$B$33:$B$776,K$83)+'СЕТ СН'!$H$12+СВЦЭМ!$D$10+'СЕТ СН'!$H$6-'СЕТ СН'!$H$22</f>
        <v>1105.2924418299999</v>
      </c>
      <c r="L102" s="36">
        <f>SUMIFS(СВЦЭМ!$C$33:$C$776,СВЦЭМ!$A$33:$A$776,$A102,СВЦЭМ!$B$33:$B$776,L$83)+'СЕТ СН'!$H$12+СВЦЭМ!$D$10+'СЕТ СН'!$H$6-'СЕТ СН'!$H$22</f>
        <v>1103.3397622499999</v>
      </c>
      <c r="M102" s="36">
        <f>SUMIFS(СВЦЭМ!$C$33:$C$776,СВЦЭМ!$A$33:$A$776,$A102,СВЦЭМ!$B$33:$B$776,M$83)+'СЕТ СН'!$H$12+СВЦЭМ!$D$10+'СЕТ СН'!$H$6-'СЕТ СН'!$H$22</f>
        <v>1102.7029647300001</v>
      </c>
      <c r="N102" s="36">
        <f>SUMIFS(СВЦЭМ!$C$33:$C$776,СВЦЭМ!$A$33:$A$776,$A102,СВЦЭМ!$B$33:$B$776,N$83)+'СЕТ СН'!$H$12+СВЦЭМ!$D$10+'СЕТ СН'!$H$6-'СЕТ СН'!$H$22</f>
        <v>1113.9694295899999</v>
      </c>
      <c r="O102" s="36">
        <f>SUMIFS(СВЦЭМ!$C$33:$C$776,СВЦЭМ!$A$33:$A$776,$A102,СВЦЭМ!$B$33:$B$776,O$83)+'СЕТ СН'!$H$12+СВЦЭМ!$D$10+'СЕТ СН'!$H$6-'СЕТ СН'!$H$22</f>
        <v>1127.5853701799999</v>
      </c>
      <c r="P102" s="36">
        <f>SUMIFS(СВЦЭМ!$C$33:$C$776,СВЦЭМ!$A$33:$A$776,$A102,СВЦЭМ!$B$33:$B$776,P$83)+'СЕТ СН'!$H$12+СВЦЭМ!$D$10+'СЕТ СН'!$H$6-'СЕТ СН'!$H$22</f>
        <v>1136.92625479</v>
      </c>
      <c r="Q102" s="36">
        <f>SUMIFS(СВЦЭМ!$C$33:$C$776,СВЦЭМ!$A$33:$A$776,$A102,СВЦЭМ!$B$33:$B$776,Q$83)+'СЕТ СН'!$H$12+СВЦЭМ!$D$10+'СЕТ СН'!$H$6-'СЕТ СН'!$H$22</f>
        <v>1142.23160072</v>
      </c>
      <c r="R102" s="36">
        <f>SUMIFS(СВЦЭМ!$C$33:$C$776,СВЦЭМ!$A$33:$A$776,$A102,СВЦЭМ!$B$33:$B$776,R$83)+'СЕТ СН'!$H$12+СВЦЭМ!$D$10+'СЕТ СН'!$H$6-'СЕТ СН'!$H$22</f>
        <v>1128.3511305</v>
      </c>
      <c r="S102" s="36">
        <f>SUMIFS(СВЦЭМ!$C$33:$C$776,СВЦЭМ!$A$33:$A$776,$A102,СВЦЭМ!$B$33:$B$776,S$83)+'СЕТ СН'!$H$12+СВЦЭМ!$D$10+'СЕТ СН'!$H$6-'СЕТ СН'!$H$22</f>
        <v>1093.7751682400001</v>
      </c>
      <c r="T102" s="36">
        <f>SUMIFS(СВЦЭМ!$C$33:$C$776,СВЦЭМ!$A$33:$A$776,$A102,СВЦЭМ!$B$33:$B$776,T$83)+'СЕТ СН'!$H$12+СВЦЭМ!$D$10+'СЕТ СН'!$H$6-'СЕТ СН'!$H$22</f>
        <v>1105.1885503799999</v>
      </c>
      <c r="U102" s="36">
        <f>SUMIFS(СВЦЭМ!$C$33:$C$776,СВЦЭМ!$A$33:$A$776,$A102,СВЦЭМ!$B$33:$B$776,U$83)+'СЕТ СН'!$H$12+СВЦЭМ!$D$10+'СЕТ СН'!$H$6-'СЕТ СН'!$H$22</f>
        <v>1104.36499779</v>
      </c>
      <c r="V102" s="36">
        <f>SUMIFS(СВЦЭМ!$C$33:$C$776,СВЦЭМ!$A$33:$A$776,$A102,СВЦЭМ!$B$33:$B$776,V$83)+'СЕТ СН'!$H$12+СВЦЭМ!$D$10+'СЕТ СН'!$H$6-'СЕТ СН'!$H$22</f>
        <v>1093.8636037900001</v>
      </c>
      <c r="W102" s="36">
        <f>SUMIFS(СВЦЭМ!$C$33:$C$776,СВЦЭМ!$A$33:$A$776,$A102,СВЦЭМ!$B$33:$B$776,W$83)+'СЕТ СН'!$H$12+СВЦЭМ!$D$10+'СЕТ СН'!$H$6-'СЕТ СН'!$H$22</f>
        <v>1102.4136095199999</v>
      </c>
      <c r="X102" s="36">
        <f>SUMIFS(СВЦЭМ!$C$33:$C$776,СВЦЭМ!$A$33:$A$776,$A102,СВЦЭМ!$B$33:$B$776,X$83)+'СЕТ СН'!$H$12+СВЦЭМ!$D$10+'СЕТ СН'!$H$6-'СЕТ СН'!$H$22</f>
        <v>1113.51449144</v>
      </c>
      <c r="Y102" s="36">
        <f>SUMIFS(СВЦЭМ!$C$33:$C$776,СВЦЭМ!$A$33:$A$776,$A102,СВЦЭМ!$B$33:$B$776,Y$83)+'СЕТ СН'!$H$12+СВЦЭМ!$D$10+'СЕТ СН'!$H$6-'СЕТ СН'!$H$22</f>
        <v>1135.7722452099999</v>
      </c>
    </row>
    <row r="103" spans="1:25" ht="15.5" x14ac:dyDescent="0.25">
      <c r="A103" s="35">
        <f t="shared" si="2"/>
        <v>43850</v>
      </c>
      <c r="B103" s="36">
        <f>SUMIFS(СВЦЭМ!$C$33:$C$776,СВЦЭМ!$A$33:$A$776,$A103,СВЦЭМ!$B$33:$B$776,B$83)+'СЕТ СН'!$H$12+СВЦЭМ!$D$10+'СЕТ СН'!$H$6-'СЕТ СН'!$H$22</f>
        <v>1194.46077926</v>
      </c>
      <c r="C103" s="36">
        <f>SUMIFS(СВЦЭМ!$C$33:$C$776,СВЦЭМ!$A$33:$A$776,$A103,СВЦЭМ!$B$33:$B$776,C$83)+'СЕТ СН'!$H$12+СВЦЭМ!$D$10+'СЕТ СН'!$H$6-'СЕТ СН'!$H$22</f>
        <v>1206.4329825899999</v>
      </c>
      <c r="D103" s="36">
        <f>SUMIFS(СВЦЭМ!$C$33:$C$776,СВЦЭМ!$A$33:$A$776,$A103,СВЦЭМ!$B$33:$B$776,D$83)+'СЕТ СН'!$H$12+СВЦЭМ!$D$10+'СЕТ СН'!$H$6-'СЕТ СН'!$H$22</f>
        <v>1214.72533165</v>
      </c>
      <c r="E103" s="36">
        <f>SUMIFS(СВЦЭМ!$C$33:$C$776,СВЦЭМ!$A$33:$A$776,$A103,СВЦЭМ!$B$33:$B$776,E$83)+'СЕТ СН'!$H$12+СВЦЭМ!$D$10+'СЕТ СН'!$H$6-'СЕТ СН'!$H$22</f>
        <v>1205.8365742199999</v>
      </c>
      <c r="F103" s="36">
        <f>SUMIFS(СВЦЭМ!$C$33:$C$776,СВЦЭМ!$A$33:$A$776,$A103,СВЦЭМ!$B$33:$B$776,F$83)+'СЕТ СН'!$H$12+СВЦЭМ!$D$10+'СЕТ СН'!$H$6-'СЕТ СН'!$H$22</f>
        <v>1201.0524327000001</v>
      </c>
      <c r="G103" s="36">
        <f>SUMIFS(СВЦЭМ!$C$33:$C$776,СВЦЭМ!$A$33:$A$776,$A103,СВЦЭМ!$B$33:$B$776,G$83)+'СЕТ СН'!$H$12+СВЦЭМ!$D$10+'СЕТ СН'!$H$6-'СЕТ СН'!$H$22</f>
        <v>1182.1108191200001</v>
      </c>
      <c r="H103" s="36">
        <f>SUMIFS(СВЦЭМ!$C$33:$C$776,СВЦЭМ!$A$33:$A$776,$A103,СВЦЭМ!$B$33:$B$776,H$83)+'СЕТ СН'!$H$12+СВЦЭМ!$D$10+'СЕТ СН'!$H$6-'СЕТ СН'!$H$22</f>
        <v>1135.8597626200001</v>
      </c>
      <c r="I103" s="36">
        <f>SUMIFS(СВЦЭМ!$C$33:$C$776,СВЦЭМ!$A$33:$A$776,$A103,СВЦЭМ!$B$33:$B$776,I$83)+'СЕТ СН'!$H$12+СВЦЭМ!$D$10+'СЕТ СН'!$H$6-'СЕТ СН'!$H$22</f>
        <v>1127.35171541</v>
      </c>
      <c r="J103" s="36">
        <f>SUMIFS(СВЦЭМ!$C$33:$C$776,СВЦЭМ!$A$33:$A$776,$A103,СВЦЭМ!$B$33:$B$776,J$83)+'СЕТ СН'!$H$12+СВЦЭМ!$D$10+'СЕТ СН'!$H$6-'СЕТ СН'!$H$22</f>
        <v>1095.0520126599999</v>
      </c>
      <c r="K103" s="36">
        <f>SUMIFS(СВЦЭМ!$C$33:$C$776,СВЦЭМ!$A$33:$A$776,$A103,СВЦЭМ!$B$33:$B$776,K$83)+'СЕТ СН'!$H$12+СВЦЭМ!$D$10+'СЕТ СН'!$H$6-'СЕТ СН'!$H$22</f>
        <v>1068.3226514600001</v>
      </c>
      <c r="L103" s="36">
        <f>SUMIFS(СВЦЭМ!$C$33:$C$776,СВЦЭМ!$A$33:$A$776,$A103,СВЦЭМ!$B$33:$B$776,L$83)+'СЕТ СН'!$H$12+СВЦЭМ!$D$10+'СЕТ СН'!$H$6-'СЕТ СН'!$H$22</f>
        <v>1073.482317</v>
      </c>
      <c r="M103" s="36">
        <f>SUMIFS(СВЦЭМ!$C$33:$C$776,СВЦЭМ!$A$33:$A$776,$A103,СВЦЭМ!$B$33:$B$776,M$83)+'СЕТ СН'!$H$12+СВЦЭМ!$D$10+'СЕТ СН'!$H$6-'СЕТ СН'!$H$22</f>
        <v>1084.58344109</v>
      </c>
      <c r="N103" s="36">
        <f>SUMIFS(СВЦЭМ!$C$33:$C$776,СВЦЭМ!$A$33:$A$776,$A103,СВЦЭМ!$B$33:$B$776,N$83)+'СЕТ СН'!$H$12+СВЦЭМ!$D$10+'СЕТ СН'!$H$6-'СЕТ СН'!$H$22</f>
        <v>1102.09481624</v>
      </c>
      <c r="O103" s="36">
        <f>SUMIFS(СВЦЭМ!$C$33:$C$776,СВЦЭМ!$A$33:$A$776,$A103,СВЦЭМ!$B$33:$B$776,O$83)+'СЕТ СН'!$H$12+СВЦЭМ!$D$10+'СЕТ СН'!$H$6-'СЕТ СН'!$H$22</f>
        <v>1114.7732446800001</v>
      </c>
      <c r="P103" s="36">
        <f>SUMIFS(СВЦЭМ!$C$33:$C$776,СВЦЭМ!$A$33:$A$776,$A103,СВЦЭМ!$B$33:$B$776,P$83)+'СЕТ СН'!$H$12+СВЦЭМ!$D$10+'СЕТ СН'!$H$6-'СЕТ СН'!$H$22</f>
        <v>1128.8058324199999</v>
      </c>
      <c r="Q103" s="36">
        <f>SUMIFS(СВЦЭМ!$C$33:$C$776,СВЦЭМ!$A$33:$A$776,$A103,СВЦЭМ!$B$33:$B$776,Q$83)+'СЕТ СН'!$H$12+СВЦЭМ!$D$10+'СЕТ СН'!$H$6-'СЕТ СН'!$H$22</f>
        <v>1133.3444791300001</v>
      </c>
      <c r="R103" s="36">
        <f>SUMIFS(СВЦЭМ!$C$33:$C$776,СВЦЭМ!$A$33:$A$776,$A103,СВЦЭМ!$B$33:$B$776,R$83)+'СЕТ СН'!$H$12+СВЦЭМ!$D$10+'СЕТ СН'!$H$6-'СЕТ СН'!$H$22</f>
        <v>1135.8001175300001</v>
      </c>
      <c r="S103" s="36">
        <f>SUMIFS(СВЦЭМ!$C$33:$C$776,СВЦЭМ!$A$33:$A$776,$A103,СВЦЭМ!$B$33:$B$776,S$83)+'СЕТ СН'!$H$12+СВЦЭМ!$D$10+'СЕТ СН'!$H$6-'СЕТ СН'!$H$22</f>
        <v>1112.84175222</v>
      </c>
      <c r="T103" s="36">
        <f>SUMIFS(СВЦЭМ!$C$33:$C$776,СВЦЭМ!$A$33:$A$776,$A103,СВЦЭМ!$B$33:$B$776,T$83)+'СЕТ СН'!$H$12+СВЦЭМ!$D$10+'СЕТ СН'!$H$6-'СЕТ СН'!$H$22</f>
        <v>1079.24608048</v>
      </c>
      <c r="U103" s="36">
        <f>SUMIFS(СВЦЭМ!$C$33:$C$776,СВЦЭМ!$A$33:$A$776,$A103,СВЦЭМ!$B$33:$B$776,U$83)+'СЕТ СН'!$H$12+СВЦЭМ!$D$10+'СЕТ СН'!$H$6-'СЕТ СН'!$H$22</f>
        <v>1090.7752706199999</v>
      </c>
      <c r="V103" s="36">
        <f>SUMIFS(СВЦЭМ!$C$33:$C$776,СВЦЭМ!$A$33:$A$776,$A103,СВЦЭМ!$B$33:$B$776,V$83)+'СЕТ СН'!$H$12+СВЦЭМ!$D$10+'СЕТ СН'!$H$6-'СЕТ СН'!$H$22</f>
        <v>1101.8344699300001</v>
      </c>
      <c r="W103" s="36">
        <f>SUMIFS(СВЦЭМ!$C$33:$C$776,СВЦЭМ!$A$33:$A$776,$A103,СВЦЭМ!$B$33:$B$776,W$83)+'СЕТ СН'!$H$12+СВЦЭМ!$D$10+'СЕТ СН'!$H$6-'СЕТ СН'!$H$22</f>
        <v>1121.2237002100001</v>
      </c>
      <c r="X103" s="36">
        <f>SUMIFS(СВЦЭМ!$C$33:$C$776,СВЦЭМ!$A$33:$A$776,$A103,СВЦЭМ!$B$33:$B$776,X$83)+'СЕТ СН'!$H$12+СВЦЭМ!$D$10+'СЕТ СН'!$H$6-'СЕТ СН'!$H$22</f>
        <v>1131.53829677</v>
      </c>
      <c r="Y103" s="36">
        <f>SUMIFS(СВЦЭМ!$C$33:$C$776,СВЦЭМ!$A$33:$A$776,$A103,СВЦЭМ!$B$33:$B$776,Y$83)+'СЕТ СН'!$H$12+СВЦЭМ!$D$10+'СЕТ СН'!$H$6-'СЕТ СН'!$H$22</f>
        <v>1147.91705413</v>
      </c>
    </row>
    <row r="104" spans="1:25" ht="15.5" x14ac:dyDescent="0.25">
      <c r="A104" s="35">
        <f t="shared" si="2"/>
        <v>43851</v>
      </c>
      <c r="B104" s="36">
        <f>SUMIFS(СВЦЭМ!$C$33:$C$776,СВЦЭМ!$A$33:$A$776,$A104,СВЦЭМ!$B$33:$B$776,B$83)+'СЕТ СН'!$H$12+СВЦЭМ!$D$10+'СЕТ СН'!$H$6-'СЕТ СН'!$H$22</f>
        <v>1175.3400816000001</v>
      </c>
      <c r="C104" s="36">
        <f>SUMIFS(СВЦЭМ!$C$33:$C$776,СВЦЭМ!$A$33:$A$776,$A104,СВЦЭМ!$B$33:$B$776,C$83)+'СЕТ СН'!$H$12+СВЦЭМ!$D$10+'СЕТ СН'!$H$6-'СЕТ СН'!$H$22</f>
        <v>1186.31362302</v>
      </c>
      <c r="D104" s="36">
        <f>SUMIFS(СВЦЭМ!$C$33:$C$776,СВЦЭМ!$A$33:$A$776,$A104,СВЦЭМ!$B$33:$B$776,D$83)+'СЕТ СН'!$H$12+СВЦЭМ!$D$10+'СЕТ СН'!$H$6-'СЕТ СН'!$H$22</f>
        <v>1195.39237824</v>
      </c>
      <c r="E104" s="36">
        <f>SUMIFS(СВЦЭМ!$C$33:$C$776,СВЦЭМ!$A$33:$A$776,$A104,СВЦЭМ!$B$33:$B$776,E$83)+'СЕТ СН'!$H$12+СВЦЭМ!$D$10+'СЕТ СН'!$H$6-'СЕТ СН'!$H$22</f>
        <v>1203.16088754</v>
      </c>
      <c r="F104" s="36">
        <f>SUMIFS(СВЦЭМ!$C$33:$C$776,СВЦЭМ!$A$33:$A$776,$A104,СВЦЭМ!$B$33:$B$776,F$83)+'СЕТ СН'!$H$12+СВЦЭМ!$D$10+'СЕТ СН'!$H$6-'СЕТ СН'!$H$22</f>
        <v>1186.53558991</v>
      </c>
      <c r="G104" s="36">
        <f>SUMIFS(СВЦЭМ!$C$33:$C$776,СВЦЭМ!$A$33:$A$776,$A104,СВЦЭМ!$B$33:$B$776,G$83)+'СЕТ СН'!$H$12+СВЦЭМ!$D$10+'СЕТ СН'!$H$6-'СЕТ СН'!$H$22</f>
        <v>1160.36726176</v>
      </c>
      <c r="H104" s="36">
        <f>SUMIFS(СВЦЭМ!$C$33:$C$776,СВЦЭМ!$A$33:$A$776,$A104,СВЦЭМ!$B$33:$B$776,H$83)+'СЕТ СН'!$H$12+СВЦЭМ!$D$10+'СЕТ СН'!$H$6-'СЕТ СН'!$H$22</f>
        <v>1125.2975483999999</v>
      </c>
      <c r="I104" s="36">
        <f>SUMIFS(СВЦЭМ!$C$33:$C$776,СВЦЭМ!$A$33:$A$776,$A104,СВЦЭМ!$B$33:$B$776,I$83)+'СЕТ СН'!$H$12+СВЦЭМ!$D$10+'СЕТ СН'!$H$6-'СЕТ СН'!$H$22</f>
        <v>1097.60903945</v>
      </c>
      <c r="J104" s="36">
        <f>SUMIFS(СВЦЭМ!$C$33:$C$776,СВЦЭМ!$A$33:$A$776,$A104,СВЦЭМ!$B$33:$B$776,J$83)+'СЕТ СН'!$H$12+СВЦЭМ!$D$10+'СЕТ СН'!$H$6-'СЕТ СН'!$H$22</f>
        <v>1065.08574585</v>
      </c>
      <c r="K104" s="36">
        <f>SUMIFS(СВЦЭМ!$C$33:$C$776,СВЦЭМ!$A$33:$A$776,$A104,СВЦЭМ!$B$33:$B$776,K$83)+'СЕТ СН'!$H$12+СВЦЭМ!$D$10+'СЕТ СН'!$H$6-'СЕТ СН'!$H$22</f>
        <v>1075.12619623</v>
      </c>
      <c r="L104" s="36">
        <f>SUMIFS(СВЦЭМ!$C$33:$C$776,СВЦЭМ!$A$33:$A$776,$A104,СВЦЭМ!$B$33:$B$776,L$83)+'СЕТ СН'!$H$12+СВЦЭМ!$D$10+'СЕТ СН'!$H$6-'СЕТ СН'!$H$22</f>
        <v>1084.20716619</v>
      </c>
      <c r="M104" s="36">
        <f>SUMIFS(СВЦЭМ!$C$33:$C$776,СВЦЭМ!$A$33:$A$776,$A104,СВЦЭМ!$B$33:$B$776,M$83)+'СЕТ СН'!$H$12+СВЦЭМ!$D$10+'СЕТ СН'!$H$6-'СЕТ СН'!$H$22</f>
        <v>1088.40187554</v>
      </c>
      <c r="N104" s="36">
        <f>SUMIFS(СВЦЭМ!$C$33:$C$776,СВЦЭМ!$A$33:$A$776,$A104,СВЦЭМ!$B$33:$B$776,N$83)+'СЕТ СН'!$H$12+СВЦЭМ!$D$10+'СЕТ СН'!$H$6-'СЕТ СН'!$H$22</f>
        <v>1112.9670589</v>
      </c>
      <c r="O104" s="36">
        <f>SUMIFS(СВЦЭМ!$C$33:$C$776,СВЦЭМ!$A$33:$A$776,$A104,СВЦЭМ!$B$33:$B$776,O$83)+'СЕТ СН'!$H$12+СВЦЭМ!$D$10+'СЕТ СН'!$H$6-'СЕТ СН'!$H$22</f>
        <v>1119.31000096</v>
      </c>
      <c r="P104" s="36">
        <f>SUMIFS(СВЦЭМ!$C$33:$C$776,СВЦЭМ!$A$33:$A$776,$A104,СВЦЭМ!$B$33:$B$776,P$83)+'СЕТ СН'!$H$12+СВЦЭМ!$D$10+'СЕТ СН'!$H$6-'СЕТ СН'!$H$22</f>
        <v>1122.7824140299999</v>
      </c>
      <c r="Q104" s="36">
        <f>SUMIFS(СВЦЭМ!$C$33:$C$776,СВЦЭМ!$A$33:$A$776,$A104,СВЦЭМ!$B$33:$B$776,Q$83)+'СЕТ СН'!$H$12+СВЦЭМ!$D$10+'СЕТ СН'!$H$6-'СЕТ СН'!$H$22</f>
        <v>1138.5392284499999</v>
      </c>
      <c r="R104" s="36">
        <f>SUMIFS(СВЦЭМ!$C$33:$C$776,СВЦЭМ!$A$33:$A$776,$A104,СВЦЭМ!$B$33:$B$776,R$83)+'СЕТ СН'!$H$12+СВЦЭМ!$D$10+'СЕТ СН'!$H$6-'СЕТ СН'!$H$22</f>
        <v>1126.9141695200001</v>
      </c>
      <c r="S104" s="36">
        <f>SUMIFS(СВЦЭМ!$C$33:$C$776,СВЦЭМ!$A$33:$A$776,$A104,СВЦЭМ!$B$33:$B$776,S$83)+'СЕТ СН'!$H$12+СВЦЭМ!$D$10+'СЕТ СН'!$H$6-'СЕТ СН'!$H$22</f>
        <v>1106.78420102</v>
      </c>
      <c r="T104" s="36">
        <f>SUMIFS(СВЦЭМ!$C$33:$C$776,СВЦЭМ!$A$33:$A$776,$A104,СВЦЭМ!$B$33:$B$776,T$83)+'СЕТ СН'!$H$12+СВЦЭМ!$D$10+'СЕТ СН'!$H$6-'СЕТ СН'!$H$22</f>
        <v>1085.70938796</v>
      </c>
      <c r="U104" s="36">
        <f>SUMIFS(СВЦЭМ!$C$33:$C$776,СВЦЭМ!$A$33:$A$776,$A104,СВЦЭМ!$B$33:$B$776,U$83)+'СЕТ СН'!$H$12+СВЦЭМ!$D$10+'СЕТ СН'!$H$6-'СЕТ СН'!$H$22</f>
        <v>1094.8272650199999</v>
      </c>
      <c r="V104" s="36">
        <f>SUMIFS(СВЦЭМ!$C$33:$C$776,СВЦЭМ!$A$33:$A$776,$A104,СВЦЭМ!$B$33:$B$776,V$83)+'СЕТ СН'!$H$12+СВЦЭМ!$D$10+'СЕТ СН'!$H$6-'СЕТ СН'!$H$22</f>
        <v>1108.2009798500001</v>
      </c>
      <c r="W104" s="36">
        <f>SUMIFS(СВЦЭМ!$C$33:$C$776,СВЦЭМ!$A$33:$A$776,$A104,СВЦЭМ!$B$33:$B$776,W$83)+'СЕТ СН'!$H$12+СВЦЭМ!$D$10+'СЕТ СН'!$H$6-'СЕТ СН'!$H$22</f>
        <v>1129.33444065</v>
      </c>
      <c r="X104" s="36">
        <f>SUMIFS(СВЦЭМ!$C$33:$C$776,СВЦЭМ!$A$33:$A$776,$A104,СВЦЭМ!$B$33:$B$776,X$83)+'СЕТ СН'!$H$12+СВЦЭМ!$D$10+'СЕТ СН'!$H$6-'СЕТ СН'!$H$22</f>
        <v>1139.0628622199999</v>
      </c>
      <c r="Y104" s="36">
        <f>SUMIFS(СВЦЭМ!$C$33:$C$776,СВЦЭМ!$A$33:$A$776,$A104,СВЦЭМ!$B$33:$B$776,Y$83)+'СЕТ СН'!$H$12+СВЦЭМ!$D$10+'СЕТ СН'!$H$6-'СЕТ СН'!$H$22</f>
        <v>1156.9373940600001</v>
      </c>
    </row>
    <row r="105" spans="1:25" ht="15.5" x14ac:dyDescent="0.25">
      <c r="A105" s="35">
        <f t="shared" si="2"/>
        <v>43852</v>
      </c>
      <c r="B105" s="36">
        <f>SUMIFS(СВЦЭМ!$C$33:$C$776,СВЦЭМ!$A$33:$A$776,$A105,СВЦЭМ!$B$33:$B$776,B$83)+'СЕТ СН'!$H$12+СВЦЭМ!$D$10+'СЕТ СН'!$H$6-'СЕТ СН'!$H$22</f>
        <v>1160.9618997</v>
      </c>
      <c r="C105" s="36">
        <f>SUMIFS(СВЦЭМ!$C$33:$C$776,СВЦЭМ!$A$33:$A$776,$A105,СВЦЭМ!$B$33:$B$776,C$83)+'СЕТ СН'!$H$12+СВЦЭМ!$D$10+'СЕТ СН'!$H$6-'СЕТ СН'!$H$22</f>
        <v>1165.42811379</v>
      </c>
      <c r="D105" s="36">
        <f>SUMIFS(СВЦЭМ!$C$33:$C$776,СВЦЭМ!$A$33:$A$776,$A105,СВЦЭМ!$B$33:$B$776,D$83)+'СЕТ СН'!$H$12+СВЦЭМ!$D$10+'СЕТ СН'!$H$6-'СЕТ СН'!$H$22</f>
        <v>1176.4970043599999</v>
      </c>
      <c r="E105" s="36">
        <f>SUMIFS(СВЦЭМ!$C$33:$C$776,СВЦЭМ!$A$33:$A$776,$A105,СВЦЭМ!$B$33:$B$776,E$83)+'СЕТ СН'!$H$12+СВЦЭМ!$D$10+'СЕТ СН'!$H$6-'СЕТ СН'!$H$22</f>
        <v>1180.97407598</v>
      </c>
      <c r="F105" s="36">
        <f>SUMIFS(СВЦЭМ!$C$33:$C$776,СВЦЭМ!$A$33:$A$776,$A105,СВЦЭМ!$B$33:$B$776,F$83)+'СЕТ СН'!$H$12+СВЦЭМ!$D$10+'СЕТ СН'!$H$6-'СЕТ СН'!$H$22</f>
        <v>1166.4845347999999</v>
      </c>
      <c r="G105" s="36">
        <f>SUMIFS(СВЦЭМ!$C$33:$C$776,СВЦЭМ!$A$33:$A$776,$A105,СВЦЭМ!$B$33:$B$776,G$83)+'СЕТ СН'!$H$12+СВЦЭМ!$D$10+'СЕТ СН'!$H$6-'СЕТ СН'!$H$22</f>
        <v>1149.11571731</v>
      </c>
      <c r="H105" s="36">
        <f>SUMIFS(СВЦЭМ!$C$33:$C$776,СВЦЭМ!$A$33:$A$776,$A105,СВЦЭМ!$B$33:$B$776,H$83)+'СЕТ СН'!$H$12+СВЦЭМ!$D$10+'СЕТ СН'!$H$6-'СЕТ СН'!$H$22</f>
        <v>1107.91357019</v>
      </c>
      <c r="I105" s="36">
        <f>SUMIFS(СВЦЭМ!$C$33:$C$776,СВЦЭМ!$A$33:$A$776,$A105,СВЦЭМ!$B$33:$B$776,I$83)+'СЕТ СН'!$H$12+СВЦЭМ!$D$10+'СЕТ СН'!$H$6-'СЕТ СН'!$H$22</f>
        <v>1088.52451357</v>
      </c>
      <c r="J105" s="36">
        <f>SUMIFS(СВЦЭМ!$C$33:$C$776,СВЦЭМ!$A$33:$A$776,$A105,СВЦЭМ!$B$33:$B$776,J$83)+'СЕТ СН'!$H$12+СВЦЭМ!$D$10+'СЕТ СН'!$H$6-'СЕТ СН'!$H$22</f>
        <v>1070.32267589</v>
      </c>
      <c r="K105" s="36">
        <f>SUMIFS(СВЦЭМ!$C$33:$C$776,СВЦЭМ!$A$33:$A$776,$A105,СВЦЭМ!$B$33:$B$776,K$83)+'СЕТ СН'!$H$12+СВЦЭМ!$D$10+'СЕТ СН'!$H$6-'СЕТ СН'!$H$22</f>
        <v>1074.71318428</v>
      </c>
      <c r="L105" s="36">
        <f>SUMIFS(СВЦЭМ!$C$33:$C$776,СВЦЭМ!$A$33:$A$776,$A105,СВЦЭМ!$B$33:$B$776,L$83)+'СЕТ СН'!$H$12+СВЦЭМ!$D$10+'СЕТ СН'!$H$6-'СЕТ СН'!$H$22</f>
        <v>1067.0236405599999</v>
      </c>
      <c r="M105" s="36">
        <f>SUMIFS(СВЦЭМ!$C$33:$C$776,СВЦЭМ!$A$33:$A$776,$A105,СВЦЭМ!$B$33:$B$776,M$83)+'СЕТ СН'!$H$12+СВЦЭМ!$D$10+'СЕТ СН'!$H$6-'СЕТ СН'!$H$22</f>
        <v>1074.6891915900001</v>
      </c>
      <c r="N105" s="36">
        <f>SUMIFS(СВЦЭМ!$C$33:$C$776,СВЦЭМ!$A$33:$A$776,$A105,СВЦЭМ!$B$33:$B$776,N$83)+'СЕТ СН'!$H$12+СВЦЭМ!$D$10+'СЕТ СН'!$H$6-'СЕТ СН'!$H$22</f>
        <v>1105.3119963500001</v>
      </c>
      <c r="O105" s="36">
        <f>SUMIFS(СВЦЭМ!$C$33:$C$776,СВЦЭМ!$A$33:$A$776,$A105,СВЦЭМ!$B$33:$B$776,O$83)+'СЕТ СН'!$H$12+СВЦЭМ!$D$10+'СЕТ СН'!$H$6-'СЕТ СН'!$H$22</f>
        <v>1119.79765204</v>
      </c>
      <c r="P105" s="36">
        <f>SUMIFS(СВЦЭМ!$C$33:$C$776,СВЦЭМ!$A$33:$A$776,$A105,СВЦЭМ!$B$33:$B$776,P$83)+'СЕТ СН'!$H$12+СВЦЭМ!$D$10+'СЕТ СН'!$H$6-'СЕТ СН'!$H$22</f>
        <v>1144.2308024199999</v>
      </c>
      <c r="Q105" s="36">
        <f>SUMIFS(СВЦЭМ!$C$33:$C$776,СВЦЭМ!$A$33:$A$776,$A105,СВЦЭМ!$B$33:$B$776,Q$83)+'СЕТ СН'!$H$12+СВЦЭМ!$D$10+'СЕТ СН'!$H$6-'СЕТ СН'!$H$22</f>
        <v>1152.7240588100001</v>
      </c>
      <c r="R105" s="36">
        <f>SUMIFS(СВЦЭМ!$C$33:$C$776,СВЦЭМ!$A$33:$A$776,$A105,СВЦЭМ!$B$33:$B$776,R$83)+'СЕТ СН'!$H$12+СВЦЭМ!$D$10+'СЕТ СН'!$H$6-'СЕТ СН'!$H$22</f>
        <v>1144.9783571600001</v>
      </c>
      <c r="S105" s="36">
        <f>SUMIFS(СВЦЭМ!$C$33:$C$776,СВЦЭМ!$A$33:$A$776,$A105,СВЦЭМ!$B$33:$B$776,S$83)+'СЕТ СН'!$H$12+СВЦЭМ!$D$10+'СЕТ СН'!$H$6-'СЕТ СН'!$H$22</f>
        <v>1116.7538054700001</v>
      </c>
      <c r="T105" s="36">
        <f>SUMIFS(СВЦЭМ!$C$33:$C$776,СВЦЭМ!$A$33:$A$776,$A105,СВЦЭМ!$B$33:$B$776,T$83)+'СЕТ СН'!$H$12+СВЦЭМ!$D$10+'СЕТ СН'!$H$6-'СЕТ СН'!$H$22</f>
        <v>1104.5591356699999</v>
      </c>
      <c r="U105" s="36">
        <f>SUMIFS(СВЦЭМ!$C$33:$C$776,СВЦЭМ!$A$33:$A$776,$A105,СВЦЭМ!$B$33:$B$776,U$83)+'СЕТ СН'!$H$12+СВЦЭМ!$D$10+'СЕТ СН'!$H$6-'СЕТ СН'!$H$22</f>
        <v>1111.15648065</v>
      </c>
      <c r="V105" s="36">
        <f>SUMIFS(СВЦЭМ!$C$33:$C$776,СВЦЭМ!$A$33:$A$776,$A105,СВЦЭМ!$B$33:$B$776,V$83)+'СЕТ СН'!$H$12+СВЦЭМ!$D$10+'СЕТ СН'!$H$6-'СЕТ СН'!$H$22</f>
        <v>1101.68426275</v>
      </c>
      <c r="W105" s="36">
        <f>SUMIFS(СВЦЭМ!$C$33:$C$776,СВЦЭМ!$A$33:$A$776,$A105,СВЦЭМ!$B$33:$B$776,W$83)+'СЕТ СН'!$H$12+СВЦЭМ!$D$10+'СЕТ СН'!$H$6-'СЕТ СН'!$H$22</f>
        <v>1114.1865393599999</v>
      </c>
      <c r="X105" s="36">
        <f>SUMIFS(СВЦЭМ!$C$33:$C$776,СВЦЭМ!$A$33:$A$776,$A105,СВЦЭМ!$B$33:$B$776,X$83)+'СЕТ СН'!$H$12+СВЦЭМ!$D$10+'СЕТ СН'!$H$6-'СЕТ СН'!$H$22</f>
        <v>1127.1417140399999</v>
      </c>
      <c r="Y105" s="36">
        <f>SUMIFS(СВЦЭМ!$C$33:$C$776,СВЦЭМ!$A$33:$A$776,$A105,СВЦЭМ!$B$33:$B$776,Y$83)+'СЕТ СН'!$H$12+СВЦЭМ!$D$10+'СЕТ СН'!$H$6-'СЕТ СН'!$H$22</f>
        <v>1145.7461364200001</v>
      </c>
    </row>
    <row r="106" spans="1:25" ht="15.5" x14ac:dyDescent="0.25">
      <c r="A106" s="35">
        <f t="shared" si="2"/>
        <v>43853</v>
      </c>
      <c r="B106" s="36">
        <f>SUMIFS(СВЦЭМ!$C$33:$C$776,СВЦЭМ!$A$33:$A$776,$A106,СВЦЭМ!$B$33:$B$776,B$83)+'СЕТ СН'!$H$12+СВЦЭМ!$D$10+'СЕТ СН'!$H$6-'СЕТ СН'!$H$22</f>
        <v>1174.08897824</v>
      </c>
      <c r="C106" s="36">
        <f>SUMIFS(СВЦЭМ!$C$33:$C$776,СВЦЭМ!$A$33:$A$776,$A106,СВЦЭМ!$B$33:$B$776,C$83)+'СЕТ СН'!$H$12+СВЦЭМ!$D$10+'СЕТ СН'!$H$6-'СЕТ СН'!$H$22</f>
        <v>1168.5034143299999</v>
      </c>
      <c r="D106" s="36">
        <f>SUMIFS(СВЦЭМ!$C$33:$C$776,СВЦЭМ!$A$33:$A$776,$A106,СВЦЭМ!$B$33:$B$776,D$83)+'СЕТ СН'!$H$12+СВЦЭМ!$D$10+'СЕТ СН'!$H$6-'СЕТ СН'!$H$22</f>
        <v>1186.06695855</v>
      </c>
      <c r="E106" s="36">
        <f>SUMIFS(СВЦЭМ!$C$33:$C$776,СВЦЭМ!$A$33:$A$776,$A106,СВЦЭМ!$B$33:$B$776,E$83)+'СЕТ СН'!$H$12+СВЦЭМ!$D$10+'СЕТ СН'!$H$6-'СЕТ СН'!$H$22</f>
        <v>1196.2893031999999</v>
      </c>
      <c r="F106" s="36">
        <f>SUMIFS(СВЦЭМ!$C$33:$C$776,СВЦЭМ!$A$33:$A$776,$A106,СВЦЭМ!$B$33:$B$776,F$83)+'СЕТ СН'!$H$12+СВЦЭМ!$D$10+'СЕТ СН'!$H$6-'СЕТ СН'!$H$22</f>
        <v>1186.4454056</v>
      </c>
      <c r="G106" s="36">
        <f>SUMIFS(СВЦЭМ!$C$33:$C$776,СВЦЭМ!$A$33:$A$776,$A106,СВЦЭМ!$B$33:$B$776,G$83)+'СЕТ СН'!$H$12+СВЦЭМ!$D$10+'СЕТ СН'!$H$6-'СЕТ СН'!$H$22</f>
        <v>1170.2130633899999</v>
      </c>
      <c r="H106" s="36">
        <f>SUMIFS(СВЦЭМ!$C$33:$C$776,СВЦЭМ!$A$33:$A$776,$A106,СВЦЭМ!$B$33:$B$776,H$83)+'СЕТ СН'!$H$12+СВЦЭМ!$D$10+'СЕТ СН'!$H$6-'СЕТ СН'!$H$22</f>
        <v>1129.3557451500001</v>
      </c>
      <c r="I106" s="36">
        <f>SUMIFS(СВЦЭМ!$C$33:$C$776,СВЦЭМ!$A$33:$A$776,$A106,СВЦЭМ!$B$33:$B$776,I$83)+'СЕТ СН'!$H$12+СВЦЭМ!$D$10+'СЕТ СН'!$H$6-'СЕТ СН'!$H$22</f>
        <v>1101.0673052499999</v>
      </c>
      <c r="J106" s="36">
        <f>SUMIFS(СВЦЭМ!$C$33:$C$776,СВЦЭМ!$A$33:$A$776,$A106,СВЦЭМ!$B$33:$B$776,J$83)+'СЕТ СН'!$H$12+СВЦЭМ!$D$10+'СЕТ СН'!$H$6-'СЕТ СН'!$H$22</f>
        <v>1088.0176020700001</v>
      </c>
      <c r="K106" s="36">
        <f>SUMIFS(СВЦЭМ!$C$33:$C$776,СВЦЭМ!$A$33:$A$776,$A106,СВЦЭМ!$B$33:$B$776,K$83)+'СЕТ СН'!$H$12+СВЦЭМ!$D$10+'СЕТ СН'!$H$6-'СЕТ СН'!$H$22</f>
        <v>1092.85631526</v>
      </c>
      <c r="L106" s="36">
        <f>SUMIFS(СВЦЭМ!$C$33:$C$776,СВЦЭМ!$A$33:$A$776,$A106,СВЦЭМ!$B$33:$B$776,L$83)+'СЕТ СН'!$H$12+СВЦЭМ!$D$10+'СЕТ СН'!$H$6-'СЕТ СН'!$H$22</f>
        <v>1092.74792099</v>
      </c>
      <c r="M106" s="36">
        <f>SUMIFS(СВЦЭМ!$C$33:$C$776,СВЦЭМ!$A$33:$A$776,$A106,СВЦЭМ!$B$33:$B$776,M$83)+'СЕТ СН'!$H$12+СВЦЭМ!$D$10+'СЕТ СН'!$H$6-'СЕТ СН'!$H$22</f>
        <v>1097.1461864799999</v>
      </c>
      <c r="N106" s="36">
        <f>SUMIFS(СВЦЭМ!$C$33:$C$776,СВЦЭМ!$A$33:$A$776,$A106,СВЦЭМ!$B$33:$B$776,N$83)+'СЕТ СН'!$H$12+СВЦЭМ!$D$10+'СЕТ СН'!$H$6-'СЕТ СН'!$H$22</f>
        <v>1107.4849326399999</v>
      </c>
      <c r="O106" s="36">
        <f>SUMIFS(СВЦЭМ!$C$33:$C$776,СВЦЭМ!$A$33:$A$776,$A106,СВЦЭМ!$B$33:$B$776,O$83)+'СЕТ СН'!$H$12+СВЦЭМ!$D$10+'СЕТ СН'!$H$6-'СЕТ СН'!$H$22</f>
        <v>1128.69182047</v>
      </c>
      <c r="P106" s="36">
        <f>SUMIFS(СВЦЭМ!$C$33:$C$776,СВЦЭМ!$A$33:$A$776,$A106,СВЦЭМ!$B$33:$B$776,P$83)+'СЕТ СН'!$H$12+СВЦЭМ!$D$10+'СЕТ СН'!$H$6-'СЕТ СН'!$H$22</f>
        <v>1143.98440495</v>
      </c>
      <c r="Q106" s="36">
        <f>SUMIFS(СВЦЭМ!$C$33:$C$776,СВЦЭМ!$A$33:$A$776,$A106,СВЦЭМ!$B$33:$B$776,Q$83)+'СЕТ СН'!$H$12+СВЦЭМ!$D$10+'СЕТ СН'!$H$6-'СЕТ СН'!$H$22</f>
        <v>1165.12967936</v>
      </c>
      <c r="R106" s="36">
        <f>SUMIFS(СВЦЭМ!$C$33:$C$776,СВЦЭМ!$A$33:$A$776,$A106,СВЦЭМ!$B$33:$B$776,R$83)+'СЕТ СН'!$H$12+СВЦЭМ!$D$10+'СЕТ СН'!$H$6-'СЕТ СН'!$H$22</f>
        <v>1138.1222400500001</v>
      </c>
      <c r="S106" s="36">
        <f>SUMIFS(СВЦЭМ!$C$33:$C$776,СВЦЭМ!$A$33:$A$776,$A106,СВЦЭМ!$B$33:$B$776,S$83)+'СЕТ СН'!$H$12+СВЦЭМ!$D$10+'СЕТ СН'!$H$6-'СЕТ СН'!$H$22</f>
        <v>1112.3341190199999</v>
      </c>
      <c r="T106" s="36">
        <f>SUMIFS(СВЦЭМ!$C$33:$C$776,СВЦЭМ!$A$33:$A$776,$A106,СВЦЭМ!$B$33:$B$776,T$83)+'СЕТ СН'!$H$12+СВЦЭМ!$D$10+'СЕТ СН'!$H$6-'СЕТ СН'!$H$22</f>
        <v>1094.8943803499999</v>
      </c>
      <c r="U106" s="36">
        <f>SUMIFS(СВЦЭМ!$C$33:$C$776,СВЦЭМ!$A$33:$A$776,$A106,СВЦЭМ!$B$33:$B$776,U$83)+'СЕТ СН'!$H$12+СВЦЭМ!$D$10+'СЕТ СН'!$H$6-'СЕТ СН'!$H$22</f>
        <v>1103.04153718</v>
      </c>
      <c r="V106" s="36">
        <f>SUMIFS(СВЦЭМ!$C$33:$C$776,СВЦЭМ!$A$33:$A$776,$A106,СВЦЭМ!$B$33:$B$776,V$83)+'СЕТ СН'!$H$12+СВЦЭМ!$D$10+'СЕТ СН'!$H$6-'СЕТ СН'!$H$22</f>
        <v>1107.49725865</v>
      </c>
      <c r="W106" s="36">
        <f>SUMIFS(СВЦЭМ!$C$33:$C$776,СВЦЭМ!$A$33:$A$776,$A106,СВЦЭМ!$B$33:$B$776,W$83)+'СЕТ СН'!$H$12+СВЦЭМ!$D$10+'СЕТ СН'!$H$6-'СЕТ СН'!$H$22</f>
        <v>1135.72589255</v>
      </c>
      <c r="X106" s="36">
        <f>SUMIFS(СВЦЭМ!$C$33:$C$776,СВЦЭМ!$A$33:$A$776,$A106,СВЦЭМ!$B$33:$B$776,X$83)+'СЕТ СН'!$H$12+СВЦЭМ!$D$10+'СЕТ СН'!$H$6-'СЕТ СН'!$H$22</f>
        <v>1151.6826488199999</v>
      </c>
      <c r="Y106" s="36">
        <f>SUMIFS(СВЦЭМ!$C$33:$C$776,СВЦЭМ!$A$33:$A$776,$A106,СВЦЭМ!$B$33:$B$776,Y$83)+'СЕТ СН'!$H$12+СВЦЭМ!$D$10+'СЕТ СН'!$H$6-'СЕТ СН'!$H$22</f>
        <v>1164.0862993000001</v>
      </c>
    </row>
    <row r="107" spans="1:25" ht="15.5" x14ac:dyDescent="0.25">
      <c r="A107" s="35">
        <f t="shared" si="2"/>
        <v>43854</v>
      </c>
      <c r="B107" s="36">
        <f>SUMIFS(СВЦЭМ!$C$33:$C$776,СВЦЭМ!$A$33:$A$776,$A107,СВЦЭМ!$B$33:$B$776,B$83)+'СЕТ СН'!$H$12+СВЦЭМ!$D$10+'СЕТ СН'!$H$6-'СЕТ СН'!$H$22</f>
        <v>1131.3933174199999</v>
      </c>
      <c r="C107" s="36">
        <f>SUMIFS(СВЦЭМ!$C$33:$C$776,СВЦЭМ!$A$33:$A$776,$A107,СВЦЭМ!$B$33:$B$776,C$83)+'СЕТ СН'!$H$12+СВЦЭМ!$D$10+'СЕТ СН'!$H$6-'СЕТ СН'!$H$22</f>
        <v>1130.7498651799999</v>
      </c>
      <c r="D107" s="36">
        <f>SUMIFS(СВЦЭМ!$C$33:$C$776,СВЦЭМ!$A$33:$A$776,$A107,СВЦЭМ!$B$33:$B$776,D$83)+'СЕТ СН'!$H$12+СВЦЭМ!$D$10+'СЕТ СН'!$H$6-'СЕТ СН'!$H$22</f>
        <v>1152.15837248</v>
      </c>
      <c r="E107" s="36">
        <f>SUMIFS(СВЦЭМ!$C$33:$C$776,СВЦЭМ!$A$33:$A$776,$A107,СВЦЭМ!$B$33:$B$776,E$83)+'СЕТ СН'!$H$12+СВЦЭМ!$D$10+'СЕТ СН'!$H$6-'СЕТ СН'!$H$22</f>
        <v>1165.3123046799999</v>
      </c>
      <c r="F107" s="36">
        <f>SUMIFS(СВЦЭМ!$C$33:$C$776,СВЦЭМ!$A$33:$A$776,$A107,СВЦЭМ!$B$33:$B$776,F$83)+'СЕТ СН'!$H$12+СВЦЭМ!$D$10+'СЕТ СН'!$H$6-'СЕТ СН'!$H$22</f>
        <v>1142.0515015599999</v>
      </c>
      <c r="G107" s="36">
        <f>SUMIFS(СВЦЭМ!$C$33:$C$776,СВЦЭМ!$A$33:$A$776,$A107,СВЦЭМ!$B$33:$B$776,G$83)+'СЕТ СН'!$H$12+СВЦЭМ!$D$10+'СЕТ СН'!$H$6-'СЕТ СН'!$H$22</f>
        <v>1129.3375085299999</v>
      </c>
      <c r="H107" s="36">
        <f>SUMIFS(СВЦЭМ!$C$33:$C$776,СВЦЭМ!$A$33:$A$776,$A107,СВЦЭМ!$B$33:$B$776,H$83)+'СЕТ СН'!$H$12+СВЦЭМ!$D$10+'СЕТ СН'!$H$6-'СЕТ СН'!$H$22</f>
        <v>1086.09965878</v>
      </c>
      <c r="I107" s="36">
        <f>SUMIFS(СВЦЭМ!$C$33:$C$776,СВЦЭМ!$A$33:$A$776,$A107,СВЦЭМ!$B$33:$B$776,I$83)+'СЕТ СН'!$H$12+СВЦЭМ!$D$10+'СЕТ СН'!$H$6-'СЕТ СН'!$H$22</f>
        <v>1069.3334201099999</v>
      </c>
      <c r="J107" s="36">
        <f>SUMIFS(СВЦЭМ!$C$33:$C$776,СВЦЭМ!$A$33:$A$776,$A107,СВЦЭМ!$B$33:$B$776,J$83)+'СЕТ СН'!$H$12+СВЦЭМ!$D$10+'СЕТ СН'!$H$6-'СЕТ СН'!$H$22</f>
        <v>1056.58164943</v>
      </c>
      <c r="K107" s="36">
        <f>SUMIFS(СВЦЭМ!$C$33:$C$776,СВЦЭМ!$A$33:$A$776,$A107,СВЦЭМ!$B$33:$B$776,K$83)+'СЕТ СН'!$H$12+СВЦЭМ!$D$10+'СЕТ СН'!$H$6-'СЕТ СН'!$H$22</f>
        <v>1057.78260615</v>
      </c>
      <c r="L107" s="36">
        <f>SUMIFS(СВЦЭМ!$C$33:$C$776,СВЦЭМ!$A$33:$A$776,$A107,СВЦЭМ!$B$33:$B$776,L$83)+'СЕТ СН'!$H$12+СВЦЭМ!$D$10+'СЕТ СН'!$H$6-'СЕТ СН'!$H$22</f>
        <v>1061.8051238099999</v>
      </c>
      <c r="M107" s="36">
        <f>SUMIFS(СВЦЭМ!$C$33:$C$776,СВЦЭМ!$A$33:$A$776,$A107,СВЦЭМ!$B$33:$B$776,M$83)+'СЕТ СН'!$H$12+СВЦЭМ!$D$10+'СЕТ СН'!$H$6-'СЕТ СН'!$H$22</f>
        <v>1071.3839485599999</v>
      </c>
      <c r="N107" s="36">
        <f>SUMIFS(СВЦЭМ!$C$33:$C$776,СВЦЭМ!$A$33:$A$776,$A107,СВЦЭМ!$B$33:$B$776,N$83)+'СЕТ СН'!$H$12+СВЦЭМ!$D$10+'СЕТ СН'!$H$6-'СЕТ СН'!$H$22</f>
        <v>1062.229658</v>
      </c>
      <c r="O107" s="36">
        <f>SUMIFS(СВЦЭМ!$C$33:$C$776,СВЦЭМ!$A$33:$A$776,$A107,СВЦЭМ!$B$33:$B$776,O$83)+'СЕТ СН'!$H$12+СВЦЭМ!$D$10+'СЕТ СН'!$H$6-'СЕТ СН'!$H$22</f>
        <v>1077.57332419</v>
      </c>
      <c r="P107" s="36">
        <f>SUMIFS(СВЦЭМ!$C$33:$C$776,СВЦЭМ!$A$33:$A$776,$A107,СВЦЭМ!$B$33:$B$776,P$83)+'СЕТ СН'!$H$12+СВЦЭМ!$D$10+'СЕТ СН'!$H$6-'СЕТ СН'!$H$22</f>
        <v>1096.1096025699999</v>
      </c>
      <c r="Q107" s="36">
        <f>SUMIFS(СВЦЭМ!$C$33:$C$776,СВЦЭМ!$A$33:$A$776,$A107,СВЦЭМ!$B$33:$B$776,Q$83)+'СЕТ СН'!$H$12+СВЦЭМ!$D$10+'СЕТ СН'!$H$6-'СЕТ СН'!$H$22</f>
        <v>1104.35731173</v>
      </c>
      <c r="R107" s="36">
        <f>SUMIFS(СВЦЭМ!$C$33:$C$776,СВЦЭМ!$A$33:$A$776,$A107,СВЦЭМ!$B$33:$B$776,R$83)+'СЕТ СН'!$H$12+СВЦЭМ!$D$10+'СЕТ СН'!$H$6-'СЕТ СН'!$H$22</f>
        <v>1108.8610256699999</v>
      </c>
      <c r="S107" s="36">
        <f>SUMIFS(СВЦЭМ!$C$33:$C$776,СВЦЭМ!$A$33:$A$776,$A107,СВЦЭМ!$B$33:$B$776,S$83)+'СЕТ СН'!$H$12+СВЦЭМ!$D$10+'СЕТ СН'!$H$6-'СЕТ СН'!$H$22</f>
        <v>1107.8503720399999</v>
      </c>
      <c r="T107" s="36">
        <f>SUMIFS(СВЦЭМ!$C$33:$C$776,СВЦЭМ!$A$33:$A$776,$A107,СВЦЭМ!$B$33:$B$776,T$83)+'СЕТ СН'!$H$12+СВЦЭМ!$D$10+'СЕТ СН'!$H$6-'СЕТ СН'!$H$22</f>
        <v>1075.6653661400001</v>
      </c>
      <c r="U107" s="36">
        <f>SUMIFS(СВЦЭМ!$C$33:$C$776,СВЦЭМ!$A$33:$A$776,$A107,СВЦЭМ!$B$33:$B$776,U$83)+'СЕТ СН'!$H$12+СВЦЭМ!$D$10+'СЕТ СН'!$H$6-'СЕТ СН'!$H$22</f>
        <v>1084.9452906399999</v>
      </c>
      <c r="V107" s="36">
        <f>SUMIFS(СВЦЭМ!$C$33:$C$776,СВЦЭМ!$A$33:$A$776,$A107,СВЦЭМ!$B$33:$B$776,V$83)+'СЕТ СН'!$H$12+СВЦЭМ!$D$10+'СЕТ СН'!$H$6-'СЕТ СН'!$H$22</f>
        <v>1088.39771103</v>
      </c>
      <c r="W107" s="36">
        <f>SUMIFS(СВЦЭМ!$C$33:$C$776,СВЦЭМ!$A$33:$A$776,$A107,СВЦЭМ!$B$33:$B$776,W$83)+'СЕТ СН'!$H$12+СВЦЭМ!$D$10+'СЕТ СН'!$H$6-'СЕТ СН'!$H$22</f>
        <v>1102.19073308</v>
      </c>
      <c r="X107" s="36">
        <f>SUMIFS(СВЦЭМ!$C$33:$C$776,СВЦЭМ!$A$33:$A$776,$A107,СВЦЭМ!$B$33:$B$776,X$83)+'СЕТ СН'!$H$12+СВЦЭМ!$D$10+'СЕТ СН'!$H$6-'СЕТ СН'!$H$22</f>
        <v>1102.1939667700001</v>
      </c>
      <c r="Y107" s="36">
        <f>SUMIFS(СВЦЭМ!$C$33:$C$776,СВЦЭМ!$A$33:$A$776,$A107,СВЦЭМ!$B$33:$B$776,Y$83)+'СЕТ СН'!$H$12+СВЦЭМ!$D$10+'СЕТ СН'!$H$6-'СЕТ СН'!$H$22</f>
        <v>1114.5687934699999</v>
      </c>
    </row>
    <row r="108" spans="1:25" ht="15.5" x14ac:dyDescent="0.25">
      <c r="A108" s="35">
        <f t="shared" si="2"/>
        <v>43855</v>
      </c>
      <c r="B108" s="36">
        <f>SUMIFS(СВЦЭМ!$C$33:$C$776,СВЦЭМ!$A$33:$A$776,$A108,СВЦЭМ!$B$33:$B$776,B$83)+'СЕТ СН'!$H$12+СВЦЭМ!$D$10+'СЕТ СН'!$H$6-'СЕТ СН'!$H$22</f>
        <v>1162.2384339999999</v>
      </c>
      <c r="C108" s="36">
        <f>SUMIFS(СВЦЭМ!$C$33:$C$776,СВЦЭМ!$A$33:$A$776,$A108,СВЦЭМ!$B$33:$B$776,C$83)+'СЕТ СН'!$H$12+СВЦЭМ!$D$10+'СЕТ СН'!$H$6-'СЕТ СН'!$H$22</f>
        <v>1180.90434592</v>
      </c>
      <c r="D108" s="36">
        <f>SUMIFS(СВЦЭМ!$C$33:$C$776,СВЦЭМ!$A$33:$A$776,$A108,СВЦЭМ!$B$33:$B$776,D$83)+'СЕТ СН'!$H$12+СВЦЭМ!$D$10+'СЕТ СН'!$H$6-'СЕТ СН'!$H$22</f>
        <v>1198.09421208</v>
      </c>
      <c r="E108" s="36">
        <f>SUMIFS(СВЦЭМ!$C$33:$C$776,СВЦЭМ!$A$33:$A$776,$A108,СВЦЭМ!$B$33:$B$776,E$83)+'СЕТ СН'!$H$12+СВЦЭМ!$D$10+'СЕТ СН'!$H$6-'СЕТ СН'!$H$22</f>
        <v>1208.76196482</v>
      </c>
      <c r="F108" s="36">
        <f>SUMIFS(СВЦЭМ!$C$33:$C$776,СВЦЭМ!$A$33:$A$776,$A108,СВЦЭМ!$B$33:$B$776,F$83)+'СЕТ СН'!$H$12+СВЦЭМ!$D$10+'СЕТ СН'!$H$6-'СЕТ СН'!$H$22</f>
        <v>1174.65010493</v>
      </c>
      <c r="G108" s="36">
        <f>SUMIFS(СВЦЭМ!$C$33:$C$776,СВЦЭМ!$A$33:$A$776,$A108,СВЦЭМ!$B$33:$B$776,G$83)+'СЕТ СН'!$H$12+СВЦЭМ!$D$10+'СЕТ СН'!$H$6-'СЕТ СН'!$H$22</f>
        <v>1162.0023757700001</v>
      </c>
      <c r="H108" s="36">
        <f>SUMIFS(СВЦЭМ!$C$33:$C$776,СВЦЭМ!$A$33:$A$776,$A108,СВЦЭМ!$B$33:$B$776,H$83)+'СЕТ СН'!$H$12+СВЦЭМ!$D$10+'СЕТ СН'!$H$6-'СЕТ СН'!$H$22</f>
        <v>1135.5075760899999</v>
      </c>
      <c r="I108" s="36">
        <f>SUMIFS(СВЦЭМ!$C$33:$C$776,СВЦЭМ!$A$33:$A$776,$A108,СВЦЭМ!$B$33:$B$776,I$83)+'СЕТ СН'!$H$12+СВЦЭМ!$D$10+'СЕТ СН'!$H$6-'СЕТ СН'!$H$22</f>
        <v>1135.52221723</v>
      </c>
      <c r="J108" s="36">
        <f>SUMIFS(СВЦЭМ!$C$33:$C$776,СВЦЭМ!$A$33:$A$776,$A108,СВЦЭМ!$B$33:$B$776,J$83)+'СЕТ СН'!$H$12+СВЦЭМ!$D$10+'СЕТ СН'!$H$6-'СЕТ СН'!$H$22</f>
        <v>1108.7981963899999</v>
      </c>
      <c r="K108" s="36">
        <f>SUMIFS(СВЦЭМ!$C$33:$C$776,СВЦЭМ!$A$33:$A$776,$A108,СВЦЭМ!$B$33:$B$776,K$83)+'СЕТ СН'!$H$12+СВЦЭМ!$D$10+'СЕТ СН'!$H$6-'СЕТ СН'!$H$22</f>
        <v>1075.5947786899999</v>
      </c>
      <c r="L108" s="36">
        <f>SUMIFS(СВЦЭМ!$C$33:$C$776,СВЦЭМ!$A$33:$A$776,$A108,СВЦЭМ!$B$33:$B$776,L$83)+'СЕТ СН'!$H$12+СВЦЭМ!$D$10+'СЕТ СН'!$H$6-'СЕТ СН'!$H$22</f>
        <v>1064.4528576099999</v>
      </c>
      <c r="M108" s="36">
        <f>SUMIFS(СВЦЭМ!$C$33:$C$776,СВЦЭМ!$A$33:$A$776,$A108,СВЦЭМ!$B$33:$B$776,M$83)+'СЕТ СН'!$H$12+СВЦЭМ!$D$10+'СЕТ СН'!$H$6-'СЕТ СН'!$H$22</f>
        <v>1085.47126867</v>
      </c>
      <c r="N108" s="36">
        <f>SUMIFS(СВЦЭМ!$C$33:$C$776,СВЦЭМ!$A$33:$A$776,$A108,СВЦЭМ!$B$33:$B$776,N$83)+'СЕТ СН'!$H$12+СВЦЭМ!$D$10+'СЕТ СН'!$H$6-'СЕТ СН'!$H$22</f>
        <v>1108.65251233</v>
      </c>
      <c r="O108" s="36">
        <f>SUMIFS(СВЦЭМ!$C$33:$C$776,СВЦЭМ!$A$33:$A$776,$A108,СВЦЭМ!$B$33:$B$776,O$83)+'СЕТ СН'!$H$12+СВЦЭМ!$D$10+'СЕТ СН'!$H$6-'СЕТ СН'!$H$22</f>
        <v>1118.0311879999999</v>
      </c>
      <c r="P108" s="36">
        <f>SUMIFS(СВЦЭМ!$C$33:$C$776,СВЦЭМ!$A$33:$A$776,$A108,СВЦЭМ!$B$33:$B$776,P$83)+'СЕТ СН'!$H$12+СВЦЭМ!$D$10+'СЕТ СН'!$H$6-'СЕТ СН'!$H$22</f>
        <v>1126.95273537</v>
      </c>
      <c r="Q108" s="36">
        <f>SUMIFS(СВЦЭМ!$C$33:$C$776,СВЦЭМ!$A$33:$A$776,$A108,СВЦЭМ!$B$33:$B$776,Q$83)+'СЕТ СН'!$H$12+СВЦЭМ!$D$10+'СЕТ СН'!$H$6-'СЕТ СН'!$H$22</f>
        <v>1137.72835046</v>
      </c>
      <c r="R108" s="36">
        <f>SUMIFS(СВЦЭМ!$C$33:$C$776,СВЦЭМ!$A$33:$A$776,$A108,СВЦЭМ!$B$33:$B$776,R$83)+'СЕТ СН'!$H$12+СВЦЭМ!$D$10+'СЕТ СН'!$H$6-'СЕТ СН'!$H$22</f>
        <v>1138.57590927</v>
      </c>
      <c r="S108" s="36">
        <f>SUMIFS(СВЦЭМ!$C$33:$C$776,СВЦЭМ!$A$33:$A$776,$A108,СВЦЭМ!$B$33:$B$776,S$83)+'СЕТ СН'!$H$12+СВЦЭМ!$D$10+'СЕТ СН'!$H$6-'СЕТ СН'!$H$22</f>
        <v>1134.6774671599999</v>
      </c>
      <c r="T108" s="36">
        <f>SUMIFS(СВЦЭМ!$C$33:$C$776,СВЦЭМ!$A$33:$A$776,$A108,СВЦЭМ!$B$33:$B$776,T$83)+'СЕТ СН'!$H$12+СВЦЭМ!$D$10+'СЕТ СН'!$H$6-'СЕТ СН'!$H$22</f>
        <v>1116.15433521</v>
      </c>
      <c r="U108" s="36">
        <f>SUMIFS(СВЦЭМ!$C$33:$C$776,СВЦЭМ!$A$33:$A$776,$A108,СВЦЭМ!$B$33:$B$776,U$83)+'СЕТ СН'!$H$12+СВЦЭМ!$D$10+'СЕТ СН'!$H$6-'СЕТ СН'!$H$22</f>
        <v>1118.35349918</v>
      </c>
      <c r="V108" s="36">
        <f>SUMIFS(СВЦЭМ!$C$33:$C$776,СВЦЭМ!$A$33:$A$776,$A108,СВЦЭМ!$B$33:$B$776,V$83)+'СЕТ СН'!$H$12+СВЦЭМ!$D$10+'СЕТ СН'!$H$6-'СЕТ СН'!$H$22</f>
        <v>1121.6288936399999</v>
      </c>
      <c r="W108" s="36">
        <f>SUMIFS(СВЦЭМ!$C$33:$C$776,СВЦЭМ!$A$33:$A$776,$A108,СВЦЭМ!$B$33:$B$776,W$83)+'СЕТ СН'!$H$12+СВЦЭМ!$D$10+'СЕТ СН'!$H$6-'СЕТ СН'!$H$22</f>
        <v>1131.38389297</v>
      </c>
      <c r="X108" s="36">
        <f>SUMIFS(СВЦЭМ!$C$33:$C$776,СВЦЭМ!$A$33:$A$776,$A108,СВЦЭМ!$B$33:$B$776,X$83)+'СЕТ СН'!$H$12+СВЦЭМ!$D$10+'СЕТ СН'!$H$6-'СЕТ СН'!$H$22</f>
        <v>1136.5668860599999</v>
      </c>
      <c r="Y108" s="36">
        <f>SUMIFS(СВЦЭМ!$C$33:$C$776,СВЦЭМ!$A$33:$A$776,$A108,СВЦЭМ!$B$33:$B$776,Y$83)+'СЕТ СН'!$H$12+СВЦЭМ!$D$10+'СЕТ СН'!$H$6-'СЕТ СН'!$H$22</f>
        <v>1147.83162567</v>
      </c>
    </row>
    <row r="109" spans="1:25" ht="15.5" x14ac:dyDescent="0.25">
      <c r="A109" s="35">
        <f t="shared" si="2"/>
        <v>43856</v>
      </c>
      <c r="B109" s="36">
        <f>SUMIFS(СВЦЭМ!$C$33:$C$776,СВЦЭМ!$A$33:$A$776,$A109,СВЦЭМ!$B$33:$B$776,B$83)+'СЕТ СН'!$H$12+СВЦЭМ!$D$10+'СЕТ СН'!$H$6-'СЕТ СН'!$H$22</f>
        <v>1143.71910802</v>
      </c>
      <c r="C109" s="36">
        <f>SUMIFS(СВЦЭМ!$C$33:$C$776,СВЦЭМ!$A$33:$A$776,$A109,СВЦЭМ!$B$33:$B$776,C$83)+'СЕТ СН'!$H$12+СВЦЭМ!$D$10+'СЕТ СН'!$H$6-'СЕТ СН'!$H$22</f>
        <v>1161.5542194499999</v>
      </c>
      <c r="D109" s="36">
        <f>SUMIFS(СВЦЭМ!$C$33:$C$776,СВЦЭМ!$A$33:$A$776,$A109,СВЦЭМ!$B$33:$B$776,D$83)+'СЕТ СН'!$H$12+СВЦЭМ!$D$10+'СЕТ СН'!$H$6-'СЕТ СН'!$H$22</f>
        <v>1186.9126964499999</v>
      </c>
      <c r="E109" s="36">
        <f>SUMIFS(СВЦЭМ!$C$33:$C$776,СВЦЭМ!$A$33:$A$776,$A109,СВЦЭМ!$B$33:$B$776,E$83)+'СЕТ СН'!$H$12+СВЦЭМ!$D$10+'СЕТ СН'!$H$6-'СЕТ СН'!$H$22</f>
        <v>1193.0450306499999</v>
      </c>
      <c r="F109" s="36">
        <f>SUMIFS(СВЦЭМ!$C$33:$C$776,СВЦЭМ!$A$33:$A$776,$A109,СВЦЭМ!$B$33:$B$776,F$83)+'СЕТ СН'!$H$12+СВЦЭМ!$D$10+'СЕТ СН'!$H$6-'СЕТ СН'!$H$22</f>
        <v>1153.09447331</v>
      </c>
      <c r="G109" s="36">
        <f>SUMIFS(СВЦЭМ!$C$33:$C$776,СВЦЭМ!$A$33:$A$776,$A109,СВЦЭМ!$B$33:$B$776,G$83)+'СЕТ СН'!$H$12+СВЦЭМ!$D$10+'СЕТ СН'!$H$6-'СЕТ СН'!$H$22</f>
        <v>1146.14569712</v>
      </c>
      <c r="H109" s="36">
        <f>SUMIFS(СВЦЭМ!$C$33:$C$776,СВЦЭМ!$A$33:$A$776,$A109,СВЦЭМ!$B$33:$B$776,H$83)+'СЕТ СН'!$H$12+СВЦЭМ!$D$10+'СЕТ СН'!$H$6-'СЕТ СН'!$H$22</f>
        <v>1117.78809385</v>
      </c>
      <c r="I109" s="36">
        <f>SUMIFS(СВЦЭМ!$C$33:$C$776,СВЦЭМ!$A$33:$A$776,$A109,СВЦЭМ!$B$33:$B$776,I$83)+'СЕТ СН'!$H$12+СВЦЭМ!$D$10+'СЕТ СН'!$H$6-'СЕТ СН'!$H$22</f>
        <v>1110.9589782200001</v>
      </c>
      <c r="J109" s="36">
        <f>SUMIFS(СВЦЭМ!$C$33:$C$776,СВЦЭМ!$A$33:$A$776,$A109,СВЦЭМ!$B$33:$B$776,J$83)+'СЕТ СН'!$H$12+СВЦЭМ!$D$10+'СЕТ СН'!$H$6-'СЕТ СН'!$H$22</f>
        <v>1081.90137727</v>
      </c>
      <c r="K109" s="36">
        <f>SUMIFS(СВЦЭМ!$C$33:$C$776,СВЦЭМ!$A$33:$A$776,$A109,СВЦЭМ!$B$33:$B$776,K$83)+'СЕТ СН'!$H$12+СВЦЭМ!$D$10+'СЕТ СН'!$H$6-'СЕТ СН'!$H$22</f>
        <v>1052.5924683599999</v>
      </c>
      <c r="L109" s="36">
        <f>SUMIFS(СВЦЭМ!$C$33:$C$776,СВЦЭМ!$A$33:$A$776,$A109,СВЦЭМ!$B$33:$B$776,L$83)+'СЕТ СН'!$H$12+СВЦЭМ!$D$10+'СЕТ СН'!$H$6-'СЕТ СН'!$H$22</f>
        <v>1044.1099961499999</v>
      </c>
      <c r="M109" s="36">
        <f>SUMIFS(СВЦЭМ!$C$33:$C$776,СВЦЭМ!$A$33:$A$776,$A109,СВЦЭМ!$B$33:$B$776,M$83)+'СЕТ СН'!$H$12+СВЦЭМ!$D$10+'СЕТ СН'!$H$6-'СЕТ СН'!$H$22</f>
        <v>1072.2572648400001</v>
      </c>
      <c r="N109" s="36">
        <f>SUMIFS(СВЦЭМ!$C$33:$C$776,СВЦЭМ!$A$33:$A$776,$A109,СВЦЭМ!$B$33:$B$776,N$83)+'СЕТ СН'!$H$12+СВЦЭМ!$D$10+'СЕТ СН'!$H$6-'СЕТ СН'!$H$22</f>
        <v>1084.79196441</v>
      </c>
      <c r="O109" s="36">
        <f>SUMIFS(СВЦЭМ!$C$33:$C$776,СВЦЭМ!$A$33:$A$776,$A109,СВЦЭМ!$B$33:$B$776,O$83)+'СЕТ СН'!$H$12+СВЦЭМ!$D$10+'СЕТ СН'!$H$6-'СЕТ СН'!$H$22</f>
        <v>1095.0769822699999</v>
      </c>
      <c r="P109" s="36">
        <f>SUMIFS(СВЦЭМ!$C$33:$C$776,СВЦЭМ!$A$33:$A$776,$A109,СВЦЭМ!$B$33:$B$776,P$83)+'СЕТ СН'!$H$12+СВЦЭМ!$D$10+'СЕТ СН'!$H$6-'СЕТ СН'!$H$22</f>
        <v>1106.3858275499999</v>
      </c>
      <c r="Q109" s="36">
        <f>SUMIFS(СВЦЭМ!$C$33:$C$776,СВЦЭМ!$A$33:$A$776,$A109,СВЦЭМ!$B$33:$B$776,Q$83)+'СЕТ СН'!$H$12+СВЦЭМ!$D$10+'СЕТ СН'!$H$6-'СЕТ СН'!$H$22</f>
        <v>1117.1832581799999</v>
      </c>
      <c r="R109" s="36">
        <f>SUMIFS(СВЦЭМ!$C$33:$C$776,СВЦЭМ!$A$33:$A$776,$A109,СВЦЭМ!$B$33:$B$776,R$83)+'СЕТ СН'!$H$12+СВЦЭМ!$D$10+'СЕТ СН'!$H$6-'СЕТ СН'!$H$22</f>
        <v>1119.3250978000001</v>
      </c>
      <c r="S109" s="36">
        <f>SUMIFS(СВЦЭМ!$C$33:$C$776,СВЦЭМ!$A$33:$A$776,$A109,СВЦЭМ!$B$33:$B$776,S$83)+'СЕТ СН'!$H$12+СВЦЭМ!$D$10+'СЕТ СН'!$H$6-'СЕТ СН'!$H$22</f>
        <v>1122.4572485799999</v>
      </c>
      <c r="T109" s="36">
        <f>SUMIFS(СВЦЭМ!$C$33:$C$776,СВЦЭМ!$A$33:$A$776,$A109,СВЦЭМ!$B$33:$B$776,T$83)+'СЕТ СН'!$H$12+СВЦЭМ!$D$10+'СЕТ СН'!$H$6-'СЕТ СН'!$H$22</f>
        <v>1097.68530102</v>
      </c>
      <c r="U109" s="36">
        <f>SUMIFS(СВЦЭМ!$C$33:$C$776,СВЦЭМ!$A$33:$A$776,$A109,СВЦЭМ!$B$33:$B$776,U$83)+'СЕТ СН'!$H$12+СВЦЭМ!$D$10+'СЕТ СН'!$H$6-'СЕТ СН'!$H$22</f>
        <v>1101.5543333000001</v>
      </c>
      <c r="V109" s="36">
        <f>SUMIFS(СВЦЭМ!$C$33:$C$776,СВЦЭМ!$A$33:$A$776,$A109,СВЦЭМ!$B$33:$B$776,V$83)+'СЕТ СН'!$H$12+СВЦЭМ!$D$10+'СЕТ СН'!$H$6-'СЕТ СН'!$H$22</f>
        <v>1105.4827536299999</v>
      </c>
      <c r="W109" s="36">
        <f>SUMIFS(СВЦЭМ!$C$33:$C$776,СВЦЭМ!$A$33:$A$776,$A109,СВЦЭМ!$B$33:$B$776,W$83)+'СЕТ СН'!$H$12+СВЦЭМ!$D$10+'СЕТ СН'!$H$6-'СЕТ СН'!$H$22</f>
        <v>1118.91067787</v>
      </c>
      <c r="X109" s="36">
        <f>SUMIFS(СВЦЭМ!$C$33:$C$776,СВЦЭМ!$A$33:$A$776,$A109,СВЦЭМ!$B$33:$B$776,X$83)+'СЕТ СН'!$H$12+СВЦЭМ!$D$10+'СЕТ СН'!$H$6-'СЕТ СН'!$H$22</f>
        <v>1124.01110698</v>
      </c>
      <c r="Y109" s="36">
        <f>SUMIFS(СВЦЭМ!$C$33:$C$776,СВЦЭМ!$A$33:$A$776,$A109,СВЦЭМ!$B$33:$B$776,Y$83)+'СЕТ СН'!$H$12+СВЦЭМ!$D$10+'СЕТ СН'!$H$6-'СЕТ СН'!$H$22</f>
        <v>1133.2415242</v>
      </c>
    </row>
    <row r="110" spans="1:25" ht="15.5" x14ac:dyDescent="0.25">
      <c r="A110" s="35">
        <f t="shared" si="2"/>
        <v>43857</v>
      </c>
      <c r="B110" s="36">
        <f>SUMIFS(СВЦЭМ!$C$33:$C$776,СВЦЭМ!$A$33:$A$776,$A110,СВЦЭМ!$B$33:$B$776,B$83)+'СЕТ СН'!$H$12+СВЦЭМ!$D$10+'СЕТ СН'!$H$6-'СЕТ СН'!$H$22</f>
        <v>1161.9964657400001</v>
      </c>
      <c r="C110" s="36">
        <f>SUMIFS(СВЦЭМ!$C$33:$C$776,СВЦЭМ!$A$33:$A$776,$A110,СВЦЭМ!$B$33:$B$776,C$83)+'СЕТ СН'!$H$12+СВЦЭМ!$D$10+'СЕТ СН'!$H$6-'СЕТ СН'!$H$22</f>
        <v>1165.4033387499999</v>
      </c>
      <c r="D110" s="36">
        <f>SUMIFS(СВЦЭМ!$C$33:$C$776,СВЦЭМ!$A$33:$A$776,$A110,СВЦЭМ!$B$33:$B$776,D$83)+'СЕТ СН'!$H$12+СВЦЭМ!$D$10+'СЕТ СН'!$H$6-'СЕТ СН'!$H$22</f>
        <v>1177.23145845</v>
      </c>
      <c r="E110" s="36">
        <f>SUMIFS(СВЦЭМ!$C$33:$C$776,СВЦЭМ!$A$33:$A$776,$A110,СВЦЭМ!$B$33:$B$776,E$83)+'СЕТ СН'!$H$12+СВЦЭМ!$D$10+'СЕТ СН'!$H$6-'СЕТ СН'!$H$22</f>
        <v>1187.7456013000001</v>
      </c>
      <c r="F110" s="36">
        <f>SUMIFS(СВЦЭМ!$C$33:$C$776,СВЦЭМ!$A$33:$A$776,$A110,СВЦЭМ!$B$33:$B$776,F$83)+'СЕТ СН'!$H$12+СВЦЭМ!$D$10+'СЕТ СН'!$H$6-'СЕТ СН'!$H$22</f>
        <v>1182.1297297399999</v>
      </c>
      <c r="G110" s="36">
        <f>SUMIFS(СВЦЭМ!$C$33:$C$776,СВЦЭМ!$A$33:$A$776,$A110,СВЦЭМ!$B$33:$B$776,G$83)+'СЕТ СН'!$H$12+СВЦЭМ!$D$10+'СЕТ СН'!$H$6-'СЕТ СН'!$H$22</f>
        <v>1172.9612502299999</v>
      </c>
      <c r="H110" s="36">
        <f>SUMIFS(СВЦЭМ!$C$33:$C$776,СВЦЭМ!$A$33:$A$776,$A110,СВЦЭМ!$B$33:$B$776,H$83)+'СЕТ СН'!$H$12+СВЦЭМ!$D$10+'СЕТ СН'!$H$6-'СЕТ СН'!$H$22</f>
        <v>1130.91487994</v>
      </c>
      <c r="I110" s="36">
        <f>SUMIFS(СВЦЭМ!$C$33:$C$776,СВЦЭМ!$A$33:$A$776,$A110,СВЦЭМ!$B$33:$B$776,I$83)+'СЕТ СН'!$H$12+СВЦЭМ!$D$10+'СЕТ СН'!$H$6-'СЕТ СН'!$H$22</f>
        <v>1111.02792393</v>
      </c>
      <c r="J110" s="36">
        <f>SUMIFS(СВЦЭМ!$C$33:$C$776,СВЦЭМ!$A$33:$A$776,$A110,СВЦЭМ!$B$33:$B$776,J$83)+'СЕТ СН'!$H$12+СВЦЭМ!$D$10+'СЕТ СН'!$H$6-'СЕТ СН'!$H$22</f>
        <v>1074.44101894</v>
      </c>
      <c r="K110" s="36">
        <f>SUMIFS(СВЦЭМ!$C$33:$C$776,СВЦЭМ!$A$33:$A$776,$A110,СВЦЭМ!$B$33:$B$776,K$83)+'СЕТ СН'!$H$12+СВЦЭМ!$D$10+'СЕТ СН'!$H$6-'СЕТ СН'!$H$22</f>
        <v>1071.30396049</v>
      </c>
      <c r="L110" s="36">
        <f>SUMIFS(СВЦЭМ!$C$33:$C$776,СВЦЭМ!$A$33:$A$776,$A110,СВЦЭМ!$B$33:$B$776,L$83)+'СЕТ СН'!$H$12+СВЦЭМ!$D$10+'СЕТ СН'!$H$6-'СЕТ СН'!$H$22</f>
        <v>1084.1017394999999</v>
      </c>
      <c r="M110" s="36">
        <f>SUMIFS(СВЦЭМ!$C$33:$C$776,СВЦЭМ!$A$33:$A$776,$A110,СВЦЭМ!$B$33:$B$776,M$83)+'СЕТ СН'!$H$12+СВЦЭМ!$D$10+'СЕТ СН'!$H$6-'СЕТ СН'!$H$22</f>
        <v>1089.9121765699999</v>
      </c>
      <c r="N110" s="36">
        <f>SUMIFS(СВЦЭМ!$C$33:$C$776,СВЦЭМ!$A$33:$A$776,$A110,СВЦЭМ!$B$33:$B$776,N$83)+'СЕТ СН'!$H$12+СВЦЭМ!$D$10+'СЕТ СН'!$H$6-'СЕТ СН'!$H$22</f>
        <v>1115.10665627</v>
      </c>
      <c r="O110" s="36">
        <f>SUMIFS(СВЦЭМ!$C$33:$C$776,СВЦЭМ!$A$33:$A$776,$A110,СВЦЭМ!$B$33:$B$776,O$83)+'СЕТ СН'!$H$12+СВЦЭМ!$D$10+'СЕТ СН'!$H$6-'СЕТ СН'!$H$22</f>
        <v>1132.6535175500001</v>
      </c>
      <c r="P110" s="36">
        <f>SUMIFS(СВЦЭМ!$C$33:$C$776,СВЦЭМ!$A$33:$A$776,$A110,СВЦЭМ!$B$33:$B$776,P$83)+'СЕТ СН'!$H$12+СВЦЭМ!$D$10+'СЕТ СН'!$H$6-'СЕТ СН'!$H$22</f>
        <v>1150.1195508000001</v>
      </c>
      <c r="Q110" s="36">
        <f>SUMIFS(СВЦЭМ!$C$33:$C$776,СВЦЭМ!$A$33:$A$776,$A110,СВЦЭМ!$B$33:$B$776,Q$83)+'СЕТ СН'!$H$12+СВЦЭМ!$D$10+'СЕТ СН'!$H$6-'СЕТ СН'!$H$22</f>
        <v>1159.8306104399999</v>
      </c>
      <c r="R110" s="36">
        <f>SUMIFS(СВЦЭМ!$C$33:$C$776,СВЦЭМ!$A$33:$A$776,$A110,СВЦЭМ!$B$33:$B$776,R$83)+'СЕТ СН'!$H$12+СВЦЭМ!$D$10+'СЕТ СН'!$H$6-'СЕТ СН'!$H$22</f>
        <v>1158.63685472</v>
      </c>
      <c r="S110" s="36">
        <f>SUMIFS(СВЦЭМ!$C$33:$C$776,СВЦЭМ!$A$33:$A$776,$A110,СВЦЭМ!$B$33:$B$776,S$83)+'СЕТ СН'!$H$12+СВЦЭМ!$D$10+'СЕТ СН'!$H$6-'СЕТ СН'!$H$22</f>
        <v>1135.3700500699999</v>
      </c>
      <c r="T110" s="36">
        <f>SUMIFS(СВЦЭМ!$C$33:$C$776,СВЦЭМ!$A$33:$A$776,$A110,СВЦЭМ!$B$33:$B$776,T$83)+'СЕТ СН'!$H$12+СВЦЭМ!$D$10+'СЕТ СН'!$H$6-'СЕТ СН'!$H$22</f>
        <v>1112.0346174700001</v>
      </c>
      <c r="U110" s="36">
        <f>SUMIFS(СВЦЭМ!$C$33:$C$776,СВЦЭМ!$A$33:$A$776,$A110,СВЦЭМ!$B$33:$B$776,U$83)+'СЕТ СН'!$H$12+СВЦЭМ!$D$10+'СЕТ СН'!$H$6-'СЕТ СН'!$H$22</f>
        <v>1127.68899827</v>
      </c>
      <c r="V110" s="36">
        <f>SUMIFS(СВЦЭМ!$C$33:$C$776,СВЦЭМ!$A$33:$A$776,$A110,СВЦЭМ!$B$33:$B$776,V$83)+'СЕТ СН'!$H$12+СВЦЭМ!$D$10+'СЕТ СН'!$H$6-'СЕТ СН'!$H$22</f>
        <v>1126.33431776</v>
      </c>
      <c r="W110" s="36">
        <f>SUMIFS(СВЦЭМ!$C$33:$C$776,СВЦЭМ!$A$33:$A$776,$A110,СВЦЭМ!$B$33:$B$776,W$83)+'СЕТ СН'!$H$12+СВЦЭМ!$D$10+'СЕТ СН'!$H$6-'СЕТ СН'!$H$22</f>
        <v>1135.2841545799999</v>
      </c>
      <c r="X110" s="36">
        <f>SUMIFS(СВЦЭМ!$C$33:$C$776,СВЦЭМ!$A$33:$A$776,$A110,СВЦЭМ!$B$33:$B$776,X$83)+'СЕТ СН'!$H$12+СВЦЭМ!$D$10+'СЕТ СН'!$H$6-'СЕТ СН'!$H$22</f>
        <v>1142.25254251</v>
      </c>
      <c r="Y110" s="36">
        <f>SUMIFS(СВЦЭМ!$C$33:$C$776,СВЦЭМ!$A$33:$A$776,$A110,СВЦЭМ!$B$33:$B$776,Y$83)+'СЕТ СН'!$H$12+СВЦЭМ!$D$10+'СЕТ СН'!$H$6-'СЕТ СН'!$H$22</f>
        <v>1155.5708517200001</v>
      </c>
    </row>
    <row r="111" spans="1:25" ht="15.5" x14ac:dyDescent="0.25">
      <c r="A111" s="35">
        <f t="shared" si="2"/>
        <v>43858</v>
      </c>
      <c r="B111" s="36">
        <f>SUMIFS(СВЦЭМ!$C$33:$C$776,СВЦЭМ!$A$33:$A$776,$A111,СВЦЭМ!$B$33:$B$776,B$83)+'СЕТ СН'!$H$12+СВЦЭМ!$D$10+'СЕТ СН'!$H$6-'СЕТ СН'!$H$22</f>
        <v>1116.12073958</v>
      </c>
      <c r="C111" s="36">
        <f>SUMIFS(СВЦЭМ!$C$33:$C$776,СВЦЭМ!$A$33:$A$776,$A111,СВЦЭМ!$B$33:$B$776,C$83)+'СЕТ СН'!$H$12+СВЦЭМ!$D$10+'СЕТ СН'!$H$6-'СЕТ СН'!$H$22</f>
        <v>1142.1818186</v>
      </c>
      <c r="D111" s="36">
        <f>SUMIFS(СВЦЭМ!$C$33:$C$776,СВЦЭМ!$A$33:$A$776,$A111,СВЦЭМ!$B$33:$B$776,D$83)+'СЕТ СН'!$H$12+СВЦЭМ!$D$10+'СЕТ СН'!$H$6-'СЕТ СН'!$H$22</f>
        <v>1157.5168227199999</v>
      </c>
      <c r="E111" s="36">
        <f>SUMIFS(СВЦЭМ!$C$33:$C$776,СВЦЭМ!$A$33:$A$776,$A111,СВЦЭМ!$B$33:$B$776,E$83)+'СЕТ СН'!$H$12+СВЦЭМ!$D$10+'СЕТ СН'!$H$6-'СЕТ СН'!$H$22</f>
        <v>1158.9764330999999</v>
      </c>
      <c r="F111" s="36">
        <f>SUMIFS(СВЦЭМ!$C$33:$C$776,СВЦЭМ!$A$33:$A$776,$A111,СВЦЭМ!$B$33:$B$776,F$83)+'СЕТ СН'!$H$12+СВЦЭМ!$D$10+'СЕТ СН'!$H$6-'СЕТ СН'!$H$22</f>
        <v>1161.9232227099999</v>
      </c>
      <c r="G111" s="36">
        <f>SUMIFS(СВЦЭМ!$C$33:$C$776,СВЦЭМ!$A$33:$A$776,$A111,СВЦЭМ!$B$33:$B$776,G$83)+'СЕТ СН'!$H$12+СВЦЭМ!$D$10+'СЕТ СН'!$H$6-'СЕТ СН'!$H$22</f>
        <v>1147.2646206100001</v>
      </c>
      <c r="H111" s="36">
        <f>SUMIFS(СВЦЭМ!$C$33:$C$776,СВЦЭМ!$A$33:$A$776,$A111,СВЦЭМ!$B$33:$B$776,H$83)+'СЕТ СН'!$H$12+СВЦЭМ!$D$10+'СЕТ СН'!$H$6-'СЕТ СН'!$H$22</f>
        <v>1115.82363811</v>
      </c>
      <c r="I111" s="36">
        <f>SUMIFS(СВЦЭМ!$C$33:$C$776,СВЦЭМ!$A$33:$A$776,$A111,СВЦЭМ!$B$33:$B$776,I$83)+'СЕТ СН'!$H$12+СВЦЭМ!$D$10+'СЕТ СН'!$H$6-'СЕТ СН'!$H$22</f>
        <v>1066.8761807200001</v>
      </c>
      <c r="J111" s="36">
        <f>SUMIFS(СВЦЭМ!$C$33:$C$776,СВЦЭМ!$A$33:$A$776,$A111,СВЦЭМ!$B$33:$B$776,J$83)+'СЕТ СН'!$H$12+СВЦЭМ!$D$10+'СЕТ СН'!$H$6-'СЕТ СН'!$H$22</f>
        <v>1057.81786268</v>
      </c>
      <c r="K111" s="36">
        <f>SUMIFS(СВЦЭМ!$C$33:$C$776,СВЦЭМ!$A$33:$A$776,$A111,СВЦЭМ!$B$33:$B$776,K$83)+'СЕТ СН'!$H$12+СВЦЭМ!$D$10+'СЕТ СН'!$H$6-'СЕТ СН'!$H$22</f>
        <v>1048.3331388500001</v>
      </c>
      <c r="L111" s="36">
        <f>SUMIFS(СВЦЭМ!$C$33:$C$776,СВЦЭМ!$A$33:$A$776,$A111,СВЦЭМ!$B$33:$B$776,L$83)+'СЕТ СН'!$H$12+СВЦЭМ!$D$10+'СЕТ СН'!$H$6-'СЕТ СН'!$H$22</f>
        <v>1043.83212252</v>
      </c>
      <c r="M111" s="36">
        <f>SUMIFS(СВЦЭМ!$C$33:$C$776,СВЦЭМ!$A$33:$A$776,$A111,СВЦЭМ!$B$33:$B$776,M$83)+'СЕТ СН'!$H$12+СВЦЭМ!$D$10+'СЕТ СН'!$H$6-'СЕТ СН'!$H$22</f>
        <v>1075.94817994</v>
      </c>
      <c r="N111" s="36">
        <f>SUMIFS(СВЦЭМ!$C$33:$C$776,СВЦЭМ!$A$33:$A$776,$A111,СВЦЭМ!$B$33:$B$776,N$83)+'СЕТ СН'!$H$12+СВЦЭМ!$D$10+'СЕТ СН'!$H$6-'СЕТ СН'!$H$22</f>
        <v>1095.2943649199999</v>
      </c>
      <c r="O111" s="36">
        <f>SUMIFS(СВЦЭМ!$C$33:$C$776,СВЦЭМ!$A$33:$A$776,$A111,СВЦЭМ!$B$33:$B$776,O$83)+'СЕТ СН'!$H$12+СВЦЭМ!$D$10+'СЕТ СН'!$H$6-'СЕТ СН'!$H$22</f>
        <v>1091.2075707399999</v>
      </c>
      <c r="P111" s="36">
        <f>SUMIFS(СВЦЭМ!$C$33:$C$776,СВЦЭМ!$A$33:$A$776,$A111,СВЦЭМ!$B$33:$B$776,P$83)+'СЕТ СН'!$H$12+СВЦЭМ!$D$10+'СЕТ СН'!$H$6-'СЕТ СН'!$H$22</f>
        <v>1105.30594402</v>
      </c>
      <c r="Q111" s="36">
        <f>SUMIFS(СВЦЭМ!$C$33:$C$776,СВЦЭМ!$A$33:$A$776,$A111,СВЦЭМ!$B$33:$B$776,Q$83)+'СЕТ СН'!$H$12+СВЦЭМ!$D$10+'СЕТ СН'!$H$6-'СЕТ СН'!$H$22</f>
        <v>1115.00821582</v>
      </c>
      <c r="R111" s="36">
        <f>SUMIFS(СВЦЭМ!$C$33:$C$776,СВЦЭМ!$A$33:$A$776,$A111,СВЦЭМ!$B$33:$B$776,R$83)+'СЕТ СН'!$H$12+СВЦЭМ!$D$10+'СЕТ СН'!$H$6-'СЕТ СН'!$H$22</f>
        <v>1113.35706166</v>
      </c>
      <c r="S111" s="36">
        <f>SUMIFS(СВЦЭМ!$C$33:$C$776,СВЦЭМ!$A$33:$A$776,$A111,СВЦЭМ!$B$33:$B$776,S$83)+'СЕТ СН'!$H$12+СВЦЭМ!$D$10+'СЕТ СН'!$H$6-'СЕТ СН'!$H$22</f>
        <v>1094.1502445199999</v>
      </c>
      <c r="T111" s="36">
        <f>SUMIFS(СВЦЭМ!$C$33:$C$776,СВЦЭМ!$A$33:$A$776,$A111,СВЦЭМ!$B$33:$B$776,T$83)+'СЕТ СН'!$H$12+СВЦЭМ!$D$10+'СЕТ СН'!$H$6-'СЕТ СН'!$H$22</f>
        <v>1076.03299386</v>
      </c>
      <c r="U111" s="36">
        <f>SUMIFS(СВЦЭМ!$C$33:$C$776,СВЦЭМ!$A$33:$A$776,$A111,СВЦЭМ!$B$33:$B$776,U$83)+'СЕТ СН'!$H$12+СВЦЭМ!$D$10+'СЕТ СН'!$H$6-'СЕТ СН'!$H$22</f>
        <v>1072.84803637</v>
      </c>
      <c r="V111" s="36">
        <f>SUMIFS(СВЦЭМ!$C$33:$C$776,СВЦЭМ!$A$33:$A$776,$A111,СВЦЭМ!$B$33:$B$776,V$83)+'СЕТ СН'!$H$12+СВЦЭМ!$D$10+'СЕТ СН'!$H$6-'СЕТ СН'!$H$22</f>
        <v>1080.05866339</v>
      </c>
      <c r="W111" s="36">
        <f>SUMIFS(СВЦЭМ!$C$33:$C$776,СВЦЭМ!$A$33:$A$776,$A111,СВЦЭМ!$B$33:$B$776,W$83)+'СЕТ СН'!$H$12+СВЦЭМ!$D$10+'СЕТ СН'!$H$6-'СЕТ СН'!$H$22</f>
        <v>1092.24445805</v>
      </c>
      <c r="X111" s="36">
        <f>SUMIFS(СВЦЭМ!$C$33:$C$776,СВЦЭМ!$A$33:$A$776,$A111,СВЦЭМ!$B$33:$B$776,X$83)+'СЕТ СН'!$H$12+СВЦЭМ!$D$10+'СЕТ СН'!$H$6-'СЕТ СН'!$H$22</f>
        <v>1090.5132921499999</v>
      </c>
      <c r="Y111" s="36">
        <f>SUMIFS(СВЦЭМ!$C$33:$C$776,СВЦЭМ!$A$33:$A$776,$A111,СВЦЭМ!$B$33:$B$776,Y$83)+'СЕТ СН'!$H$12+СВЦЭМ!$D$10+'СЕТ СН'!$H$6-'СЕТ СН'!$H$22</f>
        <v>1125.2309936500001</v>
      </c>
    </row>
    <row r="112" spans="1:25" ht="15.5" x14ac:dyDescent="0.25">
      <c r="A112" s="35">
        <f t="shared" si="2"/>
        <v>43859</v>
      </c>
      <c r="B112" s="36">
        <f>SUMIFS(СВЦЭМ!$C$33:$C$776,СВЦЭМ!$A$33:$A$776,$A112,СВЦЭМ!$B$33:$B$776,B$83)+'СЕТ СН'!$H$12+СВЦЭМ!$D$10+'СЕТ СН'!$H$6-'СЕТ СН'!$H$22</f>
        <v>1172.43222683</v>
      </c>
      <c r="C112" s="36">
        <f>SUMIFS(СВЦЭМ!$C$33:$C$776,СВЦЭМ!$A$33:$A$776,$A112,СВЦЭМ!$B$33:$B$776,C$83)+'СЕТ СН'!$H$12+СВЦЭМ!$D$10+'СЕТ СН'!$H$6-'СЕТ СН'!$H$22</f>
        <v>1188.06532859</v>
      </c>
      <c r="D112" s="36">
        <f>SUMIFS(СВЦЭМ!$C$33:$C$776,СВЦЭМ!$A$33:$A$776,$A112,СВЦЭМ!$B$33:$B$776,D$83)+'СЕТ СН'!$H$12+СВЦЭМ!$D$10+'СЕТ СН'!$H$6-'СЕТ СН'!$H$22</f>
        <v>1189.3585360499999</v>
      </c>
      <c r="E112" s="36">
        <f>SUMIFS(СВЦЭМ!$C$33:$C$776,СВЦЭМ!$A$33:$A$776,$A112,СВЦЭМ!$B$33:$B$776,E$83)+'СЕТ СН'!$H$12+СВЦЭМ!$D$10+'СЕТ СН'!$H$6-'СЕТ СН'!$H$22</f>
        <v>1192.1206599699999</v>
      </c>
      <c r="F112" s="36">
        <f>SUMIFS(СВЦЭМ!$C$33:$C$776,СВЦЭМ!$A$33:$A$776,$A112,СВЦЭМ!$B$33:$B$776,F$83)+'СЕТ СН'!$H$12+СВЦЭМ!$D$10+'СЕТ СН'!$H$6-'СЕТ СН'!$H$22</f>
        <v>1179.3773749499999</v>
      </c>
      <c r="G112" s="36">
        <f>SUMIFS(СВЦЭМ!$C$33:$C$776,СВЦЭМ!$A$33:$A$776,$A112,СВЦЭМ!$B$33:$B$776,G$83)+'СЕТ СН'!$H$12+СВЦЭМ!$D$10+'СЕТ СН'!$H$6-'СЕТ СН'!$H$22</f>
        <v>1173.4980609500001</v>
      </c>
      <c r="H112" s="36">
        <f>SUMIFS(СВЦЭМ!$C$33:$C$776,СВЦЭМ!$A$33:$A$776,$A112,СВЦЭМ!$B$33:$B$776,H$83)+'СЕТ СН'!$H$12+СВЦЭМ!$D$10+'СЕТ СН'!$H$6-'СЕТ СН'!$H$22</f>
        <v>1135.82204628</v>
      </c>
      <c r="I112" s="36">
        <f>SUMIFS(СВЦЭМ!$C$33:$C$776,СВЦЭМ!$A$33:$A$776,$A112,СВЦЭМ!$B$33:$B$776,I$83)+'СЕТ СН'!$H$12+СВЦЭМ!$D$10+'СЕТ СН'!$H$6-'СЕТ СН'!$H$22</f>
        <v>1101.4697075899999</v>
      </c>
      <c r="J112" s="36">
        <f>SUMIFS(СВЦЭМ!$C$33:$C$776,СВЦЭМ!$A$33:$A$776,$A112,СВЦЭМ!$B$33:$B$776,J$83)+'СЕТ СН'!$H$12+СВЦЭМ!$D$10+'СЕТ СН'!$H$6-'СЕТ СН'!$H$22</f>
        <v>1079.33864032</v>
      </c>
      <c r="K112" s="36">
        <f>SUMIFS(СВЦЭМ!$C$33:$C$776,СВЦЭМ!$A$33:$A$776,$A112,СВЦЭМ!$B$33:$B$776,K$83)+'СЕТ СН'!$H$12+СВЦЭМ!$D$10+'СЕТ СН'!$H$6-'СЕТ СН'!$H$22</f>
        <v>1067.5481373600001</v>
      </c>
      <c r="L112" s="36">
        <f>SUMIFS(СВЦЭМ!$C$33:$C$776,СВЦЭМ!$A$33:$A$776,$A112,СВЦЭМ!$B$33:$B$776,L$83)+'СЕТ СН'!$H$12+СВЦЭМ!$D$10+'СЕТ СН'!$H$6-'СЕТ СН'!$H$22</f>
        <v>1056.79877401</v>
      </c>
      <c r="M112" s="36">
        <f>SUMIFS(СВЦЭМ!$C$33:$C$776,СВЦЭМ!$A$33:$A$776,$A112,СВЦЭМ!$B$33:$B$776,M$83)+'СЕТ СН'!$H$12+СВЦЭМ!$D$10+'СЕТ СН'!$H$6-'СЕТ СН'!$H$22</f>
        <v>1061.5476723899999</v>
      </c>
      <c r="N112" s="36">
        <f>SUMIFS(СВЦЭМ!$C$33:$C$776,СВЦЭМ!$A$33:$A$776,$A112,СВЦЭМ!$B$33:$B$776,N$83)+'СЕТ СН'!$H$12+СВЦЭМ!$D$10+'СЕТ СН'!$H$6-'СЕТ СН'!$H$22</f>
        <v>1088.0421557</v>
      </c>
      <c r="O112" s="36">
        <f>SUMIFS(СВЦЭМ!$C$33:$C$776,СВЦЭМ!$A$33:$A$776,$A112,СВЦЭМ!$B$33:$B$776,O$83)+'СЕТ СН'!$H$12+СВЦЭМ!$D$10+'СЕТ СН'!$H$6-'СЕТ СН'!$H$22</f>
        <v>1115.6561777899999</v>
      </c>
      <c r="P112" s="36">
        <f>SUMIFS(СВЦЭМ!$C$33:$C$776,СВЦЭМ!$A$33:$A$776,$A112,СВЦЭМ!$B$33:$B$776,P$83)+'СЕТ СН'!$H$12+СВЦЭМ!$D$10+'СЕТ СН'!$H$6-'СЕТ СН'!$H$22</f>
        <v>1144.46874303</v>
      </c>
      <c r="Q112" s="36">
        <f>SUMIFS(СВЦЭМ!$C$33:$C$776,СВЦЭМ!$A$33:$A$776,$A112,СВЦЭМ!$B$33:$B$776,Q$83)+'СЕТ СН'!$H$12+СВЦЭМ!$D$10+'СЕТ СН'!$H$6-'СЕТ СН'!$H$22</f>
        <v>1160.15542028</v>
      </c>
      <c r="R112" s="36">
        <f>SUMIFS(СВЦЭМ!$C$33:$C$776,СВЦЭМ!$A$33:$A$776,$A112,СВЦЭМ!$B$33:$B$776,R$83)+'СЕТ СН'!$H$12+СВЦЭМ!$D$10+'СЕТ СН'!$H$6-'СЕТ СН'!$H$22</f>
        <v>1144.3886638700001</v>
      </c>
      <c r="S112" s="36">
        <f>SUMIFS(СВЦЭМ!$C$33:$C$776,СВЦЭМ!$A$33:$A$776,$A112,СВЦЭМ!$B$33:$B$776,S$83)+'СЕТ СН'!$H$12+СВЦЭМ!$D$10+'СЕТ СН'!$H$6-'СЕТ СН'!$H$22</f>
        <v>1123.0942050599999</v>
      </c>
      <c r="T112" s="36">
        <f>SUMIFS(СВЦЭМ!$C$33:$C$776,СВЦЭМ!$A$33:$A$776,$A112,СВЦЭМ!$B$33:$B$776,T$83)+'СЕТ СН'!$H$12+СВЦЭМ!$D$10+'СЕТ СН'!$H$6-'СЕТ СН'!$H$22</f>
        <v>1078.4329800400001</v>
      </c>
      <c r="U112" s="36">
        <f>SUMIFS(СВЦЭМ!$C$33:$C$776,СВЦЭМ!$A$33:$A$776,$A112,СВЦЭМ!$B$33:$B$776,U$83)+'СЕТ СН'!$H$12+СВЦЭМ!$D$10+'СЕТ СН'!$H$6-'СЕТ СН'!$H$22</f>
        <v>1081.0207918999999</v>
      </c>
      <c r="V112" s="36">
        <f>SUMIFS(СВЦЭМ!$C$33:$C$776,СВЦЭМ!$A$33:$A$776,$A112,СВЦЭМ!$B$33:$B$776,V$83)+'СЕТ СН'!$H$12+СВЦЭМ!$D$10+'СЕТ СН'!$H$6-'СЕТ СН'!$H$22</f>
        <v>1085.54696003</v>
      </c>
      <c r="W112" s="36">
        <f>SUMIFS(СВЦЭМ!$C$33:$C$776,СВЦЭМ!$A$33:$A$776,$A112,СВЦЭМ!$B$33:$B$776,W$83)+'СЕТ СН'!$H$12+СВЦЭМ!$D$10+'СЕТ СН'!$H$6-'СЕТ СН'!$H$22</f>
        <v>1105.23432211</v>
      </c>
      <c r="X112" s="36">
        <f>SUMIFS(СВЦЭМ!$C$33:$C$776,СВЦЭМ!$A$33:$A$776,$A112,СВЦЭМ!$B$33:$B$776,X$83)+'СЕТ СН'!$H$12+СВЦЭМ!$D$10+'СЕТ СН'!$H$6-'СЕТ СН'!$H$22</f>
        <v>1107.7518064200001</v>
      </c>
      <c r="Y112" s="36">
        <f>SUMIFS(СВЦЭМ!$C$33:$C$776,СВЦЭМ!$A$33:$A$776,$A112,СВЦЭМ!$B$33:$B$776,Y$83)+'СЕТ СН'!$H$12+СВЦЭМ!$D$10+'СЕТ СН'!$H$6-'СЕТ СН'!$H$22</f>
        <v>1141.4893752999999</v>
      </c>
    </row>
    <row r="113" spans="1:27" ht="15.5" x14ac:dyDescent="0.25">
      <c r="A113" s="35">
        <f t="shared" si="2"/>
        <v>43860</v>
      </c>
      <c r="B113" s="36">
        <f>SUMIFS(СВЦЭМ!$C$33:$C$776,СВЦЭМ!$A$33:$A$776,$A113,СВЦЭМ!$B$33:$B$776,B$83)+'СЕТ СН'!$H$12+СВЦЭМ!$D$10+'СЕТ СН'!$H$6-'СЕТ СН'!$H$22</f>
        <v>1169.4129801199999</v>
      </c>
      <c r="C113" s="36">
        <f>SUMIFS(СВЦЭМ!$C$33:$C$776,СВЦЭМ!$A$33:$A$776,$A113,СВЦЭМ!$B$33:$B$776,C$83)+'СЕТ СН'!$H$12+СВЦЭМ!$D$10+'СЕТ СН'!$H$6-'СЕТ СН'!$H$22</f>
        <v>1187.12977157</v>
      </c>
      <c r="D113" s="36">
        <f>SUMIFS(СВЦЭМ!$C$33:$C$776,СВЦЭМ!$A$33:$A$776,$A113,СВЦЭМ!$B$33:$B$776,D$83)+'СЕТ СН'!$H$12+СВЦЭМ!$D$10+'СЕТ СН'!$H$6-'СЕТ СН'!$H$22</f>
        <v>1190.8544961699999</v>
      </c>
      <c r="E113" s="36">
        <f>SUMIFS(СВЦЭМ!$C$33:$C$776,СВЦЭМ!$A$33:$A$776,$A113,СВЦЭМ!$B$33:$B$776,E$83)+'СЕТ СН'!$H$12+СВЦЭМ!$D$10+'СЕТ СН'!$H$6-'СЕТ СН'!$H$22</f>
        <v>1194.8493500499999</v>
      </c>
      <c r="F113" s="36">
        <f>SUMIFS(СВЦЭМ!$C$33:$C$776,СВЦЭМ!$A$33:$A$776,$A113,СВЦЭМ!$B$33:$B$776,F$83)+'СЕТ СН'!$H$12+СВЦЭМ!$D$10+'СЕТ СН'!$H$6-'СЕТ СН'!$H$22</f>
        <v>1176.9072802799999</v>
      </c>
      <c r="G113" s="36">
        <f>SUMIFS(СВЦЭМ!$C$33:$C$776,СВЦЭМ!$A$33:$A$776,$A113,СВЦЭМ!$B$33:$B$776,G$83)+'СЕТ СН'!$H$12+СВЦЭМ!$D$10+'СЕТ СН'!$H$6-'СЕТ СН'!$H$22</f>
        <v>1161.7881390800001</v>
      </c>
      <c r="H113" s="36">
        <f>SUMIFS(СВЦЭМ!$C$33:$C$776,СВЦЭМ!$A$33:$A$776,$A113,СВЦЭМ!$B$33:$B$776,H$83)+'СЕТ СН'!$H$12+СВЦЭМ!$D$10+'СЕТ СН'!$H$6-'СЕТ СН'!$H$22</f>
        <v>1133.3994199900001</v>
      </c>
      <c r="I113" s="36">
        <f>SUMIFS(СВЦЭМ!$C$33:$C$776,СВЦЭМ!$A$33:$A$776,$A113,СВЦЭМ!$B$33:$B$776,I$83)+'СЕТ СН'!$H$12+СВЦЭМ!$D$10+'СЕТ СН'!$H$6-'СЕТ СН'!$H$22</f>
        <v>1099.18087367</v>
      </c>
      <c r="J113" s="36">
        <f>SUMIFS(СВЦЭМ!$C$33:$C$776,СВЦЭМ!$A$33:$A$776,$A113,СВЦЭМ!$B$33:$B$776,J$83)+'СЕТ СН'!$H$12+СВЦЭМ!$D$10+'СЕТ СН'!$H$6-'СЕТ СН'!$H$22</f>
        <v>1075.2066956900001</v>
      </c>
      <c r="K113" s="36">
        <f>SUMIFS(СВЦЭМ!$C$33:$C$776,СВЦЭМ!$A$33:$A$776,$A113,СВЦЭМ!$B$33:$B$776,K$83)+'СЕТ СН'!$H$12+СВЦЭМ!$D$10+'СЕТ СН'!$H$6-'СЕТ СН'!$H$22</f>
        <v>1058.02072092</v>
      </c>
      <c r="L113" s="36">
        <f>SUMIFS(СВЦЭМ!$C$33:$C$776,СВЦЭМ!$A$33:$A$776,$A113,СВЦЭМ!$B$33:$B$776,L$83)+'СЕТ СН'!$H$12+СВЦЭМ!$D$10+'СЕТ СН'!$H$6-'СЕТ СН'!$H$22</f>
        <v>1063.1710050899999</v>
      </c>
      <c r="M113" s="36">
        <f>SUMIFS(СВЦЭМ!$C$33:$C$776,СВЦЭМ!$A$33:$A$776,$A113,СВЦЭМ!$B$33:$B$776,M$83)+'СЕТ СН'!$H$12+СВЦЭМ!$D$10+'СЕТ СН'!$H$6-'СЕТ СН'!$H$22</f>
        <v>1075.1075693099999</v>
      </c>
      <c r="N113" s="36">
        <f>SUMIFS(СВЦЭМ!$C$33:$C$776,СВЦЭМ!$A$33:$A$776,$A113,СВЦЭМ!$B$33:$B$776,N$83)+'СЕТ СН'!$H$12+СВЦЭМ!$D$10+'СЕТ СН'!$H$6-'СЕТ СН'!$H$22</f>
        <v>1085.10599357</v>
      </c>
      <c r="O113" s="36">
        <f>SUMIFS(СВЦЭМ!$C$33:$C$776,СВЦЭМ!$A$33:$A$776,$A113,СВЦЭМ!$B$33:$B$776,O$83)+'СЕТ СН'!$H$12+СВЦЭМ!$D$10+'СЕТ СН'!$H$6-'СЕТ СН'!$H$22</f>
        <v>1119.9187644199999</v>
      </c>
      <c r="P113" s="36">
        <f>SUMIFS(СВЦЭМ!$C$33:$C$776,СВЦЭМ!$A$33:$A$776,$A113,СВЦЭМ!$B$33:$B$776,P$83)+'СЕТ СН'!$H$12+СВЦЭМ!$D$10+'СЕТ СН'!$H$6-'СЕТ СН'!$H$22</f>
        <v>1153.19547532</v>
      </c>
      <c r="Q113" s="36">
        <f>SUMIFS(СВЦЭМ!$C$33:$C$776,СВЦЭМ!$A$33:$A$776,$A113,СВЦЭМ!$B$33:$B$776,Q$83)+'СЕТ СН'!$H$12+СВЦЭМ!$D$10+'СЕТ СН'!$H$6-'СЕТ СН'!$H$22</f>
        <v>1162.93268126</v>
      </c>
      <c r="R113" s="36">
        <f>SUMIFS(СВЦЭМ!$C$33:$C$776,СВЦЭМ!$A$33:$A$776,$A113,СВЦЭМ!$B$33:$B$776,R$83)+'СЕТ СН'!$H$12+СВЦЭМ!$D$10+'СЕТ СН'!$H$6-'СЕТ СН'!$H$22</f>
        <v>1138.4228509100001</v>
      </c>
      <c r="S113" s="36">
        <f>SUMIFS(СВЦЭМ!$C$33:$C$776,СВЦЭМ!$A$33:$A$776,$A113,СВЦЭМ!$B$33:$B$776,S$83)+'СЕТ СН'!$H$12+СВЦЭМ!$D$10+'СЕТ СН'!$H$6-'СЕТ СН'!$H$22</f>
        <v>1098.94292096</v>
      </c>
      <c r="T113" s="36">
        <f>SUMIFS(СВЦЭМ!$C$33:$C$776,СВЦЭМ!$A$33:$A$776,$A113,СВЦЭМ!$B$33:$B$776,T$83)+'СЕТ СН'!$H$12+СВЦЭМ!$D$10+'СЕТ СН'!$H$6-'СЕТ СН'!$H$22</f>
        <v>1078.49902056</v>
      </c>
      <c r="U113" s="36">
        <f>SUMIFS(СВЦЭМ!$C$33:$C$776,СВЦЭМ!$A$33:$A$776,$A113,СВЦЭМ!$B$33:$B$776,U$83)+'СЕТ СН'!$H$12+СВЦЭМ!$D$10+'СЕТ СН'!$H$6-'СЕТ СН'!$H$22</f>
        <v>1081.53695586</v>
      </c>
      <c r="V113" s="36">
        <f>SUMIFS(СВЦЭМ!$C$33:$C$776,СВЦЭМ!$A$33:$A$776,$A113,СВЦЭМ!$B$33:$B$776,V$83)+'СЕТ СН'!$H$12+СВЦЭМ!$D$10+'СЕТ СН'!$H$6-'СЕТ СН'!$H$22</f>
        <v>1079.37491473</v>
      </c>
      <c r="W113" s="36">
        <f>SUMIFS(СВЦЭМ!$C$33:$C$776,СВЦЭМ!$A$33:$A$776,$A113,СВЦЭМ!$B$33:$B$776,W$83)+'СЕТ СН'!$H$12+СВЦЭМ!$D$10+'СЕТ СН'!$H$6-'СЕТ СН'!$H$22</f>
        <v>1088.6278676499999</v>
      </c>
      <c r="X113" s="36">
        <f>SUMIFS(СВЦЭМ!$C$33:$C$776,СВЦЭМ!$A$33:$A$776,$A113,СВЦЭМ!$B$33:$B$776,X$83)+'СЕТ СН'!$H$12+СВЦЭМ!$D$10+'СЕТ СН'!$H$6-'СЕТ СН'!$H$22</f>
        <v>1089.87027242</v>
      </c>
      <c r="Y113" s="36">
        <f>SUMIFS(СВЦЭМ!$C$33:$C$776,СВЦЭМ!$A$33:$A$776,$A113,СВЦЭМ!$B$33:$B$776,Y$83)+'СЕТ СН'!$H$12+СВЦЭМ!$D$10+'СЕТ СН'!$H$6-'СЕТ СН'!$H$22</f>
        <v>1092.30029967</v>
      </c>
      <c r="AA113" s="37"/>
    </row>
    <row r="114" spans="1:27" ht="15.5" x14ac:dyDescent="0.25">
      <c r="A114" s="35">
        <f t="shared" si="2"/>
        <v>43861</v>
      </c>
      <c r="B114" s="36">
        <f>SUMIFS(СВЦЭМ!$C$33:$C$776,СВЦЭМ!$A$33:$A$776,$A114,СВЦЭМ!$B$33:$B$776,B$83)+'СЕТ СН'!$H$12+СВЦЭМ!$D$10+'СЕТ СН'!$H$6-'СЕТ СН'!$H$22</f>
        <v>1136.09066777</v>
      </c>
      <c r="C114" s="36">
        <f>SUMIFS(СВЦЭМ!$C$33:$C$776,СВЦЭМ!$A$33:$A$776,$A114,СВЦЭМ!$B$33:$B$776,C$83)+'СЕТ СН'!$H$12+СВЦЭМ!$D$10+'СЕТ СН'!$H$6-'СЕТ СН'!$H$22</f>
        <v>1154.31792133</v>
      </c>
      <c r="D114" s="36">
        <f>SUMIFS(СВЦЭМ!$C$33:$C$776,СВЦЭМ!$A$33:$A$776,$A114,СВЦЭМ!$B$33:$B$776,D$83)+'СЕТ СН'!$H$12+СВЦЭМ!$D$10+'СЕТ СН'!$H$6-'СЕТ СН'!$H$22</f>
        <v>1166.7246109999999</v>
      </c>
      <c r="E114" s="36">
        <f>SUMIFS(СВЦЭМ!$C$33:$C$776,СВЦЭМ!$A$33:$A$776,$A114,СВЦЭМ!$B$33:$B$776,E$83)+'СЕТ СН'!$H$12+СВЦЭМ!$D$10+'СЕТ СН'!$H$6-'СЕТ СН'!$H$22</f>
        <v>1172.1087923499999</v>
      </c>
      <c r="F114" s="36">
        <f>SUMIFS(СВЦЭМ!$C$33:$C$776,СВЦЭМ!$A$33:$A$776,$A114,СВЦЭМ!$B$33:$B$776,F$83)+'СЕТ СН'!$H$12+СВЦЭМ!$D$10+'СЕТ СН'!$H$6-'СЕТ СН'!$H$22</f>
        <v>1157.09040301</v>
      </c>
      <c r="G114" s="36">
        <f>SUMIFS(СВЦЭМ!$C$33:$C$776,СВЦЭМ!$A$33:$A$776,$A114,СВЦЭМ!$B$33:$B$776,G$83)+'СЕТ СН'!$H$12+СВЦЭМ!$D$10+'СЕТ СН'!$H$6-'СЕТ СН'!$H$22</f>
        <v>1137.1889567999999</v>
      </c>
      <c r="H114" s="36">
        <f>SUMIFS(СВЦЭМ!$C$33:$C$776,СВЦЭМ!$A$33:$A$776,$A114,СВЦЭМ!$B$33:$B$776,H$83)+'СЕТ СН'!$H$12+СВЦЭМ!$D$10+'СЕТ СН'!$H$6-'СЕТ СН'!$H$22</f>
        <v>1112.9131527300001</v>
      </c>
      <c r="I114" s="36">
        <f>SUMIFS(СВЦЭМ!$C$33:$C$776,СВЦЭМ!$A$33:$A$776,$A114,СВЦЭМ!$B$33:$B$776,I$83)+'СЕТ СН'!$H$12+СВЦЭМ!$D$10+'СЕТ СН'!$H$6-'СЕТ СН'!$H$22</f>
        <v>1098.8372406999999</v>
      </c>
      <c r="J114" s="36">
        <f>SUMIFS(СВЦЭМ!$C$33:$C$776,СВЦЭМ!$A$33:$A$776,$A114,СВЦЭМ!$B$33:$B$776,J$83)+'СЕТ СН'!$H$12+СВЦЭМ!$D$10+'СЕТ СН'!$H$6-'СЕТ СН'!$H$22</f>
        <v>1081.35578547</v>
      </c>
      <c r="K114" s="36">
        <f>SUMIFS(СВЦЭМ!$C$33:$C$776,СВЦЭМ!$A$33:$A$776,$A114,СВЦЭМ!$B$33:$B$776,K$83)+'СЕТ СН'!$H$12+СВЦЭМ!$D$10+'СЕТ СН'!$H$6-'СЕТ СН'!$H$22</f>
        <v>1067.98362593</v>
      </c>
      <c r="L114" s="36">
        <f>SUMIFS(СВЦЭМ!$C$33:$C$776,СВЦЭМ!$A$33:$A$776,$A114,СВЦЭМ!$B$33:$B$776,L$83)+'СЕТ СН'!$H$12+СВЦЭМ!$D$10+'СЕТ СН'!$H$6-'СЕТ СН'!$H$22</f>
        <v>1071.42660729</v>
      </c>
      <c r="M114" s="36">
        <f>SUMIFS(СВЦЭМ!$C$33:$C$776,СВЦЭМ!$A$33:$A$776,$A114,СВЦЭМ!$B$33:$B$776,M$83)+'СЕТ СН'!$H$12+СВЦЭМ!$D$10+'СЕТ СН'!$H$6-'СЕТ СН'!$H$22</f>
        <v>1091.1536455400001</v>
      </c>
      <c r="N114" s="36">
        <f>SUMIFS(СВЦЭМ!$C$33:$C$776,СВЦЭМ!$A$33:$A$776,$A114,СВЦЭМ!$B$33:$B$776,N$83)+'СЕТ СН'!$H$12+СВЦЭМ!$D$10+'СЕТ СН'!$H$6-'СЕТ СН'!$H$22</f>
        <v>1099.7166061200001</v>
      </c>
      <c r="O114" s="36">
        <f>SUMIFS(СВЦЭМ!$C$33:$C$776,СВЦЭМ!$A$33:$A$776,$A114,СВЦЭМ!$B$33:$B$776,O$83)+'СЕТ СН'!$H$12+СВЦЭМ!$D$10+'СЕТ СН'!$H$6-'СЕТ СН'!$H$22</f>
        <v>1106.4098634100001</v>
      </c>
      <c r="P114" s="36">
        <f>SUMIFS(СВЦЭМ!$C$33:$C$776,СВЦЭМ!$A$33:$A$776,$A114,СВЦЭМ!$B$33:$B$776,P$83)+'СЕТ СН'!$H$12+СВЦЭМ!$D$10+'СЕТ СН'!$H$6-'СЕТ СН'!$H$22</f>
        <v>1113.7898196599999</v>
      </c>
      <c r="Q114" s="36">
        <f>SUMIFS(СВЦЭМ!$C$33:$C$776,СВЦЭМ!$A$33:$A$776,$A114,СВЦЭМ!$B$33:$B$776,Q$83)+'СЕТ СН'!$H$12+СВЦЭМ!$D$10+'СЕТ СН'!$H$6-'СЕТ СН'!$H$22</f>
        <v>1115.67679133</v>
      </c>
      <c r="R114" s="36">
        <f>SUMIFS(СВЦЭМ!$C$33:$C$776,СВЦЭМ!$A$33:$A$776,$A114,СВЦЭМ!$B$33:$B$776,R$83)+'СЕТ СН'!$H$12+СВЦЭМ!$D$10+'СЕТ СН'!$H$6-'СЕТ СН'!$H$22</f>
        <v>1107.14465361</v>
      </c>
      <c r="S114" s="36">
        <f>SUMIFS(СВЦЭМ!$C$33:$C$776,СВЦЭМ!$A$33:$A$776,$A114,СВЦЭМ!$B$33:$B$776,S$83)+'СЕТ СН'!$H$12+СВЦЭМ!$D$10+'СЕТ СН'!$H$6-'СЕТ СН'!$H$22</f>
        <v>1099.2177362499999</v>
      </c>
      <c r="T114" s="36">
        <f>SUMIFS(СВЦЭМ!$C$33:$C$776,СВЦЭМ!$A$33:$A$776,$A114,СВЦЭМ!$B$33:$B$776,T$83)+'СЕТ СН'!$H$12+СВЦЭМ!$D$10+'СЕТ СН'!$H$6-'СЕТ СН'!$H$22</f>
        <v>1077.63202226</v>
      </c>
      <c r="U114" s="36">
        <f>SUMIFS(СВЦЭМ!$C$33:$C$776,СВЦЭМ!$A$33:$A$776,$A114,СВЦЭМ!$B$33:$B$776,U$83)+'СЕТ СН'!$H$12+СВЦЭМ!$D$10+'СЕТ СН'!$H$6-'СЕТ СН'!$H$22</f>
        <v>1076.0511329199999</v>
      </c>
      <c r="V114" s="36">
        <f>SUMIFS(СВЦЭМ!$C$33:$C$776,СВЦЭМ!$A$33:$A$776,$A114,СВЦЭМ!$B$33:$B$776,V$83)+'СЕТ СН'!$H$12+СВЦЭМ!$D$10+'СЕТ СН'!$H$6-'СЕТ СН'!$H$22</f>
        <v>1079.42338668</v>
      </c>
      <c r="W114" s="36">
        <f>SUMIFS(СВЦЭМ!$C$33:$C$776,СВЦЭМ!$A$33:$A$776,$A114,СВЦЭМ!$B$33:$B$776,W$83)+'СЕТ СН'!$H$12+СВЦЭМ!$D$10+'СЕТ СН'!$H$6-'СЕТ СН'!$H$22</f>
        <v>1094.67278726</v>
      </c>
      <c r="X114" s="36">
        <f>SUMIFS(СВЦЭМ!$C$33:$C$776,СВЦЭМ!$A$33:$A$776,$A114,СВЦЭМ!$B$33:$B$776,X$83)+'СЕТ СН'!$H$12+СВЦЭМ!$D$10+'СЕТ СН'!$H$6-'СЕТ СН'!$H$22</f>
        <v>1097.16030983</v>
      </c>
      <c r="Y114" s="36">
        <f>SUMIFS(СВЦЭМ!$C$33:$C$776,СВЦЭМ!$A$33:$A$776,$A114,СВЦЭМ!$B$33:$B$776,Y$83)+'СЕТ СН'!$H$12+СВЦЭМ!$D$10+'СЕТ СН'!$H$6-'СЕТ СН'!$H$22</f>
        <v>1119.1957126499999</v>
      </c>
    </row>
    <row r="115" spans="1:27" ht="15.5" x14ac:dyDescent="0.3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5" x14ac:dyDescent="0.3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5">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5">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5">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5" x14ac:dyDescent="0.25">
      <c r="A120" s="35" t="str">
        <f>A84</f>
        <v>01.01.2020</v>
      </c>
      <c r="B120" s="36">
        <f>SUMIFS(СВЦЭМ!$C$33:$C$776,СВЦЭМ!$A$33:$A$776,$A120,СВЦЭМ!$B$33:$B$776,B$119)+'СЕТ СН'!$I$12+СВЦЭМ!$D$10+'СЕТ СН'!$I$6-'СЕТ СН'!$I$22</f>
        <v>1351.3202521799999</v>
      </c>
      <c r="C120" s="36">
        <f>SUMIFS(СВЦЭМ!$C$33:$C$776,СВЦЭМ!$A$33:$A$776,$A120,СВЦЭМ!$B$33:$B$776,C$119)+'СЕТ СН'!$I$12+СВЦЭМ!$D$10+'СЕТ СН'!$I$6-'СЕТ СН'!$I$22</f>
        <v>1323.8104496599999</v>
      </c>
      <c r="D120" s="36">
        <f>SUMIFS(СВЦЭМ!$C$33:$C$776,СВЦЭМ!$A$33:$A$776,$A120,СВЦЭМ!$B$33:$B$776,D$119)+'СЕТ СН'!$I$12+СВЦЭМ!$D$10+'СЕТ СН'!$I$6-'СЕТ СН'!$I$22</f>
        <v>1339.3266255199999</v>
      </c>
      <c r="E120" s="36">
        <f>SUMIFS(СВЦЭМ!$C$33:$C$776,СВЦЭМ!$A$33:$A$776,$A120,СВЦЭМ!$B$33:$B$776,E$119)+'СЕТ СН'!$I$12+СВЦЭМ!$D$10+'СЕТ СН'!$I$6-'СЕТ СН'!$I$22</f>
        <v>1377.76314581</v>
      </c>
      <c r="F120" s="36">
        <f>SUMIFS(СВЦЭМ!$C$33:$C$776,СВЦЭМ!$A$33:$A$776,$A120,СВЦЭМ!$B$33:$B$776,F$119)+'СЕТ СН'!$I$12+СВЦЭМ!$D$10+'СЕТ СН'!$I$6-'СЕТ СН'!$I$22</f>
        <v>1390.79111474</v>
      </c>
      <c r="G120" s="36">
        <f>SUMIFS(СВЦЭМ!$C$33:$C$776,СВЦЭМ!$A$33:$A$776,$A120,СВЦЭМ!$B$33:$B$776,G$119)+'СЕТ СН'!$I$12+СВЦЭМ!$D$10+'СЕТ СН'!$I$6-'СЕТ СН'!$I$22</f>
        <v>1393.6707652600001</v>
      </c>
      <c r="H120" s="36">
        <f>SUMIFS(СВЦЭМ!$C$33:$C$776,СВЦЭМ!$A$33:$A$776,$A120,СВЦЭМ!$B$33:$B$776,H$119)+'СЕТ СН'!$I$12+СВЦЭМ!$D$10+'СЕТ СН'!$I$6-'СЕТ СН'!$I$22</f>
        <v>1391.69103348</v>
      </c>
      <c r="I120" s="36">
        <f>SUMIFS(СВЦЭМ!$C$33:$C$776,СВЦЭМ!$A$33:$A$776,$A120,СВЦЭМ!$B$33:$B$776,I$119)+'СЕТ СН'!$I$12+СВЦЭМ!$D$10+'СЕТ СН'!$I$6-'СЕТ СН'!$I$22</f>
        <v>1394.2775776999999</v>
      </c>
      <c r="J120" s="36">
        <f>SUMIFS(СВЦЭМ!$C$33:$C$776,СВЦЭМ!$A$33:$A$776,$A120,СВЦЭМ!$B$33:$B$776,J$119)+'СЕТ СН'!$I$12+СВЦЭМ!$D$10+'СЕТ СН'!$I$6-'СЕТ СН'!$I$22</f>
        <v>1397.42516989</v>
      </c>
      <c r="K120" s="36">
        <f>SUMIFS(СВЦЭМ!$C$33:$C$776,СВЦЭМ!$A$33:$A$776,$A120,СВЦЭМ!$B$33:$B$776,K$119)+'СЕТ СН'!$I$12+СВЦЭМ!$D$10+'СЕТ СН'!$I$6-'СЕТ СН'!$I$22</f>
        <v>1381.80122596</v>
      </c>
      <c r="L120" s="36">
        <f>SUMIFS(СВЦЭМ!$C$33:$C$776,СВЦЭМ!$A$33:$A$776,$A120,СВЦЭМ!$B$33:$B$776,L$119)+'СЕТ СН'!$I$12+СВЦЭМ!$D$10+'СЕТ СН'!$I$6-'СЕТ СН'!$I$22</f>
        <v>1364.6619918700001</v>
      </c>
      <c r="M120" s="36">
        <f>SUMIFS(СВЦЭМ!$C$33:$C$776,СВЦЭМ!$A$33:$A$776,$A120,СВЦЭМ!$B$33:$B$776,M$119)+'СЕТ СН'!$I$12+СВЦЭМ!$D$10+'СЕТ СН'!$I$6-'СЕТ СН'!$I$22</f>
        <v>1340.77516259</v>
      </c>
      <c r="N120" s="36">
        <f>SUMIFS(СВЦЭМ!$C$33:$C$776,СВЦЭМ!$A$33:$A$776,$A120,СВЦЭМ!$B$33:$B$776,N$119)+'СЕТ СН'!$I$12+СВЦЭМ!$D$10+'СЕТ СН'!$I$6-'СЕТ СН'!$I$22</f>
        <v>1345.4803461899999</v>
      </c>
      <c r="O120" s="36">
        <f>SUMIFS(СВЦЭМ!$C$33:$C$776,СВЦЭМ!$A$33:$A$776,$A120,СВЦЭМ!$B$33:$B$776,O$119)+'СЕТ СН'!$I$12+СВЦЭМ!$D$10+'СЕТ СН'!$I$6-'СЕТ СН'!$I$22</f>
        <v>1365.05294712</v>
      </c>
      <c r="P120" s="36">
        <f>SUMIFS(СВЦЭМ!$C$33:$C$776,СВЦЭМ!$A$33:$A$776,$A120,СВЦЭМ!$B$33:$B$776,P$119)+'СЕТ СН'!$I$12+СВЦЭМ!$D$10+'СЕТ СН'!$I$6-'СЕТ СН'!$I$22</f>
        <v>1368.75695774</v>
      </c>
      <c r="Q120" s="36">
        <f>SUMIFS(СВЦЭМ!$C$33:$C$776,СВЦЭМ!$A$33:$A$776,$A120,СВЦЭМ!$B$33:$B$776,Q$119)+'СЕТ СН'!$I$12+СВЦЭМ!$D$10+'СЕТ СН'!$I$6-'СЕТ СН'!$I$22</f>
        <v>1382.7448425299999</v>
      </c>
      <c r="R120" s="36">
        <f>SUMIFS(СВЦЭМ!$C$33:$C$776,СВЦЭМ!$A$33:$A$776,$A120,СВЦЭМ!$B$33:$B$776,R$119)+'СЕТ СН'!$I$12+СВЦЭМ!$D$10+'СЕТ СН'!$I$6-'СЕТ СН'!$I$22</f>
        <v>1383.73354017</v>
      </c>
      <c r="S120" s="36">
        <f>SUMIFS(СВЦЭМ!$C$33:$C$776,СВЦЭМ!$A$33:$A$776,$A120,СВЦЭМ!$B$33:$B$776,S$119)+'СЕТ СН'!$I$12+СВЦЭМ!$D$10+'СЕТ СН'!$I$6-'СЕТ СН'!$I$22</f>
        <v>1382.08722053</v>
      </c>
      <c r="T120" s="36">
        <f>SUMIFS(СВЦЭМ!$C$33:$C$776,СВЦЭМ!$A$33:$A$776,$A120,СВЦЭМ!$B$33:$B$776,T$119)+'СЕТ СН'!$I$12+СВЦЭМ!$D$10+'СЕТ СН'!$I$6-'СЕТ СН'!$I$22</f>
        <v>1330.28893352</v>
      </c>
      <c r="U120" s="36">
        <f>SUMIFS(СВЦЭМ!$C$33:$C$776,СВЦЭМ!$A$33:$A$776,$A120,СВЦЭМ!$B$33:$B$776,U$119)+'СЕТ СН'!$I$12+СВЦЭМ!$D$10+'СЕТ СН'!$I$6-'СЕТ СН'!$I$22</f>
        <v>1329.88910904</v>
      </c>
      <c r="V120" s="36">
        <f>SUMIFS(СВЦЭМ!$C$33:$C$776,СВЦЭМ!$A$33:$A$776,$A120,СВЦЭМ!$B$33:$B$776,V$119)+'СЕТ СН'!$I$12+СВЦЭМ!$D$10+'СЕТ СН'!$I$6-'СЕТ СН'!$I$22</f>
        <v>1350.6196805299999</v>
      </c>
      <c r="W120" s="36">
        <f>SUMIFS(СВЦЭМ!$C$33:$C$776,СВЦЭМ!$A$33:$A$776,$A120,СВЦЭМ!$B$33:$B$776,W$119)+'СЕТ СН'!$I$12+СВЦЭМ!$D$10+'СЕТ СН'!$I$6-'СЕТ СН'!$I$22</f>
        <v>1349.4509136899999</v>
      </c>
      <c r="X120" s="36">
        <f>SUMIFS(СВЦЭМ!$C$33:$C$776,СВЦЭМ!$A$33:$A$776,$A120,СВЦЭМ!$B$33:$B$776,X$119)+'СЕТ СН'!$I$12+СВЦЭМ!$D$10+'СЕТ СН'!$I$6-'СЕТ СН'!$I$22</f>
        <v>1340.3173849699999</v>
      </c>
      <c r="Y120" s="36">
        <f>SUMIFS(СВЦЭМ!$C$33:$C$776,СВЦЭМ!$A$33:$A$776,$A120,СВЦЭМ!$B$33:$B$776,Y$119)+'СЕТ СН'!$I$12+СВЦЭМ!$D$10+'СЕТ СН'!$I$6-'СЕТ СН'!$I$22</f>
        <v>1350.34173162</v>
      </c>
    </row>
    <row r="121" spans="1:27" ht="15.5" x14ac:dyDescent="0.25">
      <c r="A121" s="35">
        <f>A120+1</f>
        <v>43832</v>
      </c>
      <c r="B121" s="36">
        <f>SUMIFS(СВЦЭМ!$C$33:$C$776,СВЦЭМ!$A$33:$A$776,$A121,СВЦЭМ!$B$33:$B$776,B$119)+'СЕТ СН'!$I$12+СВЦЭМ!$D$10+'СЕТ СН'!$I$6-'СЕТ СН'!$I$22</f>
        <v>1415.3049678899999</v>
      </c>
      <c r="C121" s="36">
        <f>SUMIFS(СВЦЭМ!$C$33:$C$776,СВЦЭМ!$A$33:$A$776,$A121,СВЦЭМ!$B$33:$B$776,C$119)+'СЕТ СН'!$I$12+СВЦЭМ!$D$10+'СЕТ СН'!$I$6-'СЕТ СН'!$I$22</f>
        <v>1410.4786591299999</v>
      </c>
      <c r="D121" s="36">
        <f>SUMIFS(СВЦЭМ!$C$33:$C$776,СВЦЭМ!$A$33:$A$776,$A121,СВЦЭМ!$B$33:$B$776,D$119)+'СЕТ СН'!$I$12+СВЦЭМ!$D$10+'СЕТ СН'!$I$6-'СЕТ СН'!$I$22</f>
        <v>1425.3629109399999</v>
      </c>
      <c r="E121" s="36">
        <f>SUMIFS(СВЦЭМ!$C$33:$C$776,СВЦЭМ!$A$33:$A$776,$A121,СВЦЭМ!$B$33:$B$776,E$119)+'СЕТ СН'!$I$12+СВЦЭМ!$D$10+'СЕТ СН'!$I$6-'СЕТ СН'!$I$22</f>
        <v>1453.64447935</v>
      </c>
      <c r="F121" s="36">
        <f>SUMIFS(СВЦЭМ!$C$33:$C$776,СВЦЭМ!$A$33:$A$776,$A121,СВЦЭМ!$B$33:$B$776,F$119)+'СЕТ СН'!$I$12+СВЦЭМ!$D$10+'СЕТ СН'!$I$6-'СЕТ СН'!$I$22</f>
        <v>1454.71151577</v>
      </c>
      <c r="G121" s="36">
        <f>SUMIFS(СВЦЭМ!$C$33:$C$776,СВЦЭМ!$A$33:$A$776,$A121,СВЦЭМ!$B$33:$B$776,G$119)+'СЕТ СН'!$I$12+СВЦЭМ!$D$10+'СЕТ СН'!$I$6-'СЕТ СН'!$I$22</f>
        <v>1448.5421096299999</v>
      </c>
      <c r="H121" s="36">
        <f>SUMIFS(СВЦЭМ!$C$33:$C$776,СВЦЭМ!$A$33:$A$776,$A121,СВЦЭМ!$B$33:$B$776,H$119)+'СЕТ СН'!$I$12+СВЦЭМ!$D$10+'СЕТ СН'!$I$6-'СЕТ СН'!$I$22</f>
        <v>1446.9730055800001</v>
      </c>
      <c r="I121" s="36">
        <f>SUMIFS(СВЦЭМ!$C$33:$C$776,СВЦЭМ!$A$33:$A$776,$A121,СВЦЭМ!$B$33:$B$776,I$119)+'СЕТ СН'!$I$12+СВЦЭМ!$D$10+'СЕТ СН'!$I$6-'СЕТ СН'!$I$22</f>
        <v>1436.51222955</v>
      </c>
      <c r="J121" s="36">
        <f>SUMIFS(СВЦЭМ!$C$33:$C$776,СВЦЭМ!$A$33:$A$776,$A121,СВЦЭМ!$B$33:$B$776,J$119)+'СЕТ СН'!$I$12+СВЦЭМ!$D$10+'СЕТ СН'!$I$6-'СЕТ СН'!$I$22</f>
        <v>1418.8013535499999</v>
      </c>
      <c r="K121" s="36">
        <f>SUMIFS(СВЦЭМ!$C$33:$C$776,СВЦЭМ!$A$33:$A$776,$A121,СВЦЭМ!$B$33:$B$776,K$119)+'СЕТ СН'!$I$12+СВЦЭМ!$D$10+'СЕТ СН'!$I$6-'СЕТ СН'!$I$22</f>
        <v>1402.30296032</v>
      </c>
      <c r="L121" s="36">
        <f>SUMIFS(СВЦЭМ!$C$33:$C$776,СВЦЭМ!$A$33:$A$776,$A121,СВЦЭМ!$B$33:$B$776,L$119)+'СЕТ СН'!$I$12+СВЦЭМ!$D$10+'СЕТ СН'!$I$6-'СЕТ СН'!$I$22</f>
        <v>1392.4957825399999</v>
      </c>
      <c r="M121" s="36">
        <f>SUMIFS(СВЦЭМ!$C$33:$C$776,СВЦЭМ!$A$33:$A$776,$A121,СВЦЭМ!$B$33:$B$776,M$119)+'СЕТ СН'!$I$12+СВЦЭМ!$D$10+'СЕТ СН'!$I$6-'СЕТ СН'!$I$22</f>
        <v>1381.3248352599999</v>
      </c>
      <c r="N121" s="36">
        <f>SUMIFS(СВЦЭМ!$C$33:$C$776,СВЦЭМ!$A$33:$A$776,$A121,СВЦЭМ!$B$33:$B$776,N$119)+'СЕТ СН'!$I$12+СВЦЭМ!$D$10+'СЕТ СН'!$I$6-'СЕТ СН'!$I$22</f>
        <v>1397.64694095</v>
      </c>
      <c r="O121" s="36">
        <f>SUMIFS(СВЦЭМ!$C$33:$C$776,СВЦЭМ!$A$33:$A$776,$A121,СВЦЭМ!$B$33:$B$776,O$119)+'СЕТ СН'!$I$12+СВЦЭМ!$D$10+'СЕТ СН'!$I$6-'СЕТ СН'!$I$22</f>
        <v>1414.6386328199999</v>
      </c>
      <c r="P121" s="36">
        <f>SUMIFS(СВЦЭМ!$C$33:$C$776,СВЦЭМ!$A$33:$A$776,$A121,СВЦЭМ!$B$33:$B$776,P$119)+'СЕТ СН'!$I$12+СВЦЭМ!$D$10+'СЕТ СН'!$I$6-'СЕТ СН'!$I$22</f>
        <v>1418.0667693799999</v>
      </c>
      <c r="Q121" s="36">
        <f>SUMIFS(СВЦЭМ!$C$33:$C$776,СВЦЭМ!$A$33:$A$776,$A121,СВЦЭМ!$B$33:$B$776,Q$119)+'СЕТ СН'!$I$12+СВЦЭМ!$D$10+'СЕТ СН'!$I$6-'СЕТ СН'!$I$22</f>
        <v>1429.27488088</v>
      </c>
      <c r="R121" s="36">
        <f>SUMIFS(СВЦЭМ!$C$33:$C$776,СВЦЭМ!$A$33:$A$776,$A121,СВЦЭМ!$B$33:$B$776,R$119)+'СЕТ СН'!$I$12+СВЦЭМ!$D$10+'СЕТ СН'!$I$6-'СЕТ СН'!$I$22</f>
        <v>1422.02930477</v>
      </c>
      <c r="S121" s="36">
        <f>SUMIFS(СВЦЭМ!$C$33:$C$776,СВЦЭМ!$A$33:$A$776,$A121,СВЦЭМ!$B$33:$B$776,S$119)+'СЕТ СН'!$I$12+СВЦЭМ!$D$10+'СЕТ СН'!$I$6-'СЕТ СН'!$I$22</f>
        <v>1397.2938291</v>
      </c>
      <c r="T121" s="36">
        <f>SUMIFS(СВЦЭМ!$C$33:$C$776,СВЦЭМ!$A$33:$A$776,$A121,СВЦЭМ!$B$33:$B$776,T$119)+'СЕТ СН'!$I$12+СВЦЭМ!$D$10+'СЕТ СН'!$I$6-'СЕТ СН'!$I$22</f>
        <v>1359.68289944</v>
      </c>
      <c r="U121" s="36">
        <f>SUMIFS(СВЦЭМ!$C$33:$C$776,СВЦЭМ!$A$33:$A$776,$A121,СВЦЭМ!$B$33:$B$776,U$119)+'СЕТ СН'!$I$12+СВЦЭМ!$D$10+'СЕТ СН'!$I$6-'СЕТ СН'!$I$22</f>
        <v>1362.5074210400001</v>
      </c>
      <c r="V121" s="36">
        <f>SUMIFS(СВЦЭМ!$C$33:$C$776,СВЦЭМ!$A$33:$A$776,$A121,СВЦЭМ!$B$33:$B$776,V$119)+'СЕТ СН'!$I$12+СВЦЭМ!$D$10+'СЕТ СН'!$I$6-'СЕТ СН'!$I$22</f>
        <v>1389.1599138899999</v>
      </c>
      <c r="W121" s="36">
        <f>SUMIFS(СВЦЭМ!$C$33:$C$776,СВЦЭМ!$A$33:$A$776,$A121,СВЦЭМ!$B$33:$B$776,W$119)+'СЕТ СН'!$I$12+СВЦЭМ!$D$10+'СЕТ СН'!$I$6-'СЕТ СН'!$I$22</f>
        <v>1399.56559204</v>
      </c>
      <c r="X121" s="36">
        <f>SUMIFS(СВЦЭМ!$C$33:$C$776,СВЦЭМ!$A$33:$A$776,$A121,СВЦЭМ!$B$33:$B$776,X$119)+'СЕТ СН'!$I$12+СВЦЭМ!$D$10+'СЕТ СН'!$I$6-'СЕТ СН'!$I$22</f>
        <v>1399.11781314</v>
      </c>
      <c r="Y121" s="36">
        <f>SUMIFS(СВЦЭМ!$C$33:$C$776,СВЦЭМ!$A$33:$A$776,$A121,СВЦЭМ!$B$33:$B$776,Y$119)+'СЕТ СН'!$I$12+СВЦЭМ!$D$10+'СЕТ СН'!$I$6-'СЕТ СН'!$I$22</f>
        <v>1407.89452411</v>
      </c>
    </row>
    <row r="122" spans="1:27" ht="15.5" x14ac:dyDescent="0.25">
      <c r="A122" s="35">
        <f t="shared" ref="A122:A150" si="3">A121+1</f>
        <v>43833</v>
      </c>
      <c r="B122" s="36">
        <f>SUMIFS(СВЦЭМ!$C$33:$C$776,СВЦЭМ!$A$33:$A$776,$A122,СВЦЭМ!$B$33:$B$776,B$119)+'СЕТ СН'!$I$12+СВЦЭМ!$D$10+'СЕТ СН'!$I$6-'СЕТ СН'!$I$22</f>
        <v>1438.5638590599999</v>
      </c>
      <c r="C122" s="36">
        <f>SUMIFS(СВЦЭМ!$C$33:$C$776,СВЦЭМ!$A$33:$A$776,$A122,СВЦЭМ!$B$33:$B$776,C$119)+'СЕТ СН'!$I$12+СВЦЭМ!$D$10+'СЕТ СН'!$I$6-'СЕТ СН'!$I$22</f>
        <v>1426.1760110099999</v>
      </c>
      <c r="D122" s="36">
        <f>SUMIFS(СВЦЭМ!$C$33:$C$776,СВЦЭМ!$A$33:$A$776,$A122,СВЦЭМ!$B$33:$B$776,D$119)+'СЕТ СН'!$I$12+СВЦЭМ!$D$10+'СЕТ СН'!$I$6-'СЕТ СН'!$I$22</f>
        <v>1433.58466277</v>
      </c>
      <c r="E122" s="36">
        <f>SUMIFS(СВЦЭМ!$C$33:$C$776,СВЦЭМ!$A$33:$A$776,$A122,СВЦЭМ!$B$33:$B$776,E$119)+'СЕТ СН'!$I$12+СВЦЭМ!$D$10+'СЕТ СН'!$I$6-'СЕТ СН'!$I$22</f>
        <v>1467.3994815799999</v>
      </c>
      <c r="F122" s="36">
        <f>SUMIFS(СВЦЭМ!$C$33:$C$776,СВЦЭМ!$A$33:$A$776,$A122,СВЦЭМ!$B$33:$B$776,F$119)+'СЕТ СН'!$I$12+СВЦЭМ!$D$10+'СЕТ СН'!$I$6-'СЕТ СН'!$I$22</f>
        <v>1471.44538683</v>
      </c>
      <c r="G122" s="36">
        <f>SUMIFS(СВЦЭМ!$C$33:$C$776,СВЦЭМ!$A$33:$A$776,$A122,СВЦЭМ!$B$33:$B$776,G$119)+'СЕТ СН'!$I$12+СВЦЭМ!$D$10+'СЕТ СН'!$I$6-'СЕТ СН'!$I$22</f>
        <v>1468.1267286699999</v>
      </c>
      <c r="H122" s="36">
        <f>SUMIFS(СВЦЭМ!$C$33:$C$776,СВЦЭМ!$A$33:$A$776,$A122,СВЦЭМ!$B$33:$B$776,H$119)+'СЕТ СН'!$I$12+СВЦЭМ!$D$10+'СЕТ СН'!$I$6-'СЕТ СН'!$I$22</f>
        <v>1458.6714369399999</v>
      </c>
      <c r="I122" s="36">
        <f>SUMIFS(СВЦЭМ!$C$33:$C$776,СВЦЭМ!$A$33:$A$776,$A122,СВЦЭМ!$B$33:$B$776,I$119)+'СЕТ СН'!$I$12+СВЦЭМ!$D$10+'СЕТ СН'!$I$6-'СЕТ СН'!$I$22</f>
        <v>1455.6130785099999</v>
      </c>
      <c r="J122" s="36">
        <f>SUMIFS(СВЦЭМ!$C$33:$C$776,СВЦЭМ!$A$33:$A$776,$A122,СВЦЭМ!$B$33:$B$776,J$119)+'СЕТ СН'!$I$12+СВЦЭМ!$D$10+'СЕТ СН'!$I$6-'СЕТ СН'!$I$22</f>
        <v>1430.86449745</v>
      </c>
      <c r="K122" s="36">
        <f>SUMIFS(СВЦЭМ!$C$33:$C$776,СВЦЭМ!$A$33:$A$776,$A122,СВЦЭМ!$B$33:$B$776,K$119)+'СЕТ СН'!$I$12+СВЦЭМ!$D$10+'СЕТ СН'!$I$6-'СЕТ СН'!$I$22</f>
        <v>1408.2467289399999</v>
      </c>
      <c r="L122" s="36">
        <f>SUMIFS(СВЦЭМ!$C$33:$C$776,СВЦЭМ!$A$33:$A$776,$A122,СВЦЭМ!$B$33:$B$776,L$119)+'СЕТ СН'!$I$12+СВЦЭМ!$D$10+'СЕТ СН'!$I$6-'СЕТ СН'!$I$22</f>
        <v>1393.2881414799999</v>
      </c>
      <c r="M122" s="36">
        <f>SUMIFS(СВЦЭМ!$C$33:$C$776,СВЦЭМ!$A$33:$A$776,$A122,СВЦЭМ!$B$33:$B$776,M$119)+'СЕТ СН'!$I$12+СВЦЭМ!$D$10+'СЕТ СН'!$I$6-'СЕТ СН'!$I$22</f>
        <v>1391.98486542</v>
      </c>
      <c r="N122" s="36">
        <f>SUMIFS(СВЦЭМ!$C$33:$C$776,СВЦЭМ!$A$33:$A$776,$A122,СВЦЭМ!$B$33:$B$776,N$119)+'СЕТ СН'!$I$12+СВЦЭМ!$D$10+'СЕТ СН'!$I$6-'СЕТ СН'!$I$22</f>
        <v>1408.8270204200001</v>
      </c>
      <c r="O122" s="36">
        <f>SUMIFS(СВЦЭМ!$C$33:$C$776,СВЦЭМ!$A$33:$A$776,$A122,СВЦЭМ!$B$33:$B$776,O$119)+'СЕТ СН'!$I$12+СВЦЭМ!$D$10+'СЕТ СН'!$I$6-'СЕТ СН'!$I$22</f>
        <v>1408.2469272000001</v>
      </c>
      <c r="P122" s="36">
        <f>SUMIFS(СВЦЭМ!$C$33:$C$776,СВЦЭМ!$A$33:$A$776,$A122,СВЦЭМ!$B$33:$B$776,P$119)+'СЕТ СН'!$I$12+СВЦЭМ!$D$10+'СЕТ СН'!$I$6-'СЕТ СН'!$I$22</f>
        <v>1412.2641391299999</v>
      </c>
      <c r="Q122" s="36">
        <f>SUMIFS(СВЦЭМ!$C$33:$C$776,СВЦЭМ!$A$33:$A$776,$A122,СВЦЭМ!$B$33:$B$776,Q$119)+'СЕТ СН'!$I$12+СВЦЭМ!$D$10+'СЕТ СН'!$I$6-'СЕТ СН'!$I$22</f>
        <v>1428.1421805299999</v>
      </c>
      <c r="R122" s="36">
        <f>SUMIFS(СВЦЭМ!$C$33:$C$776,СВЦЭМ!$A$33:$A$776,$A122,СВЦЭМ!$B$33:$B$776,R$119)+'СЕТ СН'!$I$12+СВЦЭМ!$D$10+'СЕТ СН'!$I$6-'СЕТ СН'!$I$22</f>
        <v>1420.34012732</v>
      </c>
      <c r="S122" s="36">
        <f>SUMIFS(СВЦЭМ!$C$33:$C$776,СВЦЭМ!$A$33:$A$776,$A122,СВЦЭМ!$B$33:$B$776,S$119)+'СЕТ СН'!$I$12+СВЦЭМ!$D$10+'СЕТ СН'!$I$6-'СЕТ СН'!$I$22</f>
        <v>1397.5219107999999</v>
      </c>
      <c r="T122" s="36">
        <f>SUMIFS(СВЦЭМ!$C$33:$C$776,СВЦЭМ!$A$33:$A$776,$A122,СВЦЭМ!$B$33:$B$776,T$119)+'СЕТ СН'!$I$12+СВЦЭМ!$D$10+'СЕТ СН'!$I$6-'СЕТ СН'!$I$22</f>
        <v>1371.9714673799999</v>
      </c>
      <c r="U122" s="36">
        <f>SUMIFS(СВЦЭМ!$C$33:$C$776,СВЦЭМ!$A$33:$A$776,$A122,СВЦЭМ!$B$33:$B$776,U$119)+'СЕТ СН'!$I$12+СВЦЭМ!$D$10+'СЕТ СН'!$I$6-'СЕТ СН'!$I$22</f>
        <v>1369.78576221</v>
      </c>
      <c r="V122" s="36">
        <f>SUMIFS(СВЦЭМ!$C$33:$C$776,СВЦЭМ!$A$33:$A$776,$A122,СВЦЭМ!$B$33:$B$776,V$119)+'СЕТ СН'!$I$12+СВЦЭМ!$D$10+'СЕТ СН'!$I$6-'СЕТ СН'!$I$22</f>
        <v>1395.6503512100001</v>
      </c>
      <c r="W122" s="36">
        <f>SUMIFS(СВЦЭМ!$C$33:$C$776,СВЦЭМ!$A$33:$A$776,$A122,СВЦЭМ!$B$33:$B$776,W$119)+'СЕТ СН'!$I$12+СВЦЭМ!$D$10+'СЕТ СН'!$I$6-'СЕТ СН'!$I$22</f>
        <v>1403.2728415399999</v>
      </c>
      <c r="X122" s="36">
        <f>SUMIFS(СВЦЭМ!$C$33:$C$776,СВЦЭМ!$A$33:$A$776,$A122,СВЦЭМ!$B$33:$B$776,X$119)+'СЕТ СН'!$I$12+СВЦЭМ!$D$10+'СЕТ СН'!$I$6-'СЕТ СН'!$I$22</f>
        <v>1418.41815873</v>
      </c>
      <c r="Y122" s="36">
        <f>SUMIFS(СВЦЭМ!$C$33:$C$776,СВЦЭМ!$A$33:$A$776,$A122,СВЦЭМ!$B$33:$B$776,Y$119)+'СЕТ СН'!$I$12+СВЦЭМ!$D$10+'СЕТ СН'!$I$6-'СЕТ СН'!$I$22</f>
        <v>1429.213141</v>
      </c>
    </row>
    <row r="123" spans="1:27" ht="15.5" x14ac:dyDescent="0.25">
      <c r="A123" s="35">
        <f t="shared" si="3"/>
        <v>43834</v>
      </c>
      <c r="B123" s="36">
        <f>SUMIFS(СВЦЭМ!$C$33:$C$776,СВЦЭМ!$A$33:$A$776,$A123,СВЦЭМ!$B$33:$B$776,B$119)+'СЕТ СН'!$I$12+СВЦЭМ!$D$10+'СЕТ СН'!$I$6-'СЕТ СН'!$I$22</f>
        <v>1437.34238031</v>
      </c>
      <c r="C123" s="36">
        <f>SUMIFS(СВЦЭМ!$C$33:$C$776,СВЦЭМ!$A$33:$A$776,$A123,СВЦЭМ!$B$33:$B$776,C$119)+'СЕТ СН'!$I$12+СВЦЭМ!$D$10+'СЕТ СН'!$I$6-'СЕТ СН'!$I$22</f>
        <v>1440.9964592199999</v>
      </c>
      <c r="D123" s="36">
        <f>SUMIFS(СВЦЭМ!$C$33:$C$776,СВЦЭМ!$A$33:$A$776,$A123,СВЦЭМ!$B$33:$B$776,D$119)+'СЕТ СН'!$I$12+СВЦЭМ!$D$10+'СЕТ СН'!$I$6-'СЕТ СН'!$I$22</f>
        <v>1443.98095274</v>
      </c>
      <c r="E123" s="36">
        <f>SUMIFS(СВЦЭМ!$C$33:$C$776,СВЦЭМ!$A$33:$A$776,$A123,СВЦЭМ!$B$33:$B$776,E$119)+'СЕТ СН'!$I$12+СВЦЭМ!$D$10+'СЕТ СН'!$I$6-'СЕТ СН'!$I$22</f>
        <v>1457.1950878999999</v>
      </c>
      <c r="F123" s="36">
        <f>SUMIFS(СВЦЭМ!$C$33:$C$776,СВЦЭМ!$A$33:$A$776,$A123,СВЦЭМ!$B$33:$B$776,F$119)+'СЕТ СН'!$I$12+СВЦЭМ!$D$10+'СЕТ СН'!$I$6-'СЕТ СН'!$I$22</f>
        <v>1451.15135435</v>
      </c>
      <c r="G123" s="36">
        <f>SUMIFS(СВЦЭМ!$C$33:$C$776,СВЦЭМ!$A$33:$A$776,$A123,СВЦЭМ!$B$33:$B$776,G$119)+'СЕТ СН'!$I$12+СВЦЭМ!$D$10+'СЕТ СН'!$I$6-'СЕТ СН'!$I$22</f>
        <v>1454.12814299</v>
      </c>
      <c r="H123" s="36">
        <f>SUMIFS(СВЦЭМ!$C$33:$C$776,СВЦЭМ!$A$33:$A$776,$A123,СВЦЭМ!$B$33:$B$776,H$119)+'СЕТ СН'!$I$12+СВЦЭМ!$D$10+'СЕТ СН'!$I$6-'СЕТ СН'!$I$22</f>
        <v>1456.43981007</v>
      </c>
      <c r="I123" s="36">
        <f>SUMIFS(СВЦЭМ!$C$33:$C$776,СВЦЭМ!$A$33:$A$776,$A123,СВЦЭМ!$B$33:$B$776,I$119)+'СЕТ СН'!$I$12+СВЦЭМ!$D$10+'СЕТ СН'!$I$6-'СЕТ СН'!$I$22</f>
        <v>1457.0929147699999</v>
      </c>
      <c r="J123" s="36">
        <f>SUMIFS(СВЦЭМ!$C$33:$C$776,СВЦЭМ!$A$33:$A$776,$A123,СВЦЭМ!$B$33:$B$776,J$119)+'СЕТ СН'!$I$12+СВЦЭМ!$D$10+'СЕТ СН'!$I$6-'СЕТ СН'!$I$22</f>
        <v>1433.6964646700001</v>
      </c>
      <c r="K123" s="36">
        <f>SUMIFS(СВЦЭМ!$C$33:$C$776,СВЦЭМ!$A$33:$A$776,$A123,СВЦЭМ!$B$33:$B$776,K$119)+'СЕТ СН'!$I$12+СВЦЭМ!$D$10+'СЕТ СН'!$I$6-'СЕТ СН'!$I$22</f>
        <v>1403.32805233</v>
      </c>
      <c r="L123" s="36">
        <f>SUMIFS(СВЦЭМ!$C$33:$C$776,СВЦЭМ!$A$33:$A$776,$A123,СВЦЭМ!$B$33:$B$776,L$119)+'СЕТ СН'!$I$12+СВЦЭМ!$D$10+'СЕТ СН'!$I$6-'СЕТ СН'!$I$22</f>
        <v>1389.3612848499999</v>
      </c>
      <c r="M123" s="36">
        <f>SUMIFS(СВЦЭМ!$C$33:$C$776,СВЦЭМ!$A$33:$A$776,$A123,СВЦЭМ!$B$33:$B$776,M$119)+'СЕТ СН'!$I$12+СВЦЭМ!$D$10+'СЕТ СН'!$I$6-'СЕТ СН'!$I$22</f>
        <v>1388.3165918299999</v>
      </c>
      <c r="N123" s="36">
        <f>SUMIFS(СВЦЭМ!$C$33:$C$776,СВЦЭМ!$A$33:$A$776,$A123,СВЦЭМ!$B$33:$B$776,N$119)+'СЕТ СН'!$I$12+СВЦЭМ!$D$10+'СЕТ СН'!$I$6-'СЕТ СН'!$I$22</f>
        <v>1403.64420812</v>
      </c>
      <c r="O123" s="36">
        <f>SUMIFS(СВЦЭМ!$C$33:$C$776,СВЦЭМ!$A$33:$A$776,$A123,СВЦЭМ!$B$33:$B$776,O$119)+'СЕТ СН'!$I$12+СВЦЭМ!$D$10+'СЕТ СН'!$I$6-'СЕТ СН'!$I$22</f>
        <v>1393.6821574399999</v>
      </c>
      <c r="P123" s="36">
        <f>SUMIFS(СВЦЭМ!$C$33:$C$776,СВЦЭМ!$A$33:$A$776,$A123,СВЦЭМ!$B$33:$B$776,P$119)+'СЕТ СН'!$I$12+СВЦЭМ!$D$10+'СЕТ СН'!$I$6-'СЕТ СН'!$I$22</f>
        <v>1405.8240691999999</v>
      </c>
      <c r="Q123" s="36">
        <f>SUMIFS(СВЦЭМ!$C$33:$C$776,СВЦЭМ!$A$33:$A$776,$A123,СВЦЭМ!$B$33:$B$776,Q$119)+'СЕТ СН'!$I$12+СВЦЭМ!$D$10+'СЕТ СН'!$I$6-'СЕТ СН'!$I$22</f>
        <v>1418.5702225999999</v>
      </c>
      <c r="R123" s="36">
        <f>SUMIFS(СВЦЭМ!$C$33:$C$776,СВЦЭМ!$A$33:$A$776,$A123,СВЦЭМ!$B$33:$B$776,R$119)+'СЕТ СН'!$I$12+СВЦЭМ!$D$10+'СЕТ СН'!$I$6-'СЕТ СН'!$I$22</f>
        <v>1426.7294647599999</v>
      </c>
      <c r="S123" s="36">
        <f>SUMIFS(СВЦЭМ!$C$33:$C$776,СВЦЭМ!$A$33:$A$776,$A123,СВЦЭМ!$B$33:$B$776,S$119)+'СЕТ СН'!$I$12+СВЦЭМ!$D$10+'СЕТ СН'!$I$6-'СЕТ СН'!$I$22</f>
        <v>1414.11698056</v>
      </c>
      <c r="T123" s="36">
        <f>SUMIFS(СВЦЭМ!$C$33:$C$776,СВЦЭМ!$A$33:$A$776,$A123,СВЦЭМ!$B$33:$B$776,T$119)+'СЕТ СН'!$I$12+СВЦЭМ!$D$10+'СЕТ СН'!$I$6-'СЕТ СН'!$I$22</f>
        <v>1371.6348740199999</v>
      </c>
      <c r="U123" s="36">
        <f>SUMIFS(СВЦЭМ!$C$33:$C$776,СВЦЭМ!$A$33:$A$776,$A123,СВЦЭМ!$B$33:$B$776,U$119)+'СЕТ СН'!$I$12+СВЦЭМ!$D$10+'СЕТ СН'!$I$6-'СЕТ СН'!$I$22</f>
        <v>1374.5404556599999</v>
      </c>
      <c r="V123" s="36">
        <f>SUMIFS(СВЦЭМ!$C$33:$C$776,СВЦЭМ!$A$33:$A$776,$A123,СВЦЭМ!$B$33:$B$776,V$119)+'СЕТ СН'!$I$12+СВЦЭМ!$D$10+'СЕТ СН'!$I$6-'СЕТ СН'!$I$22</f>
        <v>1400.75593235</v>
      </c>
      <c r="W123" s="36">
        <f>SUMIFS(СВЦЭМ!$C$33:$C$776,СВЦЭМ!$A$33:$A$776,$A123,СВЦЭМ!$B$33:$B$776,W$119)+'СЕТ СН'!$I$12+СВЦЭМ!$D$10+'СЕТ СН'!$I$6-'СЕТ СН'!$I$22</f>
        <v>1403.1713230299999</v>
      </c>
      <c r="X123" s="36">
        <f>SUMIFS(СВЦЭМ!$C$33:$C$776,СВЦЭМ!$A$33:$A$776,$A123,СВЦЭМ!$B$33:$B$776,X$119)+'СЕТ СН'!$I$12+СВЦЭМ!$D$10+'СЕТ СН'!$I$6-'СЕТ СН'!$I$22</f>
        <v>1414.88083676</v>
      </c>
      <c r="Y123" s="36">
        <f>SUMIFS(СВЦЭМ!$C$33:$C$776,СВЦЭМ!$A$33:$A$776,$A123,СВЦЭМ!$B$33:$B$776,Y$119)+'СЕТ СН'!$I$12+СВЦЭМ!$D$10+'СЕТ СН'!$I$6-'СЕТ СН'!$I$22</f>
        <v>1424.3355216499999</v>
      </c>
    </row>
    <row r="124" spans="1:27" ht="15.5" x14ac:dyDescent="0.25">
      <c r="A124" s="35">
        <f t="shared" si="3"/>
        <v>43835</v>
      </c>
      <c r="B124" s="36">
        <f>SUMIFS(СВЦЭМ!$C$33:$C$776,СВЦЭМ!$A$33:$A$776,$A124,СВЦЭМ!$B$33:$B$776,B$119)+'СЕТ СН'!$I$12+СВЦЭМ!$D$10+'СЕТ СН'!$I$6-'СЕТ СН'!$I$22</f>
        <v>1404.9426066799999</v>
      </c>
      <c r="C124" s="36">
        <f>SUMIFS(СВЦЭМ!$C$33:$C$776,СВЦЭМ!$A$33:$A$776,$A124,СВЦЭМ!$B$33:$B$776,C$119)+'СЕТ СН'!$I$12+СВЦЭМ!$D$10+'СЕТ СН'!$I$6-'СЕТ СН'!$I$22</f>
        <v>1412.5099379799999</v>
      </c>
      <c r="D124" s="36">
        <f>SUMIFS(СВЦЭМ!$C$33:$C$776,СВЦЭМ!$A$33:$A$776,$A124,СВЦЭМ!$B$33:$B$776,D$119)+'СЕТ СН'!$I$12+СВЦЭМ!$D$10+'СЕТ СН'!$I$6-'СЕТ СН'!$I$22</f>
        <v>1430.6384138999999</v>
      </c>
      <c r="E124" s="36">
        <f>SUMIFS(СВЦЭМ!$C$33:$C$776,СВЦЭМ!$A$33:$A$776,$A124,СВЦЭМ!$B$33:$B$776,E$119)+'СЕТ СН'!$I$12+СВЦЭМ!$D$10+'СЕТ СН'!$I$6-'СЕТ СН'!$I$22</f>
        <v>1467.6223274700001</v>
      </c>
      <c r="F124" s="36">
        <f>SUMIFS(СВЦЭМ!$C$33:$C$776,СВЦЭМ!$A$33:$A$776,$A124,СВЦЭМ!$B$33:$B$776,F$119)+'СЕТ СН'!$I$12+СВЦЭМ!$D$10+'СЕТ СН'!$I$6-'СЕТ СН'!$I$22</f>
        <v>1477.35787587</v>
      </c>
      <c r="G124" s="36">
        <f>SUMIFS(СВЦЭМ!$C$33:$C$776,СВЦЭМ!$A$33:$A$776,$A124,СВЦЭМ!$B$33:$B$776,G$119)+'СЕТ СН'!$I$12+СВЦЭМ!$D$10+'СЕТ СН'!$I$6-'СЕТ СН'!$I$22</f>
        <v>1445.2893675099999</v>
      </c>
      <c r="H124" s="36">
        <f>SUMIFS(СВЦЭМ!$C$33:$C$776,СВЦЭМ!$A$33:$A$776,$A124,СВЦЭМ!$B$33:$B$776,H$119)+'СЕТ СН'!$I$12+СВЦЭМ!$D$10+'СЕТ СН'!$I$6-'СЕТ СН'!$I$22</f>
        <v>1433.65562492</v>
      </c>
      <c r="I124" s="36">
        <f>SUMIFS(СВЦЭМ!$C$33:$C$776,СВЦЭМ!$A$33:$A$776,$A124,СВЦЭМ!$B$33:$B$776,I$119)+'СЕТ СН'!$I$12+СВЦЭМ!$D$10+'СЕТ СН'!$I$6-'СЕТ СН'!$I$22</f>
        <v>1428.0454988399999</v>
      </c>
      <c r="J124" s="36">
        <f>SUMIFS(СВЦЭМ!$C$33:$C$776,СВЦЭМ!$A$33:$A$776,$A124,СВЦЭМ!$B$33:$B$776,J$119)+'СЕТ СН'!$I$12+СВЦЭМ!$D$10+'СЕТ СН'!$I$6-'СЕТ СН'!$I$22</f>
        <v>1413.2650975500001</v>
      </c>
      <c r="K124" s="36">
        <f>SUMIFS(СВЦЭМ!$C$33:$C$776,СВЦЭМ!$A$33:$A$776,$A124,СВЦЭМ!$B$33:$B$776,K$119)+'СЕТ СН'!$I$12+СВЦЭМ!$D$10+'СЕТ СН'!$I$6-'СЕТ СН'!$I$22</f>
        <v>1384.2482906999999</v>
      </c>
      <c r="L124" s="36">
        <f>SUMIFS(СВЦЭМ!$C$33:$C$776,СВЦЭМ!$A$33:$A$776,$A124,СВЦЭМ!$B$33:$B$776,L$119)+'СЕТ СН'!$I$12+СВЦЭМ!$D$10+'СЕТ СН'!$I$6-'СЕТ СН'!$I$22</f>
        <v>1358.04453248</v>
      </c>
      <c r="M124" s="36">
        <f>SUMIFS(СВЦЭМ!$C$33:$C$776,СВЦЭМ!$A$33:$A$776,$A124,СВЦЭМ!$B$33:$B$776,M$119)+'СЕТ СН'!$I$12+СВЦЭМ!$D$10+'СЕТ СН'!$I$6-'СЕТ СН'!$I$22</f>
        <v>1347.8770328599999</v>
      </c>
      <c r="N124" s="36">
        <f>SUMIFS(СВЦЭМ!$C$33:$C$776,СВЦЭМ!$A$33:$A$776,$A124,СВЦЭМ!$B$33:$B$776,N$119)+'СЕТ СН'!$I$12+СВЦЭМ!$D$10+'СЕТ СН'!$I$6-'СЕТ СН'!$I$22</f>
        <v>1363.5439421199999</v>
      </c>
      <c r="O124" s="36">
        <f>SUMIFS(СВЦЭМ!$C$33:$C$776,СВЦЭМ!$A$33:$A$776,$A124,СВЦЭМ!$B$33:$B$776,O$119)+'СЕТ СН'!$I$12+СВЦЭМ!$D$10+'СЕТ СН'!$I$6-'СЕТ СН'!$I$22</f>
        <v>1372.9138705599999</v>
      </c>
      <c r="P124" s="36">
        <f>SUMIFS(СВЦЭМ!$C$33:$C$776,СВЦЭМ!$A$33:$A$776,$A124,СВЦЭМ!$B$33:$B$776,P$119)+'СЕТ СН'!$I$12+СВЦЭМ!$D$10+'СЕТ СН'!$I$6-'СЕТ СН'!$I$22</f>
        <v>1385.2274488099999</v>
      </c>
      <c r="Q124" s="36">
        <f>SUMIFS(СВЦЭМ!$C$33:$C$776,СВЦЭМ!$A$33:$A$776,$A124,СВЦЭМ!$B$33:$B$776,Q$119)+'СЕТ СН'!$I$12+СВЦЭМ!$D$10+'СЕТ СН'!$I$6-'СЕТ СН'!$I$22</f>
        <v>1392.0652577399999</v>
      </c>
      <c r="R124" s="36">
        <f>SUMIFS(СВЦЭМ!$C$33:$C$776,СВЦЭМ!$A$33:$A$776,$A124,СВЦЭМ!$B$33:$B$776,R$119)+'СЕТ СН'!$I$12+СВЦЭМ!$D$10+'СЕТ СН'!$I$6-'СЕТ СН'!$I$22</f>
        <v>1387.8853926100001</v>
      </c>
      <c r="S124" s="36">
        <f>SUMIFS(СВЦЭМ!$C$33:$C$776,СВЦЭМ!$A$33:$A$776,$A124,СВЦЭМ!$B$33:$B$776,S$119)+'СЕТ СН'!$I$12+СВЦЭМ!$D$10+'СЕТ СН'!$I$6-'СЕТ СН'!$I$22</f>
        <v>1364.8256721099999</v>
      </c>
      <c r="T124" s="36">
        <f>SUMIFS(СВЦЭМ!$C$33:$C$776,СВЦЭМ!$A$33:$A$776,$A124,СВЦЭМ!$B$33:$B$776,T$119)+'СЕТ СН'!$I$12+СВЦЭМ!$D$10+'СЕТ СН'!$I$6-'СЕТ СН'!$I$22</f>
        <v>1324.3116551200001</v>
      </c>
      <c r="U124" s="36">
        <f>SUMIFS(СВЦЭМ!$C$33:$C$776,СВЦЭМ!$A$33:$A$776,$A124,СВЦЭМ!$B$33:$B$776,U$119)+'СЕТ СН'!$I$12+СВЦЭМ!$D$10+'СЕТ СН'!$I$6-'СЕТ СН'!$I$22</f>
        <v>1330.96322908</v>
      </c>
      <c r="V124" s="36">
        <f>SUMIFS(СВЦЭМ!$C$33:$C$776,СВЦЭМ!$A$33:$A$776,$A124,СВЦЭМ!$B$33:$B$776,V$119)+'СЕТ СН'!$I$12+СВЦЭМ!$D$10+'СЕТ СН'!$I$6-'СЕТ СН'!$I$22</f>
        <v>1362.91424813</v>
      </c>
      <c r="W124" s="36">
        <f>SUMIFS(СВЦЭМ!$C$33:$C$776,СВЦЭМ!$A$33:$A$776,$A124,СВЦЭМ!$B$33:$B$776,W$119)+'СЕТ СН'!$I$12+СВЦЭМ!$D$10+'СЕТ СН'!$I$6-'СЕТ СН'!$I$22</f>
        <v>1368.21670036</v>
      </c>
      <c r="X124" s="36">
        <f>SUMIFS(СВЦЭМ!$C$33:$C$776,СВЦЭМ!$A$33:$A$776,$A124,СВЦЭМ!$B$33:$B$776,X$119)+'СЕТ СН'!$I$12+СВЦЭМ!$D$10+'СЕТ СН'!$I$6-'СЕТ СН'!$I$22</f>
        <v>1381.0579502799999</v>
      </c>
      <c r="Y124" s="36">
        <f>SUMIFS(СВЦЭМ!$C$33:$C$776,СВЦЭМ!$A$33:$A$776,$A124,СВЦЭМ!$B$33:$B$776,Y$119)+'СЕТ СН'!$I$12+СВЦЭМ!$D$10+'СЕТ СН'!$I$6-'СЕТ СН'!$I$22</f>
        <v>1391.79882264</v>
      </c>
    </row>
    <row r="125" spans="1:27" ht="15.5" x14ac:dyDescent="0.25">
      <c r="A125" s="35">
        <f t="shared" si="3"/>
        <v>43836</v>
      </c>
      <c r="B125" s="36">
        <f>SUMIFS(СВЦЭМ!$C$33:$C$776,СВЦЭМ!$A$33:$A$776,$A125,СВЦЭМ!$B$33:$B$776,B$119)+'СЕТ СН'!$I$12+СВЦЭМ!$D$10+'СЕТ СН'!$I$6-'СЕТ СН'!$I$22</f>
        <v>1426.3227109899999</v>
      </c>
      <c r="C125" s="36">
        <f>SUMIFS(СВЦЭМ!$C$33:$C$776,СВЦЭМ!$A$33:$A$776,$A125,СВЦЭМ!$B$33:$B$776,C$119)+'СЕТ СН'!$I$12+СВЦЭМ!$D$10+'СЕТ СН'!$I$6-'СЕТ СН'!$I$22</f>
        <v>1412.73986352</v>
      </c>
      <c r="D125" s="36">
        <f>SUMIFS(СВЦЭМ!$C$33:$C$776,СВЦЭМ!$A$33:$A$776,$A125,СВЦЭМ!$B$33:$B$776,D$119)+'СЕТ СН'!$I$12+СВЦЭМ!$D$10+'СЕТ СН'!$I$6-'СЕТ СН'!$I$22</f>
        <v>1428.6354604799999</v>
      </c>
      <c r="E125" s="36">
        <f>SUMIFS(СВЦЭМ!$C$33:$C$776,СВЦЭМ!$A$33:$A$776,$A125,СВЦЭМ!$B$33:$B$776,E$119)+'СЕТ СН'!$I$12+СВЦЭМ!$D$10+'СЕТ СН'!$I$6-'СЕТ СН'!$I$22</f>
        <v>1455.4942798299999</v>
      </c>
      <c r="F125" s="36">
        <f>SUMIFS(СВЦЭМ!$C$33:$C$776,СВЦЭМ!$A$33:$A$776,$A125,СВЦЭМ!$B$33:$B$776,F$119)+'СЕТ СН'!$I$12+СВЦЭМ!$D$10+'СЕТ СН'!$I$6-'СЕТ СН'!$I$22</f>
        <v>1456.84688525</v>
      </c>
      <c r="G125" s="36">
        <f>SUMIFS(СВЦЭМ!$C$33:$C$776,СВЦЭМ!$A$33:$A$776,$A125,СВЦЭМ!$B$33:$B$776,G$119)+'СЕТ СН'!$I$12+СВЦЭМ!$D$10+'СЕТ СН'!$I$6-'СЕТ СН'!$I$22</f>
        <v>1444.9928554399999</v>
      </c>
      <c r="H125" s="36">
        <f>SUMIFS(СВЦЭМ!$C$33:$C$776,СВЦЭМ!$A$33:$A$776,$A125,СВЦЭМ!$B$33:$B$776,H$119)+'СЕТ СН'!$I$12+СВЦЭМ!$D$10+'СЕТ СН'!$I$6-'СЕТ СН'!$I$22</f>
        <v>1441.5740795300001</v>
      </c>
      <c r="I125" s="36">
        <f>SUMIFS(СВЦЭМ!$C$33:$C$776,СВЦЭМ!$A$33:$A$776,$A125,СВЦЭМ!$B$33:$B$776,I$119)+'СЕТ СН'!$I$12+СВЦЭМ!$D$10+'СЕТ СН'!$I$6-'СЕТ СН'!$I$22</f>
        <v>1436.2478879499999</v>
      </c>
      <c r="J125" s="36">
        <f>SUMIFS(СВЦЭМ!$C$33:$C$776,СВЦЭМ!$A$33:$A$776,$A125,СВЦЭМ!$B$33:$B$776,J$119)+'СЕТ СН'!$I$12+СВЦЭМ!$D$10+'СЕТ СН'!$I$6-'СЕТ СН'!$I$22</f>
        <v>1412.1187733100001</v>
      </c>
      <c r="K125" s="36">
        <f>SUMIFS(СВЦЭМ!$C$33:$C$776,СВЦЭМ!$A$33:$A$776,$A125,СВЦЭМ!$B$33:$B$776,K$119)+'СЕТ СН'!$I$12+СВЦЭМ!$D$10+'СЕТ СН'!$I$6-'СЕТ СН'!$I$22</f>
        <v>1390.29916179</v>
      </c>
      <c r="L125" s="36">
        <f>SUMIFS(СВЦЭМ!$C$33:$C$776,СВЦЭМ!$A$33:$A$776,$A125,СВЦЭМ!$B$33:$B$776,L$119)+'СЕТ СН'!$I$12+СВЦЭМ!$D$10+'СЕТ СН'!$I$6-'СЕТ СН'!$I$22</f>
        <v>1367.23780089</v>
      </c>
      <c r="M125" s="36">
        <f>SUMIFS(СВЦЭМ!$C$33:$C$776,СВЦЭМ!$A$33:$A$776,$A125,СВЦЭМ!$B$33:$B$776,M$119)+'СЕТ СН'!$I$12+СВЦЭМ!$D$10+'СЕТ СН'!$I$6-'СЕТ СН'!$I$22</f>
        <v>1363.6277634099999</v>
      </c>
      <c r="N125" s="36">
        <f>SUMIFS(СВЦЭМ!$C$33:$C$776,СВЦЭМ!$A$33:$A$776,$A125,СВЦЭМ!$B$33:$B$776,N$119)+'СЕТ СН'!$I$12+СВЦЭМ!$D$10+'СЕТ СН'!$I$6-'СЕТ СН'!$I$22</f>
        <v>1386.56862445</v>
      </c>
      <c r="O125" s="36">
        <f>SUMIFS(СВЦЭМ!$C$33:$C$776,СВЦЭМ!$A$33:$A$776,$A125,СВЦЭМ!$B$33:$B$776,O$119)+'СЕТ СН'!$I$12+СВЦЭМ!$D$10+'СЕТ СН'!$I$6-'СЕТ СН'!$I$22</f>
        <v>1383.50823599</v>
      </c>
      <c r="P125" s="36">
        <f>SUMIFS(СВЦЭМ!$C$33:$C$776,СВЦЭМ!$A$33:$A$776,$A125,СВЦЭМ!$B$33:$B$776,P$119)+'СЕТ СН'!$I$12+СВЦЭМ!$D$10+'СЕТ СН'!$I$6-'СЕТ СН'!$I$22</f>
        <v>1394.87673808</v>
      </c>
      <c r="Q125" s="36">
        <f>SUMIFS(СВЦЭМ!$C$33:$C$776,СВЦЭМ!$A$33:$A$776,$A125,СВЦЭМ!$B$33:$B$776,Q$119)+'СЕТ СН'!$I$12+СВЦЭМ!$D$10+'СЕТ СН'!$I$6-'СЕТ СН'!$I$22</f>
        <v>1402.60198231</v>
      </c>
      <c r="R125" s="36">
        <f>SUMIFS(СВЦЭМ!$C$33:$C$776,СВЦЭМ!$A$33:$A$776,$A125,СВЦЭМ!$B$33:$B$776,R$119)+'СЕТ СН'!$I$12+СВЦЭМ!$D$10+'СЕТ СН'!$I$6-'СЕТ СН'!$I$22</f>
        <v>1396.37805933</v>
      </c>
      <c r="S125" s="36">
        <f>SUMIFS(СВЦЭМ!$C$33:$C$776,СВЦЭМ!$A$33:$A$776,$A125,СВЦЭМ!$B$33:$B$776,S$119)+'СЕТ СН'!$I$12+СВЦЭМ!$D$10+'СЕТ СН'!$I$6-'СЕТ СН'!$I$22</f>
        <v>1372.7378784499999</v>
      </c>
      <c r="T125" s="36">
        <f>SUMIFS(СВЦЭМ!$C$33:$C$776,СВЦЭМ!$A$33:$A$776,$A125,СВЦЭМ!$B$33:$B$776,T$119)+'СЕТ СН'!$I$12+СВЦЭМ!$D$10+'СЕТ СН'!$I$6-'СЕТ СН'!$I$22</f>
        <v>1328.72746061</v>
      </c>
      <c r="U125" s="36">
        <f>SUMIFS(СВЦЭМ!$C$33:$C$776,СВЦЭМ!$A$33:$A$776,$A125,СВЦЭМ!$B$33:$B$776,U$119)+'СЕТ СН'!$I$12+СВЦЭМ!$D$10+'СЕТ СН'!$I$6-'СЕТ СН'!$I$22</f>
        <v>1337.16883426</v>
      </c>
      <c r="V125" s="36">
        <f>SUMIFS(СВЦЭМ!$C$33:$C$776,СВЦЭМ!$A$33:$A$776,$A125,СВЦЭМ!$B$33:$B$776,V$119)+'СЕТ СН'!$I$12+СВЦЭМ!$D$10+'СЕТ СН'!$I$6-'СЕТ СН'!$I$22</f>
        <v>1373.16683044</v>
      </c>
      <c r="W125" s="36">
        <f>SUMIFS(СВЦЭМ!$C$33:$C$776,СВЦЭМ!$A$33:$A$776,$A125,СВЦЭМ!$B$33:$B$776,W$119)+'СЕТ СН'!$I$12+СВЦЭМ!$D$10+'СЕТ СН'!$I$6-'СЕТ СН'!$I$22</f>
        <v>1380.34804779</v>
      </c>
      <c r="X125" s="36">
        <f>SUMIFS(СВЦЭМ!$C$33:$C$776,СВЦЭМ!$A$33:$A$776,$A125,СВЦЭМ!$B$33:$B$776,X$119)+'СЕТ СН'!$I$12+СВЦЭМ!$D$10+'СЕТ СН'!$I$6-'СЕТ СН'!$I$22</f>
        <v>1389.30582344</v>
      </c>
      <c r="Y125" s="36">
        <f>SUMIFS(СВЦЭМ!$C$33:$C$776,СВЦЭМ!$A$33:$A$776,$A125,СВЦЭМ!$B$33:$B$776,Y$119)+'СЕТ СН'!$I$12+СВЦЭМ!$D$10+'СЕТ СН'!$I$6-'СЕТ СН'!$I$22</f>
        <v>1396.3487501</v>
      </c>
    </row>
    <row r="126" spans="1:27" ht="15.5" x14ac:dyDescent="0.25">
      <c r="A126" s="35">
        <f t="shared" si="3"/>
        <v>43837</v>
      </c>
      <c r="B126" s="36">
        <f>SUMIFS(СВЦЭМ!$C$33:$C$776,СВЦЭМ!$A$33:$A$776,$A126,СВЦЭМ!$B$33:$B$776,B$119)+'СЕТ СН'!$I$12+СВЦЭМ!$D$10+'СЕТ СН'!$I$6-'СЕТ СН'!$I$22</f>
        <v>1429.4804760499999</v>
      </c>
      <c r="C126" s="36">
        <f>SUMIFS(СВЦЭМ!$C$33:$C$776,СВЦЭМ!$A$33:$A$776,$A126,СВЦЭМ!$B$33:$B$776,C$119)+'СЕТ СН'!$I$12+СВЦЭМ!$D$10+'СЕТ СН'!$I$6-'СЕТ СН'!$I$22</f>
        <v>1429.6310459199999</v>
      </c>
      <c r="D126" s="36">
        <f>SUMIFS(СВЦЭМ!$C$33:$C$776,СВЦЭМ!$A$33:$A$776,$A126,СВЦЭМ!$B$33:$B$776,D$119)+'СЕТ СН'!$I$12+СВЦЭМ!$D$10+'СЕТ СН'!$I$6-'СЕТ СН'!$I$22</f>
        <v>1441.9625714700001</v>
      </c>
      <c r="E126" s="36">
        <f>SUMIFS(СВЦЭМ!$C$33:$C$776,СВЦЭМ!$A$33:$A$776,$A126,СВЦЭМ!$B$33:$B$776,E$119)+'СЕТ СН'!$I$12+СВЦЭМ!$D$10+'СЕТ СН'!$I$6-'СЕТ СН'!$I$22</f>
        <v>1466.63525379</v>
      </c>
      <c r="F126" s="36">
        <f>SUMIFS(СВЦЭМ!$C$33:$C$776,СВЦЭМ!$A$33:$A$776,$A126,СВЦЭМ!$B$33:$B$776,F$119)+'СЕТ СН'!$I$12+СВЦЭМ!$D$10+'СЕТ СН'!$I$6-'СЕТ СН'!$I$22</f>
        <v>1474.6855485999999</v>
      </c>
      <c r="G126" s="36">
        <f>SUMIFS(СВЦЭМ!$C$33:$C$776,СВЦЭМ!$A$33:$A$776,$A126,СВЦЭМ!$B$33:$B$776,G$119)+'СЕТ СН'!$I$12+СВЦЭМ!$D$10+'СЕТ СН'!$I$6-'СЕТ СН'!$I$22</f>
        <v>1466.7391834999999</v>
      </c>
      <c r="H126" s="36">
        <f>SUMIFS(СВЦЭМ!$C$33:$C$776,СВЦЭМ!$A$33:$A$776,$A126,СВЦЭМ!$B$33:$B$776,H$119)+'СЕТ СН'!$I$12+СВЦЭМ!$D$10+'СЕТ СН'!$I$6-'СЕТ СН'!$I$22</f>
        <v>1450.637581</v>
      </c>
      <c r="I126" s="36">
        <f>SUMIFS(СВЦЭМ!$C$33:$C$776,СВЦЭМ!$A$33:$A$776,$A126,СВЦЭМ!$B$33:$B$776,I$119)+'СЕТ СН'!$I$12+СВЦЭМ!$D$10+'СЕТ СН'!$I$6-'СЕТ СН'!$I$22</f>
        <v>1439.0668896</v>
      </c>
      <c r="J126" s="36">
        <f>SUMIFS(СВЦЭМ!$C$33:$C$776,СВЦЭМ!$A$33:$A$776,$A126,СВЦЭМ!$B$33:$B$776,J$119)+'СЕТ СН'!$I$12+СВЦЭМ!$D$10+'СЕТ СН'!$I$6-'СЕТ СН'!$I$22</f>
        <v>1412.35985547</v>
      </c>
      <c r="K126" s="36">
        <f>SUMIFS(СВЦЭМ!$C$33:$C$776,СВЦЭМ!$A$33:$A$776,$A126,СВЦЭМ!$B$33:$B$776,K$119)+'СЕТ СН'!$I$12+СВЦЭМ!$D$10+'СЕТ СН'!$I$6-'СЕТ СН'!$I$22</f>
        <v>1388.7549520999999</v>
      </c>
      <c r="L126" s="36">
        <f>SUMIFS(СВЦЭМ!$C$33:$C$776,СВЦЭМ!$A$33:$A$776,$A126,СВЦЭМ!$B$33:$B$776,L$119)+'СЕТ СН'!$I$12+СВЦЭМ!$D$10+'СЕТ СН'!$I$6-'СЕТ СН'!$I$22</f>
        <v>1373.7913090699999</v>
      </c>
      <c r="M126" s="36">
        <f>SUMIFS(СВЦЭМ!$C$33:$C$776,СВЦЭМ!$A$33:$A$776,$A126,СВЦЭМ!$B$33:$B$776,M$119)+'СЕТ СН'!$I$12+СВЦЭМ!$D$10+'СЕТ СН'!$I$6-'СЕТ СН'!$I$22</f>
        <v>1360.5209855399999</v>
      </c>
      <c r="N126" s="36">
        <f>SUMIFS(СВЦЭМ!$C$33:$C$776,СВЦЭМ!$A$33:$A$776,$A126,СВЦЭМ!$B$33:$B$776,N$119)+'СЕТ СН'!$I$12+СВЦЭМ!$D$10+'СЕТ СН'!$I$6-'СЕТ СН'!$I$22</f>
        <v>1375.0660593499999</v>
      </c>
      <c r="O126" s="36">
        <f>SUMIFS(СВЦЭМ!$C$33:$C$776,СВЦЭМ!$A$33:$A$776,$A126,СВЦЭМ!$B$33:$B$776,O$119)+'СЕТ СН'!$I$12+СВЦЭМ!$D$10+'СЕТ СН'!$I$6-'СЕТ СН'!$I$22</f>
        <v>1376.97814999</v>
      </c>
      <c r="P126" s="36">
        <f>SUMIFS(СВЦЭМ!$C$33:$C$776,СВЦЭМ!$A$33:$A$776,$A126,СВЦЭМ!$B$33:$B$776,P$119)+'СЕТ СН'!$I$12+СВЦЭМ!$D$10+'СЕТ СН'!$I$6-'СЕТ СН'!$I$22</f>
        <v>1382.5209003299999</v>
      </c>
      <c r="Q126" s="36">
        <f>SUMIFS(СВЦЭМ!$C$33:$C$776,СВЦЭМ!$A$33:$A$776,$A126,СВЦЭМ!$B$33:$B$776,Q$119)+'СЕТ СН'!$I$12+СВЦЭМ!$D$10+'СЕТ СН'!$I$6-'СЕТ СН'!$I$22</f>
        <v>1387.31603513</v>
      </c>
      <c r="R126" s="36">
        <f>SUMIFS(СВЦЭМ!$C$33:$C$776,СВЦЭМ!$A$33:$A$776,$A126,СВЦЭМ!$B$33:$B$776,R$119)+'СЕТ СН'!$I$12+СВЦЭМ!$D$10+'СЕТ СН'!$I$6-'СЕТ СН'!$I$22</f>
        <v>1389.08813751</v>
      </c>
      <c r="S126" s="36">
        <f>SUMIFS(СВЦЭМ!$C$33:$C$776,СВЦЭМ!$A$33:$A$776,$A126,СВЦЭМ!$B$33:$B$776,S$119)+'СЕТ СН'!$I$12+СВЦЭМ!$D$10+'СЕТ СН'!$I$6-'СЕТ СН'!$I$22</f>
        <v>1378.0615351399999</v>
      </c>
      <c r="T126" s="36">
        <f>SUMIFS(СВЦЭМ!$C$33:$C$776,СВЦЭМ!$A$33:$A$776,$A126,СВЦЭМ!$B$33:$B$776,T$119)+'СЕТ СН'!$I$12+СВЦЭМ!$D$10+'СЕТ СН'!$I$6-'СЕТ СН'!$I$22</f>
        <v>1338.5744188399999</v>
      </c>
      <c r="U126" s="36">
        <f>SUMIFS(СВЦЭМ!$C$33:$C$776,СВЦЭМ!$A$33:$A$776,$A126,СВЦЭМ!$B$33:$B$776,U$119)+'СЕТ СН'!$I$12+СВЦЭМ!$D$10+'СЕТ СН'!$I$6-'СЕТ СН'!$I$22</f>
        <v>1340.6632359299999</v>
      </c>
      <c r="V126" s="36">
        <f>SUMIFS(СВЦЭМ!$C$33:$C$776,СВЦЭМ!$A$33:$A$776,$A126,СВЦЭМ!$B$33:$B$776,V$119)+'СЕТ СН'!$I$12+СВЦЭМ!$D$10+'СЕТ СН'!$I$6-'СЕТ СН'!$I$22</f>
        <v>1376.8471795299999</v>
      </c>
      <c r="W126" s="36">
        <f>SUMIFS(СВЦЭМ!$C$33:$C$776,СВЦЭМ!$A$33:$A$776,$A126,СВЦЭМ!$B$33:$B$776,W$119)+'СЕТ СН'!$I$12+СВЦЭМ!$D$10+'СЕТ СН'!$I$6-'СЕТ СН'!$I$22</f>
        <v>1387.0084472399999</v>
      </c>
      <c r="X126" s="36">
        <f>SUMIFS(СВЦЭМ!$C$33:$C$776,СВЦЭМ!$A$33:$A$776,$A126,СВЦЭМ!$B$33:$B$776,X$119)+'СЕТ СН'!$I$12+СВЦЭМ!$D$10+'СЕТ СН'!$I$6-'СЕТ СН'!$I$22</f>
        <v>1399.4272410399999</v>
      </c>
      <c r="Y126" s="36">
        <f>SUMIFS(СВЦЭМ!$C$33:$C$776,СВЦЭМ!$A$33:$A$776,$A126,СВЦЭМ!$B$33:$B$776,Y$119)+'СЕТ СН'!$I$12+СВЦЭМ!$D$10+'СЕТ СН'!$I$6-'СЕТ СН'!$I$22</f>
        <v>1418.99029015</v>
      </c>
    </row>
    <row r="127" spans="1:27" ht="15.5" x14ac:dyDescent="0.25">
      <c r="A127" s="35">
        <f t="shared" si="3"/>
        <v>43838</v>
      </c>
      <c r="B127" s="36">
        <f>SUMIFS(СВЦЭМ!$C$33:$C$776,СВЦЭМ!$A$33:$A$776,$A127,СВЦЭМ!$B$33:$B$776,B$119)+'СЕТ СН'!$I$12+СВЦЭМ!$D$10+'СЕТ СН'!$I$6-'СЕТ СН'!$I$22</f>
        <v>1444.0614516999999</v>
      </c>
      <c r="C127" s="36">
        <f>SUMIFS(СВЦЭМ!$C$33:$C$776,СВЦЭМ!$A$33:$A$776,$A127,СВЦЭМ!$B$33:$B$776,C$119)+'СЕТ СН'!$I$12+СВЦЭМ!$D$10+'СЕТ СН'!$I$6-'СЕТ СН'!$I$22</f>
        <v>1443.97949722</v>
      </c>
      <c r="D127" s="36">
        <f>SUMIFS(СВЦЭМ!$C$33:$C$776,СВЦЭМ!$A$33:$A$776,$A127,СВЦЭМ!$B$33:$B$776,D$119)+'СЕТ СН'!$I$12+СВЦЭМ!$D$10+'СЕТ СН'!$I$6-'СЕТ СН'!$I$22</f>
        <v>1457.00518427</v>
      </c>
      <c r="E127" s="36">
        <f>SUMIFS(СВЦЭМ!$C$33:$C$776,СВЦЭМ!$A$33:$A$776,$A127,СВЦЭМ!$B$33:$B$776,E$119)+'СЕТ СН'!$I$12+СВЦЭМ!$D$10+'СЕТ СН'!$I$6-'СЕТ СН'!$I$22</f>
        <v>1477.7493693599999</v>
      </c>
      <c r="F127" s="36">
        <f>SUMIFS(СВЦЭМ!$C$33:$C$776,СВЦЭМ!$A$33:$A$776,$A127,СВЦЭМ!$B$33:$B$776,F$119)+'СЕТ СН'!$I$12+СВЦЭМ!$D$10+'СЕТ СН'!$I$6-'СЕТ СН'!$I$22</f>
        <v>1473.9939106100001</v>
      </c>
      <c r="G127" s="36">
        <f>SUMIFS(СВЦЭМ!$C$33:$C$776,СВЦЭМ!$A$33:$A$776,$A127,СВЦЭМ!$B$33:$B$776,G$119)+'СЕТ СН'!$I$12+СВЦЭМ!$D$10+'СЕТ СН'!$I$6-'СЕТ СН'!$I$22</f>
        <v>1468.1951884800001</v>
      </c>
      <c r="H127" s="36">
        <f>SUMIFS(СВЦЭМ!$C$33:$C$776,СВЦЭМ!$A$33:$A$776,$A127,СВЦЭМ!$B$33:$B$776,H$119)+'СЕТ СН'!$I$12+СВЦЭМ!$D$10+'СЕТ СН'!$I$6-'СЕТ СН'!$I$22</f>
        <v>1446.74183017</v>
      </c>
      <c r="I127" s="36">
        <f>SUMIFS(СВЦЭМ!$C$33:$C$776,СВЦЭМ!$A$33:$A$776,$A127,СВЦЭМ!$B$33:$B$776,I$119)+'СЕТ СН'!$I$12+СВЦЭМ!$D$10+'СЕТ СН'!$I$6-'СЕТ СН'!$I$22</f>
        <v>1430.1863482199999</v>
      </c>
      <c r="J127" s="36">
        <f>SUMIFS(СВЦЭМ!$C$33:$C$776,СВЦЭМ!$A$33:$A$776,$A127,СВЦЭМ!$B$33:$B$776,J$119)+'СЕТ СН'!$I$12+СВЦЭМ!$D$10+'СЕТ СН'!$I$6-'СЕТ СН'!$I$22</f>
        <v>1408.9605379299999</v>
      </c>
      <c r="K127" s="36">
        <f>SUMIFS(СВЦЭМ!$C$33:$C$776,СВЦЭМ!$A$33:$A$776,$A127,СВЦЭМ!$B$33:$B$776,K$119)+'СЕТ СН'!$I$12+СВЦЭМ!$D$10+'СЕТ СН'!$I$6-'СЕТ СН'!$I$22</f>
        <v>1390.8736926699999</v>
      </c>
      <c r="L127" s="36">
        <f>SUMIFS(СВЦЭМ!$C$33:$C$776,СВЦЭМ!$A$33:$A$776,$A127,СВЦЭМ!$B$33:$B$776,L$119)+'СЕТ СН'!$I$12+СВЦЭМ!$D$10+'СЕТ СН'!$I$6-'СЕТ СН'!$I$22</f>
        <v>1381.6412092200001</v>
      </c>
      <c r="M127" s="36">
        <f>SUMIFS(СВЦЭМ!$C$33:$C$776,СВЦЭМ!$A$33:$A$776,$A127,СВЦЭМ!$B$33:$B$776,M$119)+'СЕТ СН'!$I$12+СВЦЭМ!$D$10+'СЕТ СН'!$I$6-'СЕТ СН'!$I$22</f>
        <v>1372.04513026</v>
      </c>
      <c r="N127" s="36">
        <f>SUMIFS(СВЦЭМ!$C$33:$C$776,СВЦЭМ!$A$33:$A$776,$A127,СВЦЭМ!$B$33:$B$776,N$119)+'СЕТ СН'!$I$12+СВЦЭМ!$D$10+'СЕТ СН'!$I$6-'СЕТ СН'!$I$22</f>
        <v>1376.07180761</v>
      </c>
      <c r="O127" s="36">
        <f>SUMIFS(СВЦЭМ!$C$33:$C$776,СВЦЭМ!$A$33:$A$776,$A127,СВЦЭМ!$B$33:$B$776,O$119)+'СЕТ СН'!$I$12+СВЦЭМ!$D$10+'СЕТ СН'!$I$6-'СЕТ СН'!$I$22</f>
        <v>1385.6542738599999</v>
      </c>
      <c r="P127" s="36">
        <f>SUMIFS(СВЦЭМ!$C$33:$C$776,СВЦЭМ!$A$33:$A$776,$A127,СВЦЭМ!$B$33:$B$776,P$119)+'СЕТ СН'!$I$12+СВЦЭМ!$D$10+'СЕТ СН'!$I$6-'СЕТ СН'!$I$22</f>
        <v>1390.3355367899999</v>
      </c>
      <c r="Q127" s="36">
        <f>SUMIFS(СВЦЭМ!$C$33:$C$776,СВЦЭМ!$A$33:$A$776,$A127,СВЦЭМ!$B$33:$B$776,Q$119)+'СЕТ СН'!$I$12+СВЦЭМ!$D$10+'СЕТ СН'!$I$6-'СЕТ СН'!$I$22</f>
        <v>1393.5474738799999</v>
      </c>
      <c r="R127" s="36">
        <f>SUMIFS(СВЦЭМ!$C$33:$C$776,СВЦЭМ!$A$33:$A$776,$A127,СВЦЭМ!$B$33:$B$776,R$119)+'СЕТ СН'!$I$12+СВЦЭМ!$D$10+'СЕТ СН'!$I$6-'СЕТ СН'!$I$22</f>
        <v>1388.7599374500001</v>
      </c>
      <c r="S127" s="36">
        <f>SUMIFS(СВЦЭМ!$C$33:$C$776,СВЦЭМ!$A$33:$A$776,$A127,СВЦЭМ!$B$33:$B$776,S$119)+'СЕТ СН'!$I$12+СВЦЭМ!$D$10+'СЕТ СН'!$I$6-'СЕТ СН'!$I$22</f>
        <v>1371.4952629699999</v>
      </c>
      <c r="T127" s="36">
        <f>SUMIFS(СВЦЭМ!$C$33:$C$776,СВЦЭМ!$A$33:$A$776,$A127,СВЦЭМ!$B$33:$B$776,T$119)+'СЕТ СН'!$I$12+СВЦЭМ!$D$10+'СЕТ СН'!$I$6-'СЕТ СН'!$I$22</f>
        <v>1334.9788057199999</v>
      </c>
      <c r="U127" s="36">
        <f>SUMIFS(СВЦЭМ!$C$33:$C$776,СВЦЭМ!$A$33:$A$776,$A127,СВЦЭМ!$B$33:$B$776,U$119)+'СЕТ СН'!$I$12+СВЦЭМ!$D$10+'СЕТ СН'!$I$6-'СЕТ СН'!$I$22</f>
        <v>1340.21025119</v>
      </c>
      <c r="V127" s="36">
        <f>SUMIFS(СВЦЭМ!$C$33:$C$776,СВЦЭМ!$A$33:$A$776,$A127,СВЦЭМ!$B$33:$B$776,V$119)+'СЕТ СН'!$I$12+СВЦЭМ!$D$10+'СЕТ СН'!$I$6-'СЕТ СН'!$I$22</f>
        <v>1367.72129857</v>
      </c>
      <c r="W127" s="36">
        <f>SUMIFS(СВЦЭМ!$C$33:$C$776,СВЦЭМ!$A$33:$A$776,$A127,СВЦЭМ!$B$33:$B$776,W$119)+'СЕТ СН'!$I$12+СВЦЭМ!$D$10+'СЕТ СН'!$I$6-'СЕТ СН'!$I$22</f>
        <v>1388.6657745999998</v>
      </c>
      <c r="X127" s="36">
        <f>SUMIFS(СВЦЭМ!$C$33:$C$776,СВЦЭМ!$A$33:$A$776,$A127,СВЦЭМ!$B$33:$B$776,X$119)+'СЕТ СН'!$I$12+СВЦЭМ!$D$10+'СЕТ СН'!$I$6-'СЕТ СН'!$I$22</f>
        <v>1393.3046452799999</v>
      </c>
      <c r="Y127" s="36">
        <f>SUMIFS(СВЦЭМ!$C$33:$C$776,СВЦЭМ!$A$33:$A$776,$A127,СВЦЭМ!$B$33:$B$776,Y$119)+'СЕТ СН'!$I$12+СВЦЭМ!$D$10+'СЕТ СН'!$I$6-'СЕТ СН'!$I$22</f>
        <v>1415.7086018299999</v>
      </c>
    </row>
    <row r="128" spans="1:27" ht="15.5" x14ac:dyDescent="0.25">
      <c r="A128" s="35">
        <f t="shared" si="3"/>
        <v>43839</v>
      </c>
      <c r="B128" s="36">
        <f>SUMIFS(СВЦЭМ!$C$33:$C$776,СВЦЭМ!$A$33:$A$776,$A128,СВЦЭМ!$B$33:$B$776,B$119)+'СЕТ СН'!$I$12+СВЦЭМ!$D$10+'СЕТ СН'!$I$6-'СЕТ СН'!$I$22</f>
        <v>1398.86149174</v>
      </c>
      <c r="C128" s="36">
        <f>SUMIFS(СВЦЭМ!$C$33:$C$776,СВЦЭМ!$A$33:$A$776,$A128,СВЦЭМ!$B$33:$B$776,C$119)+'СЕТ СН'!$I$12+СВЦЭМ!$D$10+'СЕТ СН'!$I$6-'СЕТ СН'!$I$22</f>
        <v>1409.4896291099999</v>
      </c>
      <c r="D128" s="36">
        <f>SUMIFS(СВЦЭМ!$C$33:$C$776,СВЦЭМ!$A$33:$A$776,$A128,СВЦЭМ!$B$33:$B$776,D$119)+'СЕТ СН'!$I$12+СВЦЭМ!$D$10+'СЕТ СН'!$I$6-'СЕТ СН'!$I$22</f>
        <v>1427.21500517</v>
      </c>
      <c r="E128" s="36">
        <f>SUMIFS(СВЦЭМ!$C$33:$C$776,СВЦЭМ!$A$33:$A$776,$A128,СВЦЭМ!$B$33:$B$776,E$119)+'СЕТ СН'!$I$12+СВЦЭМ!$D$10+'СЕТ СН'!$I$6-'СЕТ СН'!$I$22</f>
        <v>1432.31683006</v>
      </c>
      <c r="F128" s="36">
        <f>SUMIFS(СВЦЭМ!$C$33:$C$776,СВЦЭМ!$A$33:$A$776,$A128,СВЦЭМ!$B$33:$B$776,F$119)+'СЕТ СН'!$I$12+СВЦЭМ!$D$10+'СЕТ СН'!$I$6-'СЕТ СН'!$I$22</f>
        <v>1430.6303877299999</v>
      </c>
      <c r="G128" s="36">
        <f>SUMIFS(СВЦЭМ!$C$33:$C$776,СВЦЭМ!$A$33:$A$776,$A128,СВЦЭМ!$B$33:$B$776,G$119)+'СЕТ СН'!$I$12+СВЦЭМ!$D$10+'СЕТ СН'!$I$6-'СЕТ СН'!$I$22</f>
        <v>1426.8967275</v>
      </c>
      <c r="H128" s="36">
        <f>SUMIFS(СВЦЭМ!$C$33:$C$776,СВЦЭМ!$A$33:$A$776,$A128,СВЦЭМ!$B$33:$B$776,H$119)+'СЕТ СН'!$I$12+СВЦЭМ!$D$10+'СЕТ СН'!$I$6-'СЕТ СН'!$I$22</f>
        <v>1380.4942524399999</v>
      </c>
      <c r="I128" s="36">
        <f>SUMIFS(СВЦЭМ!$C$33:$C$776,СВЦЭМ!$A$33:$A$776,$A128,СВЦЭМ!$B$33:$B$776,I$119)+'СЕТ СН'!$I$12+СВЦЭМ!$D$10+'СЕТ СН'!$I$6-'СЕТ СН'!$I$22</f>
        <v>1350.46609732</v>
      </c>
      <c r="J128" s="36">
        <f>SUMIFS(СВЦЭМ!$C$33:$C$776,СВЦЭМ!$A$33:$A$776,$A128,СВЦЭМ!$B$33:$B$776,J$119)+'СЕТ СН'!$I$12+СВЦЭМ!$D$10+'СЕТ СН'!$I$6-'СЕТ СН'!$I$22</f>
        <v>1333.8254126699999</v>
      </c>
      <c r="K128" s="36">
        <f>SUMIFS(СВЦЭМ!$C$33:$C$776,СВЦЭМ!$A$33:$A$776,$A128,СВЦЭМ!$B$33:$B$776,K$119)+'СЕТ СН'!$I$12+СВЦЭМ!$D$10+'СЕТ СН'!$I$6-'СЕТ СН'!$I$22</f>
        <v>1330.3989373100001</v>
      </c>
      <c r="L128" s="36">
        <f>SUMIFS(СВЦЭМ!$C$33:$C$776,СВЦЭМ!$A$33:$A$776,$A128,СВЦЭМ!$B$33:$B$776,L$119)+'СЕТ СН'!$I$12+СВЦЭМ!$D$10+'СЕТ СН'!$I$6-'СЕТ СН'!$I$22</f>
        <v>1331.2165964599999</v>
      </c>
      <c r="M128" s="36">
        <f>SUMIFS(СВЦЭМ!$C$33:$C$776,СВЦЭМ!$A$33:$A$776,$A128,СВЦЭМ!$B$33:$B$776,M$119)+'СЕТ СН'!$I$12+СВЦЭМ!$D$10+'СЕТ СН'!$I$6-'СЕТ СН'!$I$22</f>
        <v>1346.11465858</v>
      </c>
      <c r="N128" s="36">
        <f>SUMIFS(СВЦЭМ!$C$33:$C$776,СВЦЭМ!$A$33:$A$776,$A128,СВЦЭМ!$B$33:$B$776,N$119)+'СЕТ СН'!$I$12+СВЦЭМ!$D$10+'СЕТ СН'!$I$6-'СЕТ СН'!$I$22</f>
        <v>1359.6206754099999</v>
      </c>
      <c r="O128" s="36">
        <f>SUMIFS(СВЦЭМ!$C$33:$C$776,СВЦЭМ!$A$33:$A$776,$A128,СВЦЭМ!$B$33:$B$776,O$119)+'СЕТ СН'!$I$12+СВЦЭМ!$D$10+'СЕТ СН'!$I$6-'СЕТ СН'!$I$22</f>
        <v>1383.4706647</v>
      </c>
      <c r="P128" s="36">
        <f>SUMIFS(СВЦЭМ!$C$33:$C$776,СВЦЭМ!$A$33:$A$776,$A128,СВЦЭМ!$B$33:$B$776,P$119)+'СЕТ СН'!$I$12+СВЦЭМ!$D$10+'СЕТ СН'!$I$6-'СЕТ СН'!$I$22</f>
        <v>1398.01120683</v>
      </c>
      <c r="Q128" s="36">
        <f>SUMIFS(СВЦЭМ!$C$33:$C$776,СВЦЭМ!$A$33:$A$776,$A128,СВЦЭМ!$B$33:$B$776,Q$119)+'СЕТ СН'!$I$12+СВЦЭМ!$D$10+'СЕТ СН'!$I$6-'СЕТ СН'!$I$22</f>
        <v>1403.2391460399999</v>
      </c>
      <c r="R128" s="36">
        <f>SUMIFS(СВЦЭМ!$C$33:$C$776,СВЦЭМ!$A$33:$A$776,$A128,СВЦЭМ!$B$33:$B$776,R$119)+'СЕТ СН'!$I$12+СВЦЭМ!$D$10+'СЕТ СН'!$I$6-'СЕТ СН'!$I$22</f>
        <v>1396.1043777499999</v>
      </c>
      <c r="S128" s="36">
        <f>SUMIFS(СВЦЭМ!$C$33:$C$776,СВЦЭМ!$A$33:$A$776,$A128,СВЦЭМ!$B$33:$B$776,S$119)+'СЕТ СН'!$I$12+СВЦЭМ!$D$10+'СЕТ СН'!$I$6-'СЕТ СН'!$I$22</f>
        <v>1378.10085194</v>
      </c>
      <c r="T128" s="36">
        <f>SUMIFS(СВЦЭМ!$C$33:$C$776,СВЦЭМ!$A$33:$A$776,$A128,СВЦЭМ!$B$33:$B$776,T$119)+'СЕТ СН'!$I$12+СВЦЭМ!$D$10+'СЕТ СН'!$I$6-'СЕТ СН'!$I$22</f>
        <v>1334.29186357</v>
      </c>
      <c r="U128" s="36">
        <f>SUMIFS(СВЦЭМ!$C$33:$C$776,СВЦЭМ!$A$33:$A$776,$A128,СВЦЭМ!$B$33:$B$776,U$119)+'СЕТ СН'!$I$12+СВЦЭМ!$D$10+'СЕТ СН'!$I$6-'СЕТ СН'!$I$22</f>
        <v>1338.00951353</v>
      </c>
      <c r="V128" s="36">
        <f>SUMIFS(СВЦЭМ!$C$33:$C$776,СВЦЭМ!$A$33:$A$776,$A128,СВЦЭМ!$B$33:$B$776,V$119)+'СЕТ СН'!$I$12+СВЦЭМ!$D$10+'СЕТ СН'!$I$6-'СЕТ СН'!$I$22</f>
        <v>1369.64469852</v>
      </c>
      <c r="W128" s="36">
        <f>SUMIFS(СВЦЭМ!$C$33:$C$776,СВЦЭМ!$A$33:$A$776,$A128,СВЦЭМ!$B$33:$B$776,W$119)+'СЕТ СН'!$I$12+СВЦЭМ!$D$10+'СЕТ СН'!$I$6-'СЕТ СН'!$I$22</f>
        <v>1389.6739684699999</v>
      </c>
      <c r="X128" s="36">
        <f>SUMIFS(СВЦЭМ!$C$33:$C$776,СВЦЭМ!$A$33:$A$776,$A128,СВЦЭМ!$B$33:$B$776,X$119)+'СЕТ СН'!$I$12+СВЦЭМ!$D$10+'СЕТ СН'!$I$6-'СЕТ СН'!$I$22</f>
        <v>1393.95698758</v>
      </c>
      <c r="Y128" s="36">
        <f>SUMIFS(СВЦЭМ!$C$33:$C$776,СВЦЭМ!$A$33:$A$776,$A128,СВЦЭМ!$B$33:$B$776,Y$119)+'СЕТ СН'!$I$12+СВЦЭМ!$D$10+'СЕТ СН'!$I$6-'СЕТ СН'!$I$22</f>
        <v>1416.8436508699999</v>
      </c>
    </row>
    <row r="129" spans="1:25" ht="15.5" x14ac:dyDescent="0.25">
      <c r="A129" s="35">
        <f t="shared" si="3"/>
        <v>43840</v>
      </c>
      <c r="B129" s="36">
        <f>SUMIFS(СВЦЭМ!$C$33:$C$776,СВЦЭМ!$A$33:$A$776,$A129,СВЦЭМ!$B$33:$B$776,B$119)+'СЕТ СН'!$I$12+СВЦЭМ!$D$10+'СЕТ СН'!$I$6-'СЕТ СН'!$I$22</f>
        <v>1423.51588229</v>
      </c>
      <c r="C129" s="36">
        <f>SUMIFS(СВЦЭМ!$C$33:$C$776,СВЦЭМ!$A$33:$A$776,$A129,СВЦЭМ!$B$33:$B$776,C$119)+'СЕТ СН'!$I$12+СВЦЭМ!$D$10+'СЕТ СН'!$I$6-'СЕТ СН'!$I$22</f>
        <v>1427.7732935199999</v>
      </c>
      <c r="D129" s="36">
        <f>SUMIFS(СВЦЭМ!$C$33:$C$776,СВЦЭМ!$A$33:$A$776,$A129,СВЦЭМ!$B$33:$B$776,D$119)+'СЕТ СН'!$I$12+СВЦЭМ!$D$10+'СЕТ СН'!$I$6-'СЕТ СН'!$I$22</f>
        <v>1438.51537057</v>
      </c>
      <c r="E129" s="36">
        <f>SUMIFS(СВЦЭМ!$C$33:$C$776,СВЦЭМ!$A$33:$A$776,$A129,СВЦЭМ!$B$33:$B$776,E$119)+'СЕТ СН'!$I$12+СВЦЭМ!$D$10+'СЕТ СН'!$I$6-'СЕТ СН'!$I$22</f>
        <v>1439.00772547</v>
      </c>
      <c r="F129" s="36">
        <f>SUMIFS(СВЦЭМ!$C$33:$C$776,СВЦЭМ!$A$33:$A$776,$A129,СВЦЭМ!$B$33:$B$776,F$119)+'СЕТ СН'!$I$12+СВЦЭМ!$D$10+'СЕТ СН'!$I$6-'СЕТ СН'!$I$22</f>
        <v>1424.5377939099999</v>
      </c>
      <c r="G129" s="36">
        <f>SUMIFS(СВЦЭМ!$C$33:$C$776,СВЦЭМ!$A$33:$A$776,$A129,СВЦЭМ!$B$33:$B$776,G$119)+'СЕТ СН'!$I$12+СВЦЭМ!$D$10+'СЕТ СН'!$I$6-'СЕТ СН'!$I$22</f>
        <v>1414.81679181</v>
      </c>
      <c r="H129" s="36">
        <f>SUMIFS(СВЦЭМ!$C$33:$C$776,СВЦЭМ!$A$33:$A$776,$A129,СВЦЭМ!$B$33:$B$776,H$119)+'СЕТ СН'!$I$12+СВЦЭМ!$D$10+'СЕТ СН'!$I$6-'СЕТ СН'!$I$22</f>
        <v>1381.3195332499999</v>
      </c>
      <c r="I129" s="36">
        <f>SUMIFS(СВЦЭМ!$C$33:$C$776,СВЦЭМ!$A$33:$A$776,$A129,СВЦЭМ!$B$33:$B$776,I$119)+'СЕТ СН'!$I$12+СВЦЭМ!$D$10+'СЕТ СН'!$I$6-'СЕТ СН'!$I$22</f>
        <v>1347.93537315</v>
      </c>
      <c r="J129" s="36">
        <f>SUMIFS(СВЦЭМ!$C$33:$C$776,СВЦЭМ!$A$33:$A$776,$A129,СВЦЭМ!$B$33:$B$776,J$119)+'СЕТ СН'!$I$12+СВЦЭМ!$D$10+'СЕТ СН'!$I$6-'СЕТ СН'!$I$22</f>
        <v>1337.1458673</v>
      </c>
      <c r="K129" s="36">
        <f>SUMIFS(СВЦЭМ!$C$33:$C$776,СВЦЭМ!$A$33:$A$776,$A129,СВЦЭМ!$B$33:$B$776,K$119)+'СЕТ СН'!$I$12+СВЦЭМ!$D$10+'СЕТ СН'!$I$6-'СЕТ СН'!$I$22</f>
        <v>1332.3325823</v>
      </c>
      <c r="L129" s="36">
        <f>SUMIFS(СВЦЭМ!$C$33:$C$776,СВЦЭМ!$A$33:$A$776,$A129,СВЦЭМ!$B$33:$B$776,L$119)+'СЕТ СН'!$I$12+СВЦЭМ!$D$10+'СЕТ СН'!$I$6-'СЕТ СН'!$I$22</f>
        <v>1331.3995901000001</v>
      </c>
      <c r="M129" s="36">
        <f>SUMIFS(СВЦЭМ!$C$33:$C$776,СВЦЭМ!$A$33:$A$776,$A129,СВЦЭМ!$B$33:$B$776,M$119)+'СЕТ СН'!$I$12+СВЦЭМ!$D$10+'СЕТ СН'!$I$6-'СЕТ СН'!$I$22</f>
        <v>1342.36989397</v>
      </c>
      <c r="N129" s="36">
        <f>SUMIFS(СВЦЭМ!$C$33:$C$776,СВЦЭМ!$A$33:$A$776,$A129,СВЦЭМ!$B$33:$B$776,N$119)+'СЕТ СН'!$I$12+СВЦЭМ!$D$10+'СЕТ СН'!$I$6-'СЕТ СН'!$I$22</f>
        <v>1345.7180712499999</v>
      </c>
      <c r="O129" s="36">
        <f>SUMIFS(СВЦЭМ!$C$33:$C$776,СВЦЭМ!$A$33:$A$776,$A129,СВЦЭМ!$B$33:$B$776,O$119)+'СЕТ СН'!$I$12+СВЦЭМ!$D$10+'СЕТ СН'!$I$6-'СЕТ СН'!$I$22</f>
        <v>1359.07899155</v>
      </c>
      <c r="P129" s="36">
        <f>SUMIFS(СВЦЭМ!$C$33:$C$776,СВЦЭМ!$A$33:$A$776,$A129,СВЦЭМ!$B$33:$B$776,P$119)+'СЕТ СН'!$I$12+СВЦЭМ!$D$10+'СЕТ СН'!$I$6-'СЕТ СН'!$I$22</f>
        <v>1363.49269592</v>
      </c>
      <c r="Q129" s="36">
        <f>SUMIFS(СВЦЭМ!$C$33:$C$776,СВЦЭМ!$A$33:$A$776,$A129,СВЦЭМ!$B$33:$B$776,Q$119)+'СЕТ СН'!$I$12+СВЦЭМ!$D$10+'СЕТ СН'!$I$6-'СЕТ СН'!$I$22</f>
        <v>1362.5798332899999</v>
      </c>
      <c r="R129" s="36">
        <f>SUMIFS(СВЦЭМ!$C$33:$C$776,СВЦЭМ!$A$33:$A$776,$A129,СВЦЭМ!$B$33:$B$776,R$119)+'СЕТ СН'!$I$12+СВЦЭМ!$D$10+'СЕТ СН'!$I$6-'СЕТ СН'!$I$22</f>
        <v>1350.73405364</v>
      </c>
      <c r="S129" s="36">
        <f>SUMIFS(СВЦЭМ!$C$33:$C$776,СВЦЭМ!$A$33:$A$776,$A129,СВЦЭМ!$B$33:$B$776,S$119)+'СЕТ СН'!$I$12+СВЦЭМ!$D$10+'СЕТ СН'!$I$6-'СЕТ СН'!$I$22</f>
        <v>1342.8355661399999</v>
      </c>
      <c r="T129" s="36">
        <f>SUMIFS(СВЦЭМ!$C$33:$C$776,СВЦЭМ!$A$33:$A$776,$A129,СВЦЭМ!$B$33:$B$776,T$119)+'СЕТ СН'!$I$12+СВЦЭМ!$D$10+'СЕТ СН'!$I$6-'СЕТ СН'!$I$22</f>
        <v>1307.1811352099999</v>
      </c>
      <c r="U129" s="36">
        <f>SUMIFS(СВЦЭМ!$C$33:$C$776,СВЦЭМ!$A$33:$A$776,$A129,СВЦЭМ!$B$33:$B$776,U$119)+'СЕТ СН'!$I$12+СВЦЭМ!$D$10+'СЕТ СН'!$I$6-'СЕТ СН'!$I$22</f>
        <v>1307.13482275</v>
      </c>
      <c r="V129" s="36">
        <f>SUMIFS(СВЦЭМ!$C$33:$C$776,СВЦЭМ!$A$33:$A$776,$A129,СВЦЭМ!$B$33:$B$776,V$119)+'СЕТ СН'!$I$12+СВЦЭМ!$D$10+'СЕТ СН'!$I$6-'СЕТ СН'!$I$22</f>
        <v>1333.5952583799999</v>
      </c>
      <c r="W129" s="36">
        <f>SUMIFS(СВЦЭМ!$C$33:$C$776,СВЦЭМ!$A$33:$A$776,$A129,СВЦЭМ!$B$33:$B$776,W$119)+'СЕТ СН'!$I$12+СВЦЭМ!$D$10+'СЕТ СН'!$I$6-'СЕТ СН'!$I$22</f>
        <v>1344.2422869699999</v>
      </c>
      <c r="X129" s="36">
        <f>SUMIFS(СВЦЭМ!$C$33:$C$776,СВЦЭМ!$A$33:$A$776,$A129,СВЦЭМ!$B$33:$B$776,X$119)+'СЕТ СН'!$I$12+СВЦЭМ!$D$10+'СЕТ СН'!$I$6-'СЕТ СН'!$I$22</f>
        <v>1350.05919049</v>
      </c>
      <c r="Y129" s="36">
        <f>SUMIFS(СВЦЭМ!$C$33:$C$776,СВЦЭМ!$A$33:$A$776,$A129,СВЦЭМ!$B$33:$B$776,Y$119)+'СЕТ СН'!$I$12+СВЦЭМ!$D$10+'СЕТ СН'!$I$6-'СЕТ СН'!$I$22</f>
        <v>1362.0813508599999</v>
      </c>
    </row>
    <row r="130" spans="1:25" ht="15.5" x14ac:dyDescent="0.25">
      <c r="A130" s="35">
        <f t="shared" si="3"/>
        <v>43841</v>
      </c>
      <c r="B130" s="36">
        <f>SUMIFS(СВЦЭМ!$C$33:$C$776,СВЦЭМ!$A$33:$A$776,$A130,СВЦЭМ!$B$33:$B$776,B$119)+'СЕТ СН'!$I$12+СВЦЭМ!$D$10+'СЕТ СН'!$I$6-'СЕТ СН'!$I$22</f>
        <v>1366.62282458</v>
      </c>
      <c r="C130" s="36">
        <f>SUMIFS(СВЦЭМ!$C$33:$C$776,СВЦЭМ!$A$33:$A$776,$A130,СВЦЭМ!$B$33:$B$776,C$119)+'СЕТ СН'!$I$12+СВЦЭМ!$D$10+'СЕТ СН'!$I$6-'СЕТ СН'!$I$22</f>
        <v>1384.3333364699999</v>
      </c>
      <c r="D130" s="36">
        <f>SUMIFS(СВЦЭМ!$C$33:$C$776,СВЦЭМ!$A$33:$A$776,$A130,СВЦЭМ!$B$33:$B$776,D$119)+'СЕТ СН'!$I$12+СВЦЭМ!$D$10+'СЕТ СН'!$I$6-'СЕТ СН'!$I$22</f>
        <v>1408.5930699799999</v>
      </c>
      <c r="E130" s="36">
        <f>SUMIFS(СВЦЭМ!$C$33:$C$776,СВЦЭМ!$A$33:$A$776,$A130,СВЦЭМ!$B$33:$B$776,E$119)+'СЕТ СН'!$I$12+СВЦЭМ!$D$10+'СЕТ СН'!$I$6-'СЕТ СН'!$I$22</f>
        <v>1430.2237716699999</v>
      </c>
      <c r="F130" s="36">
        <f>SUMIFS(СВЦЭМ!$C$33:$C$776,СВЦЭМ!$A$33:$A$776,$A130,СВЦЭМ!$B$33:$B$776,F$119)+'СЕТ СН'!$I$12+СВЦЭМ!$D$10+'СЕТ СН'!$I$6-'СЕТ СН'!$I$22</f>
        <v>1433.6446320299999</v>
      </c>
      <c r="G130" s="36">
        <f>SUMIFS(СВЦЭМ!$C$33:$C$776,СВЦЭМ!$A$33:$A$776,$A130,СВЦЭМ!$B$33:$B$776,G$119)+'СЕТ СН'!$I$12+СВЦЭМ!$D$10+'СЕТ СН'!$I$6-'СЕТ СН'!$I$22</f>
        <v>1432.11526921</v>
      </c>
      <c r="H130" s="36">
        <f>SUMIFS(СВЦЭМ!$C$33:$C$776,СВЦЭМ!$A$33:$A$776,$A130,СВЦЭМ!$B$33:$B$776,H$119)+'СЕТ СН'!$I$12+СВЦЭМ!$D$10+'СЕТ СН'!$I$6-'СЕТ СН'!$I$22</f>
        <v>1414.3590293099999</v>
      </c>
      <c r="I130" s="36">
        <f>SUMIFS(СВЦЭМ!$C$33:$C$776,СВЦЭМ!$A$33:$A$776,$A130,СВЦЭМ!$B$33:$B$776,I$119)+'СЕТ СН'!$I$12+СВЦЭМ!$D$10+'СЕТ СН'!$I$6-'СЕТ СН'!$I$22</f>
        <v>1412.98267465</v>
      </c>
      <c r="J130" s="36">
        <f>SUMIFS(СВЦЭМ!$C$33:$C$776,СВЦЭМ!$A$33:$A$776,$A130,СВЦЭМ!$B$33:$B$776,J$119)+'СЕТ СН'!$I$12+СВЦЭМ!$D$10+'СЕТ СН'!$I$6-'СЕТ СН'!$I$22</f>
        <v>1382.30221624</v>
      </c>
      <c r="K130" s="36">
        <f>SUMIFS(СВЦЭМ!$C$33:$C$776,СВЦЭМ!$A$33:$A$776,$A130,СВЦЭМ!$B$33:$B$776,K$119)+'СЕТ СН'!$I$12+СВЦЭМ!$D$10+'СЕТ СН'!$I$6-'СЕТ СН'!$I$22</f>
        <v>1351.4335415599999</v>
      </c>
      <c r="L130" s="36">
        <f>SUMIFS(СВЦЭМ!$C$33:$C$776,СВЦЭМ!$A$33:$A$776,$A130,СВЦЭМ!$B$33:$B$776,L$119)+'СЕТ СН'!$I$12+СВЦЭМ!$D$10+'СЕТ СН'!$I$6-'СЕТ СН'!$I$22</f>
        <v>1337.9664270599999</v>
      </c>
      <c r="M130" s="36">
        <f>SUMIFS(СВЦЭМ!$C$33:$C$776,СВЦЭМ!$A$33:$A$776,$A130,СВЦЭМ!$B$33:$B$776,M$119)+'СЕТ СН'!$I$12+СВЦЭМ!$D$10+'СЕТ СН'!$I$6-'СЕТ СН'!$I$22</f>
        <v>1343.1179399999999</v>
      </c>
      <c r="N130" s="36">
        <f>SUMIFS(СВЦЭМ!$C$33:$C$776,СВЦЭМ!$A$33:$A$776,$A130,СВЦЭМ!$B$33:$B$776,N$119)+'СЕТ СН'!$I$12+СВЦЭМ!$D$10+'СЕТ СН'!$I$6-'СЕТ СН'!$I$22</f>
        <v>1356.9375082199999</v>
      </c>
      <c r="O130" s="36">
        <f>SUMIFS(СВЦЭМ!$C$33:$C$776,СВЦЭМ!$A$33:$A$776,$A130,СВЦЭМ!$B$33:$B$776,O$119)+'СЕТ СН'!$I$12+СВЦЭМ!$D$10+'СЕТ СН'!$I$6-'СЕТ СН'!$I$22</f>
        <v>1360.7755581700001</v>
      </c>
      <c r="P130" s="36">
        <f>SUMIFS(СВЦЭМ!$C$33:$C$776,СВЦЭМ!$A$33:$A$776,$A130,СВЦЭМ!$B$33:$B$776,P$119)+'СЕТ СН'!$I$12+СВЦЭМ!$D$10+'СЕТ СН'!$I$6-'СЕТ СН'!$I$22</f>
        <v>1371.3078446899999</v>
      </c>
      <c r="Q130" s="36">
        <f>SUMIFS(СВЦЭМ!$C$33:$C$776,СВЦЭМ!$A$33:$A$776,$A130,СВЦЭМ!$B$33:$B$776,Q$119)+'СЕТ СН'!$I$12+СВЦЭМ!$D$10+'СЕТ СН'!$I$6-'СЕТ СН'!$I$22</f>
        <v>1371.2361120399999</v>
      </c>
      <c r="R130" s="36">
        <f>SUMIFS(СВЦЭМ!$C$33:$C$776,СВЦЭМ!$A$33:$A$776,$A130,СВЦЭМ!$B$33:$B$776,R$119)+'СЕТ СН'!$I$12+СВЦЭМ!$D$10+'СЕТ СН'!$I$6-'СЕТ СН'!$I$22</f>
        <v>1358.3264156</v>
      </c>
      <c r="S130" s="36">
        <f>SUMIFS(СВЦЭМ!$C$33:$C$776,СВЦЭМ!$A$33:$A$776,$A130,СВЦЭМ!$B$33:$B$776,S$119)+'СЕТ СН'!$I$12+СВЦЭМ!$D$10+'СЕТ СН'!$I$6-'СЕТ СН'!$I$22</f>
        <v>1339.79162744</v>
      </c>
      <c r="T130" s="36">
        <f>SUMIFS(СВЦЭМ!$C$33:$C$776,СВЦЭМ!$A$33:$A$776,$A130,СВЦЭМ!$B$33:$B$776,T$119)+'СЕТ СН'!$I$12+СВЦЭМ!$D$10+'СЕТ СН'!$I$6-'СЕТ СН'!$I$22</f>
        <v>1311.6115118600001</v>
      </c>
      <c r="U130" s="36">
        <f>SUMIFS(СВЦЭМ!$C$33:$C$776,СВЦЭМ!$A$33:$A$776,$A130,СВЦЭМ!$B$33:$B$776,U$119)+'СЕТ СН'!$I$12+СВЦЭМ!$D$10+'СЕТ СН'!$I$6-'СЕТ СН'!$I$22</f>
        <v>1315.4147135999999</v>
      </c>
      <c r="V130" s="36">
        <f>SUMIFS(СВЦЭМ!$C$33:$C$776,СВЦЭМ!$A$33:$A$776,$A130,СВЦЭМ!$B$33:$B$776,V$119)+'СЕТ СН'!$I$12+СВЦЭМ!$D$10+'СЕТ СН'!$I$6-'СЕТ СН'!$I$22</f>
        <v>1348.6401378399999</v>
      </c>
      <c r="W130" s="36">
        <f>SUMIFS(СВЦЭМ!$C$33:$C$776,СВЦЭМ!$A$33:$A$776,$A130,СВЦЭМ!$B$33:$B$776,W$119)+'СЕТ СН'!$I$12+СВЦЭМ!$D$10+'СЕТ СН'!$I$6-'СЕТ СН'!$I$22</f>
        <v>1362.6825569499999</v>
      </c>
      <c r="X130" s="36">
        <f>SUMIFS(СВЦЭМ!$C$33:$C$776,СВЦЭМ!$A$33:$A$776,$A130,СВЦЭМ!$B$33:$B$776,X$119)+'СЕТ СН'!$I$12+СВЦЭМ!$D$10+'СЕТ СН'!$I$6-'СЕТ СН'!$I$22</f>
        <v>1384.6287629999999</v>
      </c>
      <c r="Y130" s="36">
        <f>SUMIFS(СВЦЭМ!$C$33:$C$776,СВЦЭМ!$A$33:$A$776,$A130,СВЦЭМ!$B$33:$B$776,Y$119)+'СЕТ СН'!$I$12+СВЦЭМ!$D$10+'СЕТ СН'!$I$6-'СЕТ СН'!$I$22</f>
        <v>1405.08579994</v>
      </c>
    </row>
    <row r="131" spans="1:25" ht="15.5" x14ac:dyDescent="0.25">
      <c r="A131" s="35">
        <f t="shared" si="3"/>
        <v>43842</v>
      </c>
      <c r="B131" s="36">
        <f>SUMIFS(СВЦЭМ!$C$33:$C$776,СВЦЭМ!$A$33:$A$776,$A131,СВЦЭМ!$B$33:$B$776,B$119)+'СЕТ СН'!$I$12+СВЦЭМ!$D$10+'СЕТ СН'!$I$6-'СЕТ СН'!$I$22</f>
        <v>1418.52358357</v>
      </c>
      <c r="C131" s="36">
        <f>SUMIFS(СВЦЭМ!$C$33:$C$776,СВЦЭМ!$A$33:$A$776,$A131,СВЦЭМ!$B$33:$B$776,C$119)+'СЕТ СН'!$I$12+СВЦЭМ!$D$10+'СЕТ СН'!$I$6-'СЕТ СН'!$I$22</f>
        <v>1428.2190236399999</v>
      </c>
      <c r="D131" s="36">
        <f>SUMIFS(СВЦЭМ!$C$33:$C$776,СВЦЭМ!$A$33:$A$776,$A131,СВЦЭМ!$B$33:$B$776,D$119)+'СЕТ СН'!$I$12+СВЦЭМ!$D$10+'СЕТ СН'!$I$6-'СЕТ СН'!$I$22</f>
        <v>1441.33801496</v>
      </c>
      <c r="E131" s="36">
        <f>SUMIFS(СВЦЭМ!$C$33:$C$776,СВЦЭМ!$A$33:$A$776,$A131,СВЦЭМ!$B$33:$B$776,E$119)+'СЕТ СН'!$I$12+СВЦЭМ!$D$10+'СЕТ СН'!$I$6-'СЕТ СН'!$I$22</f>
        <v>1461.34177705</v>
      </c>
      <c r="F131" s="36">
        <f>SUMIFS(СВЦЭМ!$C$33:$C$776,СВЦЭМ!$A$33:$A$776,$A131,СВЦЭМ!$B$33:$B$776,F$119)+'СЕТ СН'!$I$12+СВЦЭМ!$D$10+'СЕТ СН'!$I$6-'СЕТ СН'!$I$22</f>
        <v>1461.2601433499999</v>
      </c>
      <c r="G131" s="36">
        <f>SUMIFS(СВЦЭМ!$C$33:$C$776,СВЦЭМ!$A$33:$A$776,$A131,СВЦЭМ!$B$33:$B$776,G$119)+'СЕТ СН'!$I$12+СВЦЭМ!$D$10+'СЕТ СН'!$I$6-'СЕТ СН'!$I$22</f>
        <v>1450.1336723499999</v>
      </c>
      <c r="H131" s="36">
        <f>SUMIFS(СВЦЭМ!$C$33:$C$776,СВЦЭМ!$A$33:$A$776,$A131,СВЦЭМ!$B$33:$B$776,H$119)+'СЕТ СН'!$I$12+СВЦЭМ!$D$10+'СЕТ СН'!$I$6-'СЕТ СН'!$I$22</f>
        <v>1436.8538526499999</v>
      </c>
      <c r="I131" s="36">
        <f>SUMIFS(СВЦЭМ!$C$33:$C$776,СВЦЭМ!$A$33:$A$776,$A131,СВЦЭМ!$B$33:$B$776,I$119)+'СЕТ СН'!$I$12+СВЦЭМ!$D$10+'СЕТ СН'!$I$6-'СЕТ СН'!$I$22</f>
        <v>1427.35110648</v>
      </c>
      <c r="J131" s="36">
        <f>SUMIFS(СВЦЭМ!$C$33:$C$776,СВЦЭМ!$A$33:$A$776,$A131,СВЦЭМ!$B$33:$B$776,J$119)+'СЕТ СН'!$I$12+СВЦЭМ!$D$10+'СЕТ СН'!$I$6-'СЕТ СН'!$I$22</f>
        <v>1381.6311177999999</v>
      </c>
      <c r="K131" s="36">
        <f>SUMIFS(СВЦЭМ!$C$33:$C$776,СВЦЭМ!$A$33:$A$776,$A131,СВЦЭМ!$B$33:$B$776,K$119)+'СЕТ СН'!$I$12+СВЦЭМ!$D$10+'СЕТ СН'!$I$6-'СЕТ СН'!$I$22</f>
        <v>1357.6851402299999</v>
      </c>
      <c r="L131" s="36">
        <f>SUMIFS(СВЦЭМ!$C$33:$C$776,СВЦЭМ!$A$33:$A$776,$A131,СВЦЭМ!$B$33:$B$776,L$119)+'СЕТ СН'!$I$12+СВЦЭМ!$D$10+'СЕТ СН'!$I$6-'СЕТ СН'!$I$22</f>
        <v>1336.5903253500001</v>
      </c>
      <c r="M131" s="36">
        <f>SUMIFS(СВЦЭМ!$C$33:$C$776,СВЦЭМ!$A$33:$A$776,$A131,СВЦЭМ!$B$33:$B$776,M$119)+'СЕТ СН'!$I$12+СВЦЭМ!$D$10+'СЕТ СН'!$I$6-'СЕТ СН'!$I$22</f>
        <v>1332.0219847999999</v>
      </c>
      <c r="N131" s="36">
        <f>SUMIFS(СВЦЭМ!$C$33:$C$776,СВЦЭМ!$A$33:$A$776,$A131,СВЦЭМ!$B$33:$B$776,N$119)+'СЕТ СН'!$I$12+СВЦЭМ!$D$10+'СЕТ СН'!$I$6-'СЕТ СН'!$I$22</f>
        <v>1354.8426692099999</v>
      </c>
      <c r="O131" s="36">
        <f>SUMIFS(СВЦЭМ!$C$33:$C$776,СВЦЭМ!$A$33:$A$776,$A131,СВЦЭМ!$B$33:$B$776,O$119)+'СЕТ СН'!$I$12+СВЦЭМ!$D$10+'СЕТ СН'!$I$6-'СЕТ СН'!$I$22</f>
        <v>1358.4126761699999</v>
      </c>
      <c r="P131" s="36">
        <f>SUMIFS(СВЦЭМ!$C$33:$C$776,СВЦЭМ!$A$33:$A$776,$A131,СВЦЭМ!$B$33:$B$776,P$119)+'СЕТ СН'!$I$12+СВЦЭМ!$D$10+'СЕТ СН'!$I$6-'СЕТ СН'!$I$22</f>
        <v>1363.0233604499999</v>
      </c>
      <c r="Q131" s="36">
        <f>SUMIFS(СВЦЭМ!$C$33:$C$776,СВЦЭМ!$A$33:$A$776,$A131,СВЦЭМ!$B$33:$B$776,Q$119)+'СЕТ СН'!$I$12+СВЦЭМ!$D$10+'СЕТ СН'!$I$6-'СЕТ СН'!$I$22</f>
        <v>1362.9657297399999</v>
      </c>
      <c r="R131" s="36">
        <f>SUMIFS(СВЦЭМ!$C$33:$C$776,СВЦЭМ!$A$33:$A$776,$A131,СВЦЭМ!$B$33:$B$776,R$119)+'СЕТ СН'!$I$12+СВЦЭМ!$D$10+'СЕТ СН'!$I$6-'СЕТ СН'!$I$22</f>
        <v>1365.1563001499999</v>
      </c>
      <c r="S131" s="36">
        <f>SUMIFS(СВЦЭМ!$C$33:$C$776,СВЦЭМ!$A$33:$A$776,$A131,СВЦЭМ!$B$33:$B$776,S$119)+'СЕТ СН'!$I$12+СВЦЭМ!$D$10+'СЕТ СН'!$I$6-'СЕТ СН'!$I$22</f>
        <v>1342.50076921</v>
      </c>
      <c r="T131" s="36">
        <f>SUMIFS(СВЦЭМ!$C$33:$C$776,СВЦЭМ!$A$33:$A$776,$A131,СВЦЭМ!$B$33:$B$776,T$119)+'СЕТ СН'!$I$12+СВЦЭМ!$D$10+'СЕТ СН'!$I$6-'СЕТ СН'!$I$22</f>
        <v>1314.32929719</v>
      </c>
      <c r="U131" s="36">
        <f>SUMIFS(СВЦЭМ!$C$33:$C$776,СВЦЭМ!$A$33:$A$776,$A131,СВЦЭМ!$B$33:$B$776,U$119)+'СЕТ СН'!$I$12+СВЦЭМ!$D$10+'СЕТ СН'!$I$6-'СЕТ СН'!$I$22</f>
        <v>1319.7086010799999</v>
      </c>
      <c r="V131" s="36">
        <f>SUMIFS(СВЦЭМ!$C$33:$C$776,СВЦЭМ!$A$33:$A$776,$A131,СВЦЭМ!$B$33:$B$776,V$119)+'СЕТ СН'!$I$12+СВЦЭМ!$D$10+'СЕТ СН'!$I$6-'СЕТ СН'!$I$22</f>
        <v>1340.2952941199999</v>
      </c>
      <c r="W131" s="36">
        <f>SUMIFS(СВЦЭМ!$C$33:$C$776,СВЦЭМ!$A$33:$A$776,$A131,СВЦЭМ!$B$33:$B$776,W$119)+'СЕТ СН'!$I$12+СВЦЭМ!$D$10+'СЕТ СН'!$I$6-'СЕТ СН'!$I$22</f>
        <v>1341.3946820900001</v>
      </c>
      <c r="X131" s="36">
        <f>SUMIFS(СВЦЭМ!$C$33:$C$776,СВЦЭМ!$A$33:$A$776,$A131,СВЦЭМ!$B$33:$B$776,X$119)+'СЕТ СН'!$I$12+СВЦЭМ!$D$10+'СЕТ СН'!$I$6-'СЕТ СН'!$I$22</f>
        <v>1359.0196806899999</v>
      </c>
      <c r="Y131" s="36">
        <f>SUMIFS(СВЦЭМ!$C$33:$C$776,СВЦЭМ!$A$33:$A$776,$A131,СВЦЭМ!$B$33:$B$776,Y$119)+'СЕТ СН'!$I$12+СВЦЭМ!$D$10+'СЕТ СН'!$I$6-'СЕТ СН'!$I$22</f>
        <v>1387.6397294999999</v>
      </c>
    </row>
    <row r="132" spans="1:25" ht="15.5" x14ac:dyDescent="0.25">
      <c r="A132" s="35">
        <f t="shared" si="3"/>
        <v>43843</v>
      </c>
      <c r="B132" s="36">
        <f>SUMIFS(СВЦЭМ!$C$33:$C$776,СВЦЭМ!$A$33:$A$776,$A132,СВЦЭМ!$B$33:$B$776,B$119)+'СЕТ СН'!$I$12+СВЦЭМ!$D$10+'СЕТ СН'!$I$6-'СЕТ СН'!$I$22</f>
        <v>1472.4634180399999</v>
      </c>
      <c r="C132" s="36">
        <f>SUMIFS(СВЦЭМ!$C$33:$C$776,СВЦЭМ!$A$33:$A$776,$A132,СВЦЭМ!$B$33:$B$776,C$119)+'СЕТ СН'!$I$12+СВЦЭМ!$D$10+'СЕТ СН'!$I$6-'СЕТ СН'!$I$22</f>
        <v>1489.0981021299999</v>
      </c>
      <c r="D132" s="36">
        <f>SUMIFS(СВЦЭМ!$C$33:$C$776,СВЦЭМ!$A$33:$A$776,$A132,СВЦЭМ!$B$33:$B$776,D$119)+'СЕТ СН'!$I$12+СВЦЭМ!$D$10+'СЕТ СН'!$I$6-'СЕТ СН'!$I$22</f>
        <v>1500.41967499</v>
      </c>
      <c r="E132" s="36">
        <f>SUMIFS(СВЦЭМ!$C$33:$C$776,СВЦЭМ!$A$33:$A$776,$A132,СВЦЭМ!$B$33:$B$776,E$119)+'СЕТ СН'!$I$12+СВЦЭМ!$D$10+'СЕТ СН'!$I$6-'СЕТ СН'!$I$22</f>
        <v>1492.1135405</v>
      </c>
      <c r="F132" s="36">
        <f>SUMIFS(СВЦЭМ!$C$33:$C$776,СВЦЭМ!$A$33:$A$776,$A132,СВЦЭМ!$B$33:$B$776,F$119)+'СЕТ СН'!$I$12+СВЦЭМ!$D$10+'СЕТ СН'!$I$6-'СЕТ СН'!$I$22</f>
        <v>1487.6860772699999</v>
      </c>
      <c r="G132" s="36">
        <f>SUMIFS(СВЦЭМ!$C$33:$C$776,СВЦЭМ!$A$33:$A$776,$A132,СВЦЭМ!$B$33:$B$776,G$119)+'СЕТ СН'!$I$12+СВЦЭМ!$D$10+'СЕТ СН'!$I$6-'СЕТ СН'!$I$22</f>
        <v>1465.37282566</v>
      </c>
      <c r="H132" s="36">
        <f>SUMIFS(СВЦЭМ!$C$33:$C$776,СВЦЭМ!$A$33:$A$776,$A132,СВЦЭМ!$B$33:$B$776,H$119)+'СЕТ СН'!$I$12+СВЦЭМ!$D$10+'СЕТ СН'!$I$6-'СЕТ СН'!$I$22</f>
        <v>1427.79323836</v>
      </c>
      <c r="I132" s="36">
        <f>SUMIFS(СВЦЭМ!$C$33:$C$776,СВЦЭМ!$A$33:$A$776,$A132,СВЦЭМ!$B$33:$B$776,I$119)+'СЕТ СН'!$I$12+СВЦЭМ!$D$10+'СЕТ СН'!$I$6-'СЕТ СН'!$I$22</f>
        <v>1401.33464162</v>
      </c>
      <c r="J132" s="36">
        <f>SUMIFS(СВЦЭМ!$C$33:$C$776,СВЦЭМ!$A$33:$A$776,$A132,СВЦЭМ!$B$33:$B$776,J$119)+'СЕТ СН'!$I$12+СВЦЭМ!$D$10+'СЕТ СН'!$I$6-'СЕТ СН'!$I$22</f>
        <v>1385.68573571</v>
      </c>
      <c r="K132" s="36">
        <f>SUMIFS(СВЦЭМ!$C$33:$C$776,СВЦЭМ!$A$33:$A$776,$A132,СВЦЭМ!$B$33:$B$776,K$119)+'СЕТ СН'!$I$12+СВЦЭМ!$D$10+'СЕТ СН'!$I$6-'СЕТ СН'!$I$22</f>
        <v>1372.94579021</v>
      </c>
      <c r="L132" s="36">
        <f>SUMIFS(СВЦЭМ!$C$33:$C$776,СВЦЭМ!$A$33:$A$776,$A132,СВЦЭМ!$B$33:$B$776,L$119)+'СЕТ СН'!$I$12+СВЦЭМ!$D$10+'СЕТ СН'!$I$6-'СЕТ СН'!$I$22</f>
        <v>1371.838951</v>
      </c>
      <c r="M132" s="36">
        <f>SUMIFS(СВЦЭМ!$C$33:$C$776,СВЦЭМ!$A$33:$A$776,$A132,СВЦЭМ!$B$33:$B$776,M$119)+'СЕТ СН'!$I$12+СВЦЭМ!$D$10+'СЕТ СН'!$I$6-'СЕТ СН'!$I$22</f>
        <v>1373.397203</v>
      </c>
      <c r="N132" s="36">
        <f>SUMIFS(СВЦЭМ!$C$33:$C$776,СВЦЭМ!$A$33:$A$776,$A132,СВЦЭМ!$B$33:$B$776,N$119)+'СЕТ СН'!$I$12+СВЦЭМ!$D$10+'СЕТ СН'!$I$6-'СЕТ СН'!$I$22</f>
        <v>1386.0651772199999</v>
      </c>
      <c r="O132" s="36">
        <f>SUMIFS(СВЦЭМ!$C$33:$C$776,СВЦЭМ!$A$33:$A$776,$A132,СВЦЭМ!$B$33:$B$776,O$119)+'СЕТ СН'!$I$12+СВЦЭМ!$D$10+'СЕТ СН'!$I$6-'СЕТ СН'!$I$22</f>
        <v>1375.7130121299999</v>
      </c>
      <c r="P132" s="36">
        <f>SUMIFS(СВЦЭМ!$C$33:$C$776,СВЦЭМ!$A$33:$A$776,$A132,СВЦЭМ!$B$33:$B$776,P$119)+'СЕТ СН'!$I$12+СВЦЭМ!$D$10+'СЕТ СН'!$I$6-'СЕТ СН'!$I$22</f>
        <v>1361.20517948</v>
      </c>
      <c r="Q132" s="36">
        <f>SUMIFS(СВЦЭМ!$C$33:$C$776,СВЦЭМ!$A$33:$A$776,$A132,СВЦЭМ!$B$33:$B$776,Q$119)+'СЕТ СН'!$I$12+СВЦЭМ!$D$10+'СЕТ СН'!$I$6-'СЕТ СН'!$I$22</f>
        <v>1379.7854552199999</v>
      </c>
      <c r="R132" s="36">
        <f>SUMIFS(СВЦЭМ!$C$33:$C$776,СВЦЭМ!$A$33:$A$776,$A132,СВЦЭМ!$B$33:$B$776,R$119)+'СЕТ СН'!$I$12+СВЦЭМ!$D$10+'СЕТ СН'!$I$6-'СЕТ СН'!$I$22</f>
        <v>1357.4567568299999</v>
      </c>
      <c r="S132" s="36">
        <f>SUMIFS(СВЦЭМ!$C$33:$C$776,СВЦЭМ!$A$33:$A$776,$A132,СВЦЭМ!$B$33:$B$776,S$119)+'СЕТ СН'!$I$12+СВЦЭМ!$D$10+'СЕТ СН'!$I$6-'СЕТ СН'!$I$22</f>
        <v>1345.78846299</v>
      </c>
      <c r="T132" s="36">
        <f>SUMIFS(СВЦЭМ!$C$33:$C$776,СВЦЭМ!$A$33:$A$776,$A132,СВЦЭМ!$B$33:$B$776,T$119)+'СЕТ СН'!$I$12+СВЦЭМ!$D$10+'СЕТ СН'!$I$6-'СЕТ СН'!$I$22</f>
        <v>1309.60473641</v>
      </c>
      <c r="U132" s="36">
        <f>SUMIFS(СВЦЭМ!$C$33:$C$776,СВЦЭМ!$A$33:$A$776,$A132,СВЦЭМ!$B$33:$B$776,U$119)+'СЕТ СН'!$I$12+СВЦЭМ!$D$10+'СЕТ СН'!$I$6-'СЕТ СН'!$I$22</f>
        <v>1304.1436124899999</v>
      </c>
      <c r="V132" s="36">
        <f>SUMIFS(СВЦЭМ!$C$33:$C$776,СВЦЭМ!$A$33:$A$776,$A132,СВЦЭМ!$B$33:$B$776,V$119)+'СЕТ СН'!$I$12+СВЦЭМ!$D$10+'СЕТ СН'!$I$6-'СЕТ СН'!$I$22</f>
        <v>1339.4116959599999</v>
      </c>
      <c r="W132" s="36">
        <f>SUMIFS(СВЦЭМ!$C$33:$C$776,СВЦЭМ!$A$33:$A$776,$A132,СВЦЭМ!$B$33:$B$776,W$119)+'СЕТ СН'!$I$12+СВЦЭМ!$D$10+'СЕТ СН'!$I$6-'СЕТ СН'!$I$22</f>
        <v>1360.9932764999999</v>
      </c>
      <c r="X132" s="36">
        <f>SUMIFS(СВЦЭМ!$C$33:$C$776,СВЦЭМ!$A$33:$A$776,$A132,СВЦЭМ!$B$33:$B$776,X$119)+'СЕТ СН'!$I$12+СВЦЭМ!$D$10+'СЕТ СН'!$I$6-'СЕТ СН'!$I$22</f>
        <v>1360.8210177399999</v>
      </c>
      <c r="Y132" s="36">
        <f>SUMIFS(СВЦЭМ!$C$33:$C$776,СВЦЭМ!$A$33:$A$776,$A132,СВЦЭМ!$B$33:$B$776,Y$119)+'СЕТ СН'!$I$12+СВЦЭМ!$D$10+'СЕТ СН'!$I$6-'СЕТ СН'!$I$22</f>
        <v>1379.5394695</v>
      </c>
    </row>
    <row r="133" spans="1:25" ht="15.5" x14ac:dyDescent="0.25">
      <c r="A133" s="35">
        <f t="shared" si="3"/>
        <v>43844</v>
      </c>
      <c r="B133" s="36">
        <f>SUMIFS(СВЦЭМ!$C$33:$C$776,СВЦЭМ!$A$33:$A$776,$A133,СВЦЭМ!$B$33:$B$776,B$119)+'СЕТ СН'!$I$12+СВЦЭМ!$D$10+'СЕТ СН'!$I$6-'СЕТ СН'!$I$22</f>
        <v>1427.5561302599999</v>
      </c>
      <c r="C133" s="36">
        <f>SUMIFS(СВЦЭМ!$C$33:$C$776,СВЦЭМ!$A$33:$A$776,$A133,СВЦЭМ!$B$33:$B$776,C$119)+'СЕТ СН'!$I$12+СВЦЭМ!$D$10+'СЕТ СН'!$I$6-'СЕТ СН'!$I$22</f>
        <v>1430.5036497599999</v>
      </c>
      <c r="D133" s="36">
        <f>SUMIFS(СВЦЭМ!$C$33:$C$776,СВЦЭМ!$A$33:$A$776,$A133,СВЦЭМ!$B$33:$B$776,D$119)+'СЕТ СН'!$I$12+СВЦЭМ!$D$10+'СЕТ СН'!$I$6-'СЕТ СН'!$I$22</f>
        <v>1441.11926485</v>
      </c>
      <c r="E133" s="36">
        <f>SUMIFS(СВЦЭМ!$C$33:$C$776,СВЦЭМ!$A$33:$A$776,$A133,СВЦЭМ!$B$33:$B$776,E$119)+'СЕТ СН'!$I$12+СВЦЭМ!$D$10+'СЕТ СН'!$I$6-'СЕТ СН'!$I$22</f>
        <v>1448.07056526</v>
      </c>
      <c r="F133" s="36">
        <f>SUMIFS(СВЦЭМ!$C$33:$C$776,СВЦЭМ!$A$33:$A$776,$A133,СВЦЭМ!$B$33:$B$776,F$119)+'СЕТ СН'!$I$12+СВЦЭМ!$D$10+'СЕТ СН'!$I$6-'СЕТ СН'!$I$22</f>
        <v>1444.35257265</v>
      </c>
      <c r="G133" s="36">
        <f>SUMIFS(СВЦЭМ!$C$33:$C$776,СВЦЭМ!$A$33:$A$776,$A133,СВЦЭМ!$B$33:$B$776,G$119)+'СЕТ СН'!$I$12+СВЦЭМ!$D$10+'СЕТ СН'!$I$6-'СЕТ СН'!$I$22</f>
        <v>1432.6267871499999</v>
      </c>
      <c r="H133" s="36">
        <f>SUMIFS(СВЦЭМ!$C$33:$C$776,СВЦЭМ!$A$33:$A$776,$A133,СВЦЭМ!$B$33:$B$776,H$119)+'СЕТ СН'!$I$12+СВЦЭМ!$D$10+'СЕТ СН'!$I$6-'СЕТ СН'!$I$22</f>
        <v>1391.49040967</v>
      </c>
      <c r="I133" s="36">
        <f>SUMIFS(СВЦЭМ!$C$33:$C$776,СВЦЭМ!$A$33:$A$776,$A133,СВЦЭМ!$B$33:$B$776,I$119)+'СЕТ СН'!$I$12+СВЦЭМ!$D$10+'СЕТ СН'!$I$6-'СЕТ СН'!$I$22</f>
        <v>1369.20096657</v>
      </c>
      <c r="J133" s="36">
        <f>SUMIFS(СВЦЭМ!$C$33:$C$776,СВЦЭМ!$A$33:$A$776,$A133,СВЦЭМ!$B$33:$B$776,J$119)+'СЕТ СН'!$I$12+СВЦЭМ!$D$10+'СЕТ СН'!$I$6-'СЕТ СН'!$I$22</f>
        <v>1343.4668497999999</v>
      </c>
      <c r="K133" s="36">
        <f>SUMIFS(СВЦЭМ!$C$33:$C$776,СВЦЭМ!$A$33:$A$776,$A133,СВЦЭМ!$B$33:$B$776,K$119)+'СЕТ СН'!$I$12+СВЦЭМ!$D$10+'СЕТ СН'!$I$6-'СЕТ СН'!$I$22</f>
        <v>1342.89306592</v>
      </c>
      <c r="L133" s="36">
        <f>SUMIFS(СВЦЭМ!$C$33:$C$776,СВЦЭМ!$A$33:$A$776,$A133,СВЦЭМ!$B$33:$B$776,L$119)+'СЕТ СН'!$I$12+СВЦЭМ!$D$10+'СЕТ СН'!$I$6-'СЕТ СН'!$I$22</f>
        <v>1345.1298437400001</v>
      </c>
      <c r="M133" s="36">
        <f>SUMIFS(СВЦЭМ!$C$33:$C$776,СВЦЭМ!$A$33:$A$776,$A133,СВЦЭМ!$B$33:$B$776,M$119)+'СЕТ СН'!$I$12+СВЦЭМ!$D$10+'СЕТ СН'!$I$6-'СЕТ СН'!$I$22</f>
        <v>1359.1270612799999</v>
      </c>
      <c r="N133" s="36">
        <f>SUMIFS(СВЦЭМ!$C$33:$C$776,СВЦЭМ!$A$33:$A$776,$A133,СВЦЭМ!$B$33:$B$776,N$119)+'СЕТ СН'!$I$12+СВЦЭМ!$D$10+'СЕТ СН'!$I$6-'СЕТ СН'!$I$22</f>
        <v>1365.3593979499999</v>
      </c>
      <c r="O133" s="36">
        <f>SUMIFS(СВЦЭМ!$C$33:$C$776,СВЦЭМ!$A$33:$A$776,$A133,СВЦЭМ!$B$33:$B$776,O$119)+'СЕТ СН'!$I$12+СВЦЭМ!$D$10+'СЕТ СН'!$I$6-'СЕТ СН'!$I$22</f>
        <v>1377.485938</v>
      </c>
      <c r="P133" s="36">
        <f>SUMIFS(СВЦЭМ!$C$33:$C$776,СВЦЭМ!$A$33:$A$776,$A133,СВЦЭМ!$B$33:$B$776,P$119)+'СЕТ СН'!$I$12+СВЦЭМ!$D$10+'СЕТ СН'!$I$6-'СЕТ СН'!$I$22</f>
        <v>1384.90874672</v>
      </c>
      <c r="Q133" s="36">
        <f>SUMIFS(СВЦЭМ!$C$33:$C$776,СВЦЭМ!$A$33:$A$776,$A133,СВЦЭМ!$B$33:$B$776,Q$119)+'СЕТ СН'!$I$12+СВЦЭМ!$D$10+'СЕТ СН'!$I$6-'СЕТ СН'!$I$22</f>
        <v>1400.3438987100001</v>
      </c>
      <c r="R133" s="36">
        <f>SUMIFS(СВЦЭМ!$C$33:$C$776,СВЦЭМ!$A$33:$A$776,$A133,СВЦЭМ!$B$33:$B$776,R$119)+'СЕТ СН'!$I$12+СВЦЭМ!$D$10+'СЕТ СН'!$I$6-'СЕТ СН'!$I$22</f>
        <v>1402.7908718599999</v>
      </c>
      <c r="S133" s="36">
        <f>SUMIFS(СВЦЭМ!$C$33:$C$776,СВЦЭМ!$A$33:$A$776,$A133,СВЦЭМ!$B$33:$B$776,S$119)+'СЕТ СН'!$I$12+СВЦЭМ!$D$10+'СЕТ СН'!$I$6-'СЕТ СН'!$I$22</f>
        <v>1400.5763840099999</v>
      </c>
      <c r="T133" s="36">
        <f>SUMIFS(СВЦЭМ!$C$33:$C$776,СВЦЭМ!$A$33:$A$776,$A133,СВЦЭМ!$B$33:$B$776,T$119)+'СЕТ СН'!$I$12+СВЦЭМ!$D$10+'СЕТ СН'!$I$6-'СЕТ СН'!$I$22</f>
        <v>1353.1865313999999</v>
      </c>
      <c r="U133" s="36">
        <f>SUMIFS(СВЦЭМ!$C$33:$C$776,СВЦЭМ!$A$33:$A$776,$A133,СВЦЭМ!$B$33:$B$776,U$119)+'СЕТ СН'!$I$12+СВЦЭМ!$D$10+'СЕТ СН'!$I$6-'СЕТ СН'!$I$22</f>
        <v>1353.95985578</v>
      </c>
      <c r="V133" s="36">
        <f>SUMIFS(СВЦЭМ!$C$33:$C$776,СВЦЭМ!$A$33:$A$776,$A133,СВЦЭМ!$B$33:$B$776,V$119)+'СЕТ СН'!$I$12+СВЦЭМ!$D$10+'СЕТ СН'!$I$6-'СЕТ СН'!$I$22</f>
        <v>1380.88069608</v>
      </c>
      <c r="W133" s="36">
        <f>SUMIFS(СВЦЭМ!$C$33:$C$776,СВЦЭМ!$A$33:$A$776,$A133,СВЦЭМ!$B$33:$B$776,W$119)+'СЕТ СН'!$I$12+СВЦЭМ!$D$10+'СЕТ СН'!$I$6-'СЕТ СН'!$I$22</f>
        <v>1395.5594338399999</v>
      </c>
      <c r="X133" s="36">
        <f>SUMIFS(СВЦЭМ!$C$33:$C$776,СВЦЭМ!$A$33:$A$776,$A133,СВЦЭМ!$B$33:$B$776,X$119)+'СЕТ СН'!$I$12+СВЦЭМ!$D$10+'СЕТ СН'!$I$6-'СЕТ СН'!$I$22</f>
        <v>1400.48646001</v>
      </c>
      <c r="Y133" s="36">
        <f>SUMIFS(СВЦЭМ!$C$33:$C$776,СВЦЭМ!$A$33:$A$776,$A133,СВЦЭМ!$B$33:$B$776,Y$119)+'СЕТ СН'!$I$12+СВЦЭМ!$D$10+'СЕТ СН'!$I$6-'СЕТ СН'!$I$22</f>
        <v>1417.1530503199999</v>
      </c>
    </row>
    <row r="134" spans="1:25" ht="15.5" x14ac:dyDescent="0.25">
      <c r="A134" s="35">
        <f t="shared" si="3"/>
        <v>43845</v>
      </c>
      <c r="B134" s="36">
        <f>SUMIFS(СВЦЭМ!$C$33:$C$776,СВЦЭМ!$A$33:$A$776,$A134,СВЦЭМ!$B$33:$B$776,B$119)+'СЕТ СН'!$I$12+СВЦЭМ!$D$10+'СЕТ СН'!$I$6-'СЕТ СН'!$I$22</f>
        <v>1454.37617359</v>
      </c>
      <c r="C134" s="36">
        <f>SUMIFS(СВЦЭМ!$C$33:$C$776,СВЦЭМ!$A$33:$A$776,$A134,СВЦЭМ!$B$33:$B$776,C$119)+'СЕТ СН'!$I$12+СВЦЭМ!$D$10+'СЕТ СН'!$I$6-'СЕТ СН'!$I$22</f>
        <v>1451.33856085</v>
      </c>
      <c r="D134" s="36">
        <f>SUMIFS(СВЦЭМ!$C$33:$C$776,СВЦЭМ!$A$33:$A$776,$A134,СВЦЭМ!$B$33:$B$776,D$119)+'СЕТ СН'!$I$12+СВЦЭМ!$D$10+'СЕТ СН'!$I$6-'СЕТ СН'!$I$22</f>
        <v>1456.7388066199999</v>
      </c>
      <c r="E134" s="36">
        <f>SUMIFS(СВЦЭМ!$C$33:$C$776,СВЦЭМ!$A$33:$A$776,$A134,СВЦЭМ!$B$33:$B$776,E$119)+'СЕТ СН'!$I$12+СВЦЭМ!$D$10+'СЕТ СН'!$I$6-'СЕТ СН'!$I$22</f>
        <v>1473.12849067</v>
      </c>
      <c r="F134" s="36">
        <f>SUMIFS(СВЦЭМ!$C$33:$C$776,СВЦЭМ!$A$33:$A$776,$A134,СВЦЭМ!$B$33:$B$776,F$119)+'СЕТ СН'!$I$12+СВЦЭМ!$D$10+'СЕТ СН'!$I$6-'СЕТ СН'!$I$22</f>
        <v>1457.7869440499999</v>
      </c>
      <c r="G134" s="36">
        <f>SUMIFS(СВЦЭМ!$C$33:$C$776,СВЦЭМ!$A$33:$A$776,$A134,СВЦЭМ!$B$33:$B$776,G$119)+'СЕТ СН'!$I$12+СВЦЭМ!$D$10+'СЕТ СН'!$I$6-'СЕТ СН'!$I$22</f>
        <v>1436.39205193</v>
      </c>
      <c r="H134" s="36">
        <f>SUMIFS(СВЦЭМ!$C$33:$C$776,СВЦЭМ!$A$33:$A$776,$A134,СВЦЭМ!$B$33:$B$776,H$119)+'СЕТ СН'!$I$12+СВЦЭМ!$D$10+'СЕТ СН'!$I$6-'СЕТ СН'!$I$22</f>
        <v>1397.4295227499999</v>
      </c>
      <c r="I134" s="36">
        <f>SUMIFS(СВЦЭМ!$C$33:$C$776,СВЦЭМ!$A$33:$A$776,$A134,СВЦЭМ!$B$33:$B$776,I$119)+'СЕТ СН'!$I$12+СВЦЭМ!$D$10+'СЕТ СН'!$I$6-'СЕТ СН'!$I$22</f>
        <v>1366.75247756</v>
      </c>
      <c r="J134" s="36">
        <f>SUMIFS(СВЦЭМ!$C$33:$C$776,СВЦЭМ!$A$33:$A$776,$A134,СВЦЭМ!$B$33:$B$776,J$119)+'СЕТ СН'!$I$12+СВЦЭМ!$D$10+'СЕТ СН'!$I$6-'СЕТ СН'!$I$22</f>
        <v>1355.91981265</v>
      </c>
      <c r="K134" s="36">
        <f>SUMIFS(СВЦЭМ!$C$33:$C$776,СВЦЭМ!$A$33:$A$776,$A134,СВЦЭМ!$B$33:$B$776,K$119)+'СЕТ СН'!$I$12+СВЦЭМ!$D$10+'СЕТ СН'!$I$6-'СЕТ СН'!$I$22</f>
        <v>1350.07665621</v>
      </c>
      <c r="L134" s="36">
        <f>SUMIFS(СВЦЭМ!$C$33:$C$776,СВЦЭМ!$A$33:$A$776,$A134,СВЦЭМ!$B$33:$B$776,L$119)+'СЕТ СН'!$I$12+СВЦЭМ!$D$10+'СЕТ СН'!$I$6-'СЕТ СН'!$I$22</f>
        <v>1351.5690213299999</v>
      </c>
      <c r="M134" s="36">
        <f>SUMIFS(СВЦЭМ!$C$33:$C$776,СВЦЭМ!$A$33:$A$776,$A134,СВЦЭМ!$B$33:$B$776,M$119)+'СЕТ СН'!$I$12+СВЦЭМ!$D$10+'СЕТ СН'!$I$6-'СЕТ СН'!$I$22</f>
        <v>1374.34334087</v>
      </c>
      <c r="N134" s="36">
        <f>SUMIFS(СВЦЭМ!$C$33:$C$776,СВЦЭМ!$A$33:$A$776,$A134,СВЦЭМ!$B$33:$B$776,N$119)+'СЕТ СН'!$I$12+СВЦЭМ!$D$10+'СЕТ СН'!$I$6-'СЕТ СН'!$I$22</f>
        <v>1392.60209861</v>
      </c>
      <c r="O134" s="36">
        <f>SUMIFS(СВЦЭМ!$C$33:$C$776,СВЦЭМ!$A$33:$A$776,$A134,СВЦЭМ!$B$33:$B$776,O$119)+'СЕТ СН'!$I$12+СВЦЭМ!$D$10+'СЕТ СН'!$I$6-'СЕТ СН'!$I$22</f>
        <v>1411.0586269999999</v>
      </c>
      <c r="P134" s="36">
        <f>SUMIFS(СВЦЭМ!$C$33:$C$776,СВЦЭМ!$A$33:$A$776,$A134,СВЦЭМ!$B$33:$B$776,P$119)+'СЕТ СН'!$I$12+СВЦЭМ!$D$10+'СЕТ СН'!$I$6-'СЕТ СН'!$I$22</f>
        <v>1422.57417293</v>
      </c>
      <c r="Q134" s="36">
        <f>SUMIFS(СВЦЭМ!$C$33:$C$776,СВЦЭМ!$A$33:$A$776,$A134,СВЦЭМ!$B$33:$B$776,Q$119)+'СЕТ СН'!$I$12+СВЦЭМ!$D$10+'СЕТ СН'!$I$6-'СЕТ СН'!$I$22</f>
        <v>1431.8160328500001</v>
      </c>
      <c r="R134" s="36">
        <f>SUMIFS(СВЦЭМ!$C$33:$C$776,СВЦЭМ!$A$33:$A$776,$A134,СВЦЭМ!$B$33:$B$776,R$119)+'СЕТ СН'!$I$12+СВЦЭМ!$D$10+'СЕТ СН'!$I$6-'СЕТ СН'!$I$22</f>
        <v>1424.4498917999999</v>
      </c>
      <c r="S134" s="36">
        <f>SUMIFS(СВЦЭМ!$C$33:$C$776,СВЦЭМ!$A$33:$A$776,$A134,СВЦЭМ!$B$33:$B$776,S$119)+'СЕТ СН'!$I$12+СВЦЭМ!$D$10+'СЕТ СН'!$I$6-'СЕТ СН'!$I$22</f>
        <v>1393.1920365599999</v>
      </c>
      <c r="T134" s="36">
        <f>SUMIFS(СВЦЭМ!$C$33:$C$776,СВЦЭМ!$A$33:$A$776,$A134,СВЦЭМ!$B$33:$B$776,T$119)+'СЕТ СН'!$I$12+СВЦЭМ!$D$10+'СЕТ СН'!$I$6-'СЕТ СН'!$I$22</f>
        <v>1347.5391032699999</v>
      </c>
      <c r="U134" s="36">
        <f>SUMIFS(СВЦЭМ!$C$33:$C$776,СВЦЭМ!$A$33:$A$776,$A134,СВЦЭМ!$B$33:$B$776,U$119)+'СЕТ СН'!$I$12+СВЦЭМ!$D$10+'СЕТ СН'!$I$6-'СЕТ СН'!$I$22</f>
        <v>1346.57690718</v>
      </c>
      <c r="V134" s="36">
        <f>SUMIFS(СВЦЭМ!$C$33:$C$776,СВЦЭМ!$A$33:$A$776,$A134,СВЦЭМ!$B$33:$B$776,V$119)+'СЕТ СН'!$I$12+СВЦЭМ!$D$10+'СЕТ СН'!$I$6-'СЕТ СН'!$I$22</f>
        <v>1373.44822174</v>
      </c>
      <c r="W134" s="36">
        <f>SUMIFS(СВЦЭМ!$C$33:$C$776,СВЦЭМ!$A$33:$A$776,$A134,СВЦЭМ!$B$33:$B$776,W$119)+'СЕТ СН'!$I$12+СВЦЭМ!$D$10+'СЕТ СН'!$I$6-'СЕТ СН'!$I$22</f>
        <v>1393.1922308799999</v>
      </c>
      <c r="X134" s="36">
        <f>SUMIFS(СВЦЭМ!$C$33:$C$776,СВЦЭМ!$A$33:$A$776,$A134,СВЦЭМ!$B$33:$B$776,X$119)+'СЕТ СН'!$I$12+СВЦЭМ!$D$10+'СЕТ СН'!$I$6-'СЕТ СН'!$I$22</f>
        <v>1400.3673413199999</v>
      </c>
      <c r="Y134" s="36">
        <f>SUMIFS(СВЦЭМ!$C$33:$C$776,СВЦЭМ!$A$33:$A$776,$A134,СВЦЭМ!$B$33:$B$776,Y$119)+'СЕТ СН'!$I$12+СВЦЭМ!$D$10+'СЕТ СН'!$I$6-'СЕТ СН'!$I$22</f>
        <v>1418.0132611699999</v>
      </c>
    </row>
    <row r="135" spans="1:25" ht="15.5" x14ac:dyDescent="0.25">
      <c r="A135" s="35">
        <f t="shared" si="3"/>
        <v>43846</v>
      </c>
      <c r="B135" s="36">
        <f>SUMIFS(СВЦЭМ!$C$33:$C$776,СВЦЭМ!$A$33:$A$776,$A135,СВЦЭМ!$B$33:$B$776,B$119)+'СЕТ СН'!$I$12+СВЦЭМ!$D$10+'СЕТ СН'!$I$6-'СЕТ СН'!$I$22</f>
        <v>1426.9753148</v>
      </c>
      <c r="C135" s="36">
        <f>SUMIFS(СВЦЭМ!$C$33:$C$776,СВЦЭМ!$A$33:$A$776,$A135,СВЦЭМ!$B$33:$B$776,C$119)+'СЕТ СН'!$I$12+СВЦЭМ!$D$10+'СЕТ СН'!$I$6-'СЕТ СН'!$I$22</f>
        <v>1429.4332610399999</v>
      </c>
      <c r="D135" s="36">
        <f>SUMIFS(СВЦЭМ!$C$33:$C$776,СВЦЭМ!$A$33:$A$776,$A135,СВЦЭМ!$B$33:$B$776,D$119)+'СЕТ СН'!$I$12+СВЦЭМ!$D$10+'СЕТ СН'!$I$6-'СЕТ СН'!$I$22</f>
        <v>1438.05943336</v>
      </c>
      <c r="E135" s="36">
        <f>SUMIFS(СВЦЭМ!$C$33:$C$776,СВЦЭМ!$A$33:$A$776,$A135,СВЦЭМ!$B$33:$B$776,E$119)+'СЕТ СН'!$I$12+СВЦЭМ!$D$10+'СЕТ СН'!$I$6-'СЕТ СН'!$I$22</f>
        <v>1452.4255751999999</v>
      </c>
      <c r="F135" s="36">
        <f>SUMIFS(СВЦЭМ!$C$33:$C$776,СВЦЭМ!$A$33:$A$776,$A135,СВЦЭМ!$B$33:$B$776,F$119)+'СЕТ СН'!$I$12+СВЦЭМ!$D$10+'СЕТ СН'!$I$6-'СЕТ СН'!$I$22</f>
        <v>1444.04777543</v>
      </c>
      <c r="G135" s="36">
        <f>SUMIFS(СВЦЭМ!$C$33:$C$776,СВЦЭМ!$A$33:$A$776,$A135,СВЦЭМ!$B$33:$B$776,G$119)+'СЕТ СН'!$I$12+СВЦЭМ!$D$10+'СЕТ СН'!$I$6-'СЕТ СН'!$I$22</f>
        <v>1411.7283431000001</v>
      </c>
      <c r="H135" s="36">
        <f>SUMIFS(СВЦЭМ!$C$33:$C$776,СВЦЭМ!$A$33:$A$776,$A135,СВЦЭМ!$B$33:$B$776,H$119)+'СЕТ СН'!$I$12+СВЦЭМ!$D$10+'СЕТ СН'!$I$6-'СЕТ СН'!$I$22</f>
        <v>1368.9018715499999</v>
      </c>
      <c r="I135" s="36">
        <f>SUMIFS(СВЦЭМ!$C$33:$C$776,СВЦЭМ!$A$33:$A$776,$A135,СВЦЭМ!$B$33:$B$776,I$119)+'СЕТ СН'!$I$12+СВЦЭМ!$D$10+'СЕТ СН'!$I$6-'СЕТ СН'!$I$22</f>
        <v>1364.9835072999999</v>
      </c>
      <c r="J135" s="36">
        <f>SUMIFS(СВЦЭМ!$C$33:$C$776,СВЦЭМ!$A$33:$A$776,$A135,СВЦЭМ!$B$33:$B$776,J$119)+'СЕТ СН'!$I$12+СВЦЭМ!$D$10+'СЕТ СН'!$I$6-'СЕТ СН'!$I$22</f>
        <v>1341.2090291100001</v>
      </c>
      <c r="K135" s="36">
        <f>SUMIFS(СВЦЭМ!$C$33:$C$776,СВЦЭМ!$A$33:$A$776,$A135,СВЦЭМ!$B$33:$B$776,K$119)+'СЕТ СН'!$I$12+СВЦЭМ!$D$10+'СЕТ СН'!$I$6-'СЕТ СН'!$I$22</f>
        <v>1359.7978632300001</v>
      </c>
      <c r="L135" s="36">
        <f>SUMIFS(СВЦЭМ!$C$33:$C$776,СВЦЭМ!$A$33:$A$776,$A135,СВЦЭМ!$B$33:$B$776,L$119)+'СЕТ СН'!$I$12+СВЦЭМ!$D$10+'СЕТ СН'!$I$6-'СЕТ СН'!$I$22</f>
        <v>1368.3069906599999</v>
      </c>
      <c r="M135" s="36">
        <f>SUMIFS(СВЦЭМ!$C$33:$C$776,СВЦЭМ!$A$33:$A$776,$A135,СВЦЭМ!$B$33:$B$776,M$119)+'СЕТ СН'!$I$12+СВЦЭМ!$D$10+'СЕТ СН'!$I$6-'СЕТ СН'!$I$22</f>
        <v>1382.9416462300001</v>
      </c>
      <c r="N135" s="36">
        <f>SUMIFS(СВЦЭМ!$C$33:$C$776,СВЦЭМ!$A$33:$A$776,$A135,СВЦЭМ!$B$33:$B$776,N$119)+'СЕТ СН'!$I$12+СВЦЭМ!$D$10+'СЕТ СН'!$I$6-'СЕТ СН'!$I$22</f>
        <v>1389.8795922899999</v>
      </c>
      <c r="O135" s="36">
        <f>SUMIFS(СВЦЭМ!$C$33:$C$776,СВЦЭМ!$A$33:$A$776,$A135,СВЦЭМ!$B$33:$B$776,O$119)+'СЕТ СН'!$I$12+СВЦЭМ!$D$10+'СЕТ СН'!$I$6-'СЕТ СН'!$I$22</f>
        <v>1409.8452353999999</v>
      </c>
      <c r="P135" s="36">
        <f>SUMIFS(СВЦЭМ!$C$33:$C$776,СВЦЭМ!$A$33:$A$776,$A135,СВЦЭМ!$B$33:$B$776,P$119)+'СЕТ СН'!$I$12+СВЦЭМ!$D$10+'СЕТ СН'!$I$6-'СЕТ СН'!$I$22</f>
        <v>1417.23119071</v>
      </c>
      <c r="Q135" s="36">
        <f>SUMIFS(СВЦЭМ!$C$33:$C$776,СВЦЭМ!$A$33:$A$776,$A135,СВЦЭМ!$B$33:$B$776,Q$119)+'СЕТ СН'!$I$12+СВЦЭМ!$D$10+'СЕТ СН'!$I$6-'СЕТ СН'!$I$22</f>
        <v>1423.56018752</v>
      </c>
      <c r="R135" s="36">
        <f>SUMIFS(СВЦЭМ!$C$33:$C$776,СВЦЭМ!$A$33:$A$776,$A135,СВЦЭМ!$B$33:$B$776,R$119)+'СЕТ СН'!$I$12+СВЦЭМ!$D$10+'СЕТ СН'!$I$6-'СЕТ СН'!$I$22</f>
        <v>1409.3774281199999</v>
      </c>
      <c r="S135" s="36">
        <f>SUMIFS(СВЦЭМ!$C$33:$C$776,СВЦЭМ!$A$33:$A$776,$A135,СВЦЭМ!$B$33:$B$776,S$119)+'СЕТ СН'!$I$12+СВЦЭМ!$D$10+'СЕТ СН'!$I$6-'СЕТ СН'!$I$22</f>
        <v>1399.9210567800001</v>
      </c>
      <c r="T135" s="36">
        <f>SUMIFS(СВЦЭМ!$C$33:$C$776,СВЦЭМ!$A$33:$A$776,$A135,СВЦЭМ!$B$33:$B$776,T$119)+'СЕТ СН'!$I$12+СВЦЭМ!$D$10+'СЕТ СН'!$I$6-'СЕТ СН'!$I$22</f>
        <v>1353.86359892</v>
      </c>
      <c r="U135" s="36">
        <f>SUMIFS(СВЦЭМ!$C$33:$C$776,СВЦЭМ!$A$33:$A$776,$A135,СВЦЭМ!$B$33:$B$776,U$119)+'СЕТ СН'!$I$12+СВЦЭМ!$D$10+'СЕТ СН'!$I$6-'СЕТ СН'!$I$22</f>
        <v>1360.9672081399999</v>
      </c>
      <c r="V135" s="36">
        <f>SUMIFS(СВЦЭМ!$C$33:$C$776,СВЦЭМ!$A$33:$A$776,$A135,СВЦЭМ!$B$33:$B$776,V$119)+'СЕТ СН'!$I$12+СВЦЭМ!$D$10+'СЕТ СН'!$I$6-'СЕТ СН'!$I$22</f>
        <v>1390.67460112</v>
      </c>
      <c r="W135" s="36">
        <f>SUMIFS(СВЦЭМ!$C$33:$C$776,СВЦЭМ!$A$33:$A$776,$A135,СВЦЭМ!$B$33:$B$776,W$119)+'СЕТ СН'!$I$12+СВЦЭМ!$D$10+'СЕТ СН'!$I$6-'СЕТ СН'!$I$22</f>
        <v>1413.90712562</v>
      </c>
      <c r="X135" s="36">
        <f>SUMIFS(СВЦЭМ!$C$33:$C$776,СВЦЭМ!$A$33:$A$776,$A135,СВЦЭМ!$B$33:$B$776,X$119)+'СЕТ СН'!$I$12+СВЦЭМ!$D$10+'СЕТ СН'!$I$6-'СЕТ СН'!$I$22</f>
        <v>1414.77575299</v>
      </c>
      <c r="Y135" s="36">
        <f>SUMIFS(СВЦЭМ!$C$33:$C$776,СВЦЭМ!$A$33:$A$776,$A135,СВЦЭМ!$B$33:$B$776,Y$119)+'СЕТ СН'!$I$12+СВЦЭМ!$D$10+'СЕТ СН'!$I$6-'СЕТ СН'!$I$22</f>
        <v>1418.7819081999999</v>
      </c>
    </row>
    <row r="136" spans="1:25" ht="15.5" x14ac:dyDescent="0.25">
      <c r="A136" s="35">
        <f t="shared" si="3"/>
        <v>43847</v>
      </c>
      <c r="B136" s="36">
        <f>SUMIFS(СВЦЭМ!$C$33:$C$776,СВЦЭМ!$A$33:$A$776,$A136,СВЦЭМ!$B$33:$B$776,B$119)+'СЕТ СН'!$I$12+СВЦЭМ!$D$10+'СЕТ СН'!$I$6-'СЕТ СН'!$I$22</f>
        <v>1415.8138377099999</v>
      </c>
      <c r="C136" s="36">
        <f>SUMIFS(СВЦЭМ!$C$33:$C$776,СВЦЭМ!$A$33:$A$776,$A136,СВЦЭМ!$B$33:$B$776,C$119)+'СЕТ СН'!$I$12+СВЦЭМ!$D$10+'СЕТ СН'!$I$6-'СЕТ СН'!$I$22</f>
        <v>1429.1998189999999</v>
      </c>
      <c r="D136" s="36">
        <f>SUMIFS(СВЦЭМ!$C$33:$C$776,СВЦЭМ!$A$33:$A$776,$A136,СВЦЭМ!$B$33:$B$776,D$119)+'СЕТ СН'!$I$12+СВЦЭМ!$D$10+'СЕТ СН'!$I$6-'СЕТ СН'!$I$22</f>
        <v>1439.08761587</v>
      </c>
      <c r="E136" s="36">
        <f>SUMIFS(СВЦЭМ!$C$33:$C$776,СВЦЭМ!$A$33:$A$776,$A136,СВЦЭМ!$B$33:$B$776,E$119)+'СЕТ СН'!$I$12+СВЦЭМ!$D$10+'СЕТ СН'!$I$6-'СЕТ СН'!$I$22</f>
        <v>1432.4412363599999</v>
      </c>
      <c r="F136" s="36">
        <f>SUMIFS(СВЦЭМ!$C$33:$C$776,СВЦЭМ!$A$33:$A$776,$A136,СВЦЭМ!$B$33:$B$776,F$119)+'СЕТ СН'!$I$12+СВЦЭМ!$D$10+'СЕТ СН'!$I$6-'СЕТ СН'!$I$22</f>
        <v>1415.8681577299999</v>
      </c>
      <c r="G136" s="36">
        <f>SUMIFS(СВЦЭМ!$C$33:$C$776,СВЦЭМ!$A$33:$A$776,$A136,СВЦЭМ!$B$33:$B$776,G$119)+'СЕТ СН'!$I$12+СВЦЭМ!$D$10+'СЕТ СН'!$I$6-'СЕТ СН'!$I$22</f>
        <v>1419.1917103399999</v>
      </c>
      <c r="H136" s="36">
        <f>SUMIFS(СВЦЭМ!$C$33:$C$776,СВЦЭМ!$A$33:$A$776,$A136,СВЦЭМ!$B$33:$B$776,H$119)+'СЕТ СН'!$I$12+СВЦЭМ!$D$10+'СЕТ СН'!$I$6-'СЕТ СН'!$I$22</f>
        <v>1385.3634991199999</v>
      </c>
      <c r="I136" s="36">
        <f>SUMIFS(СВЦЭМ!$C$33:$C$776,СВЦЭМ!$A$33:$A$776,$A136,СВЦЭМ!$B$33:$B$776,I$119)+'СЕТ СН'!$I$12+СВЦЭМ!$D$10+'СЕТ СН'!$I$6-'СЕТ СН'!$I$22</f>
        <v>1371.43751864</v>
      </c>
      <c r="J136" s="36">
        <f>SUMIFS(СВЦЭМ!$C$33:$C$776,СВЦЭМ!$A$33:$A$776,$A136,СВЦЭМ!$B$33:$B$776,J$119)+'СЕТ СН'!$I$12+СВЦЭМ!$D$10+'СЕТ СН'!$I$6-'СЕТ СН'!$I$22</f>
        <v>1339.3367759999999</v>
      </c>
      <c r="K136" s="36">
        <f>SUMIFS(СВЦЭМ!$C$33:$C$776,СВЦЭМ!$A$33:$A$776,$A136,СВЦЭМ!$B$33:$B$776,K$119)+'СЕТ СН'!$I$12+СВЦЭМ!$D$10+'СЕТ СН'!$I$6-'СЕТ СН'!$I$22</f>
        <v>1333.1913482299999</v>
      </c>
      <c r="L136" s="36">
        <f>SUMIFS(СВЦЭМ!$C$33:$C$776,СВЦЭМ!$A$33:$A$776,$A136,СВЦЭМ!$B$33:$B$776,L$119)+'СЕТ СН'!$I$12+СВЦЭМ!$D$10+'СЕТ СН'!$I$6-'СЕТ СН'!$I$22</f>
        <v>1346.6904057199999</v>
      </c>
      <c r="M136" s="36">
        <f>SUMIFS(СВЦЭМ!$C$33:$C$776,СВЦЭМ!$A$33:$A$776,$A136,СВЦЭМ!$B$33:$B$776,M$119)+'СЕТ СН'!$I$12+СВЦЭМ!$D$10+'СЕТ СН'!$I$6-'СЕТ СН'!$I$22</f>
        <v>1366.5819326799999</v>
      </c>
      <c r="N136" s="36">
        <f>SUMIFS(СВЦЭМ!$C$33:$C$776,СВЦЭМ!$A$33:$A$776,$A136,СВЦЭМ!$B$33:$B$776,N$119)+'СЕТ СН'!$I$12+СВЦЭМ!$D$10+'СЕТ СН'!$I$6-'СЕТ СН'!$I$22</f>
        <v>1378.5856308099999</v>
      </c>
      <c r="O136" s="36">
        <f>SUMIFS(СВЦЭМ!$C$33:$C$776,СВЦЭМ!$A$33:$A$776,$A136,СВЦЭМ!$B$33:$B$776,O$119)+'СЕТ СН'!$I$12+СВЦЭМ!$D$10+'СЕТ СН'!$I$6-'СЕТ СН'!$I$22</f>
        <v>1397.36506478</v>
      </c>
      <c r="P136" s="36">
        <f>SUMIFS(СВЦЭМ!$C$33:$C$776,СВЦЭМ!$A$33:$A$776,$A136,СВЦЭМ!$B$33:$B$776,P$119)+'СЕТ СН'!$I$12+СВЦЭМ!$D$10+'СЕТ СН'!$I$6-'СЕТ СН'!$I$22</f>
        <v>1397.7092888299999</v>
      </c>
      <c r="Q136" s="36">
        <f>SUMIFS(СВЦЭМ!$C$33:$C$776,СВЦЭМ!$A$33:$A$776,$A136,СВЦЭМ!$B$33:$B$776,Q$119)+'СЕТ СН'!$I$12+СВЦЭМ!$D$10+'СЕТ СН'!$I$6-'СЕТ СН'!$I$22</f>
        <v>1405.72956325</v>
      </c>
      <c r="R136" s="36">
        <f>SUMIFS(СВЦЭМ!$C$33:$C$776,СВЦЭМ!$A$33:$A$776,$A136,СВЦЭМ!$B$33:$B$776,R$119)+'СЕТ СН'!$I$12+СВЦЭМ!$D$10+'СЕТ СН'!$I$6-'СЕТ СН'!$I$22</f>
        <v>1397.2529444199999</v>
      </c>
      <c r="S136" s="36">
        <f>SUMIFS(СВЦЭМ!$C$33:$C$776,СВЦЭМ!$A$33:$A$776,$A136,СВЦЭМ!$B$33:$B$776,S$119)+'СЕТ СН'!$I$12+СВЦЭМ!$D$10+'СЕТ СН'!$I$6-'СЕТ СН'!$I$22</f>
        <v>1385.59360191</v>
      </c>
      <c r="T136" s="36">
        <f>SUMIFS(СВЦЭМ!$C$33:$C$776,СВЦЭМ!$A$33:$A$776,$A136,СВЦЭМ!$B$33:$B$776,T$119)+'СЕТ СН'!$I$12+СВЦЭМ!$D$10+'СЕТ СН'!$I$6-'СЕТ СН'!$I$22</f>
        <v>1337.48590042</v>
      </c>
      <c r="U136" s="36">
        <f>SUMIFS(СВЦЭМ!$C$33:$C$776,СВЦЭМ!$A$33:$A$776,$A136,СВЦЭМ!$B$33:$B$776,U$119)+'СЕТ СН'!$I$12+СВЦЭМ!$D$10+'СЕТ СН'!$I$6-'СЕТ СН'!$I$22</f>
        <v>1337.4651174599999</v>
      </c>
      <c r="V136" s="36">
        <f>SUMIFS(СВЦЭМ!$C$33:$C$776,СВЦЭМ!$A$33:$A$776,$A136,СВЦЭМ!$B$33:$B$776,V$119)+'СЕТ СН'!$I$12+СВЦЭМ!$D$10+'СЕТ СН'!$I$6-'СЕТ СН'!$I$22</f>
        <v>1370.64697963</v>
      </c>
      <c r="W136" s="36">
        <f>SUMIFS(СВЦЭМ!$C$33:$C$776,СВЦЭМ!$A$33:$A$776,$A136,СВЦЭМ!$B$33:$B$776,W$119)+'СЕТ СН'!$I$12+СВЦЭМ!$D$10+'СЕТ СН'!$I$6-'СЕТ СН'!$I$22</f>
        <v>1381.0137241499999</v>
      </c>
      <c r="X136" s="36">
        <f>SUMIFS(СВЦЭМ!$C$33:$C$776,СВЦЭМ!$A$33:$A$776,$A136,СВЦЭМ!$B$33:$B$776,X$119)+'СЕТ СН'!$I$12+СВЦЭМ!$D$10+'СЕТ СН'!$I$6-'СЕТ СН'!$I$22</f>
        <v>1377.624628</v>
      </c>
      <c r="Y136" s="36">
        <f>SUMIFS(СВЦЭМ!$C$33:$C$776,СВЦЭМ!$A$33:$A$776,$A136,СВЦЭМ!$B$33:$B$776,Y$119)+'СЕТ СН'!$I$12+СВЦЭМ!$D$10+'СЕТ СН'!$I$6-'СЕТ СН'!$I$22</f>
        <v>1397.6762422100001</v>
      </c>
    </row>
    <row r="137" spans="1:25" ht="15.5" x14ac:dyDescent="0.25">
      <c r="A137" s="35">
        <f t="shared" si="3"/>
        <v>43848</v>
      </c>
      <c r="B137" s="36">
        <f>SUMIFS(СВЦЭМ!$C$33:$C$776,СВЦЭМ!$A$33:$A$776,$A137,СВЦЭМ!$B$33:$B$776,B$119)+'СЕТ СН'!$I$12+СВЦЭМ!$D$10+'СЕТ СН'!$I$6-'СЕТ СН'!$I$22</f>
        <v>1410.0472890199999</v>
      </c>
      <c r="C137" s="36">
        <f>SUMIFS(СВЦЭМ!$C$33:$C$776,СВЦЭМ!$A$33:$A$776,$A137,СВЦЭМ!$B$33:$B$776,C$119)+'СЕТ СН'!$I$12+СВЦЭМ!$D$10+'СЕТ СН'!$I$6-'СЕТ СН'!$I$22</f>
        <v>1445.0174355699999</v>
      </c>
      <c r="D137" s="36">
        <f>SUMIFS(СВЦЭМ!$C$33:$C$776,СВЦЭМ!$A$33:$A$776,$A137,СВЦЭМ!$B$33:$B$776,D$119)+'СЕТ СН'!$I$12+СВЦЭМ!$D$10+'СЕТ СН'!$I$6-'СЕТ СН'!$I$22</f>
        <v>1461.7052392999999</v>
      </c>
      <c r="E137" s="36">
        <f>SUMIFS(СВЦЭМ!$C$33:$C$776,СВЦЭМ!$A$33:$A$776,$A137,СВЦЭМ!$B$33:$B$776,E$119)+'СЕТ СН'!$I$12+СВЦЭМ!$D$10+'СЕТ СН'!$I$6-'СЕТ СН'!$I$22</f>
        <v>1462.4648488099999</v>
      </c>
      <c r="F137" s="36">
        <f>SUMIFS(СВЦЭМ!$C$33:$C$776,СВЦЭМ!$A$33:$A$776,$A137,СВЦЭМ!$B$33:$B$776,F$119)+'СЕТ СН'!$I$12+СВЦЭМ!$D$10+'СЕТ СН'!$I$6-'СЕТ СН'!$I$22</f>
        <v>1422.8951768499999</v>
      </c>
      <c r="G137" s="36">
        <f>SUMIFS(СВЦЭМ!$C$33:$C$776,СВЦЭМ!$A$33:$A$776,$A137,СВЦЭМ!$B$33:$B$776,G$119)+'СЕТ СН'!$I$12+СВЦЭМ!$D$10+'СЕТ СН'!$I$6-'СЕТ СН'!$I$22</f>
        <v>1418.2412499</v>
      </c>
      <c r="H137" s="36">
        <f>SUMIFS(СВЦЭМ!$C$33:$C$776,СВЦЭМ!$A$33:$A$776,$A137,СВЦЭМ!$B$33:$B$776,H$119)+'СЕТ СН'!$I$12+СВЦЭМ!$D$10+'СЕТ СН'!$I$6-'СЕТ СН'!$I$22</f>
        <v>1393.82761215</v>
      </c>
      <c r="I137" s="36">
        <f>SUMIFS(СВЦЭМ!$C$33:$C$776,СВЦЭМ!$A$33:$A$776,$A137,СВЦЭМ!$B$33:$B$776,I$119)+'СЕТ СН'!$I$12+СВЦЭМ!$D$10+'СЕТ СН'!$I$6-'СЕТ СН'!$I$22</f>
        <v>1365.61368593</v>
      </c>
      <c r="J137" s="36">
        <f>SUMIFS(СВЦЭМ!$C$33:$C$776,СВЦЭМ!$A$33:$A$776,$A137,СВЦЭМ!$B$33:$B$776,J$119)+'СЕТ СН'!$I$12+СВЦЭМ!$D$10+'СЕТ СН'!$I$6-'СЕТ СН'!$I$22</f>
        <v>1354.0948141199999</v>
      </c>
      <c r="K137" s="36">
        <f>SUMIFS(СВЦЭМ!$C$33:$C$776,СВЦЭМ!$A$33:$A$776,$A137,СВЦЭМ!$B$33:$B$776,K$119)+'СЕТ СН'!$I$12+СВЦЭМ!$D$10+'СЕТ СН'!$I$6-'СЕТ СН'!$I$22</f>
        <v>1355.0072494599999</v>
      </c>
      <c r="L137" s="36">
        <f>SUMIFS(СВЦЭМ!$C$33:$C$776,СВЦЭМ!$A$33:$A$776,$A137,СВЦЭМ!$B$33:$B$776,L$119)+'СЕТ СН'!$I$12+СВЦЭМ!$D$10+'СЕТ СН'!$I$6-'СЕТ СН'!$I$22</f>
        <v>1364.00231818</v>
      </c>
      <c r="M137" s="36">
        <f>SUMIFS(СВЦЭМ!$C$33:$C$776,СВЦЭМ!$A$33:$A$776,$A137,СВЦЭМ!$B$33:$B$776,M$119)+'СЕТ СН'!$I$12+СВЦЭМ!$D$10+'СЕТ СН'!$I$6-'СЕТ СН'!$I$22</f>
        <v>1363.8306072099999</v>
      </c>
      <c r="N137" s="36">
        <f>SUMIFS(СВЦЭМ!$C$33:$C$776,СВЦЭМ!$A$33:$A$776,$A137,СВЦЭМ!$B$33:$B$776,N$119)+'СЕТ СН'!$I$12+СВЦЭМ!$D$10+'СЕТ СН'!$I$6-'СЕТ СН'!$I$22</f>
        <v>1379.12951213</v>
      </c>
      <c r="O137" s="36">
        <f>SUMIFS(СВЦЭМ!$C$33:$C$776,СВЦЭМ!$A$33:$A$776,$A137,СВЦЭМ!$B$33:$B$776,O$119)+'СЕТ СН'!$I$12+СВЦЭМ!$D$10+'СЕТ СН'!$I$6-'СЕТ СН'!$I$22</f>
        <v>1379.3406722499999</v>
      </c>
      <c r="P137" s="36">
        <f>SUMIFS(СВЦЭМ!$C$33:$C$776,СВЦЭМ!$A$33:$A$776,$A137,СВЦЭМ!$B$33:$B$776,P$119)+'СЕТ СН'!$I$12+СВЦЭМ!$D$10+'СЕТ СН'!$I$6-'СЕТ СН'!$I$22</f>
        <v>1393.26739995</v>
      </c>
      <c r="Q137" s="36">
        <f>SUMIFS(СВЦЭМ!$C$33:$C$776,СВЦЭМ!$A$33:$A$776,$A137,СВЦЭМ!$B$33:$B$776,Q$119)+'СЕТ СН'!$I$12+СВЦЭМ!$D$10+'СЕТ СН'!$I$6-'СЕТ СН'!$I$22</f>
        <v>1398.15411384</v>
      </c>
      <c r="R137" s="36">
        <f>SUMIFS(СВЦЭМ!$C$33:$C$776,СВЦЭМ!$A$33:$A$776,$A137,СВЦЭМ!$B$33:$B$776,R$119)+'СЕТ СН'!$I$12+СВЦЭМ!$D$10+'СЕТ СН'!$I$6-'СЕТ СН'!$I$22</f>
        <v>1386.53761639</v>
      </c>
      <c r="S137" s="36">
        <f>SUMIFS(СВЦЭМ!$C$33:$C$776,СВЦЭМ!$A$33:$A$776,$A137,СВЦЭМ!$B$33:$B$776,S$119)+'СЕТ СН'!$I$12+СВЦЭМ!$D$10+'СЕТ СН'!$I$6-'СЕТ СН'!$I$22</f>
        <v>1372.21602809</v>
      </c>
      <c r="T137" s="36">
        <f>SUMIFS(СВЦЭМ!$C$33:$C$776,СВЦЭМ!$A$33:$A$776,$A137,СВЦЭМ!$B$33:$B$776,T$119)+'СЕТ СН'!$I$12+СВЦЭМ!$D$10+'СЕТ СН'!$I$6-'СЕТ СН'!$I$22</f>
        <v>1367.69987231</v>
      </c>
      <c r="U137" s="36">
        <f>SUMIFS(СВЦЭМ!$C$33:$C$776,СВЦЭМ!$A$33:$A$776,$A137,СВЦЭМ!$B$33:$B$776,U$119)+'СЕТ СН'!$I$12+СВЦЭМ!$D$10+'СЕТ СН'!$I$6-'СЕТ СН'!$I$22</f>
        <v>1369.8410828199999</v>
      </c>
      <c r="V137" s="36">
        <f>SUMIFS(СВЦЭМ!$C$33:$C$776,СВЦЭМ!$A$33:$A$776,$A137,СВЦЭМ!$B$33:$B$776,V$119)+'СЕТ СН'!$I$12+СВЦЭМ!$D$10+'СЕТ СН'!$I$6-'СЕТ СН'!$I$22</f>
        <v>1373.16986817</v>
      </c>
      <c r="W137" s="36">
        <f>SUMIFS(СВЦЭМ!$C$33:$C$776,СВЦЭМ!$A$33:$A$776,$A137,СВЦЭМ!$B$33:$B$776,W$119)+'СЕТ СН'!$I$12+СВЦЭМ!$D$10+'СЕТ СН'!$I$6-'СЕТ СН'!$I$22</f>
        <v>1382.2567622500001</v>
      </c>
      <c r="X137" s="36">
        <f>SUMIFS(СВЦЭМ!$C$33:$C$776,СВЦЭМ!$A$33:$A$776,$A137,СВЦЭМ!$B$33:$B$776,X$119)+'СЕТ СН'!$I$12+СВЦЭМ!$D$10+'СЕТ СН'!$I$6-'СЕТ СН'!$I$22</f>
        <v>1382.4656078099999</v>
      </c>
      <c r="Y137" s="36">
        <f>SUMIFS(СВЦЭМ!$C$33:$C$776,СВЦЭМ!$A$33:$A$776,$A137,СВЦЭМ!$B$33:$B$776,Y$119)+'СЕТ СН'!$I$12+СВЦЭМ!$D$10+'СЕТ СН'!$I$6-'СЕТ СН'!$I$22</f>
        <v>1405.8874793</v>
      </c>
    </row>
    <row r="138" spans="1:25" ht="15.5" x14ac:dyDescent="0.25">
      <c r="A138" s="35">
        <f t="shared" si="3"/>
        <v>43849</v>
      </c>
      <c r="B138" s="36">
        <f>SUMIFS(СВЦЭМ!$C$33:$C$776,СВЦЭМ!$A$33:$A$776,$A138,СВЦЭМ!$B$33:$B$776,B$119)+'СЕТ СН'!$I$12+СВЦЭМ!$D$10+'СЕТ СН'!$I$6-'СЕТ СН'!$I$22</f>
        <v>1419.5427931300001</v>
      </c>
      <c r="C138" s="36">
        <f>SUMIFS(СВЦЭМ!$C$33:$C$776,СВЦЭМ!$A$33:$A$776,$A138,СВЦЭМ!$B$33:$B$776,C$119)+'СЕТ СН'!$I$12+СВЦЭМ!$D$10+'СЕТ СН'!$I$6-'СЕТ СН'!$I$22</f>
        <v>1424.2585731699999</v>
      </c>
      <c r="D138" s="36">
        <f>SUMIFS(СВЦЭМ!$C$33:$C$776,СВЦЭМ!$A$33:$A$776,$A138,СВЦЭМ!$B$33:$B$776,D$119)+'СЕТ СН'!$I$12+СВЦЭМ!$D$10+'СЕТ СН'!$I$6-'СЕТ СН'!$I$22</f>
        <v>1431.2113972899999</v>
      </c>
      <c r="E138" s="36">
        <f>SUMIFS(СВЦЭМ!$C$33:$C$776,СВЦЭМ!$A$33:$A$776,$A138,СВЦЭМ!$B$33:$B$776,E$119)+'СЕТ СН'!$I$12+СВЦЭМ!$D$10+'СЕТ СН'!$I$6-'СЕТ СН'!$I$22</f>
        <v>1437.07682912</v>
      </c>
      <c r="F138" s="36">
        <f>SUMIFS(СВЦЭМ!$C$33:$C$776,СВЦЭМ!$A$33:$A$776,$A138,СВЦЭМ!$B$33:$B$776,F$119)+'СЕТ СН'!$I$12+СВЦЭМ!$D$10+'СЕТ СН'!$I$6-'СЕТ СН'!$I$22</f>
        <v>1437.01128958</v>
      </c>
      <c r="G138" s="36">
        <f>SUMIFS(СВЦЭМ!$C$33:$C$776,СВЦЭМ!$A$33:$A$776,$A138,СВЦЭМ!$B$33:$B$776,G$119)+'СЕТ СН'!$I$12+СВЦЭМ!$D$10+'СЕТ СН'!$I$6-'СЕТ СН'!$I$22</f>
        <v>1438.3916010099999</v>
      </c>
      <c r="H138" s="36">
        <f>SUMIFS(СВЦЭМ!$C$33:$C$776,СВЦЭМ!$A$33:$A$776,$A138,СВЦЭМ!$B$33:$B$776,H$119)+'СЕТ СН'!$I$12+СВЦЭМ!$D$10+'СЕТ СН'!$I$6-'СЕТ СН'!$I$22</f>
        <v>1417.9605167499999</v>
      </c>
      <c r="I138" s="36">
        <f>SUMIFS(СВЦЭМ!$C$33:$C$776,СВЦЭМ!$A$33:$A$776,$A138,СВЦЭМ!$B$33:$B$776,I$119)+'СЕТ СН'!$I$12+СВЦЭМ!$D$10+'СЕТ СН'!$I$6-'СЕТ СН'!$I$22</f>
        <v>1395.82676244</v>
      </c>
      <c r="J138" s="36">
        <f>SUMIFS(СВЦЭМ!$C$33:$C$776,СВЦЭМ!$A$33:$A$776,$A138,СВЦЭМ!$B$33:$B$776,J$119)+'СЕТ СН'!$I$12+СВЦЭМ!$D$10+'СЕТ СН'!$I$6-'СЕТ СН'!$I$22</f>
        <v>1391.0854316</v>
      </c>
      <c r="K138" s="36">
        <f>SUMIFS(СВЦЭМ!$C$33:$C$776,СВЦЭМ!$A$33:$A$776,$A138,СВЦЭМ!$B$33:$B$776,K$119)+'СЕТ СН'!$I$12+СВЦЭМ!$D$10+'СЕТ СН'!$I$6-'СЕТ СН'!$I$22</f>
        <v>1362.5624418299999</v>
      </c>
      <c r="L138" s="36">
        <f>SUMIFS(СВЦЭМ!$C$33:$C$776,СВЦЭМ!$A$33:$A$776,$A138,СВЦЭМ!$B$33:$B$776,L$119)+'СЕТ СН'!$I$12+СВЦЭМ!$D$10+'СЕТ СН'!$I$6-'СЕТ СН'!$I$22</f>
        <v>1360.6097622499999</v>
      </c>
      <c r="M138" s="36">
        <f>SUMIFS(СВЦЭМ!$C$33:$C$776,СВЦЭМ!$A$33:$A$776,$A138,СВЦЭМ!$B$33:$B$776,M$119)+'СЕТ СН'!$I$12+СВЦЭМ!$D$10+'СЕТ СН'!$I$6-'СЕТ СН'!$I$22</f>
        <v>1359.9729647300001</v>
      </c>
      <c r="N138" s="36">
        <f>SUMIFS(СВЦЭМ!$C$33:$C$776,СВЦЭМ!$A$33:$A$776,$A138,СВЦЭМ!$B$33:$B$776,N$119)+'СЕТ СН'!$I$12+СВЦЭМ!$D$10+'СЕТ СН'!$I$6-'СЕТ СН'!$I$22</f>
        <v>1371.2394295899999</v>
      </c>
      <c r="O138" s="36">
        <f>SUMIFS(СВЦЭМ!$C$33:$C$776,СВЦЭМ!$A$33:$A$776,$A138,СВЦЭМ!$B$33:$B$776,O$119)+'СЕТ СН'!$I$12+СВЦЭМ!$D$10+'СЕТ СН'!$I$6-'СЕТ СН'!$I$22</f>
        <v>1384.8553701799999</v>
      </c>
      <c r="P138" s="36">
        <f>SUMIFS(СВЦЭМ!$C$33:$C$776,СВЦЭМ!$A$33:$A$776,$A138,СВЦЭМ!$B$33:$B$776,P$119)+'СЕТ СН'!$I$12+СВЦЭМ!$D$10+'СЕТ СН'!$I$6-'СЕТ СН'!$I$22</f>
        <v>1394.19625479</v>
      </c>
      <c r="Q138" s="36">
        <f>SUMIFS(СВЦЭМ!$C$33:$C$776,СВЦЭМ!$A$33:$A$776,$A138,СВЦЭМ!$B$33:$B$776,Q$119)+'СЕТ СН'!$I$12+СВЦЭМ!$D$10+'СЕТ СН'!$I$6-'СЕТ СН'!$I$22</f>
        <v>1399.5016007199999</v>
      </c>
      <c r="R138" s="36">
        <f>SUMIFS(СВЦЭМ!$C$33:$C$776,СВЦЭМ!$A$33:$A$776,$A138,СВЦЭМ!$B$33:$B$776,R$119)+'СЕТ СН'!$I$12+СВЦЭМ!$D$10+'СЕТ СН'!$I$6-'СЕТ СН'!$I$22</f>
        <v>1385.6211304999999</v>
      </c>
      <c r="S138" s="36">
        <f>SUMIFS(СВЦЭМ!$C$33:$C$776,СВЦЭМ!$A$33:$A$776,$A138,СВЦЭМ!$B$33:$B$776,S$119)+'СЕТ СН'!$I$12+СВЦЭМ!$D$10+'СЕТ СН'!$I$6-'СЕТ СН'!$I$22</f>
        <v>1351.0451682400001</v>
      </c>
      <c r="T138" s="36">
        <f>SUMIFS(СВЦЭМ!$C$33:$C$776,СВЦЭМ!$A$33:$A$776,$A138,СВЦЭМ!$B$33:$B$776,T$119)+'СЕТ СН'!$I$12+СВЦЭМ!$D$10+'СЕТ СН'!$I$6-'СЕТ СН'!$I$22</f>
        <v>1362.4585503799999</v>
      </c>
      <c r="U138" s="36">
        <f>SUMIFS(СВЦЭМ!$C$33:$C$776,СВЦЭМ!$A$33:$A$776,$A138,СВЦЭМ!$B$33:$B$776,U$119)+'СЕТ СН'!$I$12+СВЦЭМ!$D$10+'СЕТ СН'!$I$6-'СЕТ СН'!$I$22</f>
        <v>1361.6349977899999</v>
      </c>
      <c r="V138" s="36">
        <f>SUMIFS(СВЦЭМ!$C$33:$C$776,СВЦЭМ!$A$33:$A$776,$A138,СВЦЭМ!$B$33:$B$776,V$119)+'СЕТ СН'!$I$12+СВЦЭМ!$D$10+'СЕТ СН'!$I$6-'СЕТ СН'!$I$22</f>
        <v>1351.1336037900001</v>
      </c>
      <c r="W138" s="36">
        <f>SUMIFS(СВЦЭМ!$C$33:$C$776,СВЦЭМ!$A$33:$A$776,$A138,СВЦЭМ!$B$33:$B$776,W$119)+'СЕТ СН'!$I$12+СВЦЭМ!$D$10+'СЕТ СН'!$I$6-'СЕТ СН'!$I$22</f>
        <v>1359.6836095199999</v>
      </c>
      <c r="X138" s="36">
        <f>SUMIFS(СВЦЭМ!$C$33:$C$776,СВЦЭМ!$A$33:$A$776,$A138,СВЦЭМ!$B$33:$B$776,X$119)+'СЕТ СН'!$I$12+СВЦЭМ!$D$10+'СЕТ СН'!$I$6-'СЕТ СН'!$I$22</f>
        <v>1370.78449144</v>
      </c>
      <c r="Y138" s="36">
        <f>SUMIFS(СВЦЭМ!$C$33:$C$776,СВЦЭМ!$A$33:$A$776,$A138,СВЦЭМ!$B$33:$B$776,Y$119)+'СЕТ СН'!$I$12+СВЦЭМ!$D$10+'СЕТ СН'!$I$6-'СЕТ СН'!$I$22</f>
        <v>1393.0422452099999</v>
      </c>
    </row>
    <row r="139" spans="1:25" ht="15.5" x14ac:dyDescent="0.25">
      <c r="A139" s="35">
        <f t="shared" si="3"/>
        <v>43850</v>
      </c>
      <c r="B139" s="36">
        <f>SUMIFS(СВЦЭМ!$C$33:$C$776,СВЦЭМ!$A$33:$A$776,$A139,СВЦЭМ!$B$33:$B$776,B$119)+'СЕТ СН'!$I$12+СВЦЭМ!$D$10+'СЕТ СН'!$I$6-'СЕТ СН'!$I$22</f>
        <v>1451.73077926</v>
      </c>
      <c r="C139" s="36">
        <f>SUMIFS(СВЦЭМ!$C$33:$C$776,СВЦЭМ!$A$33:$A$776,$A139,СВЦЭМ!$B$33:$B$776,C$119)+'СЕТ СН'!$I$12+СВЦЭМ!$D$10+'СЕТ СН'!$I$6-'СЕТ СН'!$I$22</f>
        <v>1463.7029825899999</v>
      </c>
      <c r="D139" s="36">
        <f>SUMIFS(СВЦЭМ!$C$33:$C$776,СВЦЭМ!$A$33:$A$776,$A139,СВЦЭМ!$B$33:$B$776,D$119)+'СЕТ СН'!$I$12+СВЦЭМ!$D$10+'СЕТ СН'!$I$6-'СЕТ СН'!$I$22</f>
        <v>1471.99533165</v>
      </c>
      <c r="E139" s="36">
        <f>SUMIFS(СВЦЭМ!$C$33:$C$776,СВЦЭМ!$A$33:$A$776,$A139,СВЦЭМ!$B$33:$B$776,E$119)+'СЕТ СН'!$I$12+СВЦЭМ!$D$10+'СЕТ СН'!$I$6-'СЕТ СН'!$I$22</f>
        <v>1463.1065742199999</v>
      </c>
      <c r="F139" s="36">
        <f>SUMIFS(СВЦЭМ!$C$33:$C$776,СВЦЭМ!$A$33:$A$776,$A139,СВЦЭМ!$B$33:$B$776,F$119)+'СЕТ СН'!$I$12+СВЦЭМ!$D$10+'СЕТ СН'!$I$6-'СЕТ СН'!$I$22</f>
        <v>1458.3224327</v>
      </c>
      <c r="G139" s="36">
        <f>SUMIFS(СВЦЭМ!$C$33:$C$776,СВЦЭМ!$A$33:$A$776,$A139,СВЦЭМ!$B$33:$B$776,G$119)+'СЕТ СН'!$I$12+СВЦЭМ!$D$10+'СЕТ СН'!$I$6-'СЕТ СН'!$I$22</f>
        <v>1439.3808191200001</v>
      </c>
      <c r="H139" s="36">
        <f>SUMIFS(СВЦЭМ!$C$33:$C$776,СВЦЭМ!$A$33:$A$776,$A139,СВЦЭМ!$B$33:$B$776,H$119)+'СЕТ СН'!$I$12+СВЦЭМ!$D$10+'СЕТ СН'!$I$6-'СЕТ СН'!$I$22</f>
        <v>1393.1297626200001</v>
      </c>
      <c r="I139" s="36">
        <f>SUMIFS(СВЦЭМ!$C$33:$C$776,СВЦЭМ!$A$33:$A$776,$A139,СВЦЭМ!$B$33:$B$776,I$119)+'СЕТ СН'!$I$12+СВЦЭМ!$D$10+'СЕТ СН'!$I$6-'СЕТ СН'!$I$22</f>
        <v>1384.62171541</v>
      </c>
      <c r="J139" s="36">
        <f>SUMIFS(СВЦЭМ!$C$33:$C$776,СВЦЭМ!$A$33:$A$776,$A139,СВЦЭМ!$B$33:$B$776,J$119)+'СЕТ СН'!$I$12+СВЦЭМ!$D$10+'СЕТ СН'!$I$6-'СЕТ СН'!$I$22</f>
        <v>1352.3220126599999</v>
      </c>
      <c r="K139" s="36">
        <f>SUMIFS(СВЦЭМ!$C$33:$C$776,СВЦЭМ!$A$33:$A$776,$A139,СВЦЭМ!$B$33:$B$776,K$119)+'СЕТ СН'!$I$12+СВЦЭМ!$D$10+'СЕТ СН'!$I$6-'СЕТ СН'!$I$22</f>
        <v>1325.5926514600001</v>
      </c>
      <c r="L139" s="36">
        <f>SUMIFS(СВЦЭМ!$C$33:$C$776,СВЦЭМ!$A$33:$A$776,$A139,СВЦЭМ!$B$33:$B$776,L$119)+'СЕТ СН'!$I$12+СВЦЭМ!$D$10+'СЕТ СН'!$I$6-'СЕТ СН'!$I$22</f>
        <v>1330.7523169999999</v>
      </c>
      <c r="M139" s="36">
        <f>SUMIFS(СВЦЭМ!$C$33:$C$776,СВЦЭМ!$A$33:$A$776,$A139,СВЦЭМ!$B$33:$B$776,M$119)+'СЕТ СН'!$I$12+СВЦЭМ!$D$10+'СЕТ СН'!$I$6-'СЕТ СН'!$I$22</f>
        <v>1341.8534410899999</v>
      </c>
      <c r="N139" s="36">
        <f>SUMIFS(СВЦЭМ!$C$33:$C$776,СВЦЭМ!$A$33:$A$776,$A139,СВЦЭМ!$B$33:$B$776,N$119)+'СЕТ СН'!$I$12+СВЦЭМ!$D$10+'СЕТ СН'!$I$6-'СЕТ СН'!$I$22</f>
        <v>1359.36481624</v>
      </c>
      <c r="O139" s="36">
        <f>SUMIFS(СВЦЭМ!$C$33:$C$776,СВЦЭМ!$A$33:$A$776,$A139,СВЦЭМ!$B$33:$B$776,O$119)+'СЕТ СН'!$I$12+СВЦЭМ!$D$10+'СЕТ СН'!$I$6-'СЕТ СН'!$I$22</f>
        <v>1372.04324468</v>
      </c>
      <c r="P139" s="36">
        <f>SUMIFS(СВЦЭМ!$C$33:$C$776,СВЦЭМ!$A$33:$A$776,$A139,СВЦЭМ!$B$33:$B$776,P$119)+'СЕТ СН'!$I$12+СВЦЭМ!$D$10+'СЕТ СН'!$I$6-'СЕТ СН'!$I$22</f>
        <v>1386.0758324199999</v>
      </c>
      <c r="Q139" s="36">
        <f>SUMIFS(СВЦЭМ!$C$33:$C$776,СВЦЭМ!$A$33:$A$776,$A139,СВЦЭМ!$B$33:$B$776,Q$119)+'СЕТ СН'!$I$12+СВЦЭМ!$D$10+'СЕТ СН'!$I$6-'СЕТ СН'!$I$22</f>
        <v>1390.6144791300001</v>
      </c>
      <c r="R139" s="36">
        <f>SUMIFS(СВЦЭМ!$C$33:$C$776,СВЦЭМ!$A$33:$A$776,$A139,СВЦЭМ!$B$33:$B$776,R$119)+'СЕТ СН'!$I$12+СВЦЭМ!$D$10+'СЕТ СН'!$I$6-'СЕТ СН'!$I$22</f>
        <v>1393.0701175300001</v>
      </c>
      <c r="S139" s="36">
        <f>SUMIFS(СВЦЭМ!$C$33:$C$776,СВЦЭМ!$A$33:$A$776,$A139,СВЦЭМ!$B$33:$B$776,S$119)+'СЕТ СН'!$I$12+СВЦЭМ!$D$10+'СЕТ СН'!$I$6-'СЕТ СН'!$I$22</f>
        <v>1370.11175222</v>
      </c>
      <c r="T139" s="36">
        <f>SUMIFS(СВЦЭМ!$C$33:$C$776,СВЦЭМ!$A$33:$A$776,$A139,СВЦЭМ!$B$33:$B$776,T$119)+'СЕТ СН'!$I$12+СВЦЭМ!$D$10+'СЕТ СН'!$I$6-'СЕТ СН'!$I$22</f>
        <v>1336.51608048</v>
      </c>
      <c r="U139" s="36">
        <f>SUMIFS(СВЦЭМ!$C$33:$C$776,СВЦЭМ!$A$33:$A$776,$A139,СВЦЭМ!$B$33:$B$776,U$119)+'СЕТ СН'!$I$12+СВЦЭМ!$D$10+'СЕТ СН'!$I$6-'СЕТ СН'!$I$22</f>
        <v>1348.0452706199999</v>
      </c>
      <c r="V139" s="36">
        <f>SUMIFS(СВЦЭМ!$C$33:$C$776,СВЦЭМ!$A$33:$A$776,$A139,СВЦЭМ!$B$33:$B$776,V$119)+'СЕТ СН'!$I$12+СВЦЭМ!$D$10+'СЕТ СН'!$I$6-'СЕТ СН'!$I$22</f>
        <v>1359.1044699300001</v>
      </c>
      <c r="W139" s="36">
        <f>SUMIFS(СВЦЭМ!$C$33:$C$776,СВЦЭМ!$A$33:$A$776,$A139,СВЦЭМ!$B$33:$B$776,W$119)+'СЕТ СН'!$I$12+СВЦЭМ!$D$10+'СЕТ СН'!$I$6-'СЕТ СН'!$I$22</f>
        <v>1378.49370021</v>
      </c>
      <c r="X139" s="36">
        <f>SUMIFS(СВЦЭМ!$C$33:$C$776,СВЦЭМ!$A$33:$A$776,$A139,СВЦЭМ!$B$33:$B$776,X$119)+'СЕТ СН'!$I$12+СВЦЭМ!$D$10+'СЕТ СН'!$I$6-'СЕТ СН'!$I$22</f>
        <v>1388.80829677</v>
      </c>
      <c r="Y139" s="36">
        <f>SUMIFS(СВЦЭМ!$C$33:$C$776,СВЦЭМ!$A$33:$A$776,$A139,СВЦЭМ!$B$33:$B$776,Y$119)+'СЕТ СН'!$I$12+СВЦЭМ!$D$10+'СЕТ СН'!$I$6-'СЕТ СН'!$I$22</f>
        <v>1405.18705413</v>
      </c>
    </row>
    <row r="140" spans="1:25" ht="15.5" x14ac:dyDescent="0.25">
      <c r="A140" s="35">
        <f t="shared" si="3"/>
        <v>43851</v>
      </c>
      <c r="B140" s="36">
        <f>SUMIFS(СВЦЭМ!$C$33:$C$776,СВЦЭМ!$A$33:$A$776,$A140,СВЦЭМ!$B$33:$B$776,B$119)+'СЕТ СН'!$I$12+СВЦЭМ!$D$10+'СЕТ СН'!$I$6-'СЕТ СН'!$I$22</f>
        <v>1432.6100816000001</v>
      </c>
      <c r="C140" s="36">
        <f>SUMIFS(СВЦЭМ!$C$33:$C$776,СВЦЭМ!$A$33:$A$776,$A140,СВЦЭМ!$B$33:$B$776,C$119)+'СЕТ СН'!$I$12+СВЦЭМ!$D$10+'СЕТ СН'!$I$6-'СЕТ СН'!$I$22</f>
        <v>1443.58362302</v>
      </c>
      <c r="D140" s="36">
        <f>SUMIFS(СВЦЭМ!$C$33:$C$776,СВЦЭМ!$A$33:$A$776,$A140,СВЦЭМ!$B$33:$B$776,D$119)+'СЕТ СН'!$I$12+СВЦЭМ!$D$10+'СЕТ СН'!$I$6-'СЕТ СН'!$I$22</f>
        <v>1452.66237824</v>
      </c>
      <c r="E140" s="36">
        <f>SUMIFS(СВЦЭМ!$C$33:$C$776,СВЦЭМ!$A$33:$A$776,$A140,СВЦЭМ!$B$33:$B$776,E$119)+'СЕТ СН'!$I$12+СВЦЭМ!$D$10+'СЕТ СН'!$I$6-'СЕТ СН'!$I$22</f>
        <v>1460.43088754</v>
      </c>
      <c r="F140" s="36">
        <f>SUMIFS(СВЦЭМ!$C$33:$C$776,СВЦЭМ!$A$33:$A$776,$A140,СВЦЭМ!$B$33:$B$776,F$119)+'СЕТ СН'!$I$12+СВЦЭМ!$D$10+'СЕТ СН'!$I$6-'СЕТ СН'!$I$22</f>
        <v>1443.80558991</v>
      </c>
      <c r="G140" s="36">
        <f>SUMIFS(СВЦЭМ!$C$33:$C$776,СВЦЭМ!$A$33:$A$776,$A140,СВЦЭМ!$B$33:$B$776,G$119)+'СЕТ СН'!$I$12+СВЦЭМ!$D$10+'СЕТ СН'!$I$6-'СЕТ СН'!$I$22</f>
        <v>1417.63726176</v>
      </c>
      <c r="H140" s="36">
        <f>SUMIFS(СВЦЭМ!$C$33:$C$776,СВЦЭМ!$A$33:$A$776,$A140,СВЦЭМ!$B$33:$B$776,H$119)+'СЕТ СН'!$I$12+СВЦЭМ!$D$10+'СЕТ СН'!$I$6-'СЕТ СН'!$I$22</f>
        <v>1382.5675483999999</v>
      </c>
      <c r="I140" s="36">
        <f>SUMIFS(СВЦЭМ!$C$33:$C$776,СВЦЭМ!$A$33:$A$776,$A140,СВЦЭМ!$B$33:$B$776,I$119)+'СЕТ СН'!$I$12+СВЦЭМ!$D$10+'СЕТ СН'!$I$6-'СЕТ СН'!$I$22</f>
        <v>1354.8790394499999</v>
      </c>
      <c r="J140" s="36">
        <f>SUMIFS(СВЦЭМ!$C$33:$C$776,СВЦЭМ!$A$33:$A$776,$A140,СВЦЭМ!$B$33:$B$776,J$119)+'СЕТ СН'!$I$12+СВЦЭМ!$D$10+'СЕТ СН'!$I$6-'СЕТ СН'!$I$22</f>
        <v>1322.3557458499999</v>
      </c>
      <c r="K140" s="36">
        <f>SUMIFS(СВЦЭМ!$C$33:$C$776,СВЦЭМ!$A$33:$A$776,$A140,СВЦЭМ!$B$33:$B$776,K$119)+'СЕТ СН'!$I$12+СВЦЭМ!$D$10+'СЕТ СН'!$I$6-'СЕТ СН'!$I$22</f>
        <v>1332.39619623</v>
      </c>
      <c r="L140" s="36">
        <f>SUMIFS(СВЦЭМ!$C$33:$C$776,СВЦЭМ!$A$33:$A$776,$A140,СВЦЭМ!$B$33:$B$776,L$119)+'СЕТ СН'!$I$12+СВЦЭМ!$D$10+'СЕТ СН'!$I$6-'СЕТ СН'!$I$22</f>
        <v>1341.4771661899999</v>
      </c>
      <c r="M140" s="36">
        <f>SUMIFS(СВЦЭМ!$C$33:$C$776,СВЦЭМ!$A$33:$A$776,$A140,СВЦЭМ!$B$33:$B$776,M$119)+'СЕТ СН'!$I$12+СВЦЭМ!$D$10+'СЕТ СН'!$I$6-'СЕТ СН'!$I$22</f>
        <v>1345.67187554</v>
      </c>
      <c r="N140" s="36">
        <f>SUMIFS(СВЦЭМ!$C$33:$C$776,СВЦЭМ!$A$33:$A$776,$A140,СВЦЭМ!$B$33:$B$776,N$119)+'СЕТ СН'!$I$12+СВЦЭМ!$D$10+'СЕТ СН'!$I$6-'СЕТ СН'!$I$22</f>
        <v>1370.2370589</v>
      </c>
      <c r="O140" s="36">
        <f>SUMIFS(СВЦЭМ!$C$33:$C$776,СВЦЭМ!$A$33:$A$776,$A140,СВЦЭМ!$B$33:$B$776,O$119)+'СЕТ СН'!$I$12+СВЦЭМ!$D$10+'СЕТ СН'!$I$6-'СЕТ СН'!$I$22</f>
        <v>1376.58000096</v>
      </c>
      <c r="P140" s="36">
        <f>SUMIFS(СВЦЭМ!$C$33:$C$776,СВЦЭМ!$A$33:$A$776,$A140,СВЦЭМ!$B$33:$B$776,P$119)+'СЕТ СН'!$I$12+СВЦЭМ!$D$10+'СЕТ СН'!$I$6-'СЕТ СН'!$I$22</f>
        <v>1380.0524140299999</v>
      </c>
      <c r="Q140" s="36">
        <f>SUMIFS(СВЦЭМ!$C$33:$C$776,СВЦЭМ!$A$33:$A$776,$A140,СВЦЭМ!$B$33:$B$776,Q$119)+'СЕТ СН'!$I$12+СВЦЭМ!$D$10+'СЕТ СН'!$I$6-'СЕТ СН'!$I$22</f>
        <v>1395.8092284499999</v>
      </c>
      <c r="R140" s="36">
        <f>SUMIFS(СВЦЭМ!$C$33:$C$776,СВЦЭМ!$A$33:$A$776,$A140,СВЦЭМ!$B$33:$B$776,R$119)+'СЕТ СН'!$I$12+СВЦЭМ!$D$10+'СЕТ СН'!$I$6-'СЕТ СН'!$I$22</f>
        <v>1384.1841695200001</v>
      </c>
      <c r="S140" s="36">
        <f>SUMIFS(СВЦЭМ!$C$33:$C$776,СВЦЭМ!$A$33:$A$776,$A140,СВЦЭМ!$B$33:$B$776,S$119)+'СЕТ СН'!$I$12+СВЦЭМ!$D$10+'СЕТ СН'!$I$6-'СЕТ СН'!$I$22</f>
        <v>1364.0542010199999</v>
      </c>
      <c r="T140" s="36">
        <f>SUMIFS(СВЦЭМ!$C$33:$C$776,СВЦЭМ!$A$33:$A$776,$A140,СВЦЭМ!$B$33:$B$776,T$119)+'СЕТ СН'!$I$12+СВЦЭМ!$D$10+'СЕТ СН'!$I$6-'СЕТ СН'!$I$22</f>
        <v>1342.9793879599999</v>
      </c>
      <c r="U140" s="36">
        <f>SUMIFS(СВЦЭМ!$C$33:$C$776,СВЦЭМ!$A$33:$A$776,$A140,СВЦЭМ!$B$33:$B$776,U$119)+'СЕТ СН'!$I$12+СВЦЭМ!$D$10+'СЕТ СН'!$I$6-'СЕТ СН'!$I$22</f>
        <v>1352.0972650199999</v>
      </c>
      <c r="V140" s="36">
        <f>SUMIFS(СВЦЭМ!$C$33:$C$776,СВЦЭМ!$A$33:$A$776,$A140,СВЦЭМ!$B$33:$B$776,V$119)+'СЕТ СН'!$I$12+СВЦЭМ!$D$10+'СЕТ СН'!$I$6-'СЕТ СН'!$I$22</f>
        <v>1365.47097985</v>
      </c>
      <c r="W140" s="36">
        <f>SUMIFS(СВЦЭМ!$C$33:$C$776,СВЦЭМ!$A$33:$A$776,$A140,СВЦЭМ!$B$33:$B$776,W$119)+'СЕТ СН'!$I$12+СВЦЭМ!$D$10+'СЕТ СН'!$I$6-'СЕТ СН'!$I$22</f>
        <v>1386.60444065</v>
      </c>
      <c r="X140" s="36">
        <f>SUMIFS(СВЦЭМ!$C$33:$C$776,СВЦЭМ!$A$33:$A$776,$A140,СВЦЭМ!$B$33:$B$776,X$119)+'СЕТ СН'!$I$12+СВЦЭМ!$D$10+'СЕТ СН'!$I$6-'СЕТ СН'!$I$22</f>
        <v>1396.3328622199999</v>
      </c>
      <c r="Y140" s="36">
        <f>SUMIFS(СВЦЭМ!$C$33:$C$776,СВЦЭМ!$A$33:$A$776,$A140,СВЦЭМ!$B$33:$B$776,Y$119)+'СЕТ СН'!$I$12+СВЦЭМ!$D$10+'СЕТ СН'!$I$6-'СЕТ СН'!$I$22</f>
        <v>1414.2073940600001</v>
      </c>
    </row>
    <row r="141" spans="1:25" ht="15.5" x14ac:dyDescent="0.25">
      <c r="A141" s="35">
        <f t="shared" si="3"/>
        <v>43852</v>
      </c>
      <c r="B141" s="36">
        <f>SUMIFS(СВЦЭМ!$C$33:$C$776,СВЦЭМ!$A$33:$A$776,$A141,СВЦЭМ!$B$33:$B$776,B$119)+'СЕТ СН'!$I$12+СВЦЭМ!$D$10+'СЕТ СН'!$I$6-'СЕТ СН'!$I$22</f>
        <v>1418.2318997</v>
      </c>
      <c r="C141" s="36">
        <f>SUMIFS(СВЦЭМ!$C$33:$C$776,СВЦЭМ!$A$33:$A$776,$A141,СВЦЭМ!$B$33:$B$776,C$119)+'СЕТ СН'!$I$12+СВЦЭМ!$D$10+'СЕТ СН'!$I$6-'СЕТ СН'!$I$22</f>
        <v>1422.69811379</v>
      </c>
      <c r="D141" s="36">
        <f>SUMIFS(СВЦЭМ!$C$33:$C$776,СВЦЭМ!$A$33:$A$776,$A141,СВЦЭМ!$B$33:$B$776,D$119)+'СЕТ СН'!$I$12+СВЦЭМ!$D$10+'СЕТ СН'!$I$6-'СЕТ СН'!$I$22</f>
        <v>1433.7670043599999</v>
      </c>
      <c r="E141" s="36">
        <f>SUMIFS(СВЦЭМ!$C$33:$C$776,СВЦЭМ!$A$33:$A$776,$A141,СВЦЭМ!$B$33:$B$776,E$119)+'СЕТ СН'!$I$12+СВЦЭМ!$D$10+'СЕТ СН'!$I$6-'СЕТ СН'!$I$22</f>
        <v>1438.2440759799999</v>
      </c>
      <c r="F141" s="36">
        <f>SUMIFS(СВЦЭМ!$C$33:$C$776,СВЦЭМ!$A$33:$A$776,$A141,СВЦЭМ!$B$33:$B$776,F$119)+'СЕТ СН'!$I$12+СВЦЭМ!$D$10+'СЕТ СН'!$I$6-'СЕТ СН'!$I$22</f>
        <v>1423.7545347999999</v>
      </c>
      <c r="G141" s="36">
        <f>SUMIFS(СВЦЭМ!$C$33:$C$776,СВЦЭМ!$A$33:$A$776,$A141,СВЦЭМ!$B$33:$B$776,G$119)+'СЕТ СН'!$I$12+СВЦЭМ!$D$10+'СЕТ СН'!$I$6-'СЕТ СН'!$I$22</f>
        <v>1406.38571731</v>
      </c>
      <c r="H141" s="36">
        <f>SUMIFS(СВЦЭМ!$C$33:$C$776,СВЦЭМ!$A$33:$A$776,$A141,СВЦЭМ!$B$33:$B$776,H$119)+'СЕТ СН'!$I$12+СВЦЭМ!$D$10+'СЕТ СН'!$I$6-'СЕТ СН'!$I$22</f>
        <v>1365.18357019</v>
      </c>
      <c r="I141" s="36">
        <f>SUMIFS(СВЦЭМ!$C$33:$C$776,СВЦЭМ!$A$33:$A$776,$A141,СВЦЭМ!$B$33:$B$776,I$119)+'СЕТ СН'!$I$12+СВЦЭМ!$D$10+'СЕТ СН'!$I$6-'СЕТ СН'!$I$22</f>
        <v>1345.7945135699999</v>
      </c>
      <c r="J141" s="36">
        <f>SUMIFS(СВЦЭМ!$C$33:$C$776,СВЦЭМ!$A$33:$A$776,$A141,СВЦЭМ!$B$33:$B$776,J$119)+'СЕТ СН'!$I$12+СВЦЭМ!$D$10+'СЕТ СН'!$I$6-'СЕТ СН'!$I$22</f>
        <v>1327.59267589</v>
      </c>
      <c r="K141" s="36">
        <f>SUMIFS(СВЦЭМ!$C$33:$C$776,СВЦЭМ!$A$33:$A$776,$A141,СВЦЭМ!$B$33:$B$776,K$119)+'СЕТ СН'!$I$12+СВЦЭМ!$D$10+'СЕТ СН'!$I$6-'СЕТ СН'!$I$22</f>
        <v>1331.9831842799999</v>
      </c>
      <c r="L141" s="36">
        <f>SUMIFS(СВЦЭМ!$C$33:$C$776,СВЦЭМ!$A$33:$A$776,$A141,СВЦЭМ!$B$33:$B$776,L$119)+'СЕТ СН'!$I$12+СВЦЭМ!$D$10+'СЕТ СН'!$I$6-'СЕТ СН'!$I$22</f>
        <v>1324.2936405599999</v>
      </c>
      <c r="M141" s="36">
        <f>SUMIFS(СВЦЭМ!$C$33:$C$776,СВЦЭМ!$A$33:$A$776,$A141,СВЦЭМ!$B$33:$B$776,M$119)+'СЕТ СН'!$I$12+СВЦЭМ!$D$10+'СЕТ СН'!$I$6-'СЕТ СН'!$I$22</f>
        <v>1331.95919159</v>
      </c>
      <c r="N141" s="36">
        <f>SUMIFS(СВЦЭМ!$C$33:$C$776,СВЦЭМ!$A$33:$A$776,$A141,СВЦЭМ!$B$33:$B$776,N$119)+'СЕТ СН'!$I$12+СВЦЭМ!$D$10+'СЕТ СН'!$I$6-'СЕТ СН'!$I$22</f>
        <v>1362.5819963500001</v>
      </c>
      <c r="O141" s="36">
        <f>SUMIFS(СВЦЭМ!$C$33:$C$776,СВЦЭМ!$A$33:$A$776,$A141,СВЦЭМ!$B$33:$B$776,O$119)+'СЕТ СН'!$I$12+СВЦЭМ!$D$10+'СЕТ СН'!$I$6-'СЕТ СН'!$I$22</f>
        <v>1377.06765204</v>
      </c>
      <c r="P141" s="36">
        <f>SUMIFS(СВЦЭМ!$C$33:$C$776,СВЦЭМ!$A$33:$A$776,$A141,СВЦЭМ!$B$33:$B$776,P$119)+'СЕТ СН'!$I$12+СВЦЭМ!$D$10+'СЕТ СН'!$I$6-'СЕТ СН'!$I$22</f>
        <v>1401.5008024199999</v>
      </c>
      <c r="Q141" s="36">
        <f>SUMIFS(СВЦЭМ!$C$33:$C$776,СВЦЭМ!$A$33:$A$776,$A141,СВЦЭМ!$B$33:$B$776,Q$119)+'СЕТ СН'!$I$12+СВЦЭМ!$D$10+'СЕТ СН'!$I$6-'СЕТ СН'!$I$22</f>
        <v>1409.9940588100001</v>
      </c>
      <c r="R141" s="36">
        <f>SUMIFS(СВЦЭМ!$C$33:$C$776,СВЦЭМ!$A$33:$A$776,$A141,СВЦЭМ!$B$33:$B$776,R$119)+'СЕТ СН'!$I$12+СВЦЭМ!$D$10+'СЕТ СН'!$I$6-'СЕТ СН'!$I$22</f>
        <v>1402.2483571600001</v>
      </c>
      <c r="S141" s="36">
        <f>SUMIFS(СВЦЭМ!$C$33:$C$776,СВЦЭМ!$A$33:$A$776,$A141,СВЦЭМ!$B$33:$B$776,S$119)+'СЕТ СН'!$I$12+СВЦЭМ!$D$10+'СЕТ СН'!$I$6-'СЕТ СН'!$I$22</f>
        <v>1374.0238054700001</v>
      </c>
      <c r="T141" s="36">
        <f>SUMIFS(СВЦЭМ!$C$33:$C$776,СВЦЭМ!$A$33:$A$776,$A141,СВЦЭМ!$B$33:$B$776,T$119)+'СЕТ СН'!$I$12+СВЦЭМ!$D$10+'СЕТ СН'!$I$6-'СЕТ СН'!$I$22</f>
        <v>1361.8291356699999</v>
      </c>
      <c r="U141" s="36">
        <f>SUMIFS(СВЦЭМ!$C$33:$C$776,СВЦЭМ!$A$33:$A$776,$A141,СВЦЭМ!$B$33:$B$776,U$119)+'СЕТ СН'!$I$12+СВЦЭМ!$D$10+'СЕТ СН'!$I$6-'СЕТ СН'!$I$22</f>
        <v>1368.42648065</v>
      </c>
      <c r="V141" s="36">
        <f>SUMIFS(СВЦЭМ!$C$33:$C$776,СВЦЭМ!$A$33:$A$776,$A141,СВЦЭМ!$B$33:$B$776,V$119)+'СЕТ СН'!$I$12+СВЦЭМ!$D$10+'СЕТ СН'!$I$6-'СЕТ СН'!$I$22</f>
        <v>1358.95426275</v>
      </c>
      <c r="W141" s="36">
        <f>SUMIFS(СВЦЭМ!$C$33:$C$776,СВЦЭМ!$A$33:$A$776,$A141,СВЦЭМ!$B$33:$B$776,W$119)+'СЕТ СН'!$I$12+СВЦЭМ!$D$10+'СЕТ СН'!$I$6-'СЕТ СН'!$I$22</f>
        <v>1371.4565393599999</v>
      </c>
      <c r="X141" s="36">
        <f>SUMIFS(СВЦЭМ!$C$33:$C$776,СВЦЭМ!$A$33:$A$776,$A141,СВЦЭМ!$B$33:$B$776,X$119)+'СЕТ СН'!$I$12+СВЦЭМ!$D$10+'СЕТ СН'!$I$6-'СЕТ СН'!$I$22</f>
        <v>1384.4117140399999</v>
      </c>
      <c r="Y141" s="36">
        <f>SUMIFS(СВЦЭМ!$C$33:$C$776,СВЦЭМ!$A$33:$A$776,$A141,СВЦЭМ!$B$33:$B$776,Y$119)+'СЕТ СН'!$I$12+СВЦЭМ!$D$10+'СЕТ СН'!$I$6-'СЕТ СН'!$I$22</f>
        <v>1403.0161364200001</v>
      </c>
    </row>
    <row r="142" spans="1:25" ht="15.5" x14ac:dyDescent="0.25">
      <c r="A142" s="35">
        <f t="shared" si="3"/>
        <v>43853</v>
      </c>
      <c r="B142" s="36">
        <f>SUMIFS(СВЦЭМ!$C$33:$C$776,СВЦЭМ!$A$33:$A$776,$A142,СВЦЭМ!$B$33:$B$776,B$119)+'СЕТ СН'!$I$12+СВЦЭМ!$D$10+'СЕТ СН'!$I$6-'СЕТ СН'!$I$22</f>
        <v>1431.3589782399999</v>
      </c>
      <c r="C142" s="36">
        <f>SUMIFS(СВЦЭМ!$C$33:$C$776,СВЦЭМ!$A$33:$A$776,$A142,СВЦЭМ!$B$33:$B$776,C$119)+'СЕТ СН'!$I$12+СВЦЭМ!$D$10+'СЕТ СН'!$I$6-'СЕТ СН'!$I$22</f>
        <v>1425.7734143299999</v>
      </c>
      <c r="D142" s="36">
        <f>SUMIFS(СВЦЭМ!$C$33:$C$776,СВЦЭМ!$A$33:$A$776,$A142,СВЦЭМ!$B$33:$B$776,D$119)+'СЕТ СН'!$I$12+СВЦЭМ!$D$10+'СЕТ СН'!$I$6-'СЕТ СН'!$I$22</f>
        <v>1443.33695855</v>
      </c>
      <c r="E142" s="36">
        <f>SUMIFS(СВЦЭМ!$C$33:$C$776,СВЦЭМ!$A$33:$A$776,$A142,СВЦЭМ!$B$33:$B$776,E$119)+'СЕТ СН'!$I$12+СВЦЭМ!$D$10+'СЕТ СН'!$I$6-'СЕТ СН'!$I$22</f>
        <v>1453.5593031999999</v>
      </c>
      <c r="F142" s="36">
        <f>SUMIFS(СВЦЭМ!$C$33:$C$776,СВЦЭМ!$A$33:$A$776,$A142,СВЦЭМ!$B$33:$B$776,F$119)+'СЕТ СН'!$I$12+СВЦЭМ!$D$10+'СЕТ СН'!$I$6-'СЕТ СН'!$I$22</f>
        <v>1443.7154055999999</v>
      </c>
      <c r="G142" s="36">
        <f>SUMIFS(СВЦЭМ!$C$33:$C$776,СВЦЭМ!$A$33:$A$776,$A142,СВЦЭМ!$B$33:$B$776,G$119)+'СЕТ СН'!$I$12+СВЦЭМ!$D$10+'СЕТ СН'!$I$6-'СЕТ СН'!$I$22</f>
        <v>1427.4830633899999</v>
      </c>
      <c r="H142" s="36">
        <f>SUMIFS(СВЦЭМ!$C$33:$C$776,СВЦЭМ!$A$33:$A$776,$A142,СВЦЭМ!$B$33:$B$776,H$119)+'СЕТ СН'!$I$12+СВЦЭМ!$D$10+'СЕТ СН'!$I$6-'СЕТ СН'!$I$22</f>
        <v>1386.6257451500001</v>
      </c>
      <c r="I142" s="36">
        <f>SUMIFS(СВЦЭМ!$C$33:$C$776,СВЦЭМ!$A$33:$A$776,$A142,СВЦЭМ!$B$33:$B$776,I$119)+'СЕТ СН'!$I$12+СВЦЭМ!$D$10+'СЕТ СН'!$I$6-'СЕТ СН'!$I$22</f>
        <v>1358.3373052499999</v>
      </c>
      <c r="J142" s="36">
        <f>SUMIFS(СВЦЭМ!$C$33:$C$776,СВЦЭМ!$A$33:$A$776,$A142,СВЦЭМ!$B$33:$B$776,J$119)+'СЕТ СН'!$I$12+СВЦЭМ!$D$10+'СЕТ СН'!$I$6-'СЕТ СН'!$I$22</f>
        <v>1345.28760207</v>
      </c>
      <c r="K142" s="36">
        <f>SUMIFS(СВЦЭМ!$C$33:$C$776,СВЦЭМ!$A$33:$A$776,$A142,СВЦЭМ!$B$33:$B$776,K$119)+'СЕТ СН'!$I$12+СВЦЭМ!$D$10+'СЕТ СН'!$I$6-'СЕТ СН'!$I$22</f>
        <v>1350.12631526</v>
      </c>
      <c r="L142" s="36">
        <f>SUMIFS(СВЦЭМ!$C$33:$C$776,СВЦЭМ!$A$33:$A$776,$A142,СВЦЭМ!$B$33:$B$776,L$119)+'СЕТ СН'!$I$12+СВЦЭМ!$D$10+'СЕТ СН'!$I$6-'СЕТ СН'!$I$22</f>
        <v>1350.01792099</v>
      </c>
      <c r="M142" s="36">
        <f>SUMIFS(СВЦЭМ!$C$33:$C$776,СВЦЭМ!$A$33:$A$776,$A142,СВЦЭМ!$B$33:$B$776,M$119)+'СЕТ СН'!$I$12+СВЦЭМ!$D$10+'СЕТ СН'!$I$6-'СЕТ СН'!$I$22</f>
        <v>1354.4161864799999</v>
      </c>
      <c r="N142" s="36">
        <f>SUMIFS(СВЦЭМ!$C$33:$C$776,СВЦЭМ!$A$33:$A$776,$A142,СВЦЭМ!$B$33:$B$776,N$119)+'СЕТ СН'!$I$12+СВЦЭМ!$D$10+'СЕТ СН'!$I$6-'СЕТ СН'!$I$22</f>
        <v>1364.7549326399999</v>
      </c>
      <c r="O142" s="36">
        <f>SUMIFS(СВЦЭМ!$C$33:$C$776,СВЦЭМ!$A$33:$A$776,$A142,СВЦЭМ!$B$33:$B$776,O$119)+'СЕТ СН'!$I$12+СВЦЭМ!$D$10+'СЕТ СН'!$I$6-'СЕТ СН'!$I$22</f>
        <v>1385.96182047</v>
      </c>
      <c r="P142" s="36">
        <f>SUMIFS(СВЦЭМ!$C$33:$C$776,СВЦЭМ!$A$33:$A$776,$A142,СВЦЭМ!$B$33:$B$776,P$119)+'СЕТ СН'!$I$12+СВЦЭМ!$D$10+'СЕТ СН'!$I$6-'СЕТ СН'!$I$22</f>
        <v>1401.25440495</v>
      </c>
      <c r="Q142" s="36">
        <f>SUMIFS(СВЦЭМ!$C$33:$C$776,СВЦЭМ!$A$33:$A$776,$A142,СВЦЭМ!$B$33:$B$776,Q$119)+'СЕТ СН'!$I$12+СВЦЭМ!$D$10+'СЕТ СН'!$I$6-'СЕТ СН'!$I$22</f>
        <v>1422.3996793599999</v>
      </c>
      <c r="R142" s="36">
        <f>SUMIFS(СВЦЭМ!$C$33:$C$776,СВЦЭМ!$A$33:$A$776,$A142,СВЦЭМ!$B$33:$B$776,R$119)+'СЕТ СН'!$I$12+СВЦЭМ!$D$10+'СЕТ СН'!$I$6-'СЕТ СН'!$I$22</f>
        <v>1395.3922400500001</v>
      </c>
      <c r="S142" s="36">
        <f>SUMIFS(СВЦЭМ!$C$33:$C$776,СВЦЭМ!$A$33:$A$776,$A142,СВЦЭМ!$B$33:$B$776,S$119)+'СЕТ СН'!$I$12+СВЦЭМ!$D$10+'СЕТ СН'!$I$6-'СЕТ СН'!$I$22</f>
        <v>1369.6041190199999</v>
      </c>
      <c r="T142" s="36">
        <f>SUMIFS(СВЦЭМ!$C$33:$C$776,СВЦЭМ!$A$33:$A$776,$A142,СВЦЭМ!$B$33:$B$776,T$119)+'СЕТ СН'!$I$12+СВЦЭМ!$D$10+'СЕТ СН'!$I$6-'СЕТ СН'!$I$22</f>
        <v>1352.1643803499999</v>
      </c>
      <c r="U142" s="36">
        <f>SUMIFS(СВЦЭМ!$C$33:$C$776,СВЦЭМ!$A$33:$A$776,$A142,СВЦЭМ!$B$33:$B$776,U$119)+'СЕТ СН'!$I$12+СВЦЭМ!$D$10+'СЕТ СН'!$I$6-'СЕТ СН'!$I$22</f>
        <v>1360.31153718</v>
      </c>
      <c r="V142" s="36">
        <f>SUMIFS(СВЦЭМ!$C$33:$C$776,СВЦЭМ!$A$33:$A$776,$A142,СВЦЭМ!$B$33:$B$776,V$119)+'СЕТ СН'!$I$12+СВЦЭМ!$D$10+'СЕТ СН'!$I$6-'СЕТ СН'!$I$22</f>
        <v>1364.76725865</v>
      </c>
      <c r="W142" s="36">
        <f>SUMIFS(СВЦЭМ!$C$33:$C$776,СВЦЭМ!$A$33:$A$776,$A142,СВЦЭМ!$B$33:$B$776,W$119)+'СЕТ СН'!$I$12+СВЦЭМ!$D$10+'СЕТ СН'!$I$6-'СЕТ СН'!$I$22</f>
        <v>1392.99589255</v>
      </c>
      <c r="X142" s="36">
        <f>SUMIFS(СВЦЭМ!$C$33:$C$776,СВЦЭМ!$A$33:$A$776,$A142,СВЦЭМ!$B$33:$B$776,X$119)+'СЕТ СН'!$I$12+СВЦЭМ!$D$10+'СЕТ СН'!$I$6-'СЕТ СН'!$I$22</f>
        <v>1408.9526488199999</v>
      </c>
      <c r="Y142" s="36">
        <f>SUMIFS(СВЦЭМ!$C$33:$C$776,СВЦЭМ!$A$33:$A$776,$A142,СВЦЭМ!$B$33:$B$776,Y$119)+'СЕТ СН'!$I$12+СВЦЭМ!$D$10+'СЕТ СН'!$I$6-'СЕТ СН'!$I$22</f>
        <v>1421.3562993</v>
      </c>
    </row>
    <row r="143" spans="1:25" ht="15.5" x14ac:dyDescent="0.25">
      <c r="A143" s="35">
        <f t="shared" si="3"/>
        <v>43854</v>
      </c>
      <c r="B143" s="36">
        <f>SUMIFS(СВЦЭМ!$C$33:$C$776,СВЦЭМ!$A$33:$A$776,$A143,СВЦЭМ!$B$33:$B$776,B$119)+'СЕТ СН'!$I$12+СВЦЭМ!$D$10+'СЕТ СН'!$I$6-'СЕТ СН'!$I$22</f>
        <v>1388.6633174199999</v>
      </c>
      <c r="C143" s="36">
        <f>SUMIFS(СВЦЭМ!$C$33:$C$776,СВЦЭМ!$A$33:$A$776,$A143,СВЦЭМ!$B$33:$B$776,C$119)+'СЕТ СН'!$I$12+СВЦЭМ!$D$10+'СЕТ СН'!$I$6-'СЕТ СН'!$I$22</f>
        <v>1388.0198651799999</v>
      </c>
      <c r="D143" s="36">
        <f>SUMIFS(СВЦЭМ!$C$33:$C$776,СВЦЭМ!$A$33:$A$776,$A143,СВЦЭМ!$B$33:$B$776,D$119)+'СЕТ СН'!$I$12+СВЦЭМ!$D$10+'СЕТ СН'!$I$6-'СЕТ СН'!$I$22</f>
        <v>1409.42837248</v>
      </c>
      <c r="E143" s="36">
        <f>SUMIFS(СВЦЭМ!$C$33:$C$776,СВЦЭМ!$A$33:$A$776,$A143,СВЦЭМ!$B$33:$B$776,E$119)+'СЕТ СН'!$I$12+СВЦЭМ!$D$10+'СЕТ СН'!$I$6-'СЕТ СН'!$I$22</f>
        <v>1422.5823046799999</v>
      </c>
      <c r="F143" s="36">
        <f>SUMIFS(СВЦЭМ!$C$33:$C$776,СВЦЭМ!$A$33:$A$776,$A143,СВЦЭМ!$B$33:$B$776,F$119)+'СЕТ СН'!$I$12+СВЦЭМ!$D$10+'СЕТ СН'!$I$6-'СЕТ СН'!$I$22</f>
        <v>1399.3215015599999</v>
      </c>
      <c r="G143" s="36">
        <f>SUMIFS(СВЦЭМ!$C$33:$C$776,СВЦЭМ!$A$33:$A$776,$A143,СВЦЭМ!$B$33:$B$776,G$119)+'СЕТ СН'!$I$12+СВЦЭМ!$D$10+'СЕТ СН'!$I$6-'СЕТ СН'!$I$22</f>
        <v>1386.6075085299999</v>
      </c>
      <c r="H143" s="36">
        <f>SUMIFS(СВЦЭМ!$C$33:$C$776,СВЦЭМ!$A$33:$A$776,$A143,СВЦЭМ!$B$33:$B$776,H$119)+'СЕТ СН'!$I$12+СВЦЭМ!$D$10+'СЕТ СН'!$I$6-'СЕТ СН'!$I$22</f>
        <v>1343.36965878</v>
      </c>
      <c r="I143" s="36">
        <f>SUMIFS(СВЦЭМ!$C$33:$C$776,СВЦЭМ!$A$33:$A$776,$A143,СВЦЭМ!$B$33:$B$776,I$119)+'СЕТ СН'!$I$12+СВЦЭМ!$D$10+'СЕТ СН'!$I$6-'СЕТ СН'!$I$22</f>
        <v>1326.6034201099999</v>
      </c>
      <c r="J143" s="36">
        <f>SUMIFS(СВЦЭМ!$C$33:$C$776,СВЦЭМ!$A$33:$A$776,$A143,СВЦЭМ!$B$33:$B$776,J$119)+'СЕТ СН'!$I$12+СВЦЭМ!$D$10+'СЕТ СН'!$I$6-'СЕТ СН'!$I$22</f>
        <v>1313.85164943</v>
      </c>
      <c r="K143" s="36">
        <f>SUMIFS(СВЦЭМ!$C$33:$C$776,СВЦЭМ!$A$33:$A$776,$A143,СВЦЭМ!$B$33:$B$776,K$119)+'СЕТ СН'!$I$12+СВЦЭМ!$D$10+'СЕТ СН'!$I$6-'СЕТ СН'!$I$22</f>
        <v>1315.05260615</v>
      </c>
      <c r="L143" s="36">
        <f>SUMIFS(СВЦЭМ!$C$33:$C$776,СВЦЭМ!$A$33:$A$776,$A143,СВЦЭМ!$B$33:$B$776,L$119)+'СЕТ СН'!$I$12+СВЦЭМ!$D$10+'СЕТ СН'!$I$6-'СЕТ СН'!$I$22</f>
        <v>1319.0751238099999</v>
      </c>
      <c r="M143" s="36">
        <f>SUMIFS(СВЦЭМ!$C$33:$C$776,СВЦЭМ!$A$33:$A$776,$A143,СВЦЭМ!$B$33:$B$776,M$119)+'СЕТ СН'!$I$12+СВЦЭМ!$D$10+'СЕТ СН'!$I$6-'СЕТ СН'!$I$22</f>
        <v>1328.6539485599999</v>
      </c>
      <c r="N143" s="36">
        <f>SUMIFS(СВЦЭМ!$C$33:$C$776,СВЦЭМ!$A$33:$A$776,$A143,СВЦЭМ!$B$33:$B$776,N$119)+'СЕТ СН'!$I$12+СВЦЭМ!$D$10+'СЕТ СН'!$I$6-'СЕТ СН'!$I$22</f>
        <v>1319.499658</v>
      </c>
      <c r="O143" s="36">
        <f>SUMIFS(СВЦЭМ!$C$33:$C$776,СВЦЭМ!$A$33:$A$776,$A143,СВЦЭМ!$B$33:$B$776,O$119)+'СЕТ СН'!$I$12+СВЦЭМ!$D$10+'СЕТ СН'!$I$6-'СЕТ СН'!$I$22</f>
        <v>1334.84332419</v>
      </c>
      <c r="P143" s="36">
        <f>SUMIFS(СВЦЭМ!$C$33:$C$776,СВЦЭМ!$A$33:$A$776,$A143,СВЦЭМ!$B$33:$B$776,P$119)+'СЕТ СН'!$I$12+СВЦЭМ!$D$10+'СЕТ СН'!$I$6-'СЕТ СН'!$I$22</f>
        <v>1353.3796025699999</v>
      </c>
      <c r="Q143" s="36">
        <f>SUMIFS(СВЦЭМ!$C$33:$C$776,СВЦЭМ!$A$33:$A$776,$A143,СВЦЭМ!$B$33:$B$776,Q$119)+'СЕТ СН'!$I$12+СВЦЭМ!$D$10+'СЕТ СН'!$I$6-'СЕТ СН'!$I$22</f>
        <v>1361.62731173</v>
      </c>
      <c r="R143" s="36">
        <f>SUMIFS(СВЦЭМ!$C$33:$C$776,СВЦЭМ!$A$33:$A$776,$A143,СВЦЭМ!$B$33:$B$776,R$119)+'СЕТ СН'!$I$12+СВЦЭМ!$D$10+'СЕТ СН'!$I$6-'СЕТ СН'!$I$22</f>
        <v>1366.1310256699999</v>
      </c>
      <c r="S143" s="36">
        <f>SUMIFS(СВЦЭМ!$C$33:$C$776,СВЦЭМ!$A$33:$A$776,$A143,СВЦЭМ!$B$33:$B$776,S$119)+'СЕТ СН'!$I$12+СВЦЭМ!$D$10+'СЕТ СН'!$I$6-'СЕТ СН'!$I$22</f>
        <v>1365.1203720399999</v>
      </c>
      <c r="T143" s="36">
        <f>SUMIFS(СВЦЭМ!$C$33:$C$776,СВЦЭМ!$A$33:$A$776,$A143,СВЦЭМ!$B$33:$B$776,T$119)+'СЕТ СН'!$I$12+СВЦЭМ!$D$10+'СЕТ СН'!$I$6-'СЕТ СН'!$I$22</f>
        <v>1332.93536614</v>
      </c>
      <c r="U143" s="36">
        <f>SUMIFS(СВЦЭМ!$C$33:$C$776,СВЦЭМ!$A$33:$A$776,$A143,СВЦЭМ!$B$33:$B$776,U$119)+'СЕТ СН'!$I$12+СВЦЭМ!$D$10+'СЕТ СН'!$I$6-'СЕТ СН'!$I$22</f>
        <v>1342.2152906399999</v>
      </c>
      <c r="V143" s="36">
        <f>SUMIFS(СВЦЭМ!$C$33:$C$776,СВЦЭМ!$A$33:$A$776,$A143,СВЦЭМ!$B$33:$B$776,V$119)+'СЕТ СН'!$I$12+СВЦЭМ!$D$10+'СЕТ СН'!$I$6-'СЕТ СН'!$I$22</f>
        <v>1345.66771103</v>
      </c>
      <c r="W143" s="36">
        <f>SUMIFS(СВЦЭМ!$C$33:$C$776,СВЦЭМ!$A$33:$A$776,$A143,СВЦЭМ!$B$33:$B$776,W$119)+'СЕТ СН'!$I$12+СВЦЭМ!$D$10+'СЕТ СН'!$I$6-'СЕТ СН'!$I$22</f>
        <v>1359.46073308</v>
      </c>
      <c r="X143" s="36">
        <f>SUMIFS(СВЦЭМ!$C$33:$C$776,СВЦЭМ!$A$33:$A$776,$A143,СВЦЭМ!$B$33:$B$776,X$119)+'СЕТ СН'!$I$12+СВЦЭМ!$D$10+'СЕТ СН'!$I$6-'СЕТ СН'!$I$22</f>
        <v>1359.4639667700001</v>
      </c>
      <c r="Y143" s="36">
        <f>SUMIFS(СВЦЭМ!$C$33:$C$776,СВЦЭМ!$A$33:$A$776,$A143,СВЦЭМ!$B$33:$B$776,Y$119)+'СЕТ СН'!$I$12+СВЦЭМ!$D$10+'СЕТ СН'!$I$6-'СЕТ СН'!$I$22</f>
        <v>1371.8387934699999</v>
      </c>
    </row>
    <row r="144" spans="1:25" ht="15.5" x14ac:dyDescent="0.25">
      <c r="A144" s="35">
        <f t="shared" si="3"/>
        <v>43855</v>
      </c>
      <c r="B144" s="36">
        <f>SUMIFS(СВЦЭМ!$C$33:$C$776,СВЦЭМ!$A$33:$A$776,$A144,СВЦЭМ!$B$33:$B$776,B$119)+'СЕТ СН'!$I$12+СВЦЭМ!$D$10+'СЕТ СН'!$I$6-'СЕТ СН'!$I$22</f>
        <v>1419.5084339999999</v>
      </c>
      <c r="C144" s="36">
        <f>SUMIFS(СВЦЭМ!$C$33:$C$776,СВЦЭМ!$A$33:$A$776,$A144,СВЦЭМ!$B$33:$B$776,C$119)+'СЕТ СН'!$I$12+СВЦЭМ!$D$10+'СЕТ СН'!$I$6-'СЕТ СН'!$I$22</f>
        <v>1438.17434592</v>
      </c>
      <c r="D144" s="36">
        <f>SUMIFS(СВЦЭМ!$C$33:$C$776,СВЦЭМ!$A$33:$A$776,$A144,СВЦЭМ!$B$33:$B$776,D$119)+'СЕТ СН'!$I$12+СВЦЭМ!$D$10+'СЕТ СН'!$I$6-'СЕТ СН'!$I$22</f>
        <v>1455.36421208</v>
      </c>
      <c r="E144" s="36">
        <f>SUMIFS(СВЦЭМ!$C$33:$C$776,СВЦЭМ!$A$33:$A$776,$A144,СВЦЭМ!$B$33:$B$776,E$119)+'СЕТ СН'!$I$12+СВЦЭМ!$D$10+'СЕТ СН'!$I$6-'СЕТ СН'!$I$22</f>
        <v>1466.03196482</v>
      </c>
      <c r="F144" s="36">
        <f>SUMIFS(СВЦЭМ!$C$33:$C$776,СВЦЭМ!$A$33:$A$776,$A144,СВЦЭМ!$B$33:$B$776,F$119)+'СЕТ СН'!$I$12+СВЦЭМ!$D$10+'СЕТ СН'!$I$6-'СЕТ СН'!$I$22</f>
        <v>1431.92010493</v>
      </c>
      <c r="G144" s="36">
        <f>SUMIFS(СВЦЭМ!$C$33:$C$776,СВЦЭМ!$A$33:$A$776,$A144,СВЦЭМ!$B$33:$B$776,G$119)+'СЕТ СН'!$I$12+СВЦЭМ!$D$10+'СЕТ СН'!$I$6-'СЕТ СН'!$I$22</f>
        <v>1419.2723757700001</v>
      </c>
      <c r="H144" s="36">
        <f>SUMIFS(СВЦЭМ!$C$33:$C$776,СВЦЭМ!$A$33:$A$776,$A144,СВЦЭМ!$B$33:$B$776,H$119)+'СЕТ СН'!$I$12+СВЦЭМ!$D$10+'СЕТ СН'!$I$6-'СЕТ СН'!$I$22</f>
        <v>1392.7775760899999</v>
      </c>
      <c r="I144" s="36">
        <f>SUMIFS(СВЦЭМ!$C$33:$C$776,СВЦЭМ!$A$33:$A$776,$A144,СВЦЭМ!$B$33:$B$776,I$119)+'СЕТ СН'!$I$12+СВЦЭМ!$D$10+'СЕТ СН'!$I$6-'СЕТ СН'!$I$22</f>
        <v>1392.79221723</v>
      </c>
      <c r="J144" s="36">
        <f>SUMIFS(СВЦЭМ!$C$33:$C$776,СВЦЭМ!$A$33:$A$776,$A144,СВЦЭМ!$B$33:$B$776,J$119)+'СЕТ СН'!$I$12+СВЦЭМ!$D$10+'СЕТ СН'!$I$6-'СЕТ СН'!$I$22</f>
        <v>1366.0681963899999</v>
      </c>
      <c r="K144" s="36">
        <f>SUMIFS(СВЦЭМ!$C$33:$C$776,СВЦЭМ!$A$33:$A$776,$A144,СВЦЭМ!$B$33:$B$776,K$119)+'СЕТ СН'!$I$12+СВЦЭМ!$D$10+'СЕТ СН'!$I$6-'СЕТ СН'!$I$22</f>
        <v>1332.8647786899999</v>
      </c>
      <c r="L144" s="36">
        <f>SUMIFS(СВЦЭМ!$C$33:$C$776,СВЦЭМ!$A$33:$A$776,$A144,СВЦЭМ!$B$33:$B$776,L$119)+'СЕТ СН'!$I$12+СВЦЭМ!$D$10+'СЕТ СН'!$I$6-'СЕТ СН'!$I$22</f>
        <v>1321.7228576099999</v>
      </c>
      <c r="M144" s="36">
        <f>SUMIFS(СВЦЭМ!$C$33:$C$776,СВЦЭМ!$A$33:$A$776,$A144,СВЦЭМ!$B$33:$B$776,M$119)+'СЕТ СН'!$I$12+СВЦЭМ!$D$10+'СЕТ СН'!$I$6-'СЕТ СН'!$I$22</f>
        <v>1342.74126867</v>
      </c>
      <c r="N144" s="36">
        <f>SUMIFS(СВЦЭМ!$C$33:$C$776,СВЦЭМ!$A$33:$A$776,$A144,СВЦЭМ!$B$33:$B$776,N$119)+'СЕТ СН'!$I$12+СВЦЭМ!$D$10+'СЕТ СН'!$I$6-'СЕТ СН'!$I$22</f>
        <v>1365.92251233</v>
      </c>
      <c r="O144" s="36">
        <f>SUMIFS(СВЦЭМ!$C$33:$C$776,СВЦЭМ!$A$33:$A$776,$A144,СВЦЭМ!$B$33:$B$776,O$119)+'СЕТ СН'!$I$12+СВЦЭМ!$D$10+'СЕТ СН'!$I$6-'СЕТ СН'!$I$22</f>
        <v>1375.3011879999999</v>
      </c>
      <c r="P144" s="36">
        <f>SUMIFS(СВЦЭМ!$C$33:$C$776,СВЦЭМ!$A$33:$A$776,$A144,СВЦЭМ!$B$33:$B$776,P$119)+'СЕТ СН'!$I$12+СВЦЭМ!$D$10+'СЕТ СН'!$I$6-'СЕТ СН'!$I$22</f>
        <v>1384.22273537</v>
      </c>
      <c r="Q144" s="36">
        <f>SUMIFS(СВЦЭМ!$C$33:$C$776,СВЦЭМ!$A$33:$A$776,$A144,СВЦЭМ!$B$33:$B$776,Q$119)+'СЕТ СН'!$I$12+СВЦЭМ!$D$10+'СЕТ СН'!$I$6-'СЕТ СН'!$I$22</f>
        <v>1394.99835046</v>
      </c>
      <c r="R144" s="36">
        <f>SUMIFS(СВЦЭМ!$C$33:$C$776,СВЦЭМ!$A$33:$A$776,$A144,СВЦЭМ!$B$33:$B$776,R$119)+'СЕТ СН'!$I$12+СВЦЭМ!$D$10+'СЕТ СН'!$I$6-'СЕТ СН'!$I$22</f>
        <v>1395.84590927</v>
      </c>
      <c r="S144" s="36">
        <f>SUMIFS(СВЦЭМ!$C$33:$C$776,СВЦЭМ!$A$33:$A$776,$A144,СВЦЭМ!$B$33:$B$776,S$119)+'СЕТ СН'!$I$12+СВЦЭМ!$D$10+'СЕТ СН'!$I$6-'СЕТ СН'!$I$22</f>
        <v>1391.9474671599999</v>
      </c>
      <c r="T144" s="36">
        <f>SUMIFS(СВЦЭМ!$C$33:$C$776,СВЦЭМ!$A$33:$A$776,$A144,СВЦЭМ!$B$33:$B$776,T$119)+'СЕТ СН'!$I$12+СВЦЭМ!$D$10+'СЕТ СН'!$I$6-'СЕТ СН'!$I$22</f>
        <v>1373.42433521</v>
      </c>
      <c r="U144" s="36">
        <f>SUMIFS(СВЦЭМ!$C$33:$C$776,СВЦЭМ!$A$33:$A$776,$A144,СВЦЭМ!$B$33:$B$776,U$119)+'СЕТ СН'!$I$12+СВЦЭМ!$D$10+'СЕТ СН'!$I$6-'СЕТ СН'!$I$22</f>
        <v>1375.62349918</v>
      </c>
      <c r="V144" s="36">
        <f>SUMIFS(СВЦЭМ!$C$33:$C$776,СВЦЭМ!$A$33:$A$776,$A144,СВЦЭМ!$B$33:$B$776,V$119)+'СЕТ СН'!$I$12+СВЦЭМ!$D$10+'СЕТ СН'!$I$6-'СЕТ СН'!$I$22</f>
        <v>1378.8988936399999</v>
      </c>
      <c r="W144" s="36">
        <f>SUMIFS(СВЦЭМ!$C$33:$C$776,СВЦЭМ!$A$33:$A$776,$A144,СВЦЭМ!$B$33:$B$776,W$119)+'СЕТ СН'!$I$12+СВЦЭМ!$D$10+'СЕТ СН'!$I$6-'СЕТ СН'!$I$22</f>
        <v>1388.65389297</v>
      </c>
      <c r="X144" s="36">
        <f>SUMIFS(СВЦЭМ!$C$33:$C$776,СВЦЭМ!$A$33:$A$776,$A144,СВЦЭМ!$B$33:$B$776,X$119)+'СЕТ СН'!$I$12+СВЦЭМ!$D$10+'СЕТ СН'!$I$6-'СЕТ СН'!$I$22</f>
        <v>1393.8368860599999</v>
      </c>
      <c r="Y144" s="36">
        <f>SUMIFS(СВЦЭМ!$C$33:$C$776,СВЦЭМ!$A$33:$A$776,$A144,СВЦЭМ!$B$33:$B$776,Y$119)+'СЕТ СН'!$I$12+СВЦЭМ!$D$10+'СЕТ СН'!$I$6-'СЕТ СН'!$I$22</f>
        <v>1405.10162567</v>
      </c>
    </row>
    <row r="145" spans="1:26" ht="15.5" x14ac:dyDescent="0.25">
      <c r="A145" s="35">
        <f t="shared" si="3"/>
        <v>43856</v>
      </c>
      <c r="B145" s="36">
        <f>SUMIFS(СВЦЭМ!$C$33:$C$776,СВЦЭМ!$A$33:$A$776,$A145,СВЦЭМ!$B$33:$B$776,B$119)+'СЕТ СН'!$I$12+СВЦЭМ!$D$10+'СЕТ СН'!$I$6-'СЕТ СН'!$I$22</f>
        <v>1400.98910802</v>
      </c>
      <c r="C145" s="36">
        <f>SUMIFS(СВЦЭМ!$C$33:$C$776,СВЦЭМ!$A$33:$A$776,$A145,СВЦЭМ!$B$33:$B$776,C$119)+'СЕТ СН'!$I$12+СВЦЭМ!$D$10+'СЕТ СН'!$I$6-'СЕТ СН'!$I$22</f>
        <v>1418.8242194499999</v>
      </c>
      <c r="D145" s="36">
        <f>SUMIFS(СВЦЭМ!$C$33:$C$776,СВЦЭМ!$A$33:$A$776,$A145,СВЦЭМ!$B$33:$B$776,D$119)+'СЕТ СН'!$I$12+СВЦЭМ!$D$10+'СЕТ СН'!$I$6-'СЕТ СН'!$I$22</f>
        <v>1444.1826964499999</v>
      </c>
      <c r="E145" s="36">
        <f>SUMIFS(СВЦЭМ!$C$33:$C$776,СВЦЭМ!$A$33:$A$776,$A145,СВЦЭМ!$B$33:$B$776,E$119)+'СЕТ СН'!$I$12+СВЦЭМ!$D$10+'СЕТ СН'!$I$6-'СЕТ СН'!$I$22</f>
        <v>1450.3150306499999</v>
      </c>
      <c r="F145" s="36">
        <f>SUMIFS(СВЦЭМ!$C$33:$C$776,СВЦЭМ!$A$33:$A$776,$A145,СВЦЭМ!$B$33:$B$776,F$119)+'СЕТ СН'!$I$12+СВЦЭМ!$D$10+'СЕТ СН'!$I$6-'СЕТ СН'!$I$22</f>
        <v>1410.36447331</v>
      </c>
      <c r="G145" s="36">
        <f>SUMIFS(СВЦЭМ!$C$33:$C$776,СВЦЭМ!$A$33:$A$776,$A145,СВЦЭМ!$B$33:$B$776,G$119)+'СЕТ СН'!$I$12+СВЦЭМ!$D$10+'СЕТ СН'!$I$6-'СЕТ СН'!$I$22</f>
        <v>1403.41569712</v>
      </c>
      <c r="H145" s="36">
        <f>SUMIFS(СВЦЭМ!$C$33:$C$776,СВЦЭМ!$A$33:$A$776,$A145,СВЦЭМ!$B$33:$B$776,H$119)+'СЕТ СН'!$I$12+СВЦЭМ!$D$10+'СЕТ СН'!$I$6-'СЕТ СН'!$I$22</f>
        <v>1375.05809385</v>
      </c>
      <c r="I145" s="36">
        <f>SUMIFS(СВЦЭМ!$C$33:$C$776,СВЦЭМ!$A$33:$A$776,$A145,СВЦЭМ!$B$33:$B$776,I$119)+'СЕТ СН'!$I$12+СВЦЭМ!$D$10+'СЕТ СН'!$I$6-'СЕТ СН'!$I$22</f>
        <v>1368.22897822</v>
      </c>
      <c r="J145" s="36">
        <f>SUMIFS(СВЦЭМ!$C$33:$C$776,СВЦЭМ!$A$33:$A$776,$A145,СВЦЭМ!$B$33:$B$776,J$119)+'СЕТ СН'!$I$12+СВЦЭМ!$D$10+'СЕТ СН'!$I$6-'СЕТ СН'!$I$22</f>
        <v>1339.17137727</v>
      </c>
      <c r="K145" s="36">
        <f>SUMIFS(СВЦЭМ!$C$33:$C$776,СВЦЭМ!$A$33:$A$776,$A145,СВЦЭМ!$B$33:$B$776,K$119)+'СЕТ СН'!$I$12+СВЦЭМ!$D$10+'СЕТ СН'!$I$6-'СЕТ СН'!$I$22</f>
        <v>1309.8624683599999</v>
      </c>
      <c r="L145" s="36">
        <f>SUMIFS(СВЦЭМ!$C$33:$C$776,СВЦЭМ!$A$33:$A$776,$A145,СВЦЭМ!$B$33:$B$776,L$119)+'СЕТ СН'!$I$12+СВЦЭМ!$D$10+'СЕТ СН'!$I$6-'СЕТ СН'!$I$22</f>
        <v>1301.3799961499999</v>
      </c>
      <c r="M145" s="36">
        <f>SUMIFS(СВЦЭМ!$C$33:$C$776,СВЦЭМ!$A$33:$A$776,$A145,СВЦЭМ!$B$33:$B$776,M$119)+'СЕТ СН'!$I$12+СВЦЭМ!$D$10+'СЕТ СН'!$I$6-'СЕТ СН'!$I$22</f>
        <v>1329.52726484</v>
      </c>
      <c r="N145" s="36">
        <f>SUMIFS(СВЦЭМ!$C$33:$C$776,СВЦЭМ!$A$33:$A$776,$A145,СВЦЭМ!$B$33:$B$776,N$119)+'СЕТ СН'!$I$12+СВЦЭМ!$D$10+'СЕТ СН'!$I$6-'СЕТ СН'!$I$22</f>
        <v>1342.06196441</v>
      </c>
      <c r="O145" s="36">
        <f>SUMIFS(СВЦЭМ!$C$33:$C$776,СВЦЭМ!$A$33:$A$776,$A145,СВЦЭМ!$B$33:$B$776,O$119)+'СЕТ СН'!$I$12+СВЦЭМ!$D$10+'СЕТ СН'!$I$6-'СЕТ СН'!$I$22</f>
        <v>1352.3469822699999</v>
      </c>
      <c r="P145" s="36">
        <f>SUMIFS(СВЦЭМ!$C$33:$C$776,СВЦЭМ!$A$33:$A$776,$A145,СВЦЭМ!$B$33:$B$776,P$119)+'СЕТ СН'!$I$12+СВЦЭМ!$D$10+'СЕТ СН'!$I$6-'СЕТ СН'!$I$22</f>
        <v>1363.6558275499999</v>
      </c>
      <c r="Q145" s="36">
        <f>SUMIFS(СВЦЭМ!$C$33:$C$776,СВЦЭМ!$A$33:$A$776,$A145,СВЦЭМ!$B$33:$B$776,Q$119)+'СЕТ СН'!$I$12+СВЦЭМ!$D$10+'СЕТ СН'!$I$6-'СЕТ СН'!$I$22</f>
        <v>1374.4532581799999</v>
      </c>
      <c r="R145" s="36">
        <f>SUMIFS(СВЦЭМ!$C$33:$C$776,СВЦЭМ!$A$33:$A$776,$A145,СВЦЭМ!$B$33:$B$776,R$119)+'СЕТ СН'!$I$12+СВЦЭМ!$D$10+'СЕТ СН'!$I$6-'СЕТ СН'!$I$22</f>
        <v>1376.5950978000001</v>
      </c>
      <c r="S145" s="36">
        <f>SUMIFS(СВЦЭМ!$C$33:$C$776,СВЦЭМ!$A$33:$A$776,$A145,СВЦЭМ!$B$33:$B$776,S$119)+'СЕТ СН'!$I$12+СВЦЭМ!$D$10+'СЕТ СН'!$I$6-'СЕТ СН'!$I$22</f>
        <v>1379.7272485799999</v>
      </c>
      <c r="T145" s="36">
        <f>SUMIFS(СВЦЭМ!$C$33:$C$776,СВЦЭМ!$A$33:$A$776,$A145,СВЦЭМ!$B$33:$B$776,T$119)+'СЕТ СН'!$I$12+СВЦЭМ!$D$10+'СЕТ СН'!$I$6-'СЕТ СН'!$I$22</f>
        <v>1354.95530102</v>
      </c>
      <c r="U145" s="36">
        <f>SUMIFS(СВЦЭМ!$C$33:$C$776,СВЦЭМ!$A$33:$A$776,$A145,СВЦЭМ!$B$33:$B$776,U$119)+'СЕТ СН'!$I$12+СВЦЭМ!$D$10+'СЕТ СН'!$I$6-'СЕТ СН'!$I$22</f>
        <v>1358.8243333</v>
      </c>
      <c r="V145" s="36">
        <f>SUMIFS(СВЦЭМ!$C$33:$C$776,СВЦЭМ!$A$33:$A$776,$A145,СВЦЭМ!$B$33:$B$776,V$119)+'СЕТ СН'!$I$12+СВЦЭМ!$D$10+'СЕТ СН'!$I$6-'СЕТ СН'!$I$22</f>
        <v>1362.7527536299999</v>
      </c>
      <c r="W145" s="36">
        <f>SUMIFS(СВЦЭМ!$C$33:$C$776,СВЦЭМ!$A$33:$A$776,$A145,СВЦЭМ!$B$33:$B$776,W$119)+'СЕТ СН'!$I$12+СВЦЭМ!$D$10+'СЕТ СН'!$I$6-'СЕТ СН'!$I$22</f>
        <v>1376.18067787</v>
      </c>
      <c r="X145" s="36">
        <f>SUMIFS(СВЦЭМ!$C$33:$C$776,СВЦЭМ!$A$33:$A$776,$A145,СВЦЭМ!$B$33:$B$776,X$119)+'СЕТ СН'!$I$12+СВЦЭМ!$D$10+'СЕТ СН'!$I$6-'СЕТ СН'!$I$22</f>
        <v>1381.28110698</v>
      </c>
      <c r="Y145" s="36">
        <f>SUMIFS(СВЦЭМ!$C$33:$C$776,СВЦЭМ!$A$33:$A$776,$A145,СВЦЭМ!$B$33:$B$776,Y$119)+'СЕТ СН'!$I$12+СВЦЭМ!$D$10+'СЕТ СН'!$I$6-'СЕТ СН'!$I$22</f>
        <v>1390.5115241999999</v>
      </c>
    </row>
    <row r="146" spans="1:26" ht="15.5" x14ac:dyDescent="0.25">
      <c r="A146" s="35">
        <f t="shared" si="3"/>
        <v>43857</v>
      </c>
      <c r="B146" s="36">
        <f>SUMIFS(СВЦЭМ!$C$33:$C$776,СВЦЭМ!$A$33:$A$776,$A146,СВЦЭМ!$B$33:$B$776,B$119)+'СЕТ СН'!$I$12+СВЦЭМ!$D$10+'СЕТ СН'!$I$6-'СЕТ СН'!$I$22</f>
        <v>1419.2664657400001</v>
      </c>
      <c r="C146" s="36">
        <f>SUMIFS(СВЦЭМ!$C$33:$C$776,СВЦЭМ!$A$33:$A$776,$A146,СВЦЭМ!$B$33:$B$776,C$119)+'СЕТ СН'!$I$12+СВЦЭМ!$D$10+'СЕТ СН'!$I$6-'СЕТ СН'!$I$22</f>
        <v>1422.6733387499999</v>
      </c>
      <c r="D146" s="36">
        <f>SUMIFS(СВЦЭМ!$C$33:$C$776,СВЦЭМ!$A$33:$A$776,$A146,СВЦЭМ!$B$33:$B$776,D$119)+'СЕТ СН'!$I$12+СВЦЭМ!$D$10+'СЕТ СН'!$I$6-'СЕТ СН'!$I$22</f>
        <v>1434.50145845</v>
      </c>
      <c r="E146" s="36">
        <f>SUMIFS(СВЦЭМ!$C$33:$C$776,СВЦЭМ!$A$33:$A$776,$A146,СВЦЭМ!$B$33:$B$776,E$119)+'СЕТ СН'!$I$12+СВЦЭМ!$D$10+'СЕТ СН'!$I$6-'СЕТ СН'!$I$22</f>
        <v>1445.0156013000001</v>
      </c>
      <c r="F146" s="36">
        <f>SUMIFS(СВЦЭМ!$C$33:$C$776,СВЦЭМ!$A$33:$A$776,$A146,СВЦЭМ!$B$33:$B$776,F$119)+'СЕТ СН'!$I$12+СВЦЭМ!$D$10+'СЕТ СН'!$I$6-'СЕТ СН'!$I$22</f>
        <v>1439.3997297399999</v>
      </c>
      <c r="G146" s="36">
        <f>SUMIFS(СВЦЭМ!$C$33:$C$776,СВЦЭМ!$A$33:$A$776,$A146,СВЦЭМ!$B$33:$B$776,G$119)+'СЕТ СН'!$I$12+СВЦЭМ!$D$10+'СЕТ СН'!$I$6-'СЕТ СН'!$I$22</f>
        <v>1430.2312502299999</v>
      </c>
      <c r="H146" s="36">
        <f>SUMIFS(СВЦЭМ!$C$33:$C$776,СВЦЭМ!$A$33:$A$776,$A146,СВЦЭМ!$B$33:$B$776,H$119)+'СЕТ СН'!$I$12+СВЦЭМ!$D$10+'СЕТ СН'!$I$6-'СЕТ СН'!$I$22</f>
        <v>1388.18487994</v>
      </c>
      <c r="I146" s="36">
        <f>SUMIFS(СВЦЭМ!$C$33:$C$776,СВЦЭМ!$A$33:$A$776,$A146,СВЦЭМ!$B$33:$B$776,I$119)+'СЕТ СН'!$I$12+СВЦЭМ!$D$10+'СЕТ СН'!$I$6-'СЕТ СН'!$I$22</f>
        <v>1368.29792393</v>
      </c>
      <c r="J146" s="36">
        <f>SUMIFS(СВЦЭМ!$C$33:$C$776,СВЦЭМ!$A$33:$A$776,$A146,СВЦЭМ!$B$33:$B$776,J$119)+'СЕТ СН'!$I$12+СВЦЭМ!$D$10+'СЕТ СН'!$I$6-'СЕТ СН'!$I$22</f>
        <v>1331.71101894</v>
      </c>
      <c r="K146" s="36">
        <f>SUMIFS(СВЦЭМ!$C$33:$C$776,СВЦЭМ!$A$33:$A$776,$A146,СВЦЭМ!$B$33:$B$776,K$119)+'СЕТ СН'!$I$12+СВЦЭМ!$D$10+'СЕТ СН'!$I$6-'СЕТ СН'!$I$22</f>
        <v>1328.57396049</v>
      </c>
      <c r="L146" s="36">
        <f>SUMIFS(СВЦЭМ!$C$33:$C$776,СВЦЭМ!$A$33:$A$776,$A146,СВЦЭМ!$B$33:$B$776,L$119)+'СЕТ СН'!$I$12+СВЦЭМ!$D$10+'СЕТ СН'!$I$6-'СЕТ СН'!$I$22</f>
        <v>1341.3717394999999</v>
      </c>
      <c r="M146" s="36">
        <f>SUMIFS(СВЦЭМ!$C$33:$C$776,СВЦЭМ!$A$33:$A$776,$A146,СВЦЭМ!$B$33:$B$776,M$119)+'СЕТ СН'!$I$12+СВЦЭМ!$D$10+'СЕТ СН'!$I$6-'СЕТ СН'!$I$22</f>
        <v>1347.1821765699999</v>
      </c>
      <c r="N146" s="36">
        <f>SUMIFS(СВЦЭМ!$C$33:$C$776,СВЦЭМ!$A$33:$A$776,$A146,СВЦЭМ!$B$33:$B$776,N$119)+'СЕТ СН'!$I$12+СВЦЭМ!$D$10+'СЕТ СН'!$I$6-'СЕТ СН'!$I$22</f>
        <v>1372.37665627</v>
      </c>
      <c r="O146" s="36">
        <f>SUMIFS(СВЦЭМ!$C$33:$C$776,СВЦЭМ!$A$33:$A$776,$A146,СВЦЭМ!$B$33:$B$776,O$119)+'СЕТ СН'!$I$12+СВЦЭМ!$D$10+'СЕТ СН'!$I$6-'СЕТ СН'!$I$22</f>
        <v>1389.92351755</v>
      </c>
      <c r="P146" s="36">
        <f>SUMIFS(СВЦЭМ!$C$33:$C$776,СВЦЭМ!$A$33:$A$776,$A146,СВЦЭМ!$B$33:$B$776,P$119)+'СЕТ СН'!$I$12+СВЦЭМ!$D$10+'СЕТ СН'!$I$6-'СЕТ СН'!$I$22</f>
        <v>1407.3895508000001</v>
      </c>
      <c r="Q146" s="36">
        <f>SUMIFS(СВЦЭМ!$C$33:$C$776,СВЦЭМ!$A$33:$A$776,$A146,СВЦЭМ!$B$33:$B$776,Q$119)+'СЕТ СН'!$I$12+СВЦЭМ!$D$10+'СЕТ СН'!$I$6-'СЕТ СН'!$I$22</f>
        <v>1417.1006104399999</v>
      </c>
      <c r="R146" s="36">
        <f>SUMIFS(СВЦЭМ!$C$33:$C$776,СВЦЭМ!$A$33:$A$776,$A146,СВЦЭМ!$B$33:$B$776,R$119)+'СЕТ СН'!$I$12+СВЦЭМ!$D$10+'СЕТ СН'!$I$6-'СЕТ СН'!$I$22</f>
        <v>1415.90685472</v>
      </c>
      <c r="S146" s="36">
        <f>SUMIFS(СВЦЭМ!$C$33:$C$776,СВЦЭМ!$A$33:$A$776,$A146,СВЦЭМ!$B$33:$B$776,S$119)+'СЕТ СН'!$I$12+СВЦЭМ!$D$10+'СЕТ СН'!$I$6-'СЕТ СН'!$I$22</f>
        <v>1392.6400500699999</v>
      </c>
      <c r="T146" s="36">
        <f>SUMIFS(СВЦЭМ!$C$33:$C$776,СВЦЭМ!$A$33:$A$776,$A146,СВЦЭМ!$B$33:$B$776,T$119)+'СЕТ СН'!$I$12+СВЦЭМ!$D$10+'СЕТ СН'!$I$6-'СЕТ СН'!$I$22</f>
        <v>1369.30461747</v>
      </c>
      <c r="U146" s="36">
        <f>SUMIFS(СВЦЭМ!$C$33:$C$776,СВЦЭМ!$A$33:$A$776,$A146,СВЦЭМ!$B$33:$B$776,U$119)+'СЕТ СН'!$I$12+СВЦЭМ!$D$10+'СЕТ СН'!$I$6-'СЕТ СН'!$I$22</f>
        <v>1384.9589982699999</v>
      </c>
      <c r="V146" s="36">
        <f>SUMIFS(СВЦЭМ!$C$33:$C$776,СВЦЭМ!$A$33:$A$776,$A146,СВЦЭМ!$B$33:$B$776,V$119)+'СЕТ СН'!$I$12+СВЦЭМ!$D$10+'СЕТ СН'!$I$6-'СЕТ СН'!$I$22</f>
        <v>1383.60431776</v>
      </c>
      <c r="W146" s="36">
        <f>SUMIFS(СВЦЭМ!$C$33:$C$776,СВЦЭМ!$A$33:$A$776,$A146,СВЦЭМ!$B$33:$B$776,W$119)+'СЕТ СН'!$I$12+СВЦЭМ!$D$10+'СЕТ СН'!$I$6-'СЕТ СН'!$I$22</f>
        <v>1392.5541545799999</v>
      </c>
      <c r="X146" s="36">
        <f>SUMIFS(СВЦЭМ!$C$33:$C$776,СВЦЭМ!$A$33:$A$776,$A146,СВЦЭМ!$B$33:$B$776,X$119)+'СЕТ СН'!$I$12+СВЦЭМ!$D$10+'СЕТ СН'!$I$6-'СЕТ СН'!$I$22</f>
        <v>1399.52254251</v>
      </c>
      <c r="Y146" s="36">
        <f>SUMIFS(СВЦЭМ!$C$33:$C$776,СВЦЭМ!$A$33:$A$776,$A146,СВЦЭМ!$B$33:$B$776,Y$119)+'СЕТ СН'!$I$12+СВЦЭМ!$D$10+'СЕТ СН'!$I$6-'СЕТ СН'!$I$22</f>
        <v>1412.84085172</v>
      </c>
    </row>
    <row r="147" spans="1:26" ht="15.5" x14ac:dyDescent="0.25">
      <c r="A147" s="35">
        <f t="shared" si="3"/>
        <v>43858</v>
      </c>
      <c r="B147" s="36">
        <f>SUMIFS(СВЦЭМ!$C$33:$C$776,СВЦЭМ!$A$33:$A$776,$A147,СВЦЭМ!$B$33:$B$776,B$119)+'СЕТ СН'!$I$12+СВЦЭМ!$D$10+'СЕТ СН'!$I$6-'СЕТ СН'!$I$22</f>
        <v>1373.3907395799999</v>
      </c>
      <c r="C147" s="36">
        <f>SUMIFS(СВЦЭМ!$C$33:$C$776,СВЦЭМ!$A$33:$A$776,$A147,СВЦЭМ!$B$33:$B$776,C$119)+'СЕТ СН'!$I$12+СВЦЭМ!$D$10+'СЕТ СН'!$I$6-'СЕТ СН'!$I$22</f>
        <v>1399.4518186</v>
      </c>
      <c r="D147" s="36">
        <f>SUMIFS(СВЦЭМ!$C$33:$C$776,СВЦЭМ!$A$33:$A$776,$A147,СВЦЭМ!$B$33:$B$776,D$119)+'СЕТ СН'!$I$12+СВЦЭМ!$D$10+'СЕТ СН'!$I$6-'СЕТ СН'!$I$22</f>
        <v>1414.7868227199999</v>
      </c>
      <c r="E147" s="36">
        <f>SUMIFS(СВЦЭМ!$C$33:$C$776,СВЦЭМ!$A$33:$A$776,$A147,СВЦЭМ!$B$33:$B$776,E$119)+'СЕТ СН'!$I$12+СВЦЭМ!$D$10+'СЕТ СН'!$I$6-'СЕТ СН'!$I$22</f>
        <v>1416.2464330999999</v>
      </c>
      <c r="F147" s="36">
        <f>SUMIFS(СВЦЭМ!$C$33:$C$776,СВЦЭМ!$A$33:$A$776,$A147,СВЦЭМ!$B$33:$B$776,F$119)+'СЕТ СН'!$I$12+СВЦЭМ!$D$10+'СЕТ СН'!$I$6-'СЕТ СН'!$I$22</f>
        <v>1419.1932227099999</v>
      </c>
      <c r="G147" s="36">
        <f>SUMIFS(СВЦЭМ!$C$33:$C$776,СВЦЭМ!$A$33:$A$776,$A147,СВЦЭМ!$B$33:$B$776,G$119)+'СЕТ СН'!$I$12+СВЦЭМ!$D$10+'СЕТ СН'!$I$6-'СЕТ СН'!$I$22</f>
        <v>1404.53462061</v>
      </c>
      <c r="H147" s="36">
        <f>SUMIFS(СВЦЭМ!$C$33:$C$776,СВЦЭМ!$A$33:$A$776,$A147,СВЦЭМ!$B$33:$B$776,H$119)+'СЕТ СН'!$I$12+СВЦЭМ!$D$10+'СЕТ СН'!$I$6-'СЕТ СН'!$I$22</f>
        <v>1373.09363811</v>
      </c>
      <c r="I147" s="36">
        <f>SUMIFS(СВЦЭМ!$C$33:$C$776,СВЦЭМ!$A$33:$A$776,$A147,СВЦЭМ!$B$33:$B$776,I$119)+'СЕТ СН'!$I$12+СВЦЭМ!$D$10+'СЕТ СН'!$I$6-'СЕТ СН'!$I$22</f>
        <v>1324.1461807200001</v>
      </c>
      <c r="J147" s="36">
        <f>SUMIFS(СВЦЭМ!$C$33:$C$776,СВЦЭМ!$A$33:$A$776,$A147,СВЦЭМ!$B$33:$B$776,J$119)+'СЕТ СН'!$I$12+СВЦЭМ!$D$10+'СЕТ СН'!$I$6-'СЕТ СН'!$I$22</f>
        <v>1315.0878626799999</v>
      </c>
      <c r="K147" s="36">
        <f>SUMIFS(СВЦЭМ!$C$33:$C$776,СВЦЭМ!$A$33:$A$776,$A147,СВЦЭМ!$B$33:$B$776,K$119)+'СЕТ СН'!$I$12+СВЦЭМ!$D$10+'СЕТ СН'!$I$6-'СЕТ СН'!$I$22</f>
        <v>1305.6031388500001</v>
      </c>
      <c r="L147" s="36">
        <f>SUMIFS(СВЦЭМ!$C$33:$C$776,СВЦЭМ!$A$33:$A$776,$A147,СВЦЭМ!$B$33:$B$776,L$119)+'СЕТ СН'!$I$12+СВЦЭМ!$D$10+'СЕТ СН'!$I$6-'СЕТ СН'!$I$22</f>
        <v>1301.10212252</v>
      </c>
      <c r="M147" s="36">
        <f>SUMIFS(СВЦЭМ!$C$33:$C$776,СВЦЭМ!$A$33:$A$776,$A147,СВЦЭМ!$B$33:$B$776,M$119)+'СЕТ СН'!$I$12+СВЦЭМ!$D$10+'СЕТ СН'!$I$6-'СЕТ СН'!$I$22</f>
        <v>1333.21817994</v>
      </c>
      <c r="N147" s="36">
        <f>SUMIFS(СВЦЭМ!$C$33:$C$776,СВЦЭМ!$A$33:$A$776,$A147,СВЦЭМ!$B$33:$B$776,N$119)+'СЕТ СН'!$I$12+СВЦЭМ!$D$10+'СЕТ СН'!$I$6-'СЕТ СН'!$I$22</f>
        <v>1352.5643649199999</v>
      </c>
      <c r="O147" s="36">
        <f>SUMIFS(СВЦЭМ!$C$33:$C$776,СВЦЭМ!$A$33:$A$776,$A147,СВЦЭМ!$B$33:$B$776,O$119)+'СЕТ СН'!$I$12+СВЦЭМ!$D$10+'СЕТ СН'!$I$6-'СЕТ СН'!$I$22</f>
        <v>1348.4775707399999</v>
      </c>
      <c r="P147" s="36">
        <f>SUMIFS(СВЦЭМ!$C$33:$C$776,СВЦЭМ!$A$33:$A$776,$A147,СВЦЭМ!$B$33:$B$776,P$119)+'СЕТ СН'!$I$12+СВЦЭМ!$D$10+'СЕТ СН'!$I$6-'СЕТ СН'!$I$22</f>
        <v>1362.57594402</v>
      </c>
      <c r="Q147" s="36">
        <f>SUMIFS(СВЦЭМ!$C$33:$C$776,СВЦЭМ!$A$33:$A$776,$A147,СВЦЭМ!$B$33:$B$776,Q$119)+'СЕТ СН'!$I$12+СВЦЭМ!$D$10+'СЕТ СН'!$I$6-'СЕТ СН'!$I$22</f>
        <v>1372.27821582</v>
      </c>
      <c r="R147" s="36">
        <f>SUMIFS(СВЦЭМ!$C$33:$C$776,СВЦЭМ!$A$33:$A$776,$A147,СВЦЭМ!$B$33:$B$776,R$119)+'СЕТ СН'!$I$12+СВЦЭМ!$D$10+'СЕТ СН'!$I$6-'СЕТ СН'!$I$22</f>
        <v>1370.62706166</v>
      </c>
      <c r="S147" s="36">
        <f>SUMIFS(СВЦЭМ!$C$33:$C$776,СВЦЭМ!$A$33:$A$776,$A147,СВЦЭМ!$B$33:$B$776,S$119)+'СЕТ СН'!$I$12+СВЦЭМ!$D$10+'СЕТ СН'!$I$6-'СЕТ СН'!$I$22</f>
        <v>1351.4202445199999</v>
      </c>
      <c r="T147" s="36">
        <f>SUMIFS(СВЦЭМ!$C$33:$C$776,СВЦЭМ!$A$33:$A$776,$A147,СВЦЭМ!$B$33:$B$776,T$119)+'СЕТ СН'!$I$12+СВЦЭМ!$D$10+'СЕТ СН'!$I$6-'СЕТ СН'!$I$22</f>
        <v>1333.30299386</v>
      </c>
      <c r="U147" s="36">
        <f>SUMIFS(СВЦЭМ!$C$33:$C$776,СВЦЭМ!$A$33:$A$776,$A147,СВЦЭМ!$B$33:$B$776,U$119)+'СЕТ СН'!$I$12+СВЦЭМ!$D$10+'СЕТ СН'!$I$6-'СЕТ СН'!$I$22</f>
        <v>1330.11803637</v>
      </c>
      <c r="V147" s="36">
        <f>SUMIFS(СВЦЭМ!$C$33:$C$776,СВЦЭМ!$A$33:$A$776,$A147,СВЦЭМ!$B$33:$B$776,V$119)+'СЕТ СН'!$I$12+СВЦЭМ!$D$10+'СЕТ СН'!$I$6-'СЕТ СН'!$I$22</f>
        <v>1337.32866339</v>
      </c>
      <c r="W147" s="36">
        <f>SUMIFS(СВЦЭМ!$C$33:$C$776,СВЦЭМ!$A$33:$A$776,$A147,СВЦЭМ!$B$33:$B$776,W$119)+'СЕТ СН'!$I$12+СВЦЭМ!$D$10+'СЕТ СН'!$I$6-'СЕТ СН'!$I$22</f>
        <v>1349.51445805</v>
      </c>
      <c r="X147" s="36">
        <f>SUMIFS(СВЦЭМ!$C$33:$C$776,СВЦЭМ!$A$33:$A$776,$A147,СВЦЭМ!$B$33:$B$776,X$119)+'СЕТ СН'!$I$12+СВЦЭМ!$D$10+'СЕТ СН'!$I$6-'СЕТ СН'!$I$22</f>
        <v>1347.7832921499999</v>
      </c>
      <c r="Y147" s="36">
        <f>SUMIFS(СВЦЭМ!$C$33:$C$776,СВЦЭМ!$A$33:$A$776,$A147,СВЦЭМ!$B$33:$B$776,Y$119)+'СЕТ СН'!$I$12+СВЦЭМ!$D$10+'СЕТ СН'!$I$6-'СЕТ СН'!$I$22</f>
        <v>1382.5009936500001</v>
      </c>
    </row>
    <row r="148" spans="1:26" ht="15.5" x14ac:dyDescent="0.25">
      <c r="A148" s="35">
        <f t="shared" si="3"/>
        <v>43859</v>
      </c>
      <c r="B148" s="36">
        <f>SUMIFS(СВЦЭМ!$C$33:$C$776,СВЦЭМ!$A$33:$A$776,$A148,СВЦЭМ!$B$33:$B$776,B$119)+'СЕТ СН'!$I$12+СВЦЭМ!$D$10+'СЕТ СН'!$I$6-'СЕТ СН'!$I$22</f>
        <v>1429.70222683</v>
      </c>
      <c r="C148" s="36">
        <f>SUMIFS(СВЦЭМ!$C$33:$C$776,СВЦЭМ!$A$33:$A$776,$A148,СВЦЭМ!$B$33:$B$776,C$119)+'СЕТ СН'!$I$12+СВЦЭМ!$D$10+'СЕТ СН'!$I$6-'СЕТ СН'!$I$22</f>
        <v>1445.33532859</v>
      </c>
      <c r="D148" s="36">
        <f>SUMIFS(СВЦЭМ!$C$33:$C$776,СВЦЭМ!$A$33:$A$776,$A148,СВЦЭМ!$B$33:$B$776,D$119)+'СЕТ СН'!$I$12+СВЦЭМ!$D$10+'СЕТ СН'!$I$6-'СЕТ СН'!$I$22</f>
        <v>1446.6285360499999</v>
      </c>
      <c r="E148" s="36">
        <f>SUMIFS(СВЦЭМ!$C$33:$C$776,СВЦЭМ!$A$33:$A$776,$A148,СВЦЭМ!$B$33:$B$776,E$119)+'СЕТ СН'!$I$12+СВЦЭМ!$D$10+'СЕТ СН'!$I$6-'СЕТ СН'!$I$22</f>
        <v>1449.3906599699999</v>
      </c>
      <c r="F148" s="36">
        <f>SUMIFS(СВЦЭМ!$C$33:$C$776,СВЦЭМ!$A$33:$A$776,$A148,СВЦЭМ!$B$33:$B$776,F$119)+'СЕТ СН'!$I$12+СВЦЭМ!$D$10+'СЕТ СН'!$I$6-'СЕТ СН'!$I$22</f>
        <v>1436.6473749499999</v>
      </c>
      <c r="G148" s="36">
        <f>SUMIFS(СВЦЭМ!$C$33:$C$776,СВЦЭМ!$A$33:$A$776,$A148,СВЦЭМ!$B$33:$B$776,G$119)+'СЕТ СН'!$I$12+СВЦЭМ!$D$10+'СЕТ СН'!$I$6-'СЕТ СН'!$I$22</f>
        <v>1430.7680609500001</v>
      </c>
      <c r="H148" s="36">
        <f>SUMIFS(СВЦЭМ!$C$33:$C$776,СВЦЭМ!$A$33:$A$776,$A148,СВЦЭМ!$B$33:$B$776,H$119)+'СЕТ СН'!$I$12+СВЦЭМ!$D$10+'СЕТ СН'!$I$6-'СЕТ СН'!$I$22</f>
        <v>1393.09204628</v>
      </c>
      <c r="I148" s="36">
        <f>SUMIFS(СВЦЭМ!$C$33:$C$776,СВЦЭМ!$A$33:$A$776,$A148,СВЦЭМ!$B$33:$B$776,I$119)+'СЕТ СН'!$I$12+СВЦЭМ!$D$10+'СЕТ СН'!$I$6-'СЕТ СН'!$I$22</f>
        <v>1358.7397075899999</v>
      </c>
      <c r="J148" s="36">
        <f>SUMIFS(СВЦЭМ!$C$33:$C$776,СВЦЭМ!$A$33:$A$776,$A148,СВЦЭМ!$B$33:$B$776,J$119)+'СЕТ СН'!$I$12+СВЦЭМ!$D$10+'СЕТ СН'!$I$6-'СЕТ СН'!$I$22</f>
        <v>1336.6086403199999</v>
      </c>
      <c r="K148" s="36">
        <f>SUMIFS(СВЦЭМ!$C$33:$C$776,СВЦЭМ!$A$33:$A$776,$A148,СВЦЭМ!$B$33:$B$776,K$119)+'СЕТ СН'!$I$12+СВЦЭМ!$D$10+'СЕТ СН'!$I$6-'СЕТ СН'!$I$22</f>
        <v>1324.81813736</v>
      </c>
      <c r="L148" s="36">
        <f>SUMIFS(СВЦЭМ!$C$33:$C$776,СВЦЭМ!$A$33:$A$776,$A148,СВЦЭМ!$B$33:$B$776,L$119)+'СЕТ СН'!$I$12+СВЦЭМ!$D$10+'СЕТ СН'!$I$6-'СЕТ СН'!$I$22</f>
        <v>1314.06877401</v>
      </c>
      <c r="M148" s="36">
        <f>SUMIFS(СВЦЭМ!$C$33:$C$776,СВЦЭМ!$A$33:$A$776,$A148,СВЦЭМ!$B$33:$B$776,M$119)+'СЕТ СН'!$I$12+СВЦЭМ!$D$10+'СЕТ СН'!$I$6-'СЕТ СН'!$I$22</f>
        <v>1318.8176723899999</v>
      </c>
      <c r="N148" s="36">
        <f>SUMIFS(СВЦЭМ!$C$33:$C$776,СВЦЭМ!$A$33:$A$776,$A148,СВЦЭМ!$B$33:$B$776,N$119)+'СЕТ СН'!$I$12+СВЦЭМ!$D$10+'СЕТ СН'!$I$6-'СЕТ СН'!$I$22</f>
        <v>1345.3121556999999</v>
      </c>
      <c r="O148" s="36">
        <f>SUMIFS(СВЦЭМ!$C$33:$C$776,СВЦЭМ!$A$33:$A$776,$A148,СВЦЭМ!$B$33:$B$776,O$119)+'СЕТ СН'!$I$12+СВЦЭМ!$D$10+'СЕТ СН'!$I$6-'СЕТ СН'!$I$22</f>
        <v>1372.9261777899999</v>
      </c>
      <c r="P148" s="36">
        <f>SUMIFS(СВЦЭМ!$C$33:$C$776,СВЦЭМ!$A$33:$A$776,$A148,СВЦЭМ!$B$33:$B$776,P$119)+'СЕТ СН'!$I$12+СВЦЭМ!$D$10+'СЕТ СН'!$I$6-'СЕТ СН'!$I$22</f>
        <v>1401.73874303</v>
      </c>
      <c r="Q148" s="36">
        <f>SUMIFS(СВЦЭМ!$C$33:$C$776,СВЦЭМ!$A$33:$A$776,$A148,СВЦЭМ!$B$33:$B$776,Q$119)+'СЕТ СН'!$I$12+СВЦЭМ!$D$10+'СЕТ СН'!$I$6-'СЕТ СН'!$I$22</f>
        <v>1417.42542028</v>
      </c>
      <c r="R148" s="36">
        <f>SUMIFS(СВЦЭМ!$C$33:$C$776,СВЦЭМ!$A$33:$A$776,$A148,СВЦЭМ!$B$33:$B$776,R$119)+'СЕТ СН'!$I$12+СВЦЭМ!$D$10+'СЕТ СН'!$I$6-'СЕТ СН'!$I$22</f>
        <v>1401.6586638700001</v>
      </c>
      <c r="S148" s="36">
        <f>SUMIFS(СВЦЭМ!$C$33:$C$776,СВЦЭМ!$A$33:$A$776,$A148,СВЦЭМ!$B$33:$B$776,S$119)+'СЕТ СН'!$I$12+СВЦЭМ!$D$10+'СЕТ СН'!$I$6-'СЕТ СН'!$I$22</f>
        <v>1380.3642050599999</v>
      </c>
      <c r="T148" s="36">
        <f>SUMIFS(СВЦЭМ!$C$33:$C$776,СВЦЭМ!$A$33:$A$776,$A148,СВЦЭМ!$B$33:$B$776,T$119)+'СЕТ СН'!$I$12+СВЦЭМ!$D$10+'СЕТ СН'!$I$6-'СЕТ СН'!$I$22</f>
        <v>1335.7029800400001</v>
      </c>
      <c r="U148" s="36">
        <f>SUMIFS(СВЦЭМ!$C$33:$C$776,СВЦЭМ!$A$33:$A$776,$A148,СВЦЭМ!$B$33:$B$776,U$119)+'СЕТ СН'!$I$12+СВЦЭМ!$D$10+'СЕТ СН'!$I$6-'СЕТ СН'!$I$22</f>
        <v>1338.2907918999999</v>
      </c>
      <c r="V148" s="36">
        <f>SUMIFS(СВЦЭМ!$C$33:$C$776,СВЦЭМ!$A$33:$A$776,$A148,СВЦЭМ!$B$33:$B$776,V$119)+'СЕТ СН'!$I$12+СВЦЭМ!$D$10+'СЕТ СН'!$I$6-'СЕТ СН'!$I$22</f>
        <v>1342.81696003</v>
      </c>
      <c r="W148" s="36">
        <f>SUMIFS(СВЦЭМ!$C$33:$C$776,СВЦЭМ!$A$33:$A$776,$A148,СВЦЭМ!$B$33:$B$776,W$119)+'СЕТ СН'!$I$12+СВЦЭМ!$D$10+'СЕТ СН'!$I$6-'СЕТ СН'!$I$22</f>
        <v>1362.50432211</v>
      </c>
      <c r="X148" s="36">
        <f>SUMIFS(СВЦЭМ!$C$33:$C$776,СВЦЭМ!$A$33:$A$776,$A148,СВЦЭМ!$B$33:$B$776,X$119)+'СЕТ СН'!$I$12+СВЦЭМ!$D$10+'СЕТ СН'!$I$6-'СЕТ СН'!$I$22</f>
        <v>1365.0218064200001</v>
      </c>
      <c r="Y148" s="36">
        <f>SUMIFS(СВЦЭМ!$C$33:$C$776,СВЦЭМ!$A$33:$A$776,$A148,СВЦЭМ!$B$33:$B$776,Y$119)+'СЕТ СН'!$I$12+СВЦЭМ!$D$10+'СЕТ СН'!$I$6-'СЕТ СН'!$I$22</f>
        <v>1398.7593752999999</v>
      </c>
    </row>
    <row r="149" spans="1:26" ht="15.5" x14ac:dyDescent="0.25">
      <c r="A149" s="35">
        <f t="shared" si="3"/>
        <v>43860</v>
      </c>
      <c r="B149" s="36">
        <f>SUMIFS(СВЦЭМ!$C$33:$C$776,СВЦЭМ!$A$33:$A$776,$A149,СВЦЭМ!$B$33:$B$776,B$119)+'СЕТ СН'!$I$12+СВЦЭМ!$D$10+'СЕТ СН'!$I$6-'СЕТ СН'!$I$22</f>
        <v>1426.6829801199999</v>
      </c>
      <c r="C149" s="36">
        <f>SUMIFS(СВЦЭМ!$C$33:$C$776,СВЦЭМ!$A$33:$A$776,$A149,СВЦЭМ!$B$33:$B$776,C$119)+'СЕТ СН'!$I$12+СВЦЭМ!$D$10+'СЕТ СН'!$I$6-'СЕТ СН'!$I$22</f>
        <v>1444.39977157</v>
      </c>
      <c r="D149" s="36">
        <f>SUMIFS(СВЦЭМ!$C$33:$C$776,СВЦЭМ!$A$33:$A$776,$A149,СВЦЭМ!$B$33:$B$776,D$119)+'СЕТ СН'!$I$12+СВЦЭМ!$D$10+'СЕТ СН'!$I$6-'СЕТ СН'!$I$22</f>
        <v>1448.1244961699999</v>
      </c>
      <c r="E149" s="36">
        <f>SUMIFS(СВЦЭМ!$C$33:$C$776,СВЦЭМ!$A$33:$A$776,$A149,СВЦЭМ!$B$33:$B$776,E$119)+'СЕТ СН'!$I$12+СВЦЭМ!$D$10+'СЕТ СН'!$I$6-'СЕТ СН'!$I$22</f>
        <v>1452.1193500499999</v>
      </c>
      <c r="F149" s="36">
        <f>SUMIFS(СВЦЭМ!$C$33:$C$776,СВЦЭМ!$A$33:$A$776,$A149,СВЦЭМ!$B$33:$B$776,F$119)+'СЕТ СН'!$I$12+СВЦЭМ!$D$10+'СЕТ СН'!$I$6-'СЕТ СН'!$I$22</f>
        <v>1434.1772802799999</v>
      </c>
      <c r="G149" s="36">
        <f>SUMIFS(СВЦЭМ!$C$33:$C$776,СВЦЭМ!$A$33:$A$776,$A149,СВЦЭМ!$B$33:$B$776,G$119)+'СЕТ СН'!$I$12+СВЦЭМ!$D$10+'СЕТ СН'!$I$6-'СЕТ СН'!$I$22</f>
        <v>1419.05813908</v>
      </c>
      <c r="H149" s="36">
        <f>SUMIFS(СВЦЭМ!$C$33:$C$776,СВЦЭМ!$A$33:$A$776,$A149,СВЦЭМ!$B$33:$B$776,H$119)+'СЕТ СН'!$I$12+СВЦЭМ!$D$10+'СЕТ СН'!$I$6-'СЕТ СН'!$I$22</f>
        <v>1390.6694199900001</v>
      </c>
      <c r="I149" s="36">
        <f>SUMIFS(СВЦЭМ!$C$33:$C$776,СВЦЭМ!$A$33:$A$776,$A149,СВЦЭМ!$B$33:$B$776,I$119)+'СЕТ СН'!$I$12+СВЦЭМ!$D$10+'СЕТ СН'!$I$6-'СЕТ СН'!$I$22</f>
        <v>1356.45087367</v>
      </c>
      <c r="J149" s="36">
        <f>SUMIFS(СВЦЭМ!$C$33:$C$776,СВЦЭМ!$A$33:$A$776,$A149,СВЦЭМ!$B$33:$B$776,J$119)+'СЕТ СН'!$I$12+СВЦЭМ!$D$10+'СЕТ СН'!$I$6-'СЕТ СН'!$I$22</f>
        <v>1332.47669569</v>
      </c>
      <c r="K149" s="36">
        <f>SUMIFS(СВЦЭМ!$C$33:$C$776,СВЦЭМ!$A$33:$A$776,$A149,СВЦЭМ!$B$33:$B$776,K$119)+'СЕТ СН'!$I$12+СВЦЭМ!$D$10+'СЕТ СН'!$I$6-'СЕТ СН'!$I$22</f>
        <v>1315.29072092</v>
      </c>
      <c r="L149" s="36">
        <f>SUMIFS(СВЦЭМ!$C$33:$C$776,СВЦЭМ!$A$33:$A$776,$A149,СВЦЭМ!$B$33:$B$776,L$119)+'СЕТ СН'!$I$12+СВЦЭМ!$D$10+'СЕТ СН'!$I$6-'СЕТ СН'!$I$22</f>
        <v>1320.4410050899999</v>
      </c>
      <c r="M149" s="36">
        <f>SUMIFS(СВЦЭМ!$C$33:$C$776,СВЦЭМ!$A$33:$A$776,$A149,СВЦЭМ!$B$33:$B$776,M$119)+'СЕТ СН'!$I$12+СВЦЭМ!$D$10+'СЕТ СН'!$I$6-'СЕТ СН'!$I$22</f>
        <v>1332.3775693099999</v>
      </c>
      <c r="N149" s="36">
        <f>SUMIFS(СВЦЭМ!$C$33:$C$776,СВЦЭМ!$A$33:$A$776,$A149,СВЦЭМ!$B$33:$B$776,N$119)+'СЕТ СН'!$I$12+СВЦЭМ!$D$10+'СЕТ СН'!$I$6-'СЕТ СН'!$I$22</f>
        <v>1342.37599357</v>
      </c>
      <c r="O149" s="36">
        <f>SUMIFS(СВЦЭМ!$C$33:$C$776,СВЦЭМ!$A$33:$A$776,$A149,СВЦЭМ!$B$33:$B$776,O$119)+'СЕТ СН'!$I$12+СВЦЭМ!$D$10+'СЕТ СН'!$I$6-'СЕТ СН'!$I$22</f>
        <v>1377.1887644199999</v>
      </c>
      <c r="P149" s="36">
        <f>SUMIFS(СВЦЭМ!$C$33:$C$776,СВЦЭМ!$A$33:$A$776,$A149,СВЦЭМ!$B$33:$B$776,P$119)+'СЕТ СН'!$I$12+СВЦЭМ!$D$10+'СЕТ СН'!$I$6-'СЕТ СН'!$I$22</f>
        <v>1410.46547532</v>
      </c>
      <c r="Q149" s="36">
        <f>SUMIFS(СВЦЭМ!$C$33:$C$776,СВЦЭМ!$A$33:$A$776,$A149,СВЦЭМ!$B$33:$B$776,Q$119)+'СЕТ СН'!$I$12+СВЦЭМ!$D$10+'СЕТ СН'!$I$6-'СЕТ СН'!$I$22</f>
        <v>1420.20268126</v>
      </c>
      <c r="R149" s="36">
        <f>SUMIFS(СВЦЭМ!$C$33:$C$776,СВЦЭМ!$A$33:$A$776,$A149,СВЦЭМ!$B$33:$B$776,R$119)+'СЕТ СН'!$I$12+СВЦЭМ!$D$10+'СЕТ СН'!$I$6-'СЕТ СН'!$I$22</f>
        <v>1395.6928509100001</v>
      </c>
      <c r="S149" s="36">
        <f>SUMIFS(СВЦЭМ!$C$33:$C$776,СВЦЭМ!$A$33:$A$776,$A149,СВЦЭМ!$B$33:$B$776,S$119)+'СЕТ СН'!$I$12+СВЦЭМ!$D$10+'СЕТ СН'!$I$6-'СЕТ СН'!$I$22</f>
        <v>1356.21292096</v>
      </c>
      <c r="T149" s="36">
        <f>SUMIFS(СВЦЭМ!$C$33:$C$776,СВЦЭМ!$A$33:$A$776,$A149,СВЦЭМ!$B$33:$B$776,T$119)+'СЕТ СН'!$I$12+СВЦЭМ!$D$10+'СЕТ СН'!$I$6-'СЕТ СН'!$I$22</f>
        <v>1335.7690205599999</v>
      </c>
      <c r="U149" s="36">
        <f>SUMIFS(СВЦЭМ!$C$33:$C$776,СВЦЭМ!$A$33:$A$776,$A149,СВЦЭМ!$B$33:$B$776,U$119)+'СЕТ СН'!$I$12+СВЦЭМ!$D$10+'СЕТ СН'!$I$6-'СЕТ СН'!$I$22</f>
        <v>1338.80695586</v>
      </c>
      <c r="V149" s="36">
        <f>SUMIFS(СВЦЭМ!$C$33:$C$776,СВЦЭМ!$A$33:$A$776,$A149,СВЦЭМ!$B$33:$B$776,V$119)+'СЕТ СН'!$I$12+СВЦЭМ!$D$10+'СЕТ СН'!$I$6-'СЕТ СН'!$I$22</f>
        <v>1336.64491473</v>
      </c>
      <c r="W149" s="36">
        <f>SUMIFS(СВЦЭМ!$C$33:$C$776,СВЦЭМ!$A$33:$A$776,$A149,СВЦЭМ!$B$33:$B$776,W$119)+'СЕТ СН'!$I$12+СВЦЭМ!$D$10+'СЕТ СН'!$I$6-'СЕТ СН'!$I$22</f>
        <v>1345.8978676499999</v>
      </c>
      <c r="X149" s="36">
        <f>SUMIFS(СВЦЭМ!$C$33:$C$776,СВЦЭМ!$A$33:$A$776,$A149,СВЦЭМ!$B$33:$B$776,X$119)+'СЕТ СН'!$I$12+СВЦЭМ!$D$10+'СЕТ СН'!$I$6-'СЕТ СН'!$I$22</f>
        <v>1347.14027242</v>
      </c>
      <c r="Y149" s="36">
        <f>SUMIFS(СВЦЭМ!$C$33:$C$776,СВЦЭМ!$A$33:$A$776,$A149,СВЦЭМ!$B$33:$B$776,Y$119)+'СЕТ СН'!$I$12+СВЦЭМ!$D$10+'СЕТ СН'!$I$6-'СЕТ СН'!$I$22</f>
        <v>1349.5702996699999</v>
      </c>
    </row>
    <row r="150" spans="1:26" ht="15.5" x14ac:dyDescent="0.25">
      <c r="A150" s="35">
        <f t="shared" si="3"/>
        <v>43861</v>
      </c>
      <c r="B150" s="36">
        <f>SUMIFS(СВЦЭМ!$C$33:$C$776,СВЦЭМ!$A$33:$A$776,$A150,СВЦЭМ!$B$33:$B$776,B$119)+'СЕТ СН'!$I$12+СВЦЭМ!$D$10+'СЕТ СН'!$I$6-'СЕТ СН'!$I$22</f>
        <v>1393.36066777</v>
      </c>
      <c r="C150" s="36">
        <f>SUMIFS(СВЦЭМ!$C$33:$C$776,СВЦЭМ!$A$33:$A$776,$A150,СВЦЭМ!$B$33:$B$776,C$119)+'СЕТ СН'!$I$12+СВЦЭМ!$D$10+'СЕТ СН'!$I$6-'СЕТ СН'!$I$22</f>
        <v>1411.58792133</v>
      </c>
      <c r="D150" s="36">
        <f>SUMIFS(СВЦЭМ!$C$33:$C$776,СВЦЭМ!$A$33:$A$776,$A150,СВЦЭМ!$B$33:$B$776,D$119)+'СЕТ СН'!$I$12+СВЦЭМ!$D$10+'СЕТ СН'!$I$6-'СЕТ СН'!$I$22</f>
        <v>1423.9946109999998</v>
      </c>
      <c r="E150" s="36">
        <f>SUMIFS(СВЦЭМ!$C$33:$C$776,СВЦЭМ!$A$33:$A$776,$A150,СВЦЭМ!$B$33:$B$776,E$119)+'СЕТ СН'!$I$12+СВЦЭМ!$D$10+'СЕТ СН'!$I$6-'СЕТ СН'!$I$22</f>
        <v>1429.3787923499999</v>
      </c>
      <c r="F150" s="36">
        <f>SUMIFS(СВЦЭМ!$C$33:$C$776,СВЦЭМ!$A$33:$A$776,$A150,СВЦЭМ!$B$33:$B$776,F$119)+'СЕТ СН'!$I$12+СВЦЭМ!$D$10+'СЕТ СН'!$I$6-'СЕТ СН'!$I$22</f>
        <v>1414.36040301</v>
      </c>
      <c r="G150" s="36">
        <f>SUMIFS(СВЦЭМ!$C$33:$C$776,СВЦЭМ!$A$33:$A$776,$A150,СВЦЭМ!$B$33:$B$776,G$119)+'СЕТ СН'!$I$12+СВЦЭМ!$D$10+'СЕТ СН'!$I$6-'СЕТ СН'!$I$22</f>
        <v>1394.4589567999999</v>
      </c>
      <c r="H150" s="36">
        <f>SUMIFS(СВЦЭМ!$C$33:$C$776,СВЦЭМ!$A$33:$A$776,$A150,СВЦЭМ!$B$33:$B$776,H$119)+'СЕТ СН'!$I$12+СВЦЭМ!$D$10+'СЕТ СН'!$I$6-'СЕТ СН'!$I$22</f>
        <v>1370.1831527300001</v>
      </c>
      <c r="I150" s="36">
        <f>SUMIFS(СВЦЭМ!$C$33:$C$776,СВЦЭМ!$A$33:$A$776,$A150,СВЦЭМ!$B$33:$B$776,I$119)+'СЕТ СН'!$I$12+СВЦЭМ!$D$10+'СЕТ СН'!$I$6-'СЕТ СН'!$I$22</f>
        <v>1356.1072406999999</v>
      </c>
      <c r="J150" s="36">
        <f>SUMIFS(СВЦЭМ!$C$33:$C$776,СВЦЭМ!$A$33:$A$776,$A150,СВЦЭМ!$B$33:$B$776,J$119)+'СЕТ СН'!$I$12+СВЦЭМ!$D$10+'СЕТ СН'!$I$6-'СЕТ СН'!$I$22</f>
        <v>1338.62578547</v>
      </c>
      <c r="K150" s="36">
        <f>SUMIFS(СВЦЭМ!$C$33:$C$776,СВЦЭМ!$A$33:$A$776,$A150,СВЦЭМ!$B$33:$B$776,K$119)+'СЕТ СН'!$I$12+СВЦЭМ!$D$10+'СЕТ СН'!$I$6-'СЕТ СН'!$I$22</f>
        <v>1325.25362593</v>
      </c>
      <c r="L150" s="36">
        <f>SUMIFS(СВЦЭМ!$C$33:$C$776,СВЦЭМ!$A$33:$A$776,$A150,СВЦЭМ!$B$33:$B$776,L$119)+'СЕТ СН'!$I$12+СВЦЭМ!$D$10+'СЕТ СН'!$I$6-'СЕТ СН'!$I$22</f>
        <v>1328.69660729</v>
      </c>
      <c r="M150" s="36">
        <f>SUMIFS(СВЦЭМ!$C$33:$C$776,СВЦЭМ!$A$33:$A$776,$A150,СВЦЭМ!$B$33:$B$776,M$119)+'СЕТ СН'!$I$12+СВЦЭМ!$D$10+'СЕТ СН'!$I$6-'СЕТ СН'!$I$22</f>
        <v>1348.4236455400001</v>
      </c>
      <c r="N150" s="36">
        <f>SUMIFS(СВЦЭМ!$C$33:$C$776,СВЦЭМ!$A$33:$A$776,$A150,СВЦЭМ!$B$33:$B$776,N$119)+'СЕТ СН'!$I$12+СВЦЭМ!$D$10+'СЕТ СН'!$I$6-'СЕТ СН'!$I$22</f>
        <v>1356.98660612</v>
      </c>
      <c r="O150" s="36">
        <f>SUMIFS(СВЦЭМ!$C$33:$C$776,СВЦЭМ!$A$33:$A$776,$A150,СВЦЭМ!$B$33:$B$776,O$119)+'СЕТ СН'!$I$12+СВЦЭМ!$D$10+'СЕТ СН'!$I$6-'СЕТ СН'!$I$22</f>
        <v>1363.6798634100001</v>
      </c>
      <c r="P150" s="36">
        <f>SUMIFS(СВЦЭМ!$C$33:$C$776,СВЦЭМ!$A$33:$A$776,$A150,СВЦЭМ!$B$33:$B$776,P$119)+'СЕТ СН'!$I$12+СВЦЭМ!$D$10+'СЕТ СН'!$I$6-'СЕТ СН'!$I$22</f>
        <v>1371.0598196599999</v>
      </c>
      <c r="Q150" s="36">
        <f>SUMIFS(СВЦЭМ!$C$33:$C$776,СВЦЭМ!$A$33:$A$776,$A150,СВЦЭМ!$B$33:$B$776,Q$119)+'СЕТ СН'!$I$12+СВЦЭМ!$D$10+'СЕТ СН'!$I$6-'СЕТ СН'!$I$22</f>
        <v>1372.94679133</v>
      </c>
      <c r="R150" s="36">
        <f>SUMIFS(СВЦЭМ!$C$33:$C$776,СВЦЭМ!$A$33:$A$776,$A150,СВЦЭМ!$B$33:$B$776,R$119)+'СЕТ СН'!$I$12+СВЦЭМ!$D$10+'СЕТ СН'!$I$6-'СЕТ СН'!$I$22</f>
        <v>1364.41465361</v>
      </c>
      <c r="S150" s="36">
        <f>SUMIFS(СВЦЭМ!$C$33:$C$776,СВЦЭМ!$A$33:$A$776,$A150,СВЦЭМ!$B$33:$B$776,S$119)+'СЕТ СН'!$I$12+СВЦЭМ!$D$10+'СЕТ СН'!$I$6-'СЕТ СН'!$I$22</f>
        <v>1356.4877362499999</v>
      </c>
      <c r="T150" s="36">
        <f>SUMIFS(СВЦЭМ!$C$33:$C$776,СВЦЭМ!$A$33:$A$776,$A150,СВЦЭМ!$B$33:$B$776,T$119)+'СЕТ СН'!$I$12+СВЦЭМ!$D$10+'СЕТ СН'!$I$6-'СЕТ СН'!$I$22</f>
        <v>1334.90202226</v>
      </c>
      <c r="U150" s="36">
        <f>SUMIFS(СВЦЭМ!$C$33:$C$776,СВЦЭМ!$A$33:$A$776,$A150,СВЦЭМ!$B$33:$B$776,U$119)+'СЕТ СН'!$I$12+СВЦЭМ!$D$10+'СЕТ СН'!$I$6-'СЕТ СН'!$I$22</f>
        <v>1333.3211329199999</v>
      </c>
      <c r="V150" s="36">
        <f>SUMIFS(СВЦЭМ!$C$33:$C$776,СВЦЭМ!$A$33:$A$776,$A150,СВЦЭМ!$B$33:$B$776,V$119)+'СЕТ СН'!$I$12+СВЦЭМ!$D$10+'СЕТ СН'!$I$6-'СЕТ СН'!$I$22</f>
        <v>1336.69338668</v>
      </c>
      <c r="W150" s="36">
        <f>SUMIFS(СВЦЭМ!$C$33:$C$776,СВЦЭМ!$A$33:$A$776,$A150,СВЦЭМ!$B$33:$B$776,W$119)+'СЕТ СН'!$I$12+СВЦЭМ!$D$10+'СЕТ СН'!$I$6-'СЕТ СН'!$I$22</f>
        <v>1351.9427872599999</v>
      </c>
      <c r="X150" s="36">
        <f>SUMIFS(СВЦЭМ!$C$33:$C$776,СВЦЭМ!$A$33:$A$776,$A150,СВЦЭМ!$B$33:$B$776,X$119)+'СЕТ СН'!$I$12+СВЦЭМ!$D$10+'СЕТ СН'!$I$6-'СЕТ СН'!$I$22</f>
        <v>1354.4303098299999</v>
      </c>
      <c r="Y150" s="36">
        <f>SUMIFS(СВЦЭМ!$C$33:$C$776,СВЦЭМ!$A$33:$A$776,$A150,СВЦЭМ!$B$33:$B$776,Y$119)+'СЕТ СН'!$I$12+СВЦЭМ!$D$10+'СЕТ СН'!$I$6-'СЕТ СН'!$I$22</f>
        <v>1376.4657126499999</v>
      </c>
    </row>
    <row r="151" spans="1:26" ht="15.5"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5"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5" x14ac:dyDescent="0.25">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5" x14ac:dyDescent="0.3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5" x14ac:dyDescent="0.25">
      <c r="A155" s="138"/>
      <c r="B155" s="138"/>
      <c r="C155" s="138"/>
      <c r="D155" s="138"/>
      <c r="E155" s="138"/>
      <c r="F155" s="138"/>
      <c r="G155" s="138"/>
      <c r="H155" s="138"/>
      <c r="I155" s="138"/>
      <c r="J155" s="138"/>
      <c r="K155" s="138"/>
      <c r="L155" s="138"/>
      <c r="M155" s="138"/>
      <c r="N155" s="141">
        <f>СВЦЭМ!$D$12+'СЕТ СН'!$F$13-'СЕТ СН'!$F$23</f>
        <v>649353.13553607557</v>
      </c>
      <c r="O155" s="142"/>
      <c r="P155" s="141">
        <f>СВЦЭМ!$D$12+'СЕТ СН'!$F$13-'СЕТ СН'!$G$23</f>
        <v>649353.13553607557</v>
      </c>
      <c r="Q155" s="142"/>
      <c r="R155" s="141">
        <f>СВЦЭМ!$D$12+'СЕТ СН'!$F$13-'СЕТ СН'!$H$23</f>
        <v>649353.13553607557</v>
      </c>
      <c r="S155" s="142"/>
      <c r="T155" s="141">
        <f>СВЦЭМ!$D$12+'СЕТ СН'!$F$13-'СЕТ СН'!$I$23</f>
        <v>649353.13553607557</v>
      </c>
      <c r="U155" s="142"/>
      <c r="V155" s="40"/>
      <c r="W155" s="40"/>
      <c r="X155" s="40"/>
      <c r="Y155" s="40"/>
    </row>
    <row r="156" spans="1:26" x14ac:dyDescent="0.35">
      <c r="A156" s="144"/>
      <c r="B156" s="144"/>
      <c r="C156" s="144"/>
      <c r="D156" s="144"/>
      <c r="E156" s="144"/>
      <c r="F156" s="145"/>
      <c r="G156" s="145"/>
      <c r="H156" s="145"/>
      <c r="I156" s="145"/>
      <c r="J156" s="145"/>
      <c r="K156" s="145"/>
      <c r="L156" s="145"/>
      <c r="M156" s="145"/>
    </row>
    <row r="157" spans="1:26" ht="15.5" x14ac:dyDescent="0.3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5" x14ac:dyDescent="0.3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5" x14ac:dyDescent="0.35">
      <c r="A159" s="153"/>
      <c r="B159" s="154"/>
      <c r="C159" s="154"/>
      <c r="D159" s="154"/>
      <c r="E159" s="154"/>
      <c r="F159" s="154"/>
      <c r="G159" s="154"/>
      <c r="H159" s="154"/>
      <c r="I159" s="154"/>
      <c r="J159" s="154"/>
      <c r="K159" s="154"/>
      <c r="L159" s="154"/>
      <c r="M159" s="155"/>
      <c r="N159" s="146">
        <f>'СЕТ СН'!$F$7</f>
        <v>474576.96</v>
      </c>
      <c r="O159" s="146"/>
      <c r="P159" s="146">
        <f>'СЕТ СН'!$G$7</f>
        <v>827486.86</v>
      </c>
      <c r="Q159" s="146"/>
      <c r="R159" s="146">
        <f>'СЕТ СН'!$H$7</f>
        <v>834163.81</v>
      </c>
      <c r="S159" s="146"/>
      <c r="T159" s="146">
        <f>'СЕТ СН'!$I$7</f>
        <v>528373.91</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4" x14ac:dyDescent="0.3"/>
  <cols>
    <col min="1" max="25" width="10.5" style="49"/>
    <col min="26" max="16384" width="10.5" style="42"/>
  </cols>
  <sheetData>
    <row r="1" spans="1:27" ht="30.75" customHeight="1" x14ac:dyDescent="0.3">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3">
      <c r="A2" s="43"/>
      <c r="B2" s="43"/>
      <c r="C2" s="43"/>
      <c r="D2" s="43"/>
      <c r="E2" s="43"/>
      <c r="F2" s="43"/>
      <c r="G2" s="43"/>
      <c r="H2" s="43"/>
      <c r="I2" s="43"/>
      <c r="J2" s="43"/>
      <c r="K2" s="43"/>
      <c r="L2" s="43"/>
      <c r="M2" s="43"/>
      <c r="N2" s="43"/>
      <c r="O2" s="43"/>
      <c r="P2" s="43"/>
      <c r="Q2" s="43"/>
      <c r="R2" s="43"/>
      <c r="S2" s="43"/>
      <c r="T2" s="43"/>
      <c r="U2" s="43"/>
      <c r="V2" s="43"/>
      <c r="W2" s="43"/>
      <c r="X2" s="43"/>
      <c r="Y2" s="43"/>
    </row>
    <row r="3" spans="1:27" ht="15" x14ac:dyDescent="0.3">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3">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5" x14ac:dyDescent="0.35">
      <c r="A5" s="32"/>
      <c r="B5" s="32"/>
      <c r="C5" s="32"/>
      <c r="D5" s="32"/>
      <c r="E5" s="32"/>
      <c r="F5" s="32"/>
      <c r="G5" s="32"/>
      <c r="H5" s="32"/>
      <c r="I5" s="32"/>
      <c r="J5" s="32"/>
      <c r="K5" s="32"/>
      <c r="L5" s="32"/>
      <c r="M5" s="32"/>
      <c r="N5" s="32"/>
      <c r="O5" s="32"/>
      <c r="P5" s="32"/>
      <c r="Q5" s="32"/>
      <c r="R5" s="32"/>
      <c r="S5" s="32"/>
      <c r="T5" s="32"/>
      <c r="U5" s="32"/>
      <c r="V5" s="32"/>
      <c r="W5" s="32"/>
      <c r="X5" s="32"/>
      <c r="Y5" s="32"/>
    </row>
    <row r="6" spans="1:27" ht="15.5" x14ac:dyDescent="0.35">
      <c r="A6" s="32"/>
      <c r="B6" s="32"/>
      <c r="C6" s="32"/>
      <c r="D6" s="32"/>
      <c r="E6" s="32"/>
      <c r="F6" s="32"/>
      <c r="G6" s="32"/>
      <c r="H6" s="32"/>
      <c r="I6" s="32"/>
      <c r="J6" s="32"/>
      <c r="K6" s="32"/>
      <c r="L6" s="32"/>
      <c r="M6" s="32"/>
      <c r="N6" s="32"/>
      <c r="O6" s="32"/>
      <c r="P6" s="32"/>
      <c r="Q6" s="32"/>
      <c r="R6" s="32"/>
      <c r="S6" s="32"/>
      <c r="T6" s="32"/>
      <c r="U6" s="32"/>
      <c r="V6" s="32"/>
      <c r="W6" s="32"/>
      <c r="X6" s="32"/>
      <c r="Y6" s="32"/>
    </row>
    <row r="7" spans="1:27" ht="15.5" x14ac:dyDescent="0.3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5" x14ac:dyDescent="0.3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3">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3">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3">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3">
      <c r="A12" s="35" t="str">
        <f>СВЦЭМ!$A$34</f>
        <v>01.01.2020</v>
      </c>
      <c r="B12" s="36">
        <f>SUMIFS(СВЦЭМ!$D$33:$D$776,СВЦЭМ!$A$33:$A$776,$A12,СВЦЭМ!$B$33:$B$776,B$11)+'СЕТ СН'!$F$14+СВЦЭМ!$D$10+'СЕТ СН'!$F$5-'СЕТ СН'!$F$24</f>
        <v>1870.4867478400001</v>
      </c>
      <c r="C12" s="36">
        <f>SUMIFS(СВЦЭМ!$D$33:$D$776,СВЦЭМ!$A$33:$A$776,$A12,СВЦЭМ!$B$33:$B$776,C$11)+'СЕТ СН'!$F$14+СВЦЭМ!$D$10+'СЕТ СН'!$F$5-'СЕТ СН'!$F$24</f>
        <v>1845.88130084</v>
      </c>
      <c r="D12" s="36">
        <f>SUMIFS(СВЦЭМ!$D$33:$D$776,СВЦЭМ!$A$33:$A$776,$A12,СВЦЭМ!$B$33:$B$776,D$11)+'СЕТ СН'!$F$14+СВЦЭМ!$D$10+'СЕТ СН'!$F$5-'СЕТ СН'!$F$24</f>
        <v>1861.6681781699999</v>
      </c>
      <c r="E12" s="36">
        <f>SUMIFS(СВЦЭМ!$D$33:$D$776,СВЦЭМ!$A$33:$A$776,$A12,СВЦЭМ!$B$33:$B$776,E$11)+'СЕТ СН'!$F$14+СВЦЭМ!$D$10+'СЕТ СН'!$F$5-'СЕТ СН'!$F$24</f>
        <v>1899.1720385799999</v>
      </c>
      <c r="F12" s="36">
        <f>SUMIFS(СВЦЭМ!$D$33:$D$776,СВЦЭМ!$A$33:$A$776,$A12,СВЦЭМ!$B$33:$B$776,F$11)+'СЕТ СН'!$F$14+СВЦЭМ!$D$10+'СЕТ СН'!$F$5-'СЕТ СН'!$F$24</f>
        <v>1914.1297510899999</v>
      </c>
      <c r="G12" s="36">
        <f>SUMIFS(СВЦЭМ!$D$33:$D$776,СВЦЭМ!$A$33:$A$776,$A12,СВЦЭМ!$B$33:$B$776,G$11)+'СЕТ СН'!$F$14+СВЦЭМ!$D$10+'СЕТ СН'!$F$5-'СЕТ СН'!$F$24</f>
        <v>1915.4287533500001</v>
      </c>
      <c r="H12" s="36">
        <f>SUMIFS(СВЦЭМ!$D$33:$D$776,СВЦЭМ!$A$33:$A$776,$A12,СВЦЭМ!$B$33:$B$776,H$11)+'СЕТ СН'!$F$14+СВЦЭМ!$D$10+'СЕТ СН'!$F$5-'СЕТ СН'!$F$24</f>
        <v>1913.4558037900001</v>
      </c>
      <c r="I12" s="36">
        <f>SUMIFS(СВЦЭМ!$D$33:$D$776,СВЦЭМ!$A$33:$A$776,$A12,СВЦЭМ!$B$33:$B$776,I$11)+'СЕТ СН'!$F$14+СВЦЭМ!$D$10+'СЕТ СН'!$F$5-'СЕТ СН'!$F$24</f>
        <v>1916.5296761300001</v>
      </c>
      <c r="J12" s="36">
        <f>SUMIFS(СВЦЭМ!$D$33:$D$776,СВЦЭМ!$A$33:$A$776,$A12,СВЦЭМ!$B$33:$B$776,J$11)+'СЕТ СН'!$F$14+СВЦЭМ!$D$10+'СЕТ СН'!$F$5-'СЕТ СН'!$F$24</f>
        <v>1920.2298341000001</v>
      </c>
      <c r="K12" s="36">
        <f>SUMIFS(СВЦЭМ!$D$33:$D$776,СВЦЭМ!$A$33:$A$776,$A12,СВЦЭМ!$B$33:$B$776,K$11)+'СЕТ СН'!$F$14+СВЦЭМ!$D$10+'СЕТ СН'!$F$5-'СЕТ СН'!$F$24</f>
        <v>1903.7403095300001</v>
      </c>
      <c r="L12" s="36">
        <f>SUMIFS(СВЦЭМ!$D$33:$D$776,СВЦЭМ!$A$33:$A$776,$A12,СВЦЭМ!$B$33:$B$776,L$11)+'СЕТ СН'!$F$14+СВЦЭМ!$D$10+'СЕТ СН'!$F$5-'СЕТ СН'!$F$24</f>
        <v>1884.2534723599999</v>
      </c>
      <c r="M12" s="36">
        <f>SUMIFS(СВЦЭМ!$D$33:$D$776,СВЦЭМ!$A$33:$A$776,$A12,СВЦЭМ!$B$33:$B$776,M$11)+'СЕТ СН'!$F$14+СВЦЭМ!$D$10+'СЕТ СН'!$F$5-'СЕТ СН'!$F$24</f>
        <v>1871.31516259</v>
      </c>
      <c r="N12" s="36">
        <f>SUMIFS(СВЦЭМ!$D$33:$D$776,СВЦЭМ!$A$33:$A$776,$A12,СВЦЭМ!$B$33:$B$776,N$11)+'СЕТ СН'!$F$14+СВЦЭМ!$D$10+'СЕТ СН'!$F$5-'СЕТ СН'!$F$24</f>
        <v>1867.79821253</v>
      </c>
      <c r="O12" s="36">
        <f>SUMIFS(СВЦЭМ!$D$33:$D$776,СВЦЭМ!$A$33:$A$776,$A12,СВЦЭМ!$B$33:$B$776,O$11)+'СЕТ СН'!$F$14+СВЦЭМ!$D$10+'СЕТ СН'!$F$5-'СЕТ СН'!$F$24</f>
        <v>1886.7249596299998</v>
      </c>
      <c r="P12" s="36">
        <f>SUMIFS(СВЦЭМ!$D$33:$D$776,СВЦЭМ!$A$33:$A$776,$A12,СВЦЭМ!$B$33:$B$776,P$11)+'СЕТ СН'!$F$14+СВЦЭМ!$D$10+'СЕТ СН'!$F$5-'СЕТ СН'!$F$24</f>
        <v>1893.4072114400001</v>
      </c>
      <c r="Q12" s="36">
        <f>SUMIFS(СВЦЭМ!$D$33:$D$776,СВЦЭМ!$A$33:$A$776,$A12,СВЦЭМ!$B$33:$B$776,Q$11)+'СЕТ СН'!$F$14+СВЦЭМ!$D$10+'СЕТ СН'!$F$5-'СЕТ СН'!$F$24</f>
        <v>1903.0527918299999</v>
      </c>
      <c r="R12" s="36">
        <f>SUMIFS(СВЦЭМ!$D$33:$D$776,СВЦЭМ!$A$33:$A$776,$A12,СВЦЭМ!$B$33:$B$776,R$11)+'СЕТ СН'!$F$14+СВЦЭМ!$D$10+'СЕТ СН'!$F$5-'СЕТ СН'!$F$24</f>
        <v>1906.5779330999999</v>
      </c>
      <c r="S12" s="36">
        <f>SUMIFS(СВЦЭМ!$D$33:$D$776,СВЦЭМ!$A$33:$A$776,$A12,СВЦЭМ!$B$33:$B$776,S$11)+'СЕТ СН'!$F$14+СВЦЭМ!$D$10+'СЕТ СН'!$F$5-'СЕТ СН'!$F$24</f>
        <v>1905.4768859800001</v>
      </c>
      <c r="T12" s="36">
        <f>SUMIFS(СВЦЭМ!$D$33:$D$776,СВЦЭМ!$A$33:$A$776,$A12,СВЦЭМ!$B$33:$B$776,T$11)+'СЕТ СН'!$F$14+СВЦЭМ!$D$10+'СЕТ СН'!$F$5-'СЕТ СН'!$F$24</f>
        <v>1856.10101923</v>
      </c>
      <c r="U12" s="36">
        <f>SUMIFS(СВЦЭМ!$D$33:$D$776,СВЦЭМ!$A$33:$A$776,$A12,СВЦЭМ!$B$33:$B$776,U$11)+'СЕТ СН'!$F$14+СВЦЭМ!$D$10+'СЕТ СН'!$F$5-'СЕТ СН'!$F$24</f>
        <v>1851.9898519999999</v>
      </c>
      <c r="V12" s="36">
        <f>SUMIFS(СВЦЭМ!$D$33:$D$776,СВЦЭМ!$A$33:$A$776,$A12,СВЦЭМ!$B$33:$B$776,V$11)+'СЕТ СН'!$F$14+СВЦЭМ!$D$10+'СЕТ СН'!$F$5-'СЕТ СН'!$F$24</f>
        <v>1874.2696874600001</v>
      </c>
      <c r="W12" s="36">
        <f>SUMIFS(СВЦЭМ!$D$33:$D$776,СВЦЭМ!$A$33:$A$776,$A12,СВЦЭМ!$B$33:$B$776,W$11)+'СЕТ СН'!$F$14+СВЦЭМ!$D$10+'СЕТ СН'!$F$5-'СЕТ СН'!$F$24</f>
        <v>1874.5484159799998</v>
      </c>
      <c r="X12" s="36">
        <f>SUMIFS(СВЦЭМ!$D$33:$D$776,СВЦЭМ!$A$33:$A$776,$A12,СВЦЭМ!$B$33:$B$776,X$11)+'СЕТ СН'!$F$14+СВЦЭМ!$D$10+'СЕТ СН'!$F$5-'СЕТ СН'!$F$24</f>
        <v>1864.9026411499999</v>
      </c>
      <c r="Y12" s="36">
        <f>SUMIFS(СВЦЭМ!$D$33:$D$776,СВЦЭМ!$A$33:$A$776,$A12,СВЦЭМ!$B$33:$B$776,Y$11)+'СЕТ СН'!$F$14+СВЦЭМ!$D$10+'СЕТ СН'!$F$5-'СЕТ СН'!$F$24</f>
        <v>1872.43730484</v>
      </c>
      <c r="AA12" s="45"/>
    </row>
    <row r="13" spans="1:27" ht="15.5" x14ac:dyDescent="0.3">
      <c r="A13" s="35">
        <f>A12+1</f>
        <v>43832</v>
      </c>
      <c r="B13" s="36">
        <f>SUMIFS(СВЦЭМ!$D$33:$D$776,СВЦЭМ!$A$33:$A$776,$A13,СВЦЭМ!$B$33:$B$776,B$11)+'СЕТ СН'!$F$14+СВЦЭМ!$D$10+'СЕТ СН'!$F$5-'СЕТ СН'!$F$24</f>
        <v>1934.98815092</v>
      </c>
      <c r="C13" s="36">
        <f>SUMIFS(СВЦЭМ!$D$33:$D$776,СВЦЭМ!$A$33:$A$776,$A13,СВЦЭМ!$B$33:$B$776,C$11)+'СЕТ СН'!$F$14+СВЦЭМ!$D$10+'СЕТ СН'!$F$5-'СЕТ СН'!$F$24</f>
        <v>1933.40162474</v>
      </c>
      <c r="D13" s="36">
        <f>SUMIFS(СВЦЭМ!$D$33:$D$776,СВЦЭМ!$A$33:$A$776,$A13,СВЦЭМ!$B$33:$B$776,D$11)+'СЕТ СН'!$F$14+СВЦЭМ!$D$10+'СЕТ СН'!$F$5-'СЕТ СН'!$F$24</f>
        <v>1948.0244741199999</v>
      </c>
      <c r="E13" s="36">
        <f>SUMIFS(СВЦЭМ!$D$33:$D$776,СВЦЭМ!$A$33:$A$776,$A13,СВЦЭМ!$B$33:$B$776,E$11)+'СЕТ СН'!$F$14+СВЦЭМ!$D$10+'СЕТ СН'!$F$5-'СЕТ СН'!$F$24</f>
        <v>1974.0555603</v>
      </c>
      <c r="F13" s="36">
        <f>SUMIFS(СВЦЭМ!$D$33:$D$776,СВЦЭМ!$A$33:$A$776,$A13,СВЦЭМ!$B$33:$B$776,F$11)+'СЕТ СН'!$F$14+СВЦЭМ!$D$10+'СЕТ СН'!$F$5-'СЕТ СН'!$F$24</f>
        <v>1977.1026752799999</v>
      </c>
      <c r="G13" s="36">
        <f>SUMIFS(СВЦЭМ!$D$33:$D$776,СВЦЭМ!$A$33:$A$776,$A13,СВЦЭМ!$B$33:$B$776,G$11)+'СЕТ СН'!$F$14+СВЦЭМ!$D$10+'СЕТ СН'!$F$5-'СЕТ СН'!$F$24</f>
        <v>1976.0388363299999</v>
      </c>
      <c r="H13" s="36">
        <f>SUMIFS(СВЦЭМ!$D$33:$D$776,СВЦЭМ!$A$33:$A$776,$A13,СВЦЭМ!$B$33:$B$776,H$11)+'СЕТ СН'!$F$14+СВЦЭМ!$D$10+'СЕТ СН'!$F$5-'СЕТ СН'!$F$24</f>
        <v>1969.8986257699999</v>
      </c>
      <c r="I13" s="36">
        <f>SUMIFS(СВЦЭМ!$D$33:$D$776,СВЦЭМ!$A$33:$A$776,$A13,СВЦЭМ!$B$33:$B$776,I$11)+'СЕТ СН'!$F$14+СВЦЭМ!$D$10+'СЕТ СН'!$F$5-'СЕТ СН'!$F$24</f>
        <v>1959.6135655200001</v>
      </c>
      <c r="J13" s="36">
        <f>SUMIFS(СВЦЭМ!$D$33:$D$776,СВЦЭМ!$A$33:$A$776,$A13,СВЦЭМ!$B$33:$B$776,J$11)+'СЕТ СН'!$F$14+СВЦЭМ!$D$10+'СЕТ СН'!$F$5-'СЕТ СН'!$F$24</f>
        <v>1941.6958307499999</v>
      </c>
      <c r="K13" s="36">
        <f>SUMIFS(СВЦЭМ!$D$33:$D$776,СВЦЭМ!$A$33:$A$776,$A13,СВЦЭМ!$B$33:$B$776,K$11)+'СЕТ СН'!$F$14+СВЦЭМ!$D$10+'СЕТ СН'!$F$5-'СЕТ СН'!$F$24</f>
        <v>1924.0413045499999</v>
      </c>
      <c r="L13" s="36">
        <f>SUMIFS(СВЦЭМ!$D$33:$D$776,СВЦЭМ!$A$33:$A$776,$A13,СВЦЭМ!$B$33:$B$776,L$11)+'СЕТ СН'!$F$14+СВЦЭМ!$D$10+'СЕТ СН'!$F$5-'СЕТ СН'!$F$24</f>
        <v>1912.6748550500001</v>
      </c>
      <c r="M13" s="36">
        <f>SUMIFS(СВЦЭМ!$D$33:$D$776,СВЦЭМ!$A$33:$A$776,$A13,СВЦЭМ!$B$33:$B$776,M$11)+'СЕТ СН'!$F$14+СВЦЭМ!$D$10+'СЕТ СН'!$F$5-'СЕТ СН'!$F$24</f>
        <v>1902.68805774</v>
      </c>
      <c r="N13" s="36">
        <f>SUMIFS(СВЦЭМ!$D$33:$D$776,СВЦЭМ!$A$33:$A$776,$A13,СВЦЭМ!$B$33:$B$776,N$11)+'СЕТ СН'!$F$14+СВЦЭМ!$D$10+'СЕТ СН'!$F$5-'СЕТ СН'!$F$24</f>
        <v>1917.33412742</v>
      </c>
      <c r="O13" s="36">
        <f>SUMIFS(СВЦЭМ!$D$33:$D$776,СВЦЭМ!$A$33:$A$776,$A13,СВЦЭМ!$B$33:$B$776,O$11)+'СЕТ СН'!$F$14+СВЦЭМ!$D$10+'СЕТ СН'!$F$5-'СЕТ СН'!$F$24</f>
        <v>1931.3576789399999</v>
      </c>
      <c r="P13" s="36">
        <f>SUMIFS(СВЦЭМ!$D$33:$D$776,СВЦЭМ!$A$33:$A$776,$A13,СВЦЭМ!$B$33:$B$776,P$11)+'СЕТ СН'!$F$14+СВЦЭМ!$D$10+'СЕТ СН'!$F$5-'СЕТ СН'!$F$24</f>
        <v>1936.79247216</v>
      </c>
      <c r="Q13" s="36">
        <f>SUMIFS(СВЦЭМ!$D$33:$D$776,СВЦЭМ!$A$33:$A$776,$A13,СВЦЭМ!$B$33:$B$776,Q$11)+'СЕТ СН'!$F$14+СВЦЭМ!$D$10+'СЕТ СН'!$F$5-'СЕТ СН'!$F$24</f>
        <v>1947.68268023</v>
      </c>
      <c r="R13" s="36">
        <f>SUMIFS(СВЦЭМ!$D$33:$D$776,СВЦЭМ!$A$33:$A$776,$A13,СВЦЭМ!$B$33:$B$776,R$11)+'СЕТ СН'!$F$14+СВЦЭМ!$D$10+'СЕТ СН'!$F$5-'СЕТ СН'!$F$24</f>
        <v>1943.0280228000001</v>
      </c>
      <c r="S13" s="36">
        <f>SUMIFS(СВЦЭМ!$D$33:$D$776,СВЦЭМ!$A$33:$A$776,$A13,СВЦЭМ!$B$33:$B$776,S$11)+'СЕТ СН'!$F$14+СВЦЭМ!$D$10+'СЕТ СН'!$F$5-'СЕТ СН'!$F$24</f>
        <v>1920.33426525</v>
      </c>
      <c r="T13" s="36">
        <f>SUMIFS(СВЦЭМ!$D$33:$D$776,СВЦЭМ!$A$33:$A$776,$A13,СВЦЭМ!$B$33:$B$776,T$11)+'СЕТ СН'!$F$14+СВЦЭМ!$D$10+'СЕТ СН'!$F$5-'СЕТ СН'!$F$24</f>
        <v>1885.28945434</v>
      </c>
      <c r="U13" s="36">
        <f>SUMIFS(СВЦЭМ!$D$33:$D$776,СВЦЭМ!$A$33:$A$776,$A13,СВЦЭМ!$B$33:$B$776,U$11)+'СЕТ СН'!$F$14+СВЦЭМ!$D$10+'СЕТ СН'!$F$5-'СЕТ СН'!$F$24</f>
        <v>1883.74134684</v>
      </c>
      <c r="V13" s="36">
        <f>SUMIFS(СВЦЭМ!$D$33:$D$776,СВЦЭМ!$A$33:$A$776,$A13,СВЦЭМ!$B$33:$B$776,V$11)+'СЕТ СН'!$F$14+СВЦЭМ!$D$10+'СЕТ СН'!$F$5-'СЕТ СН'!$F$24</f>
        <v>1911.9896900200001</v>
      </c>
      <c r="W13" s="36">
        <f>SUMIFS(СВЦЭМ!$D$33:$D$776,СВЦЭМ!$A$33:$A$776,$A13,СВЦЭМ!$B$33:$B$776,W$11)+'СЕТ СН'!$F$14+СВЦЭМ!$D$10+'СЕТ СН'!$F$5-'СЕТ СН'!$F$24</f>
        <v>1922.9470301000001</v>
      </c>
      <c r="X13" s="36">
        <f>SUMIFS(СВЦЭМ!$D$33:$D$776,СВЦЭМ!$A$33:$A$776,$A13,СВЦЭМ!$B$33:$B$776,X$11)+'СЕТ СН'!$F$14+СВЦЭМ!$D$10+'СЕТ СН'!$F$5-'СЕТ СН'!$F$24</f>
        <v>1921.8027410899999</v>
      </c>
      <c r="Y13" s="36">
        <f>SUMIFS(СВЦЭМ!$D$33:$D$776,СВЦЭМ!$A$33:$A$776,$A13,СВЦЭМ!$B$33:$B$776,Y$11)+'СЕТ СН'!$F$14+СВЦЭМ!$D$10+'СЕТ СН'!$F$5-'СЕТ СН'!$F$24</f>
        <v>1928.3113713799999</v>
      </c>
    </row>
    <row r="14" spans="1:27" ht="15.5" x14ac:dyDescent="0.3">
      <c r="A14" s="35">
        <f t="shared" ref="A14:A42" si="0">A13+1</f>
        <v>43833</v>
      </c>
      <c r="B14" s="36">
        <f>SUMIFS(СВЦЭМ!$D$33:$D$776,СВЦЭМ!$A$33:$A$776,$A14,СВЦЭМ!$B$33:$B$776,B$11)+'СЕТ СН'!$F$14+СВЦЭМ!$D$10+'СЕТ СН'!$F$5-'СЕТ СН'!$F$24</f>
        <v>1953.1400925600001</v>
      </c>
      <c r="C14" s="36">
        <f>SUMIFS(СВЦЭМ!$D$33:$D$776,СВЦЭМ!$A$33:$A$776,$A14,СВЦЭМ!$B$33:$B$776,C$11)+'СЕТ СН'!$F$14+СВЦЭМ!$D$10+'СЕТ СН'!$F$5-'СЕТ СН'!$F$24</f>
        <v>1946.6194514200001</v>
      </c>
      <c r="D14" s="36">
        <f>SUMIFS(СВЦЭМ!$D$33:$D$776,СВЦЭМ!$A$33:$A$776,$A14,СВЦЭМ!$B$33:$B$776,D$11)+'СЕТ СН'!$F$14+СВЦЭМ!$D$10+'СЕТ СН'!$F$5-'СЕТ СН'!$F$24</f>
        <v>1961.10539328</v>
      </c>
      <c r="E14" s="36">
        <f>SUMIFS(СВЦЭМ!$D$33:$D$776,СВЦЭМ!$A$33:$A$776,$A14,СВЦЭМ!$B$33:$B$776,E$11)+'СЕТ СН'!$F$14+СВЦЭМ!$D$10+'СЕТ СН'!$F$5-'СЕТ СН'!$F$24</f>
        <v>1988.48548923</v>
      </c>
      <c r="F14" s="36">
        <f>SUMIFS(СВЦЭМ!$D$33:$D$776,СВЦЭМ!$A$33:$A$776,$A14,СВЦЭМ!$B$33:$B$776,F$11)+'СЕТ СН'!$F$14+СВЦЭМ!$D$10+'СЕТ СН'!$F$5-'СЕТ СН'!$F$24</f>
        <v>1992.5524067599999</v>
      </c>
      <c r="G14" s="36">
        <f>SUMIFS(СВЦЭМ!$D$33:$D$776,СВЦЭМ!$A$33:$A$776,$A14,СВЦЭМ!$B$33:$B$776,G$11)+'СЕТ СН'!$F$14+СВЦЭМ!$D$10+'СЕТ СН'!$F$5-'СЕТ СН'!$F$24</f>
        <v>1990.9818647</v>
      </c>
      <c r="H14" s="36">
        <f>SUMIFS(СВЦЭМ!$D$33:$D$776,СВЦЭМ!$A$33:$A$776,$A14,СВЦЭМ!$B$33:$B$776,H$11)+'СЕТ СН'!$F$14+СВЦЭМ!$D$10+'СЕТ СН'!$F$5-'СЕТ СН'!$F$24</f>
        <v>1981.5034666000001</v>
      </c>
      <c r="I14" s="36">
        <f>SUMIFS(СВЦЭМ!$D$33:$D$776,СВЦЭМ!$A$33:$A$776,$A14,СВЦЭМ!$B$33:$B$776,I$11)+'СЕТ СН'!$F$14+СВЦЭМ!$D$10+'СЕТ СН'!$F$5-'СЕТ СН'!$F$24</f>
        <v>1971.99520396</v>
      </c>
      <c r="J14" s="36">
        <f>SUMIFS(СВЦЭМ!$D$33:$D$776,СВЦЭМ!$A$33:$A$776,$A14,СВЦЭМ!$B$33:$B$776,J$11)+'СЕТ СН'!$F$14+СВЦЭМ!$D$10+'СЕТ СН'!$F$5-'СЕТ СН'!$F$24</f>
        <v>1948.8832653700001</v>
      </c>
      <c r="K14" s="36">
        <f>SUMIFS(СВЦЭМ!$D$33:$D$776,СВЦЭМ!$A$33:$A$776,$A14,СВЦЭМ!$B$33:$B$776,K$11)+'СЕТ СН'!$F$14+СВЦЭМ!$D$10+'СЕТ СН'!$F$5-'СЕТ СН'!$F$24</f>
        <v>1927.6271656700001</v>
      </c>
      <c r="L14" s="36">
        <f>SUMIFS(СВЦЭМ!$D$33:$D$776,СВЦЭМ!$A$33:$A$776,$A14,СВЦЭМ!$B$33:$B$776,L$11)+'СЕТ СН'!$F$14+СВЦЭМ!$D$10+'СЕТ СН'!$F$5-'СЕТ СН'!$F$24</f>
        <v>1913.4512681900001</v>
      </c>
      <c r="M14" s="36">
        <f>SUMIFS(СВЦЭМ!$D$33:$D$776,СВЦЭМ!$A$33:$A$776,$A14,СВЦЭМ!$B$33:$B$776,M$11)+'СЕТ СН'!$F$14+СВЦЭМ!$D$10+'СЕТ СН'!$F$5-'СЕТ СН'!$F$24</f>
        <v>1913.3547681300001</v>
      </c>
      <c r="N14" s="36">
        <f>SUMIFS(СВЦЭМ!$D$33:$D$776,СВЦЭМ!$A$33:$A$776,$A14,СВЦЭМ!$B$33:$B$776,N$11)+'СЕТ СН'!$F$14+СВЦЭМ!$D$10+'СЕТ СН'!$F$5-'СЕТ СН'!$F$24</f>
        <v>1920.3651542699999</v>
      </c>
      <c r="O14" s="36">
        <f>SUMIFS(СВЦЭМ!$D$33:$D$776,СВЦЭМ!$A$33:$A$776,$A14,СВЦЭМ!$B$33:$B$776,O$11)+'СЕТ СН'!$F$14+СВЦЭМ!$D$10+'СЕТ СН'!$F$5-'СЕТ СН'!$F$24</f>
        <v>1929.7565518900001</v>
      </c>
      <c r="P14" s="36">
        <f>SUMIFS(СВЦЭМ!$D$33:$D$776,СВЦЭМ!$A$33:$A$776,$A14,СВЦЭМ!$B$33:$B$776,P$11)+'СЕТ СН'!$F$14+СВЦЭМ!$D$10+'СЕТ СН'!$F$5-'СЕТ СН'!$F$24</f>
        <v>1941.3315251700001</v>
      </c>
      <c r="Q14" s="36">
        <f>SUMIFS(СВЦЭМ!$D$33:$D$776,СВЦЭМ!$A$33:$A$776,$A14,СВЦЭМ!$B$33:$B$776,Q$11)+'СЕТ СН'!$F$14+СВЦЭМ!$D$10+'СЕТ СН'!$F$5-'СЕТ СН'!$F$24</f>
        <v>1951.2520819199999</v>
      </c>
      <c r="R14" s="36">
        <f>SUMIFS(СВЦЭМ!$D$33:$D$776,СВЦЭМ!$A$33:$A$776,$A14,СВЦЭМ!$B$33:$B$776,R$11)+'СЕТ СН'!$F$14+СВЦЭМ!$D$10+'СЕТ СН'!$F$5-'СЕТ СН'!$F$24</f>
        <v>1943.99168878</v>
      </c>
      <c r="S14" s="36">
        <f>SUMIFS(СВЦЭМ!$D$33:$D$776,СВЦЭМ!$A$33:$A$776,$A14,СВЦЭМ!$B$33:$B$776,S$11)+'СЕТ СН'!$F$14+СВЦЭМ!$D$10+'СЕТ СН'!$F$5-'СЕТ СН'!$F$24</f>
        <v>1922.82343741</v>
      </c>
      <c r="T14" s="36">
        <f>SUMIFS(СВЦЭМ!$D$33:$D$776,СВЦЭМ!$A$33:$A$776,$A14,СВЦЭМ!$B$33:$B$776,T$11)+'СЕТ СН'!$F$14+СВЦЭМ!$D$10+'СЕТ СН'!$F$5-'СЕТ СН'!$F$24</f>
        <v>1890.72589401</v>
      </c>
      <c r="U14" s="36">
        <f>SUMIFS(СВЦЭМ!$D$33:$D$776,СВЦЭМ!$A$33:$A$776,$A14,СВЦЭМ!$B$33:$B$776,U$11)+'СЕТ СН'!$F$14+СВЦЭМ!$D$10+'СЕТ СН'!$F$5-'СЕТ СН'!$F$24</f>
        <v>1888.7015537899999</v>
      </c>
      <c r="V14" s="36">
        <f>SUMIFS(СВЦЭМ!$D$33:$D$776,СВЦЭМ!$A$33:$A$776,$A14,СВЦЭМ!$B$33:$B$776,V$11)+'СЕТ СН'!$F$14+СВЦЭМ!$D$10+'СЕТ СН'!$F$5-'СЕТ СН'!$F$24</f>
        <v>1917.52709372</v>
      </c>
      <c r="W14" s="36">
        <f>SUMIFS(СВЦЭМ!$D$33:$D$776,СВЦЭМ!$A$33:$A$776,$A14,СВЦЭМ!$B$33:$B$776,W$11)+'СЕТ СН'!$F$14+СВЦЭМ!$D$10+'СЕТ СН'!$F$5-'СЕТ СН'!$F$24</f>
        <v>1927.8144168899998</v>
      </c>
      <c r="X14" s="36">
        <f>SUMIFS(СВЦЭМ!$D$33:$D$776,СВЦЭМ!$A$33:$A$776,$A14,СВЦЭМ!$B$33:$B$776,X$11)+'СЕТ СН'!$F$14+СВЦЭМ!$D$10+'СЕТ СН'!$F$5-'СЕТ СН'!$F$24</f>
        <v>1941.40781421</v>
      </c>
      <c r="Y14" s="36">
        <f>SUMIFS(СВЦЭМ!$D$33:$D$776,СВЦЭМ!$A$33:$A$776,$A14,СВЦЭМ!$B$33:$B$776,Y$11)+'СЕТ СН'!$F$14+СВЦЭМ!$D$10+'СЕТ СН'!$F$5-'СЕТ СН'!$F$24</f>
        <v>1949.5129571699999</v>
      </c>
    </row>
    <row r="15" spans="1:27" ht="15.5" x14ac:dyDescent="0.3">
      <c r="A15" s="35">
        <f t="shared" si="0"/>
        <v>43834</v>
      </c>
      <c r="B15" s="36">
        <f>SUMIFS(СВЦЭМ!$D$33:$D$776,СВЦЭМ!$A$33:$A$776,$A15,СВЦЭМ!$B$33:$B$776,B$11)+'СЕТ СН'!$F$14+СВЦЭМ!$D$10+'СЕТ СН'!$F$5-'СЕТ СН'!$F$24</f>
        <v>1955.07456138</v>
      </c>
      <c r="C15" s="36">
        <f>SUMIFS(СВЦЭМ!$D$33:$D$776,СВЦЭМ!$A$33:$A$776,$A15,СВЦЭМ!$B$33:$B$776,C$11)+'СЕТ СН'!$F$14+СВЦЭМ!$D$10+'СЕТ СН'!$F$5-'СЕТ СН'!$F$24</f>
        <v>1961.5781579700001</v>
      </c>
      <c r="D15" s="36">
        <f>SUMIFS(СВЦЭМ!$D$33:$D$776,СВЦЭМ!$A$33:$A$776,$A15,СВЦЭМ!$B$33:$B$776,D$11)+'СЕТ СН'!$F$14+СВЦЭМ!$D$10+'СЕТ СН'!$F$5-'СЕТ СН'!$F$24</f>
        <v>1973.0735140100001</v>
      </c>
      <c r="E15" s="36">
        <f>SUMIFS(СВЦЭМ!$D$33:$D$776,СВЦЭМ!$A$33:$A$776,$A15,СВЦЭМ!$B$33:$B$776,E$11)+'СЕТ СН'!$F$14+СВЦЭМ!$D$10+'СЕТ СН'!$F$5-'СЕТ СН'!$F$24</f>
        <v>1977.8994670699999</v>
      </c>
      <c r="F15" s="36">
        <f>SUMIFS(СВЦЭМ!$D$33:$D$776,СВЦЭМ!$A$33:$A$776,$A15,СВЦЭМ!$B$33:$B$776,F$11)+'СЕТ СН'!$F$14+СВЦЭМ!$D$10+'СЕТ СН'!$F$5-'СЕТ СН'!$F$24</f>
        <v>1981.57519938</v>
      </c>
      <c r="G15" s="36">
        <f>SUMIFS(СВЦЭМ!$D$33:$D$776,СВЦЭМ!$A$33:$A$776,$A15,СВЦЭМ!$B$33:$B$776,G$11)+'СЕТ СН'!$F$14+СВЦЭМ!$D$10+'СЕТ СН'!$F$5-'СЕТ СН'!$F$24</f>
        <v>1979.2294948599999</v>
      </c>
      <c r="H15" s="36">
        <f>SUMIFS(СВЦЭМ!$D$33:$D$776,СВЦЭМ!$A$33:$A$776,$A15,СВЦЭМ!$B$33:$B$776,H$11)+'СЕТ СН'!$F$14+СВЦЭМ!$D$10+'СЕТ СН'!$F$5-'СЕТ СН'!$F$24</f>
        <v>1982.74597558</v>
      </c>
      <c r="I15" s="36">
        <f>SUMIFS(СВЦЭМ!$D$33:$D$776,СВЦЭМ!$A$33:$A$776,$A15,СВЦЭМ!$B$33:$B$776,I$11)+'СЕТ СН'!$F$14+СВЦЭМ!$D$10+'СЕТ СН'!$F$5-'СЕТ СН'!$F$24</f>
        <v>1972.56765419</v>
      </c>
      <c r="J15" s="36">
        <f>SUMIFS(СВЦЭМ!$D$33:$D$776,СВЦЭМ!$A$33:$A$776,$A15,СВЦЭМ!$B$33:$B$776,J$11)+'СЕТ СН'!$F$14+СВЦЭМ!$D$10+'СЕТ СН'!$F$5-'СЕТ СН'!$F$24</f>
        <v>1951.7257890000001</v>
      </c>
      <c r="K15" s="36">
        <f>SUMIFS(СВЦЭМ!$D$33:$D$776,СВЦЭМ!$A$33:$A$776,$A15,СВЦЭМ!$B$33:$B$776,K$11)+'СЕТ СН'!$F$14+СВЦЭМ!$D$10+'СЕТ СН'!$F$5-'СЕТ СН'!$F$24</f>
        <v>1922.25470903</v>
      </c>
      <c r="L15" s="36">
        <f>SUMIFS(СВЦЭМ!$D$33:$D$776,СВЦЭМ!$A$33:$A$776,$A15,СВЦЭМ!$B$33:$B$776,L$11)+'СЕТ СН'!$F$14+СВЦЭМ!$D$10+'СЕТ СН'!$F$5-'СЕТ СН'!$F$24</f>
        <v>1910.1644489</v>
      </c>
      <c r="M15" s="36">
        <f>SUMIFS(СВЦЭМ!$D$33:$D$776,СВЦЭМ!$A$33:$A$776,$A15,СВЦЭМ!$B$33:$B$776,M$11)+'СЕТ СН'!$F$14+СВЦЭМ!$D$10+'СЕТ СН'!$F$5-'СЕТ СН'!$F$24</f>
        <v>1914.3072385</v>
      </c>
      <c r="N15" s="36">
        <f>SUMIFS(СВЦЭМ!$D$33:$D$776,СВЦЭМ!$A$33:$A$776,$A15,СВЦЭМ!$B$33:$B$776,N$11)+'СЕТ СН'!$F$14+СВЦЭМ!$D$10+'СЕТ СН'!$F$5-'СЕТ СН'!$F$24</f>
        <v>1917.5986929599999</v>
      </c>
      <c r="O15" s="36">
        <f>SUMIFS(СВЦЭМ!$D$33:$D$776,СВЦЭМ!$A$33:$A$776,$A15,СВЦЭМ!$B$33:$B$776,O$11)+'СЕТ СН'!$F$14+СВЦЭМ!$D$10+'СЕТ СН'!$F$5-'СЕТ СН'!$F$24</f>
        <v>1922.97126172</v>
      </c>
      <c r="P15" s="36">
        <f>SUMIFS(СВЦЭМ!$D$33:$D$776,СВЦЭМ!$A$33:$A$776,$A15,СВЦЭМ!$B$33:$B$776,P$11)+'СЕТ СН'!$F$14+СВЦЭМ!$D$10+'СЕТ СН'!$F$5-'СЕТ СН'!$F$24</f>
        <v>1930.00484818</v>
      </c>
      <c r="Q15" s="36">
        <f>SUMIFS(СВЦЭМ!$D$33:$D$776,СВЦЭМ!$A$33:$A$776,$A15,СВЦЭМ!$B$33:$B$776,Q$11)+'СЕТ СН'!$F$14+СВЦЭМ!$D$10+'СЕТ СН'!$F$5-'СЕТ СН'!$F$24</f>
        <v>1942.42803342</v>
      </c>
      <c r="R15" s="36">
        <f>SUMIFS(СВЦЭМ!$D$33:$D$776,СВЦЭМ!$A$33:$A$776,$A15,СВЦЭМ!$B$33:$B$776,R$11)+'СЕТ СН'!$F$14+СВЦЭМ!$D$10+'СЕТ СН'!$F$5-'СЕТ СН'!$F$24</f>
        <v>1949.5477228700001</v>
      </c>
      <c r="S15" s="36">
        <f>SUMIFS(СВЦЭМ!$D$33:$D$776,СВЦЭМ!$A$33:$A$776,$A15,СВЦЭМ!$B$33:$B$776,S$11)+'СЕТ СН'!$F$14+СВЦЭМ!$D$10+'СЕТ СН'!$F$5-'СЕТ СН'!$F$24</f>
        <v>1936.7236721300001</v>
      </c>
      <c r="T15" s="36">
        <f>SUMIFS(СВЦЭМ!$D$33:$D$776,СВЦЭМ!$A$33:$A$776,$A15,СВЦЭМ!$B$33:$B$776,T$11)+'СЕТ СН'!$F$14+СВЦЭМ!$D$10+'СЕТ СН'!$F$5-'СЕТ СН'!$F$24</f>
        <v>1892.7610295899999</v>
      </c>
      <c r="U15" s="36">
        <f>SUMIFS(СВЦЭМ!$D$33:$D$776,СВЦЭМ!$A$33:$A$776,$A15,СВЦЭМ!$B$33:$B$776,U$11)+'СЕТ СН'!$F$14+СВЦЭМ!$D$10+'СЕТ СН'!$F$5-'СЕТ СН'!$F$24</f>
        <v>1893.1458759500001</v>
      </c>
      <c r="V15" s="36">
        <f>SUMIFS(СВЦЭМ!$D$33:$D$776,СВЦЭМ!$A$33:$A$776,$A15,СВЦЭМ!$B$33:$B$776,V$11)+'СЕТ СН'!$F$14+СВЦЭМ!$D$10+'СЕТ СН'!$F$5-'СЕТ СН'!$F$24</f>
        <v>1920.48083557</v>
      </c>
      <c r="W15" s="36">
        <f>SUMIFS(СВЦЭМ!$D$33:$D$776,СВЦЭМ!$A$33:$A$776,$A15,СВЦЭМ!$B$33:$B$776,W$11)+'СЕТ СН'!$F$14+СВЦЭМ!$D$10+'СЕТ СН'!$F$5-'СЕТ СН'!$F$24</f>
        <v>1926.9276749800001</v>
      </c>
      <c r="X15" s="36">
        <f>SUMIFS(СВЦЭМ!$D$33:$D$776,СВЦЭМ!$A$33:$A$776,$A15,СВЦЭМ!$B$33:$B$776,X$11)+'СЕТ СН'!$F$14+СВЦЭМ!$D$10+'СЕТ СН'!$F$5-'СЕТ СН'!$F$24</f>
        <v>1935.83492381</v>
      </c>
      <c r="Y15" s="36">
        <f>SUMIFS(СВЦЭМ!$D$33:$D$776,СВЦЭМ!$A$33:$A$776,$A15,СВЦЭМ!$B$33:$B$776,Y$11)+'СЕТ СН'!$F$14+СВЦЭМ!$D$10+'СЕТ СН'!$F$5-'СЕТ СН'!$F$24</f>
        <v>1942.4887080200001</v>
      </c>
    </row>
    <row r="16" spans="1:27" ht="15.5" x14ac:dyDescent="0.3">
      <c r="A16" s="35">
        <f t="shared" si="0"/>
        <v>43835</v>
      </c>
      <c r="B16" s="36">
        <f>SUMIFS(СВЦЭМ!$D$33:$D$776,СВЦЭМ!$A$33:$A$776,$A16,СВЦЭМ!$B$33:$B$776,B$11)+'СЕТ СН'!$F$14+СВЦЭМ!$D$10+'СЕТ СН'!$F$5-'СЕТ СН'!$F$24</f>
        <v>1923.4495561799999</v>
      </c>
      <c r="C16" s="36">
        <f>SUMIFS(СВЦЭМ!$D$33:$D$776,СВЦЭМ!$A$33:$A$776,$A16,СВЦЭМ!$B$33:$B$776,C$11)+'СЕТ СН'!$F$14+СВЦЭМ!$D$10+'СЕТ СН'!$F$5-'СЕТ СН'!$F$24</f>
        <v>1932.3498377000001</v>
      </c>
      <c r="D16" s="36">
        <f>SUMIFS(СВЦЭМ!$D$33:$D$776,СВЦЭМ!$A$33:$A$776,$A16,СВЦЭМ!$B$33:$B$776,D$11)+'СЕТ СН'!$F$14+СВЦЭМ!$D$10+'СЕТ СН'!$F$5-'СЕТ СН'!$F$24</f>
        <v>1951.9982822900001</v>
      </c>
      <c r="E16" s="36">
        <f>SUMIFS(СВЦЭМ!$D$33:$D$776,СВЦЭМ!$A$33:$A$776,$A16,СВЦЭМ!$B$33:$B$776,E$11)+'СЕТ СН'!$F$14+СВЦЭМ!$D$10+'СЕТ СН'!$F$5-'СЕТ СН'!$F$24</f>
        <v>1987.3919529300001</v>
      </c>
      <c r="F16" s="36">
        <f>SUMIFS(СВЦЭМ!$D$33:$D$776,СВЦЭМ!$A$33:$A$776,$A16,СВЦЭМ!$B$33:$B$776,F$11)+'СЕТ СН'!$F$14+СВЦЭМ!$D$10+'СЕТ СН'!$F$5-'СЕТ СН'!$F$24</f>
        <v>1995.47735889</v>
      </c>
      <c r="G16" s="36">
        <f>SUMIFS(СВЦЭМ!$D$33:$D$776,СВЦЭМ!$A$33:$A$776,$A16,СВЦЭМ!$B$33:$B$776,G$11)+'СЕТ СН'!$F$14+СВЦЭМ!$D$10+'СЕТ СН'!$F$5-'СЕТ СН'!$F$24</f>
        <v>1973.1082899200001</v>
      </c>
      <c r="H16" s="36">
        <f>SUMIFS(СВЦЭМ!$D$33:$D$776,СВЦЭМ!$A$33:$A$776,$A16,СВЦЭМ!$B$33:$B$776,H$11)+'СЕТ СН'!$F$14+СВЦЭМ!$D$10+'СЕТ СН'!$F$5-'СЕТ СН'!$F$24</f>
        <v>1962.8056727200001</v>
      </c>
      <c r="I16" s="36">
        <f>SUMIFS(СВЦЭМ!$D$33:$D$776,СВЦЭМ!$A$33:$A$776,$A16,СВЦЭМ!$B$33:$B$776,I$11)+'СЕТ СН'!$F$14+СВЦЭМ!$D$10+'СЕТ СН'!$F$5-'СЕТ СН'!$F$24</f>
        <v>1945.4654835900001</v>
      </c>
      <c r="J16" s="36">
        <f>SUMIFS(СВЦЭМ!$D$33:$D$776,СВЦЭМ!$A$33:$A$776,$A16,СВЦЭМ!$B$33:$B$776,J$11)+'СЕТ СН'!$F$14+СВЦЭМ!$D$10+'СЕТ СН'!$F$5-'СЕТ СН'!$F$24</f>
        <v>1931.3419414099999</v>
      </c>
      <c r="K16" s="36">
        <f>SUMIFS(СВЦЭМ!$D$33:$D$776,СВЦЭМ!$A$33:$A$776,$A16,СВЦЭМ!$B$33:$B$776,K$11)+'СЕТ СН'!$F$14+СВЦЭМ!$D$10+'СЕТ СН'!$F$5-'СЕТ СН'!$F$24</f>
        <v>1903.83754064</v>
      </c>
      <c r="L16" s="36">
        <f>SUMIFS(СВЦЭМ!$D$33:$D$776,СВЦЭМ!$A$33:$A$776,$A16,СВЦЭМ!$B$33:$B$776,L$11)+'СЕТ СН'!$F$14+СВЦЭМ!$D$10+'СЕТ СН'!$F$5-'СЕТ СН'!$F$24</f>
        <v>1879.6335881999998</v>
      </c>
      <c r="M16" s="36">
        <f>SUMIFS(СВЦЭМ!$D$33:$D$776,СВЦЭМ!$A$33:$A$776,$A16,СВЦЭМ!$B$33:$B$776,M$11)+'СЕТ СН'!$F$14+СВЦЭМ!$D$10+'СЕТ СН'!$F$5-'СЕТ СН'!$F$24</f>
        <v>1878.09383658</v>
      </c>
      <c r="N16" s="36">
        <f>SUMIFS(СВЦЭМ!$D$33:$D$776,СВЦЭМ!$A$33:$A$776,$A16,СВЦЭМ!$B$33:$B$776,N$11)+'СЕТ СН'!$F$14+СВЦЭМ!$D$10+'СЕТ СН'!$F$5-'СЕТ СН'!$F$24</f>
        <v>1880.49735541</v>
      </c>
      <c r="O16" s="36">
        <f>SUMIFS(СВЦЭМ!$D$33:$D$776,СВЦЭМ!$A$33:$A$776,$A16,СВЦЭМ!$B$33:$B$776,O$11)+'СЕТ СН'!$F$14+СВЦЭМ!$D$10+'СЕТ СН'!$F$5-'СЕТ СН'!$F$24</f>
        <v>1895.78531813</v>
      </c>
      <c r="P16" s="36">
        <f>SUMIFS(СВЦЭМ!$D$33:$D$776,СВЦЭМ!$A$33:$A$776,$A16,СВЦЭМ!$B$33:$B$776,P$11)+'СЕТ СН'!$F$14+СВЦЭМ!$D$10+'СЕТ СН'!$F$5-'СЕТ СН'!$F$24</f>
        <v>1909.9492845499999</v>
      </c>
      <c r="Q16" s="36">
        <f>SUMIFS(СВЦЭМ!$D$33:$D$776,СВЦЭМ!$A$33:$A$776,$A16,СВЦЭМ!$B$33:$B$776,Q$11)+'СЕТ СН'!$F$14+СВЦЭМ!$D$10+'СЕТ СН'!$F$5-'СЕТ СН'!$F$24</f>
        <v>1915.90283858</v>
      </c>
      <c r="R16" s="36">
        <f>SUMIFS(СВЦЭМ!$D$33:$D$776,СВЦЭМ!$A$33:$A$776,$A16,СВЦЭМ!$B$33:$B$776,R$11)+'СЕТ СН'!$F$14+СВЦЭМ!$D$10+'СЕТ СН'!$F$5-'СЕТ СН'!$F$24</f>
        <v>1911.6331789199999</v>
      </c>
      <c r="S16" s="36">
        <f>SUMIFS(СВЦЭМ!$D$33:$D$776,СВЦЭМ!$A$33:$A$776,$A16,СВЦЭМ!$B$33:$B$776,S$11)+'СЕТ СН'!$F$14+СВЦЭМ!$D$10+'СЕТ СН'!$F$5-'СЕТ СН'!$F$24</f>
        <v>1888.3056841799998</v>
      </c>
      <c r="T16" s="36">
        <f>SUMIFS(СВЦЭМ!$D$33:$D$776,СВЦЭМ!$A$33:$A$776,$A16,СВЦЭМ!$B$33:$B$776,T$11)+'СЕТ СН'!$F$14+СВЦЭМ!$D$10+'СЕТ СН'!$F$5-'СЕТ СН'!$F$24</f>
        <v>1845.48608184</v>
      </c>
      <c r="U16" s="36">
        <f>SUMIFS(СВЦЭМ!$D$33:$D$776,СВЦЭМ!$A$33:$A$776,$A16,СВЦЭМ!$B$33:$B$776,U$11)+'СЕТ СН'!$F$14+СВЦЭМ!$D$10+'СЕТ СН'!$F$5-'СЕТ СН'!$F$24</f>
        <v>1850.0650254</v>
      </c>
      <c r="V16" s="36">
        <f>SUMIFS(СВЦЭМ!$D$33:$D$776,СВЦЭМ!$A$33:$A$776,$A16,СВЦЭМ!$B$33:$B$776,V$11)+'СЕТ СН'!$F$14+СВЦЭМ!$D$10+'СЕТ СН'!$F$5-'СЕТ СН'!$F$24</f>
        <v>1884.0582120899999</v>
      </c>
      <c r="W16" s="36">
        <f>SUMIFS(СВЦЭМ!$D$33:$D$776,СВЦЭМ!$A$33:$A$776,$A16,СВЦЭМ!$B$33:$B$776,W$11)+'СЕТ СН'!$F$14+СВЦЭМ!$D$10+'СЕТ СН'!$F$5-'СЕТ СН'!$F$24</f>
        <v>1891.32533661</v>
      </c>
      <c r="X16" s="36">
        <f>SUMIFS(СВЦЭМ!$D$33:$D$776,СВЦЭМ!$A$33:$A$776,$A16,СВЦЭМ!$B$33:$B$776,X$11)+'СЕТ СН'!$F$14+СВЦЭМ!$D$10+'СЕТ СН'!$F$5-'СЕТ СН'!$F$24</f>
        <v>1901.16624933</v>
      </c>
      <c r="Y16" s="36">
        <f>SUMIFS(СВЦЭМ!$D$33:$D$776,СВЦЭМ!$A$33:$A$776,$A16,СВЦЭМ!$B$33:$B$776,Y$11)+'СЕТ СН'!$F$14+СВЦЭМ!$D$10+'СЕТ СН'!$F$5-'СЕТ СН'!$F$24</f>
        <v>1911.8039075199999</v>
      </c>
    </row>
    <row r="17" spans="1:25" ht="15.5" x14ac:dyDescent="0.3">
      <c r="A17" s="35">
        <f t="shared" si="0"/>
        <v>43836</v>
      </c>
      <c r="B17" s="36">
        <f>SUMIFS(СВЦЭМ!$D$33:$D$776,СВЦЭМ!$A$33:$A$776,$A17,СВЦЭМ!$B$33:$B$776,B$11)+'СЕТ СН'!$F$14+СВЦЭМ!$D$10+'СЕТ СН'!$F$5-'СЕТ СН'!$F$24</f>
        <v>1943.33447609</v>
      </c>
      <c r="C17" s="36">
        <f>SUMIFS(СВЦЭМ!$D$33:$D$776,СВЦЭМ!$A$33:$A$776,$A17,СВЦЭМ!$B$33:$B$776,C$11)+'СЕТ СН'!$F$14+СВЦЭМ!$D$10+'СЕТ СН'!$F$5-'СЕТ СН'!$F$24</f>
        <v>1932.27954503</v>
      </c>
      <c r="D17" s="36">
        <f>SUMIFS(СВЦЭМ!$D$33:$D$776,СВЦЭМ!$A$33:$A$776,$A17,СВЦЭМ!$B$33:$B$776,D$11)+'СЕТ СН'!$F$14+СВЦЭМ!$D$10+'СЕТ СН'!$F$5-'СЕТ СН'!$F$24</f>
        <v>1949.1153077700001</v>
      </c>
      <c r="E17" s="36">
        <f>SUMIFS(СВЦЭМ!$D$33:$D$776,СВЦЭМ!$A$33:$A$776,$A17,СВЦЭМ!$B$33:$B$776,E$11)+'СЕТ СН'!$F$14+СВЦЭМ!$D$10+'СЕТ СН'!$F$5-'СЕТ СН'!$F$24</f>
        <v>1975.5519583800001</v>
      </c>
      <c r="F17" s="36">
        <f>SUMIFS(СВЦЭМ!$D$33:$D$776,СВЦЭМ!$A$33:$A$776,$A17,СВЦЭМ!$B$33:$B$776,F$11)+'СЕТ СН'!$F$14+СВЦЭМ!$D$10+'СЕТ СН'!$F$5-'СЕТ СН'!$F$24</f>
        <v>1976.9432494</v>
      </c>
      <c r="G17" s="36">
        <f>SUMIFS(СВЦЭМ!$D$33:$D$776,СВЦЭМ!$A$33:$A$776,$A17,СВЦЭМ!$B$33:$B$776,G$11)+'СЕТ СН'!$F$14+СВЦЭМ!$D$10+'СЕТ СН'!$F$5-'СЕТ СН'!$F$24</f>
        <v>1974.2355594000001</v>
      </c>
      <c r="H17" s="36">
        <f>SUMIFS(СВЦЭМ!$D$33:$D$776,СВЦЭМ!$A$33:$A$776,$A17,СВЦЭМ!$B$33:$B$776,H$11)+'СЕТ СН'!$F$14+СВЦЭМ!$D$10+'СЕТ СН'!$F$5-'СЕТ СН'!$F$24</f>
        <v>1966.06900787</v>
      </c>
      <c r="I17" s="36">
        <f>SUMIFS(СВЦЭМ!$D$33:$D$776,СВЦЭМ!$A$33:$A$776,$A17,СВЦЭМ!$B$33:$B$776,I$11)+'СЕТ СН'!$F$14+СВЦЭМ!$D$10+'СЕТ СН'!$F$5-'СЕТ СН'!$F$24</f>
        <v>1952.1711080800001</v>
      </c>
      <c r="J17" s="36">
        <f>SUMIFS(СВЦЭМ!$D$33:$D$776,СВЦЭМ!$A$33:$A$776,$A17,СВЦЭМ!$B$33:$B$776,J$11)+'СЕТ СН'!$F$14+СВЦЭМ!$D$10+'СЕТ СН'!$F$5-'СЕТ СН'!$F$24</f>
        <v>1927.70189884</v>
      </c>
      <c r="K17" s="36">
        <f>SUMIFS(СВЦЭМ!$D$33:$D$776,СВЦЭМ!$A$33:$A$776,$A17,СВЦЭМ!$B$33:$B$776,K$11)+'СЕТ СН'!$F$14+СВЦЭМ!$D$10+'СЕТ СН'!$F$5-'СЕТ СН'!$F$24</f>
        <v>1907.0761382999999</v>
      </c>
      <c r="L17" s="36">
        <f>SUMIFS(СВЦЭМ!$D$33:$D$776,СВЦЭМ!$A$33:$A$776,$A17,СВЦЭМ!$B$33:$B$776,L$11)+'СЕТ СН'!$F$14+СВЦЭМ!$D$10+'СЕТ СН'!$F$5-'СЕТ СН'!$F$24</f>
        <v>1884.8538138700001</v>
      </c>
      <c r="M17" s="36">
        <f>SUMIFS(СВЦЭМ!$D$33:$D$776,СВЦЭМ!$A$33:$A$776,$A17,СВЦЭМ!$B$33:$B$776,M$11)+'СЕТ СН'!$F$14+СВЦЭМ!$D$10+'СЕТ СН'!$F$5-'СЕТ СН'!$F$24</f>
        <v>1883.14079109</v>
      </c>
      <c r="N17" s="36">
        <f>SUMIFS(СВЦЭМ!$D$33:$D$776,СВЦЭМ!$A$33:$A$776,$A17,СВЦЭМ!$B$33:$B$776,N$11)+'СЕТ СН'!$F$14+СВЦЭМ!$D$10+'СЕТ СН'!$F$5-'СЕТ СН'!$F$24</f>
        <v>1898.2095081</v>
      </c>
      <c r="O17" s="36">
        <f>SUMIFS(СВЦЭМ!$D$33:$D$776,СВЦЭМ!$A$33:$A$776,$A17,СВЦЭМ!$B$33:$B$776,O$11)+'СЕТ СН'!$F$14+СВЦЭМ!$D$10+'СЕТ СН'!$F$5-'СЕТ СН'!$F$24</f>
        <v>1904.4986088000001</v>
      </c>
      <c r="P17" s="36">
        <f>SUMIFS(СВЦЭМ!$D$33:$D$776,СВЦЭМ!$A$33:$A$776,$A17,СВЦЭМ!$B$33:$B$776,P$11)+'СЕТ СН'!$F$14+СВЦЭМ!$D$10+'СЕТ СН'!$F$5-'СЕТ СН'!$F$24</f>
        <v>1919.76055208</v>
      </c>
      <c r="Q17" s="36">
        <f>SUMIFS(СВЦЭМ!$D$33:$D$776,СВЦЭМ!$A$33:$A$776,$A17,СВЦЭМ!$B$33:$B$776,Q$11)+'СЕТ СН'!$F$14+СВЦЭМ!$D$10+'СЕТ СН'!$F$5-'СЕТ СН'!$F$24</f>
        <v>1923.4030580899998</v>
      </c>
      <c r="R17" s="36">
        <f>SUMIFS(СВЦЭМ!$D$33:$D$776,СВЦЭМ!$A$33:$A$776,$A17,СВЦЭМ!$B$33:$B$776,R$11)+'СЕТ СН'!$F$14+СВЦЭМ!$D$10+'СЕТ СН'!$F$5-'СЕТ СН'!$F$24</f>
        <v>1915.7581923</v>
      </c>
      <c r="S17" s="36">
        <f>SUMIFS(СВЦЭМ!$D$33:$D$776,СВЦЭМ!$A$33:$A$776,$A17,СВЦЭМ!$B$33:$B$776,S$11)+'СЕТ СН'!$F$14+СВЦЭМ!$D$10+'СЕТ СН'!$F$5-'СЕТ СН'!$F$24</f>
        <v>1894.20733752</v>
      </c>
      <c r="T17" s="36">
        <f>SUMIFS(СВЦЭМ!$D$33:$D$776,СВЦЭМ!$A$33:$A$776,$A17,СВЦЭМ!$B$33:$B$776,T$11)+'СЕТ СН'!$F$14+СВЦЭМ!$D$10+'СЕТ СН'!$F$5-'СЕТ СН'!$F$24</f>
        <v>1849.0045203899999</v>
      </c>
      <c r="U17" s="36">
        <f>SUMIFS(СВЦЭМ!$D$33:$D$776,СВЦЭМ!$A$33:$A$776,$A17,СВЦЭМ!$B$33:$B$776,U$11)+'СЕТ СН'!$F$14+СВЦЭМ!$D$10+'СЕТ СН'!$F$5-'СЕТ СН'!$F$24</f>
        <v>1855.81223314</v>
      </c>
      <c r="V17" s="36">
        <f>SUMIFS(СВЦЭМ!$D$33:$D$776,СВЦЭМ!$A$33:$A$776,$A17,СВЦЭМ!$B$33:$B$776,V$11)+'СЕТ СН'!$F$14+СВЦЭМ!$D$10+'СЕТ СН'!$F$5-'СЕТ СН'!$F$24</f>
        <v>1893.46571397</v>
      </c>
      <c r="W17" s="36">
        <f>SUMIFS(СВЦЭМ!$D$33:$D$776,СВЦЭМ!$A$33:$A$776,$A17,СВЦЭМ!$B$33:$B$776,W$11)+'СЕТ СН'!$F$14+СВЦЭМ!$D$10+'СЕТ СН'!$F$5-'СЕТ СН'!$F$24</f>
        <v>1903.7526821500001</v>
      </c>
      <c r="X17" s="36">
        <f>SUMIFS(СВЦЭМ!$D$33:$D$776,СВЦЭМ!$A$33:$A$776,$A17,СВЦЭМ!$B$33:$B$776,X$11)+'СЕТ СН'!$F$14+СВЦЭМ!$D$10+'СЕТ СН'!$F$5-'СЕТ СН'!$F$24</f>
        <v>1917.91565356</v>
      </c>
      <c r="Y17" s="36">
        <f>SUMIFS(СВЦЭМ!$D$33:$D$776,СВЦЭМ!$A$33:$A$776,$A17,СВЦЭМ!$B$33:$B$776,Y$11)+'СЕТ СН'!$F$14+СВЦЭМ!$D$10+'СЕТ СН'!$F$5-'СЕТ СН'!$F$24</f>
        <v>1917.6028399299998</v>
      </c>
    </row>
    <row r="18" spans="1:25" ht="15.5" x14ac:dyDescent="0.3">
      <c r="A18" s="35">
        <f t="shared" si="0"/>
        <v>43837</v>
      </c>
      <c r="B18" s="36">
        <f>SUMIFS(СВЦЭМ!$D$33:$D$776,СВЦЭМ!$A$33:$A$776,$A18,СВЦЭМ!$B$33:$B$776,B$11)+'СЕТ СН'!$F$14+СВЦЭМ!$D$10+'СЕТ СН'!$F$5-'СЕТ СН'!$F$24</f>
        <v>1942.8237240999999</v>
      </c>
      <c r="C18" s="36">
        <f>SUMIFS(СВЦЭМ!$D$33:$D$776,СВЦЭМ!$A$33:$A$776,$A18,СВЦЭМ!$B$33:$B$776,C$11)+'СЕТ СН'!$F$14+СВЦЭМ!$D$10+'СЕТ СН'!$F$5-'СЕТ СН'!$F$24</f>
        <v>1948.0975539400001</v>
      </c>
      <c r="D18" s="36">
        <f>SUMIFS(СВЦЭМ!$D$33:$D$776,СВЦЭМ!$A$33:$A$776,$A18,СВЦЭМ!$B$33:$B$776,D$11)+'СЕТ СН'!$F$14+СВЦЭМ!$D$10+'СЕТ СН'!$F$5-'СЕТ СН'!$F$24</f>
        <v>1963.3308389200001</v>
      </c>
      <c r="E18" s="36">
        <f>SUMIFS(СВЦЭМ!$D$33:$D$776,СВЦЭМ!$A$33:$A$776,$A18,СВЦЭМ!$B$33:$B$776,E$11)+'СЕТ СН'!$F$14+СВЦЭМ!$D$10+'СЕТ СН'!$F$5-'СЕТ СН'!$F$24</f>
        <v>1986.4029155600001</v>
      </c>
      <c r="F18" s="36">
        <f>SUMIFS(СВЦЭМ!$D$33:$D$776,СВЦЭМ!$A$33:$A$776,$A18,СВЦЭМ!$B$33:$B$776,F$11)+'СЕТ СН'!$F$14+СВЦЭМ!$D$10+'СЕТ СН'!$F$5-'СЕТ СН'!$F$24</f>
        <v>1993.7650563699999</v>
      </c>
      <c r="G18" s="36">
        <f>SUMIFS(СВЦЭМ!$D$33:$D$776,СВЦЭМ!$A$33:$A$776,$A18,СВЦЭМ!$B$33:$B$776,G$11)+'СЕТ СН'!$F$14+СВЦЭМ!$D$10+'СЕТ СН'!$F$5-'СЕТ СН'!$F$24</f>
        <v>1987.8047862200001</v>
      </c>
      <c r="H18" s="36">
        <f>SUMIFS(СВЦЭМ!$D$33:$D$776,СВЦЭМ!$A$33:$A$776,$A18,СВЦЭМ!$B$33:$B$776,H$11)+'СЕТ СН'!$F$14+СВЦЭМ!$D$10+'СЕТ СН'!$F$5-'СЕТ СН'!$F$24</f>
        <v>1971.5958469299999</v>
      </c>
      <c r="I18" s="36">
        <f>SUMIFS(СВЦЭМ!$D$33:$D$776,СВЦЭМ!$A$33:$A$776,$A18,СВЦЭМ!$B$33:$B$776,I$11)+'СЕТ СН'!$F$14+СВЦЭМ!$D$10+'СЕТ СН'!$F$5-'СЕТ СН'!$F$24</f>
        <v>1951.95006908</v>
      </c>
      <c r="J18" s="36">
        <f>SUMIFS(СВЦЭМ!$D$33:$D$776,СВЦЭМ!$A$33:$A$776,$A18,СВЦЭМ!$B$33:$B$776,J$11)+'СЕТ СН'!$F$14+СВЦЭМ!$D$10+'СЕТ СН'!$F$5-'СЕТ СН'!$F$24</f>
        <v>1926.88889765</v>
      </c>
      <c r="K18" s="36">
        <f>SUMIFS(СВЦЭМ!$D$33:$D$776,СВЦЭМ!$A$33:$A$776,$A18,СВЦЭМ!$B$33:$B$776,K$11)+'СЕТ СН'!$F$14+СВЦЭМ!$D$10+'СЕТ СН'!$F$5-'СЕТ СН'!$F$24</f>
        <v>1906.8935571699999</v>
      </c>
      <c r="L18" s="36">
        <f>SUMIFS(СВЦЭМ!$D$33:$D$776,СВЦЭМ!$A$33:$A$776,$A18,СВЦЭМ!$B$33:$B$776,L$11)+'СЕТ СН'!$F$14+СВЦЭМ!$D$10+'СЕТ СН'!$F$5-'СЕТ СН'!$F$24</f>
        <v>1892.5802778</v>
      </c>
      <c r="M18" s="36">
        <f>SUMIFS(СВЦЭМ!$D$33:$D$776,СВЦЭМ!$A$33:$A$776,$A18,СВЦЭМ!$B$33:$B$776,M$11)+'СЕТ СН'!$F$14+СВЦЭМ!$D$10+'СЕТ СН'!$F$5-'СЕТ СН'!$F$24</f>
        <v>1881.3655249399999</v>
      </c>
      <c r="N18" s="36">
        <f>SUMIFS(СВЦЭМ!$D$33:$D$776,СВЦЭМ!$A$33:$A$776,$A18,СВЦЭМ!$B$33:$B$776,N$11)+'СЕТ СН'!$F$14+СВЦЭМ!$D$10+'СЕТ СН'!$F$5-'СЕТ СН'!$F$24</f>
        <v>1888.03662736</v>
      </c>
      <c r="O18" s="36">
        <f>SUMIFS(СВЦЭМ!$D$33:$D$776,СВЦЭМ!$A$33:$A$776,$A18,СВЦЭМ!$B$33:$B$776,O$11)+'СЕТ СН'!$F$14+СВЦЭМ!$D$10+'СЕТ СН'!$F$5-'СЕТ СН'!$F$24</f>
        <v>1897.48091873</v>
      </c>
      <c r="P18" s="36">
        <f>SUMIFS(СВЦЭМ!$D$33:$D$776,СВЦЭМ!$A$33:$A$776,$A18,СВЦЭМ!$B$33:$B$776,P$11)+'СЕТ СН'!$F$14+СВЦЭМ!$D$10+'СЕТ СН'!$F$5-'СЕТ СН'!$F$24</f>
        <v>1905.4139031700001</v>
      </c>
      <c r="Q18" s="36">
        <f>SUMIFS(СВЦЭМ!$D$33:$D$776,СВЦЭМ!$A$33:$A$776,$A18,СВЦЭМ!$B$33:$B$776,Q$11)+'СЕТ СН'!$F$14+СВЦЭМ!$D$10+'СЕТ СН'!$F$5-'СЕТ СН'!$F$24</f>
        <v>1908.55154881</v>
      </c>
      <c r="R18" s="36">
        <f>SUMIFS(СВЦЭМ!$D$33:$D$776,СВЦЭМ!$A$33:$A$776,$A18,СВЦЭМ!$B$33:$B$776,R$11)+'СЕТ СН'!$F$14+СВЦЭМ!$D$10+'СЕТ СН'!$F$5-'СЕТ СН'!$F$24</f>
        <v>1909.2133336299999</v>
      </c>
      <c r="S18" s="36">
        <f>SUMIFS(СВЦЭМ!$D$33:$D$776,СВЦЭМ!$A$33:$A$776,$A18,СВЦЭМ!$B$33:$B$776,S$11)+'СЕТ СН'!$F$14+СВЦЭМ!$D$10+'СЕТ СН'!$F$5-'СЕТ СН'!$F$24</f>
        <v>1898.73462642</v>
      </c>
      <c r="T18" s="36">
        <f>SUMIFS(СВЦЭМ!$D$33:$D$776,СВЦЭМ!$A$33:$A$776,$A18,СВЦЭМ!$B$33:$B$776,T$11)+'СЕТ СН'!$F$14+СВЦЭМ!$D$10+'СЕТ СН'!$F$5-'СЕТ СН'!$F$24</f>
        <v>1858.77786567</v>
      </c>
      <c r="U18" s="36">
        <f>SUMIFS(СВЦЭМ!$D$33:$D$776,СВЦЭМ!$A$33:$A$776,$A18,СВЦЭМ!$B$33:$B$776,U$11)+'СЕТ СН'!$F$14+СВЦЭМ!$D$10+'СЕТ СН'!$F$5-'СЕТ СН'!$F$24</f>
        <v>1859.4702610899999</v>
      </c>
      <c r="V18" s="36">
        <f>SUMIFS(СВЦЭМ!$D$33:$D$776,СВЦЭМ!$A$33:$A$776,$A18,СВЦЭМ!$B$33:$B$776,V$11)+'СЕТ СН'!$F$14+СВЦЭМ!$D$10+'СЕТ СН'!$F$5-'СЕТ СН'!$F$24</f>
        <v>1898.1666821899998</v>
      </c>
      <c r="W18" s="36">
        <f>SUMIFS(СВЦЭМ!$D$33:$D$776,СВЦЭМ!$A$33:$A$776,$A18,СВЦЭМ!$B$33:$B$776,W$11)+'СЕТ СН'!$F$14+СВЦЭМ!$D$10+'СЕТ СН'!$F$5-'СЕТ СН'!$F$24</f>
        <v>1910.77146969</v>
      </c>
      <c r="X18" s="36">
        <f>SUMIFS(СВЦЭМ!$D$33:$D$776,СВЦЭМ!$A$33:$A$776,$A18,СВЦЭМ!$B$33:$B$776,X$11)+'СЕТ СН'!$F$14+СВЦЭМ!$D$10+'СЕТ СН'!$F$5-'СЕТ СН'!$F$24</f>
        <v>1921.0633622199998</v>
      </c>
      <c r="Y18" s="36">
        <f>SUMIFS(СВЦЭМ!$D$33:$D$776,СВЦЭМ!$A$33:$A$776,$A18,СВЦЭМ!$B$33:$B$776,Y$11)+'СЕТ СН'!$F$14+СВЦЭМ!$D$10+'СЕТ СН'!$F$5-'СЕТ СН'!$F$24</f>
        <v>1938.1579484499998</v>
      </c>
    </row>
    <row r="19" spans="1:25" ht="15.5" x14ac:dyDescent="0.3">
      <c r="A19" s="35">
        <f t="shared" si="0"/>
        <v>43838</v>
      </c>
      <c r="B19" s="36">
        <f>SUMIFS(СВЦЭМ!$D$33:$D$776,СВЦЭМ!$A$33:$A$776,$A19,СВЦЭМ!$B$33:$B$776,B$11)+'СЕТ СН'!$F$14+СВЦЭМ!$D$10+'СЕТ СН'!$F$5-'СЕТ СН'!$F$24</f>
        <v>1960.6584560400001</v>
      </c>
      <c r="C19" s="36">
        <f>SUMIFS(СВЦЭМ!$D$33:$D$776,СВЦЭМ!$A$33:$A$776,$A19,СВЦЭМ!$B$33:$B$776,C$11)+'СЕТ СН'!$F$14+СВЦЭМ!$D$10+'СЕТ СН'!$F$5-'СЕТ СН'!$F$24</f>
        <v>1967.6380774300001</v>
      </c>
      <c r="D19" s="36">
        <f>SUMIFS(СВЦЭМ!$D$33:$D$776,СВЦЭМ!$A$33:$A$776,$A19,СВЦЭМ!$B$33:$B$776,D$11)+'СЕТ СН'!$F$14+СВЦЭМ!$D$10+'СЕТ СН'!$F$5-'СЕТ СН'!$F$24</f>
        <v>1978.2141266799999</v>
      </c>
      <c r="E19" s="36">
        <f>SUMIFS(СВЦЭМ!$D$33:$D$776,СВЦЭМ!$A$33:$A$776,$A19,СВЦЭМ!$B$33:$B$776,E$11)+'СЕТ СН'!$F$14+СВЦЭМ!$D$10+'СЕТ СН'!$F$5-'СЕТ СН'!$F$24</f>
        <v>1995.7834022299999</v>
      </c>
      <c r="F19" s="36">
        <f>SUMIFS(СВЦЭМ!$D$33:$D$776,СВЦЭМ!$A$33:$A$776,$A19,СВЦЭМ!$B$33:$B$776,F$11)+'СЕТ СН'!$F$14+СВЦЭМ!$D$10+'СЕТ СН'!$F$5-'СЕТ СН'!$F$24</f>
        <v>1994.6644573600001</v>
      </c>
      <c r="G19" s="36">
        <f>SUMIFS(СВЦЭМ!$D$33:$D$776,СВЦЭМ!$A$33:$A$776,$A19,СВЦЭМ!$B$33:$B$776,G$11)+'СЕТ СН'!$F$14+СВЦЭМ!$D$10+'СЕТ СН'!$F$5-'СЕТ СН'!$F$24</f>
        <v>1989.2962068500001</v>
      </c>
      <c r="H19" s="36">
        <f>SUMIFS(СВЦЭМ!$D$33:$D$776,СВЦЭМ!$A$33:$A$776,$A19,СВЦЭМ!$B$33:$B$776,H$11)+'СЕТ СН'!$F$14+СВЦЭМ!$D$10+'СЕТ СН'!$F$5-'СЕТ СН'!$F$24</f>
        <v>1974.9813137900001</v>
      </c>
      <c r="I19" s="36">
        <f>SUMIFS(СВЦЭМ!$D$33:$D$776,СВЦЭМ!$A$33:$A$776,$A19,СВЦЭМ!$B$33:$B$776,I$11)+'СЕТ СН'!$F$14+СВЦЭМ!$D$10+'СЕТ СН'!$F$5-'СЕТ СН'!$F$24</f>
        <v>1954.54188916</v>
      </c>
      <c r="J19" s="36">
        <f>SUMIFS(СВЦЭМ!$D$33:$D$776,СВЦЭМ!$A$33:$A$776,$A19,СВЦЭМ!$B$33:$B$776,J$11)+'СЕТ СН'!$F$14+СВЦЭМ!$D$10+'СЕТ СН'!$F$5-'СЕТ СН'!$F$24</f>
        <v>1929.54665899</v>
      </c>
      <c r="K19" s="36">
        <f>SUMIFS(СВЦЭМ!$D$33:$D$776,СВЦЭМ!$A$33:$A$776,$A19,СВЦЭМ!$B$33:$B$776,K$11)+'СЕТ СН'!$F$14+СВЦЭМ!$D$10+'СЕТ СН'!$F$5-'СЕТ СН'!$F$24</f>
        <v>1910.6650189</v>
      </c>
      <c r="L19" s="36">
        <f>SUMIFS(СВЦЭМ!$D$33:$D$776,СВЦЭМ!$A$33:$A$776,$A19,СВЦЭМ!$B$33:$B$776,L$11)+'СЕТ СН'!$F$14+СВЦЭМ!$D$10+'СЕТ СН'!$F$5-'СЕТ СН'!$F$24</f>
        <v>1898.35872776</v>
      </c>
      <c r="M19" s="36">
        <f>SUMIFS(СВЦЭМ!$D$33:$D$776,СВЦЭМ!$A$33:$A$776,$A19,СВЦЭМ!$B$33:$B$776,M$11)+'СЕТ СН'!$F$14+СВЦЭМ!$D$10+'СЕТ СН'!$F$5-'СЕТ СН'!$F$24</f>
        <v>1887.07562601</v>
      </c>
      <c r="N19" s="36">
        <f>SUMIFS(СВЦЭМ!$D$33:$D$776,СВЦЭМ!$A$33:$A$776,$A19,СВЦЭМ!$B$33:$B$776,N$11)+'СЕТ СН'!$F$14+СВЦЭМ!$D$10+'СЕТ СН'!$F$5-'СЕТ СН'!$F$24</f>
        <v>1893.4598902799999</v>
      </c>
      <c r="O19" s="36">
        <f>SUMIFS(СВЦЭМ!$D$33:$D$776,СВЦЭМ!$A$33:$A$776,$A19,СВЦЭМ!$B$33:$B$776,O$11)+'СЕТ СН'!$F$14+СВЦЭМ!$D$10+'СЕТ СН'!$F$5-'СЕТ СН'!$F$24</f>
        <v>1905.5784931600001</v>
      </c>
      <c r="P19" s="36">
        <f>SUMIFS(СВЦЭМ!$D$33:$D$776,СВЦЭМ!$A$33:$A$776,$A19,СВЦЭМ!$B$33:$B$776,P$11)+'СЕТ СН'!$F$14+СВЦЭМ!$D$10+'СЕТ СН'!$F$5-'СЕТ СН'!$F$24</f>
        <v>1911.8313065299999</v>
      </c>
      <c r="Q19" s="36">
        <f>SUMIFS(СВЦЭМ!$D$33:$D$776,СВЦЭМ!$A$33:$A$776,$A19,СВЦЭМ!$B$33:$B$776,Q$11)+'СЕТ СН'!$F$14+СВЦЭМ!$D$10+'СЕТ СН'!$F$5-'СЕТ СН'!$F$24</f>
        <v>1913.2589125899999</v>
      </c>
      <c r="R19" s="36">
        <f>SUMIFS(СВЦЭМ!$D$33:$D$776,СВЦЭМ!$A$33:$A$776,$A19,СВЦЭМ!$B$33:$B$776,R$11)+'СЕТ СН'!$F$14+СВЦЭМ!$D$10+'СЕТ СН'!$F$5-'СЕТ СН'!$F$24</f>
        <v>1909.0935722700001</v>
      </c>
      <c r="S19" s="36">
        <f>SUMIFS(СВЦЭМ!$D$33:$D$776,СВЦЭМ!$A$33:$A$776,$A19,СВЦЭМ!$B$33:$B$776,S$11)+'СЕТ СН'!$F$14+СВЦЭМ!$D$10+'СЕТ СН'!$F$5-'СЕТ СН'!$F$24</f>
        <v>1900.9323159599999</v>
      </c>
      <c r="T19" s="36">
        <f>SUMIFS(СВЦЭМ!$D$33:$D$776,СВЦЭМ!$A$33:$A$776,$A19,СВЦЭМ!$B$33:$B$776,T$11)+'СЕТ СН'!$F$14+СВЦЭМ!$D$10+'СЕТ СН'!$F$5-'СЕТ СН'!$F$24</f>
        <v>1856.3332319599999</v>
      </c>
      <c r="U19" s="36">
        <f>SUMIFS(СВЦЭМ!$D$33:$D$776,СВЦЭМ!$A$33:$A$776,$A19,СВЦЭМ!$B$33:$B$776,U$11)+'СЕТ СН'!$F$14+СВЦЭМ!$D$10+'СЕТ СН'!$F$5-'СЕТ СН'!$F$24</f>
        <v>1860.86783229</v>
      </c>
      <c r="V19" s="36">
        <f>SUMIFS(СВЦЭМ!$D$33:$D$776,СВЦЭМ!$A$33:$A$776,$A19,СВЦЭМ!$B$33:$B$776,V$11)+'СЕТ СН'!$F$14+СВЦЭМ!$D$10+'СЕТ СН'!$F$5-'СЕТ СН'!$F$24</f>
        <v>1896.4084415799998</v>
      </c>
      <c r="W19" s="36">
        <f>SUMIFS(СВЦЭМ!$D$33:$D$776,СВЦЭМ!$A$33:$A$776,$A19,СВЦЭМ!$B$33:$B$776,W$11)+'СЕТ СН'!$F$14+СВЦЭМ!$D$10+'СЕТ СН'!$F$5-'СЕТ СН'!$F$24</f>
        <v>1910.4253347899999</v>
      </c>
      <c r="X19" s="36">
        <f>SUMIFS(СВЦЭМ!$D$33:$D$776,СВЦЭМ!$A$33:$A$776,$A19,СВЦЭМ!$B$33:$B$776,X$11)+'СЕТ СН'!$F$14+СВЦЭМ!$D$10+'СЕТ СН'!$F$5-'СЕТ СН'!$F$24</f>
        <v>1919.2044249</v>
      </c>
      <c r="Y19" s="36">
        <f>SUMIFS(СВЦЭМ!$D$33:$D$776,СВЦЭМ!$A$33:$A$776,$A19,СВЦЭМ!$B$33:$B$776,Y$11)+'СЕТ СН'!$F$14+СВЦЭМ!$D$10+'СЕТ СН'!$F$5-'СЕТ СН'!$F$24</f>
        <v>1933.24209946</v>
      </c>
    </row>
    <row r="20" spans="1:25" ht="15.5" x14ac:dyDescent="0.3">
      <c r="A20" s="35">
        <f t="shared" si="0"/>
        <v>43839</v>
      </c>
      <c r="B20" s="36">
        <f>SUMIFS(СВЦЭМ!$D$33:$D$776,СВЦЭМ!$A$33:$A$776,$A20,СВЦЭМ!$B$33:$B$776,B$11)+'СЕТ СН'!$F$14+СВЦЭМ!$D$10+'СЕТ СН'!$F$5-'СЕТ СН'!$F$24</f>
        <v>1914.56806977</v>
      </c>
      <c r="C20" s="36">
        <f>SUMIFS(СВЦЭМ!$D$33:$D$776,СВЦЭМ!$A$33:$A$776,$A20,СВЦЭМ!$B$33:$B$776,C$11)+'СЕТ СН'!$F$14+СВЦЭМ!$D$10+'СЕТ СН'!$F$5-'СЕТ СН'!$F$24</f>
        <v>1928.0950493299999</v>
      </c>
      <c r="D20" s="36">
        <f>SUMIFS(СВЦЭМ!$D$33:$D$776,СВЦЭМ!$A$33:$A$776,$A20,СВЦЭМ!$B$33:$B$776,D$11)+'СЕТ СН'!$F$14+СВЦЭМ!$D$10+'СЕТ СН'!$F$5-'СЕТ СН'!$F$24</f>
        <v>1946.3001023500001</v>
      </c>
      <c r="E20" s="36">
        <f>SUMIFS(СВЦЭМ!$D$33:$D$776,СВЦЭМ!$A$33:$A$776,$A20,СВЦЭМ!$B$33:$B$776,E$11)+'СЕТ СН'!$F$14+СВЦЭМ!$D$10+'СЕТ СН'!$F$5-'СЕТ СН'!$F$24</f>
        <v>1950.06898314</v>
      </c>
      <c r="F20" s="36">
        <f>SUMIFS(СВЦЭМ!$D$33:$D$776,СВЦЭМ!$A$33:$A$776,$A20,СВЦЭМ!$B$33:$B$776,F$11)+'СЕТ СН'!$F$14+СВЦЭМ!$D$10+'СЕТ СН'!$F$5-'СЕТ СН'!$F$24</f>
        <v>1951.4912913799999</v>
      </c>
      <c r="G20" s="36">
        <f>SUMIFS(СВЦЭМ!$D$33:$D$776,СВЦЭМ!$A$33:$A$776,$A20,СВЦЭМ!$B$33:$B$776,G$11)+'СЕТ СН'!$F$14+СВЦЭМ!$D$10+'СЕТ СН'!$F$5-'СЕТ СН'!$F$24</f>
        <v>1945.48098424</v>
      </c>
      <c r="H20" s="36">
        <f>SUMIFS(СВЦЭМ!$D$33:$D$776,СВЦЭМ!$A$33:$A$776,$A20,СВЦЭМ!$B$33:$B$776,H$11)+'СЕТ СН'!$F$14+СВЦЭМ!$D$10+'СЕТ СН'!$F$5-'СЕТ СН'!$F$24</f>
        <v>1898.5653226300001</v>
      </c>
      <c r="I20" s="36">
        <f>SUMIFS(СВЦЭМ!$D$33:$D$776,СВЦЭМ!$A$33:$A$776,$A20,СВЦЭМ!$B$33:$B$776,I$11)+'СЕТ СН'!$F$14+СВЦЭМ!$D$10+'СЕТ СН'!$F$5-'СЕТ СН'!$F$24</f>
        <v>1871.08008683</v>
      </c>
      <c r="J20" s="36">
        <f>SUMIFS(СВЦЭМ!$D$33:$D$776,СВЦЭМ!$A$33:$A$776,$A20,СВЦЭМ!$B$33:$B$776,J$11)+'СЕТ СН'!$F$14+СВЦЭМ!$D$10+'СЕТ СН'!$F$5-'СЕТ СН'!$F$24</f>
        <v>1854.7619309299998</v>
      </c>
      <c r="K20" s="36">
        <f>SUMIFS(СВЦЭМ!$D$33:$D$776,СВЦЭМ!$A$33:$A$776,$A20,СВЦЭМ!$B$33:$B$776,K$11)+'СЕТ СН'!$F$14+СВЦЭМ!$D$10+'СЕТ СН'!$F$5-'СЕТ СН'!$F$24</f>
        <v>1851.7734277</v>
      </c>
      <c r="L20" s="36">
        <f>SUMIFS(СВЦЭМ!$D$33:$D$776,СВЦЭМ!$A$33:$A$776,$A20,СВЦЭМ!$B$33:$B$776,L$11)+'СЕТ СН'!$F$14+СВЦЭМ!$D$10+'СЕТ СН'!$F$5-'СЕТ СН'!$F$24</f>
        <v>1850.14975125</v>
      </c>
      <c r="M20" s="36">
        <f>SUMIFS(СВЦЭМ!$D$33:$D$776,СВЦЭМ!$A$33:$A$776,$A20,СВЦЭМ!$B$33:$B$776,M$11)+'СЕТ СН'!$F$14+СВЦЭМ!$D$10+'СЕТ СН'!$F$5-'СЕТ СН'!$F$24</f>
        <v>1864.0244409900001</v>
      </c>
      <c r="N20" s="36">
        <f>SUMIFS(СВЦЭМ!$D$33:$D$776,СВЦЭМ!$A$33:$A$776,$A20,СВЦЭМ!$B$33:$B$776,N$11)+'СЕТ СН'!$F$14+СВЦЭМ!$D$10+'СЕТ СН'!$F$5-'СЕТ СН'!$F$24</f>
        <v>1880.86360016</v>
      </c>
      <c r="O20" s="36">
        <f>SUMIFS(СВЦЭМ!$D$33:$D$776,СВЦЭМ!$A$33:$A$776,$A20,СВЦЭМ!$B$33:$B$776,O$11)+'СЕТ СН'!$F$14+СВЦЭМ!$D$10+'СЕТ СН'!$F$5-'СЕТ СН'!$F$24</f>
        <v>1903.3367161599999</v>
      </c>
      <c r="P20" s="36">
        <f>SUMIFS(СВЦЭМ!$D$33:$D$776,СВЦЭМ!$A$33:$A$776,$A20,СВЦЭМ!$B$33:$B$776,P$11)+'СЕТ СН'!$F$14+СВЦЭМ!$D$10+'СЕТ СН'!$F$5-'СЕТ СН'!$F$24</f>
        <v>1919.2291817599998</v>
      </c>
      <c r="Q20" s="36">
        <f>SUMIFS(СВЦЭМ!$D$33:$D$776,СВЦЭМ!$A$33:$A$776,$A20,СВЦЭМ!$B$33:$B$776,Q$11)+'СЕТ СН'!$F$14+СВЦЭМ!$D$10+'СЕТ СН'!$F$5-'СЕТ СН'!$F$24</f>
        <v>1922.63604515</v>
      </c>
      <c r="R20" s="36">
        <f>SUMIFS(СВЦЭМ!$D$33:$D$776,СВЦЭМ!$A$33:$A$776,$A20,СВЦЭМ!$B$33:$B$776,R$11)+'СЕТ СН'!$F$14+СВЦЭМ!$D$10+'СЕТ СН'!$F$5-'СЕТ СН'!$F$24</f>
        <v>1915.22645272</v>
      </c>
      <c r="S20" s="36">
        <f>SUMIFS(СВЦЭМ!$D$33:$D$776,СВЦЭМ!$A$33:$A$776,$A20,СВЦЭМ!$B$33:$B$776,S$11)+'СЕТ СН'!$F$14+СВЦЭМ!$D$10+'СЕТ СН'!$F$5-'СЕТ СН'!$F$24</f>
        <v>1905.74838303</v>
      </c>
      <c r="T20" s="36">
        <f>SUMIFS(СВЦЭМ!$D$33:$D$776,СВЦЭМ!$A$33:$A$776,$A20,СВЦЭМ!$B$33:$B$776,T$11)+'СЕТ СН'!$F$14+СВЦЭМ!$D$10+'СЕТ СН'!$F$5-'СЕТ СН'!$F$24</f>
        <v>1856.3690860699999</v>
      </c>
      <c r="U20" s="36">
        <f>SUMIFS(СВЦЭМ!$D$33:$D$776,СВЦЭМ!$A$33:$A$776,$A20,СВЦЭМ!$B$33:$B$776,U$11)+'СЕТ СН'!$F$14+СВЦЭМ!$D$10+'СЕТ СН'!$F$5-'СЕТ СН'!$F$24</f>
        <v>1857.02800428</v>
      </c>
      <c r="V20" s="36">
        <f>SUMIFS(СВЦЭМ!$D$33:$D$776,СВЦЭМ!$A$33:$A$776,$A20,СВЦЭМ!$B$33:$B$776,V$11)+'СЕТ СН'!$F$14+СВЦЭМ!$D$10+'СЕТ СН'!$F$5-'СЕТ СН'!$F$24</f>
        <v>1891.18445251</v>
      </c>
      <c r="W20" s="36">
        <f>SUMIFS(СВЦЭМ!$D$33:$D$776,СВЦЭМ!$A$33:$A$776,$A20,СВЦЭМ!$B$33:$B$776,W$11)+'СЕТ СН'!$F$14+СВЦЭМ!$D$10+'СЕТ СН'!$F$5-'СЕТ СН'!$F$24</f>
        <v>1911.5785061900001</v>
      </c>
      <c r="X20" s="36">
        <f>SUMIFS(СВЦЭМ!$D$33:$D$776,СВЦЭМ!$A$33:$A$776,$A20,СВЦЭМ!$B$33:$B$776,X$11)+'СЕТ СН'!$F$14+СВЦЭМ!$D$10+'СЕТ СН'!$F$5-'СЕТ СН'!$F$24</f>
        <v>1914.42747121</v>
      </c>
      <c r="Y20" s="36">
        <f>SUMIFS(СВЦЭМ!$D$33:$D$776,СВЦЭМ!$A$33:$A$776,$A20,СВЦЭМ!$B$33:$B$776,Y$11)+'СЕТ СН'!$F$14+СВЦЭМ!$D$10+'СЕТ СН'!$F$5-'СЕТ СН'!$F$24</f>
        <v>1936.72697453</v>
      </c>
    </row>
    <row r="21" spans="1:25" ht="15.5" x14ac:dyDescent="0.3">
      <c r="A21" s="35">
        <f t="shared" si="0"/>
        <v>43840</v>
      </c>
      <c r="B21" s="36">
        <f>SUMIFS(СВЦЭМ!$D$33:$D$776,СВЦЭМ!$A$33:$A$776,$A21,СВЦЭМ!$B$33:$B$776,B$11)+'СЕТ СН'!$F$14+СВЦЭМ!$D$10+'СЕТ СН'!$F$5-'СЕТ СН'!$F$24</f>
        <v>1938.8436933099999</v>
      </c>
      <c r="C21" s="36">
        <f>SUMIFS(СВЦЭМ!$D$33:$D$776,СВЦЭМ!$A$33:$A$776,$A21,СВЦЭМ!$B$33:$B$776,C$11)+'СЕТ СН'!$F$14+СВЦЭМ!$D$10+'СЕТ СН'!$F$5-'СЕТ СН'!$F$24</f>
        <v>1949.3021757299998</v>
      </c>
      <c r="D21" s="36">
        <f>SUMIFS(СВЦЭМ!$D$33:$D$776,СВЦЭМ!$A$33:$A$776,$A21,СВЦЭМ!$B$33:$B$776,D$11)+'СЕТ СН'!$F$14+СВЦЭМ!$D$10+'СЕТ СН'!$F$5-'СЕТ СН'!$F$24</f>
        <v>1960.0975461799999</v>
      </c>
      <c r="E21" s="36">
        <f>SUMIFS(СВЦЭМ!$D$33:$D$776,СВЦЭМ!$A$33:$A$776,$A21,СВЦЭМ!$B$33:$B$776,E$11)+'СЕТ СН'!$F$14+СВЦЭМ!$D$10+'СЕТ СН'!$F$5-'СЕТ СН'!$F$24</f>
        <v>1958.30962924</v>
      </c>
      <c r="F21" s="36">
        <f>SUMIFS(СВЦЭМ!$D$33:$D$776,СВЦЭМ!$A$33:$A$776,$A21,СВЦЭМ!$B$33:$B$776,F$11)+'СЕТ СН'!$F$14+СВЦЭМ!$D$10+'СЕТ СН'!$F$5-'СЕТ СН'!$F$24</f>
        <v>1947.85508211</v>
      </c>
      <c r="G21" s="36">
        <f>SUMIFS(СВЦЭМ!$D$33:$D$776,СВЦЭМ!$A$33:$A$776,$A21,СВЦЭМ!$B$33:$B$776,G$11)+'СЕТ СН'!$F$14+СВЦЭМ!$D$10+'СЕТ СН'!$F$5-'СЕТ СН'!$F$24</f>
        <v>1934.6308626699999</v>
      </c>
      <c r="H21" s="36">
        <f>SUMIFS(СВЦЭМ!$D$33:$D$776,СВЦЭМ!$A$33:$A$776,$A21,СВЦЭМ!$B$33:$B$776,H$11)+'СЕТ СН'!$F$14+СВЦЭМ!$D$10+'СЕТ СН'!$F$5-'СЕТ СН'!$F$24</f>
        <v>1900.82435136</v>
      </c>
      <c r="I21" s="36">
        <f>SUMIFS(СВЦЭМ!$D$33:$D$776,СВЦЭМ!$A$33:$A$776,$A21,СВЦЭМ!$B$33:$B$776,I$11)+'СЕТ СН'!$F$14+СВЦЭМ!$D$10+'СЕТ СН'!$F$5-'СЕТ СН'!$F$24</f>
        <v>1869.9493085700001</v>
      </c>
      <c r="J21" s="36">
        <f>SUMIFS(СВЦЭМ!$D$33:$D$776,СВЦЭМ!$A$33:$A$776,$A21,СВЦЭМ!$B$33:$B$776,J$11)+'СЕТ СН'!$F$14+СВЦЭМ!$D$10+'СЕТ СН'!$F$5-'СЕТ СН'!$F$24</f>
        <v>1866.1810117999999</v>
      </c>
      <c r="K21" s="36">
        <f>SUMIFS(СВЦЭМ!$D$33:$D$776,СВЦЭМ!$A$33:$A$776,$A21,СВЦЭМ!$B$33:$B$776,K$11)+'СЕТ СН'!$F$14+СВЦЭМ!$D$10+'СЕТ СН'!$F$5-'СЕТ СН'!$F$24</f>
        <v>1854.34878527</v>
      </c>
      <c r="L21" s="36">
        <f>SUMIFS(СВЦЭМ!$D$33:$D$776,СВЦЭМ!$A$33:$A$776,$A21,СВЦЭМ!$B$33:$B$776,L$11)+'СЕТ СН'!$F$14+СВЦЭМ!$D$10+'СЕТ СН'!$F$5-'СЕТ СН'!$F$24</f>
        <v>1851.64293466</v>
      </c>
      <c r="M21" s="36">
        <f>SUMIFS(СВЦЭМ!$D$33:$D$776,СВЦЭМ!$A$33:$A$776,$A21,СВЦЭМ!$B$33:$B$776,M$11)+'СЕТ СН'!$F$14+СВЦЭМ!$D$10+'СЕТ СН'!$F$5-'СЕТ СН'!$F$24</f>
        <v>1861.07706882</v>
      </c>
      <c r="N21" s="36">
        <f>SUMIFS(СВЦЭМ!$D$33:$D$776,СВЦЭМ!$A$33:$A$776,$A21,СВЦЭМ!$B$33:$B$776,N$11)+'СЕТ СН'!$F$14+СВЦЭМ!$D$10+'СЕТ СН'!$F$5-'СЕТ СН'!$F$24</f>
        <v>1865.53115323</v>
      </c>
      <c r="O21" s="36">
        <f>SUMIFS(СВЦЭМ!$D$33:$D$776,СВЦЭМ!$A$33:$A$776,$A21,СВЦЭМ!$B$33:$B$776,O$11)+'СЕТ СН'!$F$14+СВЦЭМ!$D$10+'СЕТ СН'!$F$5-'СЕТ СН'!$F$24</f>
        <v>1877.2054265100001</v>
      </c>
      <c r="P21" s="36">
        <f>SUMIFS(СВЦЭМ!$D$33:$D$776,СВЦЭМ!$A$33:$A$776,$A21,СВЦЭМ!$B$33:$B$776,P$11)+'СЕТ СН'!$F$14+СВЦЭМ!$D$10+'СЕТ СН'!$F$5-'СЕТ СН'!$F$24</f>
        <v>1883.7177843099998</v>
      </c>
      <c r="Q21" s="36">
        <f>SUMIFS(СВЦЭМ!$D$33:$D$776,СВЦЭМ!$A$33:$A$776,$A21,СВЦЭМ!$B$33:$B$776,Q$11)+'СЕТ СН'!$F$14+СВЦЭМ!$D$10+'СЕТ СН'!$F$5-'СЕТ СН'!$F$24</f>
        <v>1882.1446981899999</v>
      </c>
      <c r="R21" s="36">
        <f>SUMIFS(СВЦЭМ!$D$33:$D$776,СВЦЭМ!$A$33:$A$776,$A21,СВЦЭМ!$B$33:$B$776,R$11)+'СЕТ СН'!$F$14+СВЦЭМ!$D$10+'СЕТ СН'!$F$5-'СЕТ СН'!$F$24</f>
        <v>1872.0857077400001</v>
      </c>
      <c r="S21" s="36">
        <f>SUMIFS(СВЦЭМ!$D$33:$D$776,СВЦЭМ!$A$33:$A$776,$A21,СВЦЭМ!$B$33:$B$776,S$11)+'СЕТ СН'!$F$14+СВЦЭМ!$D$10+'СЕТ СН'!$F$5-'СЕТ СН'!$F$24</f>
        <v>1866.1594285199999</v>
      </c>
      <c r="T21" s="36">
        <f>SUMIFS(СВЦЭМ!$D$33:$D$776,СВЦЭМ!$A$33:$A$776,$A21,СВЦЭМ!$B$33:$B$776,T$11)+'СЕТ СН'!$F$14+СВЦЭМ!$D$10+'СЕТ СН'!$F$5-'СЕТ СН'!$F$24</f>
        <v>1828.57353051</v>
      </c>
      <c r="U21" s="36">
        <f>SUMIFS(СВЦЭМ!$D$33:$D$776,СВЦЭМ!$A$33:$A$776,$A21,СВЦЭМ!$B$33:$B$776,U$11)+'СЕТ СН'!$F$14+СВЦЭМ!$D$10+'СЕТ СН'!$F$5-'СЕТ СН'!$F$24</f>
        <v>1828.13979599</v>
      </c>
      <c r="V21" s="36">
        <f>SUMIFS(СВЦЭМ!$D$33:$D$776,СВЦЭМ!$A$33:$A$776,$A21,СВЦЭМ!$B$33:$B$776,V$11)+'СЕТ СН'!$F$14+СВЦЭМ!$D$10+'СЕТ СН'!$F$5-'СЕТ СН'!$F$24</f>
        <v>1855.4451690000001</v>
      </c>
      <c r="W21" s="36">
        <f>SUMIFS(СВЦЭМ!$D$33:$D$776,СВЦЭМ!$A$33:$A$776,$A21,СВЦЭМ!$B$33:$B$776,W$11)+'СЕТ СН'!$F$14+СВЦЭМ!$D$10+'СЕТ СН'!$F$5-'СЕТ СН'!$F$24</f>
        <v>1866.11119072</v>
      </c>
      <c r="X21" s="36">
        <f>SUMIFS(СВЦЭМ!$D$33:$D$776,СВЦЭМ!$A$33:$A$776,$A21,СВЦЭМ!$B$33:$B$776,X$11)+'СЕТ СН'!$F$14+СВЦЭМ!$D$10+'СЕТ СН'!$F$5-'СЕТ СН'!$F$24</f>
        <v>1869.1158804900001</v>
      </c>
      <c r="Y21" s="36">
        <f>SUMIFS(СВЦЭМ!$D$33:$D$776,СВЦЭМ!$A$33:$A$776,$A21,СВЦЭМ!$B$33:$B$776,Y$11)+'СЕТ СН'!$F$14+СВЦЭМ!$D$10+'СЕТ СН'!$F$5-'СЕТ СН'!$F$24</f>
        <v>1880.8326152899999</v>
      </c>
    </row>
    <row r="22" spans="1:25" ht="15.5" x14ac:dyDescent="0.3">
      <c r="A22" s="35">
        <f t="shared" si="0"/>
        <v>43841</v>
      </c>
      <c r="B22" s="36">
        <f>SUMIFS(СВЦЭМ!$D$33:$D$776,СВЦЭМ!$A$33:$A$776,$A22,СВЦЭМ!$B$33:$B$776,B$11)+'СЕТ СН'!$F$14+СВЦЭМ!$D$10+'СЕТ СН'!$F$5-'СЕТ СН'!$F$24</f>
        <v>1881.45154897</v>
      </c>
      <c r="C22" s="36">
        <f>SUMIFS(СВЦЭМ!$D$33:$D$776,СВЦЭМ!$A$33:$A$776,$A22,СВЦЭМ!$B$33:$B$776,C$11)+'СЕТ СН'!$F$14+СВЦЭМ!$D$10+'СЕТ СН'!$F$5-'СЕТ СН'!$F$24</f>
        <v>1903.04183147</v>
      </c>
      <c r="D22" s="36">
        <f>SUMIFS(СВЦЭМ!$D$33:$D$776,СВЦЭМ!$A$33:$A$776,$A22,СВЦЭМ!$B$33:$B$776,D$11)+'СЕТ СН'!$F$14+СВЦЭМ!$D$10+'СЕТ СН'!$F$5-'СЕТ СН'!$F$24</f>
        <v>1929.05415161</v>
      </c>
      <c r="E22" s="36">
        <f>SUMIFS(СВЦЭМ!$D$33:$D$776,СВЦЭМ!$A$33:$A$776,$A22,СВЦЭМ!$B$33:$B$776,E$11)+'СЕТ СН'!$F$14+СВЦЭМ!$D$10+'СЕТ СН'!$F$5-'СЕТ СН'!$F$24</f>
        <v>1950.38644314</v>
      </c>
      <c r="F22" s="36">
        <f>SUMIFS(СВЦЭМ!$D$33:$D$776,СВЦЭМ!$A$33:$A$776,$A22,СВЦЭМ!$B$33:$B$776,F$11)+'СЕТ СН'!$F$14+СВЦЭМ!$D$10+'СЕТ СН'!$F$5-'СЕТ СН'!$F$24</f>
        <v>1952.7042388999998</v>
      </c>
      <c r="G22" s="36">
        <f>SUMIFS(СВЦЭМ!$D$33:$D$776,СВЦЭМ!$A$33:$A$776,$A22,СВЦЭМ!$B$33:$B$776,G$11)+'СЕТ СН'!$F$14+СВЦЭМ!$D$10+'СЕТ СН'!$F$5-'СЕТ СН'!$F$24</f>
        <v>1953.3601246200001</v>
      </c>
      <c r="H22" s="36">
        <f>SUMIFS(СВЦЭМ!$D$33:$D$776,СВЦЭМ!$A$33:$A$776,$A22,СВЦЭМ!$B$33:$B$776,H$11)+'СЕТ СН'!$F$14+СВЦЭМ!$D$10+'СЕТ СН'!$F$5-'СЕТ СН'!$F$24</f>
        <v>1934.7111638000001</v>
      </c>
      <c r="I22" s="36">
        <f>SUMIFS(СВЦЭМ!$D$33:$D$776,СВЦЭМ!$A$33:$A$776,$A22,СВЦЭМ!$B$33:$B$776,I$11)+'СЕТ СН'!$F$14+СВЦЭМ!$D$10+'СЕТ СН'!$F$5-'СЕТ СН'!$F$24</f>
        <v>1925.2531612399998</v>
      </c>
      <c r="J22" s="36">
        <f>SUMIFS(СВЦЭМ!$D$33:$D$776,СВЦЭМ!$A$33:$A$776,$A22,СВЦЭМ!$B$33:$B$776,J$11)+'СЕТ СН'!$F$14+СВЦЭМ!$D$10+'СЕТ СН'!$F$5-'СЕТ СН'!$F$24</f>
        <v>1898.0060355000001</v>
      </c>
      <c r="K22" s="36">
        <f>SUMIFS(СВЦЭМ!$D$33:$D$776,СВЦЭМ!$A$33:$A$776,$A22,СВЦЭМ!$B$33:$B$776,K$11)+'СЕТ СН'!$F$14+СВЦЭМ!$D$10+'СЕТ СН'!$F$5-'СЕТ СН'!$F$24</f>
        <v>1868.7021792999999</v>
      </c>
      <c r="L22" s="36">
        <f>SUMIFS(СВЦЭМ!$D$33:$D$776,СВЦЭМ!$A$33:$A$776,$A22,СВЦЭМ!$B$33:$B$776,L$11)+'СЕТ СН'!$F$14+СВЦЭМ!$D$10+'СЕТ СН'!$F$5-'СЕТ СН'!$F$24</f>
        <v>1856.89584689</v>
      </c>
      <c r="M22" s="36">
        <f>SUMIFS(СВЦЭМ!$D$33:$D$776,СВЦЭМ!$A$33:$A$776,$A22,СВЦЭМ!$B$33:$B$776,M$11)+'СЕТ СН'!$F$14+СВЦЭМ!$D$10+'СЕТ СН'!$F$5-'СЕТ СН'!$F$24</f>
        <v>1863.3640789799999</v>
      </c>
      <c r="N22" s="36">
        <f>SUMIFS(СВЦЭМ!$D$33:$D$776,СВЦЭМ!$A$33:$A$776,$A22,СВЦЭМ!$B$33:$B$776,N$11)+'СЕТ СН'!$F$14+СВЦЭМ!$D$10+'СЕТ СН'!$F$5-'СЕТ СН'!$F$24</f>
        <v>1869.8397747899999</v>
      </c>
      <c r="O22" s="36">
        <f>SUMIFS(СВЦЭМ!$D$33:$D$776,СВЦЭМ!$A$33:$A$776,$A22,СВЦЭМ!$B$33:$B$776,O$11)+'СЕТ СН'!$F$14+СВЦЭМ!$D$10+'СЕТ СН'!$F$5-'СЕТ СН'!$F$24</f>
        <v>1882.25288645</v>
      </c>
      <c r="P22" s="36">
        <f>SUMIFS(СВЦЭМ!$D$33:$D$776,СВЦЭМ!$A$33:$A$776,$A22,СВЦЭМ!$B$33:$B$776,P$11)+'СЕТ СН'!$F$14+СВЦЭМ!$D$10+'СЕТ СН'!$F$5-'СЕТ СН'!$F$24</f>
        <v>1894.2725521799998</v>
      </c>
      <c r="Q22" s="36">
        <f>SUMIFS(СВЦЭМ!$D$33:$D$776,СВЦЭМ!$A$33:$A$776,$A22,СВЦЭМ!$B$33:$B$776,Q$11)+'СЕТ СН'!$F$14+СВЦЭМ!$D$10+'СЕТ СН'!$F$5-'СЕТ СН'!$F$24</f>
        <v>1894.95606802</v>
      </c>
      <c r="R22" s="36">
        <f>SUMIFS(СВЦЭМ!$D$33:$D$776,СВЦЭМ!$A$33:$A$776,$A22,СВЦЭМ!$B$33:$B$776,R$11)+'СЕТ СН'!$F$14+СВЦЭМ!$D$10+'СЕТ СН'!$F$5-'СЕТ СН'!$F$24</f>
        <v>1882.4484285799999</v>
      </c>
      <c r="S22" s="36">
        <f>SUMIFS(СВЦЭМ!$D$33:$D$776,СВЦЭМ!$A$33:$A$776,$A22,СВЦЭМ!$B$33:$B$776,S$11)+'СЕТ СН'!$F$14+СВЦЭМ!$D$10+'СЕТ СН'!$F$5-'СЕТ СН'!$F$24</f>
        <v>1861.68746502</v>
      </c>
      <c r="T22" s="36">
        <f>SUMIFS(СВЦЭМ!$D$33:$D$776,СВЦЭМ!$A$33:$A$776,$A22,СВЦЭМ!$B$33:$B$776,T$11)+'СЕТ СН'!$F$14+СВЦЭМ!$D$10+'СЕТ СН'!$F$5-'СЕТ СН'!$F$24</f>
        <v>1832.2032569099999</v>
      </c>
      <c r="U22" s="36">
        <f>SUMIFS(СВЦЭМ!$D$33:$D$776,СВЦЭМ!$A$33:$A$776,$A22,СВЦЭМ!$B$33:$B$776,U$11)+'СЕТ СН'!$F$14+СВЦЭМ!$D$10+'СЕТ СН'!$F$5-'СЕТ СН'!$F$24</f>
        <v>1835.3030191</v>
      </c>
      <c r="V22" s="36">
        <f>SUMIFS(СВЦЭМ!$D$33:$D$776,СВЦЭМ!$A$33:$A$776,$A22,СВЦЭМ!$B$33:$B$776,V$11)+'СЕТ СН'!$F$14+СВЦЭМ!$D$10+'СЕТ СН'!$F$5-'СЕТ СН'!$F$24</f>
        <v>1869.0456585699999</v>
      </c>
      <c r="W22" s="36">
        <f>SUMIFS(СВЦЭМ!$D$33:$D$776,СВЦЭМ!$A$33:$A$776,$A22,СВЦЭМ!$B$33:$B$776,W$11)+'СЕТ СН'!$F$14+СВЦЭМ!$D$10+'СЕТ СН'!$F$5-'СЕТ СН'!$F$24</f>
        <v>1884.81195559</v>
      </c>
      <c r="X22" s="36">
        <f>SUMIFS(СВЦЭМ!$D$33:$D$776,СВЦЭМ!$A$33:$A$776,$A22,СВЦЭМ!$B$33:$B$776,X$11)+'СЕТ СН'!$F$14+СВЦЭМ!$D$10+'СЕТ СН'!$F$5-'СЕТ СН'!$F$24</f>
        <v>1904.55189161</v>
      </c>
      <c r="Y22" s="36">
        <f>SUMIFS(СВЦЭМ!$D$33:$D$776,СВЦЭМ!$A$33:$A$776,$A22,СВЦЭМ!$B$33:$B$776,Y$11)+'СЕТ СН'!$F$14+СВЦЭМ!$D$10+'СЕТ СН'!$F$5-'СЕТ СН'!$F$24</f>
        <v>1921.0838122999999</v>
      </c>
    </row>
    <row r="23" spans="1:25" ht="15.5" x14ac:dyDescent="0.3">
      <c r="A23" s="35">
        <f t="shared" si="0"/>
        <v>43842</v>
      </c>
      <c r="B23" s="36">
        <f>SUMIFS(СВЦЭМ!$D$33:$D$776,СВЦЭМ!$A$33:$A$776,$A23,СВЦЭМ!$B$33:$B$776,B$11)+'СЕТ СН'!$F$14+СВЦЭМ!$D$10+'СЕТ СН'!$F$5-'СЕТ СН'!$F$24</f>
        <v>1931.9299418599999</v>
      </c>
      <c r="C23" s="36">
        <f>SUMIFS(СВЦЭМ!$D$33:$D$776,СВЦЭМ!$A$33:$A$776,$A23,СВЦЭМ!$B$33:$B$776,C$11)+'СЕТ СН'!$F$14+СВЦЭМ!$D$10+'СЕТ СН'!$F$5-'СЕТ СН'!$F$24</f>
        <v>1945.3858109100001</v>
      </c>
      <c r="D23" s="36">
        <f>SUMIFS(СВЦЭМ!$D$33:$D$776,СВЦЭМ!$A$33:$A$776,$A23,СВЦЭМ!$B$33:$B$776,D$11)+'СЕТ СН'!$F$14+СВЦЭМ!$D$10+'СЕТ СН'!$F$5-'СЕТ СН'!$F$24</f>
        <v>1958.0657033699999</v>
      </c>
      <c r="E23" s="36">
        <f>SUMIFS(СВЦЭМ!$D$33:$D$776,СВЦЭМ!$A$33:$A$776,$A23,СВЦЭМ!$B$33:$B$776,E$11)+'СЕТ СН'!$F$14+СВЦЭМ!$D$10+'СЕТ СН'!$F$5-'СЕТ СН'!$F$24</f>
        <v>1977.7934628399998</v>
      </c>
      <c r="F23" s="36">
        <f>SUMIFS(СВЦЭМ!$D$33:$D$776,СВЦЭМ!$A$33:$A$776,$A23,СВЦЭМ!$B$33:$B$776,F$11)+'СЕТ СН'!$F$14+СВЦЭМ!$D$10+'СЕТ СН'!$F$5-'СЕТ СН'!$F$24</f>
        <v>1978.2923679099999</v>
      </c>
      <c r="G23" s="36">
        <f>SUMIFS(СВЦЭМ!$D$33:$D$776,СВЦЭМ!$A$33:$A$776,$A23,СВЦЭМ!$B$33:$B$776,G$11)+'СЕТ СН'!$F$14+СВЦЭМ!$D$10+'СЕТ СН'!$F$5-'СЕТ СН'!$F$24</f>
        <v>1969.7871623199999</v>
      </c>
      <c r="H23" s="36">
        <f>SUMIFS(СВЦЭМ!$D$33:$D$776,СВЦЭМ!$A$33:$A$776,$A23,СВЦЭМ!$B$33:$B$776,H$11)+'СЕТ СН'!$F$14+СВЦЭМ!$D$10+'СЕТ СН'!$F$5-'СЕТ СН'!$F$24</f>
        <v>1957.6055607399999</v>
      </c>
      <c r="I23" s="36">
        <f>SUMIFS(СВЦЭМ!$D$33:$D$776,СВЦЭМ!$A$33:$A$776,$A23,СВЦЭМ!$B$33:$B$776,I$11)+'СЕТ СН'!$F$14+СВЦЭМ!$D$10+'СЕТ СН'!$F$5-'СЕТ СН'!$F$24</f>
        <v>1940.72020406</v>
      </c>
      <c r="J23" s="36">
        <f>SUMIFS(СВЦЭМ!$D$33:$D$776,СВЦЭМ!$A$33:$A$776,$A23,СВЦЭМ!$B$33:$B$776,J$11)+'СЕТ СН'!$F$14+СВЦЭМ!$D$10+'СЕТ СН'!$F$5-'СЕТ СН'!$F$24</f>
        <v>1898.3092585899999</v>
      </c>
      <c r="K23" s="36">
        <f>SUMIFS(СВЦЭМ!$D$33:$D$776,СВЦЭМ!$A$33:$A$776,$A23,СВЦЭМ!$B$33:$B$776,K$11)+'СЕТ СН'!$F$14+СВЦЭМ!$D$10+'СЕТ СН'!$F$5-'СЕТ СН'!$F$24</f>
        <v>1877.62404182</v>
      </c>
      <c r="L23" s="36">
        <f>SUMIFS(СВЦЭМ!$D$33:$D$776,СВЦЭМ!$A$33:$A$776,$A23,СВЦЭМ!$B$33:$B$776,L$11)+'СЕТ СН'!$F$14+СВЦЭМ!$D$10+'СЕТ СН'!$F$5-'СЕТ СН'!$F$24</f>
        <v>1855.9872499799999</v>
      </c>
      <c r="M23" s="36">
        <f>SUMIFS(СВЦЭМ!$D$33:$D$776,СВЦЭМ!$A$33:$A$776,$A23,СВЦЭМ!$B$33:$B$776,M$11)+'СЕТ СН'!$F$14+СВЦЭМ!$D$10+'СЕТ СН'!$F$5-'СЕТ СН'!$F$24</f>
        <v>1854.0128430899999</v>
      </c>
      <c r="N23" s="36">
        <f>SUMIFS(СВЦЭМ!$D$33:$D$776,СВЦЭМ!$A$33:$A$776,$A23,СВЦЭМ!$B$33:$B$776,N$11)+'СЕТ СН'!$F$14+СВЦЭМ!$D$10+'СЕТ СН'!$F$5-'СЕТ СН'!$F$24</f>
        <v>1867.4319853100001</v>
      </c>
      <c r="O23" s="36">
        <f>SUMIFS(СВЦЭМ!$D$33:$D$776,СВЦЭМ!$A$33:$A$776,$A23,СВЦЭМ!$B$33:$B$776,O$11)+'СЕТ СН'!$F$14+СВЦЭМ!$D$10+'СЕТ СН'!$F$5-'СЕТ СН'!$F$24</f>
        <v>1880.3211264500001</v>
      </c>
      <c r="P23" s="36">
        <f>SUMIFS(СВЦЭМ!$D$33:$D$776,СВЦЭМ!$A$33:$A$776,$A23,СВЦЭМ!$B$33:$B$776,P$11)+'СЕТ СН'!$F$14+СВЦЭМ!$D$10+'СЕТ СН'!$F$5-'СЕТ СН'!$F$24</f>
        <v>1886.4396727200001</v>
      </c>
      <c r="Q23" s="36">
        <f>SUMIFS(СВЦЭМ!$D$33:$D$776,СВЦЭМ!$A$33:$A$776,$A23,СВЦЭМ!$B$33:$B$776,Q$11)+'СЕТ СН'!$F$14+СВЦЭМ!$D$10+'СЕТ СН'!$F$5-'СЕТ СН'!$F$24</f>
        <v>1888.75372715</v>
      </c>
      <c r="R23" s="36">
        <f>SUMIFS(СВЦЭМ!$D$33:$D$776,СВЦЭМ!$A$33:$A$776,$A23,СВЦЭМ!$B$33:$B$776,R$11)+'СЕТ СН'!$F$14+СВЦЭМ!$D$10+'СЕТ СН'!$F$5-'СЕТ СН'!$F$24</f>
        <v>1886.8666486</v>
      </c>
      <c r="S23" s="36">
        <f>SUMIFS(СВЦЭМ!$D$33:$D$776,СВЦЭМ!$A$33:$A$776,$A23,СВЦЭМ!$B$33:$B$776,S$11)+'СЕТ СН'!$F$14+СВЦЭМ!$D$10+'СЕТ СН'!$F$5-'СЕТ СН'!$F$24</f>
        <v>1863.94979274</v>
      </c>
      <c r="T23" s="36">
        <f>SUMIFS(СВЦЭМ!$D$33:$D$776,СВЦЭМ!$A$33:$A$776,$A23,СВЦЭМ!$B$33:$B$776,T$11)+'СЕТ СН'!$F$14+СВЦЭМ!$D$10+'СЕТ СН'!$F$5-'СЕТ СН'!$F$24</f>
        <v>1835.21902963</v>
      </c>
      <c r="U23" s="36">
        <f>SUMIFS(СВЦЭМ!$D$33:$D$776,СВЦЭМ!$A$33:$A$776,$A23,СВЦЭМ!$B$33:$B$776,U$11)+'СЕТ СН'!$F$14+СВЦЭМ!$D$10+'СЕТ СН'!$F$5-'СЕТ СН'!$F$24</f>
        <v>1838.7043000600002</v>
      </c>
      <c r="V23" s="36">
        <f>SUMIFS(СВЦЭМ!$D$33:$D$776,СВЦЭМ!$A$33:$A$776,$A23,СВЦЭМ!$B$33:$B$776,V$11)+'СЕТ СН'!$F$14+СВЦЭМ!$D$10+'СЕТ СН'!$F$5-'СЕТ СН'!$F$24</f>
        <v>1860.5341615799998</v>
      </c>
      <c r="W23" s="36">
        <f>SUMIFS(СВЦЭМ!$D$33:$D$776,СВЦЭМ!$A$33:$A$776,$A23,СВЦЭМ!$B$33:$B$776,W$11)+'СЕТ СН'!$F$14+СВЦЭМ!$D$10+'СЕТ СН'!$F$5-'СЕТ СН'!$F$24</f>
        <v>1871.5290843799999</v>
      </c>
      <c r="X23" s="36">
        <f>SUMIFS(СВЦЭМ!$D$33:$D$776,СВЦЭМ!$A$33:$A$776,$A23,СВЦЭМ!$B$33:$B$776,X$11)+'СЕТ СН'!$F$14+СВЦЭМ!$D$10+'СЕТ СН'!$F$5-'СЕТ СН'!$F$24</f>
        <v>1880.59974025</v>
      </c>
      <c r="Y23" s="36">
        <f>SUMIFS(СВЦЭМ!$D$33:$D$776,СВЦЭМ!$A$33:$A$776,$A23,СВЦЭМ!$B$33:$B$776,Y$11)+'СЕТ СН'!$F$14+СВЦЭМ!$D$10+'СЕТ СН'!$F$5-'СЕТ СН'!$F$24</f>
        <v>1907.231908</v>
      </c>
    </row>
    <row r="24" spans="1:25" ht="15.5" x14ac:dyDescent="0.3">
      <c r="A24" s="35">
        <f t="shared" si="0"/>
        <v>43843</v>
      </c>
      <c r="B24" s="36">
        <f>SUMIFS(СВЦЭМ!$D$33:$D$776,СВЦЭМ!$A$33:$A$776,$A24,СВЦЭМ!$B$33:$B$776,B$11)+'СЕТ СН'!$F$14+СВЦЭМ!$D$10+'СЕТ СН'!$F$5-'СЕТ СН'!$F$24</f>
        <v>1988.3888863500001</v>
      </c>
      <c r="C24" s="36">
        <f>SUMIFS(СВЦЭМ!$D$33:$D$776,СВЦЭМ!$A$33:$A$776,$A24,СВЦЭМ!$B$33:$B$776,C$11)+'СЕТ СН'!$F$14+СВЦЭМ!$D$10+'СЕТ СН'!$F$5-'СЕТ СН'!$F$24</f>
        <v>2007.22471492</v>
      </c>
      <c r="D24" s="36">
        <f>SUMIFS(СВЦЭМ!$D$33:$D$776,СВЦЭМ!$A$33:$A$776,$A24,СВЦЭМ!$B$33:$B$776,D$11)+'СЕТ СН'!$F$14+СВЦЭМ!$D$10+'СЕТ СН'!$F$5-'СЕТ СН'!$F$24</f>
        <v>2020.5374111799999</v>
      </c>
      <c r="E24" s="36">
        <f>SUMIFS(СВЦЭМ!$D$33:$D$776,СВЦЭМ!$A$33:$A$776,$A24,СВЦЭМ!$B$33:$B$776,E$11)+'СЕТ СН'!$F$14+СВЦЭМ!$D$10+'СЕТ СН'!$F$5-'СЕТ СН'!$F$24</f>
        <v>2011.1074232000001</v>
      </c>
      <c r="F24" s="36">
        <f>SUMIFS(СВЦЭМ!$D$33:$D$776,СВЦЭМ!$A$33:$A$776,$A24,СВЦЭМ!$B$33:$B$776,F$11)+'СЕТ СН'!$F$14+СВЦЭМ!$D$10+'СЕТ СН'!$F$5-'СЕТ СН'!$F$24</f>
        <v>2005.8200050199998</v>
      </c>
      <c r="G24" s="36">
        <f>SUMIFS(СВЦЭМ!$D$33:$D$776,СВЦЭМ!$A$33:$A$776,$A24,СВЦЭМ!$B$33:$B$776,G$11)+'СЕТ СН'!$F$14+СВЦЭМ!$D$10+'СЕТ СН'!$F$5-'СЕТ СН'!$F$24</f>
        <v>1989.5829364199999</v>
      </c>
      <c r="H24" s="36">
        <f>SUMIFS(СВЦЭМ!$D$33:$D$776,СВЦЭМ!$A$33:$A$776,$A24,СВЦЭМ!$B$33:$B$776,H$11)+'СЕТ СН'!$F$14+СВЦЭМ!$D$10+'СЕТ СН'!$F$5-'СЕТ СН'!$F$24</f>
        <v>1953.9659156600001</v>
      </c>
      <c r="I24" s="36">
        <f>SUMIFS(СВЦЭМ!$D$33:$D$776,СВЦЭМ!$A$33:$A$776,$A24,СВЦЭМ!$B$33:$B$776,I$11)+'СЕТ СН'!$F$14+СВЦЭМ!$D$10+'СЕТ СН'!$F$5-'СЕТ СН'!$F$24</f>
        <v>1920.36822207</v>
      </c>
      <c r="J24" s="36">
        <f>SUMIFS(СВЦЭМ!$D$33:$D$776,СВЦЭМ!$A$33:$A$776,$A24,СВЦЭМ!$B$33:$B$776,J$11)+'СЕТ СН'!$F$14+СВЦЭМ!$D$10+'СЕТ СН'!$F$5-'СЕТ СН'!$F$24</f>
        <v>1904.7680906000001</v>
      </c>
      <c r="K24" s="36">
        <f>SUMIFS(СВЦЭМ!$D$33:$D$776,СВЦЭМ!$A$33:$A$776,$A24,СВЦЭМ!$B$33:$B$776,K$11)+'СЕТ СН'!$F$14+СВЦЭМ!$D$10+'СЕТ СН'!$F$5-'СЕТ СН'!$F$24</f>
        <v>1893.2000628000001</v>
      </c>
      <c r="L24" s="36">
        <f>SUMIFS(СВЦЭМ!$D$33:$D$776,СВЦЭМ!$A$33:$A$776,$A24,СВЦЭМ!$B$33:$B$776,L$11)+'СЕТ СН'!$F$14+СВЦЭМ!$D$10+'СЕТ СН'!$F$5-'СЕТ СН'!$F$24</f>
        <v>1892.73780145</v>
      </c>
      <c r="M24" s="36">
        <f>SUMIFS(СВЦЭМ!$D$33:$D$776,СВЦЭМ!$A$33:$A$776,$A24,СВЦЭМ!$B$33:$B$776,M$11)+'СЕТ СН'!$F$14+СВЦЭМ!$D$10+'СЕТ СН'!$F$5-'СЕТ СН'!$F$24</f>
        <v>1899.2533787100001</v>
      </c>
      <c r="N24" s="36">
        <f>SUMIFS(СВЦЭМ!$D$33:$D$776,СВЦЭМ!$A$33:$A$776,$A24,СВЦЭМ!$B$33:$B$776,N$11)+'СЕТ СН'!$F$14+СВЦЭМ!$D$10+'СЕТ СН'!$F$5-'СЕТ СН'!$F$24</f>
        <v>1902.37857199</v>
      </c>
      <c r="O24" s="36">
        <f>SUMIFS(СВЦЭМ!$D$33:$D$776,СВЦЭМ!$A$33:$A$776,$A24,СВЦЭМ!$B$33:$B$776,O$11)+'СЕТ СН'!$F$14+СВЦЭМ!$D$10+'СЕТ СН'!$F$5-'СЕТ СН'!$F$24</f>
        <v>1898.9801497999999</v>
      </c>
      <c r="P24" s="36">
        <f>SUMIFS(СВЦЭМ!$D$33:$D$776,СВЦЭМ!$A$33:$A$776,$A24,СВЦЭМ!$B$33:$B$776,P$11)+'СЕТ СН'!$F$14+СВЦЭМ!$D$10+'СЕТ СН'!$F$5-'СЕТ СН'!$F$24</f>
        <v>1885.81811023</v>
      </c>
      <c r="Q24" s="36">
        <f>SUMIFS(СВЦЭМ!$D$33:$D$776,СВЦЭМ!$A$33:$A$776,$A24,СВЦЭМ!$B$33:$B$776,Q$11)+'СЕТ СН'!$F$14+СВЦЭМ!$D$10+'СЕТ СН'!$F$5-'СЕТ СН'!$F$24</f>
        <v>1904.25192563</v>
      </c>
      <c r="R24" s="36">
        <f>SUMIFS(СВЦЭМ!$D$33:$D$776,СВЦЭМ!$A$33:$A$776,$A24,СВЦЭМ!$B$33:$B$776,R$11)+'СЕТ СН'!$F$14+СВЦЭМ!$D$10+'СЕТ СН'!$F$5-'СЕТ СН'!$F$24</f>
        <v>1881.37734015</v>
      </c>
      <c r="S24" s="36">
        <f>SUMIFS(СВЦЭМ!$D$33:$D$776,СВЦЭМ!$A$33:$A$776,$A24,СВЦЭМ!$B$33:$B$776,S$11)+'СЕТ СН'!$F$14+СВЦЭМ!$D$10+'СЕТ СН'!$F$5-'СЕТ СН'!$F$24</f>
        <v>1870.15876172</v>
      </c>
      <c r="T24" s="36">
        <f>SUMIFS(СВЦЭМ!$D$33:$D$776,СВЦЭМ!$A$33:$A$776,$A24,СВЦЭМ!$B$33:$B$776,T$11)+'СЕТ СН'!$F$14+СВЦЭМ!$D$10+'СЕТ СН'!$F$5-'СЕТ СН'!$F$24</f>
        <v>1833.3373311800001</v>
      </c>
      <c r="U24" s="36">
        <f>SUMIFS(СВЦЭМ!$D$33:$D$776,СВЦЭМ!$A$33:$A$776,$A24,СВЦЭМ!$B$33:$B$776,U$11)+'СЕТ СН'!$F$14+СВЦЭМ!$D$10+'СЕТ СН'!$F$5-'СЕТ СН'!$F$24</f>
        <v>1831.39995735</v>
      </c>
      <c r="V24" s="36">
        <f>SUMIFS(СВЦЭМ!$D$33:$D$776,СВЦЭМ!$A$33:$A$776,$A24,СВЦЭМ!$B$33:$B$776,V$11)+'СЕТ СН'!$F$14+СВЦЭМ!$D$10+'СЕТ СН'!$F$5-'СЕТ СН'!$F$24</f>
        <v>1862.67424587</v>
      </c>
      <c r="W24" s="36">
        <f>SUMIFS(СВЦЭМ!$D$33:$D$776,СВЦЭМ!$A$33:$A$776,$A24,СВЦЭМ!$B$33:$B$776,W$11)+'СЕТ СН'!$F$14+СВЦЭМ!$D$10+'СЕТ СН'!$F$5-'СЕТ СН'!$F$24</f>
        <v>1885.22319167</v>
      </c>
      <c r="X24" s="36">
        <f>SUMIFS(СВЦЭМ!$D$33:$D$776,СВЦЭМ!$A$33:$A$776,$A24,СВЦЭМ!$B$33:$B$776,X$11)+'СЕТ СН'!$F$14+СВЦЭМ!$D$10+'СЕТ СН'!$F$5-'СЕТ СН'!$F$24</f>
        <v>1882.1177196799999</v>
      </c>
      <c r="Y24" s="36">
        <f>SUMIFS(СВЦЭМ!$D$33:$D$776,СВЦЭМ!$A$33:$A$776,$A24,СВЦЭМ!$B$33:$B$776,Y$11)+'СЕТ СН'!$F$14+СВЦЭМ!$D$10+'СЕТ СН'!$F$5-'СЕТ СН'!$F$24</f>
        <v>1899.6384588599999</v>
      </c>
    </row>
    <row r="25" spans="1:25" ht="15.5" x14ac:dyDescent="0.3">
      <c r="A25" s="35">
        <f t="shared" si="0"/>
        <v>43844</v>
      </c>
      <c r="B25" s="36">
        <f>SUMIFS(СВЦЭМ!$D$33:$D$776,СВЦЭМ!$A$33:$A$776,$A25,СВЦЭМ!$B$33:$B$776,B$11)+'СЕТ СН'!$F$14+СВЦЭМ!$D$10+'СЕТ СН'!$F$5-'СЕТ СН'!$F$24</f>
        <v>1942.95628304</v>
      </c>
      <c r="C25" s="36">
        <f>SUMIFS(СВЦЭМ!$D$33:$D$776,СВЦЭМ!$A$33:$A$776,$A25,СВЦЭМ!$B$33:$B$776,C$11)+'СЕТ СН'!$F$14+СВЦЭМ!$D$10+'СЕТ СН'!$F$5-'СЕТ СН'!$F$24</f>
        <v>1951.8758024399999</v>
      </c>
      <c r="D25" s="36">
        <f>SUMIFS(СВЦЭМ!$D$33:$D$776,СВЦЭМ!$A$33:$A$776,$A25,СВЦЭМ!$B$33:$B$776,D$11)+'СЕТ СН'!$F$14+СВЦЭМ!$D$10+'СЕТ СН'!$F$5-'СЕТ СН'!$F$24</f>
        <v>1962.07578629</v>
      </c>
      <c r="E25" s="36">
        <f>SUMIFS(СВЦЭМ!$D$33:$D$776,СВЦЭМ!$A$33:$A$776,$A25,СВЦЭМ!$B$33:$B$776,E$11)+'СЕТ СН'!$F$14+СВЦЭМ!$D$10+'СЕТ СН'!$F$5-'СЕТ СН'!$F$24</f>
        <v>1967.25081978</v>
      </c>
      <c r="F25" s="36">
        <f>SUMIFS(СВЦЭМ!$D$33:$D$776,СВЦЭМ!$A$33:$A$776,$A25,СВЦЭМ!$B$33:$B$776,F$11)+'СЕТ СН'!$F$14+СВЦЭМ!$D$10+'СЕТ СН'!$F$5-'СЕТ СН'!$F$24</f>
        <v>1965.2847345499999</v>
      </c>
      <c r="G25" s="36">
        <f>SUMIFS(СВЦЭМ!$D$33:$D$776,СВЦЭМ!$A$33:$A$776,$A25,СВЦЭМ!$B$33:$B$776,G$11)+'СЕТ СН'!$F$14+СВЦЭМ!$D$10+'СЕТ СН'!$F$5-'СЕТ СН'!$F$24</f>
        <v>1953.02549116</v>
      </c>
      <c r="H25" s="36">
        <f>SUMIFS(СВЦЭМ!$D$33:$D$776,СВЦЭМ!$A$33:$A$776,$A25,СВЦЭМ!$B$33:$B$776,H$11)+'СЕТ СН'!$F$14+СВЦЭМ!$D$10+'СЕТ СН'!$F$5-'СЕТ СН'!$F$24</f>
        <v>1912.4453905999999</v>
      </c>
      <c r="I25" s="36">
        <f>SUMIFS(СВЦЭМ!$D$33:$D$776,СВЦЭМ!$A$33:$A$776,$A25,СВЦЭМ!$B$33:$B$776,I$11)+'СЕТ СН'!$F$14+СВЦЭМ!$D$10+'СЕТ СН'!$F$5-'СЕТ СН'!$F$24</f>
        <v>1894.49056341</v>
      </c>
      <c r="J25" s="36">
        <f>SUMIFS(СВЦЭМ!$D$33:$D$776,СВЦЭМ!$A$33:$A$776,$A25,СВЦЭМ!$B$33:$B$776,J$11)+'СЕТ СН'!$F$14+СВЦЭМ!$D$10+'СЕТ СН'!$F$5-'СЕТ СН'!$F$24</f>
        <v>1865.25201707</v>
      </c>
      <c r="K25" s="36">
        <f>SUMIFS(СВЦЭМ!$D$33:$D$776,СВЦЭМ!$A$33:$A$776,$A25,СВЦЭМ!$B$33:$B$776,K$11)+'СЕТ СН'!$F$14+СВЦЭМ!$D$10+'СЕТ СН'!$F$5-'СЕТ СН'!$F$24</f>
        <v>1864.4829246300001</v>
      </c>
      <c r="L25" s="36">
        <f>SUMIFS(СВЦЭМ!$D$33:$D$776,СВЦЭМ!$A$33:$A$776,$A25,СВЦЭМ!$B$33:$B$776,L$11)+'СЕТ СН'!$F$14+СВЦЭМ!$D$10+'СЕТ СН'!$F$5-'СЕТ СН'!$F$24</f>
        <v>1863.52362006</v>
      </c>
      <c r="M25" s="36">
        <f>SUMIFS(СВЦЭМ!$D$33:$D$776,СВЦЭМ!$A$33:$A$776,$A25,СВЦЭМ!$B$33:$B$776,M$11)+'СЕТ СН'!$F$14+СВЦЭМ!$D$10+'СЕТ СН'!$F$5-'СЕТ СН'!$F$24</f>
        <v>1876.5452164799999</v>
      </c>
      <c r="N25" s="36">
        <f>SUMIFS(СВЦЭМ!$D$33:$D$776,СВЦЭМ!$A$33:$A$776,$A25,СВЦЭМ!$B$33:$B$776,N$11)+'СЕТ СН'!$F$14+СВЦЭМ!$D$10+'СЕТ СН'!$F$5-'СЕТ СН'!$F$24</f>
        <v>1885.1954999499999</v>
      </c>
      <c r="O25" s="36">
        <f>SUMIFS(СВЦЭМ!$D$33:$D$776,СВЦЭМ!$A$33:$A$776,$A25,СВЦЭМ!$B$33:$B$776,O$11)+'СЕТ СН'!$F$14+СВЦЭМ!$D$10+'СЕТ СН'!$F$5-'СЕТ СН'!$F$24</f>
        <v>1897.08992767</v>
      </c>
      <c r="P25" s="36">
        <f>SUMIFS(СВЦЭМ!$D$33:$D$776,СВЦЭМ!$A$33:$A$776,$A25,СВЦЭМ!$B$33:$B$776,P$11)+'СЕТ СН'!$F$14+СВЦЭМ!$D$10+'СЕТ СН'!$F$5-'СЕТ СН'!$F$24</f>
        <v>1905.7314862399999</v>
      </c>
      <c r="Q25" s="36">
        <f>SUMIFS(СВЦЭМ!$D$33:$D$776,СВЦЭМ!$A$33:$A$776,$A25,СВЦЭМ!$B$33:$B$776,Q$11)+'СЕТ СН'!$F$14+СВЦЭМ!$D$10+'СЕТ СН'!$F$5-'СЕТ СН'!$F$24</f>
        <v>1918.0239990300001</v>
      </c>
      <c r="R25" s="36">
        <f>SUMIFS(СВЦЭМ!$D$33:$D$776,СВЦЭМ!$A$33:$A$776,$A25,СВЦЭМ!$B$33:$B$776,R$11)+'СЕТ СН'!$F$14+СВЦЭМ!$D$10+'СЕТ СН'!$F$5-'СЕТ СН'!$F$24</f>
        <v>1922.54885218</v>
      </c>
      <c r="S25" s="36">
        <f>SUMIFS(СВЦЭМ!$D$33:$D$776,СВЦЭМ!$A$33:$A$776,$A25,СВЦЭМ!$B$33:$B$776,S$11)+'СЕТ СН'!$F$14+СВЦЭМ!$D$10+'СЕТ СН'!$F$5-'СЕТ СН'!$F$24</f>
        <v>1921.8672268</v>
      </c>
      <c r="T25" s="36">
        <f>SUMIFS(СВЦЭМ!$D$33:$D$776,СВЦЭМ!$A$33:$A$776,$A25,СВЦЭМ!$B$33:$B$776,T$11)+'СЕТ СН'!$F$14+СВЦЭМ!$D$10+'СЕТ СН'!$F$5-'СЕТ СН'!$F$24</f>
        <v>1874.3390992899999</v>
      </c>
      <c r="U25" s="36">
        <f>SUMIFS(СВЦЭМ!$D$33:$D$776,СВЦЭМ!$A$33:$A$776,$A25,СВЦЭМ!$B$33:$B$776,U$11)+'СЕТ СН'!$F$14+СВЦЭМ!$D$10+'СЕТ СН'!$F$5-'СЕТ СН'!$F$24</f>
        <v>1874.2351573400001</v>
      </c>
      <c r="V25" s="36">
        <f>SUMIFS(СВЦЭМ!$D$33:$D$776,СВЦЭМ!$A$33:$A$776,$A25,СВЦЭМ!$B$33:$B$776,V$11)+'СЕТ СН'!$F$14+СВЦЭМ!$D$10+'СЕТ СН'!$F$5-'СЕТ СН'!$F$24</f>
        <v>1904.1139164199999</v>
      </c>
      <c r="W25" s="36">
        <f>SUMIFS(СВЦЭМ!$D$33:$D$776,СВЦЭМ!$A$33:$A$776,$A25,СВЦЭМ!$B$33:$B$776,W$11)+'СЕТ СН'!$F$14+СВЦЭМ!$D$10+'СЕТ СН'!$F$5-'СЕТ СН'!$F$24</f>
        <v>1919.5938992699998</v>
      </c>
      <c r="X25" s="36">
        <f>SUMIFS(СВЦЭМ!$D$33:$D$776,СВЦЭМ!$A$33:$A$776,$A25,СВЦЭМ!$B$33:$B$776,X$11)+'СЕТ СН'!$F$14+СВЦЭМ!$D$10+'СЕТ СН'!$F$5-'СЕТ СН'!$F$24</f>
        <v>1921.8202138299998</v>
      </c>
      <c r="Y25" s="36">
        <f>SUMIFS(СВЦЭМ!$D$33:$D$776,СВЦЭМ!$A$33:$A$776,$A25,СВЦЭМ!$B$33:$B$776,Y$11)+'СЕТ СН'!$F$14+СВЦЭМ!$D$10+'СЕТ СН'!$F$5-'СЕТ СН'!$F$24</f>
        <v>1935.26450677</v>
      </c>
    </row>
    <row r="26" spans="1:25" ht="15.5" x14ac:dyDescent="0.3">
      <c r="A26" s="35">
        <f t="shared" si="0"/>
        <v>43845</v>
      </c>
      <c r="B26" s="36">
        <f>SUMIFS(СВЦЭМ!$D$33:$D$776,СВЦЭМ!$A$33:$A$776,$A26,СВЦЭМ!$B$33:$B$776,B$11)+'СЕТ СН'!$F$14+СВЦЭМ!$D$10+'СЕТ СН'!$F$5-'СЕТ СН'!$F$24</f>
        <v>1965.79833809</v>
      </c>
      <c r="C26" s="36">
        <f>SUMIFS(СВЦЭМ!$D$33:$D$776,СВЦЭМ!$A$33:$A$776,$A26,СВЦЭМ!$B$33:$B$776,C$11)+'СЕТ СН'!$F$14+СВЦЭМ!$D$10+'СЕТ СН'!$F$5-'СЕТ СН'!$F$24</f>
        <v>1970.6648147800001</v>
      </c>
      <c r="D26" s="36">
        <f>SUMIFS(СВЦЭМ!$D$33:$D$776,СВЦЭМ!$A$33:$A$776,$A26,СВЦЭМ!$B$33:$B$776,D$11)+'СЕТ СН'!$F$14+СВЦЭМ!$D$10+'СЕТ СН'!$F$5-'СЕТ СН'!$F$24</f>
        <v>1976.3242628600001</v>
      </c>
      <c r="E26" s="36">
        <f>SUMIFS(СВЦЭМ!$D$33:$D$776,СВЦЭМ!$A$33:$A$776,$A26,СВЦЭМ!$B$33:$B$776,E$11)+'СЕТ СН'!$F$14+СВЦЭМ!$D$10+'СЕТ СН'!$F$5-'СЕТ СН'!$F$24</f>
        <v>1990.6095368400001</v>
      </c>
      <c r="F26" s="36">
        <f>SUMIFS(СВЦЭМ!$D$33:$D$776,СВЦЭМ!$A$33:$A$776,$A26,СВЦЭМ!$B$33:$B$776,F$11)+'СЕТ СН'!$F$14+СВЦЭМ!$D$10+'СЕТ СН'!$F$5-'СЕТ СН'!$F$24</f>
        <v>1978.4809627700001</v>
      </c>
      <c r="G26" s="36">
        <f>SUMIFS(СВЦЭМ!$D$33:$D$776,СВЦЭМ!$A$33:$A$776,$A26,СВЦЭМ!$B$33:$B$776,G$11)+'СЕТ СН'!$F$14+СВЦЭМ!$D$10+'СЕТ СН'!$F$5-'СЕТ СН'!$F$24</f>
        <v>1956.1436291800001</v>
      </c>
      <c r="H26" s="36">
        <f>SUMIFS(СВЦЭМ!$D$33:$D$776,СВЦЭМ!$A$33:$A$776,$A26,СВЦЭМ!$B$33:$B$776,H$11)+'СЕТ СН'!$F$14+СВЦЭМ!$D$10+'СЕТ СН'!$F$5-'СЕТ СН'!$F$24</f>
        <v>1917.5617584699999</v>
      </c>
      <c r="I26" s="36">
        <f>SUMIFS(СВЦЭМ!$D$33:$D$776,СВЦЭМ!$A$33:$A$776,$A26,СВЦЭМ!$B$33:$B$776,I$11)+'СЕТ СН'!$F$14+СВЦЭМ!$D$10+'СЕТ СН'!$F$5-'СЕТ СН'!$F$24</f>
        <v>1888.3197288199999</v>
      </c>
      <c r="J26" s="36">
        <f>SUMIFS(СВЦЭМ!$D$33:$D$776,СВЦЭМ!$A$33:$A$776,$A26,СВЦЭМ!$B$33:$B$776,J$11)+'СЕТ СН'!$F$14+СВЦЭМ!$D$10+'СЕТ СН'!$F$5-'СЕТ СН'!$F$24</f>
        <v>1876.5756510599999</v>
      </c>
      <c r="K26" s="36">
        <f>SUMIFS(СВЦЭМ!$D$33:$D$776,СВЦЭМ!$A$33:$A$776,$A26,СВЦЭМ!$B$33:$B$776,K$11)+'СЕТ СН'!$F$14+СВЦЭМ!$D$10+'СЕТ СН'!$F$5-'СЕТ СН'!$F$24</f>
        <v>1870.93826287</v>
      </c>
      <c r="L26" s="36">
        <f>SUMIFS(СВЦЭМ!$D$33:$D$776,СВЦЭМ!$A$33:$A$776,$A26,СВЦЭМ!$B$33:$B$776,L$11)+'СЕТ СН'!$F$14+СВЦЭМ!$D$10+'СЕТ СН'!$F$5-'СЕТ СН'!$F$24</f>
        <v>1868.5601357199998</v>
      </c>
      <c r="M26" s="36">
        <f>SUMIFS(СВЦЭМ!$D$33:$D$776,СВЦЭМ!$A$33:$A$776,$A26,СВЦЭМ!$B$33:$B$776,M$11)+'СЕТ СН'!$F$14+СВЦЭМ!$D$10+'СЕТ СН'!$F$5-'СЕТ СН'!$F$24</f>
        <v>1893.87341909</v>
      </c>
      <c r="N26" s="36">
        <f>SUMIFS(СВЦЭМ!$D$33:$D$776,СВЦЭМ!$A$33:$A$776,$A26,СВЦЭМ!$B$33:$B$776,N$11)+'СЕТ СН'!$F$14+СВЦЭМ!$D$10+'СЕТ СН'!$F$5-'СЕТ СН'!$F$24</f>
        <v>1914.22816474</v>
      </c>
      <c r="O26" s="36">
        <f>SUMIFS(СВЦЭМ!$D$33:$D$776,СВЦЭМ!$A$33:$A$776,$A26,СВЦЭМ!$B$33:$B$776,O$11)+'СЕТ СН'!$F$14+СВЦЭМ!$D$10+'СЕТ СН'!$F$5-'СЕТ СН'!$F$24</f>
        <v>1930.33343049</v>
      </c>
      <c r="P26" s="36">
        <f>SUMIFS(СВЦЭМ!$D$33:$D$776,СВЦЭМ!$A$33:$A$776,$A26,СВЦЭМ!$B$33:$B$776,P$11)+'СЕТ СН'!$F$14+СВЦЭМ!$D$10+'СЕТ СН'!$F$5-'СЕТ СН'!$F$24</f>
        <v>1943.7805702000001</v>
      </c>
      <c r="Q26" s="36">
        <f>SUMIFS(СВЦЭМ!$D$33:$D$776,СВЦЭМ!$A$33:$A$776,$A26,СВЦЭМ!$B$33:$B$776,Q$11)+'СЕТ СН'!$F$14+СВЦЭМ!$D$10+'СЕТ СН'!$F$5-'СЕТ СН'!$F$24</f>
        <v>1950.0668288699999</v>
      </c>
      <c r="R26" s="36">
        <f>SUMIFS(СВЦЭМ!$D$33:$D$776,СВЦЭМ!$A$33:$A$776,$A26,СВЦЭМ!$B$33:$B$776,R$11)+'СЕТ СН'!$F$14+СВЦЭМ!$D$10+'СЕТ СН'!$F$5-'СЕТ СН'!$F$24</f>
        <v>1942.73806683</v>
      </c>
      <c r="S26" s="36">
        <f>SUMIFS(СВЦЭМ!$D$33:$D$776,СВЦЭМ!$A$33:$A$776,$A26,СВЦЭМ!$B$33:$B$776,S$11)+'СЕТ СН'!$F$14+СВЦЭМ!$D$10+'СЕТ СН'!$F$5-'СЕТ СН'!$F$24</f>
        <v>1916.2857182299999</v>
      </c>
      <c r="T26" s="36">
        <f>SUMIFS(СВЦЭМ!$D$33:$D$776,СВЦЭМ!$A$33:$A$776,$A26,СВЦЭМ!$B$33:$B$776,T$11)+'СЕТ СН'!$F$14+СВЦЭМ!$D$10+'СЕТ СН'!$F$5-'СЕТ СН'!$F$24</f>
        <v>1871.49335511</v>
      </c>
      <c r="U26" s="36">
        <f>SUMIFS(СВЦЭМ!$D$33:$D$776,СВЦЭМ!$A$33:$A$776,$A26,СВЦЭМ!$B$33:$B$776,U$11)+'СЕТ СН'!$F$14+СВЦЭМ!$D$10+'СЕТ СН'!$F$5-'СЕТ СН'!$F$24</f>
        <v>1868.1551197799999</v>
      </c>
      <c r="V26" s="36">
        <f>SUMIFS(СВЦЭМ!$D$33:$D$776,СВЦЭМ!$A$33:$A$776,$A26,СВЦЭМ!$B$33:$B$776,V$11)+'СЕТ СН'!$F$14+СВЦЭМ!$D$10+'СЕТ СН'!$F$5-'СЕТ СН'!$F$24</f>
        <v>1897.5943714999999</v>
      </c>
      <c r="W26" s="36">
        <f>SUMIFS(СВЦЭМ!$D$33:$D$776,СВЦЭМ!$A$33:$A$776,$A26,СВЦЭМ!$B$33:$B$776,W$11)+'СЕТ СН'!$F$14+СВЦЭМ!$D$10+'СЕТ СН'!$F$5-'СЕТ СН'!$F$24</f>
        <v>1917.72542327</v>
      </c>
      <c r="X26" s="36">
        <f>SUMIFS(СВЦЭМ!$D$33:$D$776,СВЦЭМ!$A$33:$A$776,$A26,СВЦЭМ!$B$33:$B$776,X$11)+'СЕТ СН'!$F$14+СВЦЭМ!$D$10+'СЕТ СН'!$F$5-'СЕТ СН'!$F$24</f>
        <v>1921.8573860500001</v>
      </c>
      <c r="Y26" s="36">
        <f>SUMIFS(СВЦЭМ!$D$33:$D$776,СВЦЭМ!$A$33:$A$776,$A26,СВЦЭМ!$B$33:$B$776,Y$11)+'СЕТ СН'!$F$14+СВЦЭМ!$D$10+'СЕТ СН'!$F$5-'СЕТ СН'!$F$24</f>
        <v>1936.17936693</v>
      </c>
    </row>
    <row r="27" spans="1:25" ht="15.5" x14ac:dyDescent="0.3">
      <c r="A27" s="35">
        <f t="shared" si="0"/>
        <v>43846</v>
      </c>
      <c r="B27" s="36">
        <f>SUMIFS(СВЦЭМ!$D$33:$D$776,СВЦЭМ!$A$33:$A$776,$A27,СВЦЭМ!$B$33:$B$776,B$11)+'СЕТ СН'!$F$14+СВЦЭМ!$D$10+'СЕТ СН'!$F$5-'СЕТ СН'!$F$24</f>
        <v>1939.90968688</v>
      </c>
      <c r="C27" s="36">
        <f>SUMIFS(СВЦЭМ!$D$33:$D$776,СВЦЭМ!$A$33:$A$776,$A27,СВЦЭМ!$B$33:$B$776,C$11)+'СЕТ СН'!$F$14+СВЦЭМ!$D$10+'СЕТ СН'!$F$5-'СЕТ СН'!$F$24</f>
        <v>1950.04549105</v>
      </c>
      <c r="D27" s="36">
        <f>SUMIFS(СВЦЭМ!$D$33:$D$776,СВЦЭМ!$A$33:$A$776,$A27,СВЦЭМ!$B$33:$B$776,D$11)+'СЕТ СН'!$F$14+СВЦЭМ!$D$10+'СЕТ СН'!$F$5-'СЕТ СН'!$F$24</f>
        <v>1958.2648345799998</v>
      </c>
      <c r="E27" s="36">
        <f>SUMIFS(СВЦЭМ!$D$33:$D$776,СВЦЭМ!$A$33:$A$776,$A27,СВЦЭМ!$B$33:$B$776,E$11)+'СЕТ СН'!$F$14+СВЦЭМ!$D$10+'СЕТ СН'!$F$5-'СЕТ СН'!$F$24</f>
        <v>1970.6686922700001</v>
      </c>
      <c r="F27" s="36">
        <f>SUMIFS(СВЦЭМ!$D$33:$D$776,СВЦЭМ!$A$33:$A$776,$A27,СВЦЭМ!$B$33:$B$776,F$11)+'СЕТ СН'!$F$14+СВЦЭМ!$D$10+'СЕТ СН'!$F$5-'СЕТ СН'!$F$24</f>
        <v>1964.55854869</v>
      </c>
      <c r="G27" s="36">
        <f>SUMIFS(СВЦЭМ!$D$33:$D$776,СВЦЭМ!$A$33:$A$776,$A27,СВЦЭМ!$B$33:$B$776,G$11)+'СЕТ СН'!$F$14+СВЦЭМ!$D$10+'СЕТ СН'!$F$5-'СЕТ СН'!$F$24</f>
        <v>1932.7706349800001</v>
      </c>
      <c r="H27" s="36">
        <f>SUMIFS(СВЦЭМ!$D$33:$D$776,СВЦЭМ!$A$33:$A$776,$A27,СВЦЭМ!$B$33:$B$776,H$11)+'СЕТ СН'!$F$14+СВЦЭМ!$D$10+'СЕТ СН'!$F$5-'СЕТ СН'!$F$24</f>
        <v>1889.90006902</v>
      </c>
      <c r="I27" s="36">
        <f>SUMIFS(СВЦЭМ!$D$33:$D$776,СВЦЭМ!$A$33:$A$776,$A27,СВЦЭМ!$B$33:$B$776,I$11)+'СЕТ СН'!$F$14+СВЦЭМ!$D$10+'СЕТ СН'!$F$5-'СЕТ СН'!$F$24</f>
        <v>1888.2805681300001</v>
      </c>
      <c r="J27" s="36">
        <f>SUMIFS(СВЦЭМ!$D$33:$D$776,СВЦЭМ!$A$33:$A$776,$A27,СВЦЭМ!$B$33:$B$776,J$11)+'СЕТ СН'!$F$14+СВЦЭМ!$D$10+'СЕТ СН'!$F$5-'СЕТ СН'!$F$24</f>
        <v>1869.7661799</v>
      </c>
      <c r="K27" s="36">
        <f>SUMIFS(СВЦЭМ!$D$33:$D$776,СВЦЭМ!$A$33:$A$776,$A27,СВЦЭМ!$B$33:$B$776,K$11)+'СЕТ СН'!$F$14+СВЦЭМ!$D$10+'СЕТ СН'!$F$5-'СЕТ СН'!$F$24</f>
        <v>1883.4112080699999</v>
      </c>
      <c r="L27" s="36">
        <f>SUMIFS(СВЦЭМ!$D$33:$D$776,СВЦЭМ!$A$33:$A$776,$A27,СВЦЭМ!$B$33:$B$776,L$11)+'СЕТ СН'!$F$14+СВЦЭМ!$D$10+'СЕТ СН'!$F$5-'СЕТ СН'!$F$24</f>
        <v>1889.2030370299999</v>
      </c>
      <c r="M27" s="36">
        <f>SUMIFS(СВЦЭМ!$D$33:$D$776,СВЦЭМ!$A$33:$A$776,$A27,СВЦЭМ!$B$33:$B$776,M$11)+'СЕТ СН'!$F$14+СВЦЭМ!$D$10+'СЕТ СН'!$F$5-'СЕТ СН'!$F$24</f>
        <v>1904.6212000800001</v>
      </c>
      <c r="N27" s="36">
        <f>SUMIFS(СВЦЭМ!$D$33:$D$776,СВЦЭМ!$A$33:$A$776,$A27,СВЦЭМ!$B$33:$B$776,N$11)+'СЕТ СН'!$F$14+СВЦЭМ!$D$10+'СЕТ СН'!$F$5-'СЕТ СН'!$F$24</f>
        <v>1910.90318211</v>
      </c>
      <c r="O27" s="36">
        <f>SUMIFS(СВЦЭМ!$D$33:$D$776,СВЦЭМ!$A$33:$A$776,$A27,СВЦЭМ!$B$33:$B$776,O$11)+'СЕТ СН'!$F$14+СВЦЭМ!$D$10+'СЕТ СН'!$F$5-'СЕТ СН'!$F$24</f>
        <v>1930.9117456399999</v>
      </c>
      <c r="P27" s="36">
        <f>SUMIFS(СВЦЭМ!$D$33:$D$776,СВЦЭМ!$A$33:$A$776,$A27,СВЦЭМ!$B$33:$B$776,P$11)+'СЕТ СН'!$F$14+СВЦЭМ!$D$10+'СЕТ СН'!$F$5-'СЕТ СН'!$F$24</f>
        <v>1940.3051724900001</v>
      </c>
      <c r="Q27" s="36">
        <f>SUMIFS(СВЦЭМ!$D$33:$D$776,СВЦЭМ!$A$33:$A$776,$A27,СВЦЭМ!$B$33:$B$776,Q$11)+'СЕТ СН'!$F$14+СВЦЭМ!$D$10+'СЕТ СН'!$F$5-'СЕТ СН'!$F$24</f>
        <v>1943.2621649600001</v>
      </c>
      <c r="R27" s="36">
        <f>SUMIFS(СВЦЭМ!$D$33:$D$776,СВЦЭМ!$A$33:$A$776,$A27,СВЦЭМ!$B$33:$B$776,R$11)+'СЕТ СН'!$F$14+СВЦЭМ!$D$10+'СЕТ СН'!$F$5-'СЕТ СН'!$F$24</f>
        <v>1935.5471098099999</v>
      </c>
      <c r="S27" s="36">
        <f>SUMIFS(СВЦЭМ!$D$33:$D$776,СВЦЭМ!$A$33:$A$776,$A27,СВЦЭМ!$B$33:$B$776,S$11)+'СЕТ СН'!$F$14+СВЦЭМ!$D$10+'СЕТ СН'!$F$5-'СЕТ СН'!$F$24</f>
        <v>1923.0471599500002</v>
      </c>
      <c r="T27" s="36">
        <f>SUMIFS(СВЦЭМ!$D$33:$D$776,СВЦЭМ!$A$33:$A$776,$A27,СВЦЭМ!$B$33:$B$776,T$11)+'СЕТ СН'!$F$14+СВЦЭМ!$D$10+'СЕТ СН'!$F$5-'СЕТ СН'!$F$24</f>
        <v>1878.56442094</v>
      </c>
      <c r="U27" s="36">
        <f>SUMIFS(СВЦЭМ!$D$33:$D$776,СВЦЭМ!$A$33:$A$776,$A27,СВЦЭМ!$B$33:$B$776,U$11)+'СЕТ СН'!$F$14+СВЦЭМ!$D$10+'СЕТ СН'!$F$5-'СЕТ СН'!$F$24</f>
        <v>1881.8503362599999</v>
      </c>
      <c r="V27" s="36">
        <f>SUMIFS(СВЦЭМ!$D$33:$D$776,СВЦЭМ!$A$33:$A$776,$A27,СВЦЭМ!$B$33:$B$776,V$11)+'СЕТ СН'!$F$14+СВЦЭМ!$D$10+'СЕТ СН'!$F$5-'СЕТ СН'!$F$24</f>
        <v>1915.35438144</v>
      </c>
      <c r="W27" s="36">
        <f>SUMIFS(СВЦЭМ!$D$33:$D$776,СВЦЭМ!$A$33:$A$776,$A27,СВЦЭМ!$B$33:$B$776,W$11)+'СЕТ СН'!$F$14+СВЦЭМ!$D$10+'СЕТ СН'!$F$5-'СЕТ СН'!$F$24</f>
        <v>1936.45114003</v>
      </c>
      <c r="X27" s="36">
        <f>SUMIFS(СВЦЭМ!$D$33:$D$776,СВЦЭМ!$A$33:$A$776,$A27,СВЦЭМ!$B$33:$B$776,X$11)+'СЕТ СН'!$F$14+СВЦЭМ!$D$10+'СЕТ СН'!$F$5-'СЕТ СН'!$F$24</f>
        <v>1935.99505677</v>
      </c>
      <c r="Y27" s="36">
        <f>SUMIFS(СВЦЭМ!$D$33:$D$776,СВЦЭМ!$A$33:$A$776,$A27,СВЦЭМ!$B$33:$B$776,Y$11)+'СЕТ СН'!$F$14+СВЦЭМ!$D$10+'СЕТ СН'!$F$5-'СЕТ СН'!$F$24</f>
        <v>1937.8485724900002</v>
      </c>
    </row>
    <row r="28" spans="1:25" ht="15.5" x14ac:dyDescent="0.3">
      <c r="A28" s="35">
        <f t="shared" si="0"/>
        <v>43847</v>
      </c>
      <c r="B28" s="36">
        <f>SUMIFS(СВЦЭМ!$D$33:$D$776,СВЦЭМ!$A$33:$A$776,$A28,СВЦЭМ!$B$33:$B$776,B$11)+'СЕТ СН'!$F$14+СВЦЭМ!$D$10+'СЕТ СН'!$F$5-'СЕТ СН'!$F$24</f>
        <v>1932.18991446</v>
      </c>
      <c r="C28" s="36">
        <f>SUMIFS(СВЦЭМ!$D$33:$D$776,СВЦЭМ!$A$33:$A$776,$A28,СВЦЭМ!$B$33:$B$776,C$11)+'СЕТ СН'!$F$14+СВЦЭМ!$D$10+'СЕТ СН'!$F$5-'СЕТ СН'!$F$24</f>
        <v>1952.0447107599998</v>
      </c>
      <c r="D28" s="36">
        <f>SUMIFS(СВЦЭМ!$D$33:$D$776,СВЦЭМ!$A$33:$A$776,$A28,СВЦЭМ!$B$33:$B$776,D$11)+'СЕТ СН'!$F$14+СВЦЭМ!$D$10+'СЕТ СН'!$F$5-'СЕТ СН'!$F$24</f>
        <v>1962.7300698499998</v>
      </c>
      <c r="E28" s="36">
        <f>SUMIFS(СВЦЭМ!$D$33:$D$776,СВЦЭМ!$A$33:$A$776,$A28,СВЦЭМ!$B$33:$B$776,E$11)+'СЕТ СН'!$F$14+СВЦЭМ!$D$10+'СЕТ СН'!$F$5-'СЕТ СН'!$F$24</f>
        <v>1952.03557372</v>
      </c>
      <c r="F28" s="36">
        <f>SUMIFS(СВЦЭМ!$D$33:$D$776,СВЦЭМ!$A$33:$A$776,$A28,СВЦЭМ!$B$33:$B$776,F$11)+'СЕТ СН'!$F$14+СВЦЭМ!$D$10+'СЕТ СН'!$F$5-'СЕТ СН'!$F$24</f>
        <v>1945.8396509300001</v>
      </c>
      <c r="G28" s="36">
        <f>SUMIFS(СВЦЭМ!$D$33:$D$776,СВЦЭМ!$A$33:$A$776,$A28,СВЦЭМ!$B$33:$B$776,G$11)+'СЕТ СН'!$F$14+СВЦЭМ!$D$10+'СЕТ СН'!$F$5-'СЕТ СН'!$F$24</f>
        <v>1938.8265512799999</v>
      </c>
      <c r="H28" s="36">
        <f>SUMIFS(СВЦЭМ!$D$33:$D$776,СВЦЭМ!$A$33:$A$776,$A28,СВЦЭМ!$B$33:$B$776,H$11)+'СЕТ СН'!$F$14+СВЦЭМ!$D$10+'СЕТ СН'!$F$5-'СЕТ СН'!$F$24</f>
        <v>1905.0128918800001</v>
      </c>
      <c r="I28" s="36">
        <f>SUMIFS(СВЦЭМ!$D$33:$D$776,СВЦЭМ!$A$33:$A$776,$A28,СВЦЭМ!$B$33:$B$776,I$11)+'СЕТ СН'!$F$14+СВЦЭМ!$D$10+'СЕТ СН'!$F$5-'СЕТ СН'!$F$24</f>
        <v>1893.1451339099999</v>
      </c>
      <c r="J28" s="36">
        <f>SUMIFS(СВЦЭМ!$D$33:$D$776,СВЦЭМ!$A$33:$A$776,$A28,СВЦЭМ!$B$33:$B$776,J$11)+'СЕТ СН'!$F$14+СВЦЭМ!$D$10+'СЕТ СН'!$F$5-'СЕТ СН'!$F$24</f>
        <v>1866.9536340899999</v>
      </c>
      <c r="K28" s="36">
        <f>SUMIFS(СВЦЭМ!$D$33:$D$776,СВЦЭМ!$A$33:$A$776,$A28,СВЦЭМ!$B$33:$B$776,K$11)+'СЕТ СН'!$F$14+СВЦЭМ!$D$10+'СЕТ СН'!$F$5-'СЕТ СН'!$F$24</f>
        <v>1855.6235576300001</v>
      </c>
      <c r="L28" s="36">
        <f>SUMIFS(СВЦЭМ!$D$33:$D$776,СВЦЭМ!$A$33:$A$776,$A28,СВЦЭМ!$B$33:$B$776,L$11)+'СЕТ СН'!$F$14+СВЦЭМ!$D$10+'СЕТ СН'!$F$5-'СЕТ СН'!$F$24</f>
        <v>1866.7519754</v>
      </c>
      <c r="M28" s="36">
        <f>SUMIFS(СВЦЭМ!$D$33:$D$776,СВЦЭМ!$A$33:$A$776,$A28,СВЦЭМ!$B$33:$B$776,M$11)+'СЕТ СН'!$F$14+СВЦЭМ!$D$10+'СЕТ СН'!$F$5-'СЕТ СН'!$F$24</f>
        <v>1887.5804738100001</v>
      </c>
      <c r="N28" s="36">
        <f>SUMIFS(СВЦЭМ!$D$33:$D$776,СВЦЭМ!$A$33:$A$776,$A28,СВЦЭМ!$B$33:$B$776,N$11)+'СЕТ СН'!$F$14+СВЦЭМ!$D$10+'СЕТ СН'!$F$5-'СЕТ СН'!$F$24</f>
        <v>1898.33771675</v>
      </c>
      <c r="O28" s="36">
        <f>SUMIFS(СВЦЭМ!$D$33:$D$776,СВЦЭМ!$A$33:$A$776,$A28,СВЦЭМ!$B$33:$B$776,O$11)+'СЕТ СН'!$F$14+СВЦЭМ!$D$10+'СЕТ СН'!$F$5-'СЕТ СН'!$F$24</f>
        <v>1917.9877927100001</v>
      </c>
      <c r="P28" s="36">
        <f>SUMIFS(СВЦЭМ!$D$33:$D$776,СВЦЭМ!$A$33:$A$776,$A28,СВЦЭМ!$B$33:$B$776,P$11)+'СЕТ СН'!$F$14+СВЦЭМ!$D$10+'СЕТ СН'!$F$5-'СЕТ СН'!$F$24</f>
        <v>1927.4080908000001</v>
      </c>
      <c r="Q28" s="36">
        <f>SUMIFS(СВЦЭМ!$D$33:$D$776,СВЦЭМ!$A$33:$A$776,$A28,СВЦЭМ!$B$33:$B$776,Q$11)+'СЕТ СН'!$F$14+СВЦЭМ!$D$10+'СЕТ СН'!$F$5-'СЕТ СН'!$F$24</f>
        <v>1932.55895521</v>
      </c>
      <c r="R28" s="36">
        <f>SUMIFS(СВЦЭМ!$D$33:$D$776,СВЦЭМ!$A$33:$A$776,$A28,СВЦЭМ!$B$33:$B$776,R$11)+'СЕТ СН'!$F$14+СВЦЭМ!$D$10+'СЕТ СН'!$F$5-'СЕТ СН'!$F$24</f>
        <v>1920.7477548500001</v>
      </c>
      <c r="S28" s="36">
        <f>SUMIFS(СВЦЭМ!$D$33:$D$776,СВЦЭМ!$A$33:$A$776,$A28,СВЦЭМ!$B$33:$B$776,S$11)+'СЕТ СН'!$F$14+СВЦЭМ!$D$10+'СЕТ СН'!$F$5-'СЕТ СН'!$F$24</f>
        <v>1909.8709476899999</v>
      </c>
      <c r="T28" s="36">
        <f>SUMIFS(СВЦЭМ!$D$33:$D$776,СВЦЭМ!$A$33:$A$776,$A28,СВЦЭМ!$B$33:$B$776,T$11)+'СЕТ СН'!$F$14+СВЦЭМ!$D$10+'СЕТ СН'!$F$5-'СЕТ СН'!$F$24</f>
        <v>1861.1925830999999</v>
      </c>
      <c r="U28" s="36">
        <f>SUMIFS(СВЦЭМ!$D$33:$D$776,СВЦЭМ!$A$33:$A$776,$A28,СВЦЭМ!$B$33:$B$776,U$11)+'СЕТ СН'!$F$14+СВЦЭМ!$D$10+'СЕТ СН'!$F$5-'СЕТ СН'!$F$24</f>
        <v>1859.54693002</v>
      </c>
      <c r="V28" s="36">
        <f>SUMIFS(СВЦЭМ!$D$33:$D$776,СВЦЭМ!$A$33:$A$776,$A28,СВЦЭМ!$B$33:$B$776,V$11)+'СЕТ СН'!$F$14+СВЦЭМ!$D$10+'СЕТ СН'!$F$5-'СЕТ СН'!$F$24</f>
        <v>1894.6075848400001</v>
      </c>
      <c r="W28" s="36">
        <f>SUMIFS(СВЦЭМ!$D$33:$D$776,СВЦЭМ!$A$33:$A$776,$A28,СВЦЭМ!$B$33:$B$776,W$11)+'СЕТ СН'!$F$14+СВЦЭМ!$D$10+'СЕТ СН'!$F$5-'СЕТ СН'!$F$24</f>
        <v>1904.57359535</v>
      </c>
      <c r="X28" s="36">
        <f>SUMIFS(СВЦЭМ!$D$33:$D$776,СВЦЭМ!$A$33:$A$776,$A28,СВЦЭМ!$B$33:$B$776,X$11)+'СЕТ СН'!$F$14+СВЦЭМ!$D$10+'СЕТ СН'!$F$5-'СЕТ СН'!$F$24</f>
        <v>1903.82191444</v>
      </c>
      <c r="Y28" s="36">
        <f>SUMIFS(СВЦЭМ!$D$33:$D$776,СВЦЭМ!$A$33:$A$776,$A28,СВЦЭМ!$B$33:$B$776,Y$11)+'СЕТ СН'!$F$14+СВЦЭМ!$D$10+'СЕТ СН'!$F$5-'СЕТ СН'!$F$24</f>
        <v>1918.5062289100001</v>
      </c>
    </row>
    <row r="29" spans="1:25" ht="15.5" x14ac:dyDescent="0.3">
      <c r="A29" s="35">
        <f t="shared" si="0"/>
        <v>43848</v>
      </c>
      <c r="B29" s="36">
        <f>SUMIFS(СВЦЭМ!$D$33:$D$776,СВЦЭМ!$A$33:$A$776,$A29,СВЦЭМ!$B$33:$B$776,B$11)+'СЕТ СН'!$F$14+СВЦЭМ!$D$10+'СЕТ СН'!$F$5-'СЕТ СН'!$F$24</f>
        <v>1925.1108729799998</v>
      </c>
      <c r="C29" s="36">
        <f>SUMIFS(СВЦЭМ!$D$33:$D$776,СВЦЭМ!$A$33:$A$776,$A29,СВЦЭМ!$B$33:$B$776,C$11)+'СЕТ СН'!$F$14+СВЦЭМ!$D$10+'СЕТ СН'!$F$5-'СЕТ СН'!$F$24</f>
        <v>1963.21705825</v>
      </c>
      <c r="D29" s="36">
        <f>SUMIFS(СВЦЭМ!$D$33:$D$776,СВЦЭМ!$A$33:$A$776,$A29,СВЦЭМ!$B$33:$B$776,D$11)+'СЕТ СН'!$F$14+СВЦЭМ!$D$10+'СЕТ СН'!$F$5-'СЕТ СН'!$F$24</f>
        <v>1981.0445203199999</v>
      </c>
      <c r="E29" s="36">
        <f>SUMIFS(СВЦЭМ!$D$33:$D$776,СВЦЭМ!$A$33:$A$776,$A29,СВЦЭМ!$B$33:$B$776,E$11)+'СЕТ СН'!$F$14+СВЦЭМ!$D$10+'СЕТ СН'!$F$5-'СЕТ СН'!$F$24</f>
        <v>1979.7504470599999</v>
      </c>
      <c r="F29" s="36">
        <f>SUMIFS(СВЦЭМ!$D$33:$D$776,СВЦЭМ!$A$33:$A$776,$A29,СВЦЭМ!$B$33:$B$776,F$11)+'СЕТ СН'!$F$14+СВЦЭМ!$D$10+'СЕТ СН'!$F$5-'СЕТ СН'!$F$24</f>
        <v>1943.2585056</v>
      </c>
      <c r="G29" s="36">
        <f>SUMIFS(СВЦЭМ!$D$33:$D$776,СВЦЭМ!$A$33:$A$776,$A29,СВЦЭМ!$B$33:$B$776,G$11)+'СЕТ СН'!$F$14+СВЦЭМ!$D$10+'СЕТ СН'!$F$5-'СЕТ СН'!$F$24</f>
        <v>1939.4136958300001</v>
      </c>
      <c r="H29" s="36">
        <f>SUMIFS(СВЦЭМ!$D$33:$D$776,СВЦЭМ!$A$33:$A$776,$A29,СВЦЭМ!$B$33:$B$776,H$11)+'СЕТ СН'!$F$14+СВЦЭМ!$D$10+'СЕТ СН'!$F$5-'СЕТ СН'!$F$24</f>
        <v>1914.6575009600001</v>
      </c>
      <c r="I29" s="36">
        <f>SUMIFS(СВЦЭМ!$D$33:$D$776,СВЦЭМ!$A$33:$A$776,$A29,СВЦЭМ!$B$33:$B$776,I$11)+'СЕТ СН'!$F$14+СВЦЭМ!$D$10+'СЕТ СН'!$F$5-'СЕТ СН'!$F$24</f>
        <v>1880.9918804899999</v>
      </c>
      <c r="J29" s="36">
        <f>SUMIFS(СВЦЭМ!$D$33:$D$776,СВЦЭМ!$A$33:$A$776,$A29,СВЦЭМ!$B$33:$B$776,J$11)+'СЕТ СН'!$F$14+СВЦЭМ!$D$10+'СЕТ СН'!$F$5-'СЕТ СН'!$F$24</f>
        <v>1870.89211495</v>
      </c>
      <c r="K29" s="36">
        <f>SUMIFS(СВЦЭМ!$D$33:$D$776,СВЦЭМ!$A$33:$A$776,$A29,СВЦЭМ!$B$33:$B$776,K$11)+'СЕТ СН'!$F$14+СВЦЭМ!$D$10+'СЕТ СН'!$F$5-'СЕТ СН'!$F$24</f>
        <v>1871.88576048</v>
      </c>
      <c r="L29" s="36">
        <f>SUMIFS(СВЦЭМ!$D$33:$D$776,СВЦЭМ!$A$33:$A$776,$A29,СВЦЭМ!$B$33:$B$776,L$11)+'СЕТ СН'!$F$14+СВЦЭМ!$D$10+'СЕТ СН'!$F$5-'СЕТ СН'!$F$24</f>
        <v>1879.18284816</v>
      </c>
      <c r="M29" s="36">
        <f>SUMIFS(СВЦЭМ!$D$33:$D$776,СВЦЭМ!$A$33:$A$776,$A29,СВЦЭМ!$B$33:$B$776,M$11)+'СЕТ СН'!$F$14+СВЦЭМ!$D$10+'СЕТ СН'!$F$5-'СЕТ СН'!$F$24</f>
        <v>1882.5311430299998</v>
      </c>
      <c r="N29" s="36">
        <f>SUMIFS(СВЦЭМ!$D$33:$D$776,СВЦЭМ!$A$33:$A$776,$A29,СВЦЭМ!$B$33:$B$776,N$11)+'СЕТ СН'!$F$14+СВЦЭМ!$D$10+'СЕТ СН'!$F$5-'СЕТ СН'!$F$24</f>
        <v>1889.9904944499999</v>
      </c>
      <c r="O29" s="36">
        <f>SUMIFS(СВЦЭМ!$D$33:$D$776,СВЦЭМ!$A$33:$A$776,$A29,СВЦЭМ!$B$33:$B$776,O$11)+'СЕТ СН'!$F$14+СВЦЭМ!$D$10+'СЕТ СН'!$F$5-'СЕТ СН'!$F$24</f>
        <v>1900.7447182000001</v>
      </c>
      <c r="P29" s="36">
        <f>SUMIFS(СВЦЭМ!$D$33:$D$776,СВЦЭМ!$A$33:$A$776,$A29,СВЦЭМ!$B$33:$B$776,P$11)+'СЕТ СН'!$F$14+СВЦЭМ!$D$10+'СЕТ СН'!$F$5-'СЕТ СН'!$F$24</f>
        <v>1915.09973218</v>
      </c>
      <c r="Q29" s="36">
        <f>SUMIFS(СВЦЭМ!$D$33:$D$776,СВЦЭМ!$A$33:$A$776,$A29,СВЦЭМ!$B$33:$B$776,Q$11)+'СЕТ СН'!$F$14+СВЦЭМ!$D$10+'СЕТ СН'!$F$5-'СЕТ СН'!$F$24</f>
        <v>1921.2512171200001</v>
      </c>
      <c r="R29" s="36">
        <f>SUMIFS(СВЦЭМ!$D$33:$D$776,СВЦЭМ!$A$33:$A$776,$A29,СВЦЭМ!$B$33:$B$776,R$11)+'СЕТ СН'!$F$14+СВЦЭМ!$D$10+'СЕТ СН'!$F$5-'СЕТ СН'!$F$24</f>
        <v>1909.8201626</v>
      </c>
      <c r="S29" s="36">
        <f>SUMIFS(СВЦЭМ!$D$33:$D$776,СВЦЭМ!$A$33:$A$776,$A29,СВЦЭМ!$B$33:$B$776,S$11)+'СЕТ СН'!$F$14+СВЦЭМ!$D$10+'СЕТ СН'!$F$5-'СЕТ СН'!$F$24</f>
        <v>1896.36357494</v>
      </c>
      <c r="T29" s="36">
        <f>SUMIFS(СВЦЭМ!$D$33:$D$776,СВЦЭМ!$A$33:$A$776,$A29,СВЦЭМ!$B$33:$B$776,T$11)+'СЕТ СН'!$F$14+СВЦЭМ!$D$10+'СЕТ СН'!$F$5-'СЕТ СН'!$F$24</f>
        <v>1887.55675</v>
      </c>
      <c r="U29" s="36">
        <f>SUMIFS(СВЦЭМ!$D$33:$D$776,СВЦЭМ!$A$33:$A$776,$A29,СВЦЭМ!$B$33:$B$776,U$11)+'СЕТ СН'!$F$14+СВЦЭМ!$D$10+'СЕТ СН'!$F$5-'СЕТ СН'!$F$24</f>
        <v>1887.8635342499999</v>
      </c>
      <c r="V29" s="36">
        <f>SUMIFS(СВЦЭМ!$D$33:$D$776,СВЦЭМ!$A$33:$A$776,$A29,СВЦЭМ!$B$33:$B$776,V$11)+'СЕТ СН'!$F$14+СВЦЭМ!$D$10+'СЕТ СН'!$F$5-'СЕТ СН'!$F$24</f>
        <v>1893.9888584400001</v>
      </c>
      <c r="W29" s="36">
        <f>SUMIFS(СВЦЭМ!$D$33:$D$776,СВЦЭМ!$A$33:$A$776,$A29,СВЦЭМ!$B$33:$B$776,W$11)+'СЕТ СН'!$F$14+СВЦЭМ!$D$10+'СЕТ СН'!$F$5-'СЕТ СН'!$F$24</f>
        <v>1904.2771423899999</v>
      </c>
      <c r="X29" s="36">
        <f>SUMIFS(СВЦЭМ!$D$33:$D$776,СВЦЭМ!$A$33:$A$776,$A29,СВЦЭМ!$B$33:$B$776,X$11)+'СЕТ СН'!$F$14+СВЦЭМ!$D$10+'СЕТ СН'!$F$5-'СЕТ СН'!$F$24</f>
        <v>1904.0442383700001</v>
      </c>
      <c r="Y29" s="36">
        <f>SUMIFS(СВЦЭМ!$D$33:$D$776,СВЦЭМ!$A$33:$A$776,$A29,СВЦЭМ!$B$33:$B$776,Y$11)+'СЕТ СН'!$F$14+СВЦЭМ!$D$10+'СЕТ СН'!$F$5-'СЕТ СН'!$F$24</f>
        <v>1923.8533048499999</v>
      </c>
    </row>
    <row r="30" spans="1:25" ht="15.5" x14ac:dyDescent="0.3">
      <c r="A30" s="35">
        <f t="shared" si="0"/>
        <v>43849</v>
      </c>
      <c r="B30" s="36">
        <f>SUMIFS(СВЦЭМ!$D$33:$D$776,СВЦЭМ!$A$33:$A$776,$A30,СВЦЭМ!$B$33:$B$776,B$11)+'СЕТ СН'!$F$14+СВЦЭМ!$D$10+'СЕТ СН'!$F$5-'СЕТ СН'!$F$24</f>
        <v>1933.8937618699999</v>
      </c>
      <c r="C30" s="36">
        <f>SUMIFS(СВЦЭМ!$D$33:$D$776,СВЦЭМ!$A$33:$A$776,$A30,СВЦЭМ!$B$33:$B$776,C$11)+'СЕТ СН'!$F$14+СВЦЭМ!$D$10+'СЕТ СН'!$F$5-'СЕТ СН'!$F$24</f>
        <v>1943.58361642</v>
      </c>
      <c r="D30" s="36">
        <f>SUMIFS(СВЦЭМ!$D$33:$D$776,СВЦЭМ!$A$33:$A$776,$A30,СВЦЭМ!$B$33:$B$776,D$11)+'СЕТ СН'!$F$14+СВЦЭМ!$D$10+'СЕТ СН'!$F$5-'СЕТ СН'!$F$24</f>
        <v>1956.3035757799998</v>
      </c>
      <c r="E30" s="36">
        <f>SUMIFS(СВЦЭМ!$D$33:$D$776,СВЦЭМ!$A$33:$A$776,$A30,СВЦЭМ!$B$33:$B$776,E$11)+'СЕТ СН'!$F$14+СВЦЭМ!$D$10+'СЕТ СН'!$F$5-'СЕТ СН'!$F$24</f>
        <v>1966.1379107100001</v>
      </c>
      <c r="F30" s="36">
        <f>SUMIFS(СВЦЭМ!$D$33:$D$776,СВЦЭМ!$A$33:$A$776,$A30,СВЦЭМ!$B$33:$B$776,F$11)+'СЕТ СН'!$F$14+СВЦЭМ!$D$10+'СЕТ СН'!$F$5-'СЕТ СН'!$F$24</f>
        <v>1964.06354773</v>
      </c>
      <c r="G30" s="36">
        <f>SUMIFS(СВЦЭМ!$D$33:$D$776,СВЦЭМ!$A$33:$A$776,$A30,СВЦЭМ!$B$33:$B$776,G$11)+'СЕТ СН'!$F$14+СВЦЭМ!$D$10+'СЕТ СН'!$F$5-'СЕТ СН'!$F$24</f>
        <v>1960.9649031499998</v>
      </c>
      <c r="H30" s="36">
        <f>SUMIFS(СВЦЭМ!$D$33:$D$776,СВЦЭМ!$A$33:$A$776,$A30,СВЦЭМ!$B$33:$B$776,H$11)+'СЕТ СН'!$F$14+СВЦЭМ!$D$10+'СЕТ СН'!$F$5-'СЕТ СН'!$F$24</f>
        <v>1939.54130341</v>
      </c>
      <c r="I30" s="36">
        <f>SUMIFS(СВЦЭМ!$D$33:$D$776,СВЦЭМ!$A$33:$A$776,$A30,СВЦЭМ!$B$33:$B$776,I$11)+'СЕТ СН'!$F$14+СВЦЭМ!$D$10+'СЕТ СН'!$F$5-'СЕТ СН'!$F$24</f>
        <v>1910.6318435200001</v>
      </c>
      <c r="J30" s="36">
        <f>SUMIFS(СВЦЭМ!$D$33:$D$776,СВЦЭМ!$A$33:$A$776,$A30,СВЦЭМ!$B$33:$B$776,J$11)+'СЕТ СН'!$F$14+СВЦЭМ!$D$10+'СЕТ СН'!$F$5-'СЕТ СН'!$F$24</f>
        <v>1908.89388188</v>
      </c>
      <c r="K30" s="36">
        <f>SUMIFS(СВЦЭМ!$D$33:$D$776,СВЦЭМ!$A$33:$A$776,$A30,СВЦЭМ!$B$33:$B$776,K$11)+'СЕТ СН'!$F$14+СВЦЭМ!$D$10+'СЕТ СН'!$F$5-'СЕТ СН'!$F$24</f>
        <v>1880.9274372</v>
      </c>
      <c r="L30" s="36">
        <f>SUMIFS(СВЦЭМ!$D$33:$D$776,СВЦЭМ!$A$33:$A$776,$A30,СВЦЭМ!$B$33:$B$776,L$11)+'СЕТ СН'!$F$14+СВЦЭМ!$D$10+'СЕТ СН'!$F$5-'СЕТ СН'!$F$24</f>
        <v>1879.95648646</v>
      </c>
      <c r="M30" s="36">
        <f>SUMIFS(СВЦЭМ!$D$33:$D$776,СВЦЭМ!$A$33:$A$776,$A30,СВЦЭМ!$B$33:$B$776,M$11)+'СЕТ СН'!$F$14+СВЦЭМ!$D$10+'СЕТ СН'!$F$5-'СЕТ СН'!$F$24</f>
        <v>1881.3282206399999</v>
      </c>
      <c r="N30" s="36">
        <f>SUMIFS(СВЦЭМ!$D$33:$D$776,СВЦЭМ!$A$33:$A$776,$A30,СВЦЭМ!$B$33:$B$776,N$11)+'СЕТ СН'!$F$14+СВЦЭМ!$D$10+'СЕТ СН'!$F$5-'СЕТ СН'!$F$24</f>
        <v>1887.2693557100001</v>
      </c>
      <c r="O30" s="36">
        <f>SUMIFS(СВЦЭМ!$D$33:$D$776,СВЦЭМ!$A$33:$A$776,$A30,СВЦЭМ!$B$33:$B$776,O$11)+'СЕТ СН'!$F$14+СВЦЭМ!$D$10+'СЕТ СН'!$F$5-'СЕТ СН'!$F$24</f>
        <v>1906.682969</v>
      </c>
      <c r="P30" s="36">
        <f>SUMIFS(СВЦЭМ!$D$33:$D$776,СВЦЭМ!$A$33:$A$776,$A30,СВЦЭМ!$B$33:$B$776,P$11)+'СЕТ СН'!$F$14+СВЦЭМ!$D$10+'СЕТ СН'!$F$5-'СЕТ СН'!$F$24</f>
        <v>1918.2857014199999</v>
      </c>
      <c r="Q30" s="36">
        <f>SUMIFS(СВЦЭМ!$D$33:$D$776,СВЦЭМ!$A$33:$A$776,$A30,СВЦЭМ!$B$33:$B$776,Q$11)+'СЕТ СН'!$F$14+СВЦЭМ!$D$10+'СЕТ СН'!$F$5-'СЕТ СН'!$F$24</f>
        <v>1922.7757851000001</v>
      </c>
      <c r="R30" s="36">
        <f>SUMIFS(СВЦЭМ!$D$33:$D$776,СВЦЭМ!$A$33:$A$776,$A30,СВЦЭМ!$B$33:$B$776,R$11)+'СЕТ СН'!$F$14+СВЦЭМ!$D$10+'СЕТ СН'!$F$5-'СЕТ СН'!$F$24</f>
        <v>1906.22710089</v>
      </c>
      <c r="S30" s="36">
        <f>SUMIFS(СВЦЭМ!$D$33:$D$776,СВЦЭМ!$A$33:$A$776,$A30,СВЦЭМ!$B$33:$B$776,S$11)+'СЕТ СН'!$F$14+СВЦЭМ!$D$10+'СЕТ СН'!$F$5-'СЕТ СН'!$F$24</f>
        <v>1877.8029695</v>
      </c>
      <c r="T30" s="36">
        <f>SUMIFS(СВЦЭМ!$D$33:$D$776,СВЦЭМ!$A$33:$A$776,$A30,СВЦЭМ!$B$33:$B$776,T$11)+'СЕТ СН'!$F$14+СВЦЭМ!$D$10+'СЕТ СН'!$F$5-'СЕТ СН'!$F$24</f>
        <v>1883.48081396</v>
      </c>
      <c r="U30" s="36">
        <f>SUMIFS(СВЦЭМ!$D$33:$D$776,СВЦЭМ!$A$33:$A$776,$A30,СВЦЭМ!$B$33:$B$776,U$11)+'СЕТ СН'!$F$14+СВЦЭМ!$D$10+'СЕТ СН'!$F$5-'СЕТ СН'!$F$24</f>
        <v>1880.5176479299998</v>
      </c>
      <c r="V30" s="36">
        <f>SUMIFS(СВЦЭМ!$D$33:$D$776,СВЦЭМ!$A$33:$A$776,$A30,СВЦЭМ!$B$33:$B$776,V$11)+'СЕТ СН'!$F$14+СВЦЭМ!$D$10+'СЕТ СН'!$F$5-'СЕТ СН'!$F$24</f>
        <v>1873.31265332</v>
      </c>
      <c r="W30" s="36">
        <f>SUMIFS(СВЦЭМ!$D$33:$D$776,СВЦЭМ!$A$33:$A$776,$A30,СВЦЭМ!$B$33:$B$776,W$11)+'СЕТ СН'!$F$14+СВЦЭМ!$D$10+'СЕТ СН'!$F$5-'СЕТ СН'!$F$24</f>
        <v>1883.2059574699999</v>
      </c>
      <c r="X30" s="36">
        <f>SUMIFS(СВЦЭМ!$D$33:$D$776,СВЦЭМ!$A$33:$A$776,$A30,СВЦЭМ!$B$33:$B$776,X$11)+'СЕТ СН'!$F$14+СВЦЭМ!$D$10+'СЕТ СН'!$F$5-'СЕТ СН'!$F$24</f>
        <v>1899.9979237100001</v>
      </c>
      <c r="Y30" s="36">
        <f>SUMIFS(СВЦЭМ!$D$33:$D$776,СВЦЭМ!$A$33:$A$776,$A30,СВЦЭМ!$B$33:$B$776,Y$11)+'СЕТ СН'!$F$14+СВЦЭМ!$D$10+'СЕТ СН'!$F$5-'СЕТ СН'!$F$24</f>
        <v>1912.94008113</v>
      </c>
    </row>
    <row r="31" spans="1:25" ht="15.5" x14ac:dyDescent="0.3">
      <c r="A31" s="35">
        <f t="shared" si="0"/>
        <v>43850</v>
      </c>
      <c r="B31" s="36">
        <f>SUMIFS(СВЦЭМ!$D$33:$D$776,СВЦЭМ!$A$33:$A$776,$A31,СВЦЭМ!$B$33:$B$776,B$11)+'СЕТ СН'!$F$14+СВЦЭМ!$D$10+'СЕТ СН'!$F$5-'СЕТ СН'!$F$24</f>
        <v>1965.8389706200001</v>
      </c>
      <c r="C31" s="36">
        <f>SUMIFS(СВЦЭМ!$D$33:$D$776,СВЦЭМ!$A$33:$A$776,$A31,СВЦЭМ!$B$33:$B$776,C$11)+'СЕТ СН'!$F$14+СВЦЭМ!$D$10+'СЕТ СН'!$F$5-'СЕТ СН'!$F$24</f>
        <v>1983.2302387499999</v>
      </c>
      <c r="D31" s="36">
        <f>SUMIFS(СВЦЭМ!$D$33:$D$776,СВЦЭМ!$A$33:$A$776,$A31,СВЦЭМ!$B$33:$B$776,D$11)+'СЕТ СН'!$F$14+СВЦЭМ!$D$10+'СЕТ СН'!$F$5-'СЕТ СН'!$F$24</f>
        <v>1994.01563005</v>
      </c>
      <c r="E31" s="36">
        <f>SUMIFS(СВЦЭМ!$D$33:$D$776,СВЦЭМ!$A$33:$A$776,$A31,СВЦЭМ!$B$33:$B$776,E$11)+'СЕТ СН'!$F$14+СВЦЭМ!$D$10+'СЕТ СН'!$F$5-'СЕТ СН'!$F$24</f>
        <v>1990.5808079399999</v>
      </c>
      <c r="F31" s="36">
        <f>SUMIFS(СВЦЭМ!$D$33:$D$776,СВЦЭМ!$A$33:$A$776,$A31,СВЦЭМ!$B$33:$B$776,F$11)+'СЕТ СН'!$F$14+СВЦЭМ!$D$10+'СЕТ СН'!$F$5-'СЕТ СН'!$F$24</f>
        <v>1977.93798141</v>
      </c>
      <c r="G31" s="36">
        <f>SUMIFS(СВЦЭМ!$D$33:$D$776,СВЦЭМ!$A$33:$A$776,$A31,СВЦЭМ!$B$33:$B$776,G$11)+'СЕТ СН'!$F$14+СВЦЭМ!$D$10+'СЕТ СН'!$F$5-'СЕТ СН'!$F$24</f>
        <v>1959.81930515</v>
      </c>
      <c r="H31" s="36">
        <f>SUMIFS(СВЦЭМ!$D$33:$D$776,СВЦЭМ!$A$33:$A$776,$A31,СВЦЭМ!$B$33:$B$776,H$11)+'СЕТ СН'!$F$14+СВЦЭМ!$D$10+'СЕТ СН'!$F$5-'СЕТ СН'!$F$24</f>
        <v>1914.7912363800001</v>
      </c>
      <c r="I31" s="36">
        <f>SUMIFS(СВЦЭМ!$D$33:$D$776,СВЦЭМ!$A$33:$A$776,$A31,СВЦЭМ!$B$33:$B$776,I$11)+'СЕТ СН'!$F$14+СВЦЭМ!$D$10+'СЕТ СН'!$F$5-'СЕТ СН'!$F$24</f>
        <v>1900.8305104900001</v>
      </c>
      <c r="J31" s="36">
        <f>SUMIFS(СВЦЭМ!$D$33:$D$776,СВЦЭМ!$A$33:$A$776,$A31,СВЦЭМ!$B$33:$B$776,J$11)+'СЕТ СН'!$F$14+СВЦЭМ!$D$10+'СЕТ СН'!$F$5-'СЕТ СН'!$F$24</f>
        <v>1872.93137714</v>
      </c>
      <c r="K31" s="36">
        <f>SUMIFS(СВЦЭМ!$D$33:$D$776,СВЦЭМ!$A$33:$A$776,$A31,СВЦЭМ!$B$33:$B$776,K$11)+'СЕТ СН'!$F$14+СВЦЭМ!$D$10+'СЕТ СН'!$F$5-'СЕТ СН'!$F$24</f>
        <v>1847.38702605</v>
      </c>
      <c r="L31" s="36">
        <f>SUMIFS(СВЦЭМ!$D$33:$D$776,СВЦЭМ!$A$33:$A$776,$A31,СВЦЭМ!$B$33:$B$776,L$11)+'СЕТ СН'!$F$14+СВЦЭМ!$D$10+'СЕТ СН'!$F$5-'СЕТ СН'!$F$24</f>
        <v>1851.6876349899999</v>
      </c>
      <c r="M31" s="36">
        <f>SUMIFS(СВЦЭМ!$D$33:$D$776,СВЦЭМ!$A$33:$A$776,$A31,СВЦЭМ!$B$33:$B$776,M$11)+'СЕТ СН'!$F$14+СВЦЭМ!$D$10+'СЕТ СН'!$F$5-'СЕТ СН'!$F$24</f>
        <v>1865.3286275</v>
      </c>
      <c r="N31" s="36">
        <f>SUMIFS(СВЦЭМ!$D$33:$D$776,СВЦЭМ!$A$33:$A$776,$A31,СВЦЭМ!$B$33:$B$776,N$11)+'СЕТ СН'!$F$14+СВЦЭМ!$D$10+'СЕТ СН'!$F$5-'СЕТ СН'!$F$24</f>
        <v>1875.51696333</v>
      </c>
      <c r="O31" s="36">
        <f>SUMIFS(СВЦЭМ!$D$33:$D$776,СВЦЭМ!$A$33:$A$776,$A31,СВЦЭМ!$B$33:$B$776,O$11)+'СЕТ СН'!$F$14+СВЦЭМ!$D$10+'СЕТ СН'!$F$5-'СЕТ СН'!$F$24</f>
        <v>1895.1859358699999</v>
      </c>
      <c r="P31" s="36">
        <f>SUMIFS(СВЦЭМ!$D$33:$D$776,СВЦЭМ!$A$33:$A$776,$A31,СВЦЭМ!$B$33:$B$776,P$11)+'СЕТ СН'!$F$14+СВЦЭМ!$D$10+'СЕТ СН'!$F$5-'СЕТ СН'!$F$24</f>
        <v>1910.60204105</v>
      </c>
      <c r="Q31" s="36">
        <f>SUMIFS(СВЦЭМ!$D$33:$D$776,СВЦЭМ!$A$33:$A$776,$A31,СВЦЭМ!$B$33:$B$776,Q$11)+'СЕТ СН'!$F$14+СВЦЭМ!$D$10+'СЕТ СН'!$F$5-'СЕТ СН'!$F$24</f>
        <v>1914.9057923999999</v>
      </c>
      <c r="R31" s="36">
        <f>SUMIFS(СВЦЭМ!$D$33:$D$776,СВЦЭМ!$A$33:$A$776,$A31,СВЦЭМ!$B$33:$B$776,R$11)+'СЕТ СН'!$F$14+СВЦЭМ!$D$10+'СЕТ СН'!$F$5-'СЕТ СН'!$F$24</f>
        <v>1916.5532139900001</v>
      </c>
      <c r="S31" s="36">
        <f>SUMIFS(СВЦЭМ!$D$33:$D$776,СВЦЭМ!$A$33:$A$776,$A31,СВЦЭМ!$B$33:$B$776,S$11)+'СЕТ СН'!$F$14+СВЦЭМ!$D$10+'СЕТ СН'!$F$5-'СЕТ СН'!$F$24</f>
        <v>1893.6719933499999</v>
      </c>
      <c r="T31" s="36">
        <f>SUMIFS(СВЦЭМ!$D$33:$D$776,СВЦЭМ!$A$33:$A$776,$A31,СВЦЭМ!$B$33:$B$776,T$11)+'СЕТ СН'!$F$14+СВЦЭМ!$D$10+'СЕТ СН'!$F$5-'СЕТ СН'!$F$24</f>
        <v>1857.88770103</v>
      </c>
      <c r="U31" s="36">
        <f>SUMIFS(СВЦЭМ!$D$33:$D$776,СВЦЭМ!$A$33:$A$776,$A31,СВЦЭМ!$B$33:$B$776,U$11)+'СЕТ СН'!$F$14+СВЦЭМ!$D$10+'СЕТ СН'!$F$5-'СЕТ СН'!$F$24</f>
        <v>1866.2258901099999</v>
      </c>
      <c r="V31" s="36">
        <f>SUMIFS(СВЦЭМ!$D$33:$D$776,СВЦЭМ!$A$33:$A$776,$A31,СВЦЭМ!$B$33:$B$776,V$11)+'СЕТ СН'!$F$14+СВЦЭМ!$D$10+'СЕТ СН'!$F$5-'СЕТ СН'!$F$24</f>
        <v>1880.0685736400001</v>
      </c>
      <c r="W31" s="36">
        <f>SUMIFS(СВЦЭМ!$D$33:$D$776,СВЦЭМ!$A$33:$A$776,$A31,СВЦЭМ!$B$33:$B$776,W$11)+'СЕТ СН'!$F$14+СВЦЭМ!$D$10+'СЕТ СН'!$F$5-'СЕТ СН'!$F$24</f>
        <v>1901.7897060299999</v>
      </c>
      <c r="X31" s="36">
        <f>SUMIFS(СВЦЭМ!$D$33:$D$776,СВЦЭМ!$A$33:$A$776,$A31,СВЦЭМ!$B$33:$B$776,X$11)+'СЕТ СН'!$F$14+СВЦЭМ!$D$10+'СЕТ СН'!$F$5-'СЕТ СН'!$F$24</f>
        <v>1909.8406142200001</v>
      </c>
      <c r="Y31" s="36">
        <f>SUMIFS(СВЦЭМ!$D$33:$D$776,СВЦЭМ!$A$33:$A$776,$A31,СВЦЭМ!$B$33:$B$776,Y$11)+'СЕТ СН'!$F$14+СВЦЭМ!$D$10+'СЕТ СН'!$F$5-'СЕТ СН'!$F$24</f>
        <v>1924.5156456999998</v>
      </c>
    </row>
    <row r="32" spans="1:25" ht="15.5" x14ac:dyDescent="0.3">
      <c r="A32" s="35">
        <f t="shared" si="0"/>
        <v>43851</v>
      </c>
      <c r="B32" s="36">
        <f>SUMIFS(СВЦЭМ!$D$33:$D$776,СВЦЭМ!$A$33:$A$776,$A32,СВЦЭМ!$B$33:$B$776,B$11)+'СЕТ СН'!$F$14+СВЦЭМ!$D$10+'СЕТ СН'!$F$5-'СЕТ СН'!$F$24</f>
        <v>1946.37290803</v>
      </c>
      <c r="C32" s="36">
        <f>SUMIFS(СВЦЭМ!$D$33:$D$776,СВЦЭМ!$A$33:$A$776,$A32,СВЦЭМ!$B$33:$B$776,C$11)+'СЕТ СН'!$F$14+СВЦЭМ!$D$10+'СЕТ СН'!$F$5-'СЕТ СН'!$F$24</f>
        <v>1963.3987956000001</v>
      </c>
      <c r="D32" s="36">
        <f>SUMIFS(СВЦЭМ!$D$33:$D$776,СВЦЭМ!$A$33:$A$776,$A32,СВЦЭМ!$B$33:$B$776,D$11)+'СЕТ СН'!$F$14+СВЦЭМ!$D$10+'СЕТ СН'!$F$5-'СЕТ СН'!$F$24</f>
        <v>1973.0265159999999</v>
      </c>
      <c r="E32" s="36">
        <f>SUMIFS(СВЦЭМ!$D$33:$D$776,СВЦЭМ!$A$33:$A$776,$A32,СВЦЭМ!$B$33:$B$776,E$11)+'СЕТ СН'!$F$14+СВЦЭМ!$D$10+'СЕТ СН'!$F$5-'СЕТ СН'!$F$24</f>
        <v>1978.62179384</v>
      </c>
      <c r="F32" s="36">
        <f>SUMIFS(СВЦЭМ!$D$33:$D$776,СВЦЭМ!$A$33:$A$776,$A32,СВЦЭМ!$B$33:$B$776,F$11)+'СЕТ СН'!$F$14+СВЦЭМ!$D$10+'СЕТ СН'!$F$5-'СЕТ СН'!$F$24</f>
        <v>1962.05088742</v>
      </c>
      <c r="G32" s="36">
        <f>SUMIFS(СВЦЭМ!$D$33:$D$776,СВЦЭМ!$A$33:$A$776,$A32,СВЦЭМ!$B$33:$B$776,G$11)+'СЕТ СН'!$F$14+СВЦЭМ!$D$10+'СЕТ СН'!$F$5-'СЕТ СН'!$F$24</f>
        <v>1936.75529628</v>
      </c>
      <c r="H32" s="36">
        <f>SUMIFS(СВЦЭМ!$D$33:$D$776,СВЦЭМ!$A$33:$A$776,$A32,СВЦЭМ!$B$33:$B$776,H$11)+'СЕТ СН'!$F$14+СВЦЭМ!$D$10+'СЕТ СН'!$F$5-'СЕТ СН'!$F$24</f>
        <v>1901.7495104700001</v>
      </c>
      <c r="I32" s="36">
        <f>SUMIFS(СВЦЭМ!$D$33:$D$776,СВЦЭМ!$A$33:$A$776,$A32,СВЦЭМ!$B$33:$B$776,I$11)+'СЕТ СН'!$F$14+СВЦЭМ!$D$10+'СЕТ СН'!$F$5-'СЕТ СН'!$F$24</f>
        <v>1876.91594287</v>
      </c>
      <c r="J32" s="36">
        <f>SUMIFS(СВЦЭМ!$D$33:$D$776,СВЦЭМ!$A$33:$A$776,$A32,СВЦЭМ!$B$33:$B$776,J$11)+'СЕТ СН'!$F$14+СВЦЭМ!$D$10+'СЕТ СН'!$F$5-'СЕТ СН'!$F$24</f>
        <v>1852.22316697</v>
      </c>
      <c r="K32" s="36">
        <f>SUMIFS(СВЦЭМ!$D$33:$D$776,СВЦЭМ!$A$33:$A$776,$A32,СВЦЭМ!$B$33:$B$776,K$11)+'СЕТ СН'!$F$14+СВЦЭМ!$D$10+'СЕТ СН'!$F$5-'СЕТ СН'!$F$24</f>
        <v>1854.2138070199999</v>
      </c>
      <c r="L32" s="36">
        <f>SUMIFS(СВЦЭМ!$D$33:$D$776,СВЦЭМ!$A$33:$A$776,$A32,СВЦЭМ!$B$33:$B$776,L$11)+'СЕТ СН'!$F$14+СВЦЭМ!$D$10+'СЕТ СН'!$F$5-'СЕТ СН'!$F$24</f>
        <v>1861.1105800199998</v>
      </c>
      <c r="M32" s="36">
        <f>SUMIFS(СВЦЭМ!$D$33:$D$776,СВЦЭМ!$A$33:$A$776,$A32,СВЦЭМ!$B$33:$B$776,M$11)+'СЕТ СН'!$F$14+СВЦЭМ!$D$10+'СЕТ СН'!$F$5-'СЕТ СН'!$F$24</f>
        <v>1865.5778794799999</v>
      </c>
      <c r="N32" s="36">
        <f>SUMIFS(СВЦЭМ!$D$33:$D$776,СВЦЭМ!$A$33:$A$776,$A32,СВЦЭМ!$B$33:$B$776,N$11)+'СЕТ СН'!$F$14+СВЦЭМ!$D$10+'СЕТ СН'!$F$5-'СЕТ СН'!$F$24</f>
        <v>1887.9872707099998</v>
      </c>
      <c r="O32" s="36">
        <f>SUMIFS(СВЦЭМ!$D$33:$D$776,СВЦЭМ!$A$33:$A$776,$A32,СВЦЭМ!$B$33:$B$776,O$11)+'СЕТ СН'!$F$14+СВЦЭМ!$D$10+'СЕТ СН'!$F$5-'СЕТ СН'!$F$24</f>
        <v>1898.23981658</v>
      </c>
      <c r="P32" s="36">
        <f>SUMIFS(СВЦЭМ!$D$33:$D$776,СВЦЭМ!$A$33:$A$776,$A32,СВЦЭМ!$B$33:$B$776,P$11)+'СЕТ СН'!$F$14+СВЦЭМ!$D$10+'СЕТ СН'!$F$5-'СЕТ СН'!$F$24</f>
        <v>1908.8540349099999</v>
      </c>
      <c r="Q32" s="36">
        <f>SUMIFS(СВЦЭМ!$D$33:$D$776,СВЦЭМ!$A$33:$A$776,$A32,СВЦЭМ!$B$33:$B$776,Q$11)+'СЕТ СН'!$F$14+СВЦЭМ!$D$10+'СЕТ СН'!$F$5-'СЕТ СН'!$F$24</f>
        <v>1916.7455633700001</v>
      </c>
      <c r="R32" s="36">
        <f>SUMIFS(СВЦЭМ!$D$33:$D$776,СВЦЭМ!$A$33:$A$776,$A32,СВЦЭМ!$B$33:$B$776,R$11)+'СЕТ СН'!$F$14+СВЦЭМ!$D$10+'СЕТ СН'!$F$5-'СЕТ СН'!$F$24</f>
        <v>1904.4529108199999</v>
      </c>
      <c r="S32" s="36">
        <f>SUMIFS(СВЦЭМ!$D$33:$D$776,СВЦЭМ!$A$33:$A$776,$A32,СВЦЭМ!$B$33:$B$776,S$11)+'СЕТ СН'!$F$14+СВЦЭМ!$D$10+'СЕТ СН'!$F$5-'СЕТ СН'!$F$24</f>
        <v>1885.5162742299999</v>
      </c>
      <c r="T32" s="36">
        <f>SUMIFS(СВЦЭМ!$D$33:$D$776,СВЦЭМ!$A$33:$A$776,$A32,СВЦЭМ!$B$33:$B$776,T$11)+'СЕТ СН'!$F$14+СВЦЭМ!$D$10+'СЕТ СН'!$F$5-'СЕТ СН'!$F$24</f>
        <v>1868.8869792</v>
      </c>
      <c r="U32" s="36">
        <f>SUMIFS(СВЦЭМ!$D$33:$D$776,СВЦЭМ!$A$33:$A$776,$A32,СВЦЭМ!$B$33:$B$776,U$11)+'СЕТ СН'!$F$14+СВЦЭМ!$D$10+'СЕТ СН'!$F$5-'СЕТ СН'!$F$24</f>
        <v>1872.7226709699999</v>
      </c>
      <c r="V32" s="36">
        <f>SUMIFS(СВЦЭМ!$D$33:$D$776,СВЦЭМ!$A$33:$A$776,$A32,СВЦЭМ!$B$33:$B$776,V$11)+'СЕТ СН'!$F$14+СВЦЭМ!$D$10+'СЕТ СН'!$F$5-'СЕТ СН'!$F$24</f>
        <v>1889.1943835699999</v>
      </c>
      <c r="W32" s="36">
        <f>SUMIFS(СВЦЭМ!$D$33:$D$776,СВЦЭМ!$A$33:$A$776,$A32,СВЦЭМ!$B$33:$B$776,W$11)+'СЕТ СН'!$F$14+СВЦЭМ!$D$10+'СЕТ СН'!$F$5-'СЕТ СН'!$F$24</f>
        <v>1907.32383635</v>
      </c>
      <c r="X32" s="36">
        <f>SUMIFS(СВЦЭМ!$D$33:$D$776,СВЦЭМ!$A$33:$A$776,$A32,СВЦЭМ!$B$33:$B$776,X$11)+'СЕТ СН'!$F$14+СВЦЭМ!$D$10+'СЕТ СН'!$F$5-'СЕТ СН'!$F$24</f>
        <v>1917.92344895</v>
      </c>
      <c r="Y32" s="36">
        <f>SUMIFS(СВЦЭМ!$D$33:$D$776,СВЦЭМ!$A$33:$A$776,$A32,СВЦЭМ!$B$33:$B$776,Y$11)+'СЕТ СН'!$F$14+СВЦЭМ!$D$10+'СЕТ СН'!$F$5-'СЕТ СН'!$F$24</f>
        <v>1931.6519953500001</v>
      </c>
    </row>
    <row r="33" spans="1:27" ht="15.5" x14ac:dyDescent="0.3">
      <c r="A33" s="35">
        <f t="shared" si="0"/>
        <v>43852</v>
      </c>
      <c r="B33" s="36">
        <f>SUMIFS(СВЦЭМ!$D$33:$D$776,СВЦЭМ!$A$33:$A$776,$A33,СВЦЭМ!$B$33:$B$776,B$11)+'СЕТ СН'!$F$14+СВЦЭМ!$D$10+'СЕТ СН'!$F$5-'СЕТ СН'!$F$24</f>
        <v>1933.4380826399999</v>
      </c>
      <c r="C33" s="36">
        <f>SUMIFS(СВЦЭМ!$D$33:$D$776,СВЦЭМ!$A$33:$A$776,$A33,СВЦЭМ!$B$33:$B$776,C$11)+'СЕТ СН'!$F$14+СВЦЭМ!$D$10+'СЕТ СН'!$F$5-'СЕТ СН'!$F$24</f>
        <v>1942.9428660999999</v>
      </c>
      <c r="D33" s="36">
        <f>SUMIFS(СВЦЭМ!$D$33:$D$776,СВЦЭМ!$A$33:$A$776,$A33,СВЦЭМ!$B$33:$B$776,D$11)+'СЕТ СН'!$F$14+СВЦЭМ!$D$10+'СЕТ СН'!$F$5-'СЕТ СН'!$F$24</f>
        <v>1954.53314</v>
      </c>
      <c r="E33" s="36">
        <f>SUMIFS(СВЦЭМ!$D$33:$D$776,СВЦЭМ!$A$33:$A$776,$A33,СВЦЭМ!$B$33:$B$776,E$11)+'СЕТ СН'!$F$14+СВЦЭМ!$D$10+'СЕТ СН'!$F$5-'СЕТ СН'!$F$24</f>
        <v>1956.33632528</v>
      </c>
      <c r="F33" s="36">
        <f>SUMIFS(СВЦЭМ!$D$33:$D$776,СВЦЭМ!$A$33:$A$776,$A33,СВЦЭМ!$B$33:$B$776,F$11)+'СЕТ СН'!$F$14+СВЦЭМ!$D$10+'СЕТ СН'!$F$5-'СЕТ СН'!$F$24</f>
        <v>1945.2070978199999</v>
      </c>
      <c r="G33" s="36">
        <f>SUMIFS(СВЦЭМ!$D$33:$D$776,СВЦЭМ!$A$33:$A$776,$A33,СВЦЭМ!$B$33:$B$776,G$11)+'СЕТ СН'!$F$14+СВЦЭМ!$D$10+'СЕТ СН'!$F$5-'СЕТ СН'!$F$24</f>
        <v>1926.6064910800001</v>
      </c>
      <c r="H33" s="36">
        <f>SUMIFS(СВЦЭМ!$D$33:$D$776,СВЦЭМ!$A$33:$A$776,$A33,СВЦЭМ!$B$33:$B$776,H$11)+'СЕТ СН'!$F$14+СВЦЭМ!$D$10+'СЕТ СН'!$F$5-'СЕТ СН'!$F$24</f>
        <v>1885.5203127700001</v>
      </c>
      <c r="I33" s="36">
        <f>SUMIFS(СВЦЭМ!$D$33:$D$776,СВЦЭМ!$A$33:$A$776,$A33,СВЦЭМ!$B$33:$B$776,I$11)+'СЕТ СН'!$F$14+СВЦЭМ!$D$10+'СЕТ СН'!$F$5-'СЕТ СН'!$F$24</f>
        <v>1869.5806071699999</v>
      </c>
      <c r="J33" s="36">
        <f>SUMIFS(СВЦЭМ!$D$33:$D$776,СВЦЭМ!$A$33:$A$776,$A33,СВЦЭМ!$B$33:$B$776,J$11)+'СЕТ СН'!$F$14+СВЦЭМ!$D$10+'СЕТ СН'!$F$5-'СЕТ СН'!$F$24</f>
        <v>1851.7632084500001</v>
      </c>
      <c r="K33" s="36">
        <f>SUMIFS(СВЦЭМ!$D$33:$D$776,СВЦЭМ!$A$33:$A$776,$A33,СВЦЭМ!$B$33:$B$776,K$11)+'СЕТ СН'!$F$14+СВЦЭМ!$D$10+'СЕТ СН'!$F$5-'СЕТ СН'!$F$24</f>
        <v>1856.2099521499999</v>
      </c>
      <c r="L33" s="36">
        <f>SUMIFS(СВЦЭМ!$D$33:$D$776,СВЦЭМ!$A$33:$A$776,$A33,СВЦЭМ!$B$33:$B$776,L$11)+'СЕТ СН'!$F$14+СВЦЭМ!$D$10+'СЕТ СН'!$F$5-'СЕТ СН'!$F$24</f>
        <v>1850.4185143300001</v>
      </c>
      <c r="M33" s="36">
        <f>SUMIFS(СВЦЭМ!$D$33:$D$776,СВЦЭМ!$A$33:$A$776,$A33,СВЦЭМ!$B$33:$B$776,M$11)+'СЕТ СН'!$F$14+СВЦЭМ!$D$10+'СЕТ СН'!$F$5-'СЕТ СН'!$F$24</f>
        <v>1860.24250261</v>
      </c>
      <c r="N33" s="36">
        <f>SUMIFS(СВЦЭМ!$D$33:$D$776,СВЦЭМ!$A$33:$A$776,$A33,СВЦЭМ!$B$33:$B$776,N$11)+'СЕТ СН'!$F$14+СВЦЭМ!$D$10+'СЕТ СН'!$F$5-'СЕТ СН'!$F$24</f>
        <v>1886.06090348</v>
      </c>
      <c r="O33" s="36">
        <f>SUMIFS(СВЦЭМ!$D$33:$D$776,СВЦЭМ!$A$33:$A$776,$A33,СВЦЭМ!$B$33:$B$776,O$11)+'СЕТ СН'!$F$14+СВЦЭМ!$D$10+'СЕТ СН'!$F$5-'СЕТ СН'!$F$24</f>
        <v>1906.8003136</v>
      </c>
      <c r="P33" s="36">
        <f>SUMIFS(СВЦЭМ!$D$33:$D$776,СВЦЭМ!$A$33:$A$776,$A33,СВЦЭМ!$B$33:$B$776,P$11)+'СЕТ СН'!$F$14+СВЦЭМ!$D$10+'СЕТ СН'!$F$5-'СЕТ СН'!$F$24</f>
        <v>1924.30964752</v>
      </c>
      <c r="Q33" s="36">
        <f>SUMIFS(СВЦЭМ!$D$33:$D$776,СВЦЭМ!$A$33:$A$776,$A33,СВЦЭМ!$B$33:$B$776,Q$11)+'СЕТ СН'!$F$14+СВЦЭМ!$D$10+'СЕТ СН'!$F$5-'СЕТ СН'!$F$24</f>
        <v>1931.3942238999998</v>
      </c>
      <c r="R33" s="36">
        <f>SUMIFS(СВЦЭМ!$D$33:$D$776,СВЦЭМ!$A$33:$A$776,$A33,СВЦЭМ!$B$33:$B$776,R$11)+'СЕТ СН'!$F$14+СВЦЭМ!$D$10+'СЕТ СН'!$F$5-'СЕТ СН'!$F$24</f>
        <v>1923.7832046399999</v>
      </c>
      <c r="S33" s="36">
        <f>SUMIFS(СВЦЭМ!$D$33:$D$776,СВЦЭМ!$A$33:$A$776,$A33,СВЦЭМ!$B$33:$B$776,S$11)+'СЕТ СН'!$F$14+СВЦЭМ!$D$10+'СЕТ СН'!$F$5-'СЕТ СН'!$F$24</f>
        <v>1902.4672828600001</v>
      </c>
      <c r="T33" s="36">
        <f>SUMIFS(СВЦЭМ!$D$33:$D$776,СВЦЭМ!$A$33:$A$776,$A33,СВЦЭМ!$B$33:$B$776,T$11)+'СЕТ СН'!$F$14+СВЦЭМ!$D$10+'СЕТ СН'!$F$5-'СЕТ СН'!$F$24</f>
        <v>1883.3004589299999</v>
      </c>
      <c r="U33" s="36">
        <f>SUMIFS(СВЦЭМ!$D$33:$D$776,СВЦЭМ!$A$33:$A$776,$A33,СВЦЭМ!$B$33:$B$776,U$11)+'СЕТ СН'!$F$14+СВЦЭМ!$D$10+'СЕТ СН'!$F$5-'СЕТ СН'!$F$24</f>
        <v>1887.1830568099999</v>
      </c>
      <c r="V33" s="36">
        <f>SUMIFS(СВЦЭМ!$D$33:$D$776,СВЦЭМ!$A$33:$A$776,$A33,СВЦЭМ!$B$33:$B$776,V$11)+'СЕТ СН'!$F$14+СВЦЭМ!$D$10+'СЕТ СН'!$F$5-'СЕТ СН'!$F$24</f>
        <v>1882.0239128600001</v>
      </c>
      <c r="W33" s="36">
        <f>SUMIFS(СВЦЭМ!$D$33:$D$776,СВЦЭМ!$A$33:$A$776,$A33,СВЦЭМ!$B$33:$B$776,W$11)+'СЕТ СН'!$F$14+СВЦЭМ!$D$10+'СЕТ СН'!$F$5-'СЕТ СН'!$F$24</f>
        <v>1895.6301481800001</v>
      </c>
      <c r="X33" s="36">
        <f>SUMIFS(СВЦЭМ!$D$33:$D$776,СВЦЭМ!$A$33:$A$776,$A33,СВЦЭМ!$B$33:$B$776,X$11)+'СЕТ СН'!$F$14+СВЦЭМ!$D$10+'СЕТ СН'!$F$5-'СЕТ СН'!$F$24</f>
        <v>1909.88294062</v>
      </c>
      <c r="Y33" s="36">
        <f>SUMIFS(СВЦЭМ!$D$33:$D$776,СВЦЭМ!$A$33:$A$776,$A33,СВЦЭМ!$B$33:$B$776,Y$11)+'СЕТ СН'!$F$14+СВЦЭМ!$D$10+'СЕТ СН'!$F$5-'СЕТ СН'!$F$24</f>
        <v>1922.5857977400001</v>
      </c>
    </row>
    <row r="34" spans="1:27" ht="15.5" x14ac:dyDescent="0.3">
      <c r="A34" s="35">
        <f t="shared" si="0"/>
        <v>43853</v>
      </c>
      <c r="B34" s="36">
        <f>SUMIFS(СВЦЭМ!$D$33:$D$776,СВЦЭМ!$A$33:$A$776,$A34,СВЦЭМ!$B$33:$B$776,B$11)+'СЕТ СН'!$F$14+СВЦЭМ!$D$10+'СЕТ СН'!$F$5-'СЕТ СН'!$F$24</f>
        <v>1945.4760009699999</v>
      </c>
      <c r="C34" s="36">
        <f>SUMIFS(СВЦЭМ!$D$33:$D$776,СВЦЭМ!$A$33:$A$776,$A34,СВЦЭМ!$B$33:$B$776,C$11)+'СЕТ СН'!$F$14+СВЦЭМ!$D$10+'СЕТ СН'!$F$5-'СЕТ СН'!$F$24</f>
        <v>1951.8995269</v>
      </c>
      <c r="D34" s="36">
        <f>SUMIFS(СВЦЭМ!$D$33:$D$776,СВЦЭМ!$A$33:$A$776,$A34,СВЦЭМ!$B$33:$B$776,D$11)+'СЕТ СН'!$F$14+СВЦЭМ!$D$10+'СЕТ СН'!$F$5-'СЕТ СН'!$F$24</f>
        <v>1964.5483912099999</v>
      </c>
      <c r="E34" s="36">
        <f>SUMIFS(СВЦЭМ!$D$33:$D$776,СВЦЭМ!$A$33:$A$776,$A34,СВЦЭМ!$B$33:$B$776,E$11)+'СЕТ СН'!$F$14+СВЦЭМ!$D$10+'СЕТ СН'!$F$5-'СЕТ СН'!$F$24</f>
        <v>1970.1730404499999</v>
      </c>
      <c r="F34" s="36">
        <f>SUMIFS(СВЦЭМ!$D$33:$D$776,СВЦЭМ!$A$33:$A$776,$A34,СВЦЭМ!$B$33:$B$776,F$11)+'СЕТ СН'!$F$14+СВЦЭМ!$D$10+'СЕТ СН'!$F$5-'СЕТ СН'!$F$24</f>
        <v>1962.54226436</v>
      </c>
      <c r="G34" s="36">
        <f>SUMIFS(СВЦЭМ!$D$33:$D$776,СВЦЭМ!$A$33:$A$776,$A34,СВЦЭМ!$B$33:$B$776,G$11)+'СЕТ СН'!$F$14+СВЦЭМ!$D$10+'СЕТ СН'!$F$5-'СЕТ СН'!$F$24</f>
        <v>1944.5101776000001</v>
      </c>
      <c r="H34" s="36">
        <f>SUMIFS(СВЦЭМ!$D$33:$D$776,СВЦЭМ!$A$33:$A$776,$A34,СВЦЭМ!$B$33:$B$776,H$11)+'СЕТ СН'!$F$14+СВЦЭМ!$D$10+'СЕТ СН'!$F$5-'СЕТ СН'!$F$24</f>
        <v>1907.00068242</v>
      </c>
      <c r="I34" s="36">
        <f>SUMIFS(СВЦЭМ!$D$33:$D$776,СВЦЭМ!$A$33:$A$776,$A34,СВЦЭМ!$B$33:$B$776,I$11)+'СЕТ СН'!$F$14+СВЦЭМ!$D$10+'СЕТ СН'!$F$5-'СЕТ СН'!$F$24</f>
        <v>1888.4914624200001</v>
      </c>
      <c r="J34" s="36">
        <f>SUMIFS(СВЦЭМ!$D$33:$D$776,СВЦЭМ!$A$33:$A$776,$A34,СВЦЭМ!$B$33:$B$776,J$11)+'СЕТ СН'!$F$14+СВЦЭМ!$D$10+'СЕТ СН'!$F$5-'СЕТ СН'!$F$24</f>
        <v>1867.63477175</v>
      </c>
      <c r="K34" s="36">
        <f>SUMIFS(СВЦЭМ!$D$33:$D$776,СВЦЭМ!$A$33:$A$776,$A34,СВЦЭМ!$B$33:$B$776,K$11)+'СЕТ СН'!$F$14+СВЦЭМ!$D$10+'СЕТ СН'!$F$5-'СЕТ СН'!$F$24</f>
        <v>1872.38268967</v>
      </c>
      <c r="L34" s="36">
        <f>SUMIFS(СВЦЭМ!$D$33:$D$776,СВЦЭМ!$A$33:$A$776,$A34,СВЦЭМ!$B$33:$B$776,L$11)+'СЕТ СН'!$F$14+СВЦЭМ!$D$10+'СЕТ СН'!$F$5-'СЕТ СН'!$F$24</f>
        <v>1869.89809197</v>
      </c>
      <c r="M34" s="36">
        <f>SUMIFS(СВЦЭМ!$D$33:$D$776,СВЦЭМ!$A$33:$A$776,$A34,СВЦЭМ!$B$33:$B$776,M$11)+'СЕТ СН'!$F$14+СВЦЭМ!$D$10+'СЕТ СН'!$F$5-'СЕТ СН'!$F$24</f>
        <v>1874.7856659300001</v>
      </c>
      <c r="N34" s="36">
        <f>SUMIFS(СВЦЭМ!$D$33:$D$776,СВЦЭМ!$A$33:$A$776,$A34,СВЦЭМ!$B$33:$B$776,N$11)+'СЕТ СН'!$F$14+СВЦЭМ!$D$10+'СЕТ СН'!$F$5-'СЕТ СН'!$F$24</f>
        <v>1886.01621172</v>
      </c>
      <c r="O34" s="36">
        <f>SUMIFS(СВЦЭМ!$D$33:$D$776,СВЦЭМ!$A$33:$A$776,$A34,СВЦЭМ!$B$33:$B$776,O$11)+'СЕТ СН'!$F$14+СВЦЭМ!$D$10+'СЕТ СН'!$F$5-'СЕТ СН'!$F$24</f>
        <v>1906.85268232</v>
      </c>
      <c r="P34" s="36">
        <f>SUMIFS(СВЦЭМ!$D$33:$D$776,СВЦЭМ!$A$33:$A$776,$A34,СВЦЭМ!$B$33:$B$776,P$11)+'СЕТ СН'!$F$14+СВЦЭМ!$D$10+'СЕТ СН'!$F$5-'СЕТ СН'!$F$24</f>
        <v>1924.86429716</v>
      </c>
      <c r="Q34" s="36">
        <f>SUMIFS(СВЦЭМ!$D$33:$D$776,СВЦЭМ!$A$33:$A$776,$A34,СВЦЭМ!$B$33:$B$776,Q$11)+'СЕТ СН'!$F$14+СВЦЭМ!$D$10+'СЕТ СН'!$F$5-'СЕТ СН'!$F$24</f>
        <v>1942.9200601499999</v>
      </c>
      <c r="R34" s="36">
        <f>SUMIFS(СВЦЭМ!$D$33:$D$776,СВЦЭМ!$A$33:$A$776,$A34,СВЦЭМ!$B$33:$B$776,R$11)+'СЕТ СН'!$F$14+СВЦЭМ!$D$10+'СЕТ СН'!$F$5-'СЕТ СН'!$F$24</f>
        <v>1916.96485338</v>
      </c>
      <c r="S34" s="36">
        <f>SUMIFS(СВЦЭМ!$D$33:$D$776,СВЦЭМ!$A$33:$A$776,$A34,СВЦЭМ!$B$33:$B$776,S$11)+'СЕТ СН'!$F$14+СВЦЭМ!$D$10+'СЕТ СН'!$F$5-'СЕТ СН'!$F$24</f>
        <v>1893.5272245400001</v>
      </c>
      <c r="T34" s="36">
        <f>SUMIFS(СВЦЭМ!$D$33:$D$776,СВЦЭМ!$A$33:$A$776,$A34,СВЦЭМ!$B$33:$B$776,T$11)+'СЕТ СН'!$F$14+СВЦЭМ!$D$10+'СЕТ СН'!$F$5-'СЕТ СН'!$F$24</f>
        <v>1875.09731225</v>
      </c>
      <c r="U34" s="36">
        <f>SUMIFS(СВЦЭМ!$D$33:$D$776,СВЦЭМ!$A$33:$A$776,$A34,СВЦЭМ!$B$33:$B$776,U$11)+'СЕТ СН'!$F$14+СВЦЭМ!$D$10+'СЕТ СН'!$F$5-'СЕТ СН'!$F$24</f>
        <v>1881.1952673000001</v>
      </c>
      <c r="V34" s="36">
        <f>SUMIFS(СВЦЭМ!$D$33:$D$776,СВЦЭМ!$A$33:$A$776,$A34,СВЦЭМ!$B$33:$B$776,V$11)+'СЕТ СН'!$F$14+СВЦЭМ!$D$10+'СЕТ СН'!$F$5-'СЕТ СН'!$F$24</f>
        <v>1894.09167301</v>
      </c>
      <c r="W34" s="36">
        <f>SUMIFS(СВЦЭМ!$D$33:$D$776,СВЦЭМ!$A$33:$A$776,$A34,СВЦЭМ!$B$33:$B$776,W$11)+'СЕТ СН'!$F$14+СВЦЭМ!$D$10+'СЕТ СН'!$F$5-'СЕТ СН'!$F$24</f>
        <v>1915.22945327</v>
      </c>
      <c r="X34" s="36">
        <f>SUMIFS(СВЦЭМ!$D$33:$D$776,СВЦЭМ!$A$33:$A$776,$A34,СВЦЭМ!$B$33:$B$776,X$11)+'СЕТ СН'!$F$14+СВЦЭМ!$D$10+'СЕТ СН'!$F$5-'СЕТ СН'!$F$24</f>
        <v>1933.6365634700001</v>
      </c>
      <c r="Y34" s="36">
        <f>SUMIFS(СВЦЭМ!$D$33:$D$776,СВЦЭМ!$A$33:$A$776,$A34,СВЦЭМ!$B$33:$B$776,Y$11)+'СЕТ СН'!$F$14+СВЦЭМ!$D$10+'СЕТ СН'!$F$5-'СЕТ СН'!$F$24</f>
        <v>1941.47446287</v>
      </c>
    </row>
    <row r="35" spans="1:27" ht="15.5" x14ac:dyDescent="0.3">
      <c r="A35" s="35">
        <f t="shared" si="0"/>
        <v>43854</v>
      </c>
      <c r="B35" s="36">
        <f>SUMIFS(СВЦЭМ!$D$33:$D$776,СВЦЭМ!$A$33:$A$776,$A35,СВЦЭМ!$B$33:$B$776,B$11)+'СЕТ СН'!$F$14+СВЦЭМ!$D$10+'СЕТ СН'!$F$5-'СЕТ СН'!$F$24</f>
        <v>1906.0760479199998</v>
      </c>
      <c r="C35" s="36">
        <f>SUMIFS(СВЦЭМ!$D$33:$D$776,СВЦЭМ!$A$33:$A$776,$A35,СВЦЭМ!$B$33:$B$776,C$11)+'СЕТ СН'!$F$14+СВЦЭМ!$D$10+'СЕТ СН'!$F$5-'СЕТ СН'!$F$24</f>
        <v>1917.55579476</v>
      </c>
      <c r="D35" s="36">
        <f>SUMIFS(СВЦЭМ!$D$33:$D$776,СВЦЭМ!$A$33:$A$776,$A35,СВЦЭМ!$B$33:$B$776,D$11)+'СЕТ СН'!$F$14+СВЦЭМ!$D$10+'СЕТ СН'!$F$5-'СЕТ СН'!$F$24</f>
        <v>1930.5644403000001</v>
      </c>
      <c r="E35" s="36">
        <f>SUMIFS(СВЦЭМ!$D$33:$D$776,СВЦЭМ!$A$33:$A$776,$A35,СВЦЭМ!$B$33:$B$776,E$11)+'СЕТ СН'!$F$14+СВЦЭМ!$D$10+'СЕТ СН'!$F$5-'СЕТ СН'!$F$24</f>
        <v>1940.6214523200001</v>
      </c>
      <c r="F35" s="36">
        <f>SUMIFS(СВЦЭМ!$D$33:$D$776,СВЦЭМ!$A$33:$A$776,$A35,СВЦЭМ!$B$33:$B$776,F$11)+'СЕТ СН'!$F$14+СВЦЭМ!$D$10+'СЕТ СН'!$F$5-'СЕТ СН'!$F$24</f>
        <v>1927.83997428</v>
      </c>
      <c r="G35" s="36">
        <f>SUMIFS(СВЦЭМ!$D$33:$D$776,СВЦЭМ!$A$33:$A$776,$A35,СВЦЭМ!$B$33:$B$776,G$11)+'СЕТ СН'!$F$14+СВЦЭМ!$D$10+'СЕТ СН'!$F$5-'СЕТ СН'!$F$24</f>
        <v>1908.4624006399999</v>
      </c>
      <c r="H35" s="36">
        <f>SUMIFS(СВЦЭМ!$D$33:$D$776,СВЦЭМ!$A$33:$A$776,$A35,СВЦЭМ!$B$33:$B$776,H$11)+'СЕТ СН'!$F$14+СВЦЭМ!$D$10+'СЕТ СН'!$F$5-'СЕТ СН'!$F$24</f>
        <v>1865.4458428200001</v>
      </c>
      <c r="I35" s="36">
        <f>SUMIFS(СВЦЭМ!$D$33:$D$776,СВЦЭМ!$A$33:$A$776,$A35,СВЦЭМ!$B$33:$B$776,I$11)+'СЕТ СН'!$F$14+СВЦЭМ!$D$10+'СЕТ СН'!$F$5-'СЕТ СН'!$F$24</f>
        <v>1856.89647969</v>
      </c>
      <c r="J35" s="36">
        <f>SUMIFS(СВЦЭМ!$D$33:$D$776,СВЦЭМ!$A$33:$A$776,$A35,СВЦЭМ!$B$33:$B$776,J$11)+'СЕТ СН'!$F$14+СВЦЭМ!$D$10+'СЕТ СН'!$F$5-'СЕТ СН'!$F$24</f>
        <v>1837.5997256999999</v>
      </c>
      <c r="K35" s="36">
        <f>SUMIFS(СВЦЭМ!$D$33:$D$776,СВЦЭМ!$A$33:$A$776,$A35,СВЦЭМ!$B$33:$B$776,K$11)+'СЕТ СН'!$F$14+СВЦЭМ!$D$10+'СЕТ СН'!$F$5-'СЕТ СН'!$F$24</f>
        <v>1839.14594764</v>
      </c>
      <c r="L35" s="36">
        <f>SUMIFS(СВЦЭМ!$D$33:$D$776,СВЦЭМ!$A$33:$A$776,$A35,СВЦЭМ!$B$33:$B$776,L$11)+'СЕТ СН'!$F$14+СВЦЭМ!$D$10+'СЕТ СН'!$F$5-'СЕТ СН'!$F$24</f>
        <v>1839.5139910600001</v>
      </c>
      <c r="M35" s="36">
        <f>SUMIFS(СВЦЭМ!$D$33:$D$776,СВЦЭМ!$A$33:$A$776,$A35,СВЦЭМ!$B$33:$B$776,M$11)+'СЕТ СН'!$F$14+СВЦЭМ!$D$10+'СЕТ СН'!$F$5-'СЕТ СН'!$F$24</f>
        <v>1849.1548909099999</v>
      </c>
      <c r="N35" s="36">
        <f>SUMIFS(СВЦЭМ!$D$33:$D$776,СВЦЭМ!$A$33:$A$776,$A35,СВЦЭМ!$B$33:$B$776,N$11)+'СЕТ СН'!$F$14+СВЦЭМ!$D$10+'СЕТ СН'!$F$5-'СЕТ СН'!$F$24</f>
        <v>1846.05010681</v>
      </c>
      <c r="O35" s="36">
        <f>SUMIFS(СВЦЭМ!$D$33:$D$776,СВЦЭМ!$A$33:$A$776,$A35,СВЦЭМ!$B$33:$B$776,O$11)+'СЕТ СН'!$F$14+СВЦЭМ!$D$10+'СЕТ СН'!$F$5-'СЕТ СН'!$F$24</f>
        <v>1863.0297683599999</v>
      </c>
      <c r="P35" s="36">
        <f>SUMIFS(СВЦЭМ!$D$33:$D$776,СВЦЭМ!$A$33:$A$776,$A35,СВЦЭМ!$B$33:$B$776,P$11)+'СЕТ СН'!$F$14+СВЦЭМ!$D$10+'СЕТ СН'!$F$5-'СЕТ СН'!$F$24</f>
        <v>1877.3699487599999</v>
      </c>
      <c r="Q35" s="36">
        <f>SUMIFS(СВЦЭМ!$D$33:$D$776,СВЦЭМ!$A$33:$A$776,$A35,СВЦЭМ!$B$33:$B$776,Q$11)+'СЕТ СН'!$F$14+СВЦЭМ!$D$10+'СЕТ СН'!$F$5-'СЕТ СН'!$F$24</f>
        <v>1890.7139134499998</v>
      </c>
      <c r="R35" s="36">
        <f>SUMIFS(СВЦЭМ!$D$33:$D$776,СВЦЭМ!$A$33:$A$776,$A35,СВЦЭМ!$B$33:$B$776,R$11)+'СЕТ СН'!$F$14+СВЦЭМ!$D$10+'СЕТ СН'!$F$5-'СЕТ СН'!$F$24</f>
        <v>1889.82667913</v>
      </c>
      <c r="S35" s="36">
        <f>SUMIFS(СВЦЭМ!$D$33:$D$776,СВЦЭМ!$A$33:$A$776,$A35,СВЦЭМ!$B$33:$B$776,S$11)+'СЕТ СН'!$F$14+СВЦЭМ!$D$10+'СЕТ СН'!$F$5-'СЕТ СН'!$F$24</f>
        <v>1888.4748008199999</v>
      </c>
      <c r="T35" s="36">
        <f>SUMIFS(СВЦЭМ!$D$33:$D$776,СВЦЭМ!$A$33:$A$776,$A35,СВЦЭМ!$B$33:$B$776,T$11)+'СЕТ СН'!$F$14+СВЦЭМ!$D$10+'СЕТ СН'!$F$5-'СЕТ СН'!$F$24</f>
        <v>1858.7313688899999</v>
      </c>
      <c r="U35" s="36">
        <f>SUMIFS(СВЦЭМ!$D$33:$D$776,СВЦЭМ!$A$33:$A$776,$A35,СВЦЭМ!$B$33:$B$776,U$11)+'СЕТ СН'!$F$14+СВЦЭМ!$D$10+'СЕТ СН'!$F$5-'СЕТ СН'!$F$24</f>
        <v>1862.4759730800001</v>
      </c>
      <c r="V35" s="36">
        <f>SUMIFS(СВЦЭМ!$D$33:$D$776,СВЦЭМ!$A$33:$A$776,$A35,СВЦЭМ!$B$33:$B$776,V$11)+'СЕТ СН'!$F$14+СВЦЭМ!$D$10+'СЕТ СН'!$F$5-'СЕТ СН'!$F$24</f>
        <v>1867.6490692100001</v>
      </c>
      <c r="W35" s="36">
        <f>SUMIFS(СВЦЭМ!$D$33:$D$776,СВЦЭМ!$A$33:$A$776,$A35,СВЦЭМ!$B$33:$B$776,W$11)+'СЕТ СН'!$F$14+СВЦЭМ!$D$10+'СЕТ СН'!$F$5-'СЕТ СН'!$F$24</f>
        <v>1882.7691423799999</v>
      </c>
      <c r="X35" s="36">
        <f>SUMIFS(СВЦЭМ!$D$33:$D$776,СВЦЭМ!$A$33:$A$776,$A35,СВЦЭМ!$B$33:$B$776,X$11)+'СЕТ СН'!$F$14+СВЦЭМ!$D$10+'СЕТ СН'!$F$5-'СЕТ СН'!$F$24</f>
        <v>1886.4220528999999</v>
      </c>
      <c r="Y35" s="36">
        <f>SUMIFS(СВЦЭМ!$D$33:$D$776,СВЦЭМ!$A$33:$A$776,$A35,СВЦЭМ!$B$33:$B$776,Y$11)+'СЕТ СН'!$F$14+СВЦЭМ!$D$10+'СЕТ СН'!$F$5-'СЕТ СН'!$F$24</f>
        <v>1893.4920883499999</v>
      </c>
    </row>
    <row r="36" spans="1:27" ht="15.5" x14ac:dyDescent="0.3">
      <c r="A36" s="35">
        <f t="shared" si="0"/>
        <v>43855</v>
      </c>
      <c r="B36" s="36">
        <f>SUMIFS(СВЦЭМ!$D$33:$D$776,СВЦЭМ!$A$33:$A$776,$A36,СВЦЭМ!$B$33:$B$776,B$11)+'СЕТ СН'!$F$14+СВЦЭМ!$D$10+'СЕТ СН'!$F$5-'СЕТ СН'!$F$24</f>
        <v>1935.12327007</v>
      </c>
      <c r="C36" s="36">
        <f>SUMIFS(СВЦЭМ!$D$33:$D$776,СВЦЭМ!$A$33:$A$776,$A36,СВЦЭМ!$B$33:$B$776,C$11)+'СЕТ СН'!$F$14+СВЦЭМ!$D$10+'СЕТ СН'!$F$5-'СЕТ СН'!$F$24</f>
        <v>1957.75007119</v>
      </c>
      <c r="D36" s="36">
        <f>SUMIFS(СВЦЭМ!$D$33:$D$776,СВЦЭМ!$A$33:$A$776,$A36,СВЦЭМ!$B$33:$B$776,D$11)+'СЕТ СН'!$F$14+СВЦЭМ!$D$10+'СЕТ СН'!$F$5-'СЕТ СН'!$F$24</f>
        <v>1983.4395790899998</v>
      </c>
      <c r="E36" s="36">
        <f>SUMIFS(СВЦЭМ!$D$33:$D$776,СВЦЭМ!$A$33:$A$776,$A36,СВЦЭМ!$B$33:$B$776,E$11)+'СЕТ СН'!$F$14+СВЦЭМ!$D$10+'СЕТ СН'!$F$5-'СЕТ СН'!$F$24</f>
        <v>1986.28860132</v>
      </c>
      <c r="F36" s="36">
        <f>SUMIFS(СВЦЭМ!$D$33:$D$776,СВЦЭМ!$A$33:$A$776,$A36,СВЦЭМ!$B$33:$B$776,F$11)+'СЕТ СН'!$F$14+СВЦЭМ!$D$10+'СЕТ СН'!$F$5-'СЕТ СН'!$F$24</f>
        <v>1952.2889699500001</v>
      </c>
      <c r="G36" s="36">
        <f>SUMIFS(СВЦЭМ!$D$33:$D$776,СВЦЭМ!$A$33:$A$776,$A36,СВЦЭМ!$B$33:$B$776,G$11)+'СЕТ СН'!$F$14+СВЦЭМ!$D$10+'СЕТ СН'!$F$5-'СЕТ СН'!$F$24</f>
        <v>1945.9047816899999</v>
      </c>
      <c r="H36" s="36">
        <f>SUMIFS(СВЦЭМ!$D$33:$D$776,СВЦЭМ!$A$33:$A$776,$A36,СВЦЭМ!$B$33:$B$776,H$11)+'СЕТ СН'!$F$14+СВЦЭМ!$D$10+'СЕТ СН'!$F$5-'СЕТ СН'!$F$24</f>
        <v>1919.17172779</v>
      </c>
      <c r="I36" s="36">
        <f>SUMIFS(СВЦЭМ!$D$33:$D$776,СВЦЭМ!$A$33:$A$776,$A36,СВЦЭМ!$B$33:$B$776,I$11)+'СЕТ СН'!$F$14+СВЦЭМ!$D$10+'СЕТ СН'!$F$5-'СЕТ СН'!$F$24</f>
        <v>1908.0362501099999</v>
      </c>
      <c r="J36" s="36">
        <f>SUMIFS(СВЦЭМ!$D$33:$D$776,СВЦЭМ!$A$33:$A$776,$A36,СВЦЭМ!$B$33:$B$776,J$11)+'СЕТ СН'!$F$14+СВЦЭМ!$D$10+'СЕТ СН'!$F$5-'СЕТ СН'!$F$24</f>
        <v>1886.5426073799999</v>
      </c>
      <c r="K36" s="36">
        <f>SUMIFS(СВЦЭМ!$D$33:$D$776,СВЦЭМ!$A$33:$A$776,$A36,СВЦЭМ!$B$33:$B$776,K$11)+'СЕТ СН'!$F$14+СВЦЭМ!$D$10+'СЕТ СН'!$F$5-'СЕТ СН'!$F$24</f>
        <v>1854.4115089500001</v>
      </c>
      <c r="L36" s="36">
        <f>SUMIFS(СВЦЭМ!$D$33:$D$776,СВЦЭМ!$A$33:$A$776,$A36,СВЦЭМ!$B$33:$B$776,L$11)+'СЕТ СН'!$F$14+СВЦЭМ!$D$10+'СЕТ СН'!$F$5-'СЕТ СН'!$F$24</f>
        <v>1842.6032289099999</v>
      </c>
      <c r="M36" s="36">
        <f>SUMIFS(СВЦЭМ!$D$33:$D$776,СВЦЭМ!$A$33:$A$776,$A36,СВЦЭМ!$B$33:$B$776,M$11)+'СЕТ СН'!$F$14+СВЦЭМ!$D$10+'СЕТ СН'!$F$5-'СЕТ СН'!$F$24</f>
        <v>1867.7917574099999</v>
      </c>
      <c r="N36" s="36">
        <f>SUMIFS(СВЦЭМ!$D$33:$D$776,СВЦЭМ!$A$33:$A$776,$A36,СВЦЭМ!$B$33:$B$776,N$11)+'СЕТ СН'!$F$14+СВЦЭМ!$D$10+'СЕТ СН'!$F$5-'СЕТ СН'!$F$24</f>
        <v>1881.69262091</v>
      </c>
      <c r="O36" s="36">
        <f>SUMIFS(СВЦЭМ!$D$33:$D$776,СВЦЭМ!$A$33:$A$776,$A36,СВЦЭМ!$B$33:$B$776,O$11)+'СЕТ СН'!$F$14+СВЦЭМ!$D$10+'СЕТ СН'!$F$5-'СЕТ СН'!$F$24</f>
        <v>1898.59674051</v>
      </c>
      <c r="P36" s="36">
        <f>SUMIFS(СВЦЭМ!$D$33:$D$776,СВЦЭМ!$A$33:$A$776,$A36,СВЦЭМ!$B$33:$B$776,P$11)+'СЕТ СН'!$F$14+СВЦЭМ!$D$10+'СЕТ СН'!$F$5-'СЕТ СН'!$F$24</f>
        <v>1912.40477861</v>
      </c>
      <c r="Q36" s="36">
        <f>SUMIFS(СВЦЭМ!$D$33:$D$776,СВЦЭМ!$A$33:$A$776,$A36,СВЦЭМ!$B$33:$B$776,Q$11)+'СЕТ СН'!$F$14+СВЦЭМ!$D$10+'СЕТ СН'!$F$5-'СЕТ СН'!$F$24</f>
        <v>1921.0439215399999</v>
      </c>
      <c r="R36" s="36">
        <f>SUMIFS(СВЦЭМ!$D$33:$D$776,СВЦЭМ!$A$33:$A$776,$A36,СВЦЭМ!$B$33:$B$776,R$11)+'СЕТ СН'!$F$14+СВЦЭМ!$D$10+'СЕТ СН'!$F$5-'СЕТ СН'!$F$24</f>
        <v>1918.9650528699999</v>
      </c>
      <c r="S36" s="36">
        <f>SUMIFS(СВЦЭМ!$D$33:$D$776,СВЦЭМ!$A$33:$A$776,$A36,СВЦЭМ!$B$33:$B$776,S$11)+'СЕТ СН'!$F$14+СВЦЭМ!$D$10+'СЕТ СН'!$F$5-'СЕТ СН'!$F$24</f>
        <v>1918.18472466</v>
      </c>
      <c r="T36" s="36">
        <f>SUMIFS(СВЦЭМ!$D$33:$D$776,СВЦЭМ!$A$33:$A$776,$A36,СВЦЭМ!$B$33:$B$776,T$11)+'СЕТ СН'!$F$14+СВЦЭМ!$D$10+'СЕТ СН'!$F$5-'СЕТ СН'!$F$24</f>
        <v>1892.7659670200001</v>
      </c>
      <c r="U36" s="36">
        <f>SUMIFS(СВЦЭМ!$D$33:$D$776,СВЦЭМ!$A$33:$A$776,$A36,СВЦЭМ!$B$33:$B$776,U$11)+'СЕТ СН'!$F$14+СВЦЭМ!$D$10+'СЕТ СН'!$F$5-'СЕТ СН'!$F$24</f>
        <v>1894.6713815799999</v>
      </c>
      <c r="V36" s="36">
        <f>SUMIFS(СВЦЭМ!$D$33:$D$776,СВЦЭМ!$A$33:$A$776,$A36,СВЦЭМ!$B$33:$B$776,V$11)+'СЕТ СН'!$F$14+СВЦЭМ!$D$10+'СЕТ СН'!$F$5-'СЕТ СН'!$F$24</f>
        <v>1900.4920290699999</v>
      </c>
      <c r="W36" s="36">
        <f>SUMIFS(СВЦЭМ!$D$33:$D$776,СВЦЭМ!$A$33:$A$776,$A36,СВЦЭМ!$B$33:$B$776,W$11)+'СЕТ СН'!$F$14+СВЦЭМ!$D$10+'СЕТ СН'!$F$5-'СЕТ СН'!$F$24</f>
        <v>1911.8863934400001</v>
      </c>
      <c r="X36" s="36">
        <f>SUMIFS(СВЦЭМ!$D$33:$D$776,СВЦЭМ!$A$33:$A$776,$A36,СВЦЭМ!$B$33:$B$776,X$11)+'СЕТ СН'!$F$14+СВЦЭМ!$D$10+'СЕТ СН'!$F$5-'СЕТ СН'!$F$24</f>
        <v>1914.9238682</v>
      </c>
      <c r="Y36" s="36">
        <f>SUMIFS(СВЦЭМ!$D$33:$D$776,СВЦЭМ!$A$33:$A$776,$A36,СВЦЭМ!$B$33:$B$776,Y$11)+'СЕТ СН'!$F$14+СВЦЭМ!$D$10+'СЕТ СН'!$F$5-'СЕТ СН'!$F$24</f>
        <v>1925.83463018</v>
      </c>
    </row>
    <row r="37" spans="1:27" ht="15.5" x14ac:dyDescent="0.3">
      <c r="A37" s="35">
        <f t="shared" si="0"/>
        <v>43856</v>
      </c>
      <c r="B37" s="36">
        <f>SUMIFS(СВЦЭМ!$D$33:$D$776,СВЦЭМ!$A$33:$A$776,$A37,СВЦЭМ!$B$33:$B$776,B$11)+'СЕТ СН'!$F$14+СВЦЭМ!$D$10+'СЕТ СН'!$F$5-'СЕТ СН'!$F$24</f>
        <v>1919.0503868999999</v>
      </c>
      <c r="C37" s="36">
        <f>SUMIFS(СВЦЭМ!$D$33:$D$776,СВЦЭМ!$A$33:$A$776,$A37,СВЦЭМ!$B$33:$B$776,C$11)+'СЕТ СН'!$F$14+СВЦЭМ!$D$10+'СЕТ СН'!$F$5-'СЕТ СН'!$F$24</f>
        <v>1938.92602597</v>
      </c>
      <c r="D37" s="36">
        <f>SUMIFS(СВЦЭМ!$D$33:$D$776,СВЦЭМ!$A$33:$A$776,$A37,СВЦЭМ!$B$33:$B$776,D$11)+'СЕТ СН'!$F$14+СВЦЭМ!$D$10+'СЕТ СН'!$F$5-'СЕТ СН'!$F$24</f>
        <v>1964.30697773</v>
      </c>
      <c r="E37" s="36">
        <f>SUMIFS(СВЦЭМ!$D$33:$D$776,СВЦЭМ!$A$33:$A$776,$A37,СВЦЭМ!$B$33:$B$776,E$11)+'СЕТ СН'!$F$14+СВЦЭМ!$D$10+'СЕТ СН'!$F$5-'СЕТ СН'!$F$24</f>
        <v>1970.2414861100001</v>
      </c>
      <c r="F37" s="36">
        <f>SUMIFS(СВЦЭМ!$D$33:$D$776,СВЦЭМ!$A$33:$A$776,$A37,СВЦЭМ!$B$33:$B$776,F$11)+'СЕТ СН'!$F$14+СВЦЭМ!$D$10+'СЕТ СН'!$F$5-'СЕТ СН'!$F$24</f>
        <v>1935.5561718700001</v>
      </c>
      <c r="G37" s="36">
        <f>SUMIFS(СВЦЭМ!$D$33:$D$776,СВЦЭМ!$A$33:$A$776,$A37,СВЦЭМ!$B$33:$B$776,G$11)+'СЕТ СН'!$F$14+СВЦЭМ!$D$10+'СЕТ СН'!$F$5-'СЕТ СН'!$F$24</f>
        <v>1926.6711449700001</v>
      </c>
      <c r="H37" s="36">
        <f>SUMIFS(СВЦЭМ!$D$33:$D$776,СВЦЭМ!$A$33:$A$776,$A37,СВЦЭМ!$B$33:$B$776,H$11)+'СЕТ СН'!$F$14+СВЦЭМ!$D$10+'СЕТ СН'!$F$5-'СЕТ СН'!$F$24</f>
        <v>1898.24020473</v>
      </c>
      <c r="I37" s="36">
        <f>SUMIFS(СВЦЭМ!$D$33:$D$776,СВЦЭМ!$A$33:$A$776,$A37,СВЦЭМ!$B$33:$B$776,I$11)+'СЕТ СН'!$F$14+СВЦЭМ!$D$10+'СЕТ СН'!$F$5-'СЕТ СН'!$F$24</f>
        <v>1883.9997282899999</v>
      </c>
      <c r="J37" s="36">
        <f>SUMIFS(СВЦЭМ!$D$33:$D$776,СВЦЭМ!$A$33:$A$776,$A37,СВЦЭМ!$B$33:$B$776,J$11)+'СЕТ СН'!$F$14+СВЦЭМ!$D$10+'СЕТ СН'!$F$5-'СЕТ СН'!$F$24</f>
        <v>1857.06623408</v>
      </c>
      <c r="K37" s="36">
        <f>SUMIFS(СВЦЭМ!$D$33:$D$776,СВЦЭМ!$A$33:$A$776,$A37,СВЦЭМ!$B$33:$B$776,K$11)+'СЕТ СН'!$F$14+СВЦЭМ!$D$10+'СЕТ СН'!$F$5-'СЕТ СН'!$F$24</f>
        <v>1829.3904876000001</v>
      </c>
      <c r="L37" s="36">
        <f>SUMIFS(СВЦЭМ!$D$33:$D$776,СВЦЭМ!$A$33:$A$776,$A37,СВЦЭМ!$B$33:$B$776,L$11)+'СЕТ СН'!$F$14+СВЦЭМ!$D$10+'СЕТ СН'!$F$5-'СЕТ СН'!$F$24</f>
        <v>1821.0458344600002</v>
      </c>
      <c r="M37" s="36">
        <f>SUMIFS(СВЦЭМ!$D$33:$D$776,СВЦЭМ!$A$33:$A$776,$A37,СВЦЭМ!$B$33:$B$776,M$11)+'СЕТ СН'!$F$14+СВЦЭМ!$D$10+'СЕТ СН'!$F$5-'СЕТ СН'!$F$24</f>
        <v>1850.9656492899999</v>
      </c>
      <c r="N37" s="36">
        <f>SUMIFS(СВЦЭМ!$D$33:$D$776,СВЦЭМ!$A$33:$A$776,$A37,СВЦЭМ!$B$33:$B$776,N$11)+'СЕТ СН'!$F$14+СВЦЭМ!$D$10+'СЕТ СН'!$F$5-'СЕТ СН'!$F$24</f>
        <v>1861.1230868799998</v>
      </c>
      <c r="O37" s="36">
        <f>SUMIFS(СВЦЭМ!$D$33:$D$776,СВЦЭМ!$A$33:$A$776,$A37,СВЦЭМ!$B$33:$B$776,O$11)+'СЕТ СН'!$F$14+СВЦЭМ!$D$10+'СЕТ СН'!$F$5-'СЕТ СН'!$F$24</f>
        <v>1875.8156693400001</v>
      </c>
      <c r="P37" s="36">
        <f>SUMIFS(СВЦЭМ!$D$33:$D$776,СВЦЭМ!$A$33:$A$776,$A37,СВЦЭМ!$B$33:$B$776,P$11)+'СЕТ СН'!$F$14+СВЦЭМ!$D$10+'СЕТ СН'!$F$5-'СЕТ СН'!$F$24</f>
        <v>1888.6163486800001</v>
      </c>
      <c r="Q37" s="36">
        <f>SUMIFS(СВЦЭМ!$D$33:$D$776,СВЦЭМ!$A$33:$A$776,$A37,СВЦЭМ!$B$33:$B$776,Q$11)+'СЕТ СН'!$F$14+СВЦЭМ!$D$10+'СЕТ СН'!$F$5-'СЕТ СН'!$F$24</f>
        <v>1898.21511035</v>
      </c>
      <c r="R37" s="36">
        <f>SUMIFS(СВЦЭМ!$D$33:$D$776,СВЦЭМ!$A$33:$A$776,$A37,СВЦЭМ!$B$33:$B$776,R$11)+'СЕТ СН'!$F$14+СВЦЭМ!$D$10+'СЕТ СН'!$F$5-'СЕТ СН'!$F$24</f>
        <v>1897.8532978799999</v>
      </c>
      <c r="S37" s="36">
        <f>SUMIFS(СВЦЭМ!$D$33:$D$776,СВЦЭМ!$A$33:$A$776,$A37,СВЦЭМ!$B$33:$B$776,S$11)+'СЕТ СН'!$F$14+СВЦЭМ!$D$10+'СЕТ СН'!$F$5-'СЕТ СН'!$F$24</f>
        <v>1901.6685966099999</v>
      </c>
      <c r="T37" s="36">
        <f>SUMIFS(СВЦЭМ!$D$33:$D$776,СВЦЭМ!$A$33:$A$776,$A37,СВЦЭМ!$B$33:$B$776,T$11)+'СЕТ СН'!$F$14+СВЦЭМ!$D$10+'СЕТ СН'!$F$5-'СЕТ СН'!$F$24</f>
        <v>1877.2442061199999</v>
      </c>
      <c r="U37" s="36">
        <f>SUMIFS(СВЦЭМ!$D$33:$D$776,СВЦЭМ!$A$33:$A$776,$A37,СВЦЭМ!$B$33:$B$776,U$11)+'СЕТ СН'!$F$14+СВЦЭМ!$D$10+'СЕТ СН'!$F$5-'СЕТ СН'!$F$24</f>
        <v>1878.5391473999998</v>
      </c>
      <c r="V37" s="36">
        <f>SUMIFS(СВЦЭМ!$D$33:$D$776,СВЦЭМ!$A$33:$A$776,$A37,СВЦЭМ!$B$33:$B$776,V$11)+'СЕТ СН'!$F$14+СВЦЭМ!$D$10+'СЕТ СН'!$F$5-'СЕТ СН'!$F$24</f>
        <v>1884.7594919799999</v>
      </c>
      <c r="W37" s="36">
        <f>SUMIFS(СВЦЭМ!$D$33:$D$776,СВЦЭМ!$A$33:$A$776,$A37,СВЦЭМ!$B$33:$B$776,W$11)+'СЕТ СН'!$F$14+СВЦЭМ!$D$10+'СЕТ СН'!$F$5-'СЕТ СН'!$F$24</f>
        <v>1898.0319742500001</v>
      </c>
      <c r="X37" s="36">
        <f>SUMIFS(СВЦЭМ!$D$33:$D$776,СВЦЭМ!$A$33:$A$776,$A37,СВЦЭМ!$B$33:$B$776,X$11)+'СЕТ СН'!$F$14+СВЦЭМ!$D$10+'СЕТ СН'!$F$5-'СЕТ СН'!$F$24</f>
        <v>1900.68671399</v>
      </c>
      <c r="Y37" s="36">
        <f>SUMIFS(СВЦЭМ!$D$33:$D$776,СВЦЭМ!$A$33:$A$776,$A37,СВЦЭМ!$B$33:$B$776,Y$11)+'СЕТ СН'!$F$14+СВЦЭМ!$D$10+'СЕТ СН'!$F$5-'СЕТ СН'!$F$24</f>
        <v>1909.3054642</v>
      </c>
    </row>
    <row r="38" spans="1:27" ht="15.5" x14ac:dyDescent="0.3">
      <c r="A38" s="35">
        <f t="shared" si="0"/>
        <v>43857</v>
      </c>
      <c r="B38" s="36">
        <f>SUMIFS(СВЦЭМ!$D$33:$D$776,СВЦЭМ!$A$33:$A$776,$A38,СВЦЭМ!$B$33:$B$776,B$11)+'СЕТ СН'!$F$14+СВЦЭМ!$D$10+'СЕТ СН'!$F$5-'СЕТ СН'!$F$24</f>
        <v>1934.8798911499998</v>
      </c>
      <c r="C38" s="36">
        <f>SUMIFS(СВЦЭМ!$D$33:$D$776,СВЦЭМ!$A$33:$A$776,$A38,СВЦЭМ!$B$33:$B$776,C$11)+'СЕТ СН'!$F$14+СВЦЭМ!$D$10+'СЕТ СН'!$F$5-'СЕТ СН'!$F$24</f>
        <v>1942.07914886</v>
      </c>
      <c r="D38" s="36">
        <f>SUMIFS(СВЦЭМ!$D$33:$D$776,СВЦЭМ!$A$33:$A$776,$A38,СВЦЭМ!$B$33:$B$776,D$11)+'СЕТ СН'!$F$14+СВЦЭМ!$D$10+'СЕТ СН'!$F$5-'СЕТ СН'!$F$24</f>
        <v>1954.8333857100001</v>
      </c>
      <c r="E38" s="36">
        <f>SUMIFS(СВЦЭМ!$D$33:$D$776,СВЦЭМ!$A$33:$A$776,$A38,СВЦЭМ!$B$33:$B$776,E$11)+'СЕТ СН'!$F$14+СВЦЭМ!$D$10+'СЕТ СН'!$F$5-'СЕТ СН'!$F$24</f>
        <v>1964.5953299</v>
      </c>
      <c r="F38" s="36">
        <f>SUMIFS(СВЦЭМ!$D$33:$D$776,СВЦЭМ!$A$33:$A$776,$A38,СВЦЭМ!$B$33:$B$776,F$11)+'СЕТ СН'!$F$14+СВЦЭМ!$D$10+'СЕТ СН'!$F$5-'СЕТ СН'!$F$24</f>
        <v>1959.3063032300001</v>
      </c>
      <c r="G38" s="36">
        <f>SUMIFS(СВЦЭМ!$D$33:$D$776,СВЦЭМ!$A$33:$A$776,$A38,СВЦЭМ!$B$33:$B$776,G$11)+'СЕТ СН'!$F$14+СВЦЭМ!$D$10+'СЕТ СН'!$F$5-'СЕТ СН'!$F$24</f>
        <v>1952.87792203</v>
      </c>
      <c r="H38" s="36">
        <f>SUMIFS(СВЦЭМ!$D$33:$D$776,СВЦЭМ!$A$33:$A$776,$A38,СВЦЭМ!$B$33:$B$776,H$11)+'СЕТ СН'!$F$14+СВЦЭМ!$D$10+'СЕТ СН'!$F$5-'СЕТ СН'!$F$24</f>
        <v>1913.04274186</v>
      </c>
      <c r="I38" s="36">
        <f>SUMIFS(СВЦЭМ!$D$33:$D$776,СВЦЭМ!$A$33:$A$776,$A38,СВЦЭМ!$B$33:$B$776,I$11)+'СЕТ СН'!$F$14+СВЦЭМ!$D$10+'СЕТ СН'!$F$5-'СЕТ СН'!$F$24</f>
        <v>1885.9221441499999</v>
      </c>
      <c r="J38" s="36">
        <f>SUMIFS(СВЦЭМ!$D$33:$D$776,СВЦЭМ!$A$33:$A$776,$A38,СВЦЭМ!$B$33:$B$776,J$11)+'СЕТ СН'!$F$14+СВЦЭМ!$D$10+'СЕТ СН'!$F$5-'СЕТ СН'!$F$24</f>
        <v>1851.3904725699999</v>
      </c>
      <c r="K38" s="36">
        <f>SUMIFS(СВЦЭМ!$D$33:$D$776,СВЦЭМ!$A$33:$A$776,$A38,СВЦЭМ!$B$33:$B$776,K$11)+'СЕТ СН'!$F$14+СВЦЭМ!$D$10+'СЕТ СН'!$F$5-'СЕТ СН'!$F$24</f>
        <v>1849.6920055599999</v>
      </c>
      <c r="L38" s="36">
        <f>SUMIFS(СВЦЭМ!$D$33:$D$776,СВЦЭМ!$A$33:$A$776,$A38,СВЦЭМ!$B$33:$B$776,L$11)+'СЕТ СН'!$F$14+СВЦЭМ!$D$10+'СЕТ СН'!$F$5-'СЕТ СН'!$F$24</f>
        <v>1862.4111054699999</v>
      </c>
      <c r="M38" s="36">
        <f>SUMIFS(СВЦЭМ!$D$33:$D$776,СВЦЭМ!$A$33:$A$776,$A38,СВЦЭМ!$B$33:$B$776,M$11)+'СЕТ СН'!$F$14+СВЦЭМ!$D$10+'СЕТ СН'!$F$5-'СЕТ СН'!$F$24</f>
        <v>1872.0518544900001</v>
      </c>
      <c r="N38" s="36">
        <f>SUMIFS(СВЦЭМ!$D$33:$D$776,СВЦЭМ!$A$33:$A$776,$A38,СВЦЭМ!$B$33:$B$776,N$11)+'СЕТ СН'!$F$14+СВЦЭМ!$D$10+'СЕТ СН'!$F$5-'СЕТ СН'!$F$24</f>
        <v>1888.8795892399999</v>
      </c>
      <c r="O38" s="36">
        <f>SUMIFS(СВЦЭМ!$D$33:$D$776,СВЦЭМ!$A$33:$A$776,$A38,СВЦЭМ!$B$33:$B$776,O$11)+'СЕТ СН'!$F$14+СВЦЭМ!$D$10+'СЕТ СН'!$F$5-'СЕТ СН'!$F$24</f>
        <v>1911.8516243700001</v>
      </c>
      <c r="P38" s="36">
        <f>SUMIFS(СВЦЭМ!$D$33:$D$776,СВЦЭМ!$A$33:$A$776,$A38,СВЦЭМ!$B$33:$B$776,P$11)+'СЕТ СН'!$F$14+СВЦЭМ!$D$10+'СЕТ СН'!$F$5-'СЕТ СН'!$F$24</f>
        <v>1930.7791892599998</v>
      </c>
      <c r="Q38" s="36">
        <f>SUMIFS(СВЦЭМ!$D$33:$D$776,СВЦЭМ!$A$33:$A$776,$A38,СВЦЭМ!$B$33:$B$776,Q$11)+'СЕТ СН'!$F$14+СВЦЭМ!$D$10+'СЕТ СН'!$F$5-'СЕТ СН'!$F$24</f>
        <v>1940.7953569400001</v>
      </c>
      <c r="R38" s="36">
        <f>SUMIFS(СВЦЭМ!$D$33:$D$776,СВЦЭМ!$A$33:$A$776,$A38,СВЦЭМ!$B$33:$B$776,R$11)+'СЕТ СН'!$F$14+СВЦЭМ!$D$10+'СЕТ СН'!$F$5-'СЕТ СН'!$F$24</f>
        <v>1939.7583161699999</v>
      </c>
      <c r="S38" s="36">
        <f>SUMIFS(СВЦЭМ!$D$33:$D$776,СВЦЭМ!$A$33:$A$776,$A38,СВЦЭМ!$B$33:$B$776,S$11)+'СЕТ СН'!$F$14+СВЦЭМ!$D$10+'СЕТ СН'!$F$5-'СЕТ СН'!$F$24</f>
        <v>1920.0646056400001</v>
      </c>
      <c r="T38" s="36">
        <f>SUMIFS(СВЦЭМ!$D$33:$D$776,СВЦЭМ!$A$33:$A$776,$A38,СВЦЭМ!$B$33:$B$776,T$11)+'СЕТ СН'!$F$14+СВЦЭМ!$D$10+'СЕТ СН'!$F$5-'СЕТ СН'!$F$24</f>
        <v>1890.62200871</v>
      </c>
      <c r="U38" s="36">
        <f>SUMIFS(СВЦЭМ!$D$33:$D$776,СВЦЭМ!$A$33:$A$776,$A38,СВЦЭМ!$B$33:$B$776,U$11)+'СЕТ СН'!$F$14+СВЦЭМ!$D$10+'СЕТ СН'!$F$5-'СЕТ СН'!$F$24</f>
        <v>1903.0070538800001</v>
      </c>
      <c r="V38" s="36">
        <f>SUMIFS(СВЦЭМ!$D$33:$D$776,СВЦЭМ!$A$33:$A$776,$A38,СВЦЭМ!$B$33:$B$776,V$11)+'СЕТ СН'!$F$14+СВЦЭМ!$D$10+'СЕТ СН'!$F$5-'СЕТ СН'!$F$24</f>
        <v>1904.7219931999998</v>
      </c>
      <c r="W38" s="36">
        <f>SUMIFS(СВЦЭМ!$D$33:$D$776,СВЦЭМ!$A$33:$A$776,$A38,СВЦЭМ!$B$33:$B$776,W$11)+'СЕТ СН'!$F$14+СВЦЭМ!$D$10+'СЕТ СН'!$F$5-'СЕТ СН'!$F$24</f>
        <v>1915.68798894</v>
      </c>
      <c r="X38" s="36">
        <f>SUMIFS(СВЦЭМ!$D$33:$D$776,СВЦЭМ!$A$33:$A$776,$A38,СВЦЭМ!$B$33:$B$776,X$11)+'СЕТ СН'!$F$14+СВЦЭМ!$D$10+'СЕТ СН'!$F$5-'СЕТ СН'!$F$24</f>
        <v>1920.6035078899999</v>
      </c>
      <c r="Y38" s="36">
        <f>SUMIFS(СВЦЭМ!$D$33:$D$776,СВЦЭМ!$A$33:$A$776,$A38,СВЦЭМ!$B$33:$B$776,Y$11)+'СЕТ СН'!$F$14+СВЦЭМ!$D$10+'СЕТ СН'!$F$5-'СЕТ СН'!$F$24</f>
        <v>1931.9441009900002</v>
      </c>
    </row>
    <row r="39" spans="1:27" ht="15.5" x14ac:dyDescent="0.3">
      <c r="A39" s="35">
        <f t="shared" si="0"/>
        <v>43858</v>
      </c>
      <c r="B39" s="36">
        <f>SUMIFS(СВЦЭМ!$D$33:$D$776,СВЦЭМ!$A$33:$A$776,$A39,СВЦЭМ!$B$33:$B$776,B$11)+'СЕТ СН'!$F$14+СВЦЭМ!$D$10+'СЕТ СН'!$F$5-'СЕТ СН'!$F$24</f>
        <v>1889.1222095099999</v>
      </c>
      <c r="C39" s="36">
        <f>SUMIFS(СВЦЭМ!$D$33:$D$776,СВЦЭМ!$A$33:$A$776,$A39,СВЦЭМ!$B$33:$B$776,C$11)+'СЕТ СН'!$F$14+СВЦЭМ!$D$10+'СЕТ СН'!$F$5-'СЕТ СН'!$F$24</f>
        <v>1920.1379258699999</v>
      </c>
      <c r="D39" s="36">
        <f>SUMIFS(СВЦЭМ!$D$33:$D$776,СВЦЭМ!$A$33:$A$776,$A39,СВЦЭМ!$B$33:$B$776,D$11)+'СЕТ СН'!$F$14+СВЦЭМ!$D$10+'СЕТ СН'!$F$5-'СЕТ СН'!$F$24</f>
        <v>1935.9245902399998</v>
      </c>
      <c r="E39" s="36">
        <f>SUMIFS(СВЦЭМ!$D$33:$D$776,СВЦЭМ!$A$33:$A$776,$A39,СВЦЭМ!$B$33:$B$776,E$11)+'СЕТ СН'!$F$14+СВЦЭМ!$D$10+'СЕТ СН'!$F$5-'СЕТ СН'!$F$24</f>
        <v>1935.75303439</v>
      </c>
      <c r="F39" s="36">
        <f>SUMIFS(СВЦЭМ!$D$33:$D$776,СВЦЭМ!$A$33:$A$776,$A39,СВЦЭМ!$B$33:$B$776,F$11)+'СЕТ СН'!$F$14+СВЦЭМ!$D$10+'СЕТ СН'!$F$5-'СЕТ СН'!$F$24</f>
        <v>1940.38271508</v>
      </c>
      <c r="G39" s="36">
        <f>SUMIFS(СВЦЭМ!$D$33:$D$776,СВЦЭМ!$A$33:$A$776,$A39,СВЦЭМ!$B$33:$B$776,G$11)+'СЕТ СН'!$F$14+СВЦЭМ!$D$10+'СЕТ СН'!$F$5-'СЕТ СН'!$F$24</f>
        <v>1924.3400349799999</v>
      </c>
      <c r="H39" s="36">
        <f>SUMIFS(СВЦЭМ!$D$33:$D$776,СВЦЭМ!$A$33:$A$776,$A39,СВЦЭМ!$B$33:$B$776,H$11)+'СЕТ СН'!$F$14+СВЦЭМ!$D$10+'СЕТ СН'!$F$5-'СЕТ СН'!$F$24</f>
        <v>1894.12798367</v>
      </c>
      <c r="I39" s="36">
        <f>SUMIFS(СВЦЭМ!$D$33:$D$776,СВЦЭМ!$A$33:$A$776,$A39,СВЦЭМ!$B$33:$B$776,I$11)+'СЕТ СН'!$F$14+СВЦЭМ!$D$10+'СЕТ СН'!$F$5-'СЕТ СН'!$F$24</f>
        <v>1854.44002398</v>
      </c>
      <c r="J39" s="36">
        <f>SUMIFS(СВЦЭМ!$D$33:$D$776,СВЦЭМ!$A$33:$A$776,$A39,СВЦЭМ!$B$33:$B$776,J$11)+'СЕТ СН'!$F$14+СВЦЭМ!$D$10+'СЕТ СН'!$F$5-'СЕТ СН'!$F$24</f>
        <v>1836.9176611299999</v>
      </c>
      <c r="K39" s="36">
        <f>SUMIFS(СВЦЭМ!$D$33:$D$776,СВЦЭМ!$A$33:$A$776,$A39,СВЦЭМ!$B$33:$B$776,K$11)+'СЕТ СН'!$F$14+СВЦЭМ!$D$10+'СЕТ СН'!$F$5-'СЕТ СН'!$F$24</f>
        <v>1827.6649776099998</v>
      </c>
      <c r="L39" s="36">
        <f>SUMIFS(СВЦЭМ!$D$33:$D$776,СВЦЭМ!$A$33:$A$776,$A39,СВЦЭМ!$B$33:$B$776,L$11)+'СЕТ СН'!$F$14+СВЦЭМ!$D$10+'СЕТ СН'!$F$5-'СЕТ СН'!$F$24</f>
        <v>1821.5741366899999</v>
      </c>
      <c r="M39" s="36">
        <f>SUMIFS(СВЦЭМ!$D$33:$D$776,СВЦЭМ!$A$33:$A$776,$A39,СВЦЭМ!$B$33:$B$776,M$11)+'СЕТ СН'!$F$14+СВЦЭМ!$D$10+'СЕТ СН'!$F$5-'СЕТ СН'!$F$24</f>
        <v>1853.5703140099999</v>
      </c>
      <c r="N39" s="36">
        <f>SUMIFS(СВЦЭМ!$D$33:$D$776,СВЦЭМ!$A$33:$A$776,$A39,СВЦЭМ!$B$33:$B$776,N$11)+'СЕТ СН'!$F$14+СВЦЭМ!$D$10+'СЕТ СН'!$F$5-'СЕТ СН'!$F$24</f>
        <v>1869.5886324600001</v>
      </c>
      <c r="O39" s="36">
        <f>SUMIFS(СВЦЭМ!$D$33:$D$776,СВЦЭМ!$A$33:$A$776,$A39,СВЦЭМ!$B$33:$B$776,O$11)+'СЕТ СН'!$F$14+СВЦЭМ!$D$10+'СЕТ СН'!$F$5-'СЕТ СН'!$F$24</f>
        <v>1869.77559686</v>
      </c>
      <c r="P39" s="36">
        <f>SUMIFS(СВЦЭМ!$D$33:$D$776,СВЦЭМ!$A$33:$A$776,$A39,СВЦЭМ!$B$33:$B$776,P$11)+'СЕТ СН'!$F$14+СВЦЭМ!$D$10+'СЕТ СН'!$F$5-'СЕТ СН'!$F$24</f>
        <v>1884.4077298899999</v>
      </c>
      <c r="Q39" s="36">
        <f>SUMIFS(СВЦЭМ!$D$33:$D$776,СВЦЭМ!$A$33:$A$776,$A39,СВЦЭМ!$B$33:$B$776,Q$11)+'СЕТ СН'!$F$14+СВЦЭМ!$D$10+'СЕТ СН'!$F$5-'СЕТ СН'!$F$24</f>
        <v>1892.71512871</v>
      </c>
      <c r="R39" s="36">
        <f>SUMIFS(СВЦЭМ!$D$33:$D$776,СВЦЭМ!$A$33:$A$776,$A39,СВЦЭМ!$B$33:$B$776,R$11)+'СЕТ СН'!$F$14+СВЦЭМ!$D$10+'СЕТ СН'!$F$5-'СЕТ СН'!$F$24</f>
        <v>1890.82350346</v>
      </c>
      <c r="S39" s="36">
        <f>SUMIFS(СВЦЭМ!$D$33:$D$776,СВЦЭМ!$A$33:$A$776,$A39,СВЦЭМ!$B$33:$B$776,S$11)+'СЕТ СН'!$F$14+СВЦЭМ!$D$10+'СЕТ СН'!$F$5-'СЕТ СН'!$F$24</f>
        <v>1875.9636235399998</v>
      </c>
      <c r="T39" s="36">
        <f>SUMIFS(СВЦЭМ!$D$33:$D$776,СВЦЭМ!$A$33:$A$776,$A39,СВЦЭМ!$B$33:$B$776,T$11)+'СЕТ СН'!$F$14+СВЦЭМ!$D$10+'СЕТ СН'!$F$5-'СЕТ СН'!$F$24</f>
        <v>1855.13795613</v>
      </c>
      <c r="U39" s="36">
        <f>SUMIFS(СВЦЭМ!$D$33:$D$776,СВЦЭМ!$A$33:$A$776,$A39,СВЦЭМ!$B$33:$B$776,U$11)+'СЕТ СН'!$F$14+СВЦЭМ!$D$10+'СЕТ СН'!$F$5-'СЕТ СН'!$F$24</f>
        <v>1850.9022023799998</v>
      </c>
      <c r="V39" s="36">
        <f>SUMIFS(СВЦЭМ!$D$33:$D$776,СВЦЭМ!$A$33:$A$776,$A39,СВЦЭМ!$B$33:$B$776,V$11)+'СЕТ СН'!$F$14+СВЦЭМ!$D$10+'СЕТ СН'!$F$5-'СЕТ СН'!$F$24</f>
        <v>1861.16604689</v>
      </c>
      <c r="W39" s="36">
        <f>SUMIFS(СВЦЭМ!$D$33:$D$776,СВЦЭМ!$A$33:$A$776,$A39,СВЦЭМ!$B$33:$B$776,W$11)+'СЕТ СН'!$F$14+СВЦЭМ!$D$10+'СЕТ СН'!$F$5-'СЕТ СН'!$F$24</f>
        <v>1870.2070440699999</v>
      </c>
      <c r="X39" s="36">
        <f>SUMIFS(СВЦЭМ!$D$33:$D$776,СВЦЭМ!$A$33:$A$776,$A39,СВЦЭМ!$B$33:$B$776,X$11)+'СЕТ СН'!$F$14+СВЦЭМ!$D$10+'СЕТ СН'!$F$5-'СЕТ СН'!$F$24</f>
        <v>1877.66790242</v>
      </c>
      <c r="Y39" s="36">
        <f>SUMIFS(СВЦЭМ!$D$33:$D$776,СВЦЭМ!$A$33:$A$776,$A39,СВЦЭМ!$B$33:$B$776,Y$11)+'СЕТ СН'!$F$14+СВЦЭМ!$D$10+'СЕТ СН'!$F$5-'СЕТ СН'!$F$24</f>
        <v>1902.53308485</v>
      </c>
    </row>
    <row r="40" spans="1:27" ht="15.5" x14ac:dyDescent="0.3">
      <c r="A40" s="35">
        <f t="shared" si="0"/>
        <v>43859</v>
      </c>
      <c r="B40" s="36">
        <f>SUMIFS(СВЦЭМ!$D$33:$D$776,СВЦЭМ!$A$33:$A$776,$A40,СВЦЭМ!$B$33:$B$776,B$11)+'СЕТ СН'!$F$14+СВЦЭМ!$D$10+'СЕТ СН'!$F$5-'СЕТ СН'!$F$24</f>
        <v>1943.91113759</v>
      </c>
      <c r="C40" s="36">
        <f>SUMIFS(СВЦЭМ!$D$33:$D$776,СВЦЭМ!$A$33:$A$776,$A40,СВЦЭМ!$B$33:$B$776,C$11)+'СЕТ СН'!$F$14+СВЦЭМ!$D$10+'СЕТ СН'!$F$5-'СЕТ СН'!$F$24</f>
        <v>1965.14294397</v>
      </c>
      <c r="D40" s="36">
        <f>SUMIFS(СВЦЭМ!$D$33:$D$776,СВЦЭМ!$A$33:$A$776,$A40,СВЦЭМ!$B$33:$B$776,D$11)+'СЕТ СН'!$F$14+СВЦЭМ!$D$10+'СЕТ СН'!$F$5-'СЕТ СН'!$F$24</f>
        <v>1967.6622574099999</v>
      </c>
      <c r="E40" s="36">
        <f>SUMIFS(СВЦЭМ!$D$33:$D$776,СВЦЭМ!$A$33:$A$776,$A40,СВЦЭМ!$B$33:$B$776,E$11)+'СЕТ СН'!$F$14+СВЦЭМ!$D$10+'СЕТ СН'!$F$5-'СЕТ СН'!$F$24</f>
        <v>1969.02976281</v>
      </c>
      <c r="F40" s="36">
        <f>SUMIFS(СВЦЭМ!$D$33:$D$776,СВЦЭМ!$A$33:$A$776,$A40,СВЦЭМ!$B$33:$B$776,F$11)+'СЕТ СН'!$F$14+СВЦЭМ!$D$10+'СЕТ СН'!$F$5-'СЕТ СН'!$F$24</f>
        <v>1962.4683565999999</v>
      </c>
      <c r="G40" s="36">
        <f>SUMIFS(СВЦЭМ!$D$33:$D$776,СВЦЭМ!$A$33:$A$776,$A40,СВЦЭМ!$B$33:$B$776,G$11)+'СЕТ СН'!$F$14+СВЦЭМ!$D$10+'СЕТ СН'!$F$5-'СЕТ СН'!$F$24</f>
        <v>1950.8365693000001</v>
      </c>
      <c r="H40" s="36">
        <f>SUMIFS(СВЦЭМ!$D$33:$D$776,СВЦЭМ!$A$33:$A$776,$A40,СВЦЭМ!$B$33:$B$776,H$11)+'СЕТ СН'!$F$14+СВЦЭМ!$D$10+'СЕТ СН'!$F$5-'СЕТ СН'!$F$24</f>
        <v>1911.8656705799999</v>
      </c>
      <c r="I40" s="36">
        <f>SUMIFS(СВЦЭМ!$D$33:$D$776,СВЦЭМ!$A$33:$A$776,$A40,СВЦЭМ!$B$33:$B$776,I$11)+'СЕТ СН'!$F$14+СВЦЭМ!$D$10+'СЕТ СН'!$F$5-'СЕТ СН'!$F$24</f>
        <v>1880.6606392799999</v>
      </c>
      <c r="J40" s="36">
        <f>SUMIFS(СВЦЭМ!$D$33:$D$776,СВЦЭМ!$A$33:$A$776,$A40,СВЦЭМ!$B$33:$B$776,J$11)+'СЕТ СН'!$F$14+СВЦЭМ!$D$10+'СЕТ СН'!$F$5-'СЕТ СН'!$F$24</f>
        <v>1857.7805458100001</v>
      </c>
      <c r="K40" s="36">
        <f>SUMIFS(СВЦЭМ!$D$33:$D$776,СВЦЭМ!$A$33:$A$776,$A40,СВЦЭМ!$B$33:$B$776,K$11)+'СЕТ СН'!$F$14+СВЦЭМ!$D$10+'СЕТ СН'!$F$5-'СЕТ СН'!$F$24</f>
        <v>1846.49544418</v>
      </c>
      <c r="L40" s="36">
        <f>SUMIFS(СВЦЭМ!$D$33:$D$776,СВЦЭМ!$A$33:$A$776,$A40,СВЦЭМ!$B$33:$B$776,L$11)+'СЕТ СН'!$F$14+СВЦЭМ!$D$10+'СЕТ СН'!$F$5-'СЕТ СН'!$F$24</f>
        <v>1833.6987229599999</v>
      </c>
      <c r="M40" s="36">
        <f>SUMIFS(СВЦЭМ!$D$33:$D$776,СВЦЭМ!$A$33:$A$776,$A40,СВЦЭМ!$B$33:$B$776,M$11)+'СЕТ СН'!$F$14+СВЦЭМ!$D$10+'СЕТ СН'!$F$5-'СЕТ СН'!$F$24</f>
        <v>1839.6174931999999</v>
      </c>
      <c r="N40" s="36">
        <f>SUMIFS(СВЦЭМ!$D$33:$D$776,СВЦЭМ!$A$33:$A$776,$A40,СВЦЭМ!$B$33:$B$776,N$11)+'СЕТ СН'!$F$14+СВЦЭМ!$D$10+'СЕТ СН'!$F$5-'СЕТ СН'!$F$24</f>
        <v>1866.7672744000001</v>
      </c>
      <c r="O40" s="36">
        <f>SUMIFS(СВЦЭМ!$D$33:$D$776,СВЦЭМ!$A$33:$A$776,$A40,СВЦЭМ!$B$33:$B$776,O$11)+'СЕТ СН'!$F$14+СВЦЭМ!$D$10+'СЕТ СН'!$F$5-'СЕТ СН'!$F$24</f>
        <v>1892.2004019400001</v>
      </c>
      <c r="P40" s="36">
        <f>SUMIFS(СВЦЭМ!$D$33:$D$776,СВЦЭМ!$A$33:$A$776,$A40,СВЦЭМ!$B$33:$B$776,P$11)+'СЕТ СН'!$F$14+СВЦЭМ!$D$10+'СЕТ СН'!$F$5-'СЕТ СН'!$F$24</f>
        <v>1919.84181414</v>
      </c>
      <c r="Q40" s="36">
        <f>SUMIFS(СВЦЭМ!$D$33:$D$776,СВЦЭМ!$A$33:$A$776,$A40,СВЦЭМ!$B$33:$B$776,Q$11)+'СЕТ СН'!$F$14+СВЦЭМ!$D$10+'СЕТ СН'!$F$5-'СЕТ СН'!$F$24</f>
        <v>1936.7556905399999</v>
      </c>
      <c r="R40" s="36">
        <f>SUMIFS(СВЦЭМ!$D$33:$D$776,СВЦЭМ!$A$33:$A$776,$A40,СВЦЭМ!$B$33:$B$776,R$11)+'СЕТ СН'!$F$14+СВЦЭМ!$D$10+'СЕТ СН'!$F$5-'СЕТ СН'!$F$24</f>
        <v>1923.1078342000001</v>
      </c>
      <c r="S40" s="36">
        <f>SUMIFS(СВЦЭМ!$D$33:$D$776,СВЦЭМ!$A$33:$A$776,$A40,СВЦЭМ!$B$33:$B$776,S$11)+'СЕТ СН'!$F$14+СВЦЭМ!$D$10+'СЕТ СН'!$F$5-'СЕТ СН'!$F$24</f>
        <v>1903.5838711699998</v>
      </c>
      <c r="T40" s="36">
        <f>SUMIFS(СВЦЭМ!$D$33:$D$776,СВЦЭМ!$A$33:$A$776,$A40,СВЦЭМ!$B$33:$B$776,T$11)+'СЕТ СН'!$F$14+СВЦЭМ!$D$10+'СЕТ СН'!$F$5-'СЕТ СН'!$F$24</f>
        <v>1864.26086859</v>
      </c>
      <c r="U40" s="36">
        <f>SUMIFS(СВЦЭМ!$D$33:$D$776,СВЦЭМ!$A$33:$A$776,$A40,СВЦЭМ!$B$33:$B$776,U$11)+'СЕТ СН'!$F$14+СВЦЭМ!$D$10+'СЕТ СН'!$F$5-'СЕТ СН'!$F$24</f>
        <v>1858.62751381</v>
      </c>
      <c r="V40" s="36">
        <f>SUMIFS(СВЦЭМ!$D$33:$D$776,СВЦЭМ!$A$33:$A$776,$A40,СВЦЭМ!$B$33:$B$776,V$11)+'СЕТ СН'!$F$14+СВЦЭМ!$D$10+'СЕТ СН'!$F$5-'СЕТ СН'!$F$24</f>
        <v>1868.20039273</v>
      </c>
      <c r="W40" s="36">
        <f>SUMIFS(СВЦЭМ!$D$33:$D$776,СВЦЭМ!$A$33:$A$776,$A40,СВЦЭМ!$B$33:$B$776,W$11)+'СЕТ СН'!$F$14+СВЦЭМ!$D$10+'СЕТ СН'!$F$5-'СЕТ СН'!$F$24</f>
        <v>1884.0830994600001</v>
      </c>
      <c r="X40" s="36">
        <f>SUMIFS(СВЦЭМ!$D$33:$D$776,СВЦЭМ!$A$33:$A$776,$A40,СВЦЭМ!$B$33:$B$776,X$11)+'СЕТ СН'!$F$14+СВЦЭМ!$D$10+'СЕТ СН'!$F$5-'СЕТ СН'!$F$24</f>
        <v>1885.1163612299999</v>
      </c>
      <c r="Y40" s="36">
        <f>SUMIFS(СВЦЭМ!$D$33:$D$776,СВЦЭМ!$A$33:$A$776,$A40,СВЦЭМ!$B$33:$B$776,Y$11)+'СЕТ СН'!$F$14+СВЦЭМ!$D$10+'СЕТ СН'!$F$5-'СЕТ СН'!$F$24</f>
        <v>1917.83879009</v>
      </c>
    </row>
    <row r="41" spans="1:27" ht="15.5" x14ac:dyDescent="0.3">
      <c r="A41" s="35">
        <f t="shared" si="0"/>
        <v>43860</v>
      </c>
      <c r="B41" s="36">
        <f>SUMIFS(СВЦЭМ!$D$33:$D$776,СВЦЭМ!$A$33:$A$776,$A41,СВЦЭМ!$B$33:$B$776,B$11)+'СЕТ СН'!$F$14+СВЦЭМ!$D$10+'СЕТ СН'!$F$5-'СЕТ СН'!$F$24</f>
        <v>1942.10051423</v>
      </c>
      <c r="C41" s="36">
        <f>SUMIFS(СВЦЭМ!$D$33:$D$776,СВЦЭМ!$A$33:$A$776,$A41,СВЦЭМ!$B$33:$B$776,C$11)+'СЕТ СН'!$F$14+СВЦЭМ!$D$10+'СЕТ СН'!$F$5-'СЕТ СН'!$F$24</f>
        <v>1962.77011898</v>
      </c>
      <c r="D41" s="36">
        <f>SUMIFS(СВЦЭМ!$D$33:$D$776,СВЦЭМ!$A$33:$A$776,$A41,СВЦЭМ!$B$33:$B$776,D$11)+'СЕТ СН'!$F$14+СВЦЭМ!$D$10+'СЕТ СН'!$F$5-'СЕТ СН'!$F$24</f>
        <v>1967.0412909299998</v>
      </c>
      <c r="E41" s="36">
        <f>SUMIFS(СВЦЭМ!$D$33:$D$776,СВЦЭМ!$A$33:$A$776,$A41,СВЦЭМ!$B$33:$B$776,E$11)+'СЕТ СН'!$F$14+СВЦЭМ!$D$10+'СЕТ СН'!$F$5-'СЕТ СН'!$F$24</f>
        <v>1968.84587061</v>
      </c>
      <c r="F41" s="36">
        <f>SUMIFS(СВЦЭМ!$D$33:$D$776,СВЦЭМ!$A$33:$A$776,$A41,СВЦЭМ!$B$33:$B$776,F$11)+'СЕТ СН'!$F$14+СВЦЭМ!$D$10+'СЕТ СН'!$F$5-'СЕТ СН'!$F$24</f>
        <v>1957.22614735</v>
      </c>
      <c r="G41" s="36">
        <f>SUMIFS(СВЦЭМ!$D$33:$D$776,СВЦЭМ!$A$33:$A$776,$A41,СВЦЭМ!$B$33:$B$776,G$11)+'СЕТ СН'!$F$14+СВЦЭМ!$D$10+'СЕТ СН'!$F$5-'СЕТ СН'!$F$24</f>
        <v>1945.75492945</v>
      </c>
      <c r="H41" s="36">
        <f>SUMIFS(СВЦЭМ!$D$33:$D$776,СВЦЭМ!$A$33:$A$776,$A41,СВЦЭМ!$B$33:$B$776,H$11)+'СЕТ СН'!$F$14+СВЦЭМ!$D$10+'СЕТ СН'!$F$5-'СЕТ СН'!$F$24</f>
        <v>1913.7072130900001</v>
      </c>
      <c r="I41" s="36">
        <f>SUMIFS(СВЦЭМ!$D$33:$D$776,СВЦЭМ!$A$33:$A$776,$A41,СВЦЭМ!$B$33:$B$776,I$11)+'СЕТ СН'!$F$14+СВЦЭМ!$D$10+'СЕТ СН'!$F$5-'СЕТ СН'!$F$24</f>
        <v>1883.01601901</v>
      </c>
      <c r="J41" s="36">
        <f>SUMIFS(СВЦЭМ!$D$33:$D$776,СВЦЭМ!$A$33:$A$776,$A41,СВЦЭМ!$B$33:$B$776,J$11)+'СЕТ СН'!$F$14+СВЦЭМ!$D$10+'СЕТ СН'!$F$5-'СЕТ СН'!$F$24</f>
        <v>1854.56021035</v>
      </c>
      <c r="K41" s="36">
        <f>SUMIFS(СВЦЭМ!$D$33:$D$776,СВЦЭМ!$A$33:$A$776,$A41,СВЦЭМ!$B$33:$B$776,K$11)+'СЕТ СН'!$F$14+СВЦЭМ!$D$10+'СЕТ СН'!$F$5-'СЕТ СН'!$F$24</f>
        <v>1837.4990597599999</v>
      </c>
      <c r="L41" s="36">
        <f>SUMIFS(СВЦЭМ!$D$33:$D$776,СВЦЭМ!$A$33:$A$776,$A41,СВЦЭМ!$B$33:$B$776,L$11)+'СЕТ СН'!$F$14+СВЦЭМ!$D$10+'СЕТ СН'!$F$5-'СЕТ СН'!$F$24</f>
        <v>1839.4676218700001</v>
      </c>
      <c r="M41" s="36">
        <f>SUMIFS(СВЦЭМ!$D$33:$D$776,СВЦЭМ!$A$33:$A$776,$A41,СВЦЭМ!$B$33:$B$776,M$11)+'СЕТ СН'!$F$14+СВЦЭМ!$D$10+'СЕТ СН'!$F$5-'СЕТ СН'!$F$24</f>
        <v>1852.6952243599999</v>
      </c>
      <c r="N41" s="36">
        <f>SUMIFS(СВЦЭМ!$D$33:$D$776,СВЦЭМ!$A$33:$A$776,$A41,СВЦЭМ!$B$33:$B$776,N$11)+'СЕТ СН'!$F$14+СВЦЭМ!$D$10+'СЕТ СН'!$F$5-'СЕТ СН'!$F$24</f>
        <v>1864.13819253</v>
      </c>
      <c r="O41" s="36">
        <f>SUMIFS(СВЦЭМ!$D$33:$D$776,СВЦЭМ!$A$33:$A$776,$A41,СВЦЭМ!$B$33:$B$776,O$11)+'СЕТ СН'!$F$14+СВЦЭМ!$D$10+'СЕТ СН'!$F$5-'СЕТ СН'!$F$24</f>
        <v>1898.43039116</v>
      </c>
      <c r="P41" s="36">
        <f>SUMIFS(СВЦЭМ!$D$33:$D$776,СВЦЭМ!$A$33:$A$776,$A41,СВЦЭМ!$B$33:$B$776,P$11)+'СЕТ СН'!$F$14+СВЦЭМ!$D$10+'СЕТ СН'!$F$5-'СЕТ СН'!$F$24</f>
        <v>1930.9371562900001</v>
      </c>
      <c r="Q41" s="36">
        <f>SUMIFS(СВЦЭМ!$D$33:$D$776,СВЦЭМ!$A$33:$A$776,$A41,СВЦЭМ!$B$33:$B$776,Q$11)+'СЕТ СН'!$F$14+СВЦЭМ!$D$10+'СЕТ СН'!$F$5-'СЕТ СН'!$F$24</f>
        <v>1938.66227972</v>
      </c>
      <c r="R41" s="36">
        <f>SUMIFS(СВЦЭМ!$D$33:$D$776,СВЦЭМ!$A$33:$A$776,$A41,СВЦЭМ!$B$33:$B$776,R$11)+'СЕТ СН'!$F$14+СВЦЭМ!$D$10+'СЕТ СН'!$F$5-'СЕТ СН'!$F$24</f>
        <v>1915.25665445</v>
      </c>
      <c r="S41" s="36">
        <f>SUMIFS(СВЦЭМ!$D$33:$D$776,СВЦЭМ!$A$33:$A$776,$A41,СВЦЭМ!$B$33:$B$776,S$11)+'СЕТ СН'!$F$14+СВЦЭМ!$D$10+'СЕТ СН'!$F$5-'СЕТ СН'!$F$24</f>
        <v>1876.9604209199999</v>
      </c>
      <c r="T41" s="36">
        <f>SUMIFS(СВЦЭМ!$D$33:$D$776,СВЦЭМ!$A$33:$A$776,$A41,СВЦЭМ!$B$33:$B$776,T$11)+'СЕТ СН'!$F$14+СВЦЭМ!$D$10+'СЕТ СН'!$F$5-'СЕТ СН'!$F$24</f>
        <v>1856.72750821</v>
      </c>
      <c r="U41" s="36">
        <f>SUMIFS(СВЦЭМ!$D$33:$D$776,СВЦЭМ!$A$33:$A$776,$A41,СВЦЭМ!$B$33:$B$776,U$11)+'СЕТ СН'!$F$14+СВЦЭМ!$D$10+'СЕТ СН'!$F$5-'СЕТ СН'!$F$24</f>
        <v>1858.6858813399999</v>
      </c>
      <c r="V41" s="36">
        <f>SUMIFS(СВЦЭМ!$D$33:$D$776,СВЦЭМ!$A$33:$A$776,$A41,СВЦЭМ!$B$33:$B$776,V$11)+'СЕТ СН'!$F$14+СВЦЭМ!$D$10+'СЕТ СН'!$F$5-'СЕТ СН'!$F$24</f>
        <v>1858.7426770299999</v>
      </c>
      <c r="W41" s="36">
        <f>SUMIFS(СВЦЭМ!$D$33:$D$776,СВЦЭМ!$A$33:$A$776,$A41,СВЦЭМ!$B$33:$B$776,W$11)+'СЕТ СН'!$F$14+СВЦЭМ!$D$10+'СЕТ СН'!$F$5-'СЕТ СН'!$F$24</f>
        <v>1867.34689604</v>
      </c>
      <c r="X41" s="36">
        <f>SUMIFS(СВЦЭМ!$D$33:$D$776,СВЦЭМ!$A$33:$A$776,$A41,СВЦЭМ!$B$33:$B$776,X$11)+'СЕТ СН'!$F$14+СВЦЭМ!$D$10+'СЕТ СН'!$F$5-'СЕТ СН'!$F$24</f>
        <v>1867.1604429200002</v>
      </c>
      <c r="Y41" s="36">
        <f>SUMIFS(СВЦЭМ!$D$33:$D$776,СВЦЭМ!$A$33:$A$776,$A41,СВЦЭМ!$B$33:$B$776,Y$11)+'СЕТ СН'!$F$14+СВЦЭМ!$D$10+'СЕТ СН'!$F$5-'СЕТ СН'!$F$24</f>
        <v>1867.9969838100001</v>
      </c>
    </row>
    <row r="42" spans="1:27" ht="15.5" x14ac:dyDescent="0.3">
      <c r="A42" s="35">
        <f t="shared" si="0"/>
        <v>43861</v>
      </c>
      <c r="B42" s="36">
        <f>SUMIFS(СВЦЭМ!$D$33:$D$776,СВЦЭМ!$A$33:$A$776,$A42,СВЦЭМ!$B$33:$B$776,B$11)+'СЕТ СН'!$F$14+СВЦЭМ!$D$10+'СЕТ СН'!$F$5-'СЕТ СН'!$F$24</f>
        <v>1906.88615669</v>
      </c>
      <c r="C42" s="36">
        <f>SUMIFS(СВЦЭМ!$D$33:$D$776,СВЦЭМ!$A$33:$A$776,$A42,СВЦЭМ!$B$33:$B$776,C$11)+'СЕТ СН'!$F$14+СВЦЭМ!$D$10+'СЕТ СН'!$F$5-'СЕТ СН'!$F$24</f>
        <v>1930.8423628099999</v>
      </c>
      <c r="D42" s="36">
        <f>SUMIFS(СВЦЭМ!$D$33:$D$776,СВЦЭМ!$A$33:$A$776,$A42,СВЦЭМ!$B$33:$B$776,D$11)+'СЕТ СН'!$F$14+СВЦЭМ!$D$10+'СЕТ СН'!$F$5-'СЕТ СН'!$F$24</f>
        <v>1943.65348896</v>
      </c>
      <c r="E42" s="36">
        <f>SUMIFS(СВЦЭМ!$D$33:$D$776,СВЦЭМ!$A$33:$A$776,$A42,СВЦЭМ!$B$33:$B$776,E$11)+'СЕТ СН'!$F$14+СВЦЭМ!$D$10+'СЕТ СН'!$F$5-'СЕТ СН'!$F$24</f>
        <v>1946.7404442500001</v>
      </c>
      <c r="F42" s="36">
        <f>SUMIFS(СВЦЭМ!$D$33:$D$776,СВЦЭМ!$A$33:$A$776,$A42,СВЦЭМ!$B$33:$B$776,F$11)+'СЕТ СН'!$F$14+СВЦЭМ!$D$10+'СЕТ СН'!$F$5-'СЕТ СН'!$F$24</f>
        <v>1934.0836029</v>
      </c>
      <c r="G42" s="36">
        <f>SUMIFS(СВЦЭМ!$D$33:$D$776,СВЦЭМ!$A$33:$A$776,$A42,СВЦЭМ!$B$33:$B$776,G$11)+'СЕТ СН'!$F$14+СВЦЭМ!$D$10+'СЕТ СН'!$F$5-'СЕТ СН'!$F$24</f>
        <v>1912.97388824</v>
      </c>
      <c r="H42" s="36">
        <f>SUMIFS(СВЦЭМ!$D$33:$D$776,СВЦЭМ!$A$33:$A$776,$A42,СВЦЭМ!$B$33:$B$776,H$11)+'СЕТ СН'!$F$14+СВЦЭМ!$D$10+'СЕТ СН'!$F$5-'СЕТ СН'!$F$24</f>
        <v>1889.8520554900001</v>
      </c>
      <c r="I42" s="36">
        <f>SUMIFS(СВЦЭМ!$D$33:$D$776,СВЦЭМ!$A$33:$A$776,$A42,СВЦЭМ!$B$33:$B$776,I$11)+'СЕТ СН'!$F$14+СВЦЭМ!$D$10+'СЕТ СН'!$F$5-'СЕТ СН'!$F$24</f>
        <v>1882.8636985600001</v>
      </c>
      <c r="J42" s="36">
        <f>SUMIFS(СВЦЭМ!$D$33:$D$776,СВЦЭМ!$A$33:$A$776,$A42,СВЦЭМ!$B$33:$B$776,J$11)+'СЕТ СН'!$F$14+СВЦЭМ!$D$10+'СЕТ СН'!$F$5-'СЕТ СН'!$F$24</f>
        <v>1859.7566164499999</v>
      </c>
      <c r="K42" s="36">
        <f>SUMIFS(СВЦЭМ!$D$33:$D$776,СВЦЭМ!$A$33:$A$776,$A42,СВЦЭМ!$B$33:$B$776,K$11)+'СЕТ СН'!$F$14+СВЦЭМ!$D$10+'СЕТ СН'!$F$5-'СЕТ СН'!$F$24</f>
        <v>1846.46777013</v>
      </c>
      <c r="L42" s="36">
        <f>SUMIFS(СВЦЭМ!$D$33:$D$776,СВЦЭМ!$A$33:$A$776,$A42,СВЦЭМ!$B$33:$B$776,L$11)+'СЕТ СН'!$F$14+СВЦЭМ!$D$10+'СЕТ СН'!$F$5-'СЕТ СН'!$F$24</f>
        <v>1848.1827748599999</v>
      </c>
      <c r="M42" s="36">
        <f>SUMIFS(СВЦЭМ!$D$33:$D$776,СВЦЭМ!$A$33:$A$776,$A42,СВЦЭМ!$B$33:$B$776,M$11)+'СЕТ СН'!$F$14+СВЦЭМ!$D$10+'СЕТ СН'!$F$5-'СЕТ СН'!$F$24</f>
        <v>1865.9919155499999</v>
      </c>
      <c r="N42" s="36">
        <f>SUMIFS(СВЦЭМ!$D$33:$D$776,СВЦЭМ!$A$33:$A$776,$A42,СВЦЭМ!$B$33:$B$776,N$11)+'СЕТ СН'!$F$14+СВЦЭМ!$D$10+'СЕТ СН'!$F$5-'СЕТ СН'!$F$24</f>
        <v>1877.2754452700001</v>
      </c>
      <c r="O42" s="36">
        <f>SUMIFS(СВЦЭМ!$D$33:$D$776,СВЦЭМ!$A$33:$A$776,$A42,СВЦЭМ!$B$33:$B$776,O$11)+'СЕТ СН'!$F$14+СВЦЭМ!$D$10+'СЕТ СН'!$F$5-'СЕТ СН'!$F$24</f>
        <v>1880.7271001300001</v>
      </c>
      <c r="P42" s="36">
        <f>SUMIFS(СВЦЭМ!$D$33:$D$776,СВЦЭМ!$A$33:$A$776,$A42,СВЦЭМ!$B$33:$B$776,P$11)+'СЕТ СН'!$F$14+СВЦЭМ!$D$10+'СЕТ СН'!$F$5-'СЕТ СН'!$F$24</f>
        <v>1891.3734755400001</v>
      </c>
      <c r="Q42" s="36">
        <f>SUMIFS(СВЦЭМ!$D$33:$D$776,СВЦЭМ!$A$33:$A$776,$A42,СВЦЭМ!$B$33:$B$776,Q$11)+'СЕТ СН'!$F$14+СВЦЭМ!$D$10+'СЕТ СН'!$F$5-'СЕТ СН'!$F$24</f>
        <v>1891.9847224099999</v>
      </c>
      <c r="R42" s="36">
        <f>SUMIFS(СВЦЭМ!$D$33:$D$776,СВЦЭМ!$A$33:$A$776,$A42,СВЦЭМ!$B$33:$B$776,R$11)+'СЕТ СН'!$F$14+СВЦЭМ!$D$10+'СЕТ СН'!$F$5-'СЕТ СН'!$F$24</f>
        <v>1884.1056550799999</v>
      </c>
      <c r="S42" s="36">
        <f>SUMIFS(СВЦЭМ!$D$33:$D$776,СВЦЭМ!$A$33:$A$776,$A42,СВЦЭМ!$B$33:$B$776,S$11)+'СЕТ СН'!$F$14+СВЦЭМ!$D$10+'СЕТ СН'!$F$5-'СЕТ СН'!$F$24</f>
        <v>1877.917606</v>
      </c>
      <c r="T42" s="36">
        <f>SUMIFS(СВЦЭМ!$D$33:$D$776,СВЦЭМ!$A$33:$A$776,$A42,СВЦЭМ!$B$33:$B$776,T$11)+'СЕТ СН'!$F$14+СВЦЭМ!$D$10+'СЕТ СН'!$F$5-'СЕТ СН'!$F$24</f>
        <v>1855.87757388</v>
      </c>
      <c r="U42" s="36">
        <f>SUMIFS(СВЦЭМ!$D$33:$D$776,СВЦЭМ!$A$33:$A$776,$A42,СВЦЭМ!$B$33:$B$776,U$11)+'СЕТ СН'!$F$14+СВЦЭМ!$D$10+'СЕТ СН'!$F$5-'СЕТ СН'!$F$24</f>
        <v>1853.7058426799999</v>
      </c>
      <c r="V42" s="36">
        <f>SUMIFS(СВЦЭМ!$D$33:$D$776,СВЦЭМ!$A$33:$A$776,$A42,СВЦЭМ!$B$33:$B$776,V$11)+'СЕТ СН'!$F$14+СВЦЭМ!$D$10+'СЕТ СН'!$F$5-'СЕТ СН'!$F$24</f>
        <v>1864.6357223599998</v>
      </c>
      <c r="W42" s="36">
        <f>SUMIFS(СВЦЭМ!$D$33:$D$776,СВЦЭМ!$A$33:$A$776,$A42,СВЦЭМ!$B$33:$B$776,W$11)+'СЕТ СН'!$F$14+СВЦЭМ!$D$10+'СЕТ СН'!$F$5-'СЕТ СН'!$F$24</f>
        <v>1875.3732029399998</v>
      </c>
      <c r="X42" s="36">
        <f>SUMIFS(СВЦЭМ!$D$33:$D$776,СВЦЭМ!$A$33:$A$776,$A42,СВЦЭМ!$B$33:$B$776,X$11)+'СЕТ СН'!$F$14+СВЦЭМ!$D$10+'СЕТ СН'!$F$5-'СЕТ СН'!$F$24</f>
        <v>1876.44314248</v>
      </c>
      <c r="Y42" s="36">
        <f>SUMIFS(СВЦЭМ!$D$33:$D$776,СВЦЭМ!$A$33:$A$776,$A42,СВЦЭМ!$B$33:$B$776,Y$11)+'СЕТ СН'!$F$14+СВЦЭМ!$D$10+'СЕТ СН'!$F$5-'СЕТ СН'!$F$24</f>
        <v>1895.8177524100001</v>
      </c>
    </row>
    <row r="43" spans="1:27" ht="15.5"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5" x14ac:dyDescent="0.3">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3">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3">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3">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3">
      <c r="A48" s="35" t="str">
        <f>A12</f>
        <v>01.01.2020</v>
      </c>
      <c r="B48" s="36">
        <f>SUMIFS(СВЦЭМ!$D$33:$D$776,СВЦЭМ!$A$33:$A$776,$A48,СВЦЭМ!$B$33:$B$776,B$47)+'СЕТ СН'!$G$14+СВЦЭМ!$D$10+'СЕТ СН'!$G$5-'СЕТ СН'!$G$24</f>
        <v>2657.2967478400001</v>
      </c>
      <c r="C48" s="36">
        <f>SUMIFS(СВЦЭМ!$D$33:$D$776,СВЦЭМ!$A$33:$A$776,$A48,СВЦЭМ!$B$33:$B$776,C$47)+'СЕТ СН'!$G$14+СВЦЭМ!$D$10+'СЕТ СН'!$G$5-'СЕТ СН'!$G$24</f>
        <v>2632.6913008399997</v>
      </c>
      <c r="D48" s="36">
        <f>SUMIFS(СВЦЭМ!$D$33:$D$776,СВЦЭМ!$A$33:$A$776,$A48,СВЦЭМ!$B$33:$B$776,D$47)+'СЕТ СН'!$G$14+СВЦЭМ!$D$10+'СЕТ СН'!$G$5-'СЕТ СН'!$G$24</f>
        <v>2648.4781781699999</v>
      </c>
      <c r="E48" s="36">
        <f>SUMIFS(СВЦЭМ!$D$33:$D$776,СВЦЭМ!$A$33:$A$776,$A48,СВЦЭМ!$B$33:$B$776,E$47)+'СЕТ СН'!$G$14+СВЦЭМ!$D$10+'СЕТ СН'!$G$5-'СЕТ СН'!$G$24</f>
        <v>2685.9820385799999</v>
      </c>
      <c r="F48" s="36">
        <f>SUMIFS(СВЦЭМ!$D$33:$D$776,СВЦЭМ!$A$33:$A$776,$A48,СВЦЭМ!$B$33:$B$776,F$47)+'СЕТ СН'!$G$14+СВЦЭМ!$D$10+'СЕТ СН'!$G$5-'СЕТ СН'!$G$24</f>
        <v>2700.9397510899998</v>
      </c>
      <c r="G48" s="36">
        <f>SUMIFS(СВЦЭМ!$D$33:$D$776,СВЦЭМ!$A$33:$A$776,$A48,СВЦЭМ!$B$33:$B$776,G$47)+'СЕТ СН'!$G$14+СВЦЭМ!$D$10+'СЕТ СН'!$G$5-'СЕТ СН'!$G$24</f>
        <v>2702.23875335</v>
      </c>
      <c r="H48" s="36">
        <f>SUMIFS(СВЦЭМ!$D$33:$D$776,СВЦЭМ!$A$33:$A$776,$A48,СВЦЭМ!$B$33:$B$776,H$47)+'СЕТ СН'!$G$14+СВЦЭМ!$D$10+'СЕТ СН'!$G$5-'СЕТ СН'!$G$24</f>
        <v>2700.2658037900001</v>
      </c>
      <c r="I48" s="36">
        <f>SUMIFS(СВЦЭМ!$D$33:$D$776,СВЦЭМ!$A$33:$A$776,$A48,СВЦЭМ!$B$33:$B$776,I$47)+'СЕТ СН'!$G$14+СВЦЭМ!$D$10+'СЕТ СН'!$G$5-'СЕТ СН'!$G$24</f>
        <v>2703.33967613</v>
      </c>
      <c r="J48" s="36">
        <f>SUMIFS(СВЦЭМ!$D$33:$D$776,СВЦЭМ!$A$33:$A$776,$A48,СВЦЭМ!$B$33:$B$776,J$47)+'СЕТ СН'!$G$14+СВЦЭМ!$D$10+'СЕТ СН'!$G$5-'СЕТ СН'!$G$24</f>
        <v>2707.0398341</v>
      </c>
      <c r="K48" s="36">
        <f>SUMIFS(СВЦЭМ!$D$33:$D$776,СВЦЭМ!$A$33:$A$776,$A48,СВЦЭМ!$B$33:$B$776,K$47)+'СЕТ СН'!$G$14+СВЦЭМ!$D$10+'СЕТ СН'!$G$5-'СЕТ СН'!$G$24</f>
        <v>2690.55030953</v>
      </c>
      <c r="L48" s="36">
        <f>SUMIFS(СВЦЭМ!$D$33:$D$776,СВЦЭМ!$A$33:$A$776,$A48,СВЦЭМ!$B$33:$B$776,L$47)+'СЕТ СН'!$G$14+СВЦЭМ!$D$10+'СЕТ СН'!$G$5-'СЕТ СН'!$G$24</f>
        <v>2671.0634723599997</v>
      </c>
      <c r="M48" s="36">
        <f>SUMIFS(СВЦЭМ!$D$33:$D$776,СВЦЭМ!$A$33:$A$776,$A48,СВЦЭМ!$B$33:$B$776,M$47)+'СЕТ СН'!$G$14+СВЦЭМ!$D$10+'СЕТ СН'!$G$5-'СЕТ СН'!$G$24</f>
        <v>2658.1251625899999</v>
      </c>
      <c r="N48" s="36">
        <f>SUMIFS(СВЦЭМ!$D$33:$D$776,СВЦЭМ!$A$33:$A$776,$A48,СВЦЭМ!$B$33:$B$776,N$47)+'СЕТ СН'!$G$14+СВЦЭМ!$D$10+'СЕТ СН'!$G$5-'СЕТ СН'!$G$24</f>
        <v>2654.6082125299999</v>
      </c>
      <c r="O48" s="36">
        <f>SUMIFS(СВЦЭМ!$D$33:$D$776,СВЦЭМ!$A$33:$A$776,$A48,СВЦЭМ!$B$33:$B$776,O$47)+'СЕТ СН'!$G$14+СВЦЭМ!$D$10+'СЕТ СН'!$G$5-'СЕТ СН'!$G$24</f>
        <v>2673.5349596299998</v>
      </c>
      <c r="P48" s="36">
        <f>SUMIFS(СВЦЭМ!$D$33:$D$776,СВЦЭМ!$A$33:$A$776,$A48,СВЦЭМ!$B$33:$B$776,P$47)+'СЕТ СН'!$G$14+СВЦЭМ!$D$10+'СЕТ СН'!$G$5-'СЕТ СН'!$G$24</f>
        <v>2680.21721144</v>
      </c>
      <c r="Q48" s="36">
        <f>SUMIFS(СВЦЭМ!$D$33:$D$776,СВЦЭМ!$A$33:$A$776,$A48,СВЦЭМ!$B$33:$B$776,Q$47)+'СЕТ СН'!$G$14+СВЦЭМ!$D$10+'СЕТ СН'!$G$5-'СЕТ СН'!$G$24</f>
        <v>2689.8627918299999</v>
      </c>
      <c r="R48" s="36">
        <f>SUMIFS(СВЦЭМ!$D$33:$D$776,СВЦЭМ!$A$33:$A$776,$A48,СВЦЭМ!$B$33:$B$776,R$47)+'СЕТ СН'!$G$14+СВЦЭМ!$D$10+'СЕТ СН'!$G$5-'СЕТ СН'!$G$24</f>
        <v>2693.3879330999998</v>
      </c>
      <c r="S48" s="36">
        <f>SUMIFS(СВЦЭМ!$D$33:$D$776,СВЦЭМ!$A$33:$A$776,$A48,СВЦЭМ!$B$33:$B$776,S$47)+'СЕТ СН'!$G$14+СВЦЭМ!$D$10+'СЕТ СН'!$G$5-'СЕТ СН'!$G$24</f>
        <v>2692.2868859800001</v>
      </c>
      <c r="T48" s="36">
        <f>SUMIFS(СВЦЭМ!$D$33:$D$776,СВЦЭМ!$A$33:$A$776,$A48,СВЦЭМ!$B$33:$B$776,T$47)+'СЕТ СН'!$G$14+СВЦЭМ!$D$10+'СЕТ СН'!$G$5-'СЕТ СН'!$G$24</f>
        <v>2642.91101923</v>
      </c>
      <c r="U48" s="36">
        <f>SUMIFS(СВЦЭМ!$D$33:$D$776,СВЦЭМ!$A$33:$A$776,$A48,СВЦЭМ!$B$33:$B$776,U$47)+'СЕТ СН'!$G$14+СВЦЭМ!$D$10+'СЕТ СН'!$G$5-'СЕТ СН'!$G$24</f>
        <v>2638.7998520000001</v>
      </c>
      <c r="V48" s="36">
        <f>SUMIFS(СВЦЭМ!$D$33:$D$776,СВЦЭМ!$A$33:$A$776,$A48,СВЦЭМ!$B$33:$B$776,V$47)+'СЕТ СН'!$G$14+СВЦЭМ!$D$10+'СЕТ СН'!$G$5-'СЕТ СН'!$G$24</f>
        <v>2661.0796874600001</v>
      </c>
      <c r="W48" s="36">
        <f>SUMIFS(СВЦЭМ!$D$33:$D$776,СВЦЭМ!$A$33:$A$776,$A48,СВЦЭМ!$B$33:$B$776,W$47)+'СЕТ СН'!$G$14+СВЦЭМ!$D$10+'СЕТ СН'!$G$5-'СЕТ СН'!$G$24</f>
        <v>2661.3584159799998</v>
      </c>
      <c r="X48" s="36">
        <f>SUMIFS(СВЦЭМ!$D$33:$D$776,СВЦЭМ!$A$33:$A$776,$A48,СВЦЭМ!$B$33:$B$776,X$47)+'СЕТ СН'!$G$14+СВЦЭМ!$D$10+'СЕТ СН'!$G$5-'СЕТ СН'!$G$24</f>
        <v>2651.7126411499999</v>
      </c>
      <c r="Y48" s="36">
        <f>SUMIFS(СВЦЭМ!$D$33:$D$776,СВЦЭМ!$A$33:$A$776,$A48,СВЦЭМ!$B$33:$B$776,Y$47)+'СЕТ СН'!$G$14+СВЦЭМ!$D$10+'СЕТ СН'!$G$5-'СЕТ СН'!$G$24</f>
        <v>2659.2473048399997</v>
      </c>
      <c r="AA48" s="45"/>
    </row>
    <row r="49" spans="1:25" ht="15.5" x14ac:dyDescent="0.3">
      <c r="A49" s="35">
        <f>A48+1</f>
        <v>43832</v>
      </c>
      <c r="B49" s="36">
        <f>SUMIFS(СВЦЭМ!$D$33:$D$776,СВЦЭМ!$A$33:$A$776,$A49,СВЦЭМ!$B$33:$B$776,B$47)+'СЕТ СН'!$G$14+СВЦЭМ!$D$10+'СЕТ СН'!$G$5-'СЕТ СН'!$G$24</f>
        <v>2721.7981509199999</v>
      </c>
      <c r="C49" s="36">
        <f>SUMIFS(СВЦЭМ!$D$33:$D$776,СВЦЭМ!$A$33:$A$776,$A49,СВЦЭМ!$B$33:$B$776,C$47)+'СЕТ СН'!$G$14+СВЦЭМ!$D$10+'СЕТ СН'!$G$5-'СЕТ СН'!$G$24</f>
        <v>2720.2116247399999</v>
      </c>
      <c r="D49" s="36">
        <f>SUMIFS(СВЦЭМ!$D$33:$D$776,СВЦЭМ!$A$33:$A$776,$A49,СВЦЭМ!$B$33:$B$776,D$47)+'СЕТ СН'!$G$14+СВЦЭМ!$D$10+'СЕТ СН'!$G$5-'СЕТ СН'!$G$24</f>
        <v>2734.8344741199999</v>
      </c>
      <c r="E49" s="36">
        <f>SUMIFS(СВЦЭМ!$D$33:$D$776,СВЦЭМ!$A$33:$A$776,$A49,СВЦЭМ!$B$33:$B$776,E$47)+'СЕТ СН'!$G$14+СВЦЭМ!$D$10+'СЕТ СН'!$G$5-'СЕТ СН'!$G$24</f>
        <v>2760.8655602999997</v>
      </c>
      <c r="F49" s="36">
        <f>SUMIFS(СВЦЭМ!$D$33:$D$776,СВЦЭМ!$A$33:$A$776,$A49,СВЦЭМ!$B$33:$B$776,F$47)+'СЕТ СН'!$G$14+СВЦЭМ!$D$10+'СЕТ СН'!$G$5-'СЕТ СН'!$G$24</f>
        <v>2763.9126752799998</v>
      </c>
      <c r="G49" s="36">
        <f>SUMIFS(СВЦЭМ!$D$33:$D$776,СВЦЭМ!$A$33:$A$776,$A49,СВЦЭМ!$B$33:$B$776,G$47)+'СЕТ СН'!$G$14+СВЦЭМ!$D$10+'СЕТ СН'!$G$5-'СЕТ СН'!$G$24</f>
        <v>2762.8488363299998</v>
      </c>
      <c r="H49" s="36">
        <f>SUMIFS(СВЦЭМ!$D$33:$D$776,СВЦЭМ!$A$33:$A$776,$A49,СВЦЭМ!$B$33:$B$776,H$47)+'СЕТ СН'!$G$14+СВЦЭМ!$D$10+'СЕТ СН'!$G$5-'СЕТ СН'!$G$24</f>
        <v>2756.7086257699998</v>
      </c>
      <c r="I49" s="36">
        <f>SUMIFS(СВЦЭМ!$D$33:$D$776,СВЦЭМ!$A$33:$A$776,$A49,СВЦЭМ!$B$33:$B$776,I$47)+'СЕТ СН'!$G$14+СВЦЭМ!$D$10+'СЕТ СН'!$G$5-'СЕТ СН'!$G$24</f>
        <v>2746.42356552</v>
      </c>
      <c r="J49" s="36">
        <f>SUMIFS(СВЦЭМ!$D$33:$D$776,СВЦЭМ!$A$33:$A$776,$A49,СВЦЭМ!$B$33:$B$776,J$47)+'СЕТ СН'!$G$14+СВЦЭМ!$D$10+'СЕТ СН'!$G$5-'СЕТ СН'!$G$24</f>
        <v>2728.5058307499999</v>
      </c>
      <c r="K49" s="36">
        <f>SUMIFS(СВЦЭМ!$D$33:$D$776,СВЦЭМ!$A$33:$A$776,$A49,СВЦЭМ!$B$33:$B$776,K$47)+'СЕТ СН'!$G$14+СВЦЭМ!$D$10+'СЕТ СН'!$G$5-'СЕТ СН'!$G$24</f>
        <v>2710.8513045499999</v>
      </c>
      <c r="L49" s="36">
        <f>SUMIFS(СВЦЭМ!$D$33:$D$776,СВЦЭМ!$A$33:$A$776,$A49,СВЦЭМ!$B$33:$B$776,L$47)+'СЕТ СН'!$G$14+СВЦЭМ!$D$10+'СЕТ СН'!$G$5-'СЕТ СН'!$G$24</f>
        <v>2699.4848550500001</v>
      </c>
      <c r="M49" s="36">
        <f>SUMIFS(СВЦЭМ!$D$33:$D$776,СВЦЭМ!$A$33:$A$776,$A49,СВЦЭМ!$B$33:$B$776,M$47)+'СЕТ СН'!$G$14+СВЦЭМ!$D$10+'СЕТ СН'!$G$5-'СЕТ СН'!$G$24</f>
        <v>2689.4980577400001</v>
      </c>
      <c r="N49" s="36">
        <f>SUMIFS(СВЦЭМ!$D$33:$D$776,СВЦЭМ!$A$33:$A$776,$A49,СВЦЭМ!$B$33:$B$776,N$47)+'СЕТ СН'!$G$14+СВЦЭМ!$D$10+'СЕТ СН'!$G$5-'СЕТ СН'!$G$24</f>
        <v>2704.1441274199997</v>
      </c>
      <c r="O49" s="36">
        <f>SUMIFS(СВЦЭМ!$D$33:$D$776,СВЦЭМ!$A$33:$A$776,$A49,СВЦЭМ!$B$33:$B$776,O$47)+'СЕТ СН'!$G$14+СВЦЭМ!$D$10+'СЕТ СН'!$G$5-'СЕТ СН'!$G$24</f>
        <v>2718.1676789399999</v>
      </c>
      <c r="P49" s="36">
        <f>SUMIFS(СВЦЭМ!$D$33:$D$776,СВЦЭМ!$A$33:$A$776,$A49,СВЦЭМ!$B$33:$B$776,P$47)+'СЕТ СН'!$G$14+СВЦЭМ!$D$10+'СЕТ СН'!$G$5-'СЕТ СН'!$G$24</f>
        <v>2723.6024721599997</v>
      </c>
      <c r="Q49" s="36">
        <f>SUMIFS(СВЦЭМ!$D$33:$D$776,СВЦЭМ!$A$33:$A$776,$A49,СВЦЭМ!$B$33:$B$776,Q$47)+'СЕТ СН'!$G$14+СВЦЭМ!$D$10+'СЕТ СН'!$G$5-'СЕТ СН'!$G$24</f>
        <v>2734.4926802299997</v>
      </c>
      <c r="R49" s="36">
        <f>SUMIFS(СВЦЭМ!$D$33:$D$776,СВЦЭМ!$A$33:$A$776,$A49,СВЦЭМ!$B$33:$B$776,R$47)+'СЕТ СН'!$G$14+СВЦЭМ!$D$10+'СЕТ СН'!$G$5-'СЕТ СН'!$G$24</f>
        <v>2729.8380228000001</v>
      </c>
      <c r="S49" s="36">
        <f>SUMIFS(СВЦЭМ!$D$33:$D$776,СВЦЭМ!$A$33:$A$776,$A49,СВЦЭМ!$B$33:$B$776,S$47)+'СЕТ СН'!$G$14+СВЦЭМ!$D$10+'СЕТ СН'!$G$5-'СЕТ СН'!$G$24</f>
        <v>2707.14426525</v>
      </c>
      <c r="T49" s="36">
        <f>SUMIFS(СВЦЭМ!$D$33:$D$776,СВЦЭМ!$A$33:$A$776,$A49,СВЦЭМ!$B$33:$B$776,T$47)+'СЕТ СН'!$G$14+СВЦЭМ!$D$10+'СЕТ СН'!$G$5-'СЕТ СН'!$G$24</f>
        <v>2672.0994543400002</v>
      </c>
      <c r="U49" s="36">
        <f>SUMIFS(СВЦЭМ!$D$33:$D$776,СВЦЭМ!$A$33:$A$776,$A49,СВЦЭМ!$B$33:$B$776,U$47)+'СЕТ СН'!$G$14+СВЦЭМ!$D$10+'СЕТ СН'!$G$5-'СЕТ СН'!$G$24</f>
        <v>2670.55134684</v>
      </c>
      <c r="V49" s="36">
        <f>SUMIFS(СВЦЭМ!$D$33:$D$776,СВЦЭМ!$A$33:$A$776,$A49,СВЦЭМ!$B$33:$B$776,V$47)+'СЕТ СН'!$G$14+СВЦЭМ!$D$10+'СЕТ СН'!$G$5-'СЕТ СН'!$G$24</f>
        <v>2698.7996900200001</v>
      </c>
      <c r="W49" s="36">
        <f>SUMIFS(СВЦЭМ!$D$33:$D$776,СВЦЭМ!$A$33:$A$776,$A49,СВЦЭМ!$B$33:$B$776,W$47)+'СЕТ СН'!$G$14+СВЦЭМ!$D$10+'СЕТ СН'!$G$5-'СЕТ СН'!$G$24</f>
        <v>2709.7570301000001</v>
      </c>
      <c r="X49" s="36">
        <f>SUMIFS(СВЦЭМ!$D$33:$D$776,СВЦЭМ!$A$33:$A$776,$A49,СВЦЭМ!$B$33:$B$776,X$47)+'СЕТ СН'!$G$14+СВЦЭМ!$D$10+'СЕТ СН'!$G$5-'СЕТ СН'!$G$24</f>
        <v>2708.6127410899999</v>
      </c>
      <c r="Y49" s="36">
        <f>SUMIFS(СВЦЭМ!$D$33:$D$776,СВЦЭМ!$A$33:$A$776,$A49,СВЦЭМ!$B$33:$B$776,Y$47)+'СЕТ СН'!$G$14+СВЦЭМ!$D$10+'СЕТ СН'!$G$5-'СЕТ СН'!$G$24</f>
        <v>2715.1213713799998</v>
      </c>
    </row>
    <row r="50" spans="1:25" ht="15.5" x14ac:dyDescent="0.3">
      <c r="A50" s="35">
        <f t="shared" ref="A50:A78" si="1">A49+1</f>
        <v>43833</v>
      </c>
      <c r="B50" s="36">
        <f>SUMIFS(СВЦЭМ!$D$33:$D$776,СВЦЭМ!$A$33:$A$776,$A50,СВЦЭМ!$B$33:$B$776,B$47)+'СЕТ СН'!$G$14+СВЦЭМ!$D$10+'СЕТ СН'!$G$5-'СЕТ СН'!$G$24</f>
        <v>2739.95009256</v>
      </c>
      <c r="C50" s="36">
        <f>SUMIFS(СВЦЭМ!$D$33:$D$776,СВЦЭМ!$A$33:$A$776,$A50,СВЦЭМ!$B$33:$B$776,C$47)+'СЕТ СН'!$G$14+СВЦЭМ!$D$10+'СЕТ СН'!$G$5-'СЕТ СН'!$G$24</f>
        <v>2733.4294514200001</v>
      </c>
      <c r="D50" s="36">
        <f>SUMIFS(СВЦЭМ!$D$33:$D$776,СВЦЭМ!$A$33:$A$776,$A50,СВЦЭМ!$B$33:$B$776,D$47)+'СЕТ СН'!$G$14+СВЦЭМ!$D$10+'СЕТ СН'!$G$5-'СЕТ СН'!$G$24</f>
        <v>2747.91539328</v>
      </c>
      <c r="E50" s="36">
        <f>SUMIFS(СВЦЭМ!$D$33:$D$776,СВЦЭМ!$A$33:$A$776,$A50,СВЦЭМ!$B$33:$B$776,E$47)+'СЕТ СН'!$G$14+СВЦЭМ!$D$10+'СЕТ СН'!$G$5-'СЕТ СН'!$G$24</f>
        <v>2775.2954892299999</v>
      </c>
      <c r="F50" s="36">
        <f>SUMIFS(СВЦЭМ!$D$33:$D$776,СВЦЭМ!$A$33:$A$776,$A50,СВЦЭМ!$B$33:$B$776,F$47)+'СЕТ СН'!$G$14+СВЦЭМ!$D$10+'СЕТ СН'!$G$5-'СЕТ СН'!$G$24</f>
        <v>2779.3624067599999</v>
      </c>
      <c r="G50" s="36">
        <f>SUMIFS(СВЦЭМ!$D$33:$D$776,СВЦЭМ!$A$33:$A$776,$A50,СВЦЭМ!$B$33:$B$776,G$47)+'СЕТ СН'!$G$14+СВЦЭМ!$D$10+'СЕТ СН'!$G$5-'СЕТ СН'!$G$24</f>
        <v>2777.7918646999997</v>
      </c>
      <c r="H50" s="36">
        <f>SUMIFS(СВЦЭМ!$D$33:$D$776,СВЦЭМ!$A$33:$A$776,$A50,СВЦЭМ!$B$33:$B$776,H$47)+'СЕТ СН'!$G$14+СВЦЭМ!$D$10+'СЕТ СН'!$G$5-'СЕТ СН'!$G$24</f>
        <v>2768.3134666000001</v>
      </c>
      <c r="I50" s="36">
        <f>SUMIFS(СВЦЭМ!$D$33:$D$776,СВЦЭМ!$A$33:$A$776,$A50,СВЦЭМ!$B$33:$B$776,I$47)+'СЕТ СН'!$G$14+СВЦЭМ!$D$10+'СЕТ СН'!$G$5-'СЕТ СН'!$G$24</f>
        <v>2758.8052039599997</v>
      </c>
      <c r="J50" s="36">
        <f>SUMIFS(СВЦЭМ!$D$33:$D$776,СВЦЭМ!$A$33:$A$776,$A50,СВЦЭМ!$B$33:$B$776,J$47)+'СЕТ СН'!$G$14+СВЦЭМ!$D$10+'СЕТ СН'!$G$5-'СЕТ СН'!$G$24</f>
        <v>2735.6932653700001</v>
      </c>
      <c r="K50" s="36">
        <f>SUMIFS(СВЦЭМ!$D$33:$D$776,СВЦЭМ!$A$33:$A$776,$A50,СВЦЭМ!$B$33:$B$776,K$47)+'СЕТ СН'!$G$14+СВЦЭМ!$D$10+'СЕТ СН'!$G$5-'СЕТ СН'!$G$24</f>
        <v>2714.43716567</v>
      </c>
      <c r="L50" s="36">
        <f>SUMIFS(СВЦЭМ!$D$33:$D$776,СВЦЭМ!$A$33:$A$776,$A50,СВЦЭМ!$B$33:$B$776,L$47)+'СЕТ СН'!$G$14+СВЦЭМ!$D$10+'СЕТ СН'!$G$5-'СЕТ СН'!$G$24</f>
        <v>2700.26126819</v>
      </c>
      <c r="M50" s="36">
        <f>SUMIFS(СВЦЭМ!$D$33:$D$776,СВЦЭМ!$A$33:$A$776,$A50,СВЦЭМ!$B$33:$B$776,M$47)+'СЕТ СН'!$G$14+СВЦЭМ!$D$10+'СЕТ СН'!$G$5-'СЕТ СН'!$G$24</f>
        <v>2700.1647681300001</v>
      </c>
      <c r="N50" s="36">
        <f>SUMIFS(СВЦЭМ!$D$33:$D$776,СВЦЭМ!$A$33:$A$776,$A50,СВЦЭМ!$B$33:$B$776,N$47)+'СЕТ СН'!$G$14+СВЦЭМ!$D$10+'СЕТ СН'!$G$5-'СЕТ СН'!$G$24</f>
        <v>2707.1751542699999</v>
      </c>
      <c r="O50" s="36">
        <f>SUMIFS(СВЦЭМ!$D$33:$D$776,СВЦЭМ!$A$33:$A$776,$A50,СВЦЭМ!$B$33:$B$776,O$47)+'СЕТ СН'!$G$14+СВЦЭМ!$D$10+'СЕТ СН'!$G$5-'СЕТ СН'!$G$24</f>
        <v>2716.56655189</v>
      </c>
      <c r="P50" s="36">
        <f>SUMIFS(СВЦЭМ!$D$33:$D$776,СВЦЭМ!$A$33:$A$776,$A50,СВЦЭМ!$B$33:$B$776,P$47)+'СЕТ СН'!$G$14+СВЦЭМ!$D$10+'СЕТ СН'!$G$5-'СЕТ СН'!$G$24</f>
        <v>2728.14152517</v>
      </c>
      <c r="Q50" s="36">
        <f>SUMIFS(СВЦЭМ!$D$33:$D$776,СВЦЭМ!$A$33:$A$776,$A50,СВЦЭМ!$B$33:$B$776,Q$47)+'СЕТ СН'!$G$14+СВЦЭМ!$D$10+'СЕТ СН'!$G$5-'СЕТ СН'!$G$24</f>
        <v>2738.0620819199999</v>
      </c>
      <c r="R50" s="36">
        <f>SUMIFS(СВЦЭМ!$D$33:$D$776,СВЦЭМ!$A$33:$A$776,$A50,СВЦЭМ!$B$33:$B$776,R$47)+'СЕТ СН'!$G$14+СВЦЭМ!$D$10+'СЕТ СН'!$G$5-'СЕТ СН'!$G$24</f>
        <v>2730.8016887799999</v>
      </c>
      <c r="S50" s="36">
        <f>SUMIFS(СВЦЭМ!$D$33:$D$776,СВЦЭМ!$A$33:$A$776,$A50,СВЦЭМ!$B$33:$B$776,S$47)+'СЕТ СН'!$G$14+СВЦЭМ!$D$10+'СЕТ СН'!$G$5-'СЕТ СН'!$G$24</f>
        <v>2709.6334374099997</v>
      </c>
      <c r="T50" s="36">
        <f>SUMIFS(СВЦЭМ!$D$33:$D$776,СВЦЭМ!$A$33:$A$776,$A50,СВЦЭМ!$B$33:$B$776,T$47)+'СЕТ СН'!$G$14+СВЦЭМ!$D$10+'СЕТ СН'!$G$5-'СЕТ СН'!$G$24</f>
        <v>2677.53589401</v>
      </c>
      <c r="U50" s="36">
        <f>SUMIFS(СВЦЭМ!$D$33:$D$776,СВЦЭМ!$A$33:$A$776,$A50,СВЦЭМ!$B$33:$B$776,U$47)+'СЕТ СН'!$G$14+СВЦЭМ!$D$10+'СЕТ СН'!$G$5-'СЕТ СН'!$G$24</f>
        <v>2675.5115537900001</v>
      </c>
      <c r="V50" s="36">
        <f>SUMIFS(СВЦЭМ!$D$33:$D$776,СВЦЭМ!$A$33:$A$776,$A50,СВЦЭМ!$B$33:$B$776,V$47)+'СЕТ СН'!$G$14+СВЦЭМ!$D$10+'СЕТ СН'!$G$5-'СЕТ СН'!$G$24</f>
        <v>2704.3370937199998</v>
      </c>
      <c r="W50" s="36">
        <f>SUMIFS(СВЦЭМ!$D$33:$D$776,СВЦЭМ!$A$33:$A$776,$A50,СВЦЭМ!$B$33:$B$776,W$47)+'СЕТ СН'!$G$14+СВЦЭМ!$D$10+'СЕТ СН'!$G$5-'СЕТ СН'!$G$24</f>
        <v>2714.6244168899998</v>
      </c>
      <c r="X50" s="36">
        <f>SUMIFS(СВЦЭМ!$D$33:$D$776,СВЦЭМ!$A$33:$A$776,$A50,СВЦЭМ!$B$33:$B$776,X$47)+'СЕТ СН'!$G$14+СВЦЭМ!$D$10+'СЕТ СН'!$G$5-'СЕТ СН'!$G$24</f>
        <v>2728.2178142100001</v>
      </c>
      <c r="Y50" s="36">
        <f>SUMIFS(СВЦЭМ!$D$33:$D$776,СВЦЭМ!$A$33:$A$776,$A50,СВЦЭМ!$B$33:$B$776,Y$47)+'СЕТ СН'!$G$14+СВЦЭМ!$D$10+'СЕТ СН'!$G$5-'СЕТ СН'!$G$24</f>
        <v>2736.3229571699999</v>
      </c>
    </row>
    <row r="51" spans="1:25" ht="15.5" x14ac:dyDescent="0.3">
      <c r="A51" s="35">
        <f t="shared" si="1"/>
        <v>43834</v>
      </c>
      <c r="B51" s="36">
        <f>SUMIFS(СВЦЭМ!$D$33:$D$776,СВЦЭМ!$A$33:$A$776,$A51,СВЦЭМ!$B$33:$B$776,B$47)+'СЕТ СН'!$G$14+СВЦЭМ!$D$10+'СЕТ СН'!$G$5-'СЕТ СН'!$G$24</f>
        <v>2741.8845613799999</v>
      </c>
      <c r="C51" s="36">
        <f>SUMIFS(СВЦЭМ!$D$33:$D$776,СВЦЭМ!$A$33:$A$776,$A51,СВЦЭМ!$B$33:$B$776,C$47)+'СЕТ СН'!$G$14+СВЦЭМ!$D$10+'СЕТ СН'!$G$5-'СЕТ СН'!$G$24</f>
        <v>2748.3881579700001</v>
      </c>
      <c r="D51" s="36">
        <f>SUMIFS(СВЦЭМ!$D$33:$D$776,СВЦЭМ!$A$33:$A$776,$A51,СВЦЭМ!$B$33:$B$776,D$47)+'СЕТ СН'!$G$14+СВЦЭМ!$D$10+'СЕТ СН'!$G$5-'СЕТ СН'!$G$24</f>
        <v>2759.88351401</v>
      </c>
      <c r="E51" s="36">
        <f>SUMIFS(СВЦЭМ!$D$33:$D$776,СВЦЭМ!$A$33:$A$776,$A51,СВЦЭМ!$B$33:$B$776,E$47)+'СЕТ СН'!$G$14+СВЦЭМ!$D$10+'СЕТ СН'!$G$5-'СЕТ СН'!$G$24</f>
        <v>2764.7094670699998</v>
      </c>
      <c r="F51" s="36">
        <f>SUMIFS(СВЦЭМ!$D$33:$D$776,СВЦЭМ!$A$33:$A$776,$A51,СВЦЭМ!$B$33:$B$776,F$47)+'СЕТ СН'!$G$14+СВЦЭМ!$D$10+'СЕТ СН'!$G$5-'СЕТ СН'!$G$24</f>
        <v>2768.3851993799999</v>
      </c>
      <c r="G51" s="36">
        <f>SUMIFS(СВЦЭМ!$D$33:$D$776,СВЦЭМ!$A$33:$A$776,$A51,СВЦЭМ!$B$33:$B$776,G$47)+'СЕТ СН'!$G$14+СВЦЭМ!$D$10+'СЕТ СН'!$G$5-'СЕТ СН'!$G$24</f>
        <v>2766.0394948599996</v>
      </c>
      <c r="H51" s="36">
        <f>SUMIFS(СВЦЭМ!$D$33:$D$776,СВЦЭМ!$A$33:$A$776,$A51,СВЦЭМ!$B$33:$B$776,H$47)+'СЕТ СН'!$G$14+СВЦЭМ!$D$10+'СЕТ СН'!$G$5-'СЕТ СН'!$G$24</f>
        <v>2769.55597558</v>
      </c>
      <c r="I51" s="36">
        <f>SUMIFS(СВЦЭМ!$D$33:$D$776,СВЦЭМ!$A$33:$A$776,$A51,СВЦЭМ!$B$33:$B$776,I$47)+'СЕТ СН'!$G$14+СВЦЭМ!$D$10+'СЕТ СН'!$G$5-'СЕТ СН'!$G$24</f>
        <v>2759.3776541899997</v>
      </c>
      <c r="J51" s="36">
        <f>SUMIFS(СВЦЭМ!$D$33:$D$776,СВЦЭМ!$A$33:$A$776,$A51,СВЦЭМ!$B$33:$B$776,J$47)+'СЕТ СН'!$G$14+СВЦЭМ!$D$10+'СЕТ СН'!$G$5-'СЕТ СН'!$G$24</f>
        <v>2738.535789</v>
      </c>
      <c r="K51" s="36">
        <f>SUMIFS(СВЦЭМ!$D$33:$D$776,СВЦЭМ!$A$33:$A$776,$A51,СВЦЭМ!$B$33:$B$776,K$47)+'СЕТ СН'!$G$14+СВЦЭМ!$D$10+'СЕТ СН'!$G$5-'СЕТ СН'!$G$24</f>
        <v>2709.0647090299999</v>
      </c>
      <c r="L51" s="36">
        <f>SUMIFS(СВЦЭМ!$D$33:$D$776,СВЦЭМ!$A$33:$A$776,$A51,СВЦЭМ!$B$33:$B$776,L$47)+'СЕТ СН'!$G$14+СВЦЭМ!$D$10+'СЕТ СН'!$G$5-'СЕТ СН'!$G$24</f>
        <v>2696.9744489</v>
      </c>
      <c r="M51" s="36">
        <f>SUMIFS(СВЦЭМ!$D$33:$D$776,СВЦЭМ!$A$33:$A$776,$A51,СВЦЭМ!$B$33:$B$776,M$47)+'СЕТ СН'!$G$14+СВЦЭМ!$D$10+'СЕТ СН'!$G$5-'СЕТ СН'!$G$24</f>
        <v>2701.1172385</v>
      </c>
      <c r="N51" s="36">
        <f>SUMIFS(СВЦЭМ!$D$33:$D$776,СВЦЭМ!$A$33:$A$776,$A51,СВЦЭМ!$B$33:$B$776,N$47)+'СЕТ СН'!$G$14+СВЦЭМ!$D$10+'СЕТ СН'!$G$5-'СЕТ СН'!$G$24</f>
        <v>2704.4086929599998</v>
      </c>
      <c r="O51" s="36">
        <f>SUMIFS(СВЦЭМ!$D$33:$D$776,СВЦЭМ!$A$33:$A$776,$A51,СВЦЭМ!$B$33:$B$776,O$47)+'СЕТ СН'!$G$14+СВЦЭМ!$D$10+'СЕТ СН'!$G$5-'СЕТ СН'!$G$24</f>
        <v>2709.7812617199997</v>
      </c>
      <c r="P51" s="36">
        <f>SUMIFS(СВЦЭМ!$D$33:$D$776,СВЦЭМ!$A$33:$A$776,$A51,СВЦЭМ!$B$33:$B$776,P$47)+'СЕТ СН'!$G$14+СВЦЭМ!$D$10+'СЕТ СН'!$G$5-'СЕТ СН'!$G$24</f>
        <v>2716.8148481799999</v>
      </c>
      <c r="Q51" s="36">
        <f>SUMIFS(СВЦЭМ!$D$33:$D$776,СВЦЭМ!$A$33:$A$776,$A51,СВЦЭМ!$B$33:$B$776,Q$47)+'СЕТ СН'!$G$14+СВЦЭМ!$D$10+'СЕТ СН'!$G$5-'СЕТ СН'!$G$24</f>
        <v>2729.2380334199997</v>
      </c>
      <c r="R51" s="36">
        <f>SUMIFS(СВЦЭМ!$D$33:$D$776,СВЦЭМ!$A$33:$A$776,$A51,СВЦЭМ!$B$33:$B$776,R$47)+'СЕТ СН'!$G$14+СВЦЭМ!$D$10+'СЕТ СН'!$G$5-'СЕТ СН'!$G$24</f>
        <v>2736.3577228700001</v>
      </c>
      <c r="S51" s="36">
        <f>SUMIFS(СВЦЭМ!$D$33:$D$776,СВЦЭМ!$A$33:$A$776,$A51,СВЦЭМ!$B$33:$B$776,S$47)+'СЕТ СН'!$G$14+СВЦЭМ!$D$10+'СЕТ СН'!$G$5-'СЕТ СН'!$G$24</f>
        <v>2723.53367213</v>
      </c>
      <c r="T51" s="36">
        <f>SUMIFS(СВЦЭМ!$D$33:$D$776,СВЦЭМ!$A$33:$A$776,$A51,СВЦЭМ!$B$33:$B$776,T$47)+'СЕТ СН'!$G$14+СВЦЭМ!$D$10+'СЕТ СН'!$G$5-'СЕТ СН'!$G$24</f>
        <v>2679.5710295899999</v>
      </c>
      <c r="U51" s="36">
        <f>SUMIFS(СВЦЭМ!$D$33:$D$776,СВЦЭМ!$A$33:$A$776,$A51,СВЦЭМ!$B$33:$B$776,U$47)+'СЕТ СН'!$G$14+СВЦЭМ!$D$10+'СЕТ СН'!$G$5-'СЕТ СН'!$G$24</f>
        <v>2679.9558759500001</v>
      </c>
      <c r="V51" s="36">
        <f>SUMIFS(СВЦЭМ!$D$33:$D$776,СВЦЭМ!$A$33:$A$776,$A51,СВЦЭМ!$B$33:$B$776,V$47)+'СЕТ СН'!$G$14+СВЦЭМ!$D$10+'СЕТ СН'!$G$5-'СЕТ СН'!$G$24</f>
        <v>2707.2908355700001</v>
      </c>
      <c r="W51" s="36">
        <f>SUMIFS(СВЦЭМ!$D$33:$D$776,СВЦЭМ!$A$33:$A$776,$A51,СВЦЭМ!$B$33:$B$776,W$47)+'СЕТ СН'!$G$14+СВЦЭМ!$D$10+'СЕТ СН'!$G$5-'СЕТ СН'!$G$24</f>
        <v>2713.7376749800001</v>
      </c>
      <c r="X51" s="36">
        <f>SUMIFS(СВЦЭМ!$D$33:$D$776,СВЦЭМ!$A$33:$A$776,$A51,СВЦЭМ!$B$33:$B$776,X$47)+'СЕТ СН'!$G$14+СВЦЭМ!$D$10+'СЕТ СН'!$G$5-'СЕТ СН'!$G$24</f>
        <v>2722.6449238099999</v>
      </c>
      <c r="Y51" s="36">
        <f>SUMIFS(СВЦЭМ!$D$33:$D$776,СВЦЭМ!$A$33:$A$776,$A51,СВЦЭМ!$B$33:$B$776,Y$47)+'СЕТ СН'!$G$14+СВЦЭМ!$D$10+'СЕТ СН'!$G$5-'СЕТ СН'!$G$24</f>
        <v>2729.29870802</v>
      </c>
    </row>
    <row r="52" spans="1:25" ht="15.5" x14ac:dyDescent="0.3">
      <c r="A52" s="35">
        <f t="shared" si="1"/>
        <v>43835</v>
      </c>
      <c r="B52" s="36">
        <f>SUMIFS(СВЦЭМ!$D$33:$D$776,СВЦЭМ!$A$33:$A$776,$A52,СВЦЭМ!$B$33:$B$776,B$47)+'СЕТ СН'!$G$14+СВЦЭМ!$D$10+'СЕТ СН'!$G$5-'СЕТ СН'!$G$24</f>
        <v>2710.2595561799999</v>
      </c>
      <c r="C52" s="36">
        <f>SUMIFS(СВЦЭМ!$D$33:$D$776,СВЦЭМ!$A$33:$A$776,$A52,СВЦЭМ!$B$33:$B$776,C$47)+'СЕТ СН'!$G$14+СВЦЭМ!$D$10+'СЕТ СН'!$G$5-'СЕТ СН'!$G$24</f>
        <v>2719.1598377</v>
      </c>
      <c r="D52" s="36">
        <f>SUMIFS(СВЦЭМ!$D$33:$D$776,СВЦЭМ!$A$33:$A$776,$A52,СВЦЭМ!$B$33:$B$776,D$47)+'СЕТ СН'!$G$14+СВЦЭМ!$D$10+'СЕТ СН'!$G$5-'СЕТ СН'!$G$24</f>
        <v>2738.8082822900001</v>
      </c>
      <c r="E52" s="36">
        <f>SUMIFS(СВЦЭМ!$D$33:$D$776,СВЦЭМ!$A$33:$A$776,$A52,СВЦЭМ!$B$33:$B$776,E$47)+'СЕТ СН'!$G$14+СВЦЭМ!$D$10+'СЕТ СН'!$G$5-'СЕТ СН'!$G$24</f>
        <v>2774.2019529300001</v>
      </c>
      <c r="F52" s="36">
        <f>SUMIFS(СВЦЭМ!$D$33:$D$776,СВЦЭМ!$A$33:$A$776,$A52,СВЦЭМ!$B$33:$B$776,F$47)+'СЕТ СН'!$G$14+СВЦЭМ!$D$10+'СЕТ СН'!$G$5-'СЕТ СН'!$G$24</f>
        <v>2782.2873588900002</v>
      </c>
      <c r="G52" s="36">
        <f>SUMIFS(СВЦЭМ!$D$33:$D$776,СВЦЭМ!$A$33:$A$776,$A52,СВЦЭМ!$B$33:$B$776,G$47)+'СЕТ СН'!$G$14+СВЦЭМ!$D$10+'СЕТ СН'!$G$5-'СЕТ СН'!$G$24</f>
        <v>2759.91828992</v>
      </c>
      <c r="H52" s="36">
        <f>SUMIFS(СВЦЭМ!$D$33:$D$776,СВЦЭМ!$A$33:$A$776,$A52,СВЦЭМ!$B$33:$B$776,H$47)+'СЕТ СН'!$G$14+СВЦЭМ!$D$10+'СЕТ СН'!$G$5-'СЕТ СН'!$G$24</f>
        <v>2749.61567272</v>
      </c>
      <c r="I52" s="36">
        <f>SUMIFS(СВЦЭМ!$D$33:$D$776,СВЦЭМ!$A$33:$A$776,$A52,СВЦЭМ!$B$33:$B$776,I$47)+'СЕТ СН'!$G$14+СВЦЭМ!$D$10+'СЕТ СН'!$G$5-'СЕТ СН'!$G$24</f>
        <v>2732.27548359</v>
      </c>
      <c r="J52" s="36">
        <f>SUMIFS(СВЦЭМ!$D$33:$D$776,СВЦЭМ!$A$33:$A$776,$A52,СВЦЭМ!$B$33:$B$776,J$47)+'СЕТ СН'!$G$14+СВЦЭМ!$D$10+'СЕТ СН'!$G$5-'СЕТ СН'!$G$24</f>
        <v>2718.1519414099998</v>
      </c>
      <c r="K52" s="36">
        <f>SUMIFS(СВЦЭМ!$D$33:$D$776,СВЦЭМ!$A$33:$A$776,$A52,СВЦЭМ!$B$33:$B$776,K$47)+'СЕТ СН'!$G$14+СВЦЭМ!$D$10+'СЕТ СН'!$G$5-'СЕТ СН'!$G$24</f>
        <v>2690.64754064</v>
      </c>
      <c r="L52" s="36">
        <f>SUMIFS(СВЦЭМ!$D$33:$D$776,СВЦЭМ!$A$33:$A$776,$A52,СВЦЭМ!$B$33:$B$776,L$47)+'СЕТ СН'!$G$14+СВЦЭМ!$D$10+'СЕТ СН'!$G$5-'СЕТ СН'!$G$24</f>
        <v>2666.4435881999998</v>
      </c>
      <c r="M52" s="36">
        <f>SUMIFS(СВЦЭМ!$D$33:$D$776,СВЦЭМ!$A$33:$A$776,$A52,СВЦЭМ!$B$33:$B$776,M$47)+'СЕТ СН'!$G$14+СВЦЭМ!$D$10+'СЕТ СН'!$G$5-'СЕТ СН'!$G$24</f>
        <v>2664.9038365799997</v>
      </c>
      <c r="N52" s="36">
        <f>SUMIFS(СВЦЭМ!$D$33:$D$776,СВЦЭМ!$A$33:$A$776,$A52,СВЦЭМ!$B$33:$B$776,N$47)+'СЕТ СН'!$G$14+СВЦЭМ!$D$10+'СЕТ СН'!$G$5-'СЕТ СН'!$G$24</f>
        <v>2667.3073554100001</v>
      </c>
      <c r="O52" s="36">
        <f>SUMIFS(СВЦЭМ!$D$33:$D$776,СВЦЭМ!$A$33:$A$776,$A52,СВЦЭМ!$B$33:$B$776,O$47)+'СЕТ СН'!$G$14+СВЦЭМ!$D$10+'СЕТ СН'!$G$5-'СЕТ СН'!$G$24</f>
        <v>2682.5953181300001</v>
      </c>
      <c r="P52" s="36">
        <f>SUMIFS(СВЦЭМ!$D$33:$D$776,СВЦЭМ!$A$33:$A$776,$A52,СВЦЭМ!$B$33:$B$776,P$47)+'СЕТ СН'!$G$14+СВЦЭМ!$D$10+'СЕТ СН'!$G$5-'СЕТ СН'!$G$24</f>
        <v>2696.7592845499998</v>
      </c>
      <c r="Q52" s="36">
        <f>SUMIFS(СВЦЭМ!$D$33:$D$776,СВЦЭМ!$A$33:$A$776,$A52,СВЦЭМ!$B$33:$B$776,Q$47)+'СЕТ СН'!$G$14+СВЦЭМ!$D$10+'СЕТ СН'!$G$5-'СЕТ СН'!$G$24</f>
        <v>2702.7128385799997</v>
      </c>
      <c r="R52" s="36">
        <f>SUMIFS(СВЦЭМ!$D$33:$D$776,СВЦЭМ!$A$33:$A$776,$A52,СВЦЭМ!$B$33:$B$776,R$47)+'СЕТ СН'!$G$14+СВЦЭМ!$D$10+'СЕТ СН'!$G$5-'СЕТ СН'!$G$24</f>
        <v>2698.4431789199998</v>
      </c>
      <c r="S52" s="36">
        <f>SUMIFS(СВЦЭМ!$D$33:$D$776,СВЦЭМ!$A$33:$A$776,$A52,СВЦЭМ!$B$33:$B$776,S$47)+'СЕТ СН'!$G$14+СВЦЭМ!$D$10+'СЕТ СН'!$G$5-'СЕТ СН'!$G$24</f>
        <v>2675.1156841799998</v>
      </c>
      <c r="T52" s="36">
        <f>SUMIFS(СВЦЭМ!$D$33:$D$776,СВЦЭМ!$A$33:$A$776,$A52,СВЦЭМ!$B$33:$B$776,T$47)+'СЕТ СН'!$G$14+СВЦЭМ!$D$10+'СЕТ СН'!$G$5-'СЕТ СН'!$G$24</f>
        <v>2632.2960818399997</v>
      </c>
      <c r="U52" s="36">
        <f>SUMIFS(СВЦЭМ!$D$33:$D$776,СВЦЭМ!$A$33:$A$776,$A52,СВЦЭМ!$B$33:$B$776,U$47)+'СЕТ СН'!$G$14+СВЦЭМ!$D$10+'СЕТ СН'!$G$5-'СЕТ СН'!$G$24</f>
        <v>2636.8750253999997</v>
      </c>
      <c r="V52" s="36">
        <f>SUMIFS(СВЦЭМ!$D$33:$D$776,СВЦЭМ!$A$33:$A$776,$A52,СВЦЭМ!$B$33:$B$776,V$47)+'СЕТ СН'!$G$14+СВЦЭМ!$D$10+'СЕТ СН'!$G$5-'СЕТ СН'!$G$24</f>
        <v>2670.8682120899998</v>
      </c>
      <c r="W52" s="36">
        <f>SUMIFS(СВЦЭМ!$D$33:$D$776,СВЦЭМ!$A$33:$A$776,$A52,СВЦЭМ!$B$33:$B$776,W$47)+'СЕТ СН'!$G$14+СВЦЭМ!$D$10+'СЕТ СН'!$G$5-'СЕТ СН'!$G$24</f>
        <v>2678.1353366100002</v>
      </c>
      <c r="X52" s="36">
        <f>SUMIFS(СВЦЭМ!$D$33:$D$776,СВЦЭМ!$A$33:$A$776,$A52,СВЦЭМ!$B$33:$B$776,X$47)+'СЕТ СН'!$G$14+СВЦЭМ!$D$10+'СЕТ СН'!$G$5-'СЕТ СН'!$G$24</f>
        <v>2687.97624933</v>
      </c>
      <c r="Y52" s="36">
        <f>SUMIFS(СВЦЭМ!$D$33:$D$776,СВЦЭМ!$A$33:$A$776,$A52,СВЦЭМ!$B$33:$B$776,Y$47)+'СЕТ СН'!$G$14+СВЦЭМ!$D$10+'СЕТ СН'!$G$5-'СЕТ СН'!$G$24</f>
        <v>2698.6139075199999</v>
      </c>
    </row>
    <row r="53" spans="1:25" ht="15.5" x14ac:dyDescent="0.3">
      <c r="A53" s="35">
        <f t="shared" si="1"/>
        <v>43836</v>
      </c>
      <c r="B53" s="36">
        <f>SUMIFS(СВЦЭМ!$D$33:$D$776,СВЦЭМ!$A$33:$A$776,$A53,СВЦЭМ!$B$33:$B$776,B$47)+'СЕТ СН'!$G$14+СВЦЭМ!$D$10+'СЕТ СН'!$G$5-'СЕТ СН'!$G$24</f>
        <v>2730.1444760899999</v>
      </c>
      <c r="C53" s="36">
        <f>SUMIFS(СВЦЭМ!$D$33:$D$776,СВЦЭМ!$A$33:$A$776,$A53,СВЦЭМ!$B$33:$B$776,C$47)+'СЕТ СН'!$G$14+СВЦЭМ!$D$10+'СЕТ СН'!$G$5-'СЕТ СН'!$G$24</f>
        <v>2719.08954503</v>
      </c>
      <c r="D53" s="36">
        <f>SUMIFS(СВЦЭМ!$D$33:$D$776,СВЦЭМ!$A$33:$A$776,$A53,СВЦЭМ!$B$33:$B$776,D$47)+'СЕТ СН'!$G$14+СВЦЭМ!$D$10+'СЕТ СН'!$G$5-'СЕТ СН'!$G$24</f>
        <v>2735.92530777</v>
      </c>
      <c r="E53" s="36">
        <f>SUMIFS(СВЦЭМ!$D$33:$D$776,СВЦЭМ!$A$33:$A$776,$A53,СВЦЭМ!$B$33:$B$776,E$47)+'СЕТ СН'!$G$14+СВЦЭМ!$D$10+'СЕТ СН'!$G$5-'СЕТ СН'!$G$24</f>
        <v>2762.36195838</v>
      </c>
      <c r="F53" s="36">
        <f>SUMIFS(СВЦЭМ!$D$33:$D$776,СВЦЭМ!$A$33:$A$776,$A53,СВЦЭМ!$B$33:$B$776,F$47)+'СЕТ СН'!$G$14+СВЦЭМ!$D$10+'СЕТ СН'!$G$5-'СЕТ СН'!$G$24</f>
        <v>2763.7532493999997</v>
      </c>
      <c r="G53" s="36">
        <f>SUMIFS(СВЦЭМ!$D$33:$D$776,СВЦЭМ!$A$33:$A$776,$A53,СВЦЭМ!$B$33:$B$776,G$47)+'СЕТ СН'!$G$14+СВЦЭМ!$D$10+'СЕТ СН'!$G$5-'СЕТ СН'!$G$24</f>
        <v>2761.0455594</v>
      </c>
      <c r="H53" s="36">
        <f>SUMIFS(СВЦЭМ!$D$33:$D$776,СВЦЭМ!$A$33:$A$776,$A53,СВЦЭМ!$B$33:$B$776,H$47)+'СЕТ СН'!$G$14+СВЦЭМ!$D$10+'СЕТ СН'!$G$5-'СЕТ СН'!$G$24</f>
        <v>2752.8790078699999</v>
      </c>
      <c r="I53" s="36">
        <f>SUMIFS(СВЦЭМ!$D$33:$D$776,СВЦЭМ!$A$33:$A$776,$A53,СВЦЭМ!$B$33:$B$776,I$47)+'СЕТ СН'!$G$14+СВЦЭМ!$D$10+'СЕТ СН'!$G$5-'СЕТ СН'!$G$24</f>
        <v>2738.98110808</v>
      </c>
      <c r="J53" s="36">
        <f>SUMIFS(СВЦЭМ!$D$33:$D$776,СВЦЭМ!$A$33:$A$776,$A53,СВЦЭМ!$B$33:$B$776,J$47)+'СЕТ СН'!$G$14+СВЦЭМ!$D$10+'СЕТ СН'!$G$5-'СЕТ СН'!$G$24</f>
        <v>2714.51189884</v>
      </c>
      <c r="K53" s="36">
        <f>SUMIFS(СВЦЭМ!$D$33:$D$776,СВЦЭМ!$A$33:$A$776,$A53,СВЦЭМ!$B$33:$B$776,K$47)+'СЕТ СН'!$G$14+СВЦЭМ!$D$10+'СЕТ СН'!$G$5-'СЕТ СН'!$G$24</f>
        <v>2693.8861382999999</v>
      </c>
      <c r="L53" s="36">
        <f>SUMIFS(СВЦЭМ!$D$33:$D$776,СВЦЭМ!$A$33:$A$776,$A53,СВЦЭМ!$B$33:$B$776,L$47)+'СЕТ СН'!$G$14+СВЦЭМ!$D$10+'СЕТ СН'!$G$5-'СЕТ СН'!$G$24</f>
        <v>2671.66381387</v>
      </c>
      <c r="M53" s="36">
        <f>SUMIFS(СВЦЭМ!$D$33:$D$776,СВЦЭМ!$A$33:$A$776,$A53,СВЦЭМ!$B$33:$B$776,M$47)+'СЕТ СН'!$G$14+СВЦЭМ!$D$10+'СЕТ СН'!$G$5-'СЕТ СН'!$G$24</f>
        <v>2669.9507910900002</v>
      </c>
      <c r="N53" s="36">
        <f>SUMIFS(СВЦЭМ!$D$33:$D$776,СВЦЭМ!$A$33:$A$776,$A53,СВЦЭМ!$B$33:$B$776,N$47)+'СЕТ СН'!$G$14+СВЦЭМ!$D$10+'СЕТ СН'!$G$5-'СЕТ СН'!$G$24</f>
        <v>2685.0195081000002</v>
      </c>
      <c r="O53" s="36">
        <f>SUMIFS(СВЦЭМ!$D$33:$D$776,СВЦЭМ!$A$33:$A$776,$A53,СВЦЭМ!$B$33:$B$776,O$47)+'СЕТ СН'!$G$14+СВЦЭМ!$D$10+'СЕТ СН'!$G$5-'СЕТ СН'!$G$24</f>
        <v>2691.3086088</v>
      </c>
      <c r="P53" s="36">
        <f>SUMIFS(СВЦЭМ!$D$33:$D$776,СВЦЭМ!$A$33:$A$776,$A53,СВЦЭМ!$B$33:$B$776,P$47)+'СЕТ СН'!$G$14+СВЦЭМ!$D$10+'СЕТ СН'!$G$5-'СЕТ СН'!$G$24</f>
        <v>2706.5705520800002</v>
      </c>
      <c r="Q53" s="36">
        <f>SUMIFS(СВЦЭМ!$D$33:$D$776,СВЦЭМ!$A$33:$A$776,$A53,СВЦЭМ!$B$33:$B$776,Q$47)+'СЕТ СН'!$G$14+СВЦЭМ!$D$10+'СЕТ СН'!$G$5-'СЕТ СН'!$G$24</f>
        <v>2710.2130580899998</v>
      </c>
      <c r="R53" s="36">
        <f>SUMIFS(СВЦЭМ!$D$33:$D$776,СВЦЭМ!$A$33:$A$776,$A53,СВЦЭМ!$B$33:$B$776,R$47)+'СЕТ СН'!$G$14+СВЦЭМ!$D$10+'СЕТ СН'!$G$5-'СЕТ СН'!$G$24</f>
        <v>2702.5681923000002</v>
      </c>
      <c r="S53" s="36">
        <f>SUMIFS(СВЦЭМ!$D$33:$D$776,СВЦЭМ!$A$33:$A$776,$A53,СВЦЭМ!$B$33:$B$776,S$47)+'СЕТ СН'!$G$14+СВЦЭМ!$D$10+'СЕТ СН'!$G$5-'СЕТ СН'!$G$24</f>
        <v>2681.0173375200002</v>
      </c>
      <c r="T53" s="36">
        <f>SUMIFS(СВЦЭМ!$D$33:$D$776,СВЦЭМ!$A$33:$A$776,$A53,СВЦЭМ!$B$33:$B$776,T$47)+'СЕТ СН'!$G$14+СВЦЭМ!$D$10+'СЕТ СН'!$G$5-'СЕТ СН'!$G$24</f>
        <v>2635.8145203899999</v>
      </c>
      <c r="U53" s="36">
        <f>SUMIFS(СВЦЭМ!$D$33:$D$776,СВЦЭМ!$A$33:$A$776,$A53,СВЦЭМ!$B$33:$B$776,U$47)+'СЕТ СН'!$G$14+СВЦЭМ!$D$10+'СЕТ СН'!$G$5-'СЕТ СН'!$G$24</f>
        <v>2642.6222331399999</v>
      </c>
      <c r="V53" s="36">
        <f>SUMIFS(СВЦЭМ!$D$33:$D$776,СВЦЭМ!$A$33:$A$776,$A53,СВЦЭМ!$B$33:$B$776,V$47)+'СЕТ СН'!$G$14+СВЦЭМ!$D$10+'СЕТ СН'!$G$5-'СЕТ СН'!$G$24</f>
        <v>2680.2757139699997</v>
      </c>
      <c r="W53" s="36">
        <f>SUMIFS(СВЦЭМ!$D$33:$D$776,СВЦЭМ!$A$33:$A$776,$A53,СВЦЭМ!$B$33:$B$776,W$47)+'СЕТ СН'!$G$14+СВЦЭМ!$D$10+'СЕТ СН'!$G$5-'СЕТ СН'!$G$24</f>
        <v>2690.56268215</v>
      </c>
      <c r="X53" s="36">
        <f>SUMIFS(СВЦЭМ!$D$33:$D$776,СВЦЭМ!$A$33:$A$776,$A53,СВЦЭМ!$B$33:$B$776,X$47)+'СЕТ СН'!$G$14+СВЦЭМ!$D$10+'СЕТ СН'!$G$5-'СЕТ СН'!$G$24</f>
        <v>2704.72565356</v>
      </c>
      <c r="Y53" s="36">
        <f>SUMIFS(СВЦЭМ!$D$33:$D$776,СВЦЭМ!$A$33:$A$776,$A53,СВЦЭМ!$B$33:$B$776,Y$47)+'СЕТ СН'!$G$14+СВЦЭМ!$D$10+'СЕТ СН'!$G$5-'СЕТ СН'!$G$24</f>
        <v>2704.4128399299998</v>
      </c>
    </row>
    <row r="54" spans="1:25" ht="15.5" x14ac:dyDescent="0.3">
      <c r="A54" s="35">
        <f t="shared" si="1"/>
        <v>43837</v>
      </c>
      <c r="B54" s="36">
        <f>SUMIFS(СВЦЭМ!$D$33:$D$776,СВЦЭМ!$A$33:$A$776,$A54,СВЦЭМ!$B$33:$B$776,B$47)+'СЕТ СН'!$G$14+СВЦЭМ!$D$10+'СЕТ СН'!$G$5-'СЕТ СН'!$G$24</f>
        <v>2729.6337241000001</v>
      </c>
      <c r="C54" s="36">
        <f>SUMIFS(СВЦЭМ!$D$33:$D$776,СВЦЭМ!$A$33:$A$776,$A54,СВЦЭМ!$B$33:$B$776,C$47)+'СЕТ СН'!$G$14+СВЦЭМ!$D$10+'СЕТ СН'!$G$5-'СЕТ СН'!$G$24</f>
        <v>2734.9075539400001</v>
      </c>
      <c r="D54" s="36">
        <f>SUMIFS(СВЦЭМ!$D$33:$D$776,СВЦЭМ!$A$33:$A$776,$A54,СВЦЭМ!$B$33:$B$776,D$47)+'СЕТ СН'!$G$14+СВЦЭМ!$D$10+'СЕТ СН'!$G$5-'СЕТ СН'!$G$24</f>
        <v>2750.1408389200001</v>
      </c>
      <c r="E54" s="36">
        <f>SUMIFS(СВЦЭМ!$D$33:$D$776,СВЦЭМ!$A$33:$A$776,$A54,СВЦЭМ!$B$33:$B$776,E$47)+'СЕТ СН'!$G$14+СВЦЭМ!$D$10+'СЕТ СН'!$G$5-'СЕТ СН'!$G$24</f>
        <v>2773.2129155600001</v>
      </c>
      <c r="F54" s="36">
        <f>SUMIFS(СВЦЭМ!$D$33:$D$776,СВЦЭМ!$A$33:$A$776,$A54,СВЦЭМ!$B$33:$B$776,F$47)+'СЕТ СН'!$G$14+СВЦЭМ!$D$10+'СЕТ СН'!$G$5-'СЕТ СН'!$G$24</f>
        <v>2780.5750563699999</v>
      </c>
      <c r="G54" s="36">
        <f>SUMIFS(СВЦЭМ!$D$33:$D$776,СВЦЭМ!$A$33:$A$776,$A54,СВЦЭМ!$B$33:$B$776,G$47)+'СЕТ СН'!$G$14+СВЦЭМ!$D$10+'СЕТ СН'!$G$5-'СЕТ СН'!$G$24</f>
        <v>2774.61478622</v>
      </c>
      <c r="H54" s="36">
        <f>SUMIFS(СВЦЭМ!$D$33:$D$776,СВЦЭМ!$A$33:$A$776,$A54,СВЦЭМ!$B$33:$B$776,H$47)+'СЕТ СН'!$G$14+СВЦЭМ!$D$10+'СЕТ СН'!$G$5-'СЕТ СН'!$G$24</f>
        <v>2758.4058469299998</v>
      </c>
      <c r="I54" s="36">
        <f>SUMIFS(СВЦЭМ!$D$33:$D$776,СВЦЭМ!$A$33:$A$776,$A54,СВЦЭМ!$B$33:$B$776,I$47)+'СЕТ СН'!$G$14+СВЦЭМ!$D$10+'СЕТ СН'!$G$5-'СЕТ СН'!$G$24</f>
        <v>2738.76006908</v>
      </c>
      <c r="J54" s="36">
        <f>SUMIFS(СВЦЭМ!$D$33:$D$776,СВЦЭМ!$A$33:$A$776,$A54,СВЦЭМ!$B$33:$B$776,J$47)+'СЕТ СН'!$G$14+СВЦЭМ!$D$10+'СЕТ СН'!$G$5-'СЕТ СН'!$G$24</f>
        <v>2713.6988976499997</v>
      </c>
      <c r="K54" s="36">
        <f>SUMIFS(СВЦЭМ!$D$33:$D$776,СВЦЭМ!$A$33:$A$776,$A54,СВЦЭМ!$B$33:$B$776,K$47)+'СЕТ СН'!$G$14+СВЦЭМ!$D$10+'СЕТ СН'!$G$5-'СЕТ СН'!$G$24</f>
        <v>2693.7035571699998</v>
      </c>
      <c r="L54" s="36">
        <f>SUMIFS(СВЦЭМ!$D$33:$D$776,СВЦЭМ!$A$33:$A$776,$A54,СВЦЭМ!$B$33:$B$776,L$47)+'СЕТ СН'!$G$14+СВЦЭМ!$D$10+'СЕТ СН'!$G$5-'СЕТ СН'!$G$24</f>
        <v>2679.3902778000001</v>
      </c>
      <c r="M54" s="36">
        <f>SUMIFS(СВЦЭМ!$D$33:$D$776,СВЦЭМ!$A$33:$A$776,$A54,СВЦЭМ!$B$33:$B$776,M$47)+'СЕТ СН'!$G$14+СВЦЭМ!$D$10+'СЕТ СН'!$G$5-'СЕТ СН'!$G$24</f>
        <v>2668.1755249399998</v>
      </c>
      <c r="N54" s="36">
        <f>SUMIFS(СВЦЭМ!$D$33:$D$776,СВЦЭМ!$A$33:$A$776,$A54,СВЦЭМ!$B$33:$B$776,N$47)+'СЕТ СН'!$G$14+СВЦЭМ!$D$10+'СЕТ СН'!$G$5-'СЕТ СН'!$G$24</f>
        <v>2674.8466273599997</v>
      </c>
      <c r="O54" s="36">
        <f>SUMIFS(СВЦЭМ!$D$33:$D$776,СВЦЭМ!$A$33:$A$776,$A54,СВЦЭМ!$B$33:$B$776,O$47)+'СЕТ СН'!$G$14+СВЦЭМ!$D$10+'СЕТ СН'!$G$5-'СЕТ СН'!$G$24</f>
        <v>2684.2909187300002</v>
      </c>
      <c r="P54" s="36">
        <f>SUMIFS(СВЦЭМ!$D$33:$D$776,СВЦЭМ!$A$33:$A$776,$A54,СВЦЭМ!$B$33:$B$776,P$47)+'СЕТ СН'!$G$14+СВЦЭМ!$D$10+'СЕТ СН'!$G$5-'СЕТ СН'!$G$24</f>
        <v>2692.2239031700001</v>
      </c>
      <c r="Q54" s="36">
        <f>SUMIFS(СВЦЭМ!$D$33:$D$776,СВЦЭМ!$A$33:$A$776,$A54,СВЦЭМ!$B$33:$B$776,Q$47)+'СЕТ СН'!$G$14+СВЦЭМ!$D$10+'СЕТ СН'!$G$5-'СЕТ СН'!$G$24</f>
        <v>2695.3615488099999</v>
      </c>
      <c r="R54" s="36">
        <f>SUMIFS(СВЦЭМ!$D$33:$D$776,СВЦЭМ!$A$33:$A$776,$A54,СВЦЭМ!$B$33:$B$776,R$47)+'СЕТ СН'!$G$14+СВЦЭМ!$D$10+'СЕТ СН'!$G$5-'СЕТ СН'!$G$24</f>
        <v>2696.0233336299998</v>
      </c>
      <c r="S54" s="36">
        <f>SUMIFS(СВЦЭМ!$D$33:$D$776,СВЦЭМ!$A$33:$A$776,$A54,СВЦЭМ!$B$33:$B$776,S$47)+'СЕТ СН'!$G$14+СВЦЭМ!$D$10+'СЕТ СН'!$G$5-'СЕТ СН'!$G$24</f>
        <v>2685.54462642</v>
      </c>
      <c r="T54" s="36">
        <f>SUMIFS(СВЦЭМ!$D$33:$D$776,СВЦЭМ!$A$33:$A$776,$A54,СВЦЭМ!$B$33:$B$776,T$47)+'СЕТ СН'!$G$14+СВЦЭМ!$D$10+'СЕТ СН'!$G$5-'СЕТ СН'!$G$24</f>
        <v>2645.5878656699997</v>
      </c>
      <c r="U54" s="36">
        <f>SUMIFS(СВЦЭМ!$D$33:$D$776,СВЦЭМ!$A$33:$A$776,$A54,СВЦЭМ!$B$33:$B$776,U$47)+'СЕТ СН'!$G$14+СВЦЭМ!$D$10+'СЕТ СН'!$G$5-'СЕТ СН'!$G$24</f>
        <v>2646.2802610899998</v>
      </c>
      <c r="V54" s="36">
        <f>SUMIFS(СВЦЭМ!$D$33:$D$776,СВЦЭМ!$A$33:$A$776,$A54,СВЦЭМ!$B$33:$B$776,V$47)+'СЕТ СН'!$G$14+СВЦЭМ!$D$10+'СЕТ СН'!$G$5-'СЕТ СН'!$G$24</f>
        <v>2684.9766821899998</v>
      </c>
      <c r="W54" s="36">
        <f>SUMIFS(СВЦЭМ!$D$33:$D$776,СВЦЭМ!$A$33:$A$776,$A54,СВЦЭМ!$B$33:$B$776,W$47)+'СЕТ СН'!$G$14+СВЦЭМ!$D$10+'СЕТ СН'!$G$5-'СЕТ СН'!$G$24</f>
        <v>2697.5814696899997</v>
      </c>
      <c r="X54" s="36">
        <f>SUMIFS(СВЦЭМ!$D$33:$D$776,СВЦЭМ!$A$33:$A$776,$A54,СВЦЭМ!$B$33:$B$776,X$47)+'СЕТ СН'!$G$14+СВЦЭМ!$D$10+'СЕТ СН'!$G$5-'СЕТ СН'!$G$24</f>
        <v>2707.8733622199998</v>
      </c>
      <c r="Y54" s="36">
        <f>SUMIFS(СВЦЭМ!$D$33:$D$776,СВЦЭМ!$A$33:$A$776,$A54,СВЦЭМ!$B$33:$B$776,Y$47)+'СЕТ СН'!$G$14+СВЦЭМ!$D$10+'СЕТ СН'!$G$5-'СЕТ СН'!$G$24</f>
        <v>2724.9679484499998</v>
      </c>
    </row>
    <row r="55" spans="1:25" ht="15.5" x14ac:dyDescent="0.3">
      <c r="A55" s="35">
        <f t="shared" si="1"/>
        <v>43838</v>
      </c>
      <c r="B55" s="36">
        <f>SUMIFS(СВЦЭМ!$D$33:$D$776,СВЦЭМ!$A$33:$A$776,$A55,СВЦЭМ!$B$33:$B$776,B$47)+'СЕТ СН'!$G$14+СВЦЭМ!$D$10+'СЕТ СН'!$G$5-'СЕТ СН'!$G$24</f>
        <v>2747.4684560400001</v>
      </c>
      <c r="C55" s="36">
        <f>SUMIFS(СВЦЭМ!$D$33:$D$776,СВЦЭМ!$A$33:$A$776,$A55,СВЦЭМ!$B$33:$B$776,C$47)+'СЕТ СН'!$G$14+СВЦЭМ!$D$10+'СЕТ СН'!$G$5-'СЕТ СН'!$G$24</f>
        <v>2754.44807743</v>
      </c>
      <c r="D55" s="36">
        <f>SUMIFS(СВЦЭМ!$D$33:$D$776,СВЦЭМ!$A$33:$A$776,$A55,СВЦЭМ!$B$33:$B$776,D$47)+'СЕТ СН'!$G$14+СВЦЭМ!$D$10+'СЕТ СН'!$G$5-'СЕТ СН'!$G$24</f>
        <v>2765.0241266799999</v>
      </c>
      <c r="E55" s="36">
        <f>SUMIFS(СВЦЭМ!$D$33:$D$776,СВЦЭМ!$A$33:$A$776,$A55,СВЦЭМ!$B$33:$B$776,E$47)+'СЕТ СН'!$G$14+СВЦЭМ!$D$10+'СЕТ СН'!$G$5-'СЕТ СН'!$G$24</f>
        <v>2782.5934022299998</v>
      </c>
      <c r="F55" s="36">
        <f>SUMIFS(СВЦЭМ!$D$33:$D$776,СВЦЭМ!$A$33:$A$776,$A55,СВЦЭМ!$B$33:$B$776,F$47)+'СЕТ СН'!$G$14+СВЦЭМ!$D$10+'СЕТ СН'!$G$5-'СЕТ СН'!$G$24</f>
        <v>2781.4744573600001</v>
      </c>
      <c r="G55" s="36">
        <f>SUMIFS(СВЦЭМ!$D$33:$D$776,СВЦЭМ!$A$33:$A$776,$A55,СВЦЭМ!$B$33:$B$776,G$47)+'СЕТ СН'!$G$14+СВЦЭМ!$D$10+'СЕТ СН'!$G$5-'СЕТ СН'!$G$24</f>
        <v>2776.10620685</v>
      </c>
      <c r="H55" s="36">
        <f>SUMIFS(СВЦЭМ!$D$33:$D$776,СВЦЭМ!$A$33:$A$776,$A55,СВЦЭМ!$B$33:$B$776,H$47)+'СЕТ СН'!$G$14+СВЦЭМ!$D$10+'СЕТ СН'!$G$5-'СЕТ СН'!$G$24</f>
        <v>2761.79131379</v>
      </c>
      <c r="I55" s="36">
        <f>SUMIFS(СВЦЭМ!$D$33:$D$776,СВЦЭМ!$A$33:$A$776,$A55,СВЦЭМ!$B$33:$B$776,I$47)+'СЕТ СН'!$G$14+СВЦЭМ!$D$10+'СЕТ СН'!$G$5-'СЕТ СН'!$G$24</f>
        <v>2741.3518891599997</v>
      </c>
      <c r="J55" s="36">
        <f>SUMIFS(СВЦЭМ!$D$33:$D$776,СВЦЭМ!$A$33:$A$776,$A55,СВЦЭМ!$B$33:$B$776,J$47)+'СЕТ СН'!$G$14+СВЦЭМ!$D$10+'СЕТ СН'!$G$5-'СЕТ СН'!$G$24</f>
        <v>2716.3566589900001</v>
      </c>
      <c r="K55" s="36">
        <f>SUMIFS(СВЦЭМ!$D$33:$D$776,СВЦЭМ!$A$33:$A$776,$A55,СВЦЭМ!$B$33:$B$776,K$47)+'СЕТ СН'!$G$14+СВЦЭМ!$D$10+'СЕТ СН'!$G$5-'СЕТ СН'!$G$24</f>
        <v>2697.4750188999997</v>
      </c>
      <c r="L55" s="36">
        <f>SUMIFS(СВЦЭМ!$D$33:$D$776,СВЦЭМ!$A$33:$A$776,$A55,СВЦЭМ!$B$33:$B$776,L$47)+'СЕТ СН'!$G$14+СВЦЭМ!$D$10+'СЕТ СН'!$G$5-'СЕТ СН'!$G$24</f>
        <v>2685.1687277599999</v>
      </c>
      <c r="M55" s="36">
        <f>SUMIFS(СВЦЭМ!$D$33:$D$776,СВЦЭМ!$A$33:$A$776,$A55,СВЦЭМ!$B$33:$B$776,M$47)+'СЕТ СН'!$G$14+СВЦЭМ!$D$10+'СЕТ СН'!$G$5-'СЕТ СН'!$G$24</f>
        <v>2673.8856260100001</v>
      </c>
      <c r="N55" s="36">
        <f>SUMIFS(СВЦЭМ!$D$33:$D$776,СВЦЭМ!$A$33:$A$776,$A55,СВЦЭМ!$B$33:$B$776,N$47)+'СЕТ СН'!$G$14+СВЦЭМ!$D$10+'СЕТ СН'!$G$5-'СЕТ СН'!$G$24</f>
        <v>2680.2698902799998</v>
      </c>
      <c r="O55" s="36">
        <f>SUMIFS(СВЦЭМ!$D$33:$D$776,СВЦЭМ!$A$33:$A$776,$A55,СВЦЭМ!$B$33:$B$776,O$47)+'СЕТ СН'!$G$14+СВЦЭМ!$D$10+'СЕТ СН'!$G$5-'СЕТ СН'!$G$24</f>
        <v>2692.3884931600001</v>
      </c>
      <c r="P55" s="36">
        <f>SUMIFS(СВЦЭМ!$D$33:$D$776,СВЦЭМ!$A$33:$A$776,$A55,СВЦЭМ!$B$33:$B$776,P$47)+'СЕТ СН'!$G$14+СВЦЭМ!$D$10+'СЕТ СН'!$G$5-'СЕТ СН'!$G$24</f>
        <v>2698.6413065299998</v>
      </c>
      <c r="Q55" s="36">
        <f>SUMIFS(СВЦЭМ!$D$33:$D$776,СВЦЭМ!$A$33:$A$776,$A55,СВЦЭМ!$B$33:$B$776,Q$47)+'СЕТ СН'!$G$14+СВЦЭМ!$D$10+'СЕТ СН'!$G$5-'СЕТ СН'!$G$24</f>
        <v>2700.0689125899999</v>
      </c>
      <c r="R55" s="36">
        <f>SUMIFS(СВЦЭМ!$D$33:$D$776,СВЦЭМ!$A$33:$A$776,$A55,СВЦЭМ!$B$33:$B$776,R$47)+'СЕТ СН'!$G$14+СВЦЭМ!$D$10+'СЕТ СН'!$G$5-'СЕТ СН'!$G$24</f>
        <v>2695.90357227</v>
      </c>
      <c r="S55" s="36">
        <f>SUMIFS(СВЦЭМ!$D$33:$D$776,СВЦЭМ!$A$33:$A$776,$A55,СВЦЭМ!$B$33:$B$776,S$47)+'СЕТ СН'!$G$14+СВЦЭМ!$D$10+'СЕТ СН'!$G$5-'СЕТ СН'!$G$24</f>
        <v>2687.7423159599998</v>
      </c>
      <c r="T55" s="36">
        <f>SUMIFS(СВЦЭМ!$D$33:$D$776,СВЦЭМ!$A$33:$A$776,$A55,СВЦЭМ!$B$33:$B$776,T$47)+'СЕТ СН'!$G$14+СВЦЭМ!$D$10+'СЕТ СН'!$G$5-'СЕТ СН'!$G$24</f>
        <v>2643.1432319599999</v>
      </c>
      <c r="U55" s="36">
        <f>SUMIFS(СВЦЭМ!$D$33:$D$776,СВЦЭМ!$A$33:$A$776,$A55,СВЦЭМ!$B$33:$B$776,U$47)+'СЕТ СН'!$G$14+СВЦЭМ!$D$10+'СЕТ СН'!$G$5-'СЕТ СН'!$G$24</f>
        <v>2647.67783229</v>
      </c>
      <c r="V55" s="36">
        <f>SUMIFS(СВЦЭМ!$D$33:$D$776,СВЦЭМ!$A$33:$A$776,$A55,СВЦЭМ!$B$33:$B$776,V$47)+'СЕТ СН'!$G$14+СВЦЭМ!$D$10+'СЕТ СН'!$G$5-'СЕТ СН'!$G$24</f>
        <v>2683.2184415799998</v>
      </c>
      <c r="W55" s="36">
        <f>SUMIFS(СВЦЭМ!$D$33:$D$776,СВЦЭМ!$A$33:$A$776,$A55,СВЦЭМ!$B$33:$B$776,W$47)+'СЕТ СН'!$G$14+СВЦЭМ!$D$10+'СЕТ СН'!$G$5-'СЕТ СН'!$G$24</f>
        <v>2697.2353347899998</v>
      </c>
      <c r="X55" s="36">
        <f>SUMIFS(СВЦЭМ!$D$33:$D$776,СВЦЭМ!$A$33:$A$776,$A55,СВЦЭМ!$B$33:$B$776,X$47)+'СЕТ СН'!$G$14+СВЦЭМ!$D$10+'СЕТ СН'!$G$5-'СЕТ СН'!$G$24</f>
        <v>2706.0144249</v>
      </c>
      <c r="Y55" s="36">
        <f>SUMIFS(СВЦЭМ!$D$33:$D$776,СВЦЭМ!$A$33:$A$776,$A55,СВЦЭМ!$B$33:$B$776,Y$47)+'СЕТ СН'!$G$14+СВЦЭМ!$D$10+'СЕТ СН'!$G$5-'СЕТ СН'!$G$24</f>
        <v>2720.0520994600001</v>
      </c>
    </row>
    <row r="56" spans="1:25" ht="15.5" x14ac:dyDescent="0.3">
      <c r="A56" s="35">
        <f t="shared" si="1"/>
        <v>43839</v>
      </c>
      <c r="B56" s="36">
        <f>SUMIFS(СВЦЭМ!$D$33:$D$776,СВЦЭМ!$A$33:$A$776,$A56,СВЦЭМ!$B$33:$B$776,B$47)+'СЕТ СН'!$G$14+СВЦЭМ!$D$10+'СЕТ СН'!$G$5-'СЕТ СН'!$G$24</f>
        <v>2701.3780697699999</v>
      </c>
      <c r="C56" s="36">
        <f>SUMIFS(СВЦЭМ!$D$33:$D$776,СВЦЭМ!$A$33:$A$776,$A56,СВЦЭМ!$B$33:$B$776,C$47)+'СЕТ СН'!$G$14+СВЦЭМ!$D$10+'СЕТ СН'!$G$5-'СЕТ СН'!$G$24</f>
        <v>2714.9050493300001</v>
      </c>
      <c r="D56" s="36">
        <f>SUMIFS(СВЦЭМ!$D$33:$D$776,СВЦЭМ!$A$33:$A$776,$A56,СВЦЭМ!$B$33:$B$776,D$47)+'СЕТ СН'!$G$14+СВЦЭМ!$D$10+'СЕТ СН'!$G$5-'СЕТ СН'!$G$24</f>
        <v>2733.11010235</v>
      </c>
      <c r="E56" s="36">
        <f>SUMIFS(СВЦЭМ!$D$33:$D$776,СВЦЭМ!$A$33:$A$776,$A56,СВЦЭМ!$B$33:$B$776,E$47)+'СЕТ СН'!$G$14+СВЦЭМ!$D$10+'СЕТ СН'!$G$5-'СЕТ СН'!$G$24</f>
        <v>2736.8789831399999</v>
      </c>
      <c r="F56" s="36">
        <f>SUMIFS(СВЦЭМ!$D$33:$D$776,СВЦЭМ!$A$33:$A$776,$A56,СВЦЭМ!$B$33:$B$776,F$47)+'СЕТ СН'!$G$14+СВЦЭМ!$D$10+'СЕТ СН'!$G$5-'СЕТ СН'!$G$24</f>
        <v>2738.3012913799998</v>
      </c>
      <c r="G56" s="36">
        <f>SUMIFS(СВЦЭМ!$D$33:$D$776,СВЦЭМ!$A$33:$A$776,$A56,СВЦЭМ!$B$33:$B$776,G$47)+'СЕТ СН'!$G$14+СВЦЭМ!$D$10+'СЕТ СН'!$G$5-'СЕТ СН'!$G$24</f>
        <v>2732.2909842399999</v>
      </c>
      <c r="H56" s="36">
        <f>SUMIFS(СВЦЭМ!$D$33:$D$776,СВЦЭМ!$A$33:$A$776,$A56,СВЦЭМ!$B$33:$B$776,H$47)+'СЕТ СН'!$G$14+СВЦЭМ!$D$10+'СЕТ СН'!$G$5-'СЕТ СН'!$G$24</f>
        <v>2685.37532263</v>
      </c>
      <c r="I56" s="36">
        <f>SUMIFS(СВЦЭМ!$D$33:$D$776,СВЦЭМ!$A$33:$A$776,$A56,СВЦЭМ!$B$33:$B$776,I$47)+'СЕТ СН'!$G$14+СВЦЭМ!$D$10+'СЕТ СН'!$G$5-'СЕТ СН'!$G$24</f>
        <v>2657.8900868299997</v>
      </c>
      <c r="J56" s="36">
        <f>SUMIFS(СВЦЭМ!$D$33:$D$776,СВЦЭМ!$A$33:$A$776,$A56,СВЦЭМ!$B$33:$B$776,J$47)+'СЕТ СН'!$G$14+СВЦЭМ!$D$10+'СЕТ СН'!$G$5-'СЕТ СН'!$G$24</f>
        <v>2641.5719309299998</v>
      </c>
      <c r="K56" s="36">
        <f>SUMIFS(СВЦЭМ!$D$33:$D$776,СВЦЭМ!$A$33:$A$776,$A56,СВЦЭМ!$B$33:$B$776,K$47)+'СЕТ СН'!$G$14+СВЦЭМ!$D$10+'СЕТ СН'!$G$5-'СЕТ СН'!$G$24</f>
        <v>2638.5834276999999</v>
      </c>
      <c r="L56" s="36">
        <f>SUMIFS(СВЦЭМ!$D$33:$D$776,СВЦЭМ!$A$33:$A$776,$A56,СВЦЭМ!$B$33:$B$776,L$47)+'СЕТ СН'!$G$14+СВЦЭМ!$D$10+'СЕТ СН'!$G$5-'СЕТ СН'!$G$24</f>
        <v>2636.95975125</v>
      </c>
      <c r="M56" s="36">
        <f>SUMIFS(СВЦЭМ!$D$33:$D$776,СВЦЭМ!$A$33:$A$776,$A56,СВЦЭМ!$B$33:$B$776,M$47)+'СЕТ СН'!$G$14+СВЦЭМ!$D$10+'СЕТ СН'!$G$5-'СЕТ СН'!$G$24</f>
        <v>2650.8344409900001</v>
      </c>
      <c r="N56" s="36">
        <f>SUMIFS(СВЦЭМ!$D$33:$D$776,СВЦЭМ!$A$33:$A$776,$A56,СВЦЭМ!$B$33:$B$776,N$47)+'СЕТ СН'!$G$14+СВЦЭМ!$D$10+'СЕТ СН'!$G$5-'СЕТ СН'!$G$24</f>
        <v>2667.6736001600002</v>
      </c>
      <c r="O56" s="36">
        <f>SUMIFS(СВЦЭМ!$D$33:$D$776,СВЦЭМ!$A$33:$A$776,$A56,СВЦЭМ!$B$33:$B$776,O$47)+'СЕТ СН'!$G$14+СВЦЭМ!$D$10+'СЕТ СН'!$G$5-'СЕТ СН'!$G$24</f>
        <v>2690.1467161599999</v>
      </c>
      <c r="P56" s="36">
        <f>SUMIFS(СВЦЭМ!$D$33:$D$776,СВЦЭМ!$A$33:$A$776,$A56,СВЦЭМ!$B$33:$B$776,P$47)+'СЕТ СН'!$G$14+СВЦЭМ!$D$10+'СЕТ СН'!$G$5-'СЕТ СН'!$G$24</f>
        <v>2706.0391817599998</v>
      </c>
      <c r="Q56" s="36">
        <f>SUMIFS(СВЦЭМ!$D$33:$D$776,СВЦЭМ!$A$33:$A$776,$A56,СВЦЭМ!$B$33:$B$776,Q$47)+'СЕТ СН'!$G$14+СВЦЭМ!$D$10+'СЕТ СН'!$G$5-'СЕТ СН'!$G$24</f>
        <v>2709.4460451499999</v>
      </c>
      <c r="R56" s="36">
        <f>SUMIFS(СВЦЭМ!$D$33:$D$776,СВЦЭМ!$A$33:$A$776,$A56,СВЦЭМ!$B$33:$B$776,R$47)+'СЕТ СН'!$G$14+СВЦЭМ!$D$10+'СЕТ СН'!$G$5-'СЕТ СН'!$G$24</f>
        <v>2702.0364527199999</v>
      </c>
      <c r="S56" s="36">
        <f>SUMIFS(СВЦЭМ!$D$33:$D$776,СВЦЭМ!$A$33:$A$776,$A56,СВЦЭМ!$B$33:$B$776,S$47)+'СЕТ СН'!$G$14+СВЦЭМ!$D$10+'СЕТ СН'!$G$5-'СЕТ СН'!$G$24</f>
        <v>2692.5583830300002</v>
      </c>
      <c r="T56" s="36">
        <f>SUMIFS(СВЦЭМ!$D$33:$D$776,СВЦЭМ!$A$33:$A$776,$A56,СВЦЭМ!$B$33:$B$776,T$47)+'СЕТ СН'!$G$14+СВЦЭМ!$D$10+'СЕТ СН'!$G$5-'СЕТ СН'!$G$24</f>
        <v>2643.1790860699998</v>
      </c>
      <c r="U56" s="36">
        <f>SUMIFS(СВЦЭМ!$D$33:$D$776,СВЦЭМ!$A$33:$A$776,$A56,СВЦЭМ!$B$33:$B$776,U$47)+'СЕТ СН'!$G$14+СВЦЭМ!$D$10+'СЕТ СН'!$G$5-'СЕТ СН'!$G$24</f>
        <v>2643.83800428</v>
      </c>
      <c r="V56" s="36">
        <f>SUMIFS(СВЦЭМ!$D$33:$D$776,СВЦЭМ!$A$33:$A$776,$A56,СВЦЭМ!$B$33:$B$776,V$47)+'СЕТ СН'!$G$14+СВЦЭМ!$D$10+'СЕТ СН'!$G$5-'СЕТ СН'!$G$24</f>
        <v>2677.99445251</v>
      </c>
      <c r="W56" s="36">
        <f>SUMIFS(СВЦЭМ!$D$33:$D$776,СВЦЭМ!$A$33:$A$776,$A56,СВЦЭМ!$B$33:$B$776,W$47)+'СЕТ СН'!$G$14+СВЦЭМ!$D$10+'СЕТ СН'!$G$5-'СЕТ СН'!$G$24</f>
        <v>2698.38850619</v>
      </c>
      <c r="X56" s="36">
        <f>SUMIFS(СВЦЭМ!$D$33:$D$776,СВЦЭМ!$A$33:$A$776,$A56,СВЦЭМ!$B$33:$B$776,X$47)+'СЕТ СН'!$G$14+СВЦЭМ!$D$10+'СЕТ СН'!$G$5-'СЕТ СН'!$G$24</f>
        <v>2701.23747121</v>
      </c>
      <c r="Y56" s="36">
        <f>SUMIFS(СВЦЭМ!$D$33:$D$776,СВЦЭМ!$A$33:$A$776,$A56,СВЦЭМ!$B$33:$B$776,Y$47)+'СЕТ СН'!$G$14+СВЦЭМ!$D$10+'СЕТ СН'!$G$5-'СЕТ СН'!$G$24</f>
        <v>2723.53697453</v>
      </c>
    </row>
    <row r="57" spans="1:25" ht="15.5" x14ac:dyDescent="0.3">
      <c r="A57" s="35">
        <f t="shared" si="1"/>
        <v>43840</v>
      </c>
      <c r="B57" s="36">
        <f>SUMIFS(СВЦЭМ!$D$33:$D$776,СВЦЭМ!$A$33:$A$776,$A57,СВЦЭМ!$B$33:$B$776,B$47)+'СЕТ СН'!$G$14+СВЦЭМ!$D$10+'СЕТ СН'!$G$5-'СЕТ СН'!$G$24</f>
        <v>2725.6536933099997</v>
      </c>
      <c r="C57" s="36">
        <f>SUMIFS(СВЦЭМ!$D$33:$D$776,СВЦЭМ!$A$33:$A$776,$A57,СВЦЭМ!$B$33:$B$776,C$47)+'СЕТ СН'!$G$14+СВЦЭМ!$D$10+'СЕТ СН'!$G$5-'СЕТ СН'!$G$24</f>
        <v>2736.1121757299998</v>
      </c>
      <c r="D57" s="36">
        <f>SUMIFS(СВЦЭМ!$D$33:$D$776,СВЦЭМ!$A$33:$A$776,$A57,СВЦЭМ!$B$33:$B$776,D$47)+'СЕТ СН'!$G$14+СВЦЭМ!$D$10+'СЕТ СН'!$G$5-'СЕТ СН'!$G$24</f>
        <v>2746.9075461799998</v>
      </c>
      <c r="E57" s="36">
        <f>SUMIFS(СВЦЭМ!$D$33:$D$776,СВЦЭМ!$A$33:$A$776,$A57,СВЦЭМ!$B$33:$B$776,E$47)+'СЕТ СН'!$G$14+СВЦЭМ!$D$10+'СЕТ СН'!$G$5-'СЕТ СН'!$G$24</f>
        <v>2745.11962924</v>
      </c>
      <c r="F57" s="36">
        <f>SUMIFS(СВЦЭМ!$D$33:$D$776,СВЦЭМ!$A$33:$A$776,$A57,СВЦЭМ!$B$33:$B$776,F$47)+'СЕТ СН'!$G$14+СВЦЭМ!$D$10+'СЕТ СН'!$G$5-'СЕТ СН'!$G$24</f>
        <v>2734.6650821100002</v>
      </c>
      <c r="G57" s="36">
        <f>SUMIFS(СВЦЭМ!$D$33:$D$776,СВЦЭМ!$A$33:$A$776,$A57,СВЦЭМ!$B$33:$B$776,G$47)+'СЕТ СН'!$G$14+СВЦЭМ!$D$10+'СЕТ СН'!$G$5-'СЕТ СН'!$G$24</f>
        <v>2721.4408626699997</v>
      </c>
      <c r="H57" s="36">
        <f>SUMIFS(СВЦЭМ!$D$33:$D$776,СВЦЭМ!$A$33:$A$776,$A57,СВЦЭМ!$B$33:$B$776,H$47)+'СЕТ СН'!$G$14+СВЦЭМ!$D$10+'СЕТ СН'!$G$5-'СЕТ СН'!$G$24</f>
        <v>2687.63435136</v>
      </c>
      <c r="I57" s="36">
        <f>SUMIFS(СВЦЭМ!$D$33:$D$776,СВЦЭМ!$A$33:$A$776,$A57,СВЦЭМ!$B$33:$B$776,I$47)+'СЕТ СН'!$G$14+СВЦЭМ!$D$10+'СЕТ СН'!$G$5-'СЕТ СН'!$G$24</f>
        <v>2656.75930857</v>
      </c>
      <c r="J57" s="36">
        <f>SUMIFS(СВЦЭМ!$D$33:$D$776,СВЦЭМ!$A$33:$A$776,$A57,СВЦЭМ!$B$33:$B$776,J$47)+'СЕТ СН'!$G$14+СВЦЭМ!$D$10+'СЕТ СН'!$G$5-'СЕТ СН'!$G$24</f>
        <v>2652.9910117999998</v>
      </c>
      <c r="K57" s="36">
        <f>SUMIFS(СВЦЭМ!$D$33:$D$776,СВЦЭМ!$A$33:$A$776,$A57,СВЦЭМ!$B$33:$B$776,K$47)+'СЕТ СН'!$G$14+СВЦЭМ!$D$10+'СЕТ СН'!$G$5-'СЕТ СН'!$G$24</f>
        <v>2641.15878527</v>
      </c>
      <c r="L57" s="36">
        <f>SUMIFS(СВЦЭМ!$D$33:$D$776,СВЦЭМ!$A$33:$A$776,$A57,СВЦЭМ!$B$33:$B$776,L$47)+'СЕТ СН'!$G$14+СВЦЭМ!$D$10+'СЕТ СН'!$G$5-'СЕТ СН'!$G$24</f>
        <v>2638.4529346600002</v>
      </c>
      <c r="M57" s="36">
        <f>SUMIFS(СВЦЭМ!$D$33:$D$776,СВЦЭМ!$A$33:$A$776,$A57,СВЦЭМ!$B$33:$B$776,M$47)+'СЕТ СН'!$G$14+СВЦЭМ!$D$10+'СЕТ СН'!$G$5-'СЕТ СН'!$G$24</f>
        <v>2647.88706882</v>
      </c>
      <c r="N57" s="36">
        <f>SUMIFS(СВЦЭМ!$D$33:$D$776,СВЦЭМ!$A$33:$A$776,$A57,СВЦЭМ!$B$33:$B$776,N$47)+'СЕТ СН'!$G$14+СВЦЭМ!$D$10+'СЕТ СН'!$G$5-'СЕТ СН'!$G$24</f>
        <v>2652.3411532299997</v>
      </c>
      <c r="O57" s="36">
        <f>SUMIFS(СВЦЭМ!$D$33:$D$776,СВЦЭМ!$A$33:$A$776,$A57,СВЦЭМ!$B$33:$B$776,O$47)+'СЕТ СН'!$G$14+СВЦЭМ!$D$10+'СЕТ СН'!$G$5-'СЕТ СН'!$G$24</f>
        <v>2664.01542651</v>
      </c>
      <c r="P57" s="36">
        <f>SUMIFS(СВЦЭМ!$D$33:$D$776,СВЦЭМ!$A$33:$A$776,$A57,СВЦЭМ!$B$33:$B$776,P$47)+'СЕТ СН'!$G$14+СВЦЭМ!$D$10+'СЕТ СН'!$G$5-'СЕТ СН'!$G$24</f>
        <v>2670.5277843099998</v>
      </c>
      <c r="Q57" s="36">
        <f>SUMIFS(СВЦЭМ!$D$33:$D$776,СВЦЭМ!$A$33:$A$776,$A57,СВЦЭМ!$B$33:$B$776,Q$47)+'СЕТ СН'!$G$14+СВЦЭМ!$D$10+'СЕТ СН'!$G$5-'СЕТ СН'!$G$24</f>
        <v>2668.9546981899998</v>
      </c>
      <c r="R57" s="36">
        <f>SUMIFS(СВЦЭМ!$D$33:$D$776,СВЦЭМ!$A$33:$A$776,$A57,СВЦЭМ!$B$33:$B$776,R$47)+'СЕТ СН'!$G$14+СВЦЭМ!$D$10+'СЕТ СН'!$G$5-'СЕТ СН'!$G$24</f>
        <v>2658.89570774</v>
      </c>
      <c r="S57" s="36">
        <f>SUMIFS(СВЦЭМ!$D$33:$D$776,СВЦЭМ!$A$33:$A$776,$A57,СВЦЭМ!$B$33:$B$776,S$47)+'СЕТ СН'!$G$14+СВЦЭМ!$D$10+'СЕТ СН'!$G$5-'СЕТ СН'!$G$24</f>
        <v>2652.9694285199998</v>
      </c>
      <c r="T57" s="36">
        <f>SUMIFS(СВЦЭМ!$D$33:$D$776,СВЦЭМ!$A$33:$A$776,$A57,СВЦЭМ!$B$33:$B$776,T$47)+'СЕТ СН'!$G$14+СВЦЭМ!$D$10+'СЕТ СН'!$G$5-'СЕТ СН'!$G$24</f>
        <v>2615.3835305100001</v>
      </c>
      <c r="U57" s="36">
        <f>SUMIFS(СВЦЭМ!$D$33:$D$776,СВЦЭМ!$A$33:$A$776,$A57,СВЦЭМ!$B$33:$B$776,U$47)+'СЕТ СН'!$G$14+СВЦЭМ!$D$10+'СЕТ СН'!$G$5-'СЕТ СН'!$G$24</f>
        <v>2614.94979599</v>
      </c>
      <c r="V57" s="36">
        <f>SUMIFS(СВЦЭМ!$D$33:$D$776,СВЦЭМ!$A$33:$A$776,$A57,СВЦЭМ!$B$33:$B$776,V$47)+'СЕТ СН'!$G$14+СВЦЭМ!$D$10+'СЕТ СН'!$G$5-'СЕТ СН'!$G$24</f>
        <v>2642.255169</v>
      </c>
      <c r="W57" s="36">
        <f>SUMIFS(СВЦЭМ!$D$33:$D$776,СВЦЭМ!$A$33:$A$776,$A57,СВЦЭМ!$B$33:$B$776,W$47)+'СЕТ СН'!$G$14+СВЦЭМ!$D$10+'СЕТ СН'!$G$5-'СЕТ СН'!$G$24</f>
        <v>2652.9211907199997</v>
      </c>
      <c r="X57" s="36">
        <f>SUMIFS(СВЦЭМ!$D$33:$D$776,СВЦЭМ!$A$33:$A$776,$A57,СВЦЭМ!$B$33:$B$776,X$47)+'СЕТ СН'!$G$14+СВЦЭМ!$D$10+'СЕТ СН'!$G$5-'СЕТ СН'!$G$24</f>
        <v>2655.9258804900001</v>
      </c>
      <c r="Y57" s="36">
        <f>SUMIFS(СВЦЭМ!$D$33:$D$776,СВЦЭМ!$A$33:$A$776,$A57,СВЦЭМ!$B$33:$B$776,Y$47)+'СЕТ СН'!$G$14+СВЦЭМ!$D$10+'СЕТ СН'!$G$5-'СЕТ СН'!$G$24</f>
        <v>2667.6426152899999</v>
      </c>
    </row>
    <row r="58" spans="1:25" ht="15.5" x14ac:dyDescent="0.3">
      <c r="A58" s="35">
        <f t="shared" si="1"/>
        <v>43841</v>
      </c>
      <c r="B58" s="36">
        <f>SUMIFS(СВЦЭМ!$D$33:$D$776,СВЦЭМ!$A$33:$A$776,$A58,СВЦЭМ!$B$33:$B$776,B$47)+'СЕТ СН'!$G$14+СВЦЭМ!$D$10+'СЕТ СН'!$G$5-'СЕТ СН'!$G$24</f>
        <v>2668.2615489700001</v>
      </c>
      <c r="C58" s="36">
        <f>SUMIFS(СВЦЭМ!$D$33:$D$776,СВЦЭМ!$A$33:$A$776,$A58,СВЦЭМ!$B$33:$B$776,C$47)+'СЕТ СН'!$G$14+СВЦЭМ!$D$10+'СЕТ СН'!$G$5-'СЕТ СН'!$G$24</f>
        <v>2689.85183147</v>
      </c>
      <c r="D58" s="36">
        <f>SUMIFS(СВЦЭМ!$D$33:$D$776,СВЦЭМ!$A$33:$A$776,$A58,СВЦЭМ!$B$33:$B$776,D$47)+'СЕТ СН'!$G$14+СВЦЭМ!$D$10+'СЕТ СН'!$G$5-'СЕТ СН'!$G$24</f>
        <v>2715.8641516099997</v>
      </c>
      <c r="E58" s="36">
        <f>SUMIFS(СВЦЭМ!$D$33:$D$776,СВЦЭМ!$A$33:$A$776,$A58,СВЦЭМ!$B$33:$B$776,E$47)+'СЕТ СН'!$G$14+СВЦЭМ!$D$10+'СЕТ СН'!$G$5-'СЕТ СН'!$G$24</f>
        <v>2737.1964431400002</v>
      </c>
      <c r="F58" s="36">
        <f>SUMIFS(СВЦЭМ!$D$33:$D$776,СВЦЭМ!$A$33:$A$776,$A58,СВЦЭМ!$B$33:$B$776,F$47)+'СЕТ СН'!$G$14+СВЦЭМ!$D$10+'СЕТ СН'!$G$5-'СЕТ СН'!$G$24</f>
        <v>2739.5142388999998</v>
      </c>
      <c r="G58" s="36">
        <f>SUMIFS(СВЦЭМ!$D$33:$D$776,СВЦЭМ!$A$33:$A$776,$A58,СВЦЭМ!$B$33:$B$776,G$47)+'СЕТ СН'!$G$14+СВЦЭМ!$D$10+'СЕТ СН'!$G$5-'СЕТ СН'!$G$24</f>
        <v>2740.17012462</v>
      </c>
      <c r="H58" s="36">
        <f>SUMIFS(СВЦЭМ!$D$33:$D$776,СВЦЭМ!$A$33:$A$776,$A58,СВЦЭМ!$B$33:$B$776,H$47)+'СЕТ СН'!$G$14+СВЦЭМ!$D$10+'СЕТ СН'!$G$5-'СЕТ СН'!$G$24</f>
        <v>2721.5211638000001</v>
      </c>
      <c r="I58" s="36">
        <f>SUMIFS(СВЦЭМ!$D$33:$D$776,СВЦЭМ!$A$33:$A$776,$A58,СВЦЭМ!$B$33:$B$776,I$47)+'СЕТ СН'!$G$14+СВЦЭМ!$D$10+'СЕТ СН'!$G$5-'СЕТ СН'!$G$24</f>
        <v>2712.0631612399998</v>
      </c>
      <c r="J58" s="36">
        <f>SUMIFS(СВЦЭМ!$D$33:$D$776,СВЦЭМ!$A$33:$A$776,$A58,СВЦЭМ!$B$33:$B$776,J$47)+'СЕТ СН'!$G$14+СВЦЭМ!$D$10+'СЕТ СН'!$G$5-'СЕТ СН'!$G$24</f>
        <v>2684.8160355</v>
      </c>
      <c r="K58" s="36">
        <f>SUMIFS(СВЦЭМ!$D$33:$D$776,СВЦЭМ!$A$33:$A$776,$A58,СВЦЭМ!$B$33:$B$776,K$47)+'СЕТ СН'!$G$14+СВЦЭМ!$D$10+'СЕТ СН'!$G$5-'СЕТ СН'!$G$24</f>
        <v>2655.5121792999998</v>
      </c>
      <c r="L58" s="36">
        <f>SUMIFS(СВЦЭМ!$D$33:$D$776,СВЦЭМ!$A$33:$A$776,$A58,СВЦЭМ!$B$33:$B$776,L$47)+'СЕТ СН'!$G$14+СВЦЭМ!$D$10+'СЕТ СН'!$G$5-'СЕТ СН'!$G$24</f>
        <v>2643.70584689</v>
      </c>
      <c r="M58" s="36">
        <f>SUMIFS(СВЦЭМ!$D$33:$D$776,СВЦЭМ!$A$33:$A$776,$A58,СВЦЭМ!$B$33:$B$776,M$47)+'СЕТ СН'!$G$14+СВЦЭМ!$D$10+'СЕТ СН'!$G$5-'СЕТ СН'!$G$24</f>
        <v>2650.1740789799996</v>
      </c>
      <c r="N58" s="36">
        <f>SUMIFS(СВЦЭМ!$D$33:$D$776,СВЦЭМ!$A$33:$A$776,$A58,СВЦЭМ!$B$33:$B$776,N$47)+'СЕТ СН'!$G$14+СВЦЭМ!$D$10+'СЕТ СН'!$G$5-'СЕТ СН'!$G$24</f>
        <v>2656.6497747899998</v>
      </c>
      <c r="O58" s="36">
        <f>SUMIFS(СВЦЭМ!$D$33:$D$776,СВЦЭМ!$A$33:$A$776,$A58,СВЦЭМ!$B$33:$B$776,O$47)+'СЕТ СН'!$G$14+СВЦЭМ!$D$10+'СЕТ СН'!$G$5-'СЕТ СН'!$G$24</f>
        <v>2669.06288645</v>
      </c>
      <c r="P58" s="36">
        <f>SUMIFS(СВЦЭМ!$D$33:$D$776,СВЦЭМ!$A$33:$A$776,$A58,СВЦЭМ!$B$33:$B$776,P$47)+'СЕТ СН'!$G$14+СВЦЭМ!$D$10+'СЕТ СН'!$G$5-'СЕТ СН'!$G$24</f>
        <v>2681.0825521799998</v>
      </c>
      <c r="Q58" s="36">
        <f>SUMIFS(СВЦЭМ!$D$33:$D$776,СВЦЭМ!$A$33:$A$776,$A58,СВЦЭМ!$B$33:$B$776,Q$47)+'СЕТ СН'!$G$14+СВЦЭМ!$D$10+'СЕТ СН'!$G$5-'СЕТ СН'!$G$24</f>
        <v>2681.7660680199997</v>
      </c>
      <c r="R58" s="36">
        <f>SUMIFS(СВЦЭМ!$D$33:$D$776,СВЦЭМ!$A$33:$A$776,$A58,СВЦЭМ!$B$33:$B$776,R$47)+'СЕТ СН'!$G$14+СВЦЭМ!$D$10+'СЕТ СН'!$G$5-'СЕТ СН'!$G$24</f>
        <v>2669.2584285799999</v>
      </c>
      <c r="S58" s="36">
        <f>SUMIFS(СВЦЭМ!$D$33:$D$776,СВЦЭМ!$A$33:$A$776,$A58,СВЦЭМ!$B$33:$B$776,S$47)+'СЕТ СН'!$G$14+СВЦЭМ!$D$10+'СЕТ СН'!$G$5-'СЕТ СН'!$G$24</f>
        <v>2648.4974650200002</v>
      </c>
      <c r="T58" s="36">
        <f>SUMIFS(СВЦЭМ!$D$33:$D$776,СВЦЭМ!$A$33:$A$776,$A58,СВЦЭМ!$B$33:$B$776,T$47)+'СЕТ СН'!$G$14+СВЦЭМ!$D$10+'СЕТ СН'!$G$5-'СЕТ СН'!$G$24</f>
        <v>2619.0132569099997</v>
      </c>
      <c r="U58" s="36">
        <f>SUMIFS(СВЦЭМ!$D$33:$D$776,СВЦЭМ!$A$33:$A$776,$A58,СВЦЭМ!$B$33:$B$776,U$47)+'СЕТ СН'!$G$14+СВЦЭМ!$D$10+'СЕТ СН'!$G$5-'СЕТ СН'!$G$24</f>
        <v>2622.1130191000002</v>
      </c>
      <c r="V58" s="36">
        <f>SUMIFS(СВЦЭМ!$D$33:$D$776,СВЦЭМ!$A$33:$A$776,$A58,СВЦЭМ!$B$33:$B$776,V$47)+'СЕТ СН'!$G$14+СВЦЭМ!$D$10+'СЕТ СН'!$G$5-'СЕТ СН'!$G$24</f>
        <v>2655.8556585699998</v>
      </c>
      <c r="W58" s="36">
        <f>SUMIFS(СВЦЭМ!$D$33:$D$776,СВЦЭМ!$A$33:$A$776,$A58,СВЦЭМ!$B$33:$B$776,W$47)+'СЕТ СН'!$G$14+СВЦЭМ!$D$10+'СЕТ СН'!$G$5-'СЕТ СН'!$G$24</f>
        <v>2671.6219555899997</v>
      </c>
      <c r="X58" s="36">
        <f>SUMIFS(СВЦЭМ!$D$33:$D$776,СВЦЭМ!$A$33:$A$776,$A58,СВЦЭМ!$B$33:$B$776,X$47)+'СЕТ СН'!$G$14+СВЦЭМ!$D$10+'СЕТ СН'!$G$5-'СЕТ СН'!$G$24</f>
        <v>2691.3618916099999</v>
      </c>
      <c r="Y58" s="36">
        <f>SUMIFS(СВЦЭМ!$D$33:$D$776,СВЦЭМ!$A$33:$A$776,$A58,СВЦЭМ!$B$33:$B$776,Y$47)+'СЕТ СН'!$G$14+СВЦЭМ!$D$10+'СЕТ СН'!$G$5-'СЕТ СН'!$G$24</f>
        <v>2707.8938122999998</v>
      </c>
    </row>
    <row r="59" spans="1:25" ht="15.5" x14ac:dyDescent="0.3">
      <c r="A59" s="35">
        <f t="shared" si="1"/>
        <v>43842</v>
      </c>
      <c r="B59" s="36">
        <f>SUMIFS(СВЦЭМ!$D$33:$D$776,СВЦЭМ!$A$33:$A$776,$A59,СВЦЭМ!$B$33:$B$776,B$47)+'СЕТ СН'!$G$14+СВЦЭМ!$D$10+'СЕТ СН'!$G$5-'СЕТ СН'!$G$24</f>
        <v>2718.7399418599998</v>
      </c>
      <c r="C59" s="36">
        <f>SUMIFS(СВЦЭМ!$D$33:$D$776,СВЦЭМ!$A$33:$A$776,$A59,СВЦЭМ!$B$33:$B$776,C$47)+'СЕТ СН'!$G$14+СВЦЭМ!$D$10+'СЕТ СН'!$G$5-'СЕТ СН'!$G$24</f>
        <v>2732.1958109100001</v>
      </c>
      <c r="D59" s="36">
        <f>SUMIFS(СВЦЭМ!$D$33:$D$776,СВЦЭМ!$A$33:$A$776,$A59,СВЦЭМ!$B$33:$B$776,D$47)+'СЕТ СН'!$G$14+СВЦЭМ!$D$10+'СЕТ СН'!$G$5-'СЕТ СН'!$G$24</f>
        <v>2744.8757033699999</v>
      </c>
      <c r="E59" s="36">
        <f>SUMIFS(СВЦЭМ!$D$33:$D$776,СВЦЭМ!$A$33:$A$776,$A59,СВЦЭМ!$B$33:$B$776,E$47)+'СЕТ СН'!$G$14+СВЦЭМ!$D$10+'СЕТ СН'!$G$5-'СЕТ СН'!$G$24</f>
        <v>2764.6034628399998</v>
      </c>
      <c r="F59" s="36">
        <f>SUMIFS(СВЦЭМ!$D$33:$D$776,СВЦЭМ!$A$33:$A$776,$A59,СВЦЭМ!$B$33:$B$776,F$47)+'СЕТ СН'!$G$14+СВЦЭМ!$D$10+'СЕТ СН'!$G$5-'СЕТ СН'!$G$24</f>
        <v>2765.1023679099999</v>
      </c>
      <c r="G59" s="36">
        <f>SUMIFS(СВЦЭМ!$D$33:$D$776,СВЦЭМ!$A$33:$A$776,$A59,СВЦЭМ!$B$33:$B$776,G$47)+'СЕТ СН'!$G$14+СВЦЭМ!$D$10+'СЕТ СН'!$G$5-'СЕТ СН'!$G$24</f>
        <v>2756.5971623199998</v>
      </c>
      <c r="H59" s="36">
        <f>SUMIFS(СВЦЭМ!$D$33:$D$776,СВЦЭМ!$A$33:$A$776,$A59,СВЦЭМ!$B$33:$B$776,H$47)+'СЕТ СН'!$G$14+СВЦЭМ!$D$10+'СЕТ СН'!$G$5-'СЕТ СН'!$G$24</f>
        <v>2744.4155607399998</v>
      </c>
      <c r="I59" s="36">
        <f>SUMIFS(СВЦЭМ!$D$33:$D$776,СВЦЭМ!$A$33:$A$776,$A59,СВЦЭМ!$B$33:$B$776,I$47)+'СЕТ СН'!$G$14+СВЦЭМ!$D$10+'СЕТ СН'!$G$5-'СЕТ СН'!$G$24</f>
        <v>2727.53020406</v>
      </c>
      <c r="J59" s="36">
        <f>SUMIFS(СВЦЭМ!$D$33:$D$776,СВЦЭМ!$A$33:$A$776,$A59,СВЦЭМ!$B$33:$B$776,J$47)+'СЕТ СН'!$G$14+СВЦЭМ!$D$10+'СЕТ СН'!$G$5-'СЕТ СН'!$G$24</f>
        <v>2685.1192585899998</v>
      </c>
      <c r="K59" s="36">
        <f>SUMIFS(СВЦЭМ!$D$33:$D$776,СВЦЭМ!$A$33:$A$776,$A59,СВЦЭМ!$B$33:$B$776,K$47)+'СЕТ СН'!$G$14+СВЦЭМ!$D$10+'СЕТ СН'!$G$5-'СЕТ СН'!$G$24</f>
        <v>2664.4340418199999</v>
      </c>
      <c r="L59" s="36">
        <f>SUMIFS(СВЦЭМ!$D$33:$D$776,СВЦЭМ!$A$33:$A$776,$A59,СВЦЭМ!$B$33:$B$776,L$47)+'СЕТ СН'!$G$14+СВЦЭМ!$D$10+'СЕТ СН'!$G$5-'СЕТ СН'!$G$24</f>
        <v>2642.7972499799998</v>
      </c>
      <c r="M59" s="36">
        <f>SUMIFS(СВЦЭМ!$D$33:$D$776,СВЦЭМ!$A$33:$A$776,$A59,СВЦЭМ!$B$33:$B$776,M$47)+'СЕТ СН'!$G$14+СВЦЭМ!$D$10+'СЕТ СН'!$G$5-'СЕТ СН'!$G$24</f>
        <v>2640.8228430899999</v>
      </c>
      <c r="N59" s="36">
        <f>SUMIFS(СВЦЭМ!$D$33:$D$776,СВЦЭМ!$A$33:$A$776,$A59,СВЦЭМ!$B$33:$B$776,N$47)+'СЕТ СН'!$G$14+СВЦЭМ!$D$10+'СЕТ СН'!$G$5-'СЕТ СН'!$G$24</f>
        <v>2654.24198531</v>
      </c>
      <c r="O59" s="36">
        <f>SUMIFS(СВЦЭМ!$D$33:$D$776,СВЦЭМ!$A$33:$A$776,$A59,СВЦЭМ!$B$33:$B$776,O$47)+'СЕТ СН'!$G$14+СВЦЭМ!$D$10+'СЕТ СН'!$G$5-'СЕТ СН'!$G$24</f>
        <v>2667.13112645</v>
      </c>
      <c r="P59" s="36">
        <f>SUMIFS(СВЦЭМ!$D$33:$D$776,СВЦЭМ!$A$33:$A$776,$A59,СВЦЭМ!$B$33:$B$776,P$47)+'СЕТ СН'!$G$14+СВЦЭМ!$D$10+'СЕТ СН'!$G$5-'СЕТ СН'!$G$24</f>
        <v>2673.24967272</v>
      </c>
      <c r="Q59" s="36">
        <f>SUMIFS(СВЦЭМ!$D$33:$D$776,СВЦЭМ!$A$33:$A$776,$A59,СВЦЭМ!$B$33:$B$776,Q$47)+'СЕТ СН'!$G$14+СВЦЭМ!$D$10+'СЕТ СН'!$G$5-'СЕТ СН'!$G$24</f>
        <v>2675.56372715</v>
      </c>
      <c r="R59" s="36">
        <f>SUMIFS(СВЦЭМ!$D$33:$D$776,СВЦЭМ!$A$33:$A$776,$A59,СВЦЭМ!$B$33:$B$776,R$47)+'СЕТ СН'!$G$14+СВЦЭМ!$D$10+'СЕТ СН'!$G$5-'СЕТ СН'!$G$24</f>
        <v>2673.6766485999997</v>
      </c>
      <c r="S59" s="36">
        <f>SUMIFS(СВЦЭМ!$D$33:$D$776,СВЦЭМ!$A$33:$A$776,$A59,СВЦЭМ!$B$33:$B$776,S$47)+'СЕТ СН'!$G$14+СВЦЭМ!$D$10+'СЕТ СН'!$G$5-'СЕТ СН'!$G$24</f>
        <v>2650.7597927400002</v>
      </c>
      <c r="T59" s="36">
        <f>SUMIFS(СВЦЭМ!$D$33:$D$776,СВЦЭМ!$A$33:$A$776,$A59,СВЦЭМ!$B$33:$B$776,T$47)+'СЕТ СН'!$G$14+СВЦЭМ!$D$10+'СЕТ СН'!$G$5-'СЕТ СН'!$G$24</f>
        <v>2622.02902963</v>
      </c>
      <c r="U59" s="36">
        <f>SUMIFS(СВЦЭМ!$D$33:$D$776,СВЦЭМ!$A$33:$A$776,$A59,СВЦЭМ!$B$33:$B$776,U$47)+'СЕТ СН'!$G$14+СВЦЭМ!$D$10+'СЕТ СН'!$G$5-'СЕТ СН'!$G$24</f>
        <v>2625.5143000600001</v>
      </c>
      <c r="V59" s="36">
        <f>SUMIFS(СВЦЭМ!$D$33:$D$776,СВЦЭМ!$A$33:$A$776,$A59,СВЦЭМ!$B$33:$B$776,V$47)+'СЕТ СН'!$G$14+СВЦЭМ!$D$10+'СЕТ СН'!$G$5-'СЕТ СН'!$G$24</f>
        <v>2647.3441615799998</v>
      </c>
      <c r="W59" s="36">
        <f>SUMIFS(СВЦЭМ!$D$33:$D$776,СВЦЭМ!$A$33:$A$776,$A59,СВЦЭМ!$B$33:$B$776,W$47)+'СЕТ СН'!$G$14+СВЦЭМ!$D$10+'СЕТ СН'!$G$5-'СЕТ СН'!$G$24</f>
        <v>2658.3390843799998</v>
      </c>
      <c r="X59" s="36">
        <f>SUMIFS(СВЦЭМ!$D$33:$D$776,СВЦЭМ!$A$33:$A$776,$A59,СВЦЭМ!$B$33:$B$776,X$47)+'СЕТ СН'!$G$14+СВЦЭМ!$D$10+'СЕТ СН'!$G$5-'СЕТ СН'!$G$24</f>
        <v>2667.4097402500001</v>
      </c>
      <c r="Y59" s="36">
        <f>SUMIFS(СВЦЭМ!$D$33:$D$776,СВЦЭМ!$A$33:$A$776,$A59,СВЦЭМ!$B$33:$B$776,Y$47)+'СЕТ СН'!$G$14+СВЦЭМ!$D$10+'СЕТ СН'!$G$5-'СЕТ СН'!$G$24</f>
        <v>2694.0419080000001</v>
      </c>
    </row>
    <row r="60" spans="1:25" ht="15.5" x14ac:dyDescent="0.3">
      <c r="A60" s="35">
        <f t="shared" si="1"/>
        <v>43843</v>
      </c>
      <c r="B60" s="36">
        <f>SUMIFS(СВЦЭМ!$D$33:$D$776,СВЦЭМ!$A$33:$A$776,$A60,СВЦЭМ!$B$33:$B$776,B$47)+'СЕТ СН'!$G$14+СВЦЭМ!$D$10+'СЕТ СН'!$G$5-'СЕТ СН'!$G$24</f>
        <v>2775.1988863500001</v>
      </c>
      <c r="C60" s="36">
        <f>SUMIFS(СВЦЭМ!$D$33:$D$776,СВЦЭМ!$A$33:$A$776,$A60,СВЦЭМ!$B$33:$B$776,C$47)+'СЕТ СН'!$G$14+СВЦЭМ!$D$10+'СЕТ СН'!$G$5-'СЕТ СН'!$G$24</f>
        <v>2794.0347149199997</v>
      </c>
      <c r="D60" s="36">
        <f>SUMIFS(СВЦЭМ!$D$33:$D$776,СВЦЭМ!$A$33:$A$776,$A60,СВЦЭМ!$B$33:$B$776,D$47)+'СЕТ СН'!$G$14+СВЦЭМ!$D$10+'СЕТ СН'!$G$5-'СЕТ СН'!$G$24</f>
        <v>2807.3474111799997</v>
      </c>
      <c r="E60" s="36">
        <f>SUMIFS(СВЦЭМ!$D$33:$D$776,СВЦЭМ!$A$33:$A$776,$A60,СВЦЭМ!$B$33:$B$776,E$47)+'СЕТ СН'!$G$14+СВЦЭМ!$D$10+'СЕТ СН'!$G$5-'СЕТ СН'!$G$24</f>
        <v>2797.9174232</v>
      </c>
      <c r="F60" s="36">
        <f>SUMIFS(СВЦЭМ!$D$33:$D$776,СВЦЭМ!$A$33:$A$776,$A60,СВЦЭМ!$B$33:$B$776,F$47)+'СЕТ СН'!$G$14+СВЦЭМ!$D$10+'СЕТ СН'!$G$5-'СЕТ СН'!$G$24</f>
        <v>2792.6300050199998</v>
      </c>
      <c r="G60" s="36">
        <f>SUMIFS(СВЦЭМ!$D$33:$D$776,СВЦЭМ!$A$33:$A$776,$A60,СВЦЭМ!$B$33:$B$776,G$47)+'СЕТ СН'!$G$14+СВЦЭМ!$D$10+'СЕТ СН'!$G$5-'СЕТ СН'!$G$24</f>
        <v>2776.3929364199998</v>
      </c>
      <c r="H60" s="36">
        <f>SUMIFS(СВЦЭМ!$D$33:$D$776,СВЦЭМ!$A$33:$A$776,$A60,СВЦЭМ!$B$33:$B$776,H$47)+'СЕТ СН'!$G$14+СВЦЭМ!$D$10+'СЕТ СН'!$G$5-'СЕТ СН'!$G$24</f>
        <v>2740.77591566</v>
      </c>
      <c r="I60" s="36">
        <f>SUMIFS(СВЦЭМ!$D$33:$D$776,СВЦЭМ!$A$33:$A$776,$A60,СВЦЭМ!$B$33:$B$776,I$47)+'СЕТ СН'!$G$14+СВЦЭМ!$D$10+'СЕТ СН'!$G$5-'СЕТ СН'!$G$24</f>
        <v>2707.1782220699997</v>
      </c>
      <c r="J60" s="36">
        <f>SUMIFS(СВЦЭМ!$D$33:$D$776,СВЦЭМ!$A$33:$A$776,$A60,СВЦЭМ!$B$33:$B$776,J$47)+'СЕТ СН'!$G$14+СВЦЭМ!$D$10+'СЕТ СН'!$G$5-'СЕТ СН'!$G$24</f>
        <v>2691.5780906</v>
      </c>
      <c r="K60" s="36">
        <f>SUMIFS(СВЦЭМ!$D$33:$D$776,СВЦЭМ!$A$33:$A$776,$A60,СВЦЭМ!$B$33:$B$776,K$47)+'СЕТ СН'!$G$14+СВЦЭМ!$D$10+'СЕТ СН'!$G$5-'СЕТ СН'!$G$24</f>
        <v>2680.0100628</v>
      </c>
      <c r="L60" s="36">
        <f>SUMIFS(СВЦЭМ!$D$33:$D$776,СВЦЭМ!$A$33:$A$776,$A60,СВЦЭМ!$B$33:$B$776,L$47)+'СЕТ СН'!$G$14+СВЦЭМ!$D$10+'СЕТ СН'!$G$5-'СЕТ СН'!$G$24</f>
        <v>2679.54780145</v>
      </c>
      <c r="M60" s="36">
        <f>SUMIFS(СВЦЭМ!$D$33:$D$776,СВЦЭМ!$A$33:$A$776,$A60,СВЦЭМ!$B$33:$B$776,M$47)+'СЕТ СН'!$G$14+СВЦЭМ!$D$10+'СЕТ СН'!$G$5-'СЕТ СН'!$G$24</f>
        <v>2686.0633787100001</v>
      </c>
      <c r="N60" s="36">
        <f>SUMIFS(СВЦЭМ!$D$33:$D$776,СВЦЭМ!$A$33:$A$776,$A60,СВЦЭМ!$B$33:$B$776,N$47)+'СЕТ СН'!$G$14+СВЦЭМ!$D$10+'СЕТ СН'!$G$5-'СЕТ СН'!$G$24</f>
        <v>2689.1885719900001</v>
      </c>
      <c r="O60" s="36">
        <f>SUMIFS(СВЦЭМ!$D$33:$D$776,СВЦЭМ!$A$33:$A$776,$A60,СВЦЭМ!$B$33:$B$776,O$47)+'СЕТ СН'!$G$14+СВЦЭМ!$D$10+'СЕТ СН'!$G$5-'СЕТ СН'!$G$24</f>
        <v>2685.7901498000001</v>
      </c>
      <c r="P60" s="36">
        <f>SUMIFS(СВЦЭМ!$D$33:$D$776,СВЦЭМ!$A$33:$A$776,$A60,СВЦЭМ!$B$33:$B$776,P$47)+'СЕТ СН'!$G$14+СВЦЭМ!$D$10+'СЕТ СН'!$G$5-'СЕТ СН'!$G$24</f>
        <v>2672.6281102299999</v>
      </c>
      <c r="Q60" s="36">
        <f>SUMIFS(СВЦЭМ!$D$33:$D$776,СВЦЭМ!$A$33:$A$776,$A60,СВЦЭМ!$B$33:$B$776,Q$47)+'СЕТ СН'!$G$14+СВЦЭМ!$D$10+'СЕТ СН'!$G$5-'СЕТ СН'!$G$24</f>
        <v>2691.0619256299997</v>
      </c>
      <c r="R60" s="36">
        <f>SUMIFS(СВЦЭМ!$D$33:$D$776,СВЦЭМ!$A$33:$A$776,$A60,СВЦЭМ!$B$33:$B$776,R$47)+'СЕТ СН'!$G$14+СВЦЭМ!$D$10+'СЕТ СН'!$G$5-'СЕТ СН'!$G$24</f>
        <v>2668.1873401499997</v>
      </c>
      <c r="S60" s="36">
        <f>SUMIFS(СВЦЭМ!$D$33:$D$776,СВЦЭМ!$A$33:$A$776,$A60,СВЦЭМ!$B$33:$B$776,S$47)+'СЕТ СН'!$G$14+СВЦЭМ!$D$10+'СЕТ СН'!$G$5-'СЕТ СН'!$G$24</f>
        <v>2656.9687617199997</v>
      </c>
      <c r="T60" s="36">
        <f>SUMIFS(СВЦЭМ!$D$33:$D$776,СВЦЭМ!$A$33:$A$776,$A60,СВЦЭМ!$B$33:$B$776,T$47)+'СЕТ СН'!$G$14+СВЦЭМ!$D$10+'СЕТ СН'!$G$5-'СЕТ СН'!$G$24</f>
        <v>2620.14733118</v>
      </c>
      <c r="U60" s="36">
        <f>SUMIFS(СВЦЭМ!$D$33:$D$776,СВЦЭМ!$A$33:$A$776,$A60,СВЦЭМ!$B$33:$B$776,U$47)+'СЕТ СН'!$G$14+СВЦЭМ!$D$10+'СЕТ СН'!$G$5-'СЕТ СН'!$G$24</f>
        <v>2618.20995735</v>
      </c>
      <c r="V60" s="36">
        <f>SUMIFS(СВЦЭМ!$D$33:$D$776,СВЦЭМ!$A$33:$A$776,$A60,СВЦЭМ!$B$33:$B$776,V$47)+'СЕТ СН'!$G$14+СВЦЭМ!$D$10+'СЕТ СН'!$G$5-'СЕТ СН'!$G$24</f>
        <v>2649.48424587</v>
      </c>
      <c r="W60" s="36">
        <f>SUMIFS(СВЦЭМ!$D$33:$D$776,СВЦЭМ!$A$33:$A$776,$A60,СВЦЭМ!$B$33:$B$776,W$47)+'СЕТ СН'!$G$14+СВЦЭМ!$D$10+'СЕТ СН'!$G$5-'СЕТ СН'!$G$24</f>
        <v>2672.0331916699997</v>
      </c>
      <c r="X60" s="36">
        <f>SUMIFS(СВЦЭМ!$D$33:$D$776,СВЦЭМ!$A$33:$A$776,$A60,СВЦЭМ!$B$33:$B$776,X$47)+'СЕТ СН'!$G$14+СВЦЭМ!$D$10+'СЕТ СН'!$G$5-'СЕТ СН'!$G$24</f>
        <v>2668.9277196799999</v>
      </c>
      <c r="Y60" s="36">
        <f>SUMIFS(СВЦЭМ!$D$33:$D$776,СВЦЭМ!$A$33:$A$776,$A60,СВЦЭМ!$B$33:$B$776,Y$47)+'СЕТ СН'!$G$14+СВЦЭМ!$D$10+'СЕТ СН'!$G$5-'СЕТ СН'!$G$24</f>
        <v>2686.4484588599998</v>
      </c>
    </row>
    <row r="61" spans="1:25" ht="15.5" x14ac:dyDescent="0.3">
      <c r="A61" s="35">
        <f t="shared" si="1"/>
        <v>43844</v>
      </c>
      <c r="B61" s="36">
        <f>SUMIFS(СВЦЭМ!$D$33:$D$776,СВЦЭМ!$A$33:$A$776,$A61,СВЦЭМ!$B$33:$B$776,B$47)+'СЕТ СН'!$G$14+СВЦЭМ!$D$10+'СЕТ СН'!$G$5-'СЕТ СН'!$G$24</f>
        <v>2729.76628304</v>
      </c>
      <c r="C61" s="36">
        <f>SUMIFS(СВЦЭМ!$D$33:$D$776,СВЦЭМ!$A$33:$A$776,$A61,СВЦЭМ!$B$33:$B$776,C$47)+'СЕТ СН'!$G$14+СВЦЭМ!$D$10+'СЕТ СН'!$G$5-'СЕТ СН'!$G$24</f>
        <v>2738.6858024399999</v>
      </c>
      <c r="D61" s="36">
        <f>SUMIFS(СВЦЭМ!$D$33:$D$776,СВЦЭМ!$A$33:$A$776,$A61,СВЦЭМ!$B$33:$B$776,D$47)+'СЕТ СН'!$G$14+СВЦЭМ!$D$10+'СЕТ СН'!$G$5-'СЕТ СН'!$G$24</f>
        <v>2748.8857862899999</v>
      </c>
      <c r="E61" s="36">
        <f>SUMIFS(СВЦЭМ!$D$33:$D$776,СВЦЭМ!$A$33:$A$776,$A61,СВЦЭМ!$B$33:$B$776,E$47)+'СЕТ СН'!$G$14+СВЦЭМ!$D$10+'СЕТ СН'!$G$5-'СЕТ СН'!$G$24</f>
        <v>2754.0608197800002</v>
      </c>
      <c r="F61" s="36">
        <f>SUMIFS(СВЦЭМ!$D$33:$D$776,СВЦЭМ!$A$33:$A$776,$A61,СВЦЭМ!$B$33:$B$776,F$47)+'СЕТ СН'!$G$14+СВЦЭМ!$D$10+'СЕТ СН'!$G$5-'СЕТ СН'!$G$24</f>
        <v>2752.0947345499999</v>
      </c>
      <c r="G61" s="36">
        <f>SUMIFS(СВЦЭМ!$D$33:$D$776,СВЦЭМ!$A$33:$A$776,$A61,СВЦЭМ!$B$33:$B$776,G$47)+'СЕТ СН'!$G$14+СВЦЭМ!$D$10+'СЕТ СН'!$G$5-'СЕТ СН'!$G$24</f>
        <v>2739.8354911599999</v>
      </c>
      <c r="H61" s="36">
        <f>SUMIFS(СВЦЭМ!$D$33:$D$776,СВЦЭМ!$A$33:$A$776,$A61,СВЦЭМ!$B$33:$B$776,H$47)+'СЕТ СН'!$G$14+СВЦЭМ!$D$10+'СЕТ СН'!$G$5-'СЕТ СН'!$G$24</f>
        <v>2699.2553905999998</v>
      </c>
      <c r="I61" s="36">
        <f>SUMIFS(СВЦЭМ!$D$33:$D$776,СВЦЭМ!$A$33:$A$776,$A61,СВЦЭМ!$B$33:$B$776,I$47)+'СЕТ СН'!$G$14+СВЦЭМ!$D$10+'СЕТ СН'!$G$5-'СЕТ СН'!$G$24</f>
        <v>2681.30056341</v>
      </c>
      <c r="J61" s="36">
        <f>SUMIFS(СВЦЭМ!$D$33:$D$776,СВЦЭМ!$A$33:$A$776,$A61,СВЦЭМ!$B$33:$B$776,J$47)+'СЕТ СН'!$G$14+СВЦЭМ!$D$10+'СЕТ СН'!$G$5-'СЕТ СН'!$G$24</f>
        <v>2652.0620170699999</v>
      </c>
      <c r="K61" s="36">
        <f>SUMIFS(СВЦЭМ!$D$33:$D$776,СВЦЭМ!$A$33:$A$776,$A61,СВЦЭМ!$B$33:$B$776,K$47)+'СЕТ СН'!$G$14+СВЦЭМ!$D$10+'СЕТ СН'!$G$5-'СЕТ СН'!$G$24</f>
        <v>2651.29292463</v>
      </c>
      <c r="L61" s="36">
        <f>SUMIFS(СВЦЭМ!$D$33:$D$776,СВЦЭМ!$A$33:$A$776,$A61,СВЦЭМ!$B$33:$B$776,L$47)+'СЕТ СН'!$G$14+СВЦЭМ!$D$10+'СЕТ СН'!$G$5-'СЕТ СН'!$G$24</f>
        <v>2650.3336200599997</v>
      </c>
      <c r="M61" s="36">
        <f>SUMIFS(СВЦЭМ!$D$33:$D$776,СВЦЭМ!$A$33:$A$776,$A61,СВЦЭМ!$B$33:$B$776,M$47)+'СЕТ СН'!$G$14+СВЦЭМ!$D$10+'СЕТ СН'!$G$5-'СЕТ СН'!$G$24</f>
        <v>2663.3552164799999</v>
      </c>
      <c r="N61" s="36">
        <f>SUMIFS(СВЦЭМ!$D$33:$D$776,СВЦЭМ!$A$33:$A$776,$A61,СВЦЭМ!$B$33:$B$776,N$47)+'СЕТ СН'!$G$14+СВЦЭМ!$D$10+'СЕТ СН'!$G$5-'СЕТ СН'!$G$24</f>
        <v>2672.0054999499998</v>
      </c>
      <c r="O61" s="36">
        <f>SUMIFS(СВЦЭМ!$D$33:$D$776,СВЦЭМ!$A$33:$A$776,$A61,СВЦЭМ!$B$33:$B$776,O$47)+'СЕТ СН'!$G$14+СВЦЭМ!$D$10+'СЕТ СН'!$G$5-'СЕТ СН'!$G$24</f>
        <v>2683.8999276699997</v>
      </c>
      <c r="P61" s="36">
        <f>SUMIFS(СВЦЭМ!$D$33:$D$776,СВЦЭМ!$A$33:$A$776,$A61,СВЦЭМ!$B$33:$B$776,P$47)+'СЕТ СН'!$G$14+СВЦЭМ!$D$10+'СЕТ СН'!$G$5-'СЕТ СН'!$G$24</f>
        <v>2692.5414862399998</v>
      </c>
      <c r="Q61" s="36">
        <f>SUMIFS(СВЦЭМ!$D$33:$D$776,СВЦЭМ!$A$33:$A$776,$A61,СВЦЭМ!$B$33:$B$776,Q$47)+'СЕТ СН'!$G$14+СВЦЭМ!$D$10+'СЕТ СН'!$G$5-'СЕТ СН'!$G$24</f>
        <v>2704.8339990300001</v>
      </c>
      <c r="R61" s="36">
        <f>SUMIFS(СВЦЭМ!$D$33:$D$776,СВЦЭМ!$A$33:$A$776,$A61,СВЦЭМ!$B$33:$B$776,R$47)+'СЕТ СН'!$G$14+СВЦЭМ!$D$10+'СЕТ СН'!$G$5-'СЕТ СН'!$G$24</f>
        <v>2709.3588521800002</v>
      </c>
      <c r="S61" s="36">
        <f>SUMIFS(СВЦЭМ!$D$33:$D$776,СВЦЭМ!$A$33:$A$776,$A61,СВЦЭМ!$B$33:$B$776,S$47)+'СЕТ СН'!$G$14+СВЦЭМ!$D$10+'СЕТ СН'!$G$5-'СЕТ СН'!$G$24</f>
        <v>2708.6772268</v>
      </c>
      <c r="T61" s="36">
        <f>SUMIFS(СВЦЭМ!$D$33:$D$776,СВЦЭМ!$A$33:$A$776,$A61,СВЦЭМ!$B$33:$B$776,T$47)+'СЕТ СН'!$G$14+СВЦЭМ!$D$10+'СЕТ СН'!$G$5-'СЕТ СН'!$G$24</f>
        <v>2661.1490992899999</v>
      </c>
      <c r="U61" s="36">
        <f>SUMIFS(СВЦЭМ!$D$33:$D$776,СВЦЭМ!$A$33:$A$776,$A61,СВЦЭМ!$B$33:$B$776,U$47)+'СЕТ СН'!$G$14+СВЦЭМ!$D$10+'СЕТ СН'!$G$5-'СЕТ СН'!$G$24</f>
        <v>2661.0451573400001</v>
      </c>
      <c r="V61" s="36">
        <f>SUMIFS(СВЦЭМ!$D$33:$D$776,СВЦЭМ!$A$33:$A$776,$A61,СВЦЭМ!$B$33:$B$776,V$47)+'СЕТ СН'!$G$14+СВЦЭМ!$D$10+'СЕТ СН'!$G$5-'СЕТ СН'!$G$24</f>
        <v>2690.9239164199998</v>
      </c>
      <c r="W61" s="36">
        <f>SUMIFS(СВЦЭМ!$D$33:$D$776,СВЦЭМ!$A$33:$A$776,$A61,СВЦЭМ!$B$33:$B$776,W$47)+'СЕТ СН'!$G$14+СВЦЭМ!$D$10+'СЕТ СН'!$G$5-'СЕТ СН'!$G$24</f>
        <v>2706.4038992699998</v>
      </c>
      <c r="X61" s="36">
        <f>SUMIFS(СВЦЭМ!$D$33:$D$776,СВЦЭМ!$A$33:$A$776,$A61,СВЦЭМ!$B$33:$B$776,X$47)+'СЕТ СН'!$G$14+СВЦЭМ!$D$10+'СЕТ СН'!$G$5-'СЕТ СН'!$G$24</f>
        <v>2708.6302138299998</v>
      </c>
      <c r="Y61" s="36">
        <f>SUMIFS(СВЦЭМ!$D$33:$D$776,СВЦЭМ!$A$33:$A$776,$A61,СВЦЭМ!$B$33:$B$776,Y$47)+'СЕТ СН'!$G$14+СВЦЭМ!$D$10+'СЕТ СН'!$G$5-'СЕТ СН'!$G$24</f>
        <v>2722.07450677</v>
      </c>
    </row>
    <row r="62" spans="1:25" ht="15.5" x14ac:dyDescent="0.3">
      <c r="A62" s="35">
        <f t="shared" si="1"/>
        <v>43845</v>
      </c>
      <c r="B62" s="36">
        <f>SUMIFS(СВЦЭМ!$D$33:$D$776,СВЦЭМ!$A$33:$A$776,$A62,СВЦЭМ!$B$33:$B$776,B$47)+'СЕТ СН'!$G$14+СВЦЭМ!$D$10+'СЕТ СН'!$G$5-'СЕТ СН'!$G$24</f>
        <v>2752.60833809</v>
      </c>
      <c r="C62" s="36">
        <f>SUMIFS(СВЦЭМ!$D$33:$D$776,СВЦЭМ!$A$33:$A$776,$A62,СВЦЭМ!$B$33:$B$776,C$47)+'СЕТ СН'!$G$14+СВЦЭМ!$D$10+'СЕТ СН'!$G$5-'СЕТ СН'!$G$24</f>
        <v>2757.4748147800001</v>
      </c>
      <c r="D62" s="36">
        <f>SUMIFS(СВЦЭМ!$D$33:$D$776,СВЦЭМ!$A$33:$A$776,$A62,СВЦЭМ!$B$33:$B$776,D$47)+'СЕТ СН'!$G$14+СВЦЭМ!$D$10+'СЕТ СН'!$G$5-'СЕТ СН'!$G$24</f>
        <v>2763.13426286</v>
      </c>
      <c r="E62" s="36">
        <f>SUMIFS(СВЦЭМ!$D$33:$D$776,СВЦЭМ!$A$33:$A$776,$A62,СВЦЭМ!$B$33:$B$776,E$47)+'СЕТ СН'!$G$14+СВЦЭМ!$D$10+'СЕТ СН'!$G$5-'СЕТ СН'!$G$24</f>
        <v>2777.4195368400001</v>
      </c>
      <c r="F62" s="36">
        <f>SUMIFS(СВЦЭМ!$D$33:$D$776,СВЦЭМ!$A$33:$A$776,$A62,СВЦЭМ!$B$33:$B$776,F$47)+'СЕТ СН'!$G$14+СВЦЭМ!$D$10+'СЕТ СН'!$G$5-'СЕТ СН'!$G$24</f>
        <v>2765.2909627700001</v>
      </c>
      <c r="G62" s="36">
        <f>SUMIFS(СВЦЭМ!$D$33:$D$776,СВЦЭМ!$A$33:$A$776,$A62,СВЦЭМ!$B$33:$B$776,G$47)+'СЕТ СН'!$G$14+СВЦЭМ!$D$10+'СЕТ СН'!$G$5-'СЕТ СН'!$G$24</f>
        <v>2742.95362918</v>
      </c>
      <c r="H62" s="36">
        <f>SUMIFS(СВЦЭМ!$D$33:$D$776,СВЦЭМ!$A$33:$A$776,$A62,СВЦЭМ!$B$33:$B$776,H$47)+'СЕТ СН'!$G$14+СВЦЭМ!$D$10+'СЕТ СН'!$G$5-'СЕТ СН'!$G$24</f>
        <v>2704.3717584699998</v>
      </c>
      <c r="I62" s="36">
        <f>SUMIFS(СВЦЭМ!$D$33:$D$776,СВЦЭМ!$A$33:$A$776,$A62,СВЦЭМ!$B$33:$B$776,I$47)+'СЕТ СН'!$G$14+СВЦЭМ!$D$10+'СЕТ СН'!$G$5-'СЕТ СН'!$G$24</f>
        <v>2675.1297288199999</v>
      </c>
      <c r="J62" s="36">
        <f>SUMIFS(СВЦЭМ!$D$33:$D$776,СВЦЭМ!$A$33:$A$776,$A62,СВЦЭМ!$B$33:$B$776,J$47)+'СЕТ СН'!$G$14+СВЦЭМ!$D$10+'СЕТ СН'!$G$5-'СЕТ СН'!$G$24</f>
        <v>2663.3856510599999</v>
      </c>
      <c r="K62" s="36">
        <f>SUMIFS(СВЦЭМ!$D$33:$D$776,СВЦЭМ!$A$33:$A$776,$A62,СВЦЭМ!$B$33:$B$776,K$47)+'СЕТ СН'!$G$14+СВЦЭМ!$D$10+'СЕТ СН'!$G$5-'СЕТ СН'!$G$24</f>
        <v>2657.74826287</v>
      </c>
      <c r="L62" s="36">
        <f>SUMIFS(СВЦЭМ!$D$33:$D$776,СВЦЭМ!$A$33:$A$776,$A62,СВЦЭМ!$B$33:$B$776,L$47)+'СЕТ СН'!$G$14+СВЦЭМ!$D$10+'СЕТ СН'!$G$5-'СЕТ СН'!$G$24</f>
        <v>2655.3701357199998</v>
      </c>
      <c r="M62" s="36">
        <f>SUMIFS(СВЦЭМ!$D$33:$D$776,СВЦЭМ!$A$33:$A$776,$A62,СВЦЭМ!$B$33:$B$776,M$47)+'СЕТ СН'!$G$14+СВЦЭМ!$D$10+'СЕТ СН'!$G$5-'СЕТ СН'!$G$24</f>
        <v>2680.6834190899999</v>
      </c>
      <c r="N62" s="36">
        <f>SUMIFS(СВЦЭМ!$D$33:$D$776,СВЦЭМ!$A$33:$A$776,$A62,СВЦЭМ!$B$33:$B$776,N$47)+'СЕТ СН'!$G$14+СВЦЭМ!$D$10+'СЕТ СН'!$G$5-'СЕТ СН'!$G$24</f>
        <v>2701.03816474</v>
      </c>
      <c r="O62" s="36">
        <f>SUMIFS(СВЦЭМ!$D$33:$D$776,СВЦЭМ!$A$33:$A$776,$A62,СВЦЭМ!$B$33:$B$776,O$47)+'СЕТ СН'!$G$14+СВЦЭМ!$D$10+'СЕТ СН'!$G$5-'СЕТ СН'!$G$24</f>
        <v>2717.1434304899999</v>
      </c>
      <c r="P62" s="36">
        <f>SUMIFS(СВЦЭМ!$D$33:$D$776,СВЦЭМ!$A$33:$A$776,$A62,СВЦЭМ!$B$33:$B$776,P$47)+'СЕТ СН'!$G$14+СВЦЭМ!$D$10+'СЕТ СН'!$G$5-'СЕТ СН'!$G$24</f>
        <v>2730.5905702</v>
      </c>
      <c r="Q62" s="36">
        <f>SUMIFS(СВЦЭМ!$D$33:$D$776,СВЦЭМ!$A$33:$A$776,$A62,СВЦЭМ!$B$33:$B$776,Q$47)+'СЕТ СН'!$G$14+СВЦЭМ!$D$10+'СЕТ СН'!$G$5-'СЕТ СН'!$G$24</f>
        <v>2736.8768288699998</v>
      </c>
      <c r="R62" s="36">
        <f>SUMIFS(СВЦЭМ!$D$33:$D$776,СВЦЭМ!$A$33:$A$776,$A62,СВЦЭМ!$B$33:$B$776,R$47)+'СЕТ СН'!$G$14+СВЦЭМ!$D$10+'СЕТ СН'!$G$5-'СЕТ СН'!$G$24</f>
        <v>2729.5480668299997</v>
      </c>
      <c r="S62" s="36">
        <f>SUMIFS(СВЦЭМ!$D$33:$D$776,СВЦЭМ!$A$33:$A$776,$A62,СВЦЭМ!$B$33:$B$776,S$47)+'СЕТ СН'!$G$14+СВЦЭМ!$D$10+'СЕТ СН'!$G$5-'СЕТ СН'!$G$24</f>
        <v>2703.0957182299999</v>
      </c>
      <c r="T62" s="36">
        <f>SUMIFS(СВЦЭМ!$D$33:$D$776,СВЦЭМ!$A$33:$A$776,$A62,СВЦЭМ!$B$33:$B$776,T$47)+'СЕТ СН'!$G$14+СВЦЭМ!$D$10+'СЕТ СН'!$G$5-'СЕТ СН'!$G$24</f>
        <v>2658.3033551099998</v>
      </c>
      <c r="U62" s="36">
        <f>SUMIFS(СВЦЭМ!$D$33:$D$776,СВЦЭМ!$A$33:$A$776,$A62,СВЦЭМ!$B$33:$B$776,U$47)+'СЕТ СН'!$G$14+СВЦЭМ!$D$10+'СЕТ СН'!$G$5-'СЕТ СН'!$G$24</f>
        <v>2654.9651197799999</v>
      </c>
      <c r="V62" s="36">
        <f>SUMIFS(СВЦЭМ!$D$33:$D$776,СВЦЭМ!$A$33:$A$776,$A62,СВЦЭМ!$B$33:$B$776,V$47)+'СЕТ СН'!$G$14+СВЦЭМ!$D$10+'СЕТ СН'!$G$5-'СЕТ СН'!$G$24</f>
        <v>2684.4043714999998</v>
      </c>
      <c r="W62" s="36">
        <f>SUMIFS(СВЦЭМ!$D$33:$D$776,СВЦЭМ!$A$33:$A$776,$A62,СВЦЭМ!$B$33:$B$776,W$47)+'СЕТ СН'!$G$14+СВЦЭМ!$D$10+'СЕТ СН'!$G$5-'СЕТ СН'!$G$24</f>
        <v>2704.5354232700001</v>
      </c>
      <c r="X62" s="36">
        <f>SUMIFS(СВЦЭМ!$D$33:$D$776,СВЦЭМ!$A$33:$A$776,$A62,СВЦЭМ!$B$33:$B$776,X$47)+'СЕТ СН'!$G$14+СВЦЭМ!$D$10+'СЕТ СН'!$G$5-'СЕТ СН'!$G$24</f>
        <v>2708.66738605</v>
      </c>
      <c r="Y62" s="36">
        <f>SUMIFS(СВЦЭМ!$D$33:$D$776,СВЦЭМ!$A$33:$A$776,$A62,СВЦЭМ!$B$33:$B$776,Y$47)+'СЕТ СН'!$G$14+СВЦЭМ!$D$10+'СЕТ СН'!$G$5-'СЕТ СН'!$G$24</f>
        <v>2722.98936693</v>
      </c>
    </row>
    <row r="63" spans="1:25" ht="15.5" x14ac:dyDescent="0.3">
      <c r="A63" s="35">
        <f t="shared" si="1"/>
        <v>43846</v>
      </c>
      <c r="B63" s="36">
        <f>SUMIFS(СВЦЭМ!$D$33:$D$776,СВЦЭМ!$A$33:$A$776,$A63,СВЦЭМ!$B$33:$B$776,B$47)+'СЕТ СН'!$G$14+СВЦЭМ!$D$10+'СЕТ СН'!$G$5-'СЕТ СН'!$G$24</f>
        <v>2726.7196868800002</v>
      </c>
      <c r="C63" s="36">
        <f>SUMIFS(СВЦЭМ!$D$33:$D$776,СВЦЭМ!$A$33:$A$776,$A63,СВЦЭМ!$B$33:$B$776,C$47)+'СЕТ СН'!$G$14+СВЦЭМ!$D$10+'СЕТ СН'!$G$5-'СЕТ СН'!$G$24</f>
        <v>2736.8554910499997</v>
      </c>
      <c r="D63" s="36">
        <f>SUMIFS(СВЦЭМ!$D$33:$D$776,СВЦЭМ!$A$33:$A$776,$A63,СВЦЭМ!$B$33:$B$776,D$47)+'СЕТ СН'!$G$14+СВЦЭМ!$D$10+'СЕТ СН'!$G$5-'СЕТ СН'!$G$24</f>
        <v>2745.0748345799998</v>
      </c>
      <c r="E63" s="36">
        <f>SUMIFS(СВЦЭМ!$D$33:$D$776,СВЦЭМ!$A$33:$A$776,$A63,СВЦЭМ!$B$33:$B$776,E$47)+'СЕТ СН'!$G$14+СВЦЭМ!$D$10+'СЕТ СН'!$G$5-'СЕТ СН'!$G$24</f>
        <v>2757.47869227</v>
      </c>
      <c r="F63" s="36">
        <f>SUMIFS(СВЦЭМ!$D$33:$D$776,СВЦЭМ!$A$33:$A$776,$A63,СВЦЭМ!$B$33:$B$776,F$47)+'СЕТ СН'!$G$14+СВЦЭМ!$D$10+'СЕТ СН'!$G$5-'СЕТ СН'!$G$24</f>
        <v>2751.3685486899999</v>
      </c>
      <c r="G63" s="36">
        <f>SUMIFS(СВЦЭМ!$D$33:$D$776,СВЦЭМ!$A$33:$A$776,$A63,СВЦЭМ!$B$33:$B$776,G$47)+'СЕТ СН'!$G$14+СВЦЭМ!$D$10+'СЕТ СН'!$G$5-'СЕТ СН'!$G$24</f>
        <v>2719.58063498</v>
      </c>
      <c r="H63" s="36">
        <f>SUMIFS(СВЦЭМ!$D$33:$D$776,СВЦЭМ!$A$33:$A$776,$A63,СВЦЭМ!$B$33:$B$776,H$47)+'СЕТ СН'!$G$14+СВЦЭМ!$D$10+'СЕТ СН'!$G$5-'СЕТ СН'!$G$24</f>
        <v>2676.71006902</v>
      </c>
      <c r="I63" s="36">
        <f>SUMIFS(СВЦЭМ!$D$33:$D$776,СВЦЭМ!$A$33:$A$776,$A63,СВЦЭМ!$B$33:$B$776,I$47)+'СЕТ СН'!$G$14+СВЦЭМ!$D$10+'СЕТ СН'!$G$5-'СЕТ СН'!$G$24</f>
        <v>2675.0905681300001</v>
      </c>
      <c r="J63" s="36">
        <f>SUMIFS(СВЦЭМ!$D$33:$D$776,СВЦЭМ!$A$33:$A$776,$A63,СВЦЭМ!$B$33:$B$776,J$47)+'СЕТ СН'!$G$14+СВЦЭМ!$D$10+'СЕТ СН'!$G$5-'СЕТ СН'!$G$24</f>
        <v>2656.5761799000002</v>
      </c>
      <c r="K63" s="36">
        <f>SUMIFS(СВЦЭМ!$D$33:$D$776,СВЦЭМ!$A$33:$A$776,$A63,СВЦЭМ!$B$33:$B$776,K$47)+'СЕТ СН'!$G$14+СВЦЭМ!$D$10+'СЕТ СН'!$G$5-'СЕТ СН'!$G$24</f>
        <v>2670.2212080700001</v>
      </c>
      <c r="L63" s="36">
        <f>SUMIFS(СВЦЭМ!$D$33:$D$776,СВЦЭМ!$A$33:$A$776,$A63,СВЦЭМ!$B$33:$B$776,L$47)+'СЕТ СН'!$G$14+СВЦЭМ!$D$10+'СЕТ СН'!$G$5-'СЕТ СН'!$G$24</f>
        <v>2676.0130370299999</v>
      </c>
      <c r="M63" s="36">
        <f>SUMIFS(СВЦЭМ!$D$33:$D$776,СВЦЭМ!$A$33:$A$776,$A63,СВЦЭМ!$B$33:$B$776,M$47)+'СЕТ СН'!$G$14+СВЦЭМ!$D$10+'СЕТ СН'!$G$5-'СЕТ СН'!$G$24</f>
        <v>2691.4312000800001</v>
      </c>
      <c r="N63" s="36">
        <f>SUMIFS(СВЦЭМ!$D$33:$D$776,СВЦЭМ!$A$33:$A$776,$A63,СВЦЭМ!$B$33:$B$776,N$47)+'СЕТ СН'!$G$14+СВЦЭМ!$D$10+'СЕТ СН'!$G$5-'СЕТ СН'!$G$24</f>
        <v>2697.7131821100002</v>
      </c>
      <c r="O63" s="36">
        <f>SUMIFS(СВЦЭМ!$D$33:$D$776,СВЦЭМ!$A$33:$A$776,$A63,СВЦЭМ!$B$33:$B$776,O$47)+'СЕТ СН'!$G$14+СВЦЭМ!$D$10+'СЕТ СН'!$G$5-'СЕТ СН'!$G$24</f>
        <v>2717.7217456399999</v>
      </c>
      <c r="P63" s="36">
        <f>SUMIFS(СВЦЭМ!$D$33:$D$776,СВЦЭМ!$A$33:$A$776,$A63,СВЦЭМ!$B$33:$B$776,P$47)+'СЕТ СН'!$G$14+СВЦЭМ!$D$10+'СЕТ СН'!$G$5-'СЕТ СН'!$G$24</f>
        <v>2727.1151724900001</v>
      </c>
      <c r="Q63" s="36">
        <f>SUMIFS(СВЦЭМ!$D$33:$D$776,СВЦЭМ!$A$33:$A$776,$A63,СВЦЭМ!$B$33:$B$776,Q$47)+'СЕТ СН'!$G$14+СВЦЭМ!$D$10+'СЕТ СН'!$G$5-'СЕТ СН'!$G$24</f>
        <v>2730.07216496</v>
      </c>
      <c r="R63" s="36">
        <f>SUMIFS(СВЦЭМ!$D$33:$D$776,СВЦЭМ!$A$33:$A$776,$A63,СВЦЭМ!$B$33:$B$776,R$47)+'СЕТ СН'!$G$14+СВЦЭМ!$D$10+'СЕТ СН'!$G$5-'СЕТ СН'!$G$24</f>
        <v>2722.3571098100001</v>
      </c>
      <c r="S63" s="36">
        <f>SUMIFS(СВЦЭМ!$D$33:$D$776,СВЦЭМ!$A$33:$A$776,$A63,СВЦЭМ!$B$33:$B$776,S$47)+'СЕТ СН'!$G$14+СВЦЭМ!$D$10+'СЕТ СН'!$G$5-'СЕТ СН'!$G$24</f>
        <v>2709.8571599500001</v>
      </c>
      <c r="T63" s="36">
        <f>SUMIFS(СВЦЭМ!$D$33:$D$776,СВЦЭМ!$A$33:$A$776,$A63,СВЦЭМ!$B$33:$B$776,T$47)+'СЕТ СН'!$G$14+СВЦЭМ!$D$10+'СЕТ СН'!$G$5-'СЕТ СН'!$G$24</f>
        <v>2665.3744209400002</v>
      </c>
      <c r="U63" s="36">
        <f>SUMIFS(СВЦЭМ!$D$33:$D$776,СВЦЭМ!$A$33:$A$776,$A63,СВЦЭМ!$B$33:$B$776,U$47)+'СЕТ СН'!$G$14+СВЦЭМ!$D$10+'СЕТ СН'!$G$5-'СЕТ СН'!$G$24</f>
        <v>2668.6603362599999</v>
      </c>
      <c r="V63" s="36">
        <f>SUMIFS(СВЦЭМ!$D$33:$D$776,СВЦЭМ!$A$33:$A$776,$A63,СВЦЭМ!$B$33:$B$776,V$47)+'СЕТ СН'!$G$14+СВЦЭМ!$D$10+'СЕТ СН'!$G$5-'СЕТ СН'!$G$24</f>
        <v>2702.1643814399999</v>
      </c>
      <c r="W63" s="36">
        <f>SUMIFS(СВЦЭМ!$D$33:$D$776,СВЦЭМ!$A$33:$A$776,$A63,СВЦЭМ!$B$33:$B$776,W$47)+'СЕТ СН'!$G$14+СВЦЭМ!$D$10+'СЕТ СН'!$G$5-'СЕТ СН'!$G$24</f>
        <v>2723.2611400300002</v>
      </c>
      <c r="X63" s="36">
        <f>SUMIFS(СВЦЭМ!$D$33:$D$776,СВЦЭМ!$A$33:$A$776,$A63,СВЦЭМ!$B$33:$B$776,X$47)+'СЕТ СН'!$G$14+СВЦЭМ!$D$10+'СЕТ СН'!$G$5-'СЕТ СН'!$G$24</f>
        <v>2722.8050567700002</v>
      </c>
      <c r="Y63" s="36">
        <f>SUMIFS(СВЦЭМ!$D$33:$D$776,СВЦЭМ!$A$33:$A$776,$A63,СВЦЭМ!$B$33:$B$776,Y$47)+'СЕТ СН'!$G$14+СВЦЭМ!$D$10+'СЕТ СН'!$G$5-'СЕТ СН'!$G$24</f>
        <v>2724.6585724900001</v>
      </c>
    </row>
    <row r="64" spans="1:25" ht="15.5" x14ac:dyDescent="0.3">
      <c r="A64" s="35">
        <f t="shared" si="1"/>
        <v>43847</v>
      </c>
      <c r="B64" s="36">
        <f>SUMIFS(СВЦЭМ!$D$33:$D$776,СВЦЭМ!$A$33:$A$776,$A64,СВЦЭМ!$B$33:$B$776,B$47)+'СЕТ СН'!$G$14+СВЦЭМ!$D$10+'СЕТ СН'!$G$5-'СЕТ СН'!$G$24</f>
        <v>2718.9999144599997</v>
      </c>
      <c r="C64" s="36">
        <f>SUMIFS(СВЦЭМ!$D$33:$D$776,СВЦЭМ!$A$33:$A$776,$A64,СВЦЭМ!$B$33:$B$776,C$47)+'СЕТ СН'!$G$14+СВЦЭМ!$D$10+'СЕТ СН'!$G$5-'СЕТ СН'!$G$24</f>
        <v>2738.8547107599998</v>
      </c>
      <c r="D64" s="36">
        <f>SUMIFS(СВЦЭМ!$D$33:$D$776,СВЦЭМ!$A$33:$A$776,$A64,СВЦЭМ!$B$33:$B$776,D$47)+'СЕТ СН'!$G$14+СВЦЭМ!$D$10+'СЕТ СН'!$G$5-'СЕТ СН'!$G$24</f>
        <v>2749.5400698499998</v>
      </c>
      <c r="E64" s="36">
        <f>SUMIFS(СВЦЭМ!$D$33:$D$776,СВЦЭМ!$A$33:$A$776,$A64,СВЦЭМ!$B$33:$B$776,E$47)+'СЕТ СН'!$G$14+СВЦЭМ!$D$10+'СЕТ СН'!$G$5-'СЕТ СН'!$G$24</f>
        <v>2738.8455737200002</v>
      </c>
      <c r="F64" s="36">
        <f>SUMIFS(СВЦЭМ!$D$33:$D$776,СВЦЭМ!$A$33:$A$776,$A64,СВЦЭМ!$B$33:$B$776,F$47)+'СЕТ СН'!$G$14+СВЦЭМ!$D$10+'СЕТ СН'!$G$5-'СЕТ СН'!$G$24</f>
        <v>2732.64965093</v>
      </c>
      <c r="G64" s="36">
        <f>SUMIFS(СВЦЭМ!$D$33:$D$776,СВЦЭМ!$A$33:$A$776,$A64,СВЦЭМ!$B$33:$B$776,G$47)+'СЕТ СН'!$G$14+СВЦЭМ!$D$10+'СЕТ СН'!$G$5-'СЕТ СН'!$G$24</f>
        <v>2725.6365512799998</v>
      </c>
      <c r="H64" s="36">
        <f>SUMIFS(СВЦЭМ!$D$33:$D$776,СВЦЭМ!$A$33:$A$776,$A64,СВЦЭМ!$B$33:$B$776,H$47)+'СЕТ СН'!$G$14+СВЦЭМ!$D$10+'СЕТ СН'!$G$5-'СЕТ СН'!$G$24</f>
        <v>2691.82289188</v>
      </c>
      <c r="I64" s="36">
        <f>SUMIFS(СВЦЭМ!$D$33:$D$776,СВЦЭМ!$A$33:$A$776,$A64,СВЦЭМ!$B$33:$B$776,I$47)+'СЕТ СН'!$G$14+СВЦЭМ!$D$10+'СЕТ СН'!$G$5-'СЕТ СН'!$G$24</f>
        <v>2679.9551339099999</v>
      </c>
      <c r="J64" s="36">
        <f>SUMIFS(СВЦЭМ!$D$33:$D$776,СВЦЭМ!$A$33:$A$776,$A64,СВЦЭМ!$B$33:$B$776,J$47)+'СЕТ СН'!$G$14+СВЦЭМ!$D$10+'СЕТ СН'!$G$5-'СЕТ СН'!$G$24</f>
        <v>2653.7636340899999</v>
      </c>
      <c r="K64" s="36">
        <f>SUMIFS(СВЦЭМ!$D$33:$D$776,СВЦЭМ!$A$33:$A$776,$A64,СВЦЭМ!$B$33:$B$776,K$47)+'СЕТ СН'!$G$14+СВЦЭМ!$D$10+'СЕТ СН'!$G$5-'СЕТ СН'!$G$24</f>
        <v>2642.43355763</v>
      </c>
      <c r="L64" s="36">
        <f>SUMIFS(СВЦЭМ!$D$33:$D$776,СВЦЭМ!$A$33:$A$776,$A64,СВЦЭМ!$B$33:$B$776,L$47)+'СЕТ СН'!$G$14+СВЦЭМ!$D$10+'СЕТ СН'!$G$5-'СЕТ СН'!$G$24</f>
        <v>2653.5619753999999</v>
      </c>
      <c r="M64" s="36">
        <f>SUMIFS(СВЦЭМ!$D$33:$D$776,СВЦЭМ!$A$33:$A$776,$A64,СВЦЭМ!$B$33:$B$776,M$47)+'СЕТ СН'!$G$14+СВЦЭМ!$D$10+'СЕТ СН'!$G$5-'СЕТ СН'!$G$24</f>
        <v>2674.39047381</v>
      </c>
      <c r="N64" s="36">
        <f>SUMIFS(СВЦЭМ!$D$33:$D$776,СВЦЭМ!$A$33:$A$776,$A64,СВЦЭМ!$B$33:$B$776,N$47)+'СЕТ СН'!$G$14+СВЦЭМ!$D$10+'СЕТ СН'!$G$5-'СЕТ СН'!$G$24</f>
        <v>2685.1477167499997</v>
      </c>
      <c r="O64" s="36">
        <f>SUMIFS(СВЦЭМ!$D$33:$D$776,СВЦЭМ!$A$33:$A$776,$A64,СВЦЭМ!$B$33:$B$776,O$47)+'СЕТ СН'!$G$14+СВЦЭМ!$D$10+'СЕТ СН'!$G$5-'СЕТ СН'!$G$24</f>
        <v>2704.7977927100001</v>
      </c>
      <c r="P64" s="36">
        <f>SUMIFS(СВЦЭМ!$D$33:$D$776,СВЦЭМ!$A$33:$A$776,$A64,СВЦЭМ!$B$33:$B$776,P$47)+'СЕТ СН'!$G$14+СВЦЭМ!$D$10+'СЕТ СН'!$G$5-'СЕТ СН'!$G$24</f>
        <v>2714.2180908</v>
      </c>
      <c r="Q64" s="36">
        <f>SUMIFS(СВЦЭМ!$D$33:$D$776,СВЦЭМ!$A$33:$A$776,$A64,СВЦЭМ!$B$33:$B$776,Q$47)+'СЕТ СН'!$G$14+СВЦЭМ!$D$10+'СЕТ СН'!$G$5-'СЕТ СН'!$G$24</f>
        <v>2719.36895521</v>
      </c>
      <c r="R64" s="36">
        <f>SUMIFS(СВЦЭМ!$D$33:$D$776,СВЦЭМ!$A$33:$A$776,$A64,СВЦЭМ!$B$33:$B$776,R$47)+'СЕТ СН'!$G$14+СВЦЭМ!$D$10+'СЕТ СН'!$G$5-'СЕТ СН'!$G$24</f>
        <v>2707.55775485</v>
      </c>
      <c r="S64" s="36">
        <f>SUMIFS(СВЦЭМ!$D$33:$D$776,СВЦЭМ!$A$33:$A$776,$A64,СВЦЭМ!$B$33:$B$776,S$47)+'СЕТ СН'!$G$14+СВЦЭМ!$D$10+'СЕТ СН'!$G$5-'СЕТ СН'!$G$24</f>
        <v>2696.6809476899998</v>
      </c>
      <c r="T64" s="36">
        <f>SUMIFS(СВЦЭМ!$D$33:$D$776,СВЦЭМ!$A$33:$A$776,$A64,СВЦЭМ!$B$33:$B$776,T$47)+'СЕТ СН'!$G$14+СВЦЭМ!$D$10+'СЕТ СН'!$G$5-'СЕТ СН'!$G$24</f>
        <v>2648.0025830999998</v>
      </c>
      <c r="U64" s="36">
        <f>SUMIFS(СВЦЭМ!$D$33:$D$776,СВЦЭМ!$A$33:$A$776,$A64,СВЦЭМ!$B$33:$B$776,U$47)+'СЕТ СН'!$G$14+СВЦЭМ!$D$10+'СЕТ СН'!$G$5-'СЕТ СН'!$G$24</f>
        <v>2646.3569300199997</v>
      </c>
      <c r="V64" s="36">
        <f>SUMIFS(СВЦЭМ!$D$33:$D$776,СВЦЭМ!$A$33:$A$776,$A64,СВЦЭМ!$B$33:$B$776,V$47)+'СЕТ СН'!$G$14+СВЦЭМ!$D$10+'СЕТ СН'!$G$5-'СЕТ СН'!$G$24</f>
        <v>2681.41758484</v>
      </c>
      <c r="W64" s="36">
        <f>SUMIFS(СВЦЭМ!$D$33:$D$776,СВЦЭМ!$A$33:$A$776,$A64,СВЦЭМ!$B$33:$B$776,W$47)+'СЕТ СН'!$G$14+СВЦЭМ!$D$10+'СЕТ СН'!$G$5-'СЕТ СН'!$G$24</f>
        <v>2691.3835953500002</v>
      </c>
      <c r="X64" s="36">
        <f>SUMIFS(СВЦЭМ!$D$33:$D$776,СВЦЭМ!$A$33:$A$776,$A64,СВЦЭМ!$B$33:$B$776,X$47)+'СЕТ СН'!$G$14+СВЦЭМ!$D$10+'СЕТ СН'!$G$5-'СЕТ СН'!$G$24</f>
        <v>2690.6319144399999</v>
      </c>
      <c r="Y64" s="36">
        <f>SUMIFS(СВЦЭМ!$D$33:$D$776,СВЦЭМ!$A$33:$A$776,$A64,СВЦЭМ!$B$33:$B$776,Y$47)+'СЕТ СН'!$G$14+СВЦЭМ!$D$10+'СЕТ СН'!$G$5-'СЕТ СН'!$G$24</f>
        <v>2705.3162289100001</v>
      </c>
    </row>
    <row r="65" spans="1:26" ht="15.5" x14ac:dyDescent="0.3">
      <c r="A65" s="35">
        <f t="shared" si="1"/>
        <v>43848</v>
      </c>
      <c r="B65" s="36">
        <f>SUMIFS(СВЦЭМ!$D$33:$D$776,СВЦЭМ!$A$33:$A$776,$A65,СВЦЭМ!$B$33:$B$776,B$47)+'СЕТ СН'!$G$14+СВЦЭМ!$D$10+'СЕТ СН'!$G$5-'СЕТ СН'!$G$24</f>
        <v>2711.9208729799998</v>
      </c>
      <c r="C65" s="36">
        <f>SUMIFS(СВЦЭМ!$D$33:$D$776,СВЦЭМ!$A$33:$A$776,$A65,СВЦЭМ!$B$33:$B$776,C$47)+'СЕТ СН'!$G$14+СВЦЭМ!$D$10+'СЕТ СН'!$G$5-'СЕТ СН'!$G$24</f>
        <v>2750.0270582499998</v>
      </c>
      <c r="D65" s="36">
        <f>SUMIFS(СВЦЭМ!$D$33:$D$776,СВЦЭМ!$A$33:$A$776,$A65,СВЦЭМ!$B$33:$B$776,D$47)+'СЕТ СН'!$G$14+СВЦЭМ!$D$10+'СЕТ СН'!$G$5-'СЕТ СН'!$G$24</f>
        <v>2767.8545203200001</v>
      </c>
      <c r="E65" s="36">
        <f>SUMIFS(СВЦЭМ!$D$33:$D$776,СВЦЭМ!$A$33:$A$776,$A65,СВЦЭМ!$B$33:$B$776,E$47)+'СЕТ СН'!$G$14+СВЦЭМ!$D$10+'СЕТ СН'!$G$5-'СЕТ СН'!$G$24</f>
        <v>2766.5604470600001</v>
      </c>
      <c r="F65" s="36">
        <f>SUMIFS(СВЦЭМ!$D$33:$D$776,СВЦЭМ!$A$33:$A$776,$A65,СВЦЭМ!$B$33:$B$776,F$47)+'СЕТ СН'!$G$14+СВЦЭМ!$D$10+'СЕТ СН'!$G$5-'СЕТ СН'!$G$24</f>
        <v>2730.0685056000002</v>
      </c>
      <c r="G65" s="36">
        <f>SUMIFS(СВЦЭМ!$D$33:$D$776,СВЦЭМ!$A$33:$A$776,$A65,СВЦЭМ!$B$33:$B$776,G$47)+'СЕТ СН'!$G$14+СВЦЭМ!$D$10+'СЕТ СН'!$G$5-'СЕТ СН'!$G$24</f>
        <v>2726.22369583</v>
      </c>
      <c r="H65" s="36">
        <f>SUMIFS(СВЦЭМ!$D$33:$D$776,СВЦЭМ!$A$33:$A$776,$A65,СВЦЭМ!$B$33:$B$776,H$47)+'СЕТ СН'!$G$14+СВЦЭМ!$D$10+'СЕТ СН'!$G$5-'СЕТ СН'!$G$24</f>
        <v>2701.4675009600001</v>
      </c>
      <c r="I65" s="36">
        <f>SUMIFS(СВЦЭМ!$D$33:$D$776,СВЦЭМ!$A$33:$A$776,$A65,СВЦЭМ!$B$33:$B$776,I$47)+'СЕТ СН'!$G$14+СВЦЭМ!$D$10+'СЕТ СН'!$G$5-'СЕТ СН'!$G$24</f>
        <v>2667.8018804899998</v>
      </c>
      <c r="J65" s="36">
        <f>SUMIFS(СВЦЭМ!$D$33:$D$776,СВЦЭМ!$A$33:$A$776,$A65,СВЦЭМ!$B$33:$B$776,J$47)+'СЕТ СН'!$G$14+СВЦЭМ!$D$10+'СЕТ СН'!$G$5-'СЕТ СН'!$G$24</f>
        <v>2657.7021149499997</v>
      </c>
      <c r="K65" s="36">
        <f>SUMIFS(СВЦЭМ!$D$33:$D$776,СВЦЭМ!$A$33:$A$776,$A65,СВЦЭМ!$B$33:$B$776,K$47)+'СЕТ СН'!$G$14+СВЦЭМ!$D$10+'СЕТ СН'!$G$5-'СЕТ СН'!$G$24</f>
        <v>2658.69576048</v>
      </c>
      <c r="L65" s="36">
        <f>SUMIFS(СВЦЭМ!$D$33:$D$776,СВЦЭМ!$A$33:$A$776,$A65,СВЦЭМ!$B$33:$B$776,L$47)+'СЕТ СН'!$G$14+СВЦЭМ!$D$10+'СЕТ СН'!$G$5-'СЕТ СН'!$G$24</f>
        <v>2665.99284816</v>
      </c>
      <c r="M65" s="36">
        <f>SUMIFS(СВЦЭМ!$D$33:$D$776,СВЦЭМ!$A$33:$A$776,$A65,СВЦЭМ!$B$33:$B$776,M$47)+'СЕТ СН'!$G$14+СВЦЭМ!$D$10+'СЕТ СН'!$G$5-'СЕТ СН'!$G$24</f>
        <v>2669.3411430299998</v>
      </c>
      <c r="N65" s="36">
        <f>SUMIFS(СВЦЭМ!$D$33:$D$776,СВЦЭМ!$A$33:$A$776,$A65,СВЦЭМ!$B$33:$B$776,N$47)+'СЕТ СН'!$G$14+СВЦЭМ!$D$10+'СЕТ СН'!$G$5-'СЕТ СН'!$G$24</f>
        <v>2676.8004944499999</v>
      </c>
      <c r="O65" s="36">
        <f>SUMIFS(СВЦЭМ!$D$33:$D$776,СВЦЭМ!$A$33:$A$776,$A65,СВЦЭМ!$B$33:$B$776,O$47)+'СЕТ СН'!$G$14+СВЦЭМ!$D$10+'СЕТ СН'!$G$5-'СЕТ СН'!$G$24</f>
        <v>2687.5547182</v>
      </c>
      <c r="P65" s="36">
        <f>SUMIFS(СВЦЭМ!$D$33:$D$776,СВЦЭМ!$A$33:$A$776,$A65,СВЦЭМ!$B$33:$B$776,P$47)+'СЕТ СН'!$G$14+СВЦЭМ!$D$10+'СЕТ СН'!$G$5-'СЕТ СН'!$G$24</f>
        <v>2701.90973218</v>
      </c>
      <c r="Q65" s="36">
        <f>SUMIFS(СВЦЭМ!$D$33:$D$776,СВЦЭМ!$A$33:$A$776,$A65,СВЦЭМ!$B$33:$B$776,Q$47)+'СЕТ СН'!$G$14+СВЦЭМ!$D$10+'СЕТ СН'!$G$5-'СЕТ СН'!$G$24</f>
        <v>2708.06121712</v>
      </c>
      <c r="R65" s="36">
        <f>SUMIFS(СВЦЭМ!$D$33:$D$776,СВЦЭМ!$A$33:$A$776,$A65,СВЦЭМ!$B$33:$B$776,R$47)+'СЕТ СН'!$G$14+СВЦЭМ!$D$10+'СЕТ СН'!$G$5-'СЕТ СН'!$G$24</f>
        <v>2696.6301625999999</v>
      </c>
      <c r="S65" s="36">
        <f>SUMIFS(СВЦЭМ!$D$33:$D$776,СВЦЭМ!$A$33:$A$776,$A65,СВЦЭМ!$B$33:$B$776,S$47)+'СЕТ СН'!$G$14+СВЦЭМ!$D$10+'СЕТ СН'!$G$5-'СЕТ СН'!$G$24</f>
        <v>2683.17357494</v>
      </c>
      <c r="T65" s="36">
        <f>SUMIFS(СВЦЭМ!$D$33:$D$776,СВЦЭМ!$A$33:$A$776,$A65,СВЦЭМ!$B$33:$B$776,T$47)+'СЕТ СН'!$G$14+СВЦЭМ!$D$10+'СЕТ СН'!$G$5-'СЕТ СН'!$G$24</f>
        <v>2674.3667500000001</v>
      </c>
      <c r="U65" s="36">
        <f>SUMIFS(СВЦЭМ!$D$33:$D$776,СВЦЭМ!$A$33:$A$776,$A65,СВЦЭМ!$B$33:$B$776,U$47)+'СЕТ СН'!$G$14+СВЦЭМ!$D$10+'СЕТ СН'!$G$5-'СЕТ СН'!$G$24</f>
        <v>2674.6735342499996</v>
      </c>
      <c r="V65" s="36">
        <f>SUMIFS(СВЦЭМ!$D$33:$D$776,СВЦЭМ!$A$33:$A$776,$A65,СВЦЭМ!$B$33:$B$776,V$47)+'СЕТ СН'!$G$14+СВЦЭМ!$D$10+'СЕТ СН'!$G$5-'СЕТ СН'!$G$24</f>
        <v>2680.79885844</v>
      </c>
      <c r="W65" s="36">
        <f>SUMIFS(СВЦЭМ!$D$33:$D$776,СВЦЭМ!$A$33:$A$776,$A65,СВЦЭМ!$B$33:$B$776,W$47)+'СЕТ СН'!$G$14+СВЦЭМ!$D$10+'СЕТ СН'!$G$5-'СЕТ СН'!$G$24</f>
        <v>2691.0871423899998</v>
      </c>
      <c r="X65" s="36">
        <f>SUMIFS(СВЦЭМ!$D$33:$D$776,СВЦЭМ!$A$33:$A$776,$A65,СВЦЭМ!$B$33:$B$776,X$47)+'СЕТ СН'!$G$14+СВЦЭМ!$D$10+'СЕТ СН'!$G$5-'СЕТ СН'!$G$24</f>
        <v>2690.8542383700001</v>
      </c>
      <c r="Y65" s="36">
        <f>SUMIFS(СВЦЭМ!$D$33:$D$776,СВЦЭМ!$A$33:$A$776,$A65,СВЦЭМ!$B$33:$B$776,Y$47)+'СЕТ СН'!$G$14+СВЦЭМ!$D$10+'СЕТ СН'!$G$5-'СЕТ СН'!$G$24</f>
        <v>2710.6633048499998</v>
      </c>
    </row>
    <row r="66" spans="1:26" ht="15.5" x14ac:dyDescent="0.3">
      <c r="A66" s="35">
        <f t="shared" si="1"/>
        <v>43849</v>
      </c>
      <c r="B66" s="36">
        <f>SUMIFS(СВЦЭМ!$D$33:$D$776,СВЦЭМ!$A$33:$A$776,$A66,СВЦЭМ!$B$33:$B$776,B$47)+'СЕТ СН'!$G$14+СВЦЭМ!$D$10+'СЕТ СН'!$G$5-'СЕТ СН'!$G$24</f>
        <v>2720.7037618699997</v>
      </c>
      <c r="C66" s="36">
        <f>SUMIFS(СВЦЭМ!$D$33:$D$776,СВЦЭМ!$A$33:$A$776,$A66,СВЦЭМ!$B$33:$B$776,C$47)+'СЕТ СН'!$G$14+СВЦЭМ!$D$10+'СЕТ СН'!$G$5-'СЕТ СН'!$G$24</f>
        <v>2730.3936164199999</v>
      </c>
      <c r="D66" s="36">
        <f>SUMIFS(СВЦЭМ!$D$33:$D$776,СВЦЭМ!$A$33:$A$776,$A66,СВЦЭМ!$B$33:$B$776,D$47)+'СЕТ СН'!$G$14+СВЦЭМ!$D$10+'СЕТ СН'!$G$5-'СЕТ СН'!$G$24</f>
        <v>2743.1135757799998</v>
      </c>
      <c r="E66" s="36">
        <f>SUMIFS(СВЦЭМ!$D$33:$D$776,СВЦЭМ!$A$33:$A$776,$A66,СВЦЭМ!$B$33:$B$776,E$47)+'СЕТ СН'!$G$14+СВЦЭМ!$D$10+'СЕТ СН'!$G$5-'СЕТ СН'!$G$24</f>
        <v>2752.9479107100001</v>
      </c>
      <c r="F66" s="36">
        <f>SUMIFS(СВЦЭМ!$D$33:$D$776,СВЦЭМ!$A$33:$A$776,$A66,СВЦЭМ!$B$33:$B$776,F$47)+'СЕТ СН'!$G$14+СВЦЭМ!$D$10+'СЕТ СН'!$G$5-'СЕТ СН'!$G$24</f>
        <v>2750.8735477299997</v>
      </c>
      <c r="G66" s="36">
        <f>SUMIFS(СВЦЭМ!$D$33:$D$776,СВЦЭМ!$A$33:$A$776,$A66,СВЦЭМ!$B$33:$B$776,G$47)+'СЕТ СН'!$G$14+СВЦЭМ!$D$10+'СЕТ СН'!$G$5-'СЕТ СН'!$G$24</f>
        <v>2747.7749031499998</v>
      </c>
      <c r="H66" s="36">
        <f>SUMIFS(СВЦЭМ!$D$33:$D$776,СВЦЭМ!$A$33:$A$776,$A66,СВЦЭМ!$B$33:$B$776,H$47)+'СЕТ СН'!$G$14+СВЦЭМ!$D$10+'СЕТ СН'!$G$5-'СЕТ СН'!$G$24</f>
        <v>2726.3513034099997</v>
      </c>
      <c r="I66" s="36">
        <f>SUMIFS(СВЦЭМ!$D$33:$D$776,СВЦЭМ!$A$33:$A$776,$A66,СВЦЭМ!$B$33:$B$776,I$47)+'СЕТ СН'!$G$14+СВЦЭМ!$D$10+'СЕТ СН'!$G$5-'СЕТ СН'!$G$24</f>
        <v>2697.44184352</v>
      </c>
      <c r="J66" s="36">
        <f>SUMIFS(СВЦЭМ!$D$33:$D$776,СВЦЭМ!$A$33:$A$776,$A66,СВЦЭМ!$B$33:$B$776,J$47)+'СЕТ СН'!$G$14+СВЦЭМ!$D$10+'СЕТ СН'!$G$5-'СЕТ СН'!$G$24</f>
        <v>2695.7038818800002</v>
      </c>
      <c r="K66" s="36">
        <f>SUMIFS(СВЦЭМ!$D$33:$D$776,СВЦЭМ!$A$33:$A$776,$A66,СВЦЭМ!$B$33:$B$776,K$47)+'СЕТ СН'!$G$14+СВЦЭМ!$D$10+'СЕТ СН'!$G$5-'СЕТ СН'!$G$24</f>
        <v>2667.7374371999999</v>
      </c>
      <c r="L66" s="36">
        <f>SUMIFS(СВЦЭМ!$D$33:$D$776,СВЦЭМ!$A$33:$A$776,$A66,СВЦЭМ!$B$33:$B$776,L$47)+'СЕТ СН'!$G$14+СВЦЭМ!$D$10+'СЕТ СН'!$G$5-'СЕТ СН'!$G$24</f>
        <v>2666.7664864600001</v>
      </c>
      <c r="M66" s="36">
        <f>SUMIFS(СВЦЭМ!$D$33:$D$776,СВЦЭМ!$A$33:$A$776,$A66,СВЦЭМ!$B$33:$B$776,M$47)+'СЕТ СН'!$G$14+СВЦЭМ!$D$10+'СЕТ СН'!$G$5-'СЕТ СН'!$G$24</f>
        <v>2668.1382206399999</v>
      </c>
      <c r="N66" s="36">
        <f>SUMIFS(СВЦЭМ!$D$33:$D$776,СВЦЭМ!$A$33:$A$776,$A66,СВЦЭМ!$B$33:$B$776,N$47)+'СЕТ СН'!$G$14+СВЦЭМ!$D$10+'СЕТ СН'!$G$5-'СЕТ СН'!$G$24</f>
        <v>2674.0793557100001</v>
      </c>
      <c r="O66" s="36">
        <f>SUMIFS(СВЦЭМ!$D$33:$D$776,СВЦЭМ!$A$33:$A$776,$A66,СВЦЭМ!$B$33:$B$776,O$47)+'СЕТ СН'!$G$14+СВЦЭМ!$D$10+'СЕТ СН'!$G$5-'СЕТ СН'!$G$24</f>
        <v>2693.4929689999999</v>
      </c>
      <c r="P66" s="36">
        <f>SUMIFS(СВЦЭМ!$D$33:$D$776,СВЦЭМ!$A$33:$A$776,$A66,СВЦЭМ!$B$33:$B$776,P$47)+'СЕТ СН'!$G$14+СВЦЭМ!$D$10+'СЕТ СН'!$G$5-'СЕТ СН'!$G$24</f>
        <v>2705.0957014199998</v>
      </c>
      <c r="Q66" s="36">
        <f>SUMIFS(СВЦЭМ!$D$33:$D$776,СВЦЭМ!$A$33:$A$776,$A66,СВЦЭМ!$B$33:$B$776,Q$47)+'СЕТ СН'!$G$14+СВЦЭМ!$D$10+'СЕТ СН'!$G$5-'СЕТ СН'!$G$24</f>
        <v>2709.5857851000001</v>
      </c>
      <c r="R66" s="36">
        <f>SUMIFS(СВЦЭМ!$D$33:$D$776,СВЦЭМ!$A$33:$A$776,$A66,СВЦЭМ!$B$33:$B$776,R$47)+'СЕТ СН'!$G$14+СВЦЭМ!$D$10+'СЕТ СН'!$G$5-'СЕТ СН'!$G$24</f>
        <v>2693.0371008900001</v>
      </c>
      <c r="S66" s="36">
        <f>SUMIFS(СВЦЭМ!$D$33:$D$776,СВЦЭМ!$A$33:$A$776,$A66,СВЦЭМ!$B$33:$B$776,S$47)+'СЕТ СН'!$G$14+СВЦЭМ!$D$10+'СЕТ СН'!$G$5-'СЕТ СН'!$G$24</f>
        <v>2664.6129695</v>
      </c>
      <c r="T66" s="36">
        <f>SUMIFS(СВЦЭМ!$D$33:$D$776,СВЦЭМ!$A$33:$A$776,$A66,СВЦЭМ!$B$33:$B$776,T$47)+'СЕТ СН'!$G$14+СВЦЭМ!$D$10+'СЕТ СН'!$G$5-'СЕТ СН'!$G$24</f>
        <v>2670.2908139599999</v>
      </c>
      <c r="U66" s="36">
        <f>SUMIFS(СВЦЭМ!$D$33:$D$776,СВЦЭМ!$A$33:$A$776,$A66,СВЦЭМ!$B$33:$B$776,U$47)+'СЕТ СН'!$G$14+СВЦЭМ!$D$10+'СЕТ СН'!$G$5-'СЕТ СН'!$G$24</f>
        <v>2667.3276479299998</v>
      </c>
      <c r="V66" s="36">
        <f>SUMIFS(СВЦЭМ!$D$33:$D$776,СВЦЭМ!$A$33:$A$776,$A66,СВЦЭМ!$B$33:$B$776,V$47)+'СЕТ СН'!$G$14+СВЦЭМ!$D$10+'СЕТ СН'!$G$5-'СЕТ СН'!$G$24</f>
        <v>2660.1226533199997</v>
      </c>
      <c r="W66" s="36">
        <f>SUMIFS(СВЦЭМ!$D$33:$D$776,СВЦЭМ!$A$33:$A$776,$A66,СВЦЭМ!$B$33:$B$776,W$47)+'СЕТ СН'!$G$14+СВЦЭМ!$D$10+'СЕТ СН'!$G$5-'СЕТ СН'!$G$24</f>
        <v>2670.0159574700001</v>
      </c>
      <c r="X66" s="36">
        <f>SUMIFS(СВЦЭМ!$D$33:$D$776,СВЦЭМ!$A$33:$A$776,$A66,СВЦЭМ!$B$33:$B$776,X$47)+'СЕТ СН'!$G$14+СВЦЭМ!$D$10+'СЕТ СН'!$G$5-'СЕТ СН'!$G$24</f>
        <v>2686.8079237100001</v>
      </c>
      <c r="Y66" s="36">
        <f>SUMIFS(СВЦЭМ!$D$33:$D$776,СВЦЭМ!$A$33:$A$776,$A66,СВЦЭМ!$B$33:$B$776,Y$47)+'СЕТ СН'!$G$14+СВЦЭМ!$D$10+'СЕТ СН'!$G$5-'СЕТ СН'!$G$24</f>
        <v>2699.7500811299997</v>
      </c>
    </row>
    <row r="67" spans="1:26" ht="15.5" x14ac:dyDescent="0.3">
      <c r="A67" s="35">
        <f t="shared" si="1"/>
        <v>43850</v>
      </c>
      <c r="B67" s="36">
        <f>SUMIFS(СВЦЭМ!$D$33:$D$776,СВЦЭМ!$A$33:$A$776,$A67,СВЦЭМ!$B$33:$B$776,B$47)+'СЕТ СН'!$G$14+СВЦЭМ!$D$10+'СЕТ СН'!$G$5-'СЕТ СН'!$G$24</f>
        <v>2752.64897062</v>
      </c>
      <c r="C67" s="36">
        <f>SUMIFS(СВЦЭМ!$D$33:$D$776,СВЦЭМ!$A$33:$A$776,$A67,СВЦЭМ!$B$33:$B$776,C$47)+'СЕТ СН'!$G$14+СВЦЭМ!$D$10+'СЕТ СН'!$G$5-'СЕТ СН'!$G$24</f>
        <v>2770.0402387499998</v>
      </c>
      <c r="D67" s="36">
        <f>SUMIFS(СВЦЭМ!$D$33:$D$776,СВЦЭМ!$A$33:$A$776,$A67,СВЦЭМ!$B$33:$B$776,D$47)+'СЕТ СН'!$G$14+СВЦЭМ!$D$10+'СЕТ СН'!$G$5-'СЕТ СН'!$G$24</f>
        <v>2780.8256300499997</v>
      </c>
      <c r="E67" s="36">
        <f>SUMIFS(СВЦЭМ!$D$33:$D$776,СВЦЭМ!$A$33:$A$776,$A67,СВЦЭМ!$B$33:$B$776,E$47)+'СЕТ СН'!$G$14+СВЦЭМ!$D$10+'СЕТ СН'!$G$5-'СЕТ СН'!$G$24</f>
        <v>2777.3908079399998</v>
      </c>
      <c r="F67" s="36">
        <f>SUMIFS(СВЦЭМ!$D$33:$D$776,СВЦЭМ!$A$33:$A$776,$A67,СВЦЭМ!$B$33:$B$776,F$47)+'СЕТ СН'!$G$14+СВЦЭМ!$D$10+'СЕТ СН'!$G$5-'СЕТ СН'!$G$24</f>
        <v>2764.7479814099997</v>
      </c>
      <c r="G67" s="36">
        <f>SUMIFS(СВЦЭМ!$D$33:$D$776,СВЦЭМ!$A$33:$A$776,$A67,СВЦЭМ!$B$33:$B$776,G$47)+'СЕТ СН'!$G$14+СВЦЭМ!$D$10+'СЕТ СН'!$G$5-'СЕТ СН'!$G$24</f>
        <v>2746.6293051499997</v>
      </c>
      <c r="H67" s="36">
        <f>SUMIFS(СВЦЭМ!$D$33:$D$776,СВЦЭМ!$A$33:$A$776,$A67,СВЦЭМ!$B$33:$B$776,H$47)+'СЕТ СН'!$G$14+СВЦЭМ!$D$10+'СЕТ СН'!$G$5-'СЕТ СН'!$G$24</f>
        <v>2701.60123638</v>
      </c>
      <c r="I67" s="36">
        <f>SUMIFS(СВЦЭМ!$D$33:$D$776,СВЦЭМ!$A$33:$A$776,$A67,СВЦЭМ!$B$33:$B$776,I$47)+'СЕТ СН'!$G$14+СВЦЭМ!$D$10+'СЕТ СН'!$G$5-'СЕТ СН'!$G$24</f>
        <v>2687.64051049</v>
      </c>
      <c r="J67" s="36">
        <f>SUMIFS(СВЦЭМ!$D$33:$D$776,СВЦЭМ!$A$33:$A$776,$A67,СВЦЭМ!$B$33:$B$776,J$47)+'СЕТ СН'!$G$14+СВЦЭМ!$D$10+'СЕТ СН'!$G$5-'СЕТ СН'!$G$24</f>
        <v>2659.7413771399997</v>
      </c>
      <c r="K67" s="36">
        <f>SUMIFS(СВЦЭМ!$D$33:$D$776,СВЦЭМ!$A$33:$A$776,$A67,СВЦЭМ!$B$33:$B$776,K$47)+'СЕТ СН'!$G$14+СВЦЭМ!$D$10+'СЕТ СН'!$G$5-'СЕТ СН'!$G$24</f>
        <v>2634.1970260500002</v>
      </c>
      <c r="L67" s="36">
        <f>SUMIFS(СВЦЭМ!$D$33:$D$776,СВЦЭМ!$A$33:$A$776,$A67,СВЦЭМ!$B$33:$B$776,L$47)+'СЕТ СН'!$G$14+СВЦЭМ!$D$10+'СЕТ СН'!$G$5-'СЕТ СН'!$G$24</f>
        <v>2638.4976349899998</v>
      </c>
      <c r="M67" s="36">
        <f>SUMIFS(СВЦЭМ!$D$33:$D$776,СВЦЭМ!$A$33:$A$776,$A67,СВЦЭМ!$B$33:$B$776,M$47)+'СЕТ СН'!$G$14+СВЦЭМ!$D$10+'СЕТ СН'!$G$5-'СЕТ СН'!$G$24</f>
        <v>2652.1386275</v>
      </c>
      <c r="N67" s="36">
        <f>SUMIFS(СВЦЭМ!$D$33:$D$776,СВЦЭМ!$A$33:$A$776,$A67,СВЦЭМ!$B$33:$B$776,N$47)+'СЕТ СН'!$G$14+СВЦЭМ!$D$10+'СЕТ СН'!$G$5-'СЕТ СН'!$G$24</f>
        <v>2662.3269633299997</v>
      </c>
      <c r="O67" s="36">
        <f>SUMIFS(СВЦЭМ!$D$33:$D$776,СВЦЭМ!$A$33:$A$776,$A67,СВЦЭМ!$B$33:$B$776,O$47)+'СЕТ СН'!$G$14+СВЦЭМ!$D$10+'СЕТ СН'!$G$5-'СЕТ СН'!$G$24</f>
        <v>2681.9959358699998</v>
      </c>
      <c r="P67" s="36">
        <f>SUMIFS(СВЦЭМ!$D$33:$D$776,СВЦЭМ!$A$33:$A$776,$A67,СВЦЭМ!$B$33:$B$776,P$47)+'СЕТ СН'!$G$14+СВЦЭМ!$D$10+'СЕТ СН'!$G$5-'СЕТ СН'!$G$24</f>
        <v>2697.41204105</v>
      </c>
      <c r="Q67" s="36">
        <f>SUMIFS(СВЦЭМ!$D$33:$D$776,СВЦЭМ!$A$33:$A$776,$A67,СВЦЭМ!$B$33:$B$776,Q$47)+'СЕТ СН'!$G$14+СВЦЭМ!$D$10+'СЕТ СН'!$G$5-'СЕТ СН'!$G$24</f>
        <v>2701.7157923999998</v>
      </c>
      <c r="R67" s="36">
        <f>SUMIFS(СВЦЭМ!$D$33:$D$776,СВЦЭМ!$A$33:$A$776,$A67,СВЦЭМ!$B$33:$B$776,R$47)+'СЕТ СН'!$G$14+СВЦЭМ!$D$10+'СЕТ СН'!$G$5-'СЕТ СН'!$G$24</f>
        <v>2703.3632139900001</v>
      </c>
      <c r="S67" s="36">
        <f>SUMIFS(СВЦЭМ!$D$33:$D$776,СВЦЭМ!$A$33:$A$776,$A67,СВЦЭМ!$B$33:$B$776,S$47)+'СЕТ СН'!$G$14+СВЦЭМ!$D$10+'СЕТ СН'!$G$5-'СЕТ СН'!$G$24</f>
        <v>2680.4819933499998</v>
      </c>
      <c r="T67" s="36">
        <f>SUMIFS(СВЦЭМ!$D$33:$D$776,СВЦЭМ!$A$33:$A$776,$A67,СВЦЭМ!$B$33:$B$776,T$47)+'СЕТ СН'!$G$14+СВЦЭМ!$D$10+'СЕТ СН'!$G$5-'СЕТ СН'!$G$24</f>
        <v>2644.6977010299997</v>
      </c>
      <c r="U67" s="36">
        <f>SUMIFS(СВЦЭМ!$D$33:$D$776,СВЦЭМ!$A$33:$A$776,$A67,СВЦЭМ!$B$33:$B$776,U$47)+'СЕТ СН'!$G$14+СВЦЭМ!$D$10+'СЕТ СН'!$G$5-'СЕТ СН'!$G$24</f>
        <v>2653.0358901099999</v>
      </c>
      <c r="V67" s="36">
        <f>SUMIFS(СВЦЭМ!$D$33:$D$776,СВЦЭМ!$A$33:$A$776,$A67,СВЦЭМ!$B$33:$B$776,V$47)+'СЕТ СН'!$G$14+СВЦЭМ!$D$10+'СЕТ СН'!$G$5-'СЕТ СН'!$G$24</f>
        <v>2666.87857364</v>
      </c>
      <c r="W67" s="36">
        <f>SUMIFS(СВЦЭМ!$D$33:$D$776,СВЦЭМ!$A$33:$A$776,$A67,СВЦЭМ!$B$33:$B$776,W$47)+'СЕТ СН'!$G$14+СВЦЭМ!$D$10+'СЕТ СН'!$G$5-'СЕТ СН'!$G$24</f>
        <v>2688.5997060299997</v>
      </c>
      <c r="X67" s="36">
        <f>SUMIFS(СВЦЭМ!$D$33:$D$776,СВЦЭМ!$A$33:$A$776,$A67,СВЦЭМ!$B$33:$B$776,X$47)+'СЕТ СН'!$G$14+СВЦЭМ!$D$10+'СЕТ СН'!$G$5-'СЕТ СН'!$G$24</f>
        <v>2696.6506142200001</v>
      </c>
      <c r="Y67" s="36">
        <f>SUMIFS(СВЦЭМ!$D$33:$D$776,СВЦЭМ!$A$33:$A$776,$A67,СВЦЭМ!$B$33:$B$776,Y$47)+'СЕТ СН'!$G$14+СВЦЭМ!$D$10+'СЕТ СН'!$G$5-'СЕТ СН'!$G$24</f>
        <v>2711.3256456999998</v>
      </c>
    </row>
    <row r="68" spans="1:26" ht="15.5" x14ac:dyDescent="0.3">
      <c r="A68" s="35">
        <f t="shared" si="1"/>
        <v>43851</v>
      </c>
      <c r="B68" s="36">
        <f>SUMIFS(СВЦЭМ!$D$33:$D$776,СВЦЭМ!$A$33:$A$776,$A68,СВЦЭМ!$B$33:$B$776,B$47)+'СЕТ СН'!$G$14+СВЦЭМ!$D$10+'СЕТ СН'!$G$5-'СЕТ СН'!$G$24</f>
        <v>2733.1829080299999</v>
      </c>
      <c r="C68" s="36">
        <f>SUMIFS(СВЦЭМ!$D$33:$D$776,СВЦЭМ!$A$33:$A$776,$A68,СВЦЭМ!$B$33:$B$776,C$47)+'СЕТ СН'!$G$14+СВЦЭМ!$D$10+'СЕТ СН'!$G$5-'СЕТ СН'!$G$24</f>
        <v>2750.2087956</v>
      </c>
      <c r="D68" s="36">
        <f>SUMIFS(СВЦЭМ!$D$33:$D$776,СВЦЭМ!$A$33:$A$776,$A68,СВЦЭМ!$B$33:$B$776,D$47)+'СЕТ СН'!$G$14+СВЦЭМ!$D$10+'СЕТ СН'!$G$5-'СЕТ СН'!$G$24</f>
        <v>2759.8365159999998</v>
      </c>
      <c r="E68" s="36">
        <f>SUMIFS(СВЦЭМ!$D$33:$D$776,СВЦЭМ!$A$33:$A$776,$A68,СВЦЭМ!$B$33:$B$776,E$47)+'СЕТ СН'!$G$14+СВЦЭМ!$D$10+'СЕТ СН'!$G$5-'СЕТ СН'!$G$24</f>
        <v>2765.43179384</v>
      </c>
      <c r="F68" s="36">
        <f>SUMIFS(СВЦЭМ!$D$33:$D$776,СВЦЭМ!$A$33:$A$776,$A68,СВЦЭМ!$B$33:$B$776,F$47)+'СЕТ СН'!$G$14+СВЦЭМ!$D$10+'СЕТ СН'!$G$5-'СЕТ СН'!$G$24</f>
        <v>2748.8608874199999</v>
      </c>
      <c r="G68" s="36">
        <f>SUMIFS(СВЦЭМ!$D$33:$D$776,СВЦЭМ!$A$33:$A$776,$A68,СВЦЭМ!$B$33:$B$776,G$47)+'СЕТ СН'!$G$14+СВЦЭМ!$D$10+'СЕТ СН'!$G$5-'СЕТ СН'!$G$24</f>
        <v>2723.56529628</v>
      </c>
      <c r="H68" s="36">
        <f>SUMIFS(СВЦЭМ!$D$33:$D$776,СВЦЭМ!$A$33:$A$776,$A68,СВЦЭМ!$B$33:$B$776,H$47)+'СЕТ СН'!$G$14+СВЦЭМ!$D$10+'СЕТ СН'!$G$5-'СЕТ СН'!$G$24</f>
        <v>2688.5595104700001</v>
      </c>
      <c r="I68" s="36">
        <f>SUMIFS(СВЦЭМ!$D$33:$D$776,СВЦЭМ!$A$33:$A$776,$A68,СВЦЭМ!$B$33:$B$776,I$47)+'СЕТ СН'!$G$14+СВЦЭМ!$D$10+'СЕТ СН'!$G$5-'СЕТ СН'!$G$24</f>
        <v>2663.7259428699999</v>
      </c>
      <c r="J68" s="36">
        <f>SUMIFS(СВЦЭМ!$D$33:$D$776,СВЦЭМ!$A$33:$A$776,$A68,СВЦЭМ!$B$33:$B$776,J$47)+'СЕТ СН'!$G$14+СВЦЭМ!$D$10+'СЕТ СН'!$G$5-'СЕТ СН'!$G$24</f>
        <v>2639.0331669699999</v>
      </c>
      <c r="K68" s="36">
        <f>SUMIFS(СВЦЭМ!$D$33:$D$776,СВЦЭМ!$A$33:$A$776,$A68,СВЦЭМ!$B$33:$B$776,K$47)+'СЕТ СН'!$G$14+СВЦЭМ!$D$10+'СЕТ СН'!$G$5-'СЕТ СН'!$G$24</f>
        <v>2641.0238070199998</v>
      </c>
      <c r="L68" s="36">
        <f>SUMIFS(СВЦЭМ!$D$33:$D$776,СВЦЭМ!$A$33:$A$776,$A68,СВЦЭМ!$B$33:$B$776,L$47)+'СЕТ СН'!$G$14+СВЦЭМ!$D$10+'СЕТ СН'!$G$5-'СЕТ СН'!$G$24</f>
        <v>2647.9205800199998</v>
      </c>
      <c r="M68" s="36">
        <f>SUMIFS(СВЦЭМ!$D$33:$D$776,СВЦЭМ!$A$33:$A$776,$A68,СВЦЭМ!$B$33:$B$776,M$47)+'СЕТ СН'!$G$14+СВЦЭМ!$D$10+'СЕТ СН'!$G$5-'СЕТ СН'!$G$24</f>
        <v>2652.3878794799998</v>
      </c>
      <c r="N68" s="36">
        <f>SUMIFS(СВЦЭМ!$D$33:$D$776,СВЦЭМ!$A$33:$A$776,$A68,СВЦЭМ!$B$33:$B$776,N$47)+'СЕТ СН'!$G$14+СВЦЭМ!$D$10+'СЕТ СН'!$G$5-'СЕТ СН'!$G$24</f>
        <v>2674.7972707099998</v>
      </c>
      <c r="O68" s="36">
        <f>SUMIFS(СВЦЭМ!$D$33:$D$776,СВЦЭМ!$A$33:$A$776,$A68,СВЦЭМ!$B$33:$B$776,O$47)+'СЕТ СН'!$G$14+СВЦЭМ!$D$10+'СЕТ СН'!$G$5-'СЕТ СН'!$G$24</f>
        <v>2685.04981658</v>
      </c>
      <c r="P68" s="36">
        <f>SUMIFS(СВЦЭМ!$D$33:$D$776,СВЦЭМ!$A$33:$A$776,$A68,СВЦЭМ!$B$33:$B$776,P$47)+'СЕТ СН'!$G$14+СВЦЭМ!$D$10+'СЕТ СН'!$G$5-'СЕТ СН'!$G$24</f>
        <v>2695.6640349099998</v>
      </c>
      <c r="Q68" s="36">
        <f>SUMIFS(СВЦЭМ!$D$33:$D$776,СВЦЭМ!$A$33:$A$776,$A68,СВЦЭМ!$B$33:$B$776,Q$47)+'СЕТ СН'!$G$14+СВЦЭМ!$D$10+'СЕТ СН'!$G$5-'СЕТ СН'!$G$24</f>
        <v>2703.5555633700001</v>
      </c>
      <c r="R68" s="36">
        <f>SUMIFS(СВЦЭМ!$D$33:$D$776,СВЦЭМ!$A$33:$A$776,$A68,СВЦЭМ!$B$33:$B$776,R$47)+'СЕТ СН'!$G$14+СВЦЭМ!$D$10+'СЕТ СН'!$G$5-'СЕТ СН'!$G$24</f>
        <v>2691.2629108199999</v>
      </c>
      <c r="S68" s="36">
        <f>SUMIFS(СВЦЭМ!$D$33:$D$776,СВЦЭМ!$A$33:$A$776,$A68,СВЦЭМ!$B$33:$B$776,S$47)+'СЕТ СН'!$G$14+СВЦЭМ!$D$10+'СЕТ СН'!$G$5-'СЕТ СН'!$G$24</f>
        <v>2672.3262742299999</v>
      </c>
      <c r="T68" s="36">
        <f>SUMIFS(СВЦЭМ!$D$33:$D$776,СВЦЭМ!$A$33:$A$776,$A68,СВЦЭМ!$B$33:$B$776,T$47)+'СЕТ СН'!$G$14+СВЦЭМ!$D$10+'СЕТ СН'!$G$5-'СЕТ СН'!$G$24</f>
        <v>2655.6969792</v>
      </c>
      <c r="U68" s="36">
        <f>SUMIFS(СВЦЭМ!$D$33:$D$776,СВЦЭМ!$A$33:$A$776,$A68,СВЦЭМ!$B$33:$B$776,U$47)+'СЕТ СН'!$G$14+СВЦЭМ!$D$10+'СЕТ СН'!$G$5-'СЕТ СН'!$G$24</f>
        <v>2659.5326709699998</v>
      </c>
      <c r="V68" s="36">
        <f>SUMIFS(СВЦЭМ!$D$33:$D$776,СВЦЭМ!$A$33:$A$776,$A68,СВЦЭМ!$B$33:$B$776,V$47)+'СЕТ СН'!$G$14+СВЦЭМ!$D$10+'СЕТ СН'!$G$5-'СЕТ СН'!$G$24</f>
        <v>2676.0043835699998</v>
      </c>
      <c r="W68" s="36">
        <f>SUMIFS(СВЦЭМ!$D$33:$D$776,СВЦЭМ!$A$33:$A$776,$A68,СВЦЭМ!$B$33:$B$776,W$47)+'СЕТ СН'!$G$14+СВЦЭМ!$D$10+'СЕТ СН'!$G$5-'СЕТ СН'!$G$24</f>
        <v>2694.1338363499999</v>
      </c>
      <c r="X68" s="36">
        <f>SUMIFS(СВЦЭМ!$D$33:$D$776,СВЦЭМ!$A$33:$A$776,$A68,СВЦЭМ!$B$33:$B$776,X$47)+'СЕТ СН'!$G$14+СВЦЭМ!$D$10+'СЕТ СН'!$G$5-'СЕТ СН'!$G$24</f>
        <v>2704.7334489499999</v>
      </c>
      <c r="Y68" s="36">
        <f>SUMIFS(СВЦЭМ!$D$33:$D$776,СВЦЭМ!$A$33:$A$776,$A68,СВЦЭМ!$B$33:$B$776,Y$47)+'СЕТ СН'!$G$14+СВЦЭМ!$D$10+'СЕТ СН'!$G$5-'СЕТ СН'!$G$24</f>
        <v>2718.4619953500001</v>
      </c>
    </row>
    <row r="69" spans="1:26" ht="15.5" x14ac:dyDescent="0.3">
      <c r="A69" s="35">
        <f t="shared" si="1"/>
        <v>43852</v>
      </c>
      <c r="B69" s="36">
        <f>SUMIFS(СВЦЭМ!$D$33:$D$776,СВЦЭМ!$A$33:$A$776,$A69,СВЦЭМ!$B$33:$B$776,B$47)+'СЕТ СН'!$G$14+СВЦЭМ!$D$10+'СЕТ СН'!$G$5-'СЕТ СН'!$G$24</f>
        <v>2720.2480826399997</v>
      </c>
      <c r="C69" s="36">
        <f>SUMIFS(СВЦЭМ!$D$33:$D$776,СВЦЭМ!$A$33:$A$776,$A69,СВЦЭМ!$B$33:$B$776,C$47)+'СЕТ СН'!$G$14+СВЦЭМ!$D$10+'СЕТ СН'!$G$5-'СЕТ СН'!$G$24</f>
        <v>2729.7528660999997</v>
      </c>
      <c r="D69" s="36">
        <f>SUMIFS(СВЦЭМ!$D$33:$D$776,СВЦЭМ!$A$33:$A$776,$A69,СВЦЭМ!$B$33:$B$776,D$47)+'СЕТ СН'!$G$14+СВЦЭМ!$D$10+'СЕТ СН'!$G$5-'СЕТ СН'!$G$24</f>
        <v>2741.3431399999999</v>
      </c>
      <c r="E69" s="36">
        <f>SUMIFS(СВЦЭМ!$D$33:$D$776,СВЦЭМ!$A$33:$A$776,$A69,СВЦЭМ!$B$33:$B$776,E$47)+'СЕТ СН'!$G$14+СВЦЭМ!$D$10+'СЕТ СН'!$G$5-'СЕТ СН'!$G$24</f>
        <v>2743.1463252799999</v>
      </c>
      <c r="F69" s="36">
        <f>SUMIFS(СВЦЭМ!$D$33:$D$776,СВЦЭМ!$A$33:$A$776,$A69,СВЦЭМ!$B$33:$B$776,F$47)+'СЕТ СН'!$G$14+СВЦЭМ!$D$10+'СЕТ СН'!$G$5-'СЕТ СН'!$G$24</f>
        <v>2732.0170978199999</v>
      </c>
      <c r="G69" s="36">
        <f>SUMIFS(СВЦЭМ!$D$33:$D$776,СВЦЭМ!$A$33:$A$776,$A69,СВЦЭМ!$B$33:$B$776,G$47)+'СЕТ СН'!$G$14+СВЦЭМ!$D$10+'СЕТ СН'!$G$5-'СЕТ СН'!$G$24</f>
        <v>2713.41649108</v>
      </c>
      <c r="H69" s="36">
        <f>SUMIFS(СВЦЭМ!$D$33:$D$776,СВЦЭМ!$A$33:$A$776,$A69,СВЦЭМ!$B$33:$B$776,H$47)+'СЕТ СН'!$G$14+СВЦЭМ!$D$10+'СЕТ СН'!$G$5-'СЕТ СН'!$G$24</f>
        <v>2672.3303127700001</v>
      </c>
      <c r="I69" s="36">
        <f>SUMIFS(СВЦЭМ!$D$33:$D$776,СВЦЭМ!$A$33:$A$776,$A69,СВЦЭМ!$B$33:$B$776,I$47)+'СЕТ СН'!$G$14+СВЦЭМ!$D$10+'СЕТ СН'!$G$5-'СЕТ СН'!$G$24</f>
        <v>2656.3906071699998</v>
      </c>
      <c r="J69" s="36">
        <f>SUMIFS(СВЦЭМ!$D$33:$D$776,СВЦЭМ!$A$33:$A$776,$A69,СВЦЭМ!$B$33:$B$776,J$47)+'СЕТ СН'!$G$14+СВЦЭМ!$D$10+'СЕТ СН'!$G$5-'СЕТ СН'!$G$24</f>
        <v>2638.57320845</v>
      </c>
      <c r="K69" s="36">
        <f>SUMIFS(СВЦЭМ!$D$33:$D$776,СВЦЭМ!$A$33:$A$776,$A69,СВЦЭМ!$B$33:$B$776,K$47)+'СЕТ СН'!$G$14+СВЦЭМ!$D$10+'СЕТ СН'!$G$5-'СЕТ СН'!$G$24</f>
        <v>2643.0199521499999</v>
      </c>
      <c r="L69" s="36">
        <f>SUMIFS(СВЦЭМ!$D$33:$D$776,СВЦЭМ!$A$33:$A$776,$A69,СВЦЭМ!$B$33:$B$776,L$47)+'СЕТ СН'!$G$14+СВЦЭМ!$D$10+'СЕТ СН'!$G$5-'СЕТ СН'!$G$24</f>
        <v>2637.2285143300001</v>
      </c>
      <c r="M69" s="36">
        <f>SUMIFS(СВЦЭМ!$D$33:$D$776,СВЦЭМ!$A$33:$A$776,$A69,СВЦЭМ!$B$33:$B$776,M$47)+'СЕТ СН'!$G$14+СВЦЭМ!$D$10+'СЕТ СН'!$G$5-'СЕТ СН'!$G$24</f>
        <v>2647.0525026099999</v>
      </c>
      <c r="N69" s="36">
        <f>SUMIFS(СВЦЭМ!$D$33:$D$776,СВЦЭМ!$A$33:$A$776,$A69,СВЦЭМ!$B$33:$B$776,N$47)+'СЕТ СН'!$G$14+СВЦЭМ!$D$10+'СЕТ СН'!$G$5-'СЕТ СН'!$G$24</f>
        <v>2672.8709034799999</v>
      </c>
      <c r="O69" s="36">
        <f>SUMIFS(СВЦЭМ!$D$33:$D$776,СВЦЭМ!$A$33:$A$776,$A69,СВЦЭМ!$B$33:$B$776,O$47)+'СЕТ СН'!$G$14+СВЦЭМ!$D$10+'СЕТ СН'!$G$5-'СЕТ СН'!$G$24</f>
        <v>2693.6103136000002</v>
      </c>
      <c r="P69" s="36">
        <f>SUMIFS(СВЦЭМ!$D$33:$D$776,СВЦЭМ!$A$33:$A$776,$A69,СВЦЭМ!$B$33:$B$776,P$47)+'СЕТ СН'!$G$14+СВЦЭМ!$D$10+'СЕТ СН'!$G$5-'СЕТ СН'!$G$24</f>
        <v>2711.1196475199999</v>
      </c>
      <c r="Q69" s="36">
        <f>SUMIFS(СВЦЭМ!$D$33:$D$776,СВЦЭМ!$A$33:$A$776,$A69,СВЦЭМ!$B$33:$B$776,Q$47)+'СЕТ СН'!$G$14+СВЦЭМ!$D$10+'СЕТ СН'!$G$5-'СЕТ СН'!$G$24</f>
        <v>2718.2042238999998</v>
      </c>
      <c r="R69" s="36">
        <f>SUMIFS(СВЦЭМ!$D$33:$D$776,СВЦЭМ!$A$33:$A$776,$A69,СВЦЭМ!$B$33:$B$776,R$47)+'СЕТ СН'!$G$14+СВЦЭМ!$D$10+'СЕТ СН'!$G$5-'СЕТ СН'!$G$24</f>
        <v>2710.5932046399998</v>
      </c>
      <c r="S69" s="36">
        <f>SUMIFS(СВЦЭМ!$D$33:$D$776,СВЦЭМ!$A$33:$A$776,$A69,СВЦЭМ!$B$33:$B$776,S$47)+'СЕТ СН'!$G$14+СВЦЭМ!$D$10+'СЕТ СН'!$G$5-'СЕТ СН'!$G$24</f>
        <v>2689.27728286</v>
      </c>
      <c r="T69" s="36">
        <f>SUMIFS(СВЦЭМ!$D$33:$D$776,СВЦЭМ!$A$33:$A$776,$A69,СВЦЭМ!$B$33:$B$776,T$47)+'СЕТ СН'!$G$14+СВЦЭМ!$D$10+'СЕТ СН'!$G$5-'СЕТ СН'!$G$24</f>
        <v>2670.1104589299998</v>
      </c>
      <c r="U69" s="36">
        <f>SUMIFS(СВЦЭМ!$D$33:$D$776,СВЦЭМ!$A$33:$A$776,$A69,СВЦЭМ!$B$33:$B$776,U$47)+'СЕТ СН'!$G$14+СВЦЭМ!$D$10+'СЕТ СН'!$G$5-'СЕТ СН'!$G$24</f>
        <v>2673.9930568099999</v>
      </c>
      <c r="V69" s="36">
        <f>SUMIFS(СВЦЭМ!$D$33:$D$776,СВЦЭМ!$A$33:$A$776,$A69,СВЦЭМ!$B$33:$B$776,V$47)+'СЕТ СН'!$G$14+СВЦЭМ!$D$10+'СЕТ СН'!$G$5-'СЕТ СН'!$G$24</f>
        <v>2668.8339128600001</v>
      </c>
      <c r="W69" s="36">
        <f>SUMIFS(СВЦЭМ!$D$33:$D$776,СВЦЭМ!$A$33:$A$776,$A69,СВЦЭМ!$B$33:$B$776,W$47)+'СЕТ СН'!$G$14+СВЦЭМ!$D$10+'СЕТ СН'!$G$5-'СЕТ СН'!$G$24</f>
        <v>2682.4401481800001</v>
      </c>
      <c r="X69" s="36">
        <f>SUMIFS(СВЦЭМ!$D$33:$D$776,СВЦЭМ!$A$33:$A$776,$A69,СВЦЭМ!$B$33:$B$776,X$47)+'СЕТ СН'!$G$14+СВЦЭМ!$D$10+'СЕТ СН'!$G$5-'СЕТ СН'!$G$24</f>
        <v>2696.6929406199997</v>
      </c>
      <c r="Y69" s="36">
        <f>SUMIFS(СВЦЭМ!$D$33:$D$776,СВЦЭМ!$A$33:$A$776,$A69,СВЦЭМ!$B$33:$B$776,Y$47)+'СЕТ СН'!$G$14+СВЦЭМ!$D$10+'СЕТ СН'!$G$5-'СЕТ СН'!$G$24</f>
        <v>2709.39579774</v>
      </c>
    </row>
    <row r="70" spans="1:26" ht="15.5" x14ac:dyDescent="0.3">
      <c r="A70" s="35">
        <f t="shared" si="1"/>
        <v>43853</v>
      </c>
      <c r="B70" s="36">
        <f>SUMIFS(СВЦЭМ!$D$33:$D$776,СВЦЭМ!$A$33:$A$776,$A70,СВЦЭМ!$B$33:$B$776,B$47)+'СЕТ СН'!$G$14+СВЦЭМ!$D$10+'СЕТ СН'!$G$5-'СЕТ СН'!$G$24</f>
        <v>2732.2860009699998</v>
      </c>
      <c r="C70" s="36">
        <f>SUMIFS(СВЦЭМ!$D$33:$D$776,СВЦЭМ!$A$33:$A$776,$A70,СВЦЭМ!$B$33:$B$776,C$47)+'СЕТ СН'!$G$14+СВЦЭМ!$D$10+'СЕТ СН'!$G$5-'СЕТ СН'!$G$24</f>
        <v>2738.7095269000001</v>
      </c>
      <c r="D70" s="36">
        <f>SUMIFS(СВЦЭМ!$D$33:$D$776,СВЦЭМ!$A$33:$A$776,$A70,СВЦЭМ!$B$33:$B$776,D$47)+'СЕТ СН'!$G$14+СВЦЭМ!$D$10+'СЕТ СН'!$G$5-'СЕТ СН'!$G$24</f>
        <v>2751.3583912099998</v>
      </c>
      <c r="E70" s="36">
        <f>SUMIFS(СВЦЭМ!$D$33:$D$776,СВЦЭМ!$A$33:$A$776,$A70,СВЦЭМ!$B$33:$B$776,E$47)+'СЕТ СН'!$G$14+СВЦЭМ!$D$10+'СЕТ СН'!$G$5-'СЕТ СН'!$G$24</f>
        <v>2756.9830404499999</v>
      </c>
      <c r="F70" s="36">
        <f>SUMIFS(СВЦЭМ!$D$33:$D$776,СВЦЭМ!$A$33:$A$776,$A70,СВЦЭМ!$B$33:$B$776,F$47)+'СЕТ СН'!$G$14+СВЦЭМ!$D$10+'СЕТ СН'!$G$5-'СЕТ СН'!$G$24</f>
        <v>2749.3522643599999</v>
      </c>
      <c r="G70" s="36">
        <f>SUMIFS(СВЦЭМ!$D$33:$D$776,СВЦЭМ!$A$33:$A$776,$A70,СВЦЭМ!$B$33:$B$776,G$47)+'СЕТ СН'!$G$14+СВЦЭМ!$D$10+'СЕТ СН'!$G$5-'СЕТ СН'!$G$24</f>
        <v>2731.3201776000001</v>
      </c>
      <c r="H70" s="36">
        <f>SUMIFS(СВЦЭМ!$D$33:$D$776,СВЦЭМ!$A$33:$A$776,$A70,СВЦЭМ!$B$33:$B$776,H$47)+'СЕТ СН'!$G$14+СВЦЭМ!$D$10+'СЕТ СН'!$G$5-'СЕТ СН'!$G$24</f>
        <v>2693.8106824199999</v>
      </c>
      <c r="I70" s="36">
        <f>SUMIFS(СВЦЭМ!$D$33:$D$776,СВЦЭМ!$A$33:$A$776,$A70,СВЦЭМ!$B$33:$B$776,I$47)+'СЕТ СН'!$G$14+СВЦЭМ!$D$10+'СЕТ СН'!$G$5-'СЕТ СН'!$G$24</f>
        <v>2675.30146242</v>
      </c>
      <c r="J70" s="36">
        <f>SUMIFS(СВЦЭМ!$D$33:$D$776,СВЦЭМ!$A$33:$A$776,$A70,СВЦЭМ!$B$33:$B$776,J$47)+'СЕТ СН'!$G$14+СВЦЭМ!$D$10+'СЕТ СН'!$G$5-'СЕТ СН'!$G$24</f>
        <v>2654.4447717499997</v>
      </c>
      <c r="K70" s="36">
        <f>SUMIFS(СВЦЭМ!$D$33:$D$776,СВЦЭМ!$A$33:$A$776,$A70,СВЦЭМ!$B$33:$B$776,K$47)+'СЕТ СН'!$G$14+СВЦЭМ!$D$10+'СЕТ СН'!$G$5-'СЕТ СН'!$G$24</f>
        <v>2659.1926896699997</v>
      </c>
      <c r="L70" s="36">
        <f>SUMIFS(СВЦЭМ!$D$33:$D$776,СВЦЭМ!$A$33:$A$776,$A70,СВЦЭМ!$B$33:$B$776,L$47)+'СЕТ СН'!$G$14+СВЦЭМ!$D$10+'СЕТ СН'!$G$5-'СЕТ СН'!$G$24</f>
        <v>2656.7080919700002</v>
      </c>
      <c r="M70" s="36">
        <f>SUMIFS(СВЦЭМ!$D$33:$D$776,СВЦЭМ!$A$33:$A$776,$A70,СВЦЭМ!$B$33:$B$776,M$47)+'СЕТ СН'!$G$14+СВЦЭМ!$D$10+'СЕТ СН'!$G$5-'СЕТ СН'!$G$24</f>
        <v>2661.59566593</v>
      </c>
      <c r="N70" s="36">
        <f>SUMIFS(СВЦЭМ!$D$33:$D$776,СВЦЭМ!$A$33:$A$776,$A70,СВЦЭМ!$B$33:$B$776,N$47)+'СЕТ СН'!$G$14+СВЦЭМ!$D$10+'СЕТ СН'!$G$5-'СЕТ СН'!$G$24</f>
        <v>2672.8262117200002</v>
      </c>
      <c r="O70" s="36">
        <f>SUMIFS(СВЦЭМ!$D$33:$D$776,СВЦЭМ!$A$33:$A$776,$A70,СВЦЭМ!$B$33:$B$776,O$47)+'СЕТ СН'!$G$14+СВЦЭМ!$D$10+'СЕТ СН'!$G$5-'СЕТ СН'!$G$24</f>
        <v>2693.6626823199999</v>
      </c>
      <c r="P70" s="36">
        <f>SUMIFS(СВЦЭМ!$D$33:$D$776,СВЦЭМ!$A$33:$A$776,$A70,СВЦЭМ!$B$33:$B$776,P$47)+'СЕТ СН'!$G$14+СВЦЭМ!$D$10+'СЕТ СН'!$G$5-'СЕТ СН'!$G$24</f>
        <v>2711.6742971599997</v>
      </c>
      <c r="Q70" s="36">
        <f>SUMIFS(СВЦЭМ!$D$33:$D$776,СВЦЭМ!$A$33:$A$776,$A70,СВЦЭМ!$B$33:$B$776,Q$47)+'СЕТ СН'!$G$14+СВЦЭМ!$D$10+'СЕТ СН'!$G$5-'СЕТ СН'!$G$24</f>
        <v>2729.7300601500001</v>
      </c>
      <c r="R70" s="36">
        <f>SUMIFS(СВЦЭМ!$D$33:$D$776,СВЦЭМ!$A$33:$A$776,$A70,СВЦЭМ!$B$33:$B$776,R$47)+'СЕТ СН'!$G$14+СВЦЭМ!$D$10+'СЕТ СН'!$G$5-'СЕТ СН'!$G$24</f>
        <v>2703.77485338</v>
      </c>
      <c r="S70" s="36">
        <f>SUMIFS(СВЦЭМ!$D$33:$D$776,СВЦЭМ!$A$33:$A$776,$A70,СВЦЭМ!$B$33:$B$776,S$47)+'СЕТ СН'!$G$14+СВЦЭМ!$D$10+'СЕТ СН'!$G$5-'СЕТ СН'!$G$24</f>
        <v>2680.3372245400001</v>
      </c>
      <c r="T70" s="36">
        <f>SUMIFS(СВЦЭМ!$D$33:$D$776,СВЦЭМ!$A$33:$A$776,$A70,СВЦЭМ!$B$33:$B$776,T$47)+'СЕТ СН'!$G$14+СВЦЭМ!$D$10+'СЕТ СН'!$G$5-'СЕТ СН'!$G$24</f>
        <v>2661.9073122499999</v>
      </c>
      <c r="U70" s="36">
        <f>SUMIFS(СВЦЭМ!$D$33:$D$776,СВЦЭМ!$A$33:$A$776,$A70,СВЦЭМ!$B$33:$B$776,U$47)+'СЕТ СН'!$G$14+СВЦЭМ!$D$10+'СЕТ СН'!$G$5-'СЕТ СН'!$G$24</f>
        <v>2668.0052673</v>
      </c>
      <c r="V70" s="36">
        <f>SUMIFS(СВЦЭМ!$D$33:$D$776,СВЦЭМ!$A$33:$A$776,$A70,СВЦЭМ!$B$33:$B$776,V$47)+'СЕТ СН'!$G$14+СВЦЭМ!$D$10+'СЕТ СН'!$G$5-'СЕТ СН'!$G$24</f>
        <v>2680.9016730100002</v>
      </c>
      <c r="W70" s="36">
        <f>SUMIFS(СВЦЭМ!$D$33:$D$776,СВЦЭМ!$A$33:$A$776,$A70,СВЦЭМ!$B$33:$B$776,W$47)+'СЕТ СН'!$G$14+СВЦЭМ!$D$10+'СЕТ СН'!$G$5-'СЕТ СН'!$G$24</f>
        <v>2702.0394532700002</v>
      </c>
      <c r="X70" s="36">
        <f>SUMIFS(СВЦЭМ!$D$33:$D$776,СВЦЭМ!$A$33:$A$776,$A70,СВЦЭМ!$B$33:$B$776,X$47)+'СЕТ СН'!$G$14+СВЦЭМ!$D$10+'СЕТ СН'!$G$5-'СЕТ СН'!$G$24</f>
        <v>2720.44656347</v>
      </c>
      <c r="Y70" s="36">
        <f>SUMIFS(СВЦЭМ!$D$33:$D$776,СВЦЭМ!$A$33:$A$776,$A70,СВЦЭМ!$B$33:$B$776,Y$47)+'СЕТ СН'!$G$14+СВЦЭМ!$D$10+'СЕТ СН'!$G$5-'СЕТ СН'!$G$24</f>
        <v>2728.28446287</v>
      </c>
    </row>
    <row r="71" spans="1:26" ht="15.5" x14ac:dyDescent="0.3">
      <c r="A71" s="35">
        <f t="shared" si="1"/>
        <v>43854</v>
      </c>
      <c r="B71" s="36">
        <f>SUMIFS(СВЦЭМ!$D$33:$D$776,СВЦЭМ!$A$33:$A$776,$A71,СВЦЭМ!$B$33:$B$776,B$47)+'СЕТ СН'!$G$14+СВЦЭМ!$D$10+'СЕТ СН'!$G$5-'СЕТ СН'!$G$24</f>
        <v>2692.8860479199998</v>
      </c>
      <c r="C71" s="36">
        <f>SUMIFS(СВЦЭМ!$D$33:$D$776,СВЦЭМ!$A$33:$A$776,$A71,СВЦЭМ!$B$33:$B$776,C$47)+'СЕТ СН'!$G$14+СВЦЭМ!$D$10+'СЕТ СН'!$G$5-'СЕТ СН'!$G$24</f>
        <v>2704.36579476</v>
      </c>
      <c r="D71" s="36">
        <f>SUMIFS(СВЦЭМ!$D$33:$D$776,СВЦЭМ!$A$33:$A$776,$A71,СВЦЭМ!$B$33:$B$776,D$47)+'СЕТ СН'!$G$14+СВЦЭМ!$D$10+'СЕТ СН'!$G$5-'СЕТ СН'!$G$24</f>
        <v>2717.3744403000001</v>
      </c>
      <c r="E71" s="36">
        <f>SUMIFS(СВЦЭМ!$D$33:$D$776,СВЦЭМ!$A$33:$A$776,$A71,СВЦЭМ!$B$33:$B$776,E$47)+'СЕТ СН'!$G$14+СВЦЭМ!$D$10+'СЕТ СН'!$G$5-'СЕТ СН'!$G$24</f>
        <v>2727.4314523200001</v>
      </c>
      <c r="F71" s="36">
        <f>SUMIFS(СВЦЭМ!$D$33:$D$776,СВЦЭМ!$A$33:$A$776,$A71,СВЦЭМ!$B$33:$B$776,F$47)+'СЕТ СН'!$G$14+СВЦЭМ!$D$10+'СЕТ СН'!$G$5-'СЕТ СН'!$G$24</f>
        <v>2714.6499742799997</v>
      </c>
      <c r="G71" s="36">
        <f>SUMIFS(СВЦЭМ!$D$33:$D$776,СВЦЭМ!$A$33:$A$776,$A71,СВЦЭМ!$B$33:$B$776,G$47)+'СЕТ СН'!$G$14+СВЦЭМ!$D$10+'СЕТ СН'!$G$5-'СЕТ СН'!$G$24</f>
        <v>2695.2724006399999</v>
      </c>
      <c r="H71" s="36">
        <f>SUMIFS(СВЦЭМ!$D$33:$D$776,СВЦЭМ!$A$33:$A$776,$A71,СВЦЭМ!$B$33:$B$776,H$47)+'СЕТ СН'!$G$14+СВЦЭМ!$D$10+'СЕТ СН'!$G$5-'СЕТ СН'!$G$24</f>
        <v>2652.25584282</v>
      </c>
      <c r="I71" s="36">
        <f>SUMIFS(СВЦЭМ!$D$33:$D$776,СВЦЭМ!$A$33:$A$776,$A71,СВЦЭМ!$B$33:$B$776,I$47)+'СЕТ СН'!$G$14+СВЦЭМ!$D$10+'СЕТ СН'!$G$5-'СЕТ СН'!$G$24</f>
        <v>2643.7064796899999</v>
      </c>
      <c r="J71" s="36">
        <f>SUMIFS(СВЦЭМ!$D$33:$D$776,СВЦЭМ!$A$33:$A$776,$A71,СВЦЭМ!$B$33:$B$776,J$47)+'СЕТ СН'!$G$14+СВЦЭМ!$D$10+'СЕТ СН'!$G$5-'СЕТ СН'!$G$24</f>
        <v>2624.4097256999999</v>
      </c>
      <c r="K71" s="36">
        <f>SUMIFS(СВЦЭМ!$D$33:$D$776,СВЦЭМ!$A$33:$A$776,$A71,СВЦЭМ!$B$33:$B$776,K$47)+'СЕТ СН'!$G$14+СВЦЭМ!$D$10+'СЕТ СН'!$G$5-'СЕТ СН'!$G$24</f>
        <v>2625.95594764</v>
      </c>
      <c r="L71" s="36">
        <f>SUMIFS(СВЦЭМ!$D$33:$D$776,СВЦЭМ!$A$33:$A$776,$A71,СВЦЭМ!$B$33:$B$776,L$47)+'СЕТ СН'!$G$14+СВЦЭМ!$D$10+'СЕТ СН'!$G$5-'СЕТ СН'!$G$24</f>
        <v>2626.32399106</v>
      </c>
      <c r="M71" s="36">
        <f>SUMIFS(СВЦЭМ!$D$33:$D$776,СВЦЭМ!$A$33:$A$776,$A71,СВЦЭМ!$B$33:$B$776,M$47)+'СЕТ СН'!$G$14+СВЦЭМ!$D$10+'СЕТ СН'!$G$5-'СЕТ СН'!$G$24</f>
        <v>2635.9648909099997</v>
      </c>
      <c r="N71" s="36">
        <f>SUMIFS(СВЦЭМ!$D$33:$D$776,СВЦЭМ!$A$33:$A$776,$A71,СВЦЭМ!$B$33:$B$776,N$47)+'СЕТ СН'!$G$14+СВЦЭМ!$D$10+'СЕТ СН'!$G$5-'СЕТ СН'!$G$24</f>
        <v>2632.8601068099997</v>
      </c>
      <c r="O71" s="36">
        <f>SUMIFS(СВЦЭМ!$D$33:$D$776,СВЦЭМ!$A$33:$A$776,$A71,СВЦЭМ!$B$33:$B$776,O$47)+'СЕТ СН'!$G$14+СВЦЭМ!$D$10+'СЕТ СН'!$G$5-'СЕТ СН'!$G$24</f>
        <v>2649.8397683599997</v>
      </c>
      <c r="P71" s="36">
        <f>SUMIFS(СВЦЭМ!$D$33:$D$776,СВЦЭМ!$A$33:$A$776,$A71,СВЦЭМ!$B$33:$B$776,P$47)+'СЕТ СН'!$G$14+СВЦЭМ!$D$10+'СЕТ СН'!$G$5-'СЕТ СН'!$G$24</f>
        <v>2664.1799487600001</v>
      </c>
      <c r="Q71" s="36">
        <f>SUMIFS(СВЦЭМ!$D$33:$D$776,СВЦЭМ!$A$33:$A$776,$A71,СВЦЭМ!$B$33:$B$776,Q$47)+'СЕТ СН'!$G$14+СВЦЭМ!$D$10+'СЕТ СН'!$G$5-'СЕТ СН'!$G$24</f>
        <v>2677.5239134499998</v>
      </c>
      <c r="R71" s="36">
        <f>SUMIFS(СВЦЭМ!$D$33:$D$776,СВЦЭМ!$A$33:$A$776,$A71,СВЦЭМ!$B$33:$B$776,R$47)+'СЕТ СН'!$G$14+СВЦЭМ!$D$10+'СЕТ СН'!$G$5-'СЕТ СН'!$G$24</f>
        <v>2676.6366791299997</v>
      </c>
      <c r="S71" s="36">
        <f>SUMIFS(СВЦЭМ!$D$33:$D$776,СВЦЭМ!$A$33:$A$776,$A71,СВЦЭМ!$B$33:$B$776,S$47)+'СЕТ СН'!$G$14+СВЦЭМ!$D$10+'СЕТ СН'!$G$5-'СЕТ СН'!$G$24</f>
        <v>2675.2848008199999</v>
      </c>
      <c r="T71" s="36">
        <f>SUMIFS(СВЦЭМ!$D$33:$D$776,СВЦЭМ!$A$33:$A$776,$A71,СВЦЭМ!$B$33:$B$776,T$47)+'СЕТ СН'!$G$14+СВЦЭМ!$D$10+'СЕТ СН'!$G$5-'СЕТ СН'!$G$24</f>
        <v>2645.5413688899998</v>
      </c>
      <c r="U71" s="36">
        <f>SUMIFS(СВЦЭМ!$D$33:$D$776,СВЦЭМ!$A$33:$A$776,$A71,СВЦЭМ!$B$33:$B$776,U$47)+'СЕТ СН'!$G$14+СВЦЭМ!$D$10+'СЕТ СН'!$G$5-'СЕТ СН'!$G$24</f>
        <v>2649.2859730800001</v>
      </c>
      <c r="V71" s="36">
        <f>SUMIFS(СВЦЭМ!$D$33:$D$776,СВЦЭМ!$A$33:$A$776,$A71,СВЦЭМ!$B$33:$B$776,V$47)+'СЕТ СН'!$G$14+СВЦЭМ!$D$10+'СЕТ СН'!$G$5-'СЕТ СН'!$G$24</f>
        <v>2654.4590692100001</v>
      </c>
      <c r="W71" s="36">
        <f>SUMIFS(СВЦЭМ!$D$33:$D$776,СВЦЭМ!$A$33:$A$776,$A71,СВЦЭМ!$B$33:$B$776,W$47)+'СЕТ СН'!$G$14+СВЦЭМ!$D$10+'СЕТ СН'!$G$5-'СЕТ СН'!$G$24</f>
        <v>2669.5791423800001</v>
      </c>
      <c r="X71" s="36">
        <f>SUMIFS(СВЦЭМ!$D$33:$D$776,СВЦЭМ!$A$33:$A$776,$A71,СВЦЭМ!$B$33:$B$776,X$47)+'СЕТ СН'!$G$14+СВЦЭМ!$D$10+'СЕТ СН'!$G$5-'СЕТ СН'!$G$24</f>
        <v>2673.2320528999999</v>
      </c>
      <c r="Y71" s="36">
        <f>SUMIFS(СВЦЭМ!$D$33:$D$776,СВЦЭМ!$A$33:$A$776,$A71,СВЦЭМ!$B$33:$B$776,Y$47)+'СЕТ СН'!$G$14+СВЦЭМ!$D$10+'СЕТ СН'!$G$5-'СЕТ СН'!$G$24</f>
        <v>2680.3020883499998</v>
      </c>
    </row>
    <row r="72" spans="1:26" ht="15.5" x14ac:dyDescent="0.3">
      <c r="A72" s="35">
        <f t="shared" si="1"/>
        <v>43855</v>
      </c>
      <c r="B72" s="36">
        <f>SUMIFS(СВЦЭМ!$D$33:$D$776,СВЦЭМ!$A$33:$A$776,$A72,СВЦЭМ!$B$33:$B$776,B$47)+'СЕТ СН'!$G$14+СВЦЭМ!$D$10+'СЕТ СН'!$G$5-'СЕТ СН'!$G$24</f>
        <v>2721.9332700699997</v>
      </c>
      <c r="C72" s="36">
        <f>SUMIFS(СВЦЭМ!$D$33:$D$776,СВЦЭМ!$A$33:$A$776,$A72,СВЦЭМ!$B$33:$B$776,C$47)+'СЕТ СН'!$G$14+СВЦЭМ!$D$10+'СЕТ СН'!$G$5-'СЕТ СН'!$G$24</f>
        <v>2744.5600711899997</v>
      </c>
      <c r="D72" s="36">
        <f>SUMIFS(СВЦЭМ!$D$33:$D$776,СВЦЭМ!$A$33:$A$776,$A72,СВЦЭМ!$B$33:$B$776,D$47)+'СЕТ СН'!$G$14+СВЦЭМ!$D$10+'СЕТ СН'!$G$5-'СЕТ СН'!$G$24</f>
        <v>2770.2495790899998</v>
      </c>
      <c r="E72" s="36">
        <f>SUMIFS(СВЦЭМ!$D$33:$D$776,СВЦЭМ!$A$33:$A$776,$A72,СВЦЭМ!$B$33:$B$776,E$47)+'СЕТ СН'!$G$14+СВЦЭМ!$D$10+'СЕТ СН'!$G$5-'СЕТ СН'!$G$24</f>
        <v>2773.0986013199999</v>
      </c>
      <c r="F72" s="36">
        <f>SUMIFS(СВЦЭМ!$D$33:$D$776,СВЦЭМ!$A$33:$A$776,$A72,СВЦЭМ!$B$33:$B$776,F$47)+'СЕТ СН'!$G$14+СВЦЭМ!$D$10+'СЕТ СН'!$G$5-'СЕТ СН'!$G$24</f>
        <v>2739.0989699500001</v>
      </c>
      <c r="G72" s="36">
        <f>SUMIFS(СВЦЭМ!$D$33:$D$776,СВЦЭМ!$A$33:$A$776,$A72,СВЦЭМ!$B$33:$B$776,G$47)+'СЕТ СН'!$G$14+СВЦЭМ!$D$10+'СЕТ СН'!$G$5-'СЕТ СН'!$G$24</f>
        <v>2732.7147816899997</v>
      </c>
      <c r="H72" s="36">
        <f>SUMIFS(СВЦЭМ!$D$33:$D$776,СВЦЭМ!$A$33:$A$776,$A72,СВЦЭМ!$B$33:$B$776,H$47)+'СЕТ СН'!$G$14+СВЦЭМ!$D$10+'СЕТ СН'!$G$5-'СЕТ СН'!$G$24</f>
        <v>2705.9817277900001</v>
      </c>
      <c r="I72" s="36">
        <f>SUMIFS(СВЦЭМ!$D$33:$D$776,СВЦЭМ!$A$33:$A$776,$A72,СВЦЭМ!$B$33:$B$776,I$47)+'СЕТ СН'!$G$14+СВЦЭМ!$D$10+'СЕТ СН'!$G$5-'СЕТ СН'!$G$24</f>
        <v>2694.8462501099998</v>
      </c>
      <c r="J72" s="36">
        <f>SUMIFS(СВЦЭМ!$D$33:$D$776,СВЦЭМ!$A$33:$A$776,$A72,СВЦЭМ!$B$33:$B$776,J$47)+'СЕТ СН'!$G$14+СВЦЭМ!$D$10+'СЕТ СН'!$G$5-'СЕТ СН'!$G$24</f>
        <v>2673.3526073799999</v>
      </c>
      <c r="K72" s="36">
        <f>SUMIFS(СВЦЭМ!$D$33:$D$776,СВЦЭМ!$A$33:$A$776,$A72,СВЦЭМ!$B$33:$B$776,K$47)+'СЕТ СН'!$G$14+СВЦЭМ!$D$10+'СЕТ СН'!$G$5-'СЕТ СН'!$G$24</f>
        <v>2641.22150895</v>
      </c>
      <c r="L72" s="36">
        <f>SUMIFS(СВЦЭМ!$D$33:$D$776,СВЦЭМ!$A$33:$A$776,$A72,СВЦЭМ!$B$33:$B$776,L$47)+'СЕТ СН'!$G$14+СВЦЭМ!$D$10+'СЕТ СН'!$G$5-'СЕТ СН'!$G$24</f>
        <v>2629.4132289099998</v>
      </c>
      <c r="M72" s="36">
        <f>SUMIFS(СВЦЭМ!$D$33:$D$776,СВЦЭМ!$A$33:$A$776,$A72,СВЦЭМ!$B$33:$B$776,M$47)+'СЕТ СН'!$G$14+СВЦЭМ!$D$10+'СЕТ СН'!$G$5-'СЕТ СН'!$G$24</f>
        <v>2654.6017574099997</v>
      </c>
      <c r="N72" s="36">
        <f>SUMIFS(СВЦЭМ!$D$33:$D$776,СВЦЭМ!$A$33:$A$776,$A72,СВЦЭМ!$B$33:$B$776,N$47)+'СЕТ СН'!$G$14+СВЦЭМ!$D$10+'СЕТ СН'!$G$5-'СЕТ СН'!$G$24</f>
        <v>2668.5026209099997</v>
      </c>
      <c r="O72" s="36">
        <f>SUMIFS(СВЦЭМ!$D$33:$D$776,СВЦЭМ!$A$33:$A$776,$A72,СВЦЭМ!$B$33:$B$776,O$47)+'СЕТ СН'!$G$14+СВЦЭМ!$D$10+'СЕТ СН'!$G$5-'СЕТ СН'!$G$24</f>
        <v>2685.40674051</v>
      </c>
      <c r="P72" s="36">
        <f>SUMIFS(СВЦЭМ!$D$33:$D$776,СВЦЭМ!$A$33:$A$776,$A72,СВЦЭМ!$B$33:$B$776,P$47)+'СЕТ СН'!$G$14+СВЦЭМ!$D$10+'СЕТ СН'!$G$5-'СЕТ СН'!$G$24</f>
        <v>2699.2147786099999</v>
      </c>
      <c r="Q72" s="36">
        <f>SUMIFS(СВЦЭМ!$D$33:$D$776,СВЦЭМ!$A$33:$A$776,$A72,СВЦЭМ!$B$33:$B$776,Q$47)+'СЕТ СН'!$G$14+СВЦЭМ!$D$10+'СЕТ СН'!$G$5-'СЕТ СН'!$G$24</f>
        <v>2707.8539215399996</v>
      </c>
      <c r="R72" s="36">
        <f>SUMIFS(СВЦЭМ!$D$33:$D$776,СВЦЭМ!$A$33:$A$776,$A72,СВЦЭМ!$B$33:$B$776,R$47)+'СЕТ СН'!$G$14+СВЦЭМ!$D$10+'СЕТ СН'!$G$5-'СЕТ СН'!$G$24</f>
        <v>2705.7750528699999</v>
      </c>
      <c r="S72" s="36">
        <f>SUMIFS(СВЦЭМ!$D$33:$D$776,СВЦЭМ!$A$33:$A$776,$A72,СВЦЭМ!$B$33:$B$776,S$47)+'СЕТ СН'!$G$14+СВЦЭМ!$D$10+'СЕТ СН'!$G$5-'СЕТ СН'!$G$24</f>
        <v>2704.99472466</v>
      </c>
      <c r="T72" s="36">
        <f>SUMIFS(СВЦЭМ!$D$33:$D$776,СВЦЭМ!$A$33:$A$776,$A72,СВЦЭМ!$B$33:$B$776,T$47)+'СЕТ СН'!$G$14+СВЦЭМ!$D$10+'СЕТ СН'!$G$5-'СЕТ СН'!$G$24</f>
        <v>2679.57596702</v>
      </c>
      <c r="U72" s="36">
        <f>SUMIFS(СВЦЭМ!$D$33:$D$776,СВЦЭМ!$A$33:$A$776,$A72,СВЦЭМ!$B$33:$B$776,U$47)+'СЕТ СН'!$G$14+СВЦЭМ!$D$10+'СЕТ СН'!$G$5-'СЕТ СН'!$G$24</f>
        <v>2681.4813815799998</v>
      </c>
      <c r="V72" s="36">
        <f>SUMIFS(СВЦЭМ!$D$33:$D$776,СВЦЭМ!$A$33:$A$776,$A72,СВЦЭМ!$B$33:$B$776,V$47)+'СЕТ СН'!$G$14+СВЦЭМ!$D$10+'СЕТ СН'!$G$5-'СЕТ СН'!$G$24</f>
        <v>2687.3020290699997</v>
      </c>
      <c r="W72" s="36">
        <f>SUMIFS(СВЦЭМ!$D$33:$D$776,СВЦЭМ!$A$33:$A$776,$A72,СВЦЭМ!$B$33:$B$776,W$47)+'СЕТ СН'!$G$14+СВЦЭМ!$D$10+'СЕТ СН'!$G$5-'СЕТ СН'!$G$24</f>
        <v>2698.6963934400001</v>
      </c>
      <c r="X72" s="36">
        <f>SUMIFS(СВЦЭМ!$D$33:$D$776,СВЦЭМ!$A$33:$A$776,$A72,СВЦЭМ!$B$33:$B$776,X$47)+'СЕТ СН'!$G$14+СВЦЭМ!$D$10+'СЕТ СН'!$G$5-'СЕТ СН'!$G$24</f>
        <v>2701.7338682</v>
      </c>
      <c r="Y72" s="36">
        <f>SUMIFS(СВЦЭМ!$D$33:$D$776,СВЦЭМ!$A$33:$A$776,$A72,СВЦЭМ!$B$33:$B$776,Y$47)+'СЕТ СН'!$G$14+СВЦЭМ!$D$10+'СЕТ СН'!$G$5-'СЕТ СН'!$G$24</f>
        <v>2712.6446301799997</v>
      </c>
    </row>
    <row r="73" spans="1:26" ht="15.5" x14ac:dyDescent="0.3">
      <c r="A73" s="35">
        <f t="shared" si="1"/>
        <v>43856</v>
      </c>
      <c r="B73" s="36">
        <f>SUMIFS(СВЦЭМ!$D$33:$D$776,СВЦЭМ!$A$33:$A$776,$A73,СВЦЭМ!$B$33:$B$776,B$47)+'СЕТ СН'!$G$14+СВЦЭМ!$D$10+'СЕТ СН'!$G$5-'СЕТ СН'!$G$24</f>
        <v>2705.8603868999999</v>
      </c>
      <c r="C73" s="36">
        <f>SUMIFS(СВЦЭМ!$D$33:$D$776,СВЦЭМ!$A$33:$A$776,$A73,СВЦЭМ!$B$33:$B$776,C$47)+'СЕТ СН'!$G$14+СВЦЭМ!$D$10+'СЕТ СН'!$G$5-'СЕТ СН'!$G$24</f>
        <v>2725.7360259699999</v>
      </c>
      <c r="D73" s="36">
        <f>SUMIFS(СВЦЭМ!$D$33:$D$776,СВЦЭМ!$A$33:$A$776,$A73,СВЦЭМ!$B$33:$B$776,D$47)+'СЕТ СН'!$G$14+СВЦЭМ!$D$10+'СЕТ СН'!$G$5-'СЕТ СН'!$G$24</f>
        <v>2751.1169777300001</v>
      </c>
      <c r="E73" s="36">
        <f>SUMIFS(СВЦЭМ!$D$33:$D$776,СВЦЭМ!$A$33:$A$776,$A73,СВЦЭМ!$B$33:$B$776,E$47)+'СЕТ СН'!$G$14+СВЦЭМ!$D$10+'СЕТ СН'!$G$5-'СЕТ СН'!$G$24</f>
        <v>2757.05148611</v>
      </c>
      <c r="F73" s="36">
        <f>SUMIFS(СВЦЭМ!$D$33:$D$776,СВЦЭМ!$A$33:$A$776,$A73,СВЦЭМ!$B$33:$B$776,F$47)+'СЕТ СН'!$G$14+СВЦЭМ!$D$10+'СЕТ СН'!$G$5-'СЕТ СН'!$G$24</f>
        <v>2722.36617187</v>
      </c>
      <c r="G73" s="36">
        <f>SUMIFS(СВЦЭМ!$D$33:$D$776,СВЦЭМ!$A$33:$A$776,$A73,СВЦЭМ!$B$33:$B$776,G$47)+'СЕТ СН'!$G$14+СВЦЭМ!$D$10+'СЕТ СН'!$G$5-'СЕТ СН'!$G$24</f>
        <v>2713.4811449700001</v>
      </c>
      <c r="H73" s="36">
        <f>SUMIFS(СВЦЭМ!$D$33:$D$776,СВЦЭМ!$A$33:$A$776,$A73,СВЦЭМ!$B$33:$B$776,H$47)+'СЕТ СН'!$G$14+СВЦЭМ!$D$10+'СЕТ СН'!$G$5-'СЕТ СН'!$G$24</f>
        <v>2685.0502047299997</v>
      </c>
      <c r="I73" s="36">
        <f>SUMIFS(СВЦЭМ!$D$33:$D$776,СВЦЭМ!$A$33:$A$776,$A73,СВЦЭМ!$B$33:$B$776,I$47)+'СЕТ СН'!$G$14+СВЦЭМ!$D$10+'СЕТ СН'!$G$5-'СЕТ СН'!$G$24</f>
        <v>2670.8097282899998</v>
      </c>
      <c r="J73" s="36">
        <f>SUMIFS(СВЦЭМ!$D$33:$D$776,СВЦЭМ!$A$33:$A$776,$A73,СВЦЭМ!$B$33:$B$776,J$47)+'СЕТ СН'!$G$14+СВЦЭМ!$D$10+'СЕТ СН'!$G$5-'СЕТ СН'!$G$24</f>
        <v>2643.8762340799999</v>
      </c>
      <c r="K73" s="36">
        <f>SUMIFS(СВЦЭМ!$D$33:$D$776,СВЦЭМ!$A$33:$A$776,$A73,СВЦЭМ!$B$33:$B$776,K$47)+'СЕТ СН'!$G$14+СВЦЭМ!$D$10+'СЕТ СН'!$G$5-'СЕТ СН'!$G$24</f>
        <v>2616.2004876000001</v>
      </c>
      <c r="L73" s="36">
        <f>SUMIFS(СВЦЭМ!$D$33:$D$776,СВЦЭМ!$A$33:$A$776,$A73,СВЦЭМ!$B$33:$B$776,L$47)+'СЕТ СН'!$G$14+СВЦЭМ!$D$10+'СЕТ СН'!$G$5-'СЕТ СН'!$G$24</f>
        <v>2607.8558344600001</v>
      </c>
      <c r="M73" s="36">
        <f>SUMIFS(СВЦЭМ!$D$33:$D$776,СВЦЭМ!$A$33:$A$776,$A73,СВЦЭМ!$B$33:$B$776,M$47)+'СЕТ СН'!$G$14+СВЦЭМ!$D$10+'СЕТ СН'!$G$5-'СЕТ СН'!$G$24</f>
        <v>2637.7756492899998</v>
      </c>
      <c r="N73" s="36">
        <f>SUMIFS(СВЦЭМ!$D$33:$D$776,СВЦЭМ!$A$33:$A$776,$A73,СВЦЭМ!$B$33:$B$776,N$47)+'СЕТ СН'!$G$14+СВЦЭМ!$D$10+'СЕТ СН'!$G$5-'СЕТ СН'!$G$24</f>
        <v>2647.9330868799998</v>
      </c>
      <c r="O73" s="36">
        <f>SUMIFS(СВЦЭМ!$D$33:$D$776,СВЦЭМ!$A$33:$A$776,$A73,СВЦЭМ!$B$33:$B$776,O$47)+'СЕТ СН'!$G$14+СВЦЭМ!$D$10+'СЕТ СН'!$G$5-'СЕТ СН'!$G$24</f>
        <v>2662.6256693400001</v>
      </c>
      <c r="P73" s="36">
        <f>SUMIFS(СВЦЭМ!$D$33:$D$776,СВЦЭМ!$A$33:$A$776,$A73,СВЦЭМ!$B$33:$B$776,P$47)+'СЕТ СН'!$G$14+СВЦЭМ!$D$10+'СЕТ СН'!$G$5-'СЕТ СН'!$G$24</f>
        <v>2675.42634868</v>
      </c>
      <c r="Q73" s="36">
        <f>SUMIFS(СВЦЭМ!$D$33:$D$776,СВЦЭМ!$A$33:$A$776,$A73,СВЦЭМ!$B$33:$B$776,Q$47)+'СЕТ СН'!$G$14+СВЦЭМ!$D$10+'СЕТ СН'!$G$5-'СЕТ СН'!$G$24</f>
        <v>2685.02511035</v>
      </c>
      <c r="R73" s="36">
        <f>SUMIFS(СВЦЭМ!$D$33:$D$776,СВЦЭМ!$A$33:$A$776,$A73,СВЦЭМ!$B$33:$B$776,R$47)+'СЕТ СН'!$G$14+СВЦЭМ!$D$10+'СЕТ СН'!$G$5-'СЕТ СН'!$G$24</f>
        <v>2684.6632978799998</v>
      </c>
      <c r="S73" s="36">
        <f>SUMIFS(СВЦЭМ!$D$33:$D$776,СВЦЭМ!$A$33:$A$776,$A73,СВЦЭМ!$B$33:$B$776,S$47)+'СЕТ СН'!$G$14+СВЦЭМ!$D$10+'СЕТ СН'!$G$5-'СЕТ СН'!$G$24</f>
        <v>2688.4785966099998</v>
      </c>
      <c r="T73" s="36">
        <f>SUMIFS(СВЦЭМ!$D$33:$D$776,СВЦЭМ!$A$33:$A$776,$A73,СВЦЭМ!$B$33:$B$776,T$47)+'СЕТ СН'!$G$14+СВЦЭМ!$D$10+'СЕТ СН'!$G$5-'СЕТ СН'!$G$24</f>
        <v>2664.0542061199999</v>
      </c>
      <c r="U73" s="36">
        <f>SUMIFS(СВЦЭМ!$D$33:$D$776,СВЦЭМ!$A$33:$A$776,$A73,СВЦЭМ!$B$33:$B$776,U$47)+'СЕТ СН'!$G$14+СВЦЭМ!$D$10+'СЕТ СН'!$G$5-'СЕТ СН'!$G$24</f>
        <v>2665.3491473999998</v>
      </c>
      <c r="V73" s="36">
        <f>SUMIFS(СВЦЭМ!$D$33:$D$776,СВЦЭМ!$A$33:$A$776,$A73,СВЦЭМ!$B$33:$B$776,V$47)+'СЕТ СН'!$G$14+СВЦЭМ!$D$10+'СЕТ СН'!$G$5-'СЕТ СН'!$G$24</f>
        <v>2671.5694919799998</v>
      </c>
      <c r="W73" s="36">
        <f>SUMIFS(СВЦЭМ!$D$33:$D$776,СВЦЭМ!$A$33:$A$776,$A73,СВЦЭМ!$B$33:$B$776,W$47)+'СЕТ СН'!$G$14+СВЦЭМ!$D$10+'СЕТ СН'!$G$5-'СЕТ СН'!$G$24</f>
        <v>2684.84197425</v>
      </c>
      <c r="X73" s="36">
        <f>SUMIFS(СВЦЭМ!$D$33:$D$776,СВЦЭМ!$A$33:$A$776,$A73,СВЦЭМ!$B$33:$B$776,X$47)+'СЕТ СН'!$G$14+СВЦЭМ!$D$10+'СЕТ СН'!$G$5-'СЕТ СН'!$G$24</f>
        <v>2687.49671399</v>
      </c>
      <c r="Y73" s="36">
        <f>SUMIFS(СВЦЭМ!$D$33:$D$776,СВЦЭМ!$A$33:$A$776,$A73,СВЦЭМ!$B$33:$B$776,Y$47)+'СЕТ СН'!$G$14+СВЦЭМ!$D$10+'СЕТ СН'!$G$5-'СЕТ СН'!$G$24</f>
        <v>2696.1154642000001</v>
      </c>
    </row>
    <row r="74" spans="1:26" ht="15.5" x14ac:dyDescent="0.3">
      <c r="A74" s="35">
        <f t="shared" si="1"/>
        <v>43857</v>
      </c>
      <c r="B74" s="36">
        <f>SUMIFS(СВЦЭМ!$D$33:$D$776,СВЦЭМ!$A$33:$A$776,$A74,СВЦЭМ!$B$33:$B$776,B$47)+'СЕТ СН'!$G$14+СВЦЭМ!$D$10+'СЕТ СН'!$G$5-'СЕТ СН'!$G$24</f>
        <v>2721.6898911499998</v>
      </c>
      <c r="C74" s="36">
        <f>SUMIFS(СВЦЭМ!$D$33:$D$776,СВЦЭМ!$A$33:$A$776,$A74,СВЦЭМ!$B$33:$B$776,C$47)+'СЕТ СН'!$G$14+СВЦЭМ!$D$10+'СЕТ СН'!$G$5-'СЕТ СН'!$G$24</f>
        <v>2728.8891488600002</v>
      </c>
      <c r="D74" s="36">
        <f>SUMIFS(СВЦЭМ!$D$33:$D$776,СВЦЭМ!$A$33:$A$776,$A74,СВЦЭМ!$B$33:$B$776,D$47)+'СЕТ СН'!$G$14+СВЦЭМ!$D$10+'СЕТ СН'!$G$5-'СЕТ СН'!$G$24</f>
        <v>2741.6433857100001</v>
      </c>
      <c r="E74" s="36">
        <f>SUMIFS(СВЦЭМ!$D$33:$D$776,СВЦЭМ!$A$33:$A$776,$A74,СВЦЭМ!$B$33:$B$776,E$47)+'СЕТ СН'!$G$14+СВЦЭМ!$D$10+'СЕТ СН'!$G$5-'СЕТ СН'!$G$24</f>
        <v>2751.4053298999997</v>
      </c>
      <c r="F74" s="36">
        <f>SUMIFS(СВЦЭМ!$D$33:$D$776,СВЦЭМ!$A$33:$A$776,$A74,СВЦЭМ!$B$33:$B$776,F$47)+'СЕТ СН'!$G$14+СВЦЭМ!$D$10+'СЕТ СН'!$G$5-'СЕТ СН'!$G$24</f>
        <v>2746.1163032300001</v>
      </c>
      <c r="G74" s="36">
        <f>SUMIFS(СВЦЭМ!$D$33:$D$776,СВЦЭМ!$A$33:$A$776,$A74,СВЦЭМ!$B$33:$B$776,G$47)+'СЕТ СН'!$G$14+СВЦЭМ!$D$10+'СЕТ СН'!$G$5-'СЕТ СН'!$G$24</f>
        <v>2739.6879220299998</v>
      </c>
      <c r="H74" s="36">
        <f>SUMIFS(СВЦЭМ!$D$33:$D$776,СВЦЭМ!$A$33:$A$776,$A74,СВЦЭМ!$B$33:$B$776,H$47)+'СЕТ СН'!$G$14+СВЦЭМ!$D$10+'СЕТ СН'!$G$5-'СЕТ СН'!$G$24</f>
        <v>2699.8527418599997</v>
      </c>
      <c r="I74" s="36">
        <f>SUMIFS(СВЦЭМ!$D$33:$D$776,СВЦЭМ!$A$33:$A$776,$A74,СВЦЭМ!$B$33:$B$776,I$47)+'СЕТ СН'!$G$14+СВЦЭМ!$D$10+'СЕТ СН'!$G$5-'СЕТ СН'!$G$24</f>
        <v>2672.7321441499998</v>
      </c>
      <c r="J74" s="36">
        <f>SUMIFS(СВЦЭМ!$D$33:$D$776,СВЦЭМ!$A$33:$A$776,$A74,СВЦЭМ!$B$33:$B$776,J$47)+'СЕТ СН'!$G$14+СВЦЭМ!$D$10+'СЕТ СН'!$G$5-'СЕТ СН'!$G$24</f>
        <v>2638.2004725699999</v>
      </c>
      <c r="K74" s="36">
        <f>SUMIFS(СВЦЭМ!$D$33:$D$776,СВЦЭМ!$A$33:$A$776,$A74,СВЦЭМ!$B$33:$B$776,K$47)+'СЕТ СН'!$G$14+СВЦЭМ!$D$10+'СЕТ СН'!$G$5-'СЕТ СН'!$G$24</f>
        <v>2636.5020055599998</v>
      </c>
      <c r="L74" s="36">
        <f>SUMIFS(СВЦЭМ!$D$33:$D$776,СВЦЭМ!$A$33:$A$776,$A74,СВЦЭМ!$B$33:$B$776,L$47)+'СЕТ СН'!$G$14+СВЦЭМ!$D$10+'СЕТ СН'!$G$5-'СЕТ СН'!$G$24</f>
        <v>2649.2211054700001</v>
      </c>
      <c r="M74" s="36">
        <f>SUMIFS(СВЦЭМ!$D$33:$D$776,СВЦЭМ!$A$33:$A$776,$A74,СВЦЭМ!$B$33:$B$776,M$47)+'СЕТ СН'!$G$14+СВЦЭМ!$D$10+'СЕТ СН'!$G$5-'СЕТ СН'!$G$24</f>
        <v>2658.86185449</v>
      </c>
      <c r="N74" s="36">
        <f>SUMIFS(СВЦЭМ!$D$33:$D$776,СВЦЭМ!$A$33:$A$776,$A74,СВЦЭМ!$B$33:$B$776,N$47)+'СЕТ СН'!$G$14+СВЦЭМ!$D$10+'СЕТ СН'!$G$5-'СЕТ СН'!$G$24</f>
        <v>2675.6895892399998</v>
      </c>
      <c r="O74" s="36">
        <f>SUMIFS(СВЦЭМ!$D$33:$D$776,СВЦЭМ!$A$33:$A$776,$A74,СВЦЭМ!$B$33:$B$776,O$47)+'СЕТ СН'!$G$14+СВЦЭМ!$D$10+'СЕТ СН'!$G$5-'СЕТ СН'!$G$24</f>
        <v>2698.66162437</v>
      </c>
      <c r="P74" s="36">
        <f>SUMIFS(СВЦЭМ!$D$33:$D$776,СВЦЭМ!$A$33:$A$776,$A74,СВЦЭМ!$B$33:$B$776,P$47)+'СЕТ СН'!$G$14+СВЦЭМ!$D$10+'СЕТ СН'!$G$5-'СЕТ СН'!$G$24</f>
        <v>2717.5891892599998</v>
      </c>
      <c r="Q74" s="36">
        <f>SUMIFS(СВЦЭМ!$D$33:$D$776,СВЦЭМ!$A$33:$A$776,$A74,СВЦЭМ!$B$33:$B$776,Q$47)+'СЕТ СН'!$G$14+СВЦЭМ!$D$10+'СЕТ СН'!$G$5-'СЕТ СН'!$G$24</f>
        <v>2727.6053569400001</v>
      </c>
      <c r="R74" s="36">
        <f>SUMIFS(СВЦЭМ!$D$33:$D$776,СВЦЭМ!$A$33:$A$776,$A74,СВЦЭМ!$B$33:$B$776,R$47)+'СЕТ СН'!$G$14+СВЦЭМ!$D$10+'СЕТ СН'!$G$5-'СЕТ СН'!$G$24</f>
        <v>2726.5683161699999</v>
      </c>
      <c r="S74" s="36">
        <f>SUMIFS(СВЦЭМ!$D$33:$D$776,СВЦЭМ!$A$33:$A$776,$A74,СВЦЭМ!$B$33:$B$776,S$47)+'СЕТ СН'!$G$14+СВЦЭМ!$D$10+'СЕТ СН'!$G$5-'СЕТ СН'!$G$24</f>
        <v>2706.87460564</v>
      </c>
      <c r="T74" s="36">
        <f>SUMIFS(СВЦЭМ!$D$33:$D$776,СВЦЭМ!$A$33:$A$776,$A74,СВЦЭМ!$B$33:$B$776,T$47)+'СЕТ СН'!$G$14+СВЦЭМ!$D$10+'СЕТ СН'!$G$5-'СЕТ СН'!$G$24</f>
        <v>2677.43200871</v>
      </c>
      <c r="U74" s="36">
        <f>SUMIFS(СВЦЭМ!$D$33:$D$776,СВЦЭМ!$A$33:$A$776,$A74,СВЦЭМ!$B$33:$B$776,U$47)+'СЕТ СН'!$G$14+СВЦЭМ!$D$10+'СЕТ СН'!$G$5-'СЕТ СН'!$G$24</f>
        <v>2689.81705388</v>
      </c>
      <c r="V74" s="36">
        <f>SUMIFS(СВЦЭМ!$D$33:$D$776,СВЦЭМ!$A$33:$A$776,$A74,СВЦЭМ!$B$33:$B$776,V$47)+'СЕТ СН'!$G$14+СВЦЭМ!$D$10+'СЕТ СН'!$G$5-'СЕТ СН'!$G$24</f>
        <v>2691.5319931999998</v>
      </c>
      <c r="W74" s="36">
        <f>SUMIFS(СВЦЭМ!$D$33:$D$776,СВЦЭМ!$A$33:$A$776,$A74,СВЦЭМ!$B$33:$B$776,W$47)+'СЕТ СН'!$G$14+СВЦЭМ!$D$10+'СЕТ СН'!$G$5-'СЕТ СН'!$G$24</f>
        <v>2702.4979889400001</v>
      </c>
      <c r="X74" s="36">
        <f>SUMIFS(СВЦЭМ!$D$33:$D$776,СВЦЭМ!$A$33:$A$776,$A74,СВЦЭМ!$B$33:$B$776,X$47)+'СЕТ СН'!$G$14+СВЦЭМ!$D$10+'СЕТ СН'!$G$5-'СЕТ СН'!$G$24</f>
        <v>2707.4135078899999</v>
      </c>
      <c r="Y74" s="36">
        <f>SUMIFS(СВЦЭМ!$D$33:$D$776,СВЦЭМ!$A$33:$A$776,$A74,СВЦЭМ!$B$33:$B$776,Y$47)+'СЕТ СН'!$G$14+СВЦЭМ!$D$10+'СЕТ СН'!$G$5-'СЕТ СН'!$G$24</f>
        <v>2718.7541009900001</v>
      </c>
    </row>
    <row r="75" spans="1:26" ht="15.5" x14ac:dyDescent="0.3">
      <c r="A75" s="35">
        <f t="shared" si="1"/>
        <v>43858</v>
      </c>
      <c r="B75" s="36">
        <f>SUMIFS(СВЦЭМ!$D$33:$D$776,СВЦЭМ!$A$33:$A$776,$A75,СВЦЭМ!$B$33:$B$776,B$47)+'СЕТ СН'!$G$14+СВЦЭМ!$D$10+'СЕТ СН'!$G$5-'СЕТ СН'!$G$24</f>
        <v>2675.9322095099997</v>
      </c>
      <c r="C75" s="36">
        <f>SUMIFS(СВЦЭМ!$D$33:$D$776,СВЦЭМ!$A$33:$A$776,$A75,СВЦЭМ!$B$33:$B$776,C$47)+'СЕТ СН'!$G$14+СВЦЭМ!$D$10+'СЕТ СН'!$G$5-'СЕТ СН'!$G$24</f>
        <v>2706.9479258699998</v>
      </c>
      <c r="D75" s="36">
        <f>SUMIFS(СВЦЭМ!$D$33:$D$776,СВЦЭМ!$A$33:$A$776,$A75,СВЦЭМ!$B$33:$B$776,D$47)+'СЕТ СН'!$G$14+СВЦЭМ!$D$10+'СЕТ СН'!$G$5-'СЕТ СН'!$G$24</f>
        <v>2722.7345902399998</v>
      </c>
      <c r="E75" s="36">
        <f>SUMIFS(СВЦЭМ!$D$33:$D$776,СВЦЭМ!$A$33:$A$776,$A75,СВЦЭМ!$B$33:$B$776,E$47)+'СЕТ СН'!$G$14+СВЦЭМ!$D$10+'СЕТ СН'!$G$5-'СЕТ СН'!$G$24</f>
        <v>2722.5630343900002</v>
      </c>
      <c r="F75" s="36">
        <f>SUMIFS(СВЦЭМ!$D$33:$D$776,СВЦЭМ!$A$33:$A$776,$A75,СВЦЭМ!$B$33:$B$776,F$47)+'СЕТ СН'!$G$14+СВЦЭМ!$D$10+'СЕТ СН'!$G$5-'СЕТ СН'!$G$24</f>
        <v>2727.1927150800002</v>
      </c>
      <c r="G75" s="36">
        <f>SUMIFS(СВЦЭМ!$D$33:$D$776,СВЦЭМ!$A$33:$A$776,$A75,СВЦЭМ!$B$33:$B$776,G$47)+'СЕТ СН'!$G$14+СВЦЭМ!$D$10+'СЕТ СН'!$G$5-'СЕТ СН'!$G$24</f>
        <v>2711.1500349799999</v>
      </c>
      <c r="H75" s="36">
        <f>SUMIFS(СВЦЭМ!$D$33:$D$776,СВЦЭМ!$A$33:$A$776,$A75,СВЦЭМ!$B$33:$B$776,H$47)+'СЕТ СН'!$G$14+СВЦЭМ!$D$10+'СЕТ СН'!$G$5-'СЕТ СН'!$G$24</f>
        <v>2680.93798367</v>
      </c>
      <c r="I75" s="36">
        <f>SUMIFS(СВЦЭМ!$D$33:$D$776,СВЦЭМ!$A$33:$A$776,$A75,СВЦЭМ!$B$33:$B$776,I$47)+'СЕТ СН'!$G$14+СВЦЭМ!$D$10+'СЕТ СН'!$G$5-'СЕТ СН'!$G$24</f>
        <v>2641.2500239800002</v>
      </c>
      <c r="J75" s="36">
        <f>SUMIFS(СВЦЭМ!$D$33:$D$776,СВЦЭМ!$A$33:$A$776,$A75,СВЦЭМ!$B$33:$B$776,J$47)+'СЕТ СН'!$G$14+СВЦЭМ!$D$10+'СЕТ СН'!$G$5-'СЕТ СН'!$G$24</f>
        <v>2623.7276611299999</v>
      </c>
      <c r="K75" s="36">
        <f>SUMIFS(СВЦЭМ!$D$33:$D$776,СВЦЭМ!$A$33:$A$776,$A75,СВЦЭМ!$B$33:$B$776,K$47)+'СЕТ СН'!$G$14+СВЦЭМ!$D$10+'СЕТ СН'!$G$5-'СЕТ СН'!$G$24</f>
        <v>2614.4749776099998</v>
      </c>
      <c r="L75" s="36">
        <f>SUMIFS(СВЦЭМ!$D$33:$D$776,СВЦЭМ!$A$33:$A$776,$A75,СВЦЭМ!$B$33:$B$776,L$47)+'СЕТ СН'!$G$14+СВЦЭМ!$D$10+'СЕТ СН'!$G$5-'СЕТ СН'!$G$24</f>
        <v>2608.3841366899997</v>
      </c>
      <c r="M75" s="36">
        <f>SUMIFS(СВЦЭМ!$D$33:$D$776,СВЦЭМ!$A$33:$A$776,$A75,СВЦЭМ!$B$33:$B$776,M$47)+'СЕТ СН'!$G$14+СВЦЭМ!$D$10+'СЕТ СН'!$G$5-'СЕТ СН'!$G$24</f>
        <v>2640.3803140099999</v>
      </c>
      <c r="N75" s="36">
        <f>SUMIFS(СВЦЭМ!$D$33:$D$776,СВЦЭМ!$A$33:$A$776,$A75,СВЦЭМ!$B$33:$B$776,N$47)+'СЕТ СН'!$G$14+СВЦЭМ!$D$10+'СЕТ СН'!$G$5-'СЕТ СН'!$G$24</f>
        <v>2656.39863246</v>
      </c>
      <c r="O75" s="36">
        <f>SUMIFS(СВЦЭМ!$D$33:$D$776,СВЦЭМ!$A$33:$A$776,$A75,СВЦЭМ!$B$33:$B$776,O$47)+'СЕТ СН'!$G$14+СВЦЭМ!$D$10+'СЕТ СН'!$G$5-'СЕТ СН'!$G$24</f>
        <v>2656.5855968599999</v>
      </c>
      <c r="P75" s="36">
        <f>SUMIFS(СВЦЭМ!$D$33:$D$776,СВЦЭМ!$A$33:$A$776,$A75,СВЦЭМ!$B$33:$B$776,P$47)+'СЕТ СН'!$G$14+СВЦЭМ!$D$10+'СЕТ СН'!$G$5-'СЕТ СН'!$G$24</f>
        <v>2671.2177298899996</v>
      </c>
      <c r="Q75" s="36">
        <f>SUMIFS(СВЦЭМ!$D$33:$D$776,СВЦЭМ!$A$33:$A$776,$A75,СВЦЭМ!$B$33:$B$776,Q$47)+'СЕТ СН'!$G$14+СВЦЭМ!$D$10+'СЕТ СН'!$G$5-'СЕТ СН'!$G$24</f>
        <v>2679.52512871</v>
      </c>
      <c r="R75" s="36">
        <f>SUMIFS(СВЦЭМ!$D$33:$D$776,СВЦЭМ!$A$33:$A$776,$A75,СВЦЭМ!$B$33:$B$776,R$47)+'СЕТ СН'!$G$14+СВЦЭМ!$D$10+'СЕТ СН'!$G$5-'СЕТ СН'!$G$24</f>
        <v>2677.6335034599997</v>
      </c>
      <c r="S75" s="36">
        <f>SUMIFS(СВЦЭМ!$D$33:$D$776,СВЦЭМ!$A$33:$A$776,$A75,СВЦЭМ!$B$33:$B$776,S$47)+'СЕТ СН'!$G$14+СВЦЭМ!$D$10+'СЕТ СН'!$G$5-'СЕТ СН'!$G$24</f>
        <v>2662.7736235399998</v>
      </c>
      <c r="T75" s="36">
        <f>SUMIFS(СВЦЭМ!$D$33:$D$776,СВЦЭМ!$A$33:$A$776,$A75,СВЦЭМ!$B$33:$B$776,T$47)+'СЕТ СН'!$G$14+СВЦЭМ!$D$10+'СЕТ СН'!$G$5-'СЕТ СН'!$G$24</f>
        <v>2641.94795613</v>
      </c>
      <c r="U75" s="36">
        <f>SUMIFS(СВЦЭМ!$D$33:$D$776,СВЦЭМ!$A$33:$A$776,$A75,СВЦЭМ!$B$33:$B$776,U$47)+'СЕТ СН'!$G$14+СВЦЭМ!$D$10+'СЕТ СН'!$G$5-'СЕТ СН'!$G$24</f>
        <v>2637.7122023799998</v>
      </c>
      <c r="V75" s="36">
        <f>SUMIFS(СВЦЭМ!$D$33:$D$776,СВЦЭМ!$A$33:$A$776,$A75,СВЦЭМ!$B$33:$B$776,V$47)+'СЕТ СН'!$G$14+СВЦЭМ!$D$10+'СЕТ СН'!$G$5-'СЕТ СН'!$G$24</f>
        <v>2647.9760468899999</v>
      </c>
      <c r="W75" s="36">
        <f>SUMIFS(СВЦЭМ!$D$33:$D$776,СВЦЭМ!$A$33:$A$776,$A75,СВЦЭМ!$B$33:$B$776,W$47)+'СЕТ СН'!$G$14+СВЦЭМ!$D$10+'СЕТ СН'!$G$5-'СЕТ СН'!$G$24</f>
        <v>2657.0170440699999</v>
      </c>
      <c r="X75" s="36">
        <f>SUMIFS(СВЦЭМ!$D$33:$D$776,СВЦЭМ!$A$33:$A$776,$A75,СВЦЭМ!$B$33:$B$776,X$47)+'СЕТ СН'!$G$14+СВЦЭМ!$D$10+'СЕТ СН'!$G$5-'СЕТ СН'!$G$24</f>
        <v>2664.4779024199997</v>
      </c>
      <c r="Y75" s="36">
        <f>SUMIFS(СВЦЭМ!$D$33:$D$776,СВЦЭМ!$A$33:$A$776,$A75,СВЦЭМ!$B$33:$B$776,Y$47)+'СЕТ СН'!$G$14+СВЦЭМ!$D$10+'СЕТ СН'!$G$5-'СЕТ СН'!$G$24</f>
        <v>2689.3430848500002</v>
      </c>
    </row>
    <row r="76" spans="1:26" ht="15.5" x14ac:dyDescent="0.3">
      <c r="A76" s="35">
        <f t="shared" si="1"/>
        <v>43859</v>
      </c>
      <c r="B76" s="36">
        <f>SUMIFS(СВЦЭМ!$D$33:$D$776,СВЦЭМ!$A$33:$A$776,$A76,СВЦЭМ!$B$33:$B$776,B$47)+'СЕТ СН'!$G$14+СВЦЭМ!$D$10+'СЕТ СН'!$G$5-'СЕТ СН'!$G$24</f>
        <v>2730.7211375899997</v>
      </c>
      <c r="C76" s="36">
        <f>SUMIFS(СВЦЭМ!$D$33:$D$776,СВЦЭМ!$A$33:$A$776,$A76,СВЦЭМ!$B$33:$B$776,C$47)+'СЕТ СН'!$G$14+СВЦЭМ!$D$10+'СЕТ СН'!$G$5-'СЕТ СН'!$G$24</f>
        <v>2751.95294397</v>
      </c>
      <c r="D76" s="36">
        <f>SUMIFS(СВЦЭМ!$D$33:$D$776,СВЦЭМ!$A$33:$A$776,$A76,СВЦЭМ!$B$33:$B$776,D$47)+'СЕТ СН'!$G$14+СВЦЭМ!$D$10+'СЕТ СН'!$G$5-'СЕТ СН'!$G$24</f>
        <v>2754.4722574099997</v>
      </c>
      <c r="E76" s="36">
        <f>SUMIFS(СВЦЭМ!$D$33:$D$776,СВЦЭМ!$A$33:$A$776,$A76,СВЦЭМ!$B$33:$B$776,E$47)+'СЕТ СН'!$G$14+СВЦЭМ!$D$10+'СЕТ СН'!$G$5-'СЕТ СН'!$G$24</f>
        <v>2755.8397628100001</v>
      </c>
      <c r="F76" s="36">
        <f>SUMIFS(СВЦЭМ!$D$33:$D$776,СВЦЭМ!$A$33:$A$776,$A76,СВЦЭМ!$B$33:$B$776,F$47)+'СЕТ СН'!$G$14+СВЦЭМ!$D$10+'СЕТ СН'!$G$5-'СЕТ СН'!$G$24</f>
        <v>2749.2783565999998</v>
      </c>
      <c r="G76" s="36">
        <f>SUMIFS(СВЦЭМ!$D$33:$D$776,СВЦЭМ!$A$33:$A$776,$A76,СВЦЭМ!$B$33:$B$776,G$47)+'СЕТ СН'!$G$14+СВЦЭМ!$D$10+'СЕТ СН'!$G$5-'СЕТ СН'!$G$24</f>
        <v>2737.6465693</v>
      </c>
      <c r="H76" s="36">
        <f>SUMIFS(СВЦЭМ!$D$33:$D$776,СВЦЭМ!$A$33:$A$776,$A76,СВЦЭМ!$B$33:$B$776,H$47)+'СЕТ СН'!$G$14+СВЦЭМ!$D$10+'СЕТ СН'!$G$5-'СЕТ СН'!$G$24</f>
        <v>2698.6756705799999</v>
      </c>
      <c r="I76" s="36">
        <f>SUMIFS(СВЦЭМ!$D$33:$D$776,СВЦЭМ!$A$33:$A$776,$A76,СВЦЭМ!$B$33:$B$776,I$47)+'СЕТ СН'!$G$14+СВЦЭМ!$D$10+'СЕТ СН'!$G$5-'СЕТ СН'!$G$24</f>
        <v>2667.4706392799999</v>
      </c>
      <c r="J76" s="36">
        <f>SUMIFS(СВЦЭМ!$D$33:$D$776,СВЦЭМ!$A$33:$A$776,$A76,СВЦЭМ!$B$33:$B$776,J$47)+'СЕТ СН'!$G$14+СВЦЭМ!$D$10+'СЕТ СН'!$G$5-'СЕТ СН'!$G$24</f>
        <v>2644.5905458100001</v>
      </c>
      <c r="K76" s="36">
        <f>SUMIFS(СВЦЭМ!$D$33:$D$776,СВЦЭМ!$A$33:$A$776,$A76,СВЦЭМ!$B$33:$B$776,K$47)+'СЕТ СН'!$G$14+СВЦЭМ!$D$10+'СЕТ СН'!$G$5-'СЕТ СН'!$G$24</f>
        <v>2633.30544418</v>
      </c>
      <c r="L76" s="36">
        <f>SUMIFS(СВЦЭМ!$D$33:$D$776,СВЦЭМ!$A$33:$A$776,$A76,СВЦЭМ!$B$33:$B$776,L$47)+'СЕТ СН'!$G$14+СВЦЭМ!$D$10+'СЕТ СН'!$G$5-'СЕТ СН'!$G$24</f>
        <v>2620.5087229599999</v>
      </c>
      <c r="M76" s="36">
        <f>SUMIFS(СВЦЭМ!$D$33:$D$776,СВЦЭМ!$A$33:$A$776,$A76,СВЦЭМ!$B$33:$B$776,M$47)+'СЕТ СН'!$G$14+СВЦЭМ!$D$10+'СЕТ СН'!$G$5-'СЕТ СН'!$G$24</f>
        <v>2626.4274931999998</v>
      </c>
      <c r="N76" s="36">
        <f>SUMIFS(СВЦЭМ!$D$33:$D$776,СВЦЭМ!$A$33:$A$776,$A76,СВЦЭМ!$B$33:$B$776,N$47)+'СЕТ СН'!$G$14+СВЦЭМ!$D$10+'СЕТ СН'!$G$5-'СЕТ СН'!$G$24</f>
        <v>2653.5772744000001</v>
      </c>
      <c r="O76" s="36">
        <f>SUMIFS(СВЦЭМ!$D$33:$D$776,СВЦЭМ!$A$33:$A$776,$A76,СВЦЭМ!$B$33:$B$776,O$47)+'СЕТ СН'!$G$14+СВЦЭМ!$D$10+'СЕТ СН'!$G$5-'СЕТ СН'!$G$24</f>
        <v>2679.0104019400001</v>
      </c>
      <c r="P76" s="36">
        <f>SUMIFS(СВЦЭМ!$D$33:$D$776,СВЦЭМ!$A$33:$A$776,$A76,СВЦЭМ!$B$33:$B$776,P$47)+'СЕТ СН'!$G$14+СВЦЭМ!$D$10+'СЕТ СН'!$G$5-'СЕТ СН'!$G$24</f>
        <v>2706.6518141400002</v>
      </c>
      <c r="Q76" s="36">
        <f>SUMIFS(СВЦЭМ!$D$33:$D$776,СВЦЭМ!$A$33:$A$776,$A76,СВЦЭМ!$B$33:$B$776,Q$47)+'СЕТ СН'!$G$14+СВЦЭМ!$D$10+'СЕТ СН'!$G$5-'СЕТ СН'!$G$24</f>
        <v>2723.5656905400001</v>
      </c>
      <c r="R76" s="36">
        <f>SUMIFS(СВЦЭМ!$D$33:$D$776,СВЦЭМ!$A$33:$A$776,$A76,СВЦЭМ!$B$33:$B$776,R$47)+'СЕТ СН'!$G$14+СВЦЭМ!$D$10+'СЕТ СН'!$G$5-'СЕТ СН'!$G$24</f>
        <v>2709.9178342</v>
      </c>
      <c r="S76" s="36">
        <f>SUMIFS(СВЦЭМ!$D$33:$D$776,СВЦЭМ!$A$33:$A$776,$A76,СВЦЭМ!$B$33:$B$776,S$47)+'СЕТ СН'!$G$14+СВЦЭМ!$D$10+'СЕТ СН'!$G$5-'СЕТ СН'!$G$24</f>
        <v>2690.3938711699998</v>
      </c>
      <c r="T76" s="36">
        <f>SUMIFS(СВЦЭМ!$D$33:$D$776,СВЦЭМ!$A$33:$A$776,$A76,СВЦЭМ!$B$33:$B$776,T$47)+'СЕТ СН'!$G$14+СВЦЭМ!$D$10+'СЕТ СН'!$G$5-'СЕТ СН'!$G$24</f>
        <v>2651.0708685899999</v>
      </c>
      <c r="U76" s="36">
        <f>SUMIFS(СВЦЭМ!$D$33:$D$776,СВЦЭМ!$A$33:$A$776,$A76,СВЦЭМ!$B$33:$B$776,U$47)+'СЕТ СН'!$G$14+СВЦЭМ!$D$10+'СЕТ СН'!$G$5-'СЕТ СН'!$G$24</f>
        <v>2645.4375138099999</v>
      </c>
      <c r="V76" s="36">
        <f>SUMIFS(СВЦЭМ!$D$33:$D$776,СВЦЭМ!$A$33:$A$776,$A76,СВЦЭМ!$B$33:$B$776,V$47)+'СЕТ СН'!$G$14+СВЦЭМ!$D$10+'СЕТ СН'!$G$5-'СЕТ СН'!$G$24</f>
        <v>2655.0103927299997</v>
      </c>
      <c r="W76" s="36">
        <f>SUMIFS(СВЦЭМ!$D$33:$D$776,СВЦЭМ!$A$33:$A$776,$A76,СВЦЭМ!$B$33:$B$776,W$47)+'СЕТ СН'!$G$14+СВЦЭМ!$D$10+'СЕТ СН'!$G$5-'СЕТ СН'!$G$24</f>
        <v>2670.89309946</v>
      </c>
      <c r="X76" s="36">
        <f>SUMIFS(СВЦЭМ!$D$33:$D$776,СВЦЭМ!$A$33:$A$776,$A76,СВЦЭМ!$B$33:$B$776,X$47)+'СЕТ СН'!$G$14+СВЦЭМ!$D$10+'СЕТ СН'!$G$5-'СЕТ СН'!$G$24</f>
        <v>2671.9263612300001</v>
      </c>
      <c r="Y76" s="36">
        <f>SUMIFS(СВЦЭМ!$D$33:$D$776,СВЦЭМ!$A$33:$A$776,$A76,СВЦЭМ!$B$33:$B$776,Y$47)+'СЕТ СН'!$G$14+СВЦЭМ!$D$10+'СЕТ СН'!$G$5-'СЕТ СН'!$G$24</f>
        <v>2704.6487900900001</v>
      </c>
    </row>
    <row r="77" spans="1:26" ht="15.5" x14ac:dyDescent="0.3">
      <c r="A77" s="35">
        <f t="shared" si="1"/>
        <v>43860</v>
      </c>
      <c r="B77" s="36">
        <f>SUMIFS(СВЦЭМ!$D$33:$D$776,СВЦЭМ!$A$33:$A$776,$A77,СВЦЭМ!$B$33:$B$776,B$47)+'СЕТ СН'!$G$14+СВЦЭМ!$D$10+'СЕТ СН'!$G$5-'СЕТ СН'!$G$24</f>
        <v>2728.91051423</v>
      </c>
      <c r="C77" s="36">
        <f>SUMIFS(СВЦЭМ!$D$33:$D$776,СВЦЭМ!$A$33:$A$776,$A77,СВЦЭМ!$B$33:$B$776,C$47)+'СЕТ СН'!$G$14+СВЦЭМ!$D$10+'СЕТ СН'!$G$5-'СЕТ СН'!$G$24</f>
        <v>2749.58011898</v>
      </c>
      <c r="D77" s="36">
        <f>SUMIFS(СВЦЭМ!$D$33:$D$776,СВЦЭМ!$A$33:$A$776,$A77,СВЦЭМ!$B$33:$B$776,D$47)+'СЕТ СН'!$G$14+СВЦЭМ!$D$10+'СЕТ СН'!$G$5-'СЕТ СН'!$G$24</f>
        <v>2753.8512909299998</v>
      </c>
      <c r="E77" s="36">
        <f>SUMIFS(СВЦЭМ!$D$33:$D$776,СВЦЭМ!$A$33:$A$776,$A77,СВЦЭМ!$B$33:$B$776,E$47)+'СЕТ СН'!$G$14+СВЦЭМ!$D$10+'СЕТ СН'!$G$5-'СЕТ СН'!$G$24</f>
        <v>2755.65587061</v>
      </c>
      <c r="F77" s="36">
        <f>SUMIFS(СВЦЭМ!$D$33:$D$776,СВЦЭМ!$A$33:$A$776,$A77,СВЦЭМ!$B$33:$B$776,F$47)+'СЕТ СН'!$G$14+СВЦЭМ!$D$10+'СЕТ СН'!$G$5-'СЕТ СН'!$G$24</f>
        <v>2744.0361473499997</v>
      </c>
      <c r="G77" s="36">
        <f>SUMIFS(СВЦЭМ!$D$33:$D$776,СВЦЭМ!$A$33:$A$776,$A77,СВЦЭМ!$B$33:$B$776,G$47)+'СЕТ СН'!$G$14+СВЦЭМ!$D$10+'СЕТ СН'!$G$5-'СЕТ СН'!$G$24</f>
        <v>2732.5649294499999</v>
      </c>
      <c r="H77" s="36">
        <f>SUMIFS(СВЦЭМ!$D$33:$D$776,СВЦЭМ!$A$33:$A$776,$A77,СВЦЭМ!$B$33:$B$776,H$47)+'СЕТ СН'!$G$14+СВЦЭМ!$D$10+'СЕТ СН'!$G$5-'СЕТ СН'!$G$24</f>
        <v>2700.51721309</v>
      </c>
      <c r="I77" s="36">
        <f>SUMIFS(СВЦЭМ!$D$33:$D$776,СВЦЭМ!$A$33:$A$776,$A77,СВЦЭМ!$B$33:$B$776,I$47)+'СЕТ СН'!$G$14+СВЦЭМ!$D$10+'СЕТ СН'!$G$5-'СЕТ СН'!$G$24</f>
        <v>2669.82601901</v>
      </c>
      <c r="J77" s="36">
        <f>SUMIFS(СВЦЭМ!$D$33:$D$776,СВЦЭМ!$A$33:$A$776,$A77,СВЦЭМ!$B$33:$B$776,J$47)+'СЕТ СН'!$G$14+СВЦЭМ!$D$10+'СЕТ СН'!$G$5-'СЕТ СН'!$G$24</f>
        <v>2641.37021035</v>
      </c>
      <c r="K77" s="36">
        <f>SUMIFS(СВЦЭМ!$D$33:$D$776,СВЦЭМ!$A$33:$A$776,$A77,СВЦЭМ!$B$33:$B$776,K$47)+'СЕТ СН'!$G$14+СВЦЭМ!$D$10+'СЕТ СН'!$G$5-'СЕТ СН'!$G$24</f>
        <v>2624.3090597599999</v>
      </c>
      <c r="L77" s="36">
        <f>SUMIFS(СВЦЭМ!$D$33:$D$776,СВЦЭМ!$A$33:$A$776,$A77,СВЦЭМ!$B$33:$B$776,L$47)+'СЕТ СН'!$G$14+СВЦЭМ!$D$10+'СЕТ СН'!$G$5-'СЕТ СН'!$G$24</f>
        <v>2626.2776218700001</v>
      </c>
      <c r="M77" s="36">
        <f>SUMIFS(СВЦЭМ!$D$33:$D$776,СВЦЭМ!$A$33:$A$776,$A77,СВЦЭМ!$B$33:$B$776,M$47)+'СЕТ СН'!$G$14+СВЦЭМ!$D$10+'СЕТ СН'!$G$5-'СЕТ СН'!$G$24</f>
        <v>2639.5052243599998</v>
      </c>
      <c r="N77" s="36">
        <f>SUMIFS(СВЦЭМ!$D$33:$D$776,СВЦЭМ!$A$33:$A$776,$A77,СВЦЭМ!$B$33:$B$776,N$47)+'СЕТ СН'!$G$14+СВЦЭМ!$D$10+'СЕТ СН'!$G$5-'СЕТ СН'!$G$24</f>
        <v>2650.9481925299997</v>
      </c>
      <c r="O77" s="36">
        <f>SUMIFS(СВЦЭМ!$D$33:$D$776,СВЦЭМ!$A$33:$A$776,$A77,СВЦЭМ!$B$33:$B$776,O$47)+'СЕТ СН'!$G$14+СВЦЭМ!$D$10+'СЕТ СН'!$G$5-'СЕТ СН'!$G$24</f>
        <v>2685.2403911599999</v>
      </c>
      <c r="P77" s="36">
        <f>SUMIFS(СВЦЭМ!$D$33:$D$776,СВЦЭМ!$A$33:$A$776,$A77,СВЦЭМ!$B$33:$B$776,P$47)+'СЕТ СН'!$G$14+СВЦЭМ!$D$10+'СЕТ СН'!$G$5-'СЕТ СН'!$G$24</f>
        <v>2717.74715629</v>
      </c>
      <c r="Q77" s="36">
        <f>SUMIFS(СВЦЭМ!$D$33:$D$776,СВЦЭМ!$A$33:$A$776,$A77,СВЦЭМ!$B$33:$B$776,Q$47)+'СЕТ СН'!$G$14+СВЦЭМ!$D$10+'СЕТ СН'!$G$5-'СЕТ СН'!$G$24</f>
        <v>2725.4722797200002</v>
      </c>
      <c r="R77" s="36">
        <f>SUMIFS(СВЦЭМ!$D$33:$D$776,СВЦЭМ!$A$33:$A$776,$A77,СВЦЭМ!$B$33:$B$776,R$47)+'СЕТ СН'!$G$14+СВЦЭМ!$D$10+'СЕТ СН'!$G$5-'СЕТ СН'!$G$24</f>
        <v>2702.06665445</v>
      </c>
      <c r="S77" s="36">
        <f>SUMIFS(СВЦЭМ!$D$33:$D$776,СВЦЭМ!$A$33:$A$776,$A77,СВЦЭМ!$B$33:$B$776,S$47)+'СЕТ СН'!$G$14+СВЦЭМ!$D$10+'СЕТ СН'!$G$5-'СЕТ СН'!$G$24</f>
        <v>2663.7704209200001</v>
      </c>
      <c r="T77" s="36">
        <f>SUMIFS(СВЦЭМ!$D$33:$D$776,СВЦЭМ!$A$33:$A$776,$A77,СВЦЭМ!$B$33:$B$776,T$47)+'СЕТ СН'!$G$14+СВЦЭМ!$D$10+'СЕТ СН'!$G$5-'СЕТ СН'!$G$24</f>
        <v>2643.5375082099999</v>
      </c>
      <c r="U77" s="36">
        <f>SUMIFS(СВЦЭМ!$D$33:$D$776,СВЦЭМ!$A$33:$A$776,$A77,СВЦЭМ!$B$33:$B$776,U$47)+'СЕТ СН'!$G$14+СВЦЭМ!$D$10+'СЕТ СН'!$G$5-'СЕТ СН'!$G$24</f>
        <v>2645.4958813399999</v>
      </c>
      <c r="V77" s="36">
        <f>SUMIFS(СВЦЭМ!$D$33:$D$776,СВЦЭМ!$A$33:$A$776,$A77,СВЦЭМ!$B$33:$B$776,V$47)+'СЕТ СН'!$G$14+СВЦЭМ!$D$10+'СЕТ СН'!$G$5-'СЕТ СН'!$G$24</f>
        <v>2645.5526770299998</v>
      </c>
      <c r="W77" s="36">
        <f>SUMIFS(СВЦЭМ!$D$33:$D$776,СВЦЭМ!$A$33:$A$776,$A77,СВЦЭМ!$B$33:$B$776,W$47)+'СЕТ СН'!$G$14+СВЦЭМ!$D$10+'СЕТ СН'!$G$5-'СЕТ СН'!$G$24</f>
        <v>2654.15689604</v>
      </c>
      <c r="X77" s="36">
        <f>SUMIFS(СВЦЭМ!$D$33:$D$776,СВЦЭМ!$A$33:$A$776,$A77,СВЦЭМ!$B$33:$B$776,X$47)+'СЕТ СН'!$G$14+СВЦЭМ!$D$10+'СЕТ СН'!$G$5-'СЕТ СН'!$G$24</f>
        <v>2653.9704429200001</v>
      </c>
      <c r="Y77" s="36">
        <f>SUMIFS(СВЦЭМ!$D$33:$D$776,СВЦЭМ!$A$33:$A$776,$A77,СВЦЭМ!$B$33:$B$776,Y$47)+'СЕТ СН'!$G$14+СВЦЭМ!$D$10+'СЕТ СН'!$G$5-'СЕТ СН'!$G$24</f>
        <v>2654.80698381</v>
      </c>
    </row>
    <row r="78" spans="1:26" ht="15.5" x14ac:dyDescent="0.3">
      <c r="A78" s="35">
        <f t="shared" si="1"/>
        <v>43861</v>
      </c>
      <c r="B78" s="36">
        <f>SUMIFS(СВЦЭМ!$D$33:$D$776,СВЦЭМ!$A$33:$A$776,$A78,СВЦЭМ!$B$33:$B$776,B$47)+'СЕТ СН'!$G$14+СВЦЭМ!$D$10+'СЕТ СН'!$G$5-'СЕТ СН'!$G$24</f>
        <v>2693.69615669</v>
      </c>
      <c r="C78" s="36">
        <f>SUMIFS(СВЦЭМ!$D$33:$D$776,СВЦЭМ!$A$33:$A$776,$A78,СВЦЭМ!$B$33:$B$776,C$47)+'СЕТ СН'!$G$14+СВЦЭМ!$D$10+'СЕТ СН'!$G$5-'СЕТ СН'!$G$24</f>
        <v>2717.6523628099999</v>
      </c>
      <c r="D78" s="36">
        <f>SUMIFS(СВЦЭМ!$D$33:$D$776,СВЦЭМ!$A$33:$A$776,$A78,СВЦЭМ!$B$33:$B$776,D$47)+'СЕТ СН'!$G$14+СВЦЭМ!$D$10+'СЕТ СН'!$G$5-'СЕТ СН'!$G$24</f>
        <v>2730.4634889600002</v>
      </c>
      <c r="E78" s="36">
        <f>SUMIFS(СВЦЭМ!$D$33:$D$776,СВЦЭМ!$A$33:$A$776,$A78,СВЦЭМ!$B$33:$B$776,E$47)+'СЕТ СН'!$G$14+СВЦЭМ!$D$10+'СЕТ СН'!$G$5-'СЕТ СН'!$G$24</f>
        <v>2733.5504442500001</v>
      </c>
      <c r="F78" s="36">
        <f>SUMIFS(СВЦЭМ!$D$33:$D$776,СВЦЭМ!$A$33:$A$776,$A78,СВЦЭМ!$B$33:$B$776,F$47)+'СЕТ СН'!$G$14+СВЦЭМ!$D$10+'СЕТ СН'!$G$5-'СЕТ СН'!$G$24</f>
        <v>2720.8936028999997</v>
      </c>
      <c r="G78" s="36">
        <f>SUMIFS(СВЦЭМ!$D$33:$D$776,СВЦЭМ!$A$33:$A$776,$A78,СВЦЭМ!$B$33:$B$776,G$47)+'СЕТ СН'!$G$14+СВЦЭМ!$D$10+'СЕТ СН'!$G$5-'СЕТ СН'!$G$24</f>
        <v>2699.7838882400001</v>
      </c>
      <c r="H78" s="36">
        <f>SUMIFS(СВЦЭМ!$D$33:$D$776,СВЦЭМ!$A$33:$A$776,$A78,СВЦЭМ!$B$33:$B$776,H$47)+'СЕТ СН'!$G$14+СВЦЭМ!$D$10+'СЕТ СН'!$G$5-'СЕТ СН'!$G$24</f>
        <v>2676.6620554900001</v>
      </c>
      <c r="I78" s="36">
        <f>SUMIFS(СВЦЭМ!$D$33:$D$776,СВЦЭМ!$A$33:$A$776,$A78,СВЦЭМ!$B$33:$B$776,I$47)+'СЕТ СН'!$G$14+СВЦЭМ!$D$10+'СЕТ СН'!$G$5-'СЕТ СН'!$G$24</f>
        <v>2669.67369856</v>
      </c>
      <c r="J78" s="36">
        <f>SUMIFS(СВЦЭМ!$D$33:$D$776,СВЦЭМ!$A$33:$A$776,$A78,СВЦЭМ!$B$33:$B$776,J$47)+'СЕТ СН'!$G$14+СВЦЭМ!$D$10+'СЕТ СН'!$G$5-'СЕТ СН'!$G$24</f>
        <v>2646.5666164499999</v>
      </c>
      <c r="K78" s="36">
        <f>SUMIFS(СВЦЭМ!$D$33:$D$776,СВЦЭМ!$A$33:$A$776,$A78,СВЦЭМ!$B$33:$B$776,K$47)+'СЕТ СН'!$G$14+СВЦЭМ!$D$10+'СЕТ СН'!$G$5-'СЕТ СН'!$G$24</f>
        <v>2633.2777701300001</v>
      </c>
      <c r="L78" s="36">
        <f>SUMIFS(СВЦЭМ!$D$33:$D$776,СВЦЭМ!$A$33:$A$776,$A78,СВЦЭМ!$B$33:$B$776,L$47)+'СЕТ СН'!$G$14+СВЦЭМ!$D$10+'СЕТ СН'!$G$5-'СЕТ СН'!$G$24</f>
        <v>2634.9927748599998</v>
      </c>
      <c r="M78" s="36">
        <f>SUMIFS(СВЦЭМ!$D$33:$D$776,СВЦЭМ!$A$33:$A$776,$A78,СВЦЭМ!$B$33:$B$776,M$47)+'СЕТ СН'!$G$14+СВЦЭМ!$D$10+'СЕТ СН'!$G$5-'СЕТ СН'!$G$24</f>
        <v>2652.8019155499996</v>
      </c>
      <c r="N78" s="36">
        <f>SUMIFS(СВЦЭМ!$D$33:$D$776,СВЦЭМ!$A$33:$A$776,$A78,СВЦЭМ!$B$33:$B$776,N$47)+'СЕТ СН'!$G$14+СВЦЭМ!$D$10+'СЕТ СН'!$G$5-'СЕТ СН'!$G$24</f>
        <v>2664.08544527</v>
      </c>
      <c r="O78" s="36">
        <f>SUMIFS(СВЦЭМ!$D$33:$D$776,СВЦЭМ!$A$33:$A$776,$A78,СВЦЭМ!$B$33:$B$776,O$47)+'СЕТ СН'!$G$14+СВЦЭМ!$D$10+'СЕТ СН'!$G$5-'СЕТ СН'!$G$24</f>
        <v>2667.53710013</v>
      </c>
      <c r="P78" s="36">
        <f>SUMIFS(СВЦЭМ!$D$33:$D$776,СВЦЭМ!$A$33:$A$776,$A78,СВЦЭМ!$B$33:$B$776,P$47)+'СЕТ СН'!$G$14+СВЦЭМ!$D$10+'СЕТ СН'!$G$5-'СЕТ СН'!$G$24</f>
        <v>2678.18347554</v>
      </c>
      <c r="Q78" s="36">
        <f>SUMIFS(СВЦЭМ!$D$33:$D$776,СВЦЭМ!$A$33:$A$776,$A78,СВЦЭМ!$B$33:$B$776,Q$47)+'СЕТ СН'!$G$14+СВЦЭМ!$D$10+'СЕТ СН'!$G$5-'СЕТ СН'!$G$24</f>
        <v>2678.7947224099998</v>
      </c>
      <c r="R78" s="36">
        <f>SUMIFS(СВЦЭМ!$D$33:$D$776,СВЦЭМ!$A$33:$A$776,$A78,СВЦЭМ!$B$33:$B$776,R$47)+'СЕТ СН'!$G$14+СВЦЭМ!$D$10+'СЕТ СН'!$G$5-'СЕТ СН'!$G$24</f>
        <v>2670.9156550799999</v>
      </c>
      <c r="S78" s="36">
        <f>SUMIFS(СВЦЭМ!$D$33:$D$776,СВЦЭМ!$A$33:$A$776,$A78,СВЦЭМ!$B$33:$B$776,S$47)+'СЕТ СН'!$G$14+СВЦЭМ!$D$10+'СЕТ СН'!$G$5-'СЕТ СН'!$G$24</f>
        <v>2664.7276059999999</v>
      </c>
      <c r="T78" s="36">
        <f>SUMIFS(СВЦЭМ!$D$33:$D$776,СВЦЭМ!$A$33:$A$776,$A78,СВЦЭМ!$B$33:$B$776,T$47)+'СЕТ СН'!$G$14+СВЦЭМ!$D$10+'СЕТ СН'!$G$5-'СЕТ СН'!$G$24</f>
        <v>2642.6875738799999</v>
      </c>
      <c r="U78" s="36">
        <f>SUMIFS(СВЦЭМ!$D$33:$D$776,СВЦЭМ!$A$33:$A$776,$A78,СВЦЭМ!$B$33:$B$776,U$47)+'СЕТ СН'!$G$14+СВЦЭМ!$D$10+'СЕТ СН'!$G$5-'СЕТ СН'!$G$24</f>
        <v>2640.5158426799999</v>
      </c>
      <c r="V78" s="36">
        <f>SUMIFS(СВЦЭМ!$D$33:$D$776,СВЦЭМ!$A$33:$A$776,$A78,СВЦЭМ!$B$33:$B$776,V$47)+'СЕТ СН'!$G$14+СВЦЭМ!$D$10+'СЕТ СН'!$G$5-'СЕТ СН'!$G$24</f>
        <v>2651.4457223599998</v>
      </c>
      <c r="W78" s="36">
        <f>SUMIFS(СВЦЭМ!$D$33:$D$776,СВЦЭМ!$A$33:$A$776,$A78,СВЦЭМ!$B$33:$B$776,W$47)+'СЕТ СН'!$G$14+СВЦЭМ!$D$10+'СЕТ СН'!$G$5-'СЕТ СН'!$G$24</f>
        <v>2662.1832029399998</v>
      </c>
      <c r="X78" s="36">
        <f>SUMIFS(СВЦЭМ!$D$33:$D$776,СВЦЭМ!$A$33:$A$776,$A78,СВЦЭМ!$B$33:$B$776,X$47)+'СЕТ СН'!$G$14+СВЦЭМ!$D$10+'СЕТ СН'!$G$5-'СЕТ СН'!$G$24</f>
        <v>2663.25314248</v>
      </c>
      <c r="Y78" s="36">
        <f>SUMIFS(СВЦЭМ!$D$33:$D$776,СВЦЭМ!$A$33:$A$776,$A78,СВЦЭМ!$B$33:$B$776,Y$47)+'СЕТ СН'!$G$14+СВЦЭМ!$D$10+'СЕТ СН'!$G$5-'СЕТ СН'!$G$24</f>
        <v>2682.6277524100001</v>
      </c>
    </row>
    <row r="79" spans="1:26" ht="15.5"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5" x14ac:dyDescent="0.3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3">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3">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3">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3">
      <c r="A84" s="35" t="str">
        <f>A48</f>
        <v>01.01.2020</v>
      </c>
      <c r="B84" s="36">
        <f>SUMIFS(СВЦЭМ!$D$33:$D$776,СВЦЭМ!$A$33:$A$776,$A84,СВЦЭМ!$B$33:$B$776,B$83)+'СЕТ СН'!$H$14+СВЦЭМ!$D$10+'СЕТ СН'!$H$5-'СЕТ СН'!$H$24</f>
        <v>2752.85674784</v>
      </c>
      <c r="C84" s="36">
        <f>SUMIFS(СВЦЭМ!$D$33:$D$776,СВЦЭМ!$A$33:$A$776,$A84,СВЦЭМ!$B$33:$B$776,C$83)+'СЕТ СН'!$H$14+СВЦЭМ!$D$10+'СЕТ СН'!$H$5-'СЕТ СН'!$H$24</f>
        <v>2728.2513008400001</v>
      </c>
      <c r="D84" s="36">
        <f>SUMIFS(СВЦЭМ!$D$33:$D$776,СВЦЭМ!$A$33:$A$776,$A84,СВЦЭМ!$B$33:$B$776,D$83)+'СЕТ СН'!$H$14+СВЦЭМ!$D$10+'СЕТ СН'!$H$5-'СЕТ СН'!$H$24</f>
        <v>2744.0381781699998</v>
      </c>
      <c r="E84" s="36">
        <f>SUMIFS(СВЦЭМ!$D$33:$D$776,СВЦЭМ!$A$33:$A$776,$A84,СВЦЭМ!$B$33:$B$776,E$83)+'СЕТ СН'!$H$14+СВЦЭМ!$D$10+'СЕТ СН'!$H$5-'СЕТ СН'!$H$24</f>
        <v>2781.5420385799998</v>
      </c>
      <c r="F84" s="36">
        <f>SUMIFS(СВЦЭМ!$D$33:$D$776,СВЦЭМ!$A$33:$A$776,$A84,СВЦЭМ!$B$33:$B$776,F$83)+'СЕТ СН'!$H$14+СВЦЭМ!$D$10+'СЕТ СН'!$H$5-'СЕТ СН'!$H$24</f>
        <v>2796.4997510899998</v>
      </c>
      <c r="G84" s="36">
        <f>SUMIFS(СВЦЭМ!$D$33:$D$776,СВЦЭМ!$A$33:$A$776,$A84,СВЦЭМ!$B$33:$B$776,G$83)+'СЕТ СН'!$H$14+СВЦЭМ!$D$10+'СЕТ СН'!$H$5-'СЕТ СН'!$H$24</f>
        <v>2797.79875335</v>
      </c>
      <c r="H84" s="36">
        <f>SUMIFS(СВЦЭМ!$D$33:$D$776,СВЦЭМ!$A$33:$A$776,$A84,СВЦЭМ!$B$33:$B$776,H$83)+'СЕТ СН'!$H$14+СВЦЭМ!$D$10+'СЕТ СН'!$H$5-'СЕТ СН'!$H$24</f>
        <v>2795.82580379</v>
      </c>
      <c r="I84" s="36">
        <f>SUMIFS(СВЦЭМ!$D$33:$D$776,СВЦЭМ!$A$33:$A$776,$A84,СВЦЭМ!$B$33:$B$776,I$83)+'СЕТ СН'!$H$14+СВЦЭМ!$D$10+'СЕТ СН'!$H$5-'СЕТ СН'!$H$24</f>
        <v>2798.89967613</v>
      </c>
      <c r="J84" s="36">
        <f>SUMIFS(СВЦЭМ!$D$33:$D$776,СВЦЭМ!$A$33:$A$776,$A84,СВЦЭМ!$B$33:$B$776,J$83)+'СЕТ СН'!$H$14+СВЦЭМ!$D$10+'СЕТ СН'!$H$5-'СЕТ СН'!$H$24</f>
        <v>2802.5998341</v>
      </c>
      <c r="K84" s="36">
        <f>SUMIFS(СВЦЭМ!$D$33:$D$776,СВЦЭМ!$A$33:$A$776,$A84,СВЦЭМ!$B$33:$B$776,K$83)+'СЕТ СН'!$H$14+СВЦЭМ!$D$10+'СЕТ СН'!$H$5-'СЕТ СН'!$H$24</f>
        <v>2786.11030953</v>
      </c>
      <c r="L84" s="36">
        <f>SUMIFS(СВЦЭМ!$D$33:$D$776,СВЦЭМ!$A$33:$A$776,$A84,СВЦЭМ!$B$33:$B$776,L$83)+'СЕТ СН'!$H$14+СВЦЭМ!$D$10+'СЕТ СН'!$H$5-'СЕТ СН'!$H$24</f>
        <v>2766.6234723600001</v>
      </c>
      <c r="M84" s="36">
        <f>SUMIFS(СВЦЭМ!$D$33:$D$776,СВЦЭМ!$A$33:$A$776,$A84,СВЦЭМ!$B$33:$B$776,M$83)+'СЕТ СН'!$H$14+СВЦЭМ!$D$10+'СЕТ СН'!$H$5-'СЕТ СН'!$H$24</f>
        <v>2753.6851625899999</v>
      </c>
      <c r="N84" s="36">
        <f>SUMIFS(СВЦЭМ!$D$33:$D$776,СВЦЭМ!$A$33:$A$776,$A84,СВЦЭМ!$B$33:$B$776,N$83)+'СЕТ СН'!$H$14+СВЦЭМ!$D$10+'СЕТ СН'!$H$5-'СЕТ СН'!$H$24</f>
        <v>2750.1682125299999</v>
      </c>
      <c r="O84" s="36">
        <f>SUMIFS(СВЦЭМ!$D$33:$D$776,СВЦЭМ!$A$33:$A$776,$A84,СВЦЭМ!$B$33:$B$776,O$83)+'СЕТ СН'!$H$14+СВЦЭМ!$D$10+'СЕТ СН'!$H$5-'СЕТ СН'!$H$24</f>
        <v>2769.0949596299997</v>
      </c>
      <c r="P84" s="36">
        <f>SUMIFS(СВЦЭМ!$D$33:$D$776,СВЦЭМ!$A$33:$A$776,$A84,СВЦЭМ!$B$33:$B$776,P$83)+'СЕТ СН'!$H$14+СВЦЭМ!$D$10+'СЕТ СН'!$H$5-'СЕТ СН'!$H$24</f>
        <v>2775.77721144</v>
      </c>
      <c r="Q84" s="36">
        <f>SUMIFS(СВЦЭМ!$D$33:$D$776,СВЦЭМ!$A$33:$A$776,$A84,СВЦЭМ!$B$33:$B$776,Q$83)+'СЕТ СН'!$H$14+СВЦЭМ!$D$10+'СЕТ СН'!$H$5-'СЕТ СН'!$H$24</f>
        <v>2785.4227918299998</v>
      </c>
      <c r="R84" s="36">
        <f>SUMIFS(СВЦЭМ!$D$33:$D$776,СВЦЭМ!$A$33:$A$776,$A84,СВЦЭМ!$B$33:$B$776,R$83)+'СЕТ СН'!$H$14+СВЦЭМ!$D$10+'СЕТ СН'!$H$5-'СЕТ СН'!$H$24</f>
        <v>2788.9479330999998</v>
      </c>
      <c r="S84" s="36">
        <f>SUMIFS(СВЦЭМ!$D$33:$D$776,СВЦЭМ!$A$33:$A$776,$A84,СВЦЭМ!$B$33:$B$776,S$83)+'СЕТ СН'!$H$14+СВЦЭМ!$D$10+'СЕТ СН'!$H$5-'СЕТ СН'!$H$24</f>
        <v>2787.84688598</v>
      </c>
      <c r="T84" s="36">
        <f>SUMIFS(СВЦЭМ!$D$33:$D$776,СВЦЭМ!$A$33:$A$776,$A84,СВЦЭМ!$B$33:$B$776,T$83)+'СЕТ СН'!$H$14+СВЦЭМ!$D$10+'СЕТ СН'!$H$5-'СЕТ СН'!$H$24</f>
        <v>2738.4710192299999</v>
      </c>
      <c r="U84" s="36">
        <f>SUMIFS(СВЦЭМ!$D$33:$D$776,СВЦЭМ!$A$33:$A$776,$A84,СВЦЭМ!$B$33:$B$776,U$83)+'СЕТ СН'!$H$14+СВЦЭМ!$D$10+'СЕТ СН'!$H$5-'СЕТ СН'!$H$24</f>
        <v>2734.3598519999996</v>
      </c>
      <c r="V84" s="36">
        <f>SUMIFS(СВЦЭМ!$D$33:$D$776,СВЦЭМ!$A$33:$A$776,$A84,СВЦЭМ!$B$33:$B$776,V$83)+'СЕТ СН'!$H$14+СВЦЭМ!$D$10+'СЕТ СН'!$H$5-'СЕТ СН'!$H$24</f>
        <v>2756.63968746</v>
      </c>
      <c r="W84" s="36">
        <f>SUMIFS(СВЦЭМ!$D$33:$D$776,СВЦЭМ!$A$33:$A$776,$A84,СВЦЭМ!$B$33:$B$776,W$83)+'СЕТ СН'!$H$14+СВЦЭМ!$D$10+'СЕТ СН'!$H$5-'СЕТ СН'!$H$24</f>
        <v>2756.9184159799997</v>
      </c>
      <c r="X84" s="36">
        <f>SUMIFS(СВЦЭМ!$D$33:$D$776,СВЦЭМ!$A$33:$A$776,$A84,СВЦЭМ!$B$33:$B$776,X$83)+'СЕТ СН'!$H$14+СВЦЭМ!$D$10+'СЕТ СН'!$H$5-'СЕТ СН'!$H$24</f>
        <v>2747.2726411499998</v>
      </c>
      <c r="Y84" s="36">
        <f>SUMIFS(СВЦЭМ!$D$33:$D$776,СВЦЭМ!$A$33:$A$776,$A84,СВЦЭМ!$B$33:$B$776,Y$83)+'СЕТ СН'!$H$14+СВЦЭМ!$D$10+'СЕТ СН'!$H$5-'СЕТ СН'!$H$24</f>
        <v>2754.8073048400001</v>
      </c>
      <c r="AA84" s="45"/>
    </row>
    <row r="85" spans="1:27" ht="15.5" x14ac:dyDescent="0.3">
      <c r="A85" s="35">
        <f>A84+1</f>
        <v>43832</v>
      </c>
      <c r="B85" s="36">
        <f>SUMIFS(СВЦЭМ!$D$33:$D$776,СВЦЭМ!$A$33:$A$776,$A85,СВЦЭМ!$B$33:$B$776,B$83)+'СЕТ СН'!$H$14+СВЦЭМ!$D$10+'СЕТ СН'!$H$5-'СЕТ СН'!$H$24</f>
        <v>2817.3581509199998</v>
      </c>
      <c r="C85" s="36">
        <f>SUMIFS(СВЦЭМ!$D$33:$D$776,СВЦЭМ!$A$33:$A$776,$A85,СВЦЭМ!$B$33:$B$776,C$83)+'СЕТ СН'!$H$14+СВЦЭМ!$D$10+'СЕТ СН'!$H$5-'СЕТ СН'!$H$24</f>
        <v>2815.7716247399999</v>
      </c>
      <c r="D85" s="36">
        <f>SUMIFS(СВЦЭМ!$D$33:$D$776,СВЦЭМ!$A$33:$A$776,$A85,СВЦЭМ!$B$33:$B$776,D$83)+'СЕТ СН'!$H$14+СВЦЭМ!$D$10+'СЕТ СН'!$H$5-'СЕТ СН'!$H$24</f>
        <v>2830.3944741199998</v>
      </c>
      <c r="E85" s="36">
        <f>SUMIFS(СВЦЭМ!$D$33:$D$776,СВЦЭМ!$A$33:$A$776,$A85,СВЦЭМ!$B$33:$B$776,E$83)+'СЕТ СН'!$H$14+СВЦЭМ!$D$10+'СЕТ СН'!$H$5-'СЕТ СН'!$H$24</f>
        <v>2856.4255603000001</v>
      </c>
      <c r="F85" s="36">
        <f>SUMIFS(СВЦЭМ!$D$33:$D$776,СВЦЭМ!$A$33:$A$776,$A85,СВЦЭМ!$B$33:$B$776,F$83)+'СЕТ СН'!$H$14+СВЦЭМ!$D$10+'СЕТ СН'!$H$5-'СЕТ СН'!$H$24</f>
        <v>2859.4726752799997</v>
      </c>
      <c r="G85" s="36">
        <f>SUMIFS(СВЦЭМ!$D$33:$D$776,СВЦЭМ!$A$33:$A$776,$A85,СВЦЭМ!$B$33:$B$776,G$83)+'СЕТ СН'!$H$14+СВЦЭМ!$D$10+'СЕТ СН'!$H$5-'СЕТ СН'!$H$24</f>
        <v>2858.4088363299998</v>
      </c>
      <c r="H85" s="36">
        <f>SUMIFS(СВЦЭМ!$D$33:$D$776,СВЦЭМ!$A$33:$A$776,$A85,СВЦЭМ!$B$33:$B$776,H$83)+'СЕТ СН'!$H$14+СВЦЭМ!$D$10+'СЕТ СН'!$H$5-'СЕТ СН'!$H$24</f>
        <v>2852.2686257699997</v>
      </c>
      <c r="I85" s="36">
        <f>SUMIFS(СВЦЭМ!$D$33:$D$776,СВЦЭМ!$A$33:$A$776,$A85,СВЦЭМ!$B$33:$B$776,I$83)+'СЕТ СН'!$H$14+СВЦЭМ!$D$10+'СЕТ СН'!$H$5-'СЕТ СН'!$H$24</f>
        <v>2841.98356552</v>
      </c>
      <c r="J85" s="36">
        <f>SUMIFS(СВЦЭМ!$D$33:$D$776,СВЦЭМ!$A$33:$A$776,$A85,СВЦЭМ!$B$33:$B$776,J$83)+'СЕТ СН'!$H$14+СВЦЭМ!$D$10+'СЕТ СН'!$H$5-'СЕТ СН'!$H$24</f>
        <v>2824.0658307499998</v>
      </c>
      <c r="K85" s="36">
        <f>SUMIFS(СВЦЭМ!$D$33:$D$776,СВЦЭМ!$A$33:$A$776,$A85,СВЦЭМ!$B$33:$B$776,K$83)+'СЕТ СН'!$H$14+СВЦЭМ!$D$10+'СЕТ СН'!$H$5-'СЕТ СН'!$H$24</f>
        <v>2806.4113045499998</v>
      </c>
      <c r="L85" s="36">
        <f>SUMIFS(СВЦЭМ!$D$33:$D$776,СВЦЭМ!$A$33:$A$776,$A85,СВЦЭМ!$B$33:$B$776,L$83)+'СЕТ СН'!$H$14+СВЦЭМ!$D$10+'СЕТ СН'!$H$5-'СЕТ СН'!$H$24</f>
        <v>2795.04485505</v>
      </c>
      <c r="M85" s="36">
        <f>SUMIFS(СВЦЭМ!$D$33:$D$776,СВЦЭМ!$A$33:$A$776,$A85,СВЦЭМ!$B$33:$B$776,M$83)+'СЕТ СН'!$H$14+СВЦЭМ!$D$10+'СЕТ СН'!$H$5-'СЕТ СН'!$H$24</f>
        <v>2785.0580577399996</v>
      </c>
      <c r="N85" s="36">
        <f>SUMIFS(СВЦЭМ!$D$33:$D$776,СВЦЭМ!$A$33:$A$776,$A85,СВЦЭМ!$B$33:$B$776,N$83)+'СЕТ СН'!$H$14+СВЦЭМ!$D$10+'СЕТ СН'!$H$5-'СЕТ СН'!$H$24</f>
        <v>2799.7041274200001</v>
      </c>
      <c r="O85" s="36">
        <f>SUMIFS(СВЦЭМ!$D$33:$D$776,СВЦЭМ!$A$33:$A$776,$A85,СВЦЭМ!$B$33:$B$776,O$83)+'СЕТ СН'!$H$14+СВЦЭМ!$D$10+'СЕТ СН'!$H$5-'СЕТ СН'!$H$24</f>
        <v>2813.7276789399998</v>
      </c>
      <c r="P85" s="36">
        <f>SUMIFS(СВЦЭМ!$D$33:$D$776,СВЦЭМ!$A$33:$A$776,$A85,СВЦЭМ!$B$33:$B$776,P$83)+'СЕТ СН'!$H$14+СВЦЭМ!$D$10+'СЕТ СН'!$H$5-'СЕТ СН'!$H$24</f>
        <v>2819.1624721600001</v>
      </c>
      <c r="Q85" s="36">
        <f>SUMIFS(СВЦЭМ!$D$33:$D$776,СВЦЭМ!$A$33:$A$776,$A85,СВЦЭМ!$B$33:$B$776,Q$83)+'СЕТ СН'!$H$14+СВЦЭМ!$D$10+'СЕТ СН'!$H$5-'СЕТ СН'!$H$24</f>
        <v>2830.0526802300001</v>
      </c>
      <c r="R85" s="36">
        <f>SUMIFS(СВЦЭМ!$D$33:$D$776,СВЦЭМ!$A$33:$A$776,$A85,СВЦЭМ!$B$33:$B$776,R$83)+'СЕТ СН'!$H$14+СВЦЭМ!$D$10+'СЕТ СН'!$H$5-'СЕТ СН'!$H$24</f>
        <v>2825.3980228</v>
      </c>
      <c r="S85" s="36">
        <f>SUMIFS(СВЦЭМ!$D$33:$D$776,СВЦЭМ!$A$33:$A$776,$A85,СВЦЭМ!$B$33:$B$776,S$83)+'СЕТ СН'!$H$14+СВЦЭМ!$D$10+'СЕТ СН'!$H$5-'СЕТ СН'!$H$24</f>
        <v>2802.7042652499999</v>
      </c>
      <c r="T85" s="36">
        <f>SUMIFS(СВЦЭМ!$D$33:$D$776,СВЦЭМ!$A$33:$A$776,$A85,СВЦЭМ!$B$33:$B$776,T$83)+'СЕТ СН'!$H$14+СВЦЭМ!$D$10+'СЕТ СН'!$H$5-'СЕТ СН'!$H$24</f>
        <v>2767.6594543399997</v>
      </c>
      <c r="U85" s="36">
        <f>SUMIFS(СВЦЭМ!$D$33:$D$776,СВЦЭМ!$A$33:$A$776,$A85,СВЦЭМ!$B$33:$B$776,U$83)+'СЕТ СН'!$H$14+СВЦЭМ!$D$10+'СЕТ СН'!$H$5-'СЕТ СН'!$H$24</f>
        <v>2766.1113468399999</v>
      </c>
      <c r="V85" s="36">
        <f>SUMIFS(СВЦЭМ!$D$33:$D$776,СВЦЭМ!$A$33:$A$776,$A85,СВЦЭМ!$B$33:$B$776,V$83)+'СЕТ СН'!$H$14+СВЦЭМ!$D$10+'СЕТ СН'!$H$5-'СЕТ СН'!$H$24</f>
        <v>2794.35969002</v>
      </c>
      <c r="W85" s="36">
        <f>SUMIFS(СВЦЭМ!$D$33:$D$776,СВЦЭМ!$A$33:$A$776,$A85,СВЦЭМ!$B$33:$B$776,W$83)+'СЕТ СН'!$H$14+СВЦЭМ!$D$10+'СЕТ СН'!$H$5-'СЕТ СН'!$H$24</f>
        <v>2805.3170301</v>
      </c>
      <c r="X85" s="36">
        <f>SUMIFS(СВЦЭМ!$D$33:$D$776,СВЦЭМ!$A$33:$A$776,$A85,СВЦЭМ!$B$33:$B$776,X$83)+'СЕТ СН'!$H$14+СВЦЭМ!$D$10+'СЕТ СН'!$H$5-'СЕТ СН'!$H$24</f>
        <v>2804.1727410899998</v>
      </c>
      <c r="Y85" s="36">
        <f>SUMIFS(СВЦЭМ!$D$33:$D$776,СВЦЭМ!$A$33:$A$776,$A85,СВЦЭМ!$B$33:$B$776,Y$83)+'СЕТ СН'!$H$14+СВЦЭМ!$D$10+'СЕТ СН'!$H$5-'СЕТ СН'!$H$24</f>
        <v>2810.6813713799997</v>
      </c>
    </row>
    <row r="86" spans="1:27" ht="15.5" x14ac:dyDescent="0.3">
      <c r="A86" s="35">
        <f t="shared" ref="A86:A114" si="2">A85+1</f>
        <v>43833</v>
      </c>
      <c r="B86" s="36">
        <f>SUMIFS(СВЦЭМ!$D$33:$D$776,СВЦЭМ!$A$33:$A$776,$A86,СВЦЭМ!$B$33:$B$776,B$83)+'СЕТ СН'!$H$14+СВЦЭМ!$D$10+'СЕТ СН'!$H$5-'СЕТ СН'!$H$24</f>
        <v>2835.51009256</v>
      </c>
      <c r="C86" s="36">
        <f>SUMIFS(СВЦЭМ!$D$33:$D$776,СВЦЭМ!$A$33:$A$776,$A86,СВЦЭМ!$B$33:$B$776,C$83)+'СЕТ СН'!$H$14+СВЦЭМ!$D$10+'СЕТ СН'!$H$5-'СЕТ СН'!$H$24</f>
        <v>2828.98945142</v>
      </c>
      <c r="D86" s="36">
        <f>SUMIFS(СВЦЭМ!$D$33:$D$776,СВЦЭМ!$A$33:$A$776,$A86,СВЦЭМ!$B$33:$B$776,D$83)+'СЕТ СН'!$H$14+СВЦЭМ!$D$10+'СЕТ СН'!$H$5-'СЕТ СН'!$H$24</f>
        <v>2843.4753932799999</v>
      </c>
      <c r="E86" s="36">
        <f>SUMIFS(СВЦЭМ!$D$33:$D$776,СВЦЭМ!$A$33:$A$776,$A86,СВЦЭМ!$B$33:$B$776,E$83)+'СЕТ СН'!$H$14+СВЦЭМ!$D$10+'СЕТ СН'!$H$5-'СЕТ СН'!$H$24</f>
        <v>2870.8554892299999</v>
      </c>
      <c r="F86" s="36">
        <f>SUMIFS(СВЦЭМ!$D$33:$D$776,СВЦЭМ!$A$33:$A$776,$A86,СВЦЭМ!$B$33:$B$776,F$83)+'СЕТ СН'!$H$14+СВЦЭМ!$D$10+'СЕТ СН'!$H$5-'СЕТ СН'!$H$24</f>
        <v>2874.9224067599998</v>
      </c>
      <c r="G86" s="36">
        <f>SUMIFS(СВЦЭМ!$D$33:$D$776,СВЦЭМ!$A$33:$A$776,$A86,СВЦЭМ!$B$33:$B$776,G$83)+'СЕТ СН'!$H$14+СВЦЭМ!$D$10+'СЕТ СН'!$H$5-'СЕТ СН'!$H$24</f>
        <v>2873.3518647000001</v>
      </c>
      <c r="H86" s="36">
        <f>SUMIFS(СВЦЭМ!$D$33:$D$776,СВЦЭМ!$A$33:$A$776,$A86,СВЦЭМ!$B$33:$B$776,H$83)+'СЕТ СН'!$H$14+СВЦЭМ!$D$10+'СЕТ СН'!$H$5-'СЕТ СН'!$H$24</f>
        <v>2863.8734666</v>
      </c>
      <c r="I86" s="36">
        <f>SUMIFS(СВЦЭМ!$D$33:$D$776,СВЦЭМ!$A$33:$A$776,$A86,СВЦЭМ!$B$33:$B$776,I$83)+'СЕТ СН'!$H$14+СВЦЭМ!$D$10+'СЕТ СН'!$H$5-'СЕТ СН'!$H$24</f>
        <v>2854.3652039600001</v>
      </c>
      <c r="J86" s="36">
        <f>SUMIFS(СВЦЭМ!$D$33:$D$776,СВЦЭМ!$A$33:$A$776,$A86,СВЦЭМ!$B$33:$B$776,J$83)+'СЕТ СН'!$H$14+СВЦЭМ!$D$10+'СЕТ СН'!$H$5-'СЕТ СН'!$H$24</f>
        <v>2831.25326537</v>
      </c>
      <c r="K86" s="36">
        <f>SUMIFS(СВЦЭМ!$D$33:$D$776,СВЦЭМ!$A$33:$A$776,$A86,СВЦЭМ!$B$33:$B$776,K$83)+'СЕТ СН'!$H$14+СВЦЭМ!$D$10+'СЕТ СН'!$H$5-'СЕТ СН'!$H$24</f>
        <v>2809.99716567</v>
      </c>
      <c r="L86" s="36">
        <f>SUMIFS(СВЦЭМ!$D$33:$D$776,СВЦЭМ!$A$33:$A$776,$A86,СВЦЭМ!$B$33:$B$776,L$83)+'СЕТ СН'!$H$14+СВЦЭМ!$D$10+'СЕТ СН'!$H$5-'СЕТ СН'!$H$24</f>
        <v>2795.82126819</v>
      </c>
      <c r="M86" s="36">
        <f>SUMIFS(СВЦЭМ!$D$33:$D$776,СВЦЭМ!$A$33:$A$776,$A86,СВЦЭМ!$B$33:$B$776,M$83)+'СЕТ СН'!$H$14+СВЦЭМ!$D$10+'СЕТ СН'!$H$5-'СЕТ СН'!$H$24</f>
        <v>2795.72476813</v>
      </c>
      <c r="N86" s="36">
        <f>SUMIFS(СВЦЭМ!$D$33:$D$776,СВЦЭМ!$A$33:$A$776,$A86,СВЦЭМ!$B$33:$B$776,N$83)+'СЕТ СН'!$H$14+СВЦЭМ!$D$10+'СЕТ СН'!$H$5-'СЕТ СН'!$H$24</f>
        <v>2802.7351542699998</v>
      </c>
      <c r="O86" s="36">
        <f>SUMIFS(СВЦЭМ!$D$33:$D$776,СВЦЭМ!$A$33:$A$776,$A86,СВЦЭМ!$B$33:$B$776,O$83)+'СЕТ СН'!$H$14+СВЦЭМ!$D$10+'СЕТ СН'!$H$5-'СЕТ СН'!$H$24</f>
        <v>2812.12655189</v>
      </c>
      <c r="P86" s="36">
        <f>SUMIFS(СВЦЭМ!$D$33:$D$776,СВЦЭМ!$A$33:$A$776,$A86,СВЦЭМ!$B$33:$B$776,P$83)+'СЕТ СН'!$H$14+СВЦЭМ!$D$10+'СЕТ СН'!$H$5-'СЕТ СН'!$H$24</f>
        <v>2823.70152517</v>
      </c>
      <c r="Q86" s="36">
        <f>SUMIFS(СВЦЭМ!$D$33:$D$776,СВЦЭМ!$A$33:$A$776,$A86,СВЦЭМ!$B$33:$B$776,Q$83)+'СЕТ СН'!$H$14+СВЦЭМ!$D$10+'СЕТ СН'!$H$5-'СЕТ СН'!$H$24</f>
        <v>2833.6220819199998</v>
      </c>
      <c r="R86" s="36">
        <f>SUMIFS(СВЦЭМ!$D$33:$D$776,СВЦЭМ!$A$33:$A$776,$A86,СВЦЭМ!$B$33:$B$776,R$83)+'СЕТ СН'!$H$14+СВЦЭМ!$D$10+'СЕТ СН'!$H$5-'СЕТ СН'!$H$24</f>
        <v>2826.3616887799999</v>
      </c>
      <c r="S86" s="36">
        <f>SUMIFS(СВЦЭМ!$D$33:$D$776,СВЦЭМ!$A$33:$A$776,$A86,СВЦЭМ!$B$33:$B$776,S$83)+'СЕТ СН'!$H$14+СВЦЭМ!$D$10+'СЕТ СН'!$H$5-'СЕТ СН'!$H$24</f>
        <v>2805.1934374100001</v>
      </c>
      <c r="T86" s="36">
        <f>SUMIFS(СВЦЭМ!$D$33:$D$776,СВЦЭМ!$A$33:$A$776,$A86,СВЦЭМ!$B$33:$B$776,T$83)+'СЕТ СН'!$H$14+СВЦЭМ!$D$10+'СЕТ СН'!$H$5-'СЕТ СН'!$H$24</f>
        <v>2773.0958940099999</v>
      </c>
      <c r="U86" s="36">
        <f>SUMIFS(СВЦЭМ!$D$33:$D$776,СВЦЭМ!$A$33:$A$776,$A86,СВЦЭМ!$B$33:$B$776,U$83)+'СЕТ СН'!$H$14+СВЦЭМ!$D$10+'СЕТ СН'!$H$5-'СЕТ СН'!$H$24</f>
        <v>2771.0715537899996</v>
      </c>
      <c r="V86" s="36">
        <f>SUMIFS(СВЦЭМ!$D$33:$D$776,СВЦЭМ!$A$33:$A$776,$A86,СВЦЭМ!$B$33:$B$776,V$83)+'СЕТ СН'!$H$14+СВЦЭМ!$D$10+'СЕТ СН'!$H$5-'СЕТ СН'!$H$24</f>
        <v>2799.8970937200002</v>
      </c>
      <c r="W86" s="36">
        <f>SUMIFS(СВЦЭМ!$D$33:$D$776,СВЦЭМ!$A$33:$A$776,$A86,СВЦЭМ!$B$33:$B$776,W$83)+'СЕТ СН'!$H$14+СВЦЭМ!$D$10+'СЕТ СН'!$H$5-'СЕТ СН'!$H$24</f>
        <v>2810.1844168899997</v>
      </c>
      <c r="X86" s="36">
        <f>SUMIFS(СВЦЭМ!$D$33:$D$776,СВЦЭМ!$A$33:$A$776,$A86,СВЦЭМ!$B$33:$B$776,X$83)+'СЕТ СН'!$H$14+СВЦЭМ!$D$10+'СЕТ СН'!$H$5-'СЕТ СН'!$H$24</f>
        <v>2823.7778142099996</v>
      </c>
      <c r="Y86" s="36">
        <f>SUMIFS(СВЦЭМ!$D$33:$D$776,СВЦЭМ!$A$33:$A$776,$A86,СВЦЭМ!$B$33:$B$776,Y$83)+'СЕТ СН'!$H$14+СВЦЭМ!$D$10+'СЕТ СН'!$H$5-'СЕТ СН'!$H$24</f>
        <v>2831.8829571699998</v>
      </c>
    </row>
    <row r="87" spans="1:27" ht="15.5" x14ac:dyDescent="0.3">
      <c r="A87" s="35">
        <f t="shared" si="2"/>
        <v>43834</v>
      </c>
      <c r="B87" s="36">
        <f>SUMIFS(СВЦЭМ!$D$33:$D$776,СВЦЭМ!$A$33:$A$776,$A87,СВЦЭМ!$B$33:$B$776,B$83)+'СЕТ СН'!$H$14+СВЦЭМ!$D$10+'СЕТ СН'!$H$5-'СЕТ СН'!$H$24</f>
        <v>2837.4445613799999</v>
      </c>
      <c r="C87" s="36">
        <f>SUMIFS(СВЦЭМ!$D$33:$D$776,СВЦЭМ!$A$33:$A$776,$A87,СВЦЭМ!$B$33:$B$776,C$83)+'СЕТ СН'!$H$14+СВЦЭМ!$D$10+'СЕТ СН'!$H$5-'СЕТ СН'!$H$24</f>
        <v>2843.94815797</v>
      </c>
      <c r="D87" s="36">
        <f>SUMIFS(СВЦЭМ!$D$33:$D$776,СВЦЭМ!$A$33:$A$776,$A87,СВЦЭМ!$B$33:$B$776,D$83)+'СЕТ СН'!$H$14+СВЦЭМ!$D$10+'СЕТ СН'!$H$5-'СЕТ СН'!$H$24</f>
        <v>2855.4435140099999</v>
      </c>
      <c r="E87" s="36">
        <f>SUMIFS(СВЦЭМ!$D$33:$D$776,СВЦЭМ!$A$33:$A$776,$A87,СВЦЭМ!$B$33:$B$776,E$83)+'СЕТ СН'!$H$14+СВЦЭМ!$D$10+'СЕТ СН'!$H$5-'СЕТ СН'!$H$24</f>
        <v>2860.2694670699998</v>
      </c>
      <c r="F87" s="36">
        <f>SUMIFS(СВЦЭМ!$D$33:$D$776,СВЦЭМ!$A$33:$A$776,$A87,СВЦЭМ!$B$33:$B$776,F$83)+'СЕТ СН'!$H$14+СВЦЭМ!$D$10+'СЕТ СН'!$H$5-'СЕТ СН'!$H$24</f>
        <v>2863.9451993799998</v>
      </c>
      <c r="G87" s="36">
        <f>SUMIFS(СВЦЭМ!$D$33:$D$776,СВЦЭМ!$A$33:$A$776,$A87,СВЦЭМ!$B$33:$B$776,G$83)+'СЕТ СН'!$H$14+СВЦЭМ!$D$10+'СЕТ СН'!$H$5-'СЕТ СН'!$H$24</f>
        <v>2861.59949486</v>
      </c>
      <c r="H87" s="36">
        <f>SUMIFS(СВЦЭМ!$D$33:$D$776,СВЦЭМ!$A$33:$A$776,$A87,СВЦЭМ!$B$33:$B$776,H$83)+'СЕТ СН'!$H$14+СВЦЭМ!$D$10+'СЕТ СН'!$H$5-'СЕТ СН'!$H$24</f>
        <v>2865.1159755799999</v>
      </c>
      <c r="I87" s="36">
        <f>SUMIFS(СВЦЭМ!$D$33:$D$776,СВЦЭМ!$A$33:$A$776,$A87,СВЦЭМ!$B$33:$B$776,I$83)+'СЕТ СН'!$H$14+СВЦЭМ!$D$10+'СЕТ СН'!$H$5-'СЕТ СН'!$H$24</f>
        <v>2854.9376541900001</v>
      </c>
      <c r="J87" s="36">
        <f>SUMIFS(СВЦЭМ!$D$33:$D$776,СВЦЭМ!$A$33:$A$776,$A87,СВЦЭМ!$B$33:$B$776,J$83)+'СЕТ СН'!$H$14+СВЦЭМ!$D$10+'СЕТ СН'!$H$5-'СЕТ СН'!$H$24</f>
        <v>2834.095789</v>
      </c>
      <c r="K87" s="36">
        <f>SUMIFS(СВЦЭМ!$D$33:$D$776,СВЦЭМ!$A$33:$A$776,$A87,СВЦЭМ!$B$33:$B$776,K$83)+'СЕТ СН'!$H$14+СВЦЭМ!$D$10+'СЕТ СН'!$H$5-'СЕТ СН'!$H$24</f>
        <v>2804.6247090299998</v>
      </c>
      <c r="L87" s="36">
        <f>SUMIFS(СВЦЭМ!$D$33:$D$776,СВЦЭМ!$A$33:$A$776,$A87,СВЦЭМ!$B$33:$B$776,L$83)+'СЕТ СН'!$H$14+СВЦЭМ!$D$10+'СЕТ СН'!$H$5-'СЕТ СН'!$H$24</f>
        <v>2792.5344488999999</v>
      </c>
      <c r="M87" s="36">
        <f>SUMIFS(СВЦЭМ!$D$33:$D$776,СВЦЭМ!$A$33:$A$776,$A87,СВЦЭМ!$B$33:$B$776,M$83)+'СЕТ СН'!$H$14+СВЦЭМ!$D$10+'СЕТ СН'!$H$5-'СЕТ СН'!$H$24</f>
        <v>2796.6772384999999</v>
      </c>
      <c r="N87" s="36">
        <f>SUMIFS(СВЦЭМ!$D$33:$D$776,СВЦЭМ!$A$33:$A$776,$A87,СВЦЭМ!$B$33:$B$776,N$83)+'СЕТ СН'!$H$14+СВЦЭМ!$D$10+'СЕТ СН'!$H$5-'СЕТ СН'!$H$24</f>
        <v>2799.9686929599998</v>
      </c>
      <c r="O87" s="36">
        <f>SUMIFS(СВЦЭМ!$D$33:$D$776,СВЦЭМ!$A$33:$A$776,$A87,СВЦЭМ!$B$33:$B$776,O$83)+'СЕТ СН'!$H$14+СВЦЭМ!$D$10+'СЕТ СН'!$H$5-'СЕТ СН'!$H$24</f>
        <v>2805.3412617200001</v>
      </c>
      <c r="P87" s="36">
        <f>SUMIFS(СВЦЭМ!$D$33:$D$776,СВЦЭМ!$A$33:$A$776,$A87,СВЦЭМ!$B$33:$B$776,P$83)+'СЕТ СН'!$H$14+СВЦЭМ!$D$10+'СЕТ СН'!$H$5-'СЕТ СН'!$H$24</f>
        <v>2812.3748481799998</v>
      </c>
      <c r="Q87" s="36">
        <f>SUMIFS(СВЦЭМ!$D$33:$D$776,СВЦЭМ!$A$33:$A$776,$A87,СВЦЭМ!$B$33:$B$776,Q$83)+'СЕТ СН'!$H$14+СВЦЭМ!$D$10+'СЕТ СН'!$H$5-'СЕТ СН'!$H$24</f>
        <v>2824.7980334200001</v>
      </c>
      <c r="R87" s="36">
        <f>SUMIFS(СВЦЭМ!$D$33:$D$776,СВЦЭМ!$A$33:$A$776,$A87,СВЦЭМ!$B$33:$B$776,R$83)+'СЕТ СН'!$H$14+СВЦЭМ!$D$10+'СЕТ СН'!$H$5-'СЕТ СН'!$H$24</f>
        <v>2831.91772287</v>
      </c>
      <c r="S87" s="36">
        <f>SUMIFS(СВЦЭМ!$D$33:$D$776,СВЦЭМ!$A$33:$A$776,$A87,СВЦЭМ!$B$33:$B$776,S$83)+'СЕТ СН'!$H$14+СВЦЭМ!$D$10+'СЕТ СН'!$H$5-'СЕТ СН'!$H$24</f>
        <v>2819.09367213</v>
      </c>
      <c r="T87" s="36">
        <f>SUMIFS(СВЦЭМ!$D$33:$D$776,СВЦЭМ!$A$33:$A$776,$A87,СВЦЭМ!$B$33:$B$776,T$83)+'СЕТ СН'!$H$14+СВЦЭМ!$D$10+'СЕТ СН'!$H$5-'СЕТ СН'!$H$24</f>
        <v>2775.1310295899998</v>
      </c>
      <c r="U87" s="36">
        <f>SUMIFS(СВЦЭМ!$D$33:$D$776,СВЦЭМ!$A$33:$A$776,$A87,СВЦЭМ!$B$33:$B$776,U$83)+'СЕТ СН'!$H$14+СВЦЭМ!$D$10+'СЕТ СН'!$H$5-'СЕТ СН'!$H$24</f>
        <v>2775.51587595</v>
      </c>
      <c r="V87" s="36">
        <f>SUMIFS(СВЦЭМ!$D$33:$D$776,СВЦЭМ!$A$33:$A$776,$A87,СВЦЭМ!$B$33:$B$776,V$83)+'СЕТ СН'!$H$14+СВЦЭМ!$D$10+'СЕТ СН'!$H$5-'СЕТ СН'!$H$24</f>
        <v>2802.8508355699996</v>
      </c>
      <c r="W87" s="36">
        <f>SUMIFS(СВЦЭМ!$D$33:$D$776,СВЦЭМ!$A$33:$A$776,$A87,СВЦЭМ!$B$33:$B$776,W$83)+'СЕТ СН'!$H$14+СВЦЭМ!$D$10+'СЕТ СН'!$H$5-'СЕТ СН'!$H$24</f>
        <v>2809.29767498</v>
      </c>
      <c r="X87" s="36">
        <f>SUMIFS(СВЦЭМ!$D$33:$D$776,СВЦЭМ!$A$33:$A$776,$A87,СВЦЭМ!$B$33:$B$776,X$83)+'СЕТ СН'!$H$14+СВЦЭМ!$D$10+'СЕТ СН'!$H$5-'СЕТ СН'!$H$24</f>
        <v>2818.2049238099999</v>
      </c>
      <c r="Y87" s="36">
        <f>SUMIFS(СВЦЭМ!$D$33:$D$776,СВЦЭМ!$A$33:$A$776,$A87,СВЦЭМ!$B$33:$B$776,Y$83)+'СЕТ СН'!$H$14+СВЦЭМ!$D$10+'СЕТ СН'!$H$5-'СЕТ СН'!$H$24</f>
        <v>2824.85870802</v>
      </c>
    </row>
    <row r="88" spans="1:27" ht="15.5" x14ac:dyDescent="0.3">
      <c r="A88" s="35">
        <f t="shared" si="2"/>
        <v>43835</v>
      </c>
      <c r="B88" s="36">
        <f>SUMIFS(СВЦЭМ!$D$33:$D$776,СВЦЭМ!$A$33:$A$776,$A88,СВЦЭМ!$B$33:$B$776,B$83)+'СЕТ СН'!$H$14+СВЦЭМ!$D$10+'СЕТ СН'!$H$5-'СЕТ СН'!$H$24</f>
        <v>2805.8195561799998</v>
      </c>
      <c r="C88" s="36">
        <f>SUMIFS(СВЦЭМ!$D$33:$D$776,СВЦЭМ!$A$33:$A$776,$A88,СВЦЭМ!$B$33:$B$776,C$83)+'СЕТ СН'!$H$14+СВЦЭМ!$D$10+'СЕТ СН'!$H$5-'СЕТ СН'!$H$24</f>
        <v>2814.7198377</v>
      </c>
      <c r="D88" s="36">
        <f>SUMIFS(СВЦЭМ!$D$33:$D$776,СВЦЭМ!$A$33:$A$776,$A88,СВЦЭМ!$B$33:$B$776,D$83)+'СЕТ СН'!$H$14+СВЦЭМ!$D$10+'СЕТ СН'!$H$5-'СЕТ СН'!$H$24</f>
        <v>2834.36828229</v>
      </c>
      <c r="E88" s="36">
        <f>SUMIFS(СВЦЭМ!$D$33:$D$776,СВЦЭМ!$A$33:$A$776,$A88,СВЦЭМ!$B$33:$B$776,E$83)+'СЕТ СН'!$H$14+СВЦЭМ!$D$10+'СЕТ СН'!$H$5-'СЕТ СН'!$H$24</f>
        <v>2869.76195293</v>
      </c>
      <c r="F88" s="36">
        <f>SUMIFS(СВЦЭМ!$D$33:$D$776,СВЦЭМ!$A$33:$A$776,$A88,СВЦЭМ!$B$33:$B$776,F$83)+'СЕТ СН'!$H$14+СВЦЭМ!$D$10+'СЕТ СН'!$H$5-'СЕТ СН'!$H$24</f>
        <v>2877.8473588899997</v>
      </c>
      <c r="G88" s="36">
        <f>SUMIFS(СВЦЭМ!$D$33:$D$776,СВЦЭМ!$A$33:$A$776,$A88,СВЦЭМ!$B$33:$B$776,G$83)+'СЕТ СН'!$H$14+СВЦЭМ!$D$10+'СЕТ СН'!$H$5-'СЕТ СН'!$H$24</f>
        <v>2855.47828992</v>
      </c>
      <c r="H88" s="36">
        <f>SUMIFS(СВЦЭМ!$D$33:$D$776,СВЦЭМ!$A$33:$A$776,$A88,СВЦЭМ!$B$33:$B$776,H$83)+'СЕТ СН'!$H$14+СВЦЭМ!$D$10+'СЕТ СН'!$H$5-'СЕТ СН'!$H$24</f>
        <v>2845.17567272</v>
      </c>
      <c r="I88" s="36">
        <f>SUMIFS(СВЦЭМ!$D$33:$D$776,СВЦЭМ!$A$33:$A$776,$A88,СВЦЭМ!$B$33:$B$776,I$83)+'СЕТ СН'!$H$14+СВЦЭМ!$D$10+'СЕТ СН'!$H$5-'СЕТ СН'!$H$24</f>
        <v>2827.83548359</v>
      </c>
      <c r="J88" s="36">
        <f>SUMIFS(СВЦЭМ!$D$33:$D$776,СВЦЭМ!$A$33:$A$776,$A88,СВЦЭМ!$B$33:$B$776,J$83)+'СЕТ СН'!$H$14+СВЦЭМ!$D$10+'СЕТ СН'!$H$5-'СЕТ СН'!$H$24</f>
        <v>2813.7119414099998</v>
      </c>
      <c r="K88" s="36">
        <f>SUMIFS(СВЦЭМ!$D$33:$D$776,СВЦЭМ!$A$33:$A$776,$A88,СВЦЭМ!$B$33:$B$776,K$83)+'СЕТ СН'!$H$14+СВЦЭМ!$D$10+'СЕТ СН'!$H$5-'СЕТ СН'!$H$24</f>
        <v>2786.2075406399999</v>
      </c>
      <c r="L88" s="36">
        <f>SUMIFS(СВЦЭМ!$D$33:$D$776,СВЦЭМ!$A$33:$A$776,$A88,СВЦЭМ!$B$33:$B$776,L$83)+'СЕТ СН'!$H$14+СВЦЭМ!$D$10+'СЕТ СН'!$H$5-'СЕТ СН'!$H$24</f>
        <v>2762.0035881999997</v>
      </c>
      <c r="M88" s="36">
        <f>SUMIFS(СВЦЭМ!$D$33:$D$776,СВЦЭМ!$A$33:$A$776,$A88,СВЦЭМ!$B$33:$B$776,M$83)+'СЕТ СН'!$H$14+СВЦЭМ!$D$10+'СЕТ СН'!$H$5-'СЕТ СН'!$H$24</f>
        <v>2760.4638365800001</v>
      </c>
      <c r="N88" s="36">
        <f>SUMIFS(СВЦЭМ!$D$33:$D$776,СВЦЭМ!$A$33:$A$776,$A88,СВЦЭМ!$B$33:$B$776,N$83)+'СЕТ СН'!$H$14+СВЦЭМ!$D$10+'СЕТ СН'!$H$5-'СЕТ СН'!$H$24</f>
        <v>2762.8673554099996</v>
      </c>
      <c r="O88" s="36">
        <f>SUMIFS(СВЦЭМ!$D$33:$D$776,СВЦЭМ!$A$33:$A$776,$A88,СВЦЭМ!$B$33:$B$776,O$83)+'СЕТ СН'!$H$14+СВЦЭМ!$D$10+'СЕТ СН'!$H$5-'СЕТ СН'!$H$24</f>
        <v>2778.1553181299996</v>
      </c>
      <c r="P88" s="36">
        <f>SUMIFS(СВЦЭМ!$D$33:$D$776,СВЦЭМ!$A$33:$A$776,$A88,СВЦЭМ!$B$33:$B$776,P$83)+'СЕТ СН'!$H$14+СВЦЭМ!$D$10+'СЕТ СН'!$H$5-'СЕТ СН'!$H$24</f>
        <v>2792.3192845499998</v>
      </c>
      <c r="Q88" s="36">
        <f>SUMIFS(СВЦЭМ!$D$33:$D$776,СВЦЭМ!$A$33:$A$776,$A88,СВЦЭМ!$B$33:$B$776,Q$83)+'СЕТ СН'!$H$14+СВЦЭМ!$D$10+'СЕТ СН'!$H$5-'СЕТ СН'!$H$24</f>
        <v>2798.2728385800001</v>
      </c>
      <c r="R88" s="36">
        <f>SUMIFS(СВЦЭМ!$D$33:$D$776,СВЦЭМ!$A$33:$A$776,$A88,СВЦЭМ!$B$33:$B$776,R$83)+'СЕТ СН'!$H$14+СВЦЭМ!$D$10+'СЕТ СН'!$H$5-'СЕТ СН'!$H$24</f>
        <v>2794.0031789199998</v>
      </c>
      <c r="S88" s="36">
        <f>SUMIFS(СВЦЭМ!$D$33:$D$776,СВЦЭМ!$A$33:$A$776,$A88,СВЦЭМ!$B$33:$B$776,S$83)+'СЕТ СН'!$H$14+СВЦЭМ!$D$10+'СЕТ СН'!$H$5-'СЕТ СН'!$H$24</f>
        <v>2770.6756841799997</v>
      </c>
      <c r="T88" s="36">
        <f>SUMIFS(СВЦЭМ!$D$33:$D$776,СВЦЭМ!$A$33:$A$776,$A88,СВЦЭМ!$B$33:$B$776,T$83)+'СЕТ СН'!$H$14+СВЦЭМ!$D$10+'СЕТ СН'!$H$5-'СЕТ СН'!$H$24</f>
        <v>2727.8560818400001</v>
      </c>
      <c r="U88" s="36">
        <f>SUMIFS(СВЦЭМ!$D$33:$D$776,СВЦЭМ!$A$33:$A$776,$A88,СВЦЭМ!$B$33:$B$776,U$83)+'СЕТ СН'!$H$14+СВЦЭМ!$D$10+'СЕТ СН'!$H$5-'СЕТ СН'!$H$24</f>
        <v>2732.4350254000001</v>
      </c>
      <c r="V88" s="36">
        <f>SUMIFS(СВЦЭМ!$D$33:$D$776,СВЦЭМ!$A$33:$A$776,$A88,СВЦЭМ!$B$33:$B$776,V$83)+'СЕТ СН'!$H$14+СВЦЭМ!$D$10+'СЕТ СН'!$H$5-'СЕТ СН'!$H$24</f>
        <v>2766.4282120899998</v>
      </c>
      <c r="W88" s="36">
        <f>SUMIFS(СВЦЭМ!$D$33:$D$776,СВЦЭМ!$A$33:$A$776,$A88,СВЦЭМ!$B$33:$B$776,W$83)+'СЕТ СН'!$H$14+СВЦЭМ!$D$10+'СЕТ СН'!$H$5-'СЕТ СН'!$H$24</f>
        <v>2773.6953366099997</v>
      </c>
      <c r="X88" s="36">
        <f>SUMIFS(СВЦЭМ!$D$33:$D$776,СВЦЭМ!$A$33:$A$776,$A88,СВЦЭМ!$B$33:$B$776,X$83)+'СЕТ СН'!$H$14+СВЦЭМ!$D$10+'СЕТ СН'!$H$5-'СЕТ СН'!$H$24</f>
        <v>2783.5362493299999</v>
      </c>
      <c r="Y88" s="36">
        <f>SUMIFS(СВЦЭМ!$D$33:$D$776,СВЦЭМ!$A$33:$A$776,$A88,СВЦЭМ!$B$33:$B$776,Y$83)+'СЕТ СН'!$H$14+СВЦЭМ!$D$10+'СЕТ СН'!$H$5-'СЕТ СН'!$H$24</f>
        <v>2794.1739075199998</v>
      </c>
    </row>
    <row r="89" spans="1:27" ht="15.5" x14ac:dyDescent="0.3">
      <c r="A89" s="35">
        <f t="shared" si="2"/>
        <v>43836</v>
      </c>
      <c r="B89" s="36">
        <f>SUMIFS(СВЦЭМ!$D$33:$D$776,СВЦЭМ!$A$33:$A$776,$A89,СВЦЭМ!$B$33:$B$776,B$83)+'СЕТ СН'!$H$14+СВЦЭМ!$D$10+'СЕТ СН'!$H$5-'СЕТ СН'!$H$24</f>
        <v>2825.7044760899998</v>
      </c>
      <c r="C89" s="36">
        <f>SUMIFS(СВЦЭМ!$D$33:$D$776,СВЦЭМ!$A$33:$A$776,$A89,СВЦЭМ!$B$33:$B$776,C$83)+'СЕТ СН'!$H$14+СВЦЭМ!$D$10+'СЕТ СН'!$H$5-'СЕТ СН'!$H$24</f>
        <v>2814.6495450299999</v>
      </c>
      <c r="D89" s="36">
        <f>SUMIFS(СВЦЭМ!$D$33:$D$776,СВЦЭМ!$A$33:$A$776,$A89,СВЦЭМ!$B$33:$B$776,D$83)+'СЕТ СН'!$H$14+СВЦЭМ!$D$10+'СЕТ СН'!$H$5-'СЕТ СН'!$H$24</f>
        <v>2831.48530777</v>
      </c>
      <c r="E89" s="36">
        <f>SUMIFS(СВЦЭМ!$D$33:$D$776,СВЦЭМ!$A$33:$A$776,$A89,СВЦЭМ!$B$33:$B$776,E$83)+'СЕТ СН'!$H$14+СВЦЭМ!$D$10+'СЕТ СН'!$H$5-'СЕТ СН'!$H$24</f>
        <v>2857.92195838</v>
      </c>
      <c r="F89" s="36">
        <f>SUMIFS(СВЦЭМ!$D$33:$D$776,СВЦЭМ!$A$33:$A$776,$A89,СВЦЭМ!$B$33:$B$776,F$83)+'СЕТ СН'!$H$14+СВЦЭМ!$D$10+'СЕТ СН'!$H$5-'СЕТ СН'!$H$24</f>
        <v>2859.3132494000001</v>
      </c>
      <c r="G89" s="36">
        <f>SUMIFS(СВЦЭМ!$D$33:$D$776,СВЦЭМ!$A$33:$A$776,$A89,СВЦЭМ!$B$33:$B$776,G$83)+'СЕТ СН'!$H$14+СВЦЭМ!$D$10+'СЕТ СН'!$H$5-'СЕТ СН'!$H$24</f>
        <v>2856.6055593999999</v>
      </c>
      <c r="H89" s="36">
        <f>SUMIFS(СВЦЭМ!$D$33:$D$776,СВЦЭМ!$A$33:$A$776,$A89,СВЦЭМ!$B$33:$B$776,H$83)+'СЕТ СН'!$H$14+СВЦЭМ!$D$10+'СЕТ СН'!$H$5-'СЕТ СН'!$H$24</f>
        <v>2848.4390078699998</v>
      </c>
      <c r="I89" s="36">
        <f>SUMIFS(СВЦЭМ!$D$33:$D$776,СВЦЭМ!$A$33:$A$776,$A89,СВЦЭМ!$B$33:$B$776,I$83)+'СЕТ СН'!$H$14+СВЦЭМ!$D$10+'СЕТ СН'!$H$5-'СЕТ СН'!$H$24</f>
        <v>2834.54110808</v>
      </c>
      <c r="J89" s="36">
        <f>SUMIFS(СВЦЭМ!$D$33:$D$776,СВЦЭМ!$A$33:$A$776,$A89,СВЦЭМ!$B$33:$B$776,J$83)+'СЕТ СН'!$H$14+СВЦЭМ!$D$10+'СЕТ СН'!$H$5-'СЕТ СН'!$H$24</f>
        <v>2810.0718988399999</v>
      </c>
      <c r="K89" s="36">
        <f>SUMIFS(СВЦЭМ!$D$33:$D$776,СВЦЭМ!$A$33:$A$776,$A89,СВЦЭМ!$B$33:$B$776,K$83)+'СЕТ СН'!$H$14+СВЦЭМ!$D$10+'СЕТ СН'!$H$5-'СЕТ СН'!$H$24</f>
        <v>2789.4461382999998</v>
      </c>
      <c r="L89" s="36">
        <f>SUMIFS(СВЦЭМ!$D$33:$D$776,СВЦЭМ!$A$33:$A$776,$A89,СВЦЭМ!$B$33:$B$776,L$83)+'СЕТ СН'!$H$14+СВЦЭМ!$D$10+'СЕТ СН'!$H$5-'СЕТ СН'!$H$24</f>
        <v>2767.22381387</v>
      </c>
      <c r="M89" s="36">
        <f>SUMIFS(СВЦЭМ!$D$33:$D$776,СВЦЭМ!$A$33:$A$776,$A89,СВЦЭМ!$B$33:$B$776,M$83)+'СЕТ СН'!$H$14+СВЦЭМ!$D$10+'СЕТ СН'!$H$5-'СЕТ СН'!$H$24</f>
        <v>2765.5107910899997</v>
      </c>
      <c r="N89" s="36">
        <f>SUMIFS(СВЦЭМ!$D$33:$D$776,СВЦЭМ!$A$33:$A$776,$A89,СВЦЭМ!$B$33:$B$776,N$83)+'СЕТ СН'!$H$14+СВЦЭМ!$D$10+'СЕТ СН'!$H$5-'СЕТ СН'!$H$24</f>
        <v>2780.5795080999997</v>
      </c>
      <c r="O89" s="36">
        <f>SUMIFS(СВЦЭМ!$D$33:$D$776,СВЦЭМ!$A$33:$A$776,$A89,СВЦЭМ!$B$33:$B$776,O$83)+'СЕТ СН'!$H$14+СВЦЭМ!$D$10+'СЕТ СН'!$H$5-'СЕТ СН'!$H$24</f>
        <v>2786.8686087999999</v>
      </c>
      <c r="P89" s="36">
        <f>SUMIFS(СВЦЭМ!$D$33:$D$776,СВЦЭМ!$A$33:$A$776,$A89,СВЦЭМ!$B$33:$B$776,P$83)+'СЕТ СН'!$H$14+СВЦЭМ!$D$10+'СЕТ СН'!$H$5-'СЕТ СН'!$H$24</f>
        <v>2802.1305520799997</v>
      </c>
      <c r="Q89" s="36">
        <f>SUMIFS(СВЦЭМ!$D$33:$D$776,СВЦЭМ!$A$33:$A$776,$A89,СВЦЭМ!$B$33:$B$776,Q$83)+'СЕТ СН'!$H$14+СВЦЭМ!$D$10+'СЕТ СН'!$H$5-'СЕТ СН'!$H$24</f>
        <v>2805.7730580899997</v>
      </c>
      <c r="R89" s="36">
        <f>SUMIFS(СВЦЭМ!$D$33:$D$776,СВЦЭМ!$A$33:$A$776,$A89,СВЦЭМ!$B$33:$B$776,R$83)+'СЕТ СН'!$H$14+СВЦЭМ!$D$10+'СЕТ СН'!$H$5-'СЕТ СН'!$H$24</f>
        <v>2798.1281922999997</v>
      </c>
      <c r="S89" s="36">
        <f>SUMIFS(СВЦЭМ!$D$33:$D$776,СВЦЭМ!$A$33:$A$776,$A89,СВЦЭМ!$B$33:$B$776,S$83)+'СЕТ СН'!$H$14+СВЦЭМ!$D$10+'СЕТ СН'!$H$5-'СЕТ СН'!$H$24</f>
        <v>2776.5773375199997</v>
      </c>
      <c r="T89" s="36">
        <f>SUMIFS(СВЦЭМ!$D$33:$D$776,СВЦЭМ!$A$33:$A$776,$A89,СВЦЭМ!$B$33:$B$776,T$83)+'СЕТ СН'!$H$14+СВЦЭМ!$D$10+'СЕТ СН'!$H$5-'СЕТ СН'!$H$24</f>
        <v>2731.3745203899998</v>
      </c>
      <c r="U89" s="36">
        <f>SUMIFS(СВЦЭМ!$D$33:$D$776,СВЦЭМ!$A$33:$A$776,$A89,СВЦЭМ!$B$33:$B$776,U$83)+'СЕТ СН'!$H$14+СВЦЭМ!$D$10+'СЕТ СН'!$H$5-'СЕТ СН'!$H$24</f>
        <v>2738.1822331399999</v>
      </c>
      <c r="V89" s="36">
        <f>SUMIFS(СВЦЭМ!$D$33:$D$776,СВЦЭМ!$A$33:$A$776,$A89,СВЦЭМ!$B$33:$B$776,V$83)+'СЕТ СН'!$H$14+СВЦЭМ!$D$10+'СЕТ СН'!$H$5-'СЕТ СН'!$H$24</f>
        <v>2775.8357139700001</v>
      </c>
      <c r="W89" s="36">
        <f>SUMIFS(СВЦЭМ!$D$33:$D$776,СВЦЭМ!$A$33:$A$776,$A89,СВЦЭМ!$B$33:$B$776,W$83)+'СЕТ СН'!$H$14+СВЦЭМ!$D$10+'СЕТ СН'!$H$5-'СЕТ СН'!$H$24</f>
        <v>2786.1226821499999</v>
      </c>
      <c r="X89" s="36">
        <f>SUMIFS(СВЦЭМ!$D$33:$D$776,СВЦЭМ!$A$33:$A$776,$A89,СВЦЭМ!$B$33:$B$776,X$83)+'СЕТ СН'!$H$14+СВЦЭМ!$D$10+'СЕТ СН'!$H$5-'СЕТ СН'!$H$24</f>
        <v>2800.2856535599999</v>
      </c>
      <c r="Y89" s="36">
        <f>SUMIFS(СВЦЭМ!$D$33:$D$776,СВЦЭМ!$A$33:$A$776,$A89,СВЦЭМ!$B$33:$B$776,Y$83)+'СЕТ СН'!$H$14+СВЦЭМ!$D$10+'СЕТ СН'!$H$5-'СЕТ СН'!$H$24</f>
        <v>2799.9728399299997</v>
      </c>
    </row>
    <row r="90" spans="1:27" ht="15.5" x14ac:dyDescent="0.3">
      <c r="A90" s="35">
        <f t="shared" si="2"/>
        <v>43837</v>
      </c>
      <c r="B90" s="36">
        <f>SUMIFS(СВЦЭМ!$D$33:$D$776,СВЦЭМ!$A$33:$A$776,$A90,СВЦЭМ!$B$33:$B$776,B$83)+'СЕТ СН'!$H$14+СВЦЭМ!$D$10+'СЕТ СН'!$H$5-'СЕТ СН'!$H$24</f>
        <v>2825.1937240999996</v>
      </c>
      <c r="C90" s="36">
        <f>SUMIFS(СВЦЭМ!$D$33:$D$776,СВЦЭМ!$A$33:$A$776,$A90,СВЦЭМ!$B$33:$B$776,C$83)+'СЕТ СН'!$H$14+СВЦЭМ!$D$10+'СЕТ СН'!$H$5-'СЕТ СН'!$H$24</f>
        <v>2830.46755394</v>
      </c>
      <c r="D90" s="36">
        <f>SUMIFS(СВЦЭМ!$D$33:$D$776,СВЦЭМ!$A$33:$A$776,$A90,СВЦЭМ!$B$33:$B$776,D$83)+'СЕТ СН'!$H$14+СВЦЭМ!$D$10+'СЕТ СН'!$H$5-'СЕТ СН'!$H$24</f>
        <v>2845.70083892</v>
      </c>
      <c r="E90" s="36">
        <f>SUMIFS(СВЦЭМ!$D$33:$D$776,СВЦЭМ!$A$33:$A$776,$A90,СВЦЭМ!$B$33:$B$776,E$83)+'СЕТ СН'!$H$14+СВЦЭМ!$D$10+'СЕТ СН'!$H$5-'СЕТ СН'!$H$24</f>
        <v>2868.77291556</v>
      </c>
      <c r="F90" s="36">
        <f>SUMIFS(СВЦЭМ!$D$33:$D$776,СВЦЭМ!$A$33:$A$776,$A90,СВЦЭМ!$B$33:$B$776,F$83)+'СЕТ СН'!$H$14+СВЦЭМ!$D$10+'СЕТ СН'!$H$5-'СЕТ СН'!$H$24</f>
        <v>2876.1350563699998</v>
      </c>
      <c r="G90" s="36">
        <f>SUMIFS(СВЦЭМ!$D$33:$D$776,СВЦЭМ!$A$33:$A$776,$A90,СВЦЭМ!$B$33:$B$776,G$83)+'СЕТ СН'!$H$14+СВЦЭМ!$D$10+'СЕТ СН'!$H$5-'СЕТ СН'!$H$24</f>
        <v>2870.17478622</v>
      </c>
      <c r="H90" s="36">
        <f>SUMIFS(СВЦЭМ!$D$33:$D$776,СВЦЭМ!$A$33:$A$776,$A90,СВЦЭМ!$B$33:$B$776,H$83)+'СЕТ СН'!$H$14+СВЦЭМ!$D$10+'СЕТ СН'!$H$5-'СЕТ СН'!$H$24</f>
        <v>2853.9658469299998</v>
      </c>
      <c r="I90" s="36">
        <f>SUMIFS(СВЦЭМ!$D$33:$D$776,СВЦЭМ!$A$33:$A$776,$A90,СВЦЭМ!$B$33:$B$776,I$83)+'СЕТ СН'!$H$14+СВЦЭМ!$D$10+'СЕТ СН'!$H$5-'СЕТ СН'!$H$24</f>
        <v>2834.3200690799999</v>
      </c>
      <c r="J90" s="36">
        <f>SUMIFS(СВЦЭМ!$D$33:$D$776,СВЦЭМ!$A$33:$A$776,$A90,СВЦЭМ!$B$33:$B$776,J$83)+'СЕТ СН'!$H$14+СВЦЭМ!$D$10+'СЕТ СН'!$H$5-'СЕТ СН'!$H$24</f>
        <v>2809.2588976500001</v>
      </c>
      <c r="K90" s="36">
        <f>SUMIFS(СВЦЭМ!$D$33:$D$776,СВЦЭМ!$A$33:$A$776,$A90,СВЦЭМ!$B$33:$B$776,K$83)+'СЕТ СН'!$H$14+СВЦЭМ!$D$10+'СЕТ СН'!$H$5-'СЕТ СН'!$H$24</f>
        <v>2789.2635571699998</v>
      </c>
      <c r="L90" s="36">
        <f>SUMIFS(СВЦЭМ!$D$33:$D$776,СВЦЭМ!$A$33:$A$776,$A90,СВЦЭМ!$B$33:$B$776,L$83)+'СЕТ СН'!$H$14+СВЦЭМ!$D$10+'СЕТ СН'!$H$5-'СЕТ СН'!$H$24</f>
        <v>2774.9502777999996</v>
      </c>
      <c r="M90" s="36">
        <f>SUMIFS(СВЦЭМ!$D$33:$D$776,СВЦЭМ!$A$33:$A$776,$A90,СВЦЭМ!$B$33:$B$776,M$83)+'СЕТ СН'!$H$14+СВЦЭМ!$D$10+'СЕТ СН'!$H$5-'СЕТ СН'!$H$24</f>
        <v>2763.7355249399998</v>
      </c>
      <c r="N90" s="36">
        <f>SUMIFS(СВЦЭМ!$D$33:$D$776,СВЦЭМ!$A$33:$A$776,$A90,СВЦЭМ!$B$33:$B$776,N$83)+'СЕТ СН'!$H$14+СВЦЭМ!$D$10+'СЕТ СН'!$H$5-'СЕТ СН'!$H$24</f>
        <v>2770.4066273600001</v>
      </c>
      <c r="O90" s="36">
        <f>SUMIFS(СВЦЭМ!$D$33:$D$776,СВЦЭМ!$A$33:$A$776,$A90,СВЦЭМ!$B$33:$B$776,O$83)+'СЕТ СН'!$H$14+СВЦЭМ!$D$10+'СЕТ СН'!$H$5-'СЕТ СН'!$H$24</f>
        <v>2779.8509187299996</v>
      </c>
      <c r="P90" s="36">
        <f>SUMIFS(СВЦЭМ!$D$33:$D$776,СВЦЭМ!$A$33:$A$776,$A90,СВЦЭМ!$B$33:$B$776,P$83)+'СЕТ СН'!$H$14+СВЦЭМ!$D$10+'СЕТ СН'!$H$5-'СЕТ СН'!$H$24</f>
        <v>2787.78390317</v>
      </c>
      <c r="Q90" s="36">
        <f>SUMIFS(СВЦЭМ!$D$33:$D$776,СВЦЭМ!$A$33:$A$776,$A90,СВЦЭМ!$B$33:$B$776,Q$83)+'СЕТ СН'!$H$14+СВЦЭМ!$D$10+'СЕТ СН'!$H$5-'СЕТ СН'!$H$24</f>
        <v>2790.9215488099999</v>
      </c>
      <c r="R90" s="36">
        <f>SUMIFS(СВЦЭМ!$D$33:$D$776,СВЦЭМ!$A$33:$A$776,$A90,СВЦЭМ!$B$33:$B$776,R$83)+'СЕТ СН'!$H$14+СВЦЭМ!$D$10+'СЕТ СН'!$H$5-'СЕТ СН'!$H$24</f>
        <v>2791.5833336299997</v>
      </c>
      <c r="S90" s="36">
        <f>SUMIFS(СВЦЭМ!$D$33:$D$776,СВЦЭМ!$A$33:$A$776,$A90,СВЦЭМ!$B$33:$B$776,S$83)+'СЕТ СН'!$H$14+СВЦЭМ!$D$10+'СЕТ СН'!$H$5-'СЕТ СН'!$H$24</f>
        <v>2781.1046264199999</v>
      </c>
      <c r="T90" s="36">
        <f>SUMIFS(СВЦЭМ!$D$33:$D$776,СВЦЭМ!$A$33:$A$776,$A90,СВЦЭМ!$B$33:$B$776,T$83)+'СЕТ СН'!$H$14+СВЦЭМ!$D$10+'СЕТ СН'!$H$5-'СЕТ СН'!$H$24</f>
        <v>2741.1478656700001</v>
      </c>
      <c r="U90" s="36">
        <f>SUMIFS(СВЦЭМ!$D$33:$D$776,СВЦЭМ!$A$33:$A$776,$A90,СВЦЭМ!$B$33:$B$776,U$83)+'СЕТ СН'!$H$14+СВЦЭМ!$D$10+'СЕТ СН'!$H$5-'СЕТ СН'!$H$24</f>
        <v>2741.8402610899998</v>
      </c>
      <c r="V90" s="36">
        <f>SUMIFS(СВЦЭМ!$D$33:$D$776,СВЦЭМ!$A$33:$A$776,$A90,СВЦЭМ!$B$33:$B$776,V$83)+'СЕТ СН'!$H$14+СВЦЭМ!$D$10+'СЕТ СН'!$H$5-'СЕТ СН'!$H$24</f>
        <v>2780.5366821899997</v>
      </c>
      <c r="W90" s="36">
        <f>SUMIFS(СВЦЭМ!$D$33:$D$776,СВЦЭМ!$A$33:$A$776,$A90,СВЦЭМ!$B$33:$B$776,W$83)+'СЕТ СН'!$H$14+СВЦЭМ!$D$10+'СЕТ СН'!$H$5-'СЕТ СН'!$H$24</f>
        <v>2793.1414696900001</v>
      </c>
      <c r="X90" s="36">
        <f>SUMIFS(СВЦЭМ!$D$33:$D$776,СВЦЭМ!$A$33:$A$776,$A90,СВЦЭМ!$B$33:$B$776,X$83)+'СЕТ СН'!$H$14+СВЦЭМ!$D$10+'СЕТ СН'!$H$5-'СЕТ СН'!$H$24</f>
        <v>2803.4333622199997</v>
      </c>
      <c r="Y90" s="36">
        <f>SUMIFS(СВЦЭМ!$D$33:$D$776,СВЦЭМ!$A$33:$A$776,$A90,СВЦЭМ!$B$33:$B$776,Y$83)+'СЕТ СН'!$H$14+СВЦЭМ!$D$10+'СЕТ СН'!$H$5-'СЕТ СН'!$H$24</f>
        <v>2820.5279484499997</v>
      </c>
    </row>
    <row r="91" spans="1:27" ht="15.5" x14ac:dyDescent="0.3">
      <c r="A91" s="35">
        <f t="shared" si="2"/>
        <v>43838</v>
      </c>
      <c r="B91" s="36">
        <f>SUMIFS(СВЦЭМ!$D$33:$D$776,СВЦЭМ!$A$33:$A$776,$A91,СВЦЭМ!$B$33:$B$776,B$83)+'СЕТ СН'!$H$14+СВЦЭМ!$D$10+'СЕТ СН'!$H$5-'СЕТ СН'!$H$24</f>
        <v>2843.02845604</v>
      </c>
      <c r="C91" s="36">
        <f>SUMIFS(СВЦЭМ!$D$33:$D$776,СВЦЭМ!$A$33:$A$776,$A91,СВЦЭМ!$B$33:$B$776,C$83)+'СЕТ СН'!$H$14+СВЦЭМ!$D$10+'СЕТ СН'!$H$5-'СЕТ СН'!$H$24</f>
        <v>2850.00807743</v>
      </c>
      <c r="D91" s="36">
        <f>SUMIFS(СВЦЭМ!$D$33:$D$776,СВЦЭМ!$A$33:$A$776,$A91,СВЦЭМ!$B$33:$B$776,D$83)+'СЕТ СН'!$H$14+СВЦЭМ!$D$10+'СЕТ СН'!$H$5-'СЕТ СН'!$H$24</f>
        <v>2860.5841266799998</v>
      </c>
      <c r="E91" s="36">
        <f>SUMIFS(СВЦЭМ!$D$33:$D$776,СВЦЭМ!$A$33:$A$776,$A91,СВЦЭМ!$B$33:$B$776,E$83)+'СЕТ СН'!$H$14+СВЦЭМ!$D$10+'СЕТ СН'!$H$5-'СЕТ СН'!$H$24</f>
        <v>2878.1534022299998</v>
      </c>
      <c r="F91" s="36">
        <f>SUMIFS(СВЦЭМ!$D$33:$D$776,СВЦЭМ!$A$33:$A$776,$A91,СВЦЭМ!$B$33:$B$776,F$83)+'СЕТ СН'!$H$14+СВЦЭМ!$D$10+'СЕТ СН'!$H$5-'СЕТ СН'!$H$24</f>
        <v>2877.03445736</v>
      </c>
      <c r="G91" s="36">
        <f>SUMIFS(СВЦЭМ!$D$33:$D$776,СВЦЭМ!$A$33:$A$776,$A91,СВЦЭМ!$B$33:$B$776,G$83)+'СЕТ СН'!$H$14+СВЦЭМ!$D$10+'СЕТ СН'!$H$5-'СЕТ СН'!$H$24</f>
        <v>2871.66620685</v>
      </c>
      <c r="H91" s="36">
        <f>SUMIFS(СВЦЭМ!$D$33:$D$776,СВЦЭМ!$A$33:$A$776,$A91,СВЦЭМ!$B$33:$B$776,H$83)+'СЕТ СН'!$H$14+СВЦЭМ!$D$10+'СЕТ СН'!$H$5-'СЕТ СН'!$H$24</f>
        <v>2857.3513137899999</v>
      </c>
      <c r="I91" s="36">
        <f>SUMIFS(СВЦЭМ!$D$33:$D$776,СВЦЭМ!$A$33:$A$776,$A91,СВЦЭМ!$B$33:$B$776,I$83)+'СЕТ СН'!$H$14+СВЦЭМ!$D$10+'СЕТ СН'!$H$5-'СЕТ СН'!$H$24</f>
        <v>2836.9118891600001</v>
      </c>
      <c r="J91" s="36">
        <f>SUMIFS(СВЦЭМ!$D$33:$D$776,СВЦЭМ!$A$33:$A$776,$A91,СВЦЭМ!$B$33:$B$776,J$83)+'СЕТ СН'!$H$14+СВЦЭМ!$D$10+'СЕТ СН'!$H$5-'СЕТ СН'!$H$24</f>
        <v>2811.9166589899996</v>
      </c>
      <c r="K91" s="36">
        <f>SUMIFS(СВЦЭМ!$D$33:$D$776,СВЦЭМ!$A$33:$A$776,$A91,СВЦЭМ!$B$33:$B$776,K$83)+'СЕТ СН'!$H$14+СВЦЭМ!$D$10+'СЕТ СН'!$H$5-'СЕТ СН'!$H$24</f>
        <v>2793.0350189000001</v>
      </c>
      <c r="L91" s="36">
        <f>SUMIFS(СВЦЭМ!$D$33:$D$776,СВЦЭМ!$A$33:$A$776,$A91,СВЦЭМ!$B$33:$B$776,L$83)+'СЕТ СН'!$H$14+СВЦЭМ!$D$10+'СЕТ СН'!$H$5-'СЕТ СН'!$H$24</f>
        <v>2780.7287277599999</v>
      </c>
      <c r="M91" s="36">
        <f>SUMIFS(СВЦЭМ!$D$33:$D$776,СВЦЭМ!$A$33:$A$776,$A91,СВЦЭМ!$B$33:$B$776,M$83)+'СЕТ СН'!$H$14+СВЦЭМ!$D$10+'СЕТ СН'!$H$5-'СЕТ СН'!$H$24</f>
        <v>2769.4456260099996</v>
      </c>
      <c r="N91" s="36">
        <f>SUMIFS(СВЦЭМ!$D$33:$D$776,СВЦЭМ!$A$33:$A$776,$A91,СВЦЭМ!$B$33:$B$776,N$83)+'СЕТ СН'!$H$14+СВЦЭМ!$D$10+'СЕТ СН'!$H$5-'СЕТ СН'!$H$24</f>
        <v>2775.8298902799997</v>
      </c>
      <c r="O91" s="36">
        <f>SUMIFS(СВЦЭМ!$D$33:$D$776,СВЦЭМ!$A$33:$A$776,$A91,СВЦЭМ!$B$33:$B$776,O$83)+'СЕТ СН'!$H$14+СВЦЭМ!$D$10+'СЕТ СН'!$H$5-'СЕТ СН'!$H$24</f>
        <v>2787.94849316</v>
      </c>
      <c r="P91" s="36">
        <f>SUMIFS(СВЦЭМ!$D$33:$D$776,СВЦЭМ!$A$33:$A$776,$A91,СВЦЭМ!$B$33:$B$776,P$83)+'СЕТ СН'!$H$14+СВЦЭМ!$D$10+'СЕТ СН'!$H$5-'СЕТ СН'!$H$24</f>
        <v>2794.2013065299998</v>
      </c>
      <c r="Q91" s="36">
        <f>SUMIFS(СВЦЭМ!$D$33:$D$776,СВЦЭМ!$A$33:$A$776,$A91,СВЦЭМ!$B$33:$B$776,Q$83)+'СЕТ СН'!$H$14+СВЦЭМ!$D$10+'СЕТ СН'!$H$5-'СЕТ СН'!$H$24</f>
        <v>2795.6289125899998</v>
      </c>
      <c r="R91" s="36">
        <f>SUMIFS(СВЦЭМ!$D$33:$D$776,СВЦЭМ!$A$33:$A$776,$A91,СВЦЭМ!$B$33:$B$776,R$83)+'СЕТ СН'!$H$14+СВЦЭМ!$D$10+'СЕТ СН'!$H$5-'СЕТ СН'!$H$24</f>
        <v>2791.46357227</v>
      </c>
      <c r="S91" s="36">
        <f>SUMIFS(СВЦЭМ!$D$33:$D$776,СВЦЭМ!$A$33:$A$776,$A91,СВЦЭМ!$B$33:$B$776,S$83)+'СЕТ СН'!$H$14+СВЦЭМ!$D$10+'СЕТ СН'!$H$5-'СЕТ СН'!$H$24</f>
        <v>2783.3023159599998</v>
      </c>
      <c r="T91" s="36">
        <f>SUMIFS(СВЦЭМ!$D$33:$D$776,СВЦЭМ!$A$33:$A$776,$A91,СВЦЭМ!$B$33:$B$776,T$83)+'СЕТ СН'!$H$14+СВЦЭМ!$D$10+'СЕТ СН'!$H$5-'СЕТ СН'!$H$24</f>
        <v>2738.7032319599998</v>
      </c>
      <c r="U91" s="36">
        <f>SUMIFS(СВЦЭМ!$D$33:$D$776,СВЦЭМ!$A$33:$A$776,$A91,СВЦЭМ!$B$33:$B$776,U$83)+'СЕТ СН'!$H$14+СВЦЭМ!$D$10+'СЕТ СН'!$H$5-'СЕТ СН'!$H$24</f>
        <v>2743.2378322899999</v>
      </c>
      <c r="V91" s="36">
        <f>SUMIFS(СВЦЭМ!$D$33:$D$776,СВЦЭМ!$A$33:$A$776,$A91,СВЦЭМ!$B$33:$B$776,V$83)+'СЕТ СН'!$H$14+СВЦЭМ!$D$10+'СЕТ СН'!$H$5-'СЕТ СН'!$H$24</f>
        <v>2778.7784415799997</v>
      </c>
      <c r="W91" s="36">
        <f>SUMIFS(СВЦЭМ!$D$33:$D$776,СВЦЭМ!$A$33:$A$776,$A91,СВЦЭМ!$B$33:$B$776,W$83)+'СЕТ СН'!$H$14+СВЦЭМ!$D$10+'СЕТ СН'!$H$5-'СЕТ СН'!$H$24</f>
        <v>2792.7953347899997</v>
      </c>
      <c r="X91" s="36">
        <f>SUMIFS(СВЦЭМ!$D$33:$D$776,СВЦЭМ!$A$33:$A$776,$A91,СВЦЭМ!$B$33:$B$776,X$83)+'СЕТ СН'!$H$14+СВЦЭМ!$D$10+'СЕТ СН'!$H$5-'СЕТ СН'!$H$24</f>
        <v>2801.5744248999999</v>
      </c>
      <c r="Y91" s="36">
        <f>SUMIFS(СВЦЭМ!$D$33:$D$776,СВЦЭМ!$A$33:$A$776,$A91,СВЦЭМ!$B$33:$B$776,Y$83)+'СЕТ СН'!$H$14+СВЦЭМ!$D$10+'СЕТ СН'!$H$5-'СЕТ СН'!$H$24</f>
        <v>2815.6120994599996</v>
      </c>
    </row>
    <row r="92" spans="1:27" ht="15.5" x14ac:dyDescent="0.3">
      <c r="A92" s="35">
        <f t="shared" si="2"/>
        <v>43839</v>
      </c>
      <c r="B92" s="36">
        <f>SUMIFS(СВЦЭМ!$D$33:$D$776,СВЦЭМ!$A$33:$A$776,$A92,СВЦЭМ!$B$33:$B$776,B$83)+'СЕТ СН'!$H$14+СВЦЭМ!$D$10+'СЕТ СН'!$H$5-'СЕТ СН'!$H$24</f>
        <v>2796.9380697699999</v>
      </c>
      <c r="C92" s="36">
        <f>SUMIFS(СВЦЭМ!$D$33:$D$776,СВЦЭМ!$A$33:$A$776,$A92,СВЦЭМ!$B$33:$B$776,C$83)+'СЕТ СН'!$H$14+СВЦЭМ!$D$10+'СЕТ СН'!$H$5-'СЕТ СН'!$H$24</f>
        <v>2810.4650493299996</v>
      </c>
      <c r="D92" s="36">
        <f>SUMIFS(СВЦЭМ!$D$33:$D$776,СВЦЭМ!$A$33:$A$776,$A92,СВЦЭМ!$B$33:$B$776,D$83)+'СЕТ СН'!$H$14+СВЦЭМ!$D$10+'СЕТ СН'!$H$5-'СЕТ СН'!$H$24</f>
        <v>2828.67010235</v>
      </c>
      <c r="E92" s="36">
        <f>SUMIFS(СВЦЭМ!$D$33:$D$776,СВЦЭМ!$A$33:$A$776,$A92,СВЦЭМ!$B$33:$B$776,E$83)+'СЕТ СН'!$H$14+СВЦЭМ!$D$10+'СЕТ СН'!$H$5-'СЕТ СН'!$H$24</f>
        <v>2832.4389831399999</v>
      </c>
      <c r="F92" s="36">
        <f>SUMIFS(СВЦЭМ!$D$33:$D$776,СВЦЭМ!$A$33:$A$776,$A92,СВЦЭМ!$B$33:$B$776,F$83)+'СЕТ СН'!$H$14+СВЦЭМ!$D$10+'СЕТ СН'!$H$5-'СЕТ СН'!$H$24</f>
        <v>2833.8612913799998</v>
      </c>
      <c r="G92" s="36">
        <f>SUMIFS(СВЦЭМ!$D$33:$D$776,СВЦЭМ!$A$33:$A$776,$A92,СВЦЭМ!$B$33:$B$776,G$83)+'СЕТ СН'!$H$14+СВЦЭМ!$D$10+'СЕТ СН'!$H$5-'СЕТ СН'!$H$24</f>
        <v>2827.8509842399999</v>
      </c>
      <c r="H92" s="36">
        <f>SUMIFS(СВЦЭМ!$D$33:$D$776,СВЦЭМ!$A$33:$A$776,$A92,СВЦЭМ!$B$33:$B$776,H$83)+'СЕТ СН'!$H$14+СВЦЭМ!$D$10+'СЕТ СН'!$H$5-'СЕТ СН'!$H$24</f>
        <v>2780.93532263</v>
      </c>
      <c r="I92" s="36">
        <f>SUMIFS(СВЦЭМ!$D$33:$D$776,СВЦЭМ!$A$33:$A$776,$A92,СВЦЭМ!$B$33:$B$776,I$83)+'СЕТ СН'!$H$14+СВЦЭМ!$D$10+'СЕТ СН'!$H$5-'СЕТ СН'!$H$24</f>
        <v>2753.4500868300001</v>
      </c>
      <c r="J92" s="36">
        <f>SUMIFS(СВЦЭМ!$D$33:$D$776,СВЦЭМ!$A$33:$A$776,$A92,СВЦЭМ!$B$33:$B$776,J$83)+'СЕТ СН'!$H$14+СВЦЭМ!$D$10+'СЕТ СН'!$H$5-'СЕТ СН'!$H$24</f>
        <v>2737.1319309299997</v>
      </c>
      <c r="K92" s="36">
        <f>SUMIFS(СВЦЭМ!$D$33:$D$776,СВЦЭМ!$A$33:$A$776,$A92,СВЦЭМ!$B$33:$B$776,K$83)+'СЕТ СН'!$H$14+СВЦЭМ!$D$10+'СЕТ СН'!$H$5-'СЕТ СН'!$H$24</f>
        <v>2734.1434276999998</v>
      </c>
      <c r="L92" s="36">
        <f>SUMIFS(СВЦЭМ!$D$33:$D$776,СВЦЭМ!$A$33:$A$776,$A92,СВЦЭМ!$B$33:$B$776,L$83)+'СЕТ СН'!$H$14+СВЦЭМ!$D$10+'СЕТ СН'!$H$5-'СЕТ СН'!$H$24</f>
        <v>2732.5197512499999</v>
      </c>
      <c r="M92" s="36">
        <f>SUMIFS(СВЦЭМ!$D$33:$D$776,СВЦЭМ!$A$33:$A$776,$A92,СВЦЭМ!$B$33:$B$776,M$83)+'СЕТ СН'!$H$14+СВЦЭМ!$D$10+'СЕТ СН'!$H$5-'СЕТ СН'!$H$24</f>
        <v>2746.39444099</v>
      </c>
      <c r="N92" s="36">
        <f>SUMIFS(СВЦЭМ!$D$33:$D$776,СВЦЭМ!$A$33:$A$776,$A92,СВЦЭМ!$B$33:$B$776,N$83)+'СЕТ СН'!$H$14+СВЦЭМ!$D$10+'СЕТ СН'!$H$5-'СЕТ СН'!$H$24</f>
        <v>2763.2336001599997</v>
      </c>
      <c r="O92" s="36">
        <f>SUMIFS(СВЦЭМ!$D$33:$D$776,СВЦЭМ!$A$33:$A$776,$A92,СВЦЭМ!$B$33:$B$776,O$83)+'СЕТ СН'!$H$14+СВЦЭМ!$D$10+'СЕТ СН'!$H$5-'СЕТ СН'!$H$24</f>
        <v>2785.7067161599998</v>
      </c>
      <c r="P92" s="36">
        <f>SUMIFS(СВЦЭМ!$D$33:$D$776,СВЦЭМ!$A$33:$A$776,$A92,СВЦЭМ!$B$33:$B$776,P$83)+'СЕТ СН'!$H$14+СВЦЭМ!$D$10+'СЕТ СН'!$H$5-'СЕТ СН'!$H$24</f>
        <v>2801.5991817599997</v>
      </c>
      <c r="Q92" s="36">
        <f>SUMIFS(СВЦЭМ!$D$33:$D$776,СВЦЭМ!$A$33:$A$776,$A92,СВЦЭМ!$B$33:$B$776,Q$83)+'СЕТ СН'!$H$14+СВЦЭМ!$D$10+'СЕТ СН'!$H$5-'СЕТ СН'!$H$24</f>
        <v>2805.0060451499999</v>
      </c>
      <c r="R92" s="36">
        <f>SUMIFS(СВЦЭМ!$D$33:$D$776,СВЦЭМ!$A$33:$A$776,$A92,СВЦЭМ!$B$33:$B$776,R$83)+'СЕТ СН'!$H$14+СВЦЭМ!$D$10+'СЕТ СН'!$H$5-'СЕТ СН'!$H$24</f>
        <v>2797.5964527199999</v>
      </c>
      <c r="S92" s="36">
        <f>SUMIFS(СВЦЭМ!$D$33:$D$776,СВЦЭМ!$A$33:$A$776,$A92,СВЦЭМ!$B$33:$B$776,S$83)+'СЕТ СН'!$H$14+СВЦЭМ!$D$10+'СЕТ СН'!$H$5-'СЕТ СН'!$H$24</f>
        <v>2788.1183830299997</v>
      </c>
      <c r="T92" s="36">
        <f>SUMIFS(СВЦЭМ!$D$33:$D$776,СВЦЭМ!$A$33:$A$776,$A92,СВЦЭМ!$B$33:$B$776,T$83)+'СЕТ СН'!$H$14+СВЦЭМ!$D$10+'СЕТ СН'!$H$5-'СЕТ СН'!$H$24</f>
        <v>2738.7390860699998</v>
      </c>
      <c r="U92" s="36">
        <f>SUMIFS(СВЦЭМ!$D$33:$D$776,СВЦЭМ!$A$33:$A$776,$A92,СВЦЭМ!$B$33:$B$776,U$83)+'СЕТ СН'!$H$14+СВЦЭМ!$D$10+'СЕТ СН'!$H$5-'СЕТ СН'!$H$24</f>
        <v>2739.3980042799999</v>
      </c>
      <c r="V92" s="36">
        <f>SUMIFS(СВЦЭМ!$D$33:$D$776,СВЦЭМ!$A$33:$A$776,$A92,СВЦЭМ!$B$33:$B$776,V$83)+'СЕТ СН'!$H$14+СВЦЭМ!$D$10+'СЕТ СН'!$H$5-'СЕТ СН'!$H$24</f>
        <v>2773.5544525099999</v>
      </c>
      <c r="W92" s="36">
        <f>SUMIFS(СВЦЭМ!$D$33:$D$776,СВЦЭМ!$A$33:$A$776,$A92,СВЦЭМ!$B$33:$B$776,W$83)+'СЕТ СН'!$H$14+СВЦЭМ!$D$10+'СЕТ СН'!$H$5-'СЕТ СН'!$H$24</f>
        <v>2793.94850619</v>
      </c>
      <c r="X92" s="36">
        <f>SUMIFS(СВЦЭМ!$D$33:$D$776,СВЦЭМ!$A$33:$A$776,$A92,СВЦЭМ!$B$33:$B$776,X$83)+'СЕТ СН'!$H$14+СВЦЭМ!$D$10+'СЕТ СН'!$H$5-'СЕТ СН'!$H$24</f>
        <v>2796.7974712099999</v>
      </c>
      <c r="Y92" s="36">
        <f>SUMIFS(СВЦЭМ!$D$33:$D$776,СВЦЭМ!$A$33:$A$776,$A92,СВЦЭМ!$B$33:$B$776,Y$83)+'СЕТ СН'!$H$14+СВЦЭМ!$D$10+'СЕТ СН'!$H$5-'СЕТ СН'!$H$24</f>
        <v>2819.0969745299999</v>
      </c>
    </row>
    <row r="93" spans="1:27" ht="15.5" x14ac:dyDescent="0.3">
      <c r="A93" s="35">
        <f t="shared" si="2"/>
        <v>43840</v>
      </c>
      <c r="B93" s="36">
        <f>SUMIFS(СВЦЭМ!$D$33:$D$776,СВЦЭМ!$A$33:$A$776,$A93,СВЦЭМ!$B$33:$B$776,B$83)+'СЕТ СН'!$H$14+СВЦЭМ!$D$10+'СЕТ СН'!$H$5-'СЕТ СН'!$H$24</f>
        <v>2821.2136933100001</v>
      </c>
      <c r="C93" s="36">
        <f>SUMIFS(СВЦЭМ!$D$33:$D$776,СВЦЭМ!$A$33:$A$776,$A93,СВЦЭМ!$B$33:$B$776,C$83)+'СЕТ СН'!$H$14+СВЦЭМ!$D$10+'СЕТ СН'!$H$5-'СЕТ СН'!$H$24</f>
        <v>2831.6721757299997</v>
      </c>
      <c r="D93" s="36">
        <f>SUMIFS(СВЦЭМ!$D$33:$D$776,СВЦЭМ!$A$33:$A$776,$A93,СВЦЭМ!$B$33:$B$776,D$83)+'СЕТ СН'!$H$14+СВЦЭМ!$D$10+'СЕТ СН'!$H$5-'СЕТ СН'!$H$24</f>
        <v>2842.4675461799998</v>
      </c>
      <c r="E93" s="36">
        <f>SUMIFS(СВЦЭМ!$D$33:$D$776,СВЦЭМ!$A$33:$A$776,$A93,СВЦЭМ!$B$33:$B$776,E$83)+'СЕТ СН'!$H$14+СВЦЭМ!$D$10+'СЕТ СН'!$H$5-'СЕТ СН'!$H$24</f>
        <v>2840.6796292399999</v>
      </c>
      <c r="F93" s="36">
        <f>SUMIFS(СВЦЭМ!$D$33:$D$776,СВЦЭМ!$A$33:$A$776,$A93,СВЦЭМ!$B$33:$B$776,F$83)+'СЕТ СН'!$H$14+СВЦЭМ!$D$10+'СЕТ СН'!$H$5-'СЕТ СН'!$H$24</f>
        <v>2830.2250821099997</v>
      </c>
      <c r="G93" s="36">
        <f>SUMIFS(СВЦЭМ!$D$33:$D$776,СВЦЭМ!$A$33:$A$776,$A93,СВЦЭМ!$B$33:$B$776,G$83)+'СЕТ СН'!$H$14+СВЦЭМ!$D$10+'СЕТ СН'!$H$5-'СЕТ СН'!$H$24</f>
        <v>2817.0008626700001</v>
      </c>
      <c r="H93" s="36">
        <f>SUMIFS(СВЦЭМ!$D$33:$D$776,СВЦЭМ!$A$33:$A$776,$A93,СВЦЭМ!$B$33:$B$776,H$83)+'СЕТ СН'!$H$14+СВЦЭМ!$D$10+'СЕТ СН'!$H$5-'СЕТ СН'!$H$24</f>
        <v>2783.1943513599999</v>
      </c>
      <c r="I93" s="36">
        <f>SUMIFS(СВЦЭМ!$D$33:$D$776,СВЦЭМ!$A$33:$A$776,$A93,СВЦЭМ!$B$33:$B$776,I$83)+'СЕТ СН'!$H$14+СВЦЭМ!$D$10+'СЕТ СН'!$H$5-'СЕТ СН'!$H$24</f>
        <v>2752.31930857</v>
      </c>
      <c r="J93" s="36">
        <f>SUMIFS(СВЦЭМ!$D$33:$D$776,СВЦЭМ!$A$33:$A$776,$A93,СВЦЭМ!$B$33:$B$776,J$83)+'СЕТ СН'!$H$14+СВЦЭМ!$D$10+'СЕТ СН'!$H$5-'СЕТ СН'!$H$24</f>
        <v>2748.5510117999997</v>
      </c>
      <c r="K93" s="36">
        <f>SUMIFS(СВЦЭМ!$D$33:$D$776,СВЦЭМ!$A$33:$A$776,$A93,СВЦЭМ!$B$33:$B$776,K$83)+'СЕТ СН'!$H$14+СВЦЭМ!$D$10+'СЕТ СН'!$H$5-'СЕТ СН'!$H$24</f>
        <v>2736.7187852699999</v>
      </c>
      <c r="L93" s="36">
        <f>SUMIFS(СВЦЭМ!$D$33:$D$776,СВЦЭМ!$A$33:$A$776,$A93,СВЦЭМ!$B$33:$B$776,L$83)+'СЕТ СН'!$H$14+СВЦЭМ!$D$10+'СЕТ СН'!$H$5-'СЕТ СН'!$H$24</f>
        <v>2734.0129346599997</v>
      </c>
      <c r="M93" s="36">
        <f>SUMIFS(СВЦЭМ!$D$33:$D$776,СВЦЭМ!$A$33:$A$776,$A93,СВЦЭМ!$B$33:$B$776,M$83)+'СЕТ СН'!$H$14+СВЦЭМ!$D$10+'СЕТ СН'!$H$5-'СЕТ СН'!$H$24</f>
        <v>2743.4470688199999</v>
      </c>
      <c r="N93" s="36">
        <f>SUMIFS(СВЦЭМ!$D$33:$D$776,СВЦЭМ!$A$33:$A$776,$A93,СВЦЭМ!$B$33:$B$776,N$83)+'СЕТ СН'!$H$14+СВЦЭМ!$D$10+'СЕТ СН'!$H$5-'СЕТ СН'!$H$24</f>
        <v>2747.9011532300001</v>
      </c>
      <c r="O93" s="36">
        <f>SUMIFS(СВЦЭМ!$D$33:$D$776,СВЦЭМ!$A$33:$A$776,$A93,СВЦЭМ!$B$33:$B$776,O$83)+'СЕТ СН'!$H$14+СВЦЭМ!$D$10+'СЕТ СН'!$H$5-'СЕТ СН'!$H$24</f>
        <v>2759.5754265099999</v>
      </c>
      <c r="P93" s="36">
        <f>SUMIFS(СВЦЭМ!$D$33:$D$776,СВЦЭМ!$A$33:$A$776,$A93,СВЦЭМ!$B$33:$B$776,P$83)+'СЕТ СН'!$H$14+СВЦЭМ!$D$10+'СЕТ СН'!$H$5-'СЕТ СН'!$H$24</f>
        <v>2766.0877843099997</v>
      </c>
      <c r="Q93" s="36">
        <f>SUMIFS(СВЦЭМ!$D$33:$D$776,СВЦЭМ!$A$33:$A$776,$A93,СВЦЭМ!$B$33:$B$776,Q$83)+'СЕТ СН'!$H$14+СВЦЭМ!$D$10+'СЕТ СН'!$H$5-'СЕТ СН'!$H$24</f>
        <v>2764.5146981899998</v>
      </c>
      <c r="R93" s="36">
        <f>SUMIFS(СВЦЭМ!$D$33:$D$776,СВЦЭМ!$A$33:$A$776,$A93,СВЦЭМ!$B$33:$B$776,R$83)+'СЕТ СН'!$H$14+СВЦЭМ!$D$10+'СЕТ СН'!$H$5-'СЕТ СН'!$H$24</f>
        <v>2754.45570774</v>
      </c>
      <c r="S93" s="36">
        <f>SUMIFS(СВЦЭМ!$D$33:$D$776,СВЦЭМ!$A$33:$A$776,$A93,СВЦЭМ!$B$33:$B$776,S$83)+'СЕТ СН'!$H$14+СВЦЭМ!$D$10+'СЕТ СН'!$H$5-'СЕТ СН'!$H$24</f>
        <v>2748.5294285199998</v>
      </c>
      <c r="T93" s="36">
        <f>SUMIFS(СВЦЭМ!$D$33:$D$776,СВЦЭМ!$A$33:$A$776,$A93,СВЦЭМ!$B$33:$B$776,T$83)+'СЕТ СН'!$H$14+СВЦЭМ!$D$10+'СЕТ СН'!$H$5-'СЕТ СН'!$H$24</f>
        <v>2710.9435305099996</v>
      </c>
      <c r="U93" s="36">
        <f>SUMIFS(СВЦЭМ!$D$33:$D$776,СВЦЭМ!$A$33:$A$776,$A93,СВЦЭМ!$B$33:$B$776,U$83)+'СЕТ СН'!$H$14+СВЦЭМ!$D$10+'СЕТ СН'!$H$5-'СЕТ СН'!$H$24</f>
        <v>2710.5097959899999</v>
      </c>
      <c r="V93" s="36">
        <f>SUMIFS(СВЦЭМ!$D$33:$D$776,СВЦЭМ!$A$33:$A$776,$A93,СВЦЭМ!$B$33:$B$776,V$83)+'СЕТ СН'!$H$14+СВЦЭМ!$D$10+'СЕТ СН'!$H$5-'СЕТ СН'!$H$24</f>
        <v>2737.815169</v>
      </c>
      <c r="W93" s="36">
        <f>SUMIFS(СВЦЭМ!$D$33:$D$776,СВЦЭМ!$A$33:$A$776,$A93,СВЦЭМ!$B$33:$B$776,W$83)+'СЕТ СН'!$H$14+СВЦЭМ!$D$10+'СЕТ СН'!$H$5-'СЕТ СН'!$H$24</f>
        <v>2748.4811907200001</v>
      </c>
      <c r="X93" s="36">
        <f>SUMIFS(СВЦЭМ!$D$33:$D$776,СВЦЭМ!$A$33:$A$776,$A93,СВЦЭМ!$B$33:$B$776,X$83)+'СЕТ СН'!$H$14+СВЦЭМ!$D$10+'СЕТ СН'!$H$5-'СЕТ СН'!$H$24</f>
        <v>2751.48588049</v>
      </c>
      <c r="Y93" s="36">
        <f>SUMIFS(СВЦЭМ!$D$33:$D$776,СВЦЭМ!$A$33:$A$776,$A93,СВЦЭМ!$B$33:$B$776,Y$83)+'СЕТ СН'!$H$14+СВЦЭМ!$D$10+'СЕТ СН'!$H$5-'СЕТ СН'!$H$24</f>
        <v>2763.2026152899998</v>
      </c>
    </row>
    <row r="94" spans="1:27" ht="15.5" x14ac:dyDescent="0.3">
      <c r="A94" s="35">
        <f t="shared" si="2"/>
        <v>43841</v>
      </c>
      <c r="B94" s="36">
        <f>SUMIFS(СВЦЭМ!$D$33:$D$776,СВЦЭМ!$A$33:$A$776,$A94,СВЦЭМ!$B$33:$B$776,B$83)+'СЕТ СН'!$H$14+СВЦЭМ!$D$10+'СЕТ СН'!$H$5-'СЕТ СН'!$H$24</f>
        <v>2763.8215489699996</v>
      </c>
      <c r="C94" s="36">
        <f>SUMIFS(СВЦЭМ!$D$33:$D$776,СВЦЭМ!$A$33:$A$776,$A94,СВЦЭМ!$B$33:$B$776,C$83)+'СЕТ СН'!$H$14+СВЦЭМ!$D$10+'СЕТ СН'!$H$5-'СЕТ СН'!$H$24</f>
        <v>2785.4118314699999</v>
      </c>
      <c r="D94" s="36">
        <f>SUMIFS(СВЦЭМ!$D$33:$D$776,СВЦЭМ!$A$33:$A$776,$A94,СВЦЭМ!$B$33:$B$776,D$83)+'СЕТ СН'!$H$14+СВЦЭМ!$D$10+'СЕТ СН'!$H$5-'СЕТ СН'!$H$24</f>
        <v>2811.4241516100001</v>
      </c>
      <c r="E94" s="36">
        <f>SUMIFS(СВЦЭМ!$D$33:$D$776,СВЦЭМ!$A$33:$A$776,$A94,СВЦЭМ!$B$33:$B$776,E$83)+'СЕТ СН'!$H$14+СВЦЭМ!$D$10+'СЕТ СН'!$H$5-'СЕТ СН'!$H$24</f>
        <v>2832.7564431399996</v>
      </c>
      <c r="F94" s="36">
        <f>SUMIFS(СВЦЭМ!$D$33:$D$776,СВЦЭМ!$A$33:$A$776,$A94,СВЦЭМ!$B$33:$B$776,F$83)+'СЕТ СН'!$H$14+СВЦЭМ!$D$10+'СЕТ СН'!$H$5-'СЕТ СН'!$H$24</f>
        <v>2835.0742388999997</v>
      </c>
      <c r="G94" s="36">
        <f>SUMIFS(СВЦЭМ!$D$33:$D$776,СВЦЭМ!$A$33:$A$776,$A94,СВЦЭМ!$B$33:$B$776,G$83)+'СЕТ СН'!$H$14+СВЦЭМ!$D$10+'СЕТ СН'!$H$5-'СЕТ СН'!$H$24</f>
        <v>2835.73012462</v>
      </c>
      <c r="H94" s="36">
        <f>SUMIFS(СВЦЭМ!$D$33:$D$776,СВЦЭМ!$A$33:$A$776,$A94,СВЦЭМ!$B$33:$B$776,H$83)+'СЕТ СН'!$H$14+СВЦЭМ!$D$10+'СЕТ СН'!$H$5-'СЕТ СН'!$H$24</f>
        <v>2817.0811638</v>
      </c>
      <c r="I94" s="36">
        <f>SUMIFS(СВЦЭМ!$D$33:$D$776,СВЦЭМ!$A$33:$A$776,$A94,СВЦЭМ!$B$33:$B$776,I$83)+'СЕТ СН'!$H$14+СВЦЭМ!$D$10+'СЕТ СН'!$H$5-'СЕТ СН'!$H$24</f>
        <v>2807.6231612399997</v>
      </c>
      <c r="J94" s="36">
        <f>SUMIFS(СВЦЭМ!$D$33:$D$776,СВЦЭМ!$A$33:$A$776,$A94,СВЦЭМ!$B$33:$B$776,J$83)+'СЕТ СН'!$H$14+СВЦЭМ!$D$10+'СЕТ СН'!$H$5-'СЕТ СН'!$H$24</f>
        <v>2780.3760354999999</v>
      </c>
      <c r="K94" s="36">
        <f>SUMIFS(СВЦЭМ!$D$33:$D$776,СВЦЭМ!$A$33:$A$776,$A94,СВЦЭМ!$B$33:$B$776,K$83)+'СЕТ СН'!$H$14+СВЦЭМ!$D$10+'СЕТ СН'!$H$5-'СЕТ СН'!$H$24</f>
        <v>2751.0721792999998</v>
      </c>
      <c r="L94" s="36">
        <f>SUMIFS(СВЦЭМ!$D$33:$D$776,СВЦЭМ!$A$33:$A$776,$A94,СВЦЭМ!$B$33:$B$776,L$83)+'СЕТ СН'!$H$14+СВЦЭМ!$D$10+'СЕТ СН'!$H$5-'СЕТ СН'!$H$24</f>
        <v>2739.2658468899999</v>
      </c>
      <c r="M94" s="36">
        <f>SUMIFS(СВЦЭМ!$D$33:$D$776,СВЦЭМ!$A$33:$A$776,$A94,СВЦЭМ!$B$33:$B$776,M$83)+'СЕТ СН'!$H$14+СВЦЭМ!$D$10+'СЕТ СН'!$H$5-'СЕТ СН'!$H$24</f>
        <v>2745.73407898</v>
      </c>
      <c r="N94" s="36">
        <f>SUMIFS(СВЦЭМ!$D$33:$D$776,СВЦЭМ!$A$33:$A$776,$A94,СВЦЭМ!$B$33:$B$776,N$83)+'СЕТ СН'!$H$14+СВЦЭМ!$D$10+'СЕТ СН'!$H$5-'СЕТ СН'!$H$24</f>
        <v>2752.2097747899998</v>
      </c>
      <c r="O94" s="36">
        <f>SUMIFS(СВЦЭМ!$D$33:$D$776,СВЦЭМ!$A$33:$A$776,$A94,СВЦЭМ!$B$33:$B$776,O$83)+'СЕТ СН'!$H$14+СВЦЭМ!$D$10+'СЕТ СН'!$H$5-'СЕТ СН'!$H$24</f>
        <v>2764.6228864499999</v>
      </c>
      <c r="P94" s="36">
        <f>SUMIFS(СВЦЭМ!$D$33:$D$776,СВЦЭМ!$A$33:$A$776,$A94,СВЦЭМ!$B$33:$B$776,P$83)+'СЕТ СН'!$H$14+СВЦЭМ!$D$10+'СЕТ СН'!$H$5-'СЕТ СН'!$H$24</f>
        <v>2776.6425521799997</v>
      </c>
      <c r="Q94" s="36">
        <f>SUMIFS(СВЦЭМ!$D$33:$D$776,СВЦЭМ!$A$33:$A$776,$A94,СВЦЭМ!$B$33:$B$776,Q$83)+'СЕТ СН'!$H$14+СВЦЭМ!$D$10+'СЕТ СН'!$H$5-'СЕТ СН'!$H$24</f>
        <v>2777.3260680200001</v>
      </c>
      <c r="R94" s="36">
        <f>SUMIFS(СВЦЭМ!$D$33:$D$776,СВЦЭМ!$A$33:$A$776,$A94,СВЦЭМ!$B$33:$B$776,R$83)+'СЕТ СН'!$H$14+СВЦЭМ!$D$10+'СЕТ СН'!$H$5-'СЕТ СН'!$H$24</f>
        <v>2764.8184285799998</v>
      </c>
      <c r="S94" s="36">
        <f>SUMIFS(СВЦЭМ!$D$33:$D$776,СВЦЭМ!$A$33:$A$776,$A94,СВЦЭМ!$B$33:$B$776,S$83)+'СЕТ СН'!$H$14+СВЦЭМ!$D$10+'СЕТ СН'!$H$5-'СЕТ СН'!$H$24</f>
        <v>2744.0574650199997</v>
      </c>
      <c r="T94" s="36">
        <f>SUMIFS(СВЦЭМ!$D$33:$D$776,СВЦЭМ!$A$33:$A$776,$A94,СВЦЭМ!$B$33:$B$776,T$83)+'СЕТ СН'!$H$14+СВЦЭМ!$D$10+'СЕТ СН'!$H$5-'СЕТ СН'!$H$24</f>
        <v>2714.5732569100001</v>
      </c>
      <c r="U94" s="36">
        <f>SUMIFS(СВЦЭМ!$D$33:$D$776,СВЦЭМ!$A$33:$A$776,$A94,СВЦЭМ!$B$33:$B$776,U$83)+'СЕТ СН'!$H$14+СВЦЭМ!$D$10+'СЕТ СН'!$H$5-'СЕТ СН'!$H$24</f>
        <v>2717.6730190999997</v>
      </c>
      <c r="V94" s="36">
        <f>SUMIFS(СВЦЭМ!$D$33:$D$776,СВЦЭМ!$A$33:$A$776,$A94,СВЦЭМ!$B$33:$B$776,V$83)+'СЕТ СН'!$H$14+СВЦЭМ!$D$10+'СЕТ СН'!$H$5-'СЕТ СН'!$H$24</f>
        <v>2751.4156585699998</v>
      </c>
      <c r="W94" s="36">
        <f>SUMIFS(СВЦЭМ!$D$33:$D$776,СВЦЭМ!$A$33:$A$776,$A94,СВЦЭМ!$B$33:$B$776,W$83)+'СЕТ СН'!$H$14+СВЦЭМ!$D$10+'СЕТ СН'!$H$5-'СЕТ СН'!$H$24</f>
        <v>2767.1819555900001</v>
      </c>
      <c r="X94" s="36">
        <f>SUMIFS(СВЦЭМ!$D$33:$D$776,СВЦЭМ!$A$33:$A$776,$A94,СВЦЭМ!$B$33:$B$776,X$83)+'СЕТ СН'!$H$14+СВЦЭМ!$D$10+'СЕТ СН'!$H$5-'СЕТ СН'!$H$24</f>
        <v>2786.9218916099999</v>
      </c>
      <c r="Y94" s="36">
        <f>SUMIFS(СВЦЭМ!$D$33:$D$776,СВЦЭМ!$A$33:$A$776,$A94,СВЦЭМ!$B$33:$B$776,Y$83)+'СЕТ СН'!$H$14+СВЦЭМ!$D$10+'СЕТ СН'!$H$5-'СЕТ СН'!$H$24</f>
        <v>2803.4538122999998</v>
      </c>
    </row>
    <row r="95" spans="1:27" ht="15.5" x14ac:dyDescent="0.3">
      <c r="A95" s="35">
        <f t="shared" si="2"/>
        <v>43842</v>
      </c>
      <c r="B95" s="36">
        <f>SUMIFS(СВЦЭМ!$D$33:$D$776,СВЦЭМ!$A$33:$A$776,$A95,СВЦЭМ!$B$33:$B$776,B$83)+'СЕТ СН'!$H$14+СВЦЭМ!$D$10+'СЕТ СН'!$H$5-'СЕТ СН'!$H$24</f>
        <v>2814.2999418599998</v>
      </c>
      <c r="C95" s="36">
        <f>SUMIFS(СВЦЭМ!$D$33:$D$776,СВЦЭМ!$A$33:$A$776,$A95,СВЦЭМ!$B$33:$B$776,C$83)+'СЕТ СН'!$H$14+СВЦЭМ!$D$10+'СЕТ СН'!$H$5-'СЕТ СН'!$H$24</f>
        <v>2827.75581091</v>
      </c>
      <c r="D95" s="36">
        <f>SUMIFS(СВЦЭМ!$D$33:$D$776,СВЦЭМ!$A$33:$A$776,$A95,СВЦЭМ!$B$33:$B$776,D$83)+'СЕТ СН'!$H$14+СВЦЭМ!$D$10+'СЕТ СН'!$H$5-'СЕТ СН'!$H$24</f>
        <v>2840.4357033699998</v>
      </c>
      <c r="E95" s="36">
        <f>SUMIFS(СВЦЭМ!$D$33:$D$776,СВЦЭМ!$A$33:$A$776,$A95,СВЦЭМ!$B$33:$B$776,E$83)+'СЕТ СН'!$H$14+СВЦЭМ!$D$10+'СЕТ СН'!$H$5-'СЕТ СН'!$H$24</f>
        <v>2860.1634628399997</v>
      </c>
      <c r="F95" s="36">
        <f>SUMIFS(СВЦЭМ!$D$33:$D$776,СВЦЭМ!$A$33:$A$776,$A95,СВЦЭМ!$B$33:$B$776,F$83)+'СЕТ СН'!$H$14+СВЦЭМ!$D$10+'СЕТ СН'!$H$5-'СЕТ СН'!$H$24</f>
        <v>2860.6623679099998</v>
      </c>
      <c r="G95" s="36">
        <f>SUMIFS(СВЦЭМ!$D$33:$D$776,СВЦЭМ!$A$33:$A$776,$A95,СВЦЭМ!$B$33:$B$776,G$83)+'СЕТ СН'!$H$14+СВЦЭМ!$D$10+'СЕТ СН'!$H$5-'СЕТ СН'!$H$24</f>
        <v>2852.1571623199998</v>
      </c>
      <c r="H95" s="36">
        <f>SUMIFS(СВЦЭМ!$D$33:$D$776,СВЦЭМ!$A$33:$A$776,$A95,СВЦЭМ!$B$33:$B$776,H$83)+'СЕТ СН'!$H$14+СВЦЭМ!$D$10+'СЕТ СН'!$H$5-'СЕТ СН'!$H$24</f>
        <v>2839.9755607399998</v>
      </c>
      <c r="I95" s="36">
        <f>SUMIFS(СВЦЭМ!$D$33:$D$776,СВЦЭМ!$A$33:$A$776,$A95,СВЦЭМ!$B$33:$B$776,I$83)+'СЕТ СН'!$H$14+СВЦЭМ!$D$10+'СЕТ СН'!$H$5-'СЕТ СН'!$H$24</f>
        <v>2823.0902040599999</v>
      </c>
      <c r="J95" s="36">
        <f>SUMIFS(СВЦЭМ!$D$33:$D$776,СВЦЭМ!$A$33:$A$776,$A95,СВЦЭМ!$B$33:$B$776,J$83)+'СЕТ СН'!$H$14+СВЦЭМ!$D$10+'СЕТ СН'!$H$5-'СЕТ СН'!$H$24</f>
        <v>2780.6792585899998</v>
      </c>
      <c r="K95" s="36">
        <f>SUMIFS(СВЦЭМ!$D$33:$D$776,СВЦЭМ!$A$33:$A$776,$A95,СВЦЭМ!$B$33:$B$776,K$83)+'СЕТ СН'!$H$14+СВЦЭМ!$D$10+'СЕТ СН'!$H$5-'СЕТ СН'!$H$24</f>
        <v>2759.9940418199999</v>
      </c>
      <c r="L95" s="36">
        <f>SUMIFS(СВЦЭМ!$D$33:$D$776,СВЦЭМ!$A$33:$A$776,$A95,СВЦЭМ!$B$33:$B$776,L$83)+'СЕТ СН'!$H$14+СВЦЭМ!$D$10+'СЕТ СН'!$H$5-'СЕТ СН'!$H$24</f>
        <v>2738.3572499799998</v>
      </c>
      <c r="M95" s="36">
        <f>SUMIFS(СВЦЭМ!$D$33:$D$776,СВЦЭМ!$A$33:$A$776,$A95,СВЦЭМ!$B$33:$B$776,M$83)+'СЕТ СН'!$H$14+СВЦЭМ!$D$10+'СЕТ СН'!$H$5-'СЕТ СН'!$H$24</f>
        <v>2736.3828430899998</v>
      </c>
      <c r="N95" s="36">
        <f>SUMIFS(СВЦЭМ!$D$33:$D$776,СВЦЭМ!$A$33:$A$776,$A95,СВЦЭМ!$B$33:$B$776,N$83)+'СЕТ СН'!$H$14+СВЦЭМ!$D$10+'СЕТ СН'!$H$5-'СЕТ СН'!$H$24</f>
        <v>2749.80198531</v>
      </c>
      <c r="O95" s="36">
        <f>SUMIFS(СВЦЭМ!$D$33:$D$776,СВЦЭМ!$A$33:$A$776,$A95,СВЦЭМ!$B$33:$B$776,O$83)+'СЕТ СН'!$H$14+СВЦЭМ!$D$10+'СЕТ СН'!$H$5-'СЕТ СН'!$H$24</f>
        <v>2762.69112645</v>
      </c>
      <c r="P95" s="36">
        <f>SUMIFS(СВЦЭМ!$D$33:$D$776,СВЦЭМ!$A$33:$A$776,$A95,СВЦЭМ!$B$33:$B$776,P$83)+'СЕТ СН'!$H$14+СВЦЭМ!$D$10+'СЕТ СН'!$H$5-'СЕТ СН'!$H$24</f>
        <v>2768.80967272</v>
      </c>
      <c r="Q95" s="36">
        <f>SUMIFS(СВЦЭМ!$D$33:$D$776,СВЦЭМ!$A$33:$A$776,$A95,СВЦЭМ!$B$33:$B$776,Q$83)+'СЕТ СН'!$H$14+СВЦЭМ!$D$10+'СЕТ СН'!$H$5-'СЕТ СН'!$H$24</f>
        <v>2771.1237271499999</v>
      </c>
      <c r="R95" s="36">
        <f>SUMIFS(СВЦЭМ!$D$33:$D$776,СВЦЭМ!$A$33:$A$776,$A95,СВЦЭМ!$B$33:$B$776,R$83)+'СЕТ СН'!$H$14+СВЦЭМ!$D$10+'СЕТ СН'!$H$5-'СЕТ СН'!$H$24</f>
        <v>2769.2366486000001</v>
      </c>
      <c r="S95" s="36">
        <f>SUMIFS(СВЦЭМ!$D$33:$D$776,СВЦЭМ!$A$33:$A$776,$A95,СВЦЭМ!$B$33:$B$776,S$83)+'СЕТ СН'!$H$14+СВЦЭМ!$D$10+'СЕТ СН'!$H$5-'СЕТ СН'!$H$24</f>
        <v>2746.3197927399997</v>
      </c>
      <c r="T95" s="36">
        <f>SUMIFS(СВЦЭМ!$D$33:$D$776,СВЦЭМ!$A$33:$A$776,$A95,СВЦЭМ!$B$33:$B$776,T$83)+'СЕТ СН'!$H$14+СВЦЭМ!$D$10+'СЕТ СН'!$H$5-'СЕТ СН'!$H$24</f>
        <v>2717.5890296299999</v>
      </c>
      <c r="U95" s="36">
        <f>SUMIFS(СВЦЭМ!$D$33:$D$776,СВЦЭМ!$A$33:$A$776,$A95,СВЦЭМ!$B$33:$B$776,U$83)+'СЕТ СН'!$H$14+СВЦЭМ!$D$10+'СЕТ СН'!$H$5-'СЕТ СН'!$H$24</f>
        <v>2721.07430006</v>
      </c>
      <c r="V95" s="36">
        <f>SUMIFS(СВЦЭМ!$D$33:$D$776,СВЦЭМ!$A$33:$A$776,$A95,СВЦЭМ!$B$33:$B$776,V$83)+'СЕТ СН'!$H$14+СВЦЭМ!$D$10+'СЕТ СН'!$H$5-'СЕТ СН'!$H$24</f>
        <v>2742.9041615799997</v>
      </c>
      <c r="W95" s="36">
        <f>SUMIFS(СВЦЭМ!$D$33:$D$776,СВЦЭМ!$A$33:$A$776,$A95,СВЦЭМ!$B$33:$B$776,W$83)+'СЕТ СН'!$H$14+СВЦЭМ!$D$10+'СЕТ СН'!$H$5-'СЕТ СН'!$H$24</f>
        <v>2753.8990843799997</v>
      </c>
      <c r="X95" s="36">
        <f>SUMIFS(СВЦЭМ!$D$33:$D$776,СВЦЭМ!$A$33:$A$776,$A95,СВЦЭМ!$B$33:$B$776,X$83)+'СЕТ СН'!$H$14+СВЦЭМ!$D$10+'СЕТ СН'!$H$5-'СЕТ СН'!$H$24</f>
        <v>2762.9697402499996</v>
      </c>
      <c r="Y95" s="36">
        <f>SUMIFS(СВЦЭМ!$D$33:$D$776,СВЦЭМ!$A$33:$A$776,$A95,СВЦЭМ!$B$33:$B$776,Y$83)+'СЕТ СН'!$H$14+СВЦЭМ!$D$10+'СЕТ СН'!$H$5-'СЕТ СН'!$H$24</f>
        <v>2789.6019079999996</v>
      </c>
    </row>
    <row r="96" spans="1:27" ht="15.5" x14ac:dyDescent="0.3">
      <c r="A96" s="35">
        <f t="shared" si="2"/>
        <v>43843</v>
      </c>
      <c r="B96" s="36">
        <f>SUMIFS(СВЦЭМ!$D$33:$D$776,СВЦЭМ!$A$33:$A$776,$A96,СВЦЭМ!$B$33:$B$776,B$83)+'СЕТ СН'!$H$14+СВЦЭМ!$D$10+'СЕТ СН'!$H$5-'СЕТ СН'!$H$24</f>
        <v>2870.75888635</v>
      </c>
      <c r="C96" s="36">
        <f>SUMIFS(СВЦЭМ!$D$33:$D$776,СВЦЭМ!$A$33:$A$776,$A96,СВЦЭМ!$B$33:$B$776,C$83)+'СЕТ СН'!$H$14+СВЦЭМ!$D$10+'СЕТ СН'!$H$5-'СЕТ СН'!$H$24</f>
        <v>2889.5947149200001</v>
      </c>
      <c r="D96" s="36">
        <f>SUMIFS(СВЦЭМ!$D$33:$D$776,СВЦЭМ!$A$33:$A$776,$A96,СВЦЭМ!$B$33:$B$776,D$83)+'СЕТ СН'!$H$14+СВЦЭМ!$D$10+'СЕТ СН'!$H$5-'СЕТ СН'!$H$24</f>
        <v>2902.9074111800001</v>
      </c>
      <c r="E96" s="36">
        <f>SUMIFS(СВЦЭМ!$D$33:$D$776,СВЦЭМ!$A$33:$A$776,$A96,СВЦЭМ!$B$33:$B$776,E$83)+'СЕТ СН'!$H$14+СВЦЭМ!$D$10+'СЕТ СН'!$H$5-'СЕТ СН'!$H$24</f>
        <v>2893.4774232</v>
      </c>
      <c r="F96" s="36">
        <f>SUMIFS(СВЦЭМ!$D$33:$D$776,СВЦЭМ!$A$33:$A$776,$A96,СВЦЭМ!$B$33:$B$776,F$83)+'СЕТ СН'!$H$14+СВЦЭМ!$D$10+'СЕТ СН'!$H$5-'СЕТ СН'!$H$24</f>
        <v>2888.1900050199997</v>
      </c>
      <c r="G96" s="36">
        <f>SUMIFS(СВЦЭМ!$D$33:$D$776,СВЦЭМ!$A$33:$A$776,$A96,СВЦЭМ!$B$33:$B$776,G$83)+'СЕТ СН'!$H$14+СВЦЭМ!$D$10+'СЕТ СН'!$H$5-'СЕТ СН'!$H$24</f>
        <v>2871.9529364199998</v>
      </c>
      <c r="H96" s="36">
        <f>SUMIFS(СВЦЭМ!$D$33:$D$776,СВЦЭМ!$A$33:$A$776,$A96,СВЦЭМ!$B$33:$B$776,H$83)+'СЕТ СН'!$H$14+СВЦЭМ!$D$10+'СЕТ СН'!$H$5-'СЕТ СН'!$H$24</f>
        <v>2836.33591566</v>
      </c>
      <c r="I96" s="36">
        <f>SUMIFS(СВЦЭМ!$D$33:$D$776,СВЦЭМ!$A$33:$A$776,$A96,СВЦЭМ!$B$33:$B$776,I$83)+'СЕТ СН'!$H$14+СВЦЭМ!$D$10+'СЕТ СН'!$H$5-'СЕТ СН'!$H$24</f>
        <v>2802.7382220700001</v>
      </c>
      <c r="J96" s="36">
        <f>SUMIFS(СВЦЭМ!$D$33:$D$776,СВЦЭМ!$A$33:$A$776,$A96,СВЦЭМ!$B$33:$B$776,J$83)+'СЕТ СН'!$H$14+СВЦЭМ!$D$10+'СЕТ СН'!$H$5-'СЕТ СН'!$H$24</f>
        <v>2787.1380905999999</v>
      </c>
      <c r="K96" s="36">
        <f>SUMIFS(СВЦЭМ!$D$33:$D$776,СВЦЭМ!$A$33:$A$776,$A96,СВЦЭМ!$B$33:$B$776,K$83)+'СЕТ СН'!$H$14+СВЦЭМ!$D$10+'СЕТ СН'!$H$5-'СЕТ СН'!$H$24</f>
        <v>2775.5700628</v>
      </c>
      <c r="L96" s="36">
        <f>SUMIFS(СВЦЭМ!$D$33:$D$776,СВЦЭМ!$A$33:$A$776,$A96,СВЦЭМ!$B$33:$B$776,L$83)+'СЕТ СН'!$H$14+СВЦЭМ!$D$10+'СЕТ СН'!$H$5-'СЕТ СН'!$H$24</f>
        <v>2775.1078014499999</v>
      </c>
      <c r="M96" s="36">
        <f>SUMIFS(СВЦЭМ!$D$33:$D$776,СВЦЭМ!$A$33:$A$776,$A96,СВЦЭМ!$B$33:$B$776,M$83)+'СЕТ СН'!$H$14+СВЦЭМ!$D$10+'СЕТ СН'!$H$5-'СЕТ СН'!$H$24</f>
        <v>2781.62337871</v>
      </c>
      <c r="N96" s="36">
        <f>SUMIFS(СВЦЭМ!$D$33:$D$776,СВЦЭМ!$A$33:$A$776,$A96,СВЦЭМ!$B$33:$B$776,N$83)+'СЕТ СН'!$H$14+СВЦЭМ!$D$10+'СЕТ СН'!$H$5-'СЕТ СН'!$H$24</f>
        <v>2784.7485719899996</v>
      </c>
      <c r="O96" s="36">
        <f>SUMIFS(СВЦЭМ!$D$33:$D$776,СВЦЭМ!$A$33:$A$776,$A96,СВЦЭМ!$B$33:$B$776,O$83)+'СЕТ СН'!$H$14+СВЦЭМ!$D$10+'СЕТ СН'!$H$5-'СЕТ СН'!$H$24</f>
        <v>2781.3501497999996</v>
      </c>
      <c r="P96" s="36">
        <f>SUMIFS(СВЦЭМ!$D$33:$D$776,СВЦЭМ!$A$33:$A$776,$A96,СВЦЭМ!$B$33:$B$776,P$83)+'СЕТ СН'!$H$14+СВЦЭМ!$D$10+'СЕТ СН'!$H$5-'СЕТ СН'!$H$24</f>
        <v>2768.1881102299999</v>
      </c>
      <c r="Q96" s="36">
        <f>SUMIFS(СВЦЭМ!$D$33:$D$776,СВЦЭМ!$A$33:$A$776,$A96,СВЦЭМ!$B$33:$B$776,Q$83)+'СЕТ СН'!$H$14+СВЦЭМ!$D$10+'СЕТ СН'!$H$5-'СЕТ СН'!$H$24</f>
        <v>2786.6219256300001</v>
      </c>
      <c r="R96" s="36">
        <f>SUMIFS(СВЦЭМ!$D$33:$D$776,СВЦЭМ!$A$33:$A$776,$A96,СВЦЭМ!$B$33:$B$776,R$83)+'СЕТ СН'!$H$14+СВЦЭМ!$D$10+'СЕТ СН'!$H$5-'СЕТ СН'!$H$24</f>
        <v>2763.7473401500001</v>
      </c>
      <c r="S96" s="36">
        <f>SUMIFS(СВЦЭМ!$D$33:$D$776,СВЦЭМ!$A$33:$A$776,$A96,СВЦЭМ!$B$33:$B$776,S$83)+'СЕТ СН'!$H$14+СВЦЭМ!$D$10+'СЕТ СН'!$H$5-'СЕТ СН'!$H$24</f>
        <v>2752.5287617200001</v>
      </c>
      <c r="T96" s="36">
        <f>SUMIFS(СВЦЭМ!$D$33:$D$776,СВЦЭМ!$A$33:$A$776,$A96,СВЦЭМ!$B$33:$B$776,T$83)+'СЕТ СН'!$H$14+СВЦЭМ!$D$10+'СЕТ СН'!$H$5-'СЕТ СН'!$H$24</f>
        <v>2715.70733118</v>
      </c>
      <c r="U96" s="36">
        <f>SUMIFS(СВЦЭМ!$D$33:$D$776,СВЦЭМ!$A$33:$A$776,$A96,СВЦЭМ!$B$33:$B$776,U$83)+'СЕТ СН'!$H$14+СВЦЭМ!$D$10+'СЕТ СН'!$H$5-'СЕТ СН'!$H$24</f>
        <v>2713.7699573499999</v>
      </c>
      <c r="V96" s="36">
        <f>SUMIFS(СВЦЭМ!$D$33:$D$776,СВЦЭМ!$A$33:$A$776,$A96,СВЦЭМ!$B$33:$B$776,V$83)+'СЕТ СН'!$H$14+СВЦЭМ!$D$10+'СЕТ СН'!$H$5-'СЕТ СН'!$H$24</f>
        <v>2745.0442458699999</v>
      </c>
      <c r="W96" s="36">
        <f>SUMIFS(СВЦЭМ!$D$33:$D$776,СВЦЭМ!$A$33:$A$776,$A96,СВЦЭМ!$B$33:$B$776,W$83)+'СЕТ СН'!$H$14+СВЦЭМ!$D$10+'СЕТ СН'!$H$5-'СЕТ СН'!$H$24</f>
        <v>2767.5931916700001</v>
      </c>
      <c r="X96" s="36">
        <f>SUMIFS(СВЦЭМ!$D$33:$D$776,СВЦЭМ!$A$33:$A$776,$A96,СВЦЭМ!$B$33:$B$776,X$83)+'СЕТ СН'!$H$14+СВЦЭМ!$D$10+'СЕТ СН'!$H$5-'СЕТ СН'!$H$24</f>
        <v>2764.4877196799998</v>
      </c>
      <c r="Y96" s="36">
        <f>SUMIFS(СВЦЭМ!$D$33:$D$776,СВЦЭМ!$A$33:$A$776,$A96,СВЦЭМ!$B$33:$B$776,Y$83)+'СЕТ СН'!$H$14+СВЦЭМ!$D$10+'СЕТ СН'!$H$5-'СЕТ СН'!$H$24</f>
        <v>2782.0084588599998</v>
      </c>
    </row>
    <row r="97" spans="1:25" ht="15.5" x14ac:dyDescent="0.3">
      <c r="A97" s="35">
        <f t="shared" si="2"/>
        <v>43844</v>
      </c>
      <c r="B97" s="36">
        <f>SUMIFS(СВЦЭМ!$D$33:$D$776,СВЦЭМ!$A$33:$A$776,$A97,СВЦЭМ!$B$33:$B$776,B$83)+'СЕТ СН'!$H$14+СВЦЭМ!$D$10+'СЕТ СН'!$H$5-'СЕТ СН'!$H$24</f>
        <v>2825.3262830399999</v>
      </c>
      <c r="C97" s="36">
        <f>SUMIFS(СВЦЭМ!$D$33:$D$776,СВЦЭМ!$A$33:$A$776,$A97,СВЦЭМ!$B$33:$B$776,C$83)+'СЕТ СН'!$H$14+СВЦЭМ!$D$10+'СЕТ СН'!$H$5-'СЕТ СН'!$H$24</f>
        <v>2834.2458024399998</v>
      </c>
      <c r="D97" s="36">
        <f>SUMIFS(СВЦЭМ!$D$33:$D$776,СВЦЭМ!$A$33:$A$776,$A97,СВЦЭМ!$B$33:$B$776,D$83)+'СЕТ СН'!$H$14+СВЦЭМ!$D$10+'СЕТ СН'!$H$5-'СЕТ СН'!$H$24</f>
        <v>2844.4457862899999</v>
      </c>
      <c r="E97" s="36">
        <f>SUMIFS(СВЦЭМ!$D$33:$D$776,СВЦЭМ!$A$33:$A$776,$A97,СВЦЭМ!$B$33:$B$776,E$83)+'СЕТ СН'!$H$14+СВЦЭМ!$D$10+'СЕТ СН'!$H$5-'СЕТ СН'!$H$24</f>
        <v>2849.6208197799997</v>
      </c>
      <c r="F97" s="36">
        <f>SUMIFS(СВЦЭМ!$D$33:$D$776,СВЦЭМ!$A$33:$A$776,$A97,СВЦЭМ!$B$33:$B$776,F$83)+'СЕТ СН'!$H$14+СВЦЭМ!$D$10+'СЕТ СН'!$H$5-'СЕТ СН'!$H$24</f>
        <v>2847.6547345499998</v>
      </c>
      <c r="G97" s="36">
        <f>SUMIFS(СВЦЭМ!$D$33:$D$776,СВЦЭМ!$A$33:$A$776,$A97,СВЦЭМ!$B$33:$B$776,G$83)+'СЕТ СН'!$H$14+СВЦЭМ!$D$10+'СЕТ СН'!$H$5-'СЕТ СН'!$H$24</f>
        <v>2835.3954911599999</v>
      </c>
      <c r="H97" s="36">
        <f>SUMIFS(СВЦЭМ!$D$33:$D$776,СВЦЭМ!$A$33:$A$776,$A97,СВЦЭМ!$B$33:$B$776,H$83)+'СЕТ СН'!$H$14+СВЦЭМ!$D$10+'СЕТ СН'!$H$5-'СЕТ СН'!$H$24</f>
        <v>2794.8153905999998</v>
      </c>
      <c r="I97" s="36">
        <f>SUMIFS(СВЦЭМ!$D$33:$D$776,СВЦЭМ!$A$33:$A$776,$A97,СВЦЭМ!$B$33:$B$776,I$83)+'СЕТ СН'!$H$14+СВЦЭМ!$D$10+'СЕТ СН'!$H$5-'СЕТ СН'!$H$24</f>
        <v>2776.8605634099999</v>
      </c>
      <c r="J97" s="36">
        <f>SUMIFS(СВЦЭМ!$D$33:$D$776,СВЦЭМ!$A$33:$A$776,$A97,СВЦЭМ!$B$33:$B$776,J$83)+'СЕТ СН'!$H$14+СВЦЭМ!$D$10+'СЕТ СН'!$H$5-'СЕТ СН'!$H$24</f>
        <v>2747.6220170699999</v>
      </c>
      <c r="K97" s="36">
        <f>SUMIFS(СВЦЭМ!$D$33:$D$776,СВЦЭМ!$A$33:$A$776,$A97,СВЦЭМ!$B$33:$B$776,K$83)+'СЕТ СН'!$H$14+СВЦЭМ!$D$10+'СЕТ СН'!$H$5-'СЕТ СН'!$H$24</f>
        <v>2746.85292463</v>
      </c>
      <c r="L97" s="36">
        <f>SUMIFS(СВЦЭМ!$D$33:$D$776,СВЦЭМ!$A$33:$A$776,$A97,СВЦЭМ!$B$33:$B$776,L$83)+'СЕТ СН'!$H$14+СВЦЭМ!$D$10+'СЕТ СН'!$H$5-'СЕТ СН'!$H$24</f>
        <v>2745.8936200600001</v>
      </c>
      <c r="M97" s="36">
        <f>SUMIFS(СВЦЭМ!$D$33:$D$776,СВЦЭМ!$A$33:$A$776,$A97,СВЦЭМ!$B$33:$B$776,M$83)+'СЕТ СН'!$H$14+СВЦЭМ!$D$10+'СЕТ СН'!$H$5-'СЕТ СН'!$H$24</f>
        <v>2758.9152164799998</v>
      </c>
      <c r="N97" s="36">
        <f>SUMIFS(СВЦЭМ!$D$33:$D$776,СВЦЭМ!$A$33:$A$776,$A97,СВЦЭМ!$B$33:$B$776,N$83)+'СЕТ СН'!$H$14+СВЦЭМ!$D$10+'СЕТ СН'!$H$5-'СЕТ СН'!$H$24</f>
        <v>2767.5654999499998</v>
      </c>
      <c r="O97" s="36">
        <f>SUMIFS(СВЦЭМ!$D$33:$D$776,СВЦЭМ!$A$33:$A$776,$A97,СВЦЭМ!$B$33:$B$776,O$83)+'СЕТ СН'!$H$14+СВЦЭМ!$D$10+'СЕТ СН'!$H$5-'СЕТ СН'!$H$24</f>
        <v>2779.4599276700001</v>
      </c>
      <c r="P97" s="36">
        <f>SUMIFS(СВЦЭМ!$D$33:$D$776,СВЦЭМ!$A$33:$A$776,$A97,СВЦЭМ!$B$33:$B$776,P$83)+'СЕТ СН'!$H$14+СВЦЭМ!$D$10+'СЕТ СН'!$H$5-'СЕТ СН'!$H$24</f>
        <v>2788.1014862399998</v>
      </c>
      <c r="Q97" s="36">
        <f>SUMIFS(СВЦЭМ!$D$33:$D$776,СВЦЭМ!$A$33:$A$776,$A97,СВЦЭМ!$B$33:$B$776,Q$83)+'СЕТ СН'!$H$14+СВЦЭМ!$D$10+'СЕТ СН'!$H$5-'СЕТ СН'!$H$24</f>
        <v>2800.39399903</v>
      </c>
      <c r="R97" s="36">
        <f>SUMIFS(СВЦЭМ!$D$33:$D$776,СВЦЭМ!$A$33:$A$776,$A97,СВЦЭМ!$B$33:$B$776,R$83)+'СЕТ СН'!$H$14+СВЦЭМ!$D$10+'СЕТ СН'!$H$5-'СЕТ СН'!$H$24</f>
        <v>2804.9188521799997</v>
      </c>
      <c r="S97" s="36">
        <f>SUMIFS(СВЦЭМ!$D$33:$D$776,СВЦЭМ!$A$33:$A$776,$A97,СВЦЭМ!$B$33:$B$776,S$83)+'СЕТ СН'!$H$14+СВЦЭМ!$D$10+'СЕТ СН'!$H$5-'СЕТ СН'!$H$24</f>
        <v>2804.2372267999999</v>
      </c>
      <c r="T97" s="36">
        <f>SUMIFS(СВЦЭМ!$D$33:$D$776,СВЦЭМ!$A$33:$A$776,$A97,СВЦЭМ!$B$33:$B$776,T$83)+'СЕТ СН'!$H$14+СВЦЭМ!$D$10+'СЕТ СН'!$H$5-'СЕТ СН'!$H$24</f>
        <v>2756.7090992899998</v>
      </c>
      <c r="U97" s="36">
        <f>SUMIFS(СВЦЭМ!$D$33:$D$776,СВЦЭМ!$A$33:$A$776,$A97,СВЦЭМ!$B$33:$B$776,U$83)+'СЕТ СН'!$H$14+СВЦЭМ!$D$10+'СЕТ СН'!$H$5-'СЕТ СН'!$H$24</f>
        <v>2756.60515734</v>
      </c>
      <c r="V97" s="36">
        <f>SUMIFS(СВЦЭМ!$D$33:$D$776,СВЦЭМ!$A$33:$A$776,$A97,СВЦЭМ!$B$33:$B$776,V$83)+'СЕТ СН'!$H$14+СВЦЭМ!$D$10+'СЕТ СН'!$H$5-'СЕТ СН'!$H$24</f>
        <v>2786.4839164199998</v>
      </c>
      <c r="W97" s="36">
        <f>SUMIFS(СВЦЭМ!$D$33:$D$776,СВЦЭМ!$A$33:$A$776,$A97,СВЦЭМ!$B$33:$B$776,W$83)+'СЕТ СН'!$H$14+СВЦЭМ!$D$10+'СЕТ СН'!$H$5-'СЕТ СН'!$H$24</f>
        <v>2801.9638992699997</v>
      </c>
      <c r="X97" s="36">
        <f>SUMIFS(СВЦЭМ!$D$33:$D$776,СВЦЭМ!$A$33:$A$776,$A97,СВЦЭМ!$B$33:$B$776,X$83)+'СЕТ СН'!$H$14+СВЦЭМ!$D$10+'СЕТ СН'!$H$5-'СЕТ СН'!$H$24</f>
        <v>2804.1902138299997</v>
      </c>
      <c r="Y97" s="36">
        <f>SUMIFS(СВЦЭМ!$D$33:$D$776,СВЦЭМ!$A$33:$A$776,$A97,СВЦЭМ!$B$33:$B$776,Y$83)+'СЕТ СН'!$H$14+СВЦЭМ!$D$10+'СЕТ СН'!$H$5-'СЕТ СН'!$H$24</f>
        <v>2817.6345067699999</v>
      </c>
    </row>
    <row r="98" spans="1:25" ht="15.5" x14ac:dyDescent="0.3">
      <c r="A98" s="35">
        <f t="shared" si="2"/>
        <v>43845</v>
      </c>
      <c r="B98" s="36">
        <f>SUMIFS(СВЦЭМ!$D$33:$D$776,СВЦЭМ!$A$33:$A$776,$A98,СВЦЭМ!$B$33:$B$776,B$83)+'СЕТ СН'!$H$14+СВЦЭМ!$D$10+'СЕТ СН'!$H$5-'СЕТ СН'!$H$24</f>
        <v>2848.1683380899999</v>
      </c>
      <c r="C98" s="36">
        <f>SUMIFS(СВЦЭМ!$D$33:$D$776,СВЦЭМ!$A$33:$A$776,$A98,СВЦЭМ!$B$33:$B$776,C$83)+'СЕТ СН'!$H$14+СВЦЭМ!$D$10+'СЕТ СН'!$H$5-'СЕТ СН'!$H$24</f>
        <v>2853.03481478</v>
      </c>
      <c r="D98" s="36">
        <f>SUMIFS(СВЦЭМ!$D$33:$D$776,СВЦЭМ!$A$33:$A$776,$A98,СВЦЭМ!$B$33:$B$776,D$83)+'СЕТ СН'!$H$14+СВЦЭМ!$D$10+'СЕТ СН'!$H$5-'СЕТ СН'!$H$24</f>
        <v>2858.69426286</v>
      </c>
      <c r="E98" s="36">
        <f>SUMIFS(СВЦЭМ!$D$33:$D$776,СВЦЭМ!$A$33:$A$776,$A98,СВЦЭМ!$B$33:$B$776,E$83)+'СЕТ СН'!$H$14+СВЦЭМ!$D$10+'СЕТ СН'!$H$5-'СЕТ СН'!$H$24</f>
        <v>2872.97953684</v>
      </c>
      <c r="F98" s="36">
        <f>SUMIFS(СВЦЭМ!$D$33:$D$776,СВЦЭМ!$A$33:$A$776,$A98,СВЦЭМ!$B$33:$B$776,F$83)+'СЕТ СН'!$H$14+СВЦЭМ!$D$10+'СЕТ СН'!$H$5-'СЕТ СН'!$H$24</f>
        <v>2860.85096277</v>
      </c>
      <c r="G98" s="36">
        <f>SUMIFS(СВЦЭМ!$D$33:$D$776,СВЦЭМ!$A$33:$A$776,$A98,СВЦЭМ!$B$33:$B$776,G$83)+'СЕТ СН'!$H$14+СВЦЭМ!$D$10+'СЕТ СН'!$H$5-'СЕТ СН'!$H$24</f>
        <v>2838.51362918</v>
      </c>
      <c r="H98" s="36">
        <f>SUMIFS(СВЦЭМ!$D$33:$D$776,СВЦЭМ!$A$33:$A$776,$A98,СВЦЭМ!$B$33:$B$776,H$83)+'СЕТ СН'!$H$14+СВЦЭМ!$D$10+'СЕТ СН'!$H$5-'СЕТ СН'!$H$24</f>
        <v>2799.9317584699997</v>
      </c>
      <c r="I98" s="36">
        <f>SUMIFS(СВЦЭМ!$D$33:$D$776,СВЦЭМ!$A$33:$A$776,$A98,СВЦЭМ!$B$33:$B$776,I$83)+'СЕТ СН'!$H$14+СВЦЭМ!$D$10+'СЕТ СН'!$H$5-'СЕТ СН'!$H$24</f>
        <v>2770.6897288199998</v>
      </c>
      <c r="J98" s="36">
        <f>SUMIFS(СВЦЭМ!$D$33:$D$776,СВЦЭМ!$A$33:$A$776,$A98,СВЦЭМ!$B$33:$B$776,J$83)+'СЕТ СН'!$H$14+СВЦЭМ!$D$10+'СЕТ СН'!$H$5-'СЕТ СН'!$H$24</f>
        <v>2758.9456510599998</v>
      </c>
      <c r="K98" s="36">
        <f>SUMIFS(СВЦЭМ!$D$33:$D$776,СВЦЭМ!$A$33:$A$776,$A98,СВЦЭМ!$B$33:$B$776,K$83)+'СЕТ СН'!$H$14+СВЦЭМ!$D$10+'СЕТ СН'!$H$5-'СЕТ СН'!$H$24</f>
        <v>2753.3082628699999</v>
      </c>
      <c r="L98" s="36">
        <f>SUMIFS(СВЦЭМ!$D$33:$D$776,СВЦЭМ!$A$33:$A$776,$A98,СВЦЭМ!$B$33:$B$776,L$83)+'СЕТ СН'!$H$14+СВЦЭМ!$D$10+'СЕТ СН'!$H$5-'СЕТ СН'!$H$24</f>
        <v>2750.9301357199997</v>
      </c>
      <c r="M98" s="36">
        <f>SUMIFS(СВЦЭМ!$D$33:$D$776,СВЦЭМ!$A$33:$A$776,$A98,СВЦЭМ!$B$33:$B$776,M$83)+'СЕТ СН'!$H$14+СВЦЭМ!$D$10+'СЕТ СН'!$H$5-'СЕТ СН'!$H$24</f>
        <v>2776.2434190899999</v>
      </c>
      <c r="N98" s="36">
        <f>SUMIFS(СВЦЭМ!$D$33:$D$776,СВЦЭМ!$A$33:$A$776,$A98,СВЦЭМ!$B$33:$B$776,N$83)+'СЕТ СН'!$H$14+СВЦЭМ!$D$10+'СЕТ СН'!$H$5-'СЕТ СН'!$H$24</f>
        <v>2796.5981647399999</v>
      </c>
      <c r="O98" s="36">
        <f>SUMIFS(СВЦЭМ!$D$33:$D$776,СВЦЭМ!$A$33:$A$776,$A98,СВЦЭМ!$B$33:$B$776,O$83)+'СЕТ СН'!$H$14+СВЦЭМ!$D$10+'СЕТ СН'!$H$5-'СЕТ СН'!$H$24</f>
        <v>2812.7034304899998</v>
      </c>
      <c r="P98" s="36">
        <f>SUMIFS(СВЦЭМ!$D$33:$D$776,СВЦЭМ!$A$33:$A$776,$A98,СВЦЭМ!$B$33:$B$776,P$83)+'СЕТ СН'!$H$14+СВЦЭМ!$D$10+'СЕТ СН'!$H$5-'СЕТ СН'!$H$24</f>
        <v>2826.1505701999999</v>
      </c>
      <c r="Q98" s="36">
        <f>SUMIFS(СВЦЭМ!$D$33:$D$776,СВЦЭМ!$A$33:$A$776,$A98,СВЦЭМ!$B$33:$B$776,Q$83)+'СЕТ СН'!$H$14+СВЦЭМ!$D$10+'СЕТ СН'!$H$5-'СЕТ СН'!$H$24</f>
        <v>2832.4368288699998</v>
      </c>
      <c r="R98" s="36">
        <f>SUMIFS(СВЦЭМ!$D$33:$D$776,СВЦЭМ!$A$33:$A$776,$A98,СВЦЭМ!$B$33:$B$776,R$83)+'СЕТ СН'!$H$14+СВЦЭМ!$D$10+'СЕТ СН'!$H$5-'СЕТ СН'!$H$24</f>
        <v>2825.1080668300001</v>
      </c>
      <c r="S98" s="36">
        <f>SUMIFS(СВЦЭМ!$D$33:$D$776,СВЦЭМ!$A$33:$A$776,$A98,СВЦЭМ!$B$33:$B$776,S$83)+'СЕТ СН'!$H$14+СВЦЭМ!$D$10+'СЕТ СН'!$H$5-'СЕТ СН'!$H$24</f>
        <v>2798.6557182299998</v>
      </c>
      <c r="T98" s="36">
        <f>SUMIFS(СВЦЭМ!$D$33:$D$776,СВЦЭМ!$A$33:$A$776,$A98,СВЦЭМ!$B$33:$B$776,T$83)+'СЕТ СН'!$H$14+СВЦЭМ!$D$10+'СЕТ СН'!$H$5-'СЕТ СН'!$H$24</f>
        <v>2753.8633551100002</v>
      </c>
      <c r="U98" s="36">
        <f>SUMIFS(СВЦЭМ!$D$33:$D$776,СВЦЭМ!$A$33:$A$776,$A98,СВЦЭМ!$B$33:$B$776,U$83)+'СЕТ СН'!$H$14+СВЦЭМ!$D$10+'СЕТ СН'!$H$5-'СЕТ СН'!$H$24</f>
        <v>2750.5251197799998</v>
      </c>
      <c r="V98" s="36">
        <f>SUMIFS(СВЦЭМ!$D$33:$D$776,СВЦЭМ!$A$33:$A$776,$A98,СВЦЭМ!$B$33:$B$776,V$83)+'СЕТ СН'!$H$14+СВЦЭМ!$D$10+'СЕТ СН'!$H$5-'СЕТ СН'!$H$24</f>
        <v>2779.9643714999997</v>
      </c>
      <c r="W98" s="36">
        <f>SUMIFS(СВЦЭМ!$D$33:$D$776,СВЦЭМ!$A$33:$A$776,$A98,СВЦЭМ!$B$33:$B$776,W$83)+'СЕТ СН'!$H$14+СВЦЭМ!$D$10+'СЕТ СН'!$H$5-'СЕТ СН'!$H$24</f>
        <v>2800.0954232699996</v>
      </c>
      <c r="X98" s="36">
        <f>SUMIFS(СВЦЭМ!$D$33:$D$776,СВЦЭМ!$A$33:$A$776,$A98,СВЦЭМ!$B$33:$B$776,X$83)+'СЕТ СН'!$H$14+СВЦЭМ!$D$10+'СЕТ СН'!$H$5-'СЕТ СН'!$H$24</f>
        <v>2804.22738605</v>
      </c>
      <c r="Y98" s="36">
        <f>SUMIFS(СВЦЭМ!$D$33:$D$776,СВЦЭМ!$A$33:$A$776,$A98,СВЦЭМ!$B$33:$B$776,Y$83)+'СЕТ СН'!$H$14+СВЦЭМ!$D$10+'СЕТ СН'!$H$5-'СЕТ СН'!$H$24</f>
        <v>2818.5493669299999</v>
      </c>
    </row>
    <row r="99" spans="1:25" ht="15.5" x14ac:dyDescent="0.3">
      <c r="A99" s="35">
        <f t="shared" si="2"/>
        <v>43846</v>
      </c>
      <c r="B99" s="36">
        <f>SUMIFS(СВЦЭМ!$D$33:$D$776,СВЦЭМ!$A$33:$A$776,$A99,СВЦЭМ!$B$33:$B$776,B$83)+'СЕТ СН'!$H$14+СВЦЭМ!$D$10+'СЕТ СН'!$H$5-'СЕТ СН'!$H$24</f>
        <v>2822.2796868799996</v>
      </c>
      <c r="C99" s="36">
        <f>SUMIFS(СВЦЭМ!$D$33:$D$776,СВЦЭМ!$A$33:$A$776,$A99,СВЦЭМ!$B$33:$B$776,C$83)+'СЕТ СН'!$H$14+СВЦЭМ!$D$10+'СЕТ СН'!$H$5-'СЕТ СН'!$H$24</f>
        <v>2832.4154910500001</v>
      </c>
      <c r="D99" s="36">
        <f>SUMIFS(СВЦЭМ!$D$33:$D$776,СВЦЭМ!$A$33:$A$776,$A99,СВЦЭМ!$B$33:$B$776,D$83)+'СЕТ СН'!$H$14+СВЦЭМ!$D$10+'СЕТ СН'!$H$5-'СЕТ СН'!$H$24</f>
        <v>2840.6348345799997</v>
      </c>
      <c r="E99" s="36">
        <f>SUMIFS(СВЦЭМ!$D$33:$D$776,СВЦЭМ!$A$33:$A$776,$A99,СВЦЭМ!$B$33:$B$776,E$83)+'СЕТ СН'!$H$14+СВЦЭМ!$D$10+'СЕТ СН'!$H$5-'СЕТ СН'!$H$24</f>
        <v>2853.03869227</v>
      </c>
      <c r="F99" s="36">
        <f>SUMIFS(СВЦЭМ!$D$33:$D$776,СВЦЭМ!$A$33:$A$776,$A99,СВЦЭМ!$B$33:$B$776,F$83)+'СЕТ СН'!$H$14+СВЦЭМ!$D$10+'СЕТ СН'!$H$5-'СЕТ СН'!$H$24</f>
        <v>2846.9285486899998</v>
      </c>
      <c r="G99" s="36">
        <f>SUMIFS(СВЦЭМ!$D$33:$D$776,СВЦЭМ!$A$33:$A$776,$A99,СВЦЭМ!$B$33:$B$776,G$83)+'СЕТ СН'!$H$14+СВЦЭМ!$D$10+'СЕТ СН'!$H$5-'СЕТ СН'!$H$24</f>
        <v>2815.14063498</v>
      </c>
      <c r="H99" s="36">
        <f>SUMIFS(СВЦЭМ!$D$33:$D$776,СВЦЭМ!$A$33:$A$776,$A99,СВЦЭМ!$B$33:$B$776,H$83)+'СЕТ СН'!$H$14+СВЦЭМ!$D$10+'СЕТ СН'!$H$5-'СЕТ СН'!$H$24</f>
        <v>2772.2700690199999</v>
      </c>
      <c r="I99" s="36">
        <f>SUMIFS(СВЦЭМ!$D$33:$D$776,СВЦЭМ!$A$33:$A$776,$A99,СВЦЭМ!$B$33:$B$776,I$83)+'СЕТ СН'!$H$14+СВЦЭМ!$D$10+'СЕТ СН'!$H$5-'СЕТ СН'!$H$24</f>
        <v>2770.65056813</v>
      </c>
      <c r="J99" s="36">
        <f>SUMIFS(СВЦЭМ!$D$33:$D$776,СВЦЭМ!$A$33:$A$776,$A99,СВЦЭМ!$B$33:$B$776,J$83)+'СЕТ СН'!$H$14+СВЦЭМ!$D$10+'СЕТ СН'!$H$5-'СЕТ СН'!$H$24</f>
        <v>2752.1361798999997</v>
      </c>
      <c r="K99" s="36">
        <f>SUMIFS(СВЦЭМ!$D$33:$D$776,СВЦЭМ!$A$33:$A$776,$A99,СВЦЭМ!$B$33:$B$776,K$83)+'СЕТ СН'!$H$14+СВЦЭМ!$D$10+'СЕТ СН'!$H$5-'СЕТ СН'!$H$24</f>
        <v>2765.7812080699996</v>
      </c>
      <c r="L99" s="36">
        <f>SUMIFS(СВЦЭМ!$D$33:$D$776,СВЦЭМ!$A$33:$A$776,$A99,СВЦЭМ!$B$33:$B$776,L$83)+'СЕТ СН'!$H$14+СВЦЭМ!$D$10+'СЕТ СН'!$H$5-'СЕТ СН'!$H$24</f>
        <v>2771.5730370299998</v>
      </c>
      <c r="M99" s="36">
        <f>SUMIFS(СВЦЭМ!$D$33:$D$776,СВЦЭМ!$A$33:$A$776,$A99,СВЦЭМ!$B$33:$B$776,M$83)+'СЕТ СН'!$H$14+СВЦЭМ!$D$10+'СЕТ СН'!$H$5-'СЕТ СН'!$H$24</f>
        <v>2786.99120008</v>
      </c>
      <c r="N99" s="36">
        <f>SUMIFS(СВЦЭМ!$D$33:$D$776,СВЦЭМ!$A$33:$A$776,$A99,СВЦЭМ!$B$33:$B$776,N$83)+'СЕТ СН'!$H$14+СВЦЭМ!$D$10+'СЕТ СН'!$H$5-'СЕТ СН'!$H$24</f>
        <v>2793.2731821099997</v>
      </c>
      <c r="O99" s="36">
        <f>SUMIFS(СВЦЭМ!$D$33:$D$776,СВЦЭМ!$A$33:$A$776,$A99,СВЦЭМ!$B$33:$B$776,O$83)+'СЕТ СН'!$H$14+СВЦЭМ!$D$10+'СЕТ СН'!$H$5-'СЕТ СН'!$H$24</f>
        <v>2813.2817456399998</v>
      </c>
      <c r="P99" s="36">
        <f>SUMIFS(СВЦЭМ!$D$33:$D$776,СВЦЭМ!$A$33:$A$776,$A99,СВЦЭМ!$B$33:$B$776,P$83)+'СЕТ СН'!$H$14+СВЦЭМ!$D$10+'СЕТ СН'!$H$5-'СЕТ СН'!$H$24</f>
        <v>2822.67517249</v>
      </c>
      <c r="Q99" s="36">
        <f>SUMIFS(СВЦЭМ!$D$33:$D$776,СВЦЭМ!$A$33:$A$776,$A99,СВЦЭМ!$B$33:$B$776,Q$83)+'СЕТ СН'!$H$14+СВЦЭМ!$D$10+'СЕТ СН'!$H$5-'СЕТ СН'!$H$24</f>
        <v>2825.63216496</v>
      </c>
      <c r="R99" s="36">
        <f>SUMIFS(СВЦЭМ!$D$33:$D$776,СВЦЭМ!$A$33:$A$776,$A99,СВЦЭМ!$B$33:$B$776,R$83)+'СЕТ СН'!$H$14+СВЦЭМ!$D$10+'СЕТ СН'!$H$5-'СЕТ СН'!$H$24</f>
        <v>2817.9171098099996</v>
      </c>
      <c r="S99" s="36">
        <f>SUMIFS(СВЦЭМ!$D$33:$D$776,СВЦЭМ!$A$33:$A$776,$A99,СВЦЭМ!$B$33:$B$776,S$83)+'СЕТ СН'!$H$14+СВЦЭМ!$D$10+'СЕТ СН'!$H$5-'СЕТ СН'!$H$24</f>
        <v>2805.41715995</v>
      </c>
      <c r="T99" s="36">
        <f>SUMIFS(СВЦЭМ!$D$33:$D$776,СВЦЭМ!$A$33:$A$776,$A99,СВЦЭМ!$B$33:$B$776,T$83)+'СЕТ СН'!$H$14+СВЦЭМ!$D$10+'СЕТ СН'!$H$5-'СЕТ СН'!$H$24</f>
        <v>2760.9344209399997</v>
      </c>
      <c r="U99" s="36">
        <f>SUMIFS(СВЦЭМ!$D$33:$D$776,СВЦЭМ!$A$33:$A$776,$A99,СВЦЭМ!$B$33:$B$776,U$83)+'СЕТ СН'!$H$14+СВЦЭМ!$D$10+'СЕТ СН'!$H$5-'СЕТ СН'!$H$24</f>
        <v>2764.2203362599998</v>
      </c>
      <c r="V99" s="36">
        <f>SUMIFS(СВЦЭМ!$D$33:$D$776,СВЦЭМ!$A$33:$A$776,$A99,СВЦЭМ!$B$33:$B$776,V$83)+'СЕТ СН'!$H$14+СВЦЭМ!$D$10+'СЕТ СН'!$H$5-'СЕТ СН'!$H$24</f>
        <v>2797.7243814399999</v>
      </c>
      <c r="W99" s="36">
        <f>SUMIFS(СВЦЭМ!$D$33:$D$776,СВЦЭМ!$A$33:$A$776,$A99,СВЦЭМ!$B$33:$B$776,W$83)+'СЕТ СН'!$H$14+СВЦЭМ!$D$10+'СЕТ СН'!$H$5-'СЕТ СН'!$H$24</f>
        <v>2818.8211400299997</v>
      </c>
      <c r="X99" s="36">
        <f>SUMIFS(СВЦЭМ!$D$33:$D$776,СВЦЭМ!$A$33:$A$776,$A99,СВЦЭМ!$B$33:$B$776,X$83)+'СЕТ СН'!$H$14+СВЦЭМ!$D$10+'СЕТ СН'!$H$5-'СЕТ СН'!$H$24</f>
        <v>2818.3650567699997</v>
      </c>
      <c r="Y99" s="36">
        <f>SUMIFS(СВЦЭМ!$D$33:$D$776,СВЦЭМ!$A$33:$A$776,$A99,СВЦЭМ!$B$33:$B$776,Y$83)+'СЕТ СН'!$H$14+СВЦЭМ!$D$10+'СЕТ СН'!$H$5-'СЕТ СН'!$H$24</f>
        <v>2820.21857249</v>
      </c>
    </row>
    <row r="100" spans="1:25" ht="15.5" x14ac:dyDescent="0.3">
      <c r="A100" s="35">
        <f t="shared" si="2"/>
        <v>43847</v>
      </c>
      <c r="B100" s="36">
        <f>SUMIFS(СВЦЭМ!$D$33:$D$776,СВЦЭМ!$A$33:$A$776,$A100,СВЦЭМ!$B$33:$B$776,B$83)+'СЕТ СН'!$H$14+СВЦЭМ!$D$10+'СЕТ СН'!$H$5-'СЕТ СН'!$H$24</f>
        <v>2814.5599144600001</v>
      </c>
      <c r="C100" s="36">
        <f>SUMIFS(СВЦЭМ!$D$33:$D$776,СВЦЭМ!$A$33:$A$776,$A100,СВЦЭМ!$B$33:$B$776,C$83)+'СЕТ СН'!$H$14+СВЦЭМ!$D$10+'СЕТ СН'!$H$5-'СЕТ СН'!$H$24</f>
        <v>2834.4147107599997</v>
      </c>
      <c r="D100" s="36">
        <f>SUMIFS(СВЦЭМ!$D$33:$D$776,СВЦЭМ!$A$33:$A$776,$A100,СВЦЭМ!$B$33:$B$776,D$83)+'СЕТ СН'!$H$14+СВЦЭМ!$D$10+'СЕТ СН'!$H$5-'СЕТ СН'!$H$24</f>
        <v>2845.1000698499997</v>
      </c>
      <c r="E100" s="36">
        <f>SUMIFS(СВЦЭМ!$D$33:$D$776,СВЦЭМ!$A$33:$A$776,$A100,СВЦЭМ!$B$33:$B$776,E$83)+'СЕТ СН'!$H$14+СВЦЭМ!$D$10+'СЕТ СН'!$H$5-'СЕТ СН'!$H$24</f>
        <v>2834.4055737199997</v>
      </c>
      <c r="F100" s="36">
        <f>SUMIFS(СВЦЭМ!$D$33:$D$776,СВЦЭМ!$A$33:$A$776,$A100,СВЦЭМ!$B$33:$B$776,F$83)+'СЕТ СН'!$H$14+СВЦЭМ!$D$10+'СЕТ СН'!$H$5-'СЕТ СН'!$H$24</f>
        <v>2828.20965093</v>
      </c>
      <c r="G100" s="36">
        <f>SUMIFS(СВЦЭМ!$D$33:$D$776,СВЦЭМ!$A$33:$A$776,$A100,СВЦЭМ!$B$33:$B$776,G$83)+'СЕТ СН'!$H$14+СВЦЭМ!$D$10+'СЕТ СН'!$H$5-'СЕТ СН'!$H$24</f>
        <v>2821.1965512799998</v>
      </c>
      <c r="H100" s="36">
        <f>SUMIFS(СВЦЭМ!$D$33:$D$776,СВЦЭМ!$A$33:$A$776,$A100,СВЦЭМ!$B$33:$B$776,H$83)+'СЕТ СН'!$H$14+СВЦЭМ!$D$10+'СЕТ СН'!$H$5-'СЕТ СН'!$H$24</f>
        <v>2787.38289188</v>
      </c>
      <c r="I100" s="36">
        <f>SUMIFS(СВЦЭМ!$D$33:$D$776,СВЦЭМ!$A$33:$A$776,$A100,СВЦЭМ!$B$33:$B$776,I$83)+'СЕТ СН'!$H$14+СВЦЭМ!$D$10+'СЕТ СН'!$H$5-'СЕТ СН'!$H$24</f>
        <v>2775.5151339099998</v>
      </c>
      <c r="J100" s="36">
        <f>SUMIFS(СВЦЭМ!$D$33:$D$776,СВЦЭМ!$A$33:$A$776,$A100,СВЦЭМ!$B$33:$B$776,J$83)+'СЕТ СН'!$H$14+СВЦЭМ!$D$10+'СЕТ СН'!$H$5-'СЕТ СН'!$H$24</f>
        <v>2749.3236340899998</v>
      </c>
      <c r="K100" s="36">
        <f>SUMIFS(СВЦЭМ!$D$33:$D$776,СВЦЭМ!$A$33:$A$776,$A100,СВЦЭМ!$B$33:$B$776,K$83)+'СЕТ СН'!$H$14+СВЦЭМ!$D$10+'СЕТ СН'!$H$5-'СЕТ СН'!$H$24</f>
        <v>2737.9935576299999</v>
      </c>
      <c r="L100" s="36">
        <f>SUMIFS(СВЦЭМ!$D$33:$D$776,СВЦЭМ!$A$33:$A$776,$A100,СВЦЭМ!$B$33:$B$776,L$83)+'СЕТ СН'!$H$14+СВЦЭМ!$D$10+'СЕТ СН'!$H$5-'СЕТ СН'!$H$24</f>
        <v>2749.1219753999999</v>
      </c>
      <c r="M100" s="36">
        <f>SUMIFS(СВЦЭМ!$D$33:$D$776,СВЦЭМ!$A$33:$A$776,$A100,СВЦЭМ!$B$33:$B$776,M$83)+'СЕТ СН'!$H$14+СВЦЭМ!$D$10+'СЕТ СН'!$H$5-'СЕТ СН'!$H$24</f>
        <v>2769.9504738099999</v>
      </c>
      <c r="N100" s="36">
        <f>SUMIFS(СВЦЭМ!$D$33:$D$776,СВЦЭМ!$A$33:$A$776,$A100,СВЦЭМ!$B$33:$B$776,N$83)+'СЕТ СН'!$H$14+СВЦЭМ!$D$10+'СЕТ СН'!$H$5-'СЕТ СН'!$H$24</f>
        <v>2780.7077167500001</v>
      </c>
      <c r="O100" s="36">
        <f>SUMIFS(СВЦЭМ!$D$33:$D$776,СВЦЭМ!$A$33:$A$776,$A100,СВЦЭМ!$B$33:$B$776,O$83)+'СЕТ СН'!$H$14+СВЦЭМ!$D$10+'СЕТ СН'!$H$5-'СЕТ СН'!$H$24</f>
        <v>2800.35779271</v>
      </c>
      <c r="P100" s="36">
        <f>SUMIFS(СВЦЭМ!$D$33:$D$776,СВЦЭМ!$A$33:$A$776,$A100,СВЦЭМ!$B$33:$B$776,P$83)+'СЕТ СН'!$H$14+СВЦЭМ!$D$10+'СЕТ СН'!$H$5-'СЕТ СН'!$H$24</f>
        <v>2809.7780908</v>
      </c>
      <c r="Q100" s="36">
        <f>SUMIFS(СВЦЭМ!$D$33:$D$776,СВЦЭМ!$A$33:$A$776,$A100,СВЦЭМ!$B$33:$B$776,Q$83)+'СЕТ СН'!$H$14+СВЦЭМ!$D$10+'СЕТ СН'!$H$5-'СЕТ СН'!$H$24</f>
        <v>2814.9289552099999</v>
      </c>
      <c r="R100" s="36">
        <f>SUMIFS(СВЦЭМ!$D$33:$D$776,СВЦЭМ!$A$33:$A$776,$A100,СВЦЭМ!$B$33:$B$776,R$83)+'СЕТ СН'!$H$14+СВЦЭМ!$D$10+'СЕТ СН'!$H$5-'СЕТ СН'!$H$24</f>
        <v>2803.11775485</v>
      </c>
      <c r="S100" s="36">
        <f>SUMIFS(СВЦЭМ!$D$33:$D$776,СВЦЭМ!$A$33:$A$776,$A100,СВЦЭМ!$B$33:$B$776,S$83)+'СЕТ СН'!$H$14+СВЦЭМ!$D$10+'СЕТ СН'!$H$5-'СЕТ СН'!$H$24</f>
        <v>2792.2409476899998</v>
      </c>
      <c r="T100" s="36">
        <f>SUMIFS(СВЦЭМ!$D$33:$D$776,СВЦЭМ!$A$33:$A$776,$A100,СВЦЭМ!$B$33:$B$776,T$83)+'СЕТ СН'!$H$14+СВЦЭМ!$D$10+'СЕТ СН'!$H$5-'СЕТ СН'!$H$24</f>
        <v>2743.5625830999998</v>
      </c>
      <c r="U100" s="36">
        <f>SUMIFS(СВЦЭМ!$D$33:$D$776,СВЦЭМ!$A$33:$A$776,$A100,СВЦЭМ!$B$33:$B$776,U$83)+'СЕТ СН'!$H$14+СВЦЭМ!$D$10+'СЕТ СН'!$H$5-'СЕТ СН'!$H$24</f>
        <v>2741.9169300200001</v>
      </c>
      <c r="V100" s="36">
        <f>SUMIFS(СВЦЭМ!$D$33:$D$776,СВЦЭМ!$A$33:$A$776,$A100,СВЦЭМ!$B$33:$B$776,V$83)+'СЕТ СН'!$H$14+СВЦЭМ!$D$10+'СЕТ СН'!$H$5-'СЕТ СН'!$H$24</f>
        <v>2776.97758484</v>
      </c>
      <c r="W100" s="36">
        <f>SUMIFS(СВЦЭМ!$D$33:$D$776,СВЦЭМ!$A$33:$A$776,$A100,СВЦЭМ!$B$33:$B$776,W$83)+'СЕТ СН'!$H$14+СВЦЭМ!$D$10+'СЕТ СН'!$H$5-'СЕТ СН'!$H$24</f>
        <v>2786.9435953499997</v>
      </c>
      <c r="X100" s="36">
        <f>SUMIFS(СВЦЭМ!$D$33:$D$776,СВЦЭМ!$A$33:$A$776,$A100,СВЦЭМ!$B$33:$B$776,X$83)+'СЕТ СН'!$H$14+СВЦЭМ!$D$10+'СЕТ СН'!$H$5-'СЕТ СН'!$H$24</f>
        <v>2786.1919144399999</v>
      </c>
      <c r="Y100" s="36">
        <f>SUMIFS(СВЦЭМ!$D$33:$D$776,СВЦЭМ!$A$33:$A$776,$A100,СВЦЭМ!$B$33:$B$776,Y$83)+'СЕТ СН'!$H$14+СВЦЭМ!$D$10+'СЕТ СН'!$H$5-'СЕТ СН'!$H$24</f>
        <v>2800.87622891</v>
      </c>
    </row>
    <row r="101" spans="1:25" ht="15.5" x14ac:dyDescent="0.3">
      <c r="A101" s="35">
        <f t="shared" si="2"/>
        <v>43848</v>
      </c>
      <c r="B101" s="36">
        <f>SUMIFS(СВЦЭМ!$D$33:$D$776,СВЦЭМ!$A$33:$A$776,$A101,СВЦЭМ!$B$33:$B$776,B$83)+'СЕТ СН'!$H$14+СВЦЭМ!$D$10+'СЕТ СН'!$H$5-'СЕТ СН'!$H$24</f>
        <v>2807.4808729799997</v>
      </c>
      <c r="C101" s="36">
        <f>SUMIFS(СВЦЭМ!$D$33:$D$776,СВЦЭМ!$A$33:$A$776,$A101,СВЦЭМ!$B$33:$B$776,C$83)+'СЕТ СН'!$H$14+СВЦЭМ!$D$10+'СЕТ СН'!$H$5-'СЕТ СН'!$H$24</f>
        <v>2845.5870582500002</v>
      </c>
      <c r="D101" s="36">
        <f>SUMIFS(СВЦЭМ!$D$33:$D$776,СВЦЭМ!$A$33:$A$776,$A101,СВЦЭМ!$B$33:$B$776,D$83)+'СЕТ СН'!$H$14+СВЦЭМ!$D$10+'СЕТ СН'!$H$5-'СЕТ СН'!$H$24</f>
        <v>2863.4145203199996</v>
      </c>
      <c r="E101" s="36">
        <f>SUMIFS(СВЦЭМ!$D$33:$D$776,СВЦЭМ!$A$33:$A$776,$A101,СВЦЭМ!$B$33:$B$776,E$83)+'СЕТ СН'!$H$14+СВЦЭМ!$D$10+'СЕТ СН'!$H$5-'СЕТ СН'!$H$24</f>
        <v>2862.1204470599996</v>
      </c>
      <c r="F101" s="36">
        <f>SUMIFS(СВЦЭМ!$D$33:$D$776,СВЦЭМ!$A$33:$A$776,$A101,СВЦЭМ!$B$33:$B$776,F$83)+'СЕТ СН'!$H$14+СВЦЭМ!$D$10+'СЕТ СН'!$H$5-'СЕТ СН'!$H$24</f>
        <v>2825.6285055999997</v>
      </c>
      <c r="G101" s="36">
        <f>SUMIFS(СВЦЭМ!$D$33:$D$776,СВЦЭМ!$A$33:$A$776,$A101,СВЦЭМ!$B$33:$B$776,G$83)+'СЕТ СН'!$H$14+СВЦЭМ!$D$10+'СЕТ СН'!$H$5-'СЕТ СН'!$H$24</f>
        <v>2821.7836958299999</v>
      </c>
      <c r="H101" s="36">
        <f>SUMIFS(СВЦЭМ!$D$33:$D$776,СВЦЭМ!$A$33:$A$776,$A101,СВЦЭМ!$B$33:$B$776,H$83)+'СЕТ СН'!$H$14+СВЦЭМ!$D$10+'СЕТ СН'!$H$5-'СЕТ СН'!$H$24</f>
        <v>2797.02750096</v>
      </c>
      <c r="I101" s="36">
        <f>SUMIFS(СВЦЭМ!$D$33:$D$776,СВЦЭМ!$A$33:$A$776,$A101,СВЦЭМ!$B$33:$B$776,I$83)+'СЕТ СН'!$H$14+СВЦЭМ!$D$10+'СЕТ СН'!$H$5-'СЕТ СН'!$H$24</f>
        <v>2763.3618804899997</v>
      </c>
      <c r="J101" s="36">
        <f>SUMIFS(СВЦЭМ!$D$33:$D$776,СВЦЭМ!$A$33:$A$776,$A101,СВЦЭМ!$B$33:$B$776,J$83)+'СЕТ СН'!$H$14+СВЦЭМ!$D$10+'СЕТ СН'!$H$5-'СЕТ СН'!$H$24</f>
        <v>2753.2621149500001</v>
      </c>
      <c r="K101" s="36">
        <f>SUMIFS(СВЦЭМ!$D$33:$D$776,СВЦЭМ!$A$33:$A$776,$A101,СВЦЭМ!$B$33:$B$776,K$83)+'СЕТ СН'!$H$14+СВЦЭМ!$D$10+'СЕТ СН'!$H$5-'СЕТ СН'!$H$24</f>
        <v>2754.2557604799999</v>
      </c>
      <c r="L101" s="36">
        <f>SUMIFS(СВЦЭМ!$D$33:$D$776,СВЦЭМ!$A$33:$A$776,$A101,СВЦЭМ!$B$33:$B$776,L$83)+'СЕТ СН'!$H$14+СВЦЭМ!$D$10+'СЕТ СН'!$H$5-'СЕТ СН'!$H$24</f>
        <v>2761.5528481599999</v>
      </c>
      <c r="M101" s="36">
        <f>SUMIFS(СВЦЭМ!$D$33:$D$776,СВЦЭМ!$A$33:$A$776,$A101,СВЦЭМ!$B$33:$B$776,M$83)+'СЕТ СН'!$H$14+СВЦЭМ!$D$10+'СЕТ СН'!$H$5-'СЕТ СН'!$H$24</f>
        <v>2764.9011430299997</v>
      </c>
      <c r="N101" s="36">
        <f>SUMIFS(СВЦЭМ!$D$33:$D$776,СВЦЭМ!$A$33:$A$776,$A101,СВЦЭМ!$B$33:$B$776,N$83)+'СЕТ СН'!$H$14+СВЦЭМ!$D$10+'СЕТ СН'!$H$5-'СЕТ СН'!$H$24</f>
        <v>2772.3604944499998</v>
      </c>
      <c r="O101" s="36">
        <f>SUMIFS(СВЦЭМ!$D$33:$D$776,СВЦЭМ!$A$33:$A$776,$A101,СВЦЭМ!$B$33:$B$776,O$83)+'СЕТ СН'!$H$14+СВЦЭМ!$D$10+'СЕТ СН'!$H$5-'СЕТ СН'!$H$24</f>
        <v>2783.1147182</v>
      </c>
      <c r="P101" s="36">
        <f>SUMIFS(СВЦЭМ!$D$33:$D$776,СВЦЭМ!$A$33:$A$776,$A101,СВЦЭМ!$B$33:$B$776,P$83)+'СЕТ СН'!$H$14+СВЦЭМ!$D$10+'СЕТ СН'!$H$5-'СЕТ СН'!$H$24</f>
        <v>2797.4697321799999</v>
      </c>
      <c r="Q101" s="36">
        <f>SUMIFS(СВЦЭМ!$D$33:$D$776,СВЦЭМ!$A$33:$A$776,$A101,СВЦЭМ!$B$33:$B$776,Q$83)+'СЕТ СН'!$H$14+СВЦЭМ!$D$10+'СЕТ СН'!$H$5-'СЕТ СН'!$H$24</f>
        <v>2803.62121712</v>
      </c>
      <c r="R101" s="36">
        <f>SUMIFS(СВЦЭМ!$D$33:$D$776,СВЦЭМ!$A$33:$A$776,$A101,СВЦЭМ!$B$33:$B$776,R$83)+'СЕТ СН'!$H$14+СВЦЭМ!$D$10+'СЕТ СН'!$H$5-'СЕТ СН'!$H$24</f>
        <v>2792.1901625999999</v>
      </c>
      <c r="S101" s="36">
        <f>SUMIFS(СВЦЭМ!$D$33:$D$776,СВЦЭМ!$A$33:$A$776,$A101,СВЦЭМ!$B$33:$B$776,S$83)+'СЕТ СН'!$H$14+СВЦЭМ!$D$10+'СЕТ СН'!$H$5-'СЕТ СН'!$H$24</f>
        <v>2778.7335749399999</v>
      </c>
      <c r="T101" s="36">
        <f>SUMIFS(СВЦЭМ!$D$33:$D$776,СВЦЭМ!$A$33:$A$776,$A101,СВЦЭМ!$B$33:$B$776,T$83)+'СЕТ СН'!$H$14+СВЦЭМ!$D$10+'СЕТ СН'!$H$5-'СЕТ СН'!$H$24</f>
        <v>2769.9267499999996</v>
      </c>
      <c r="U101" s="36">
        <f>SUMIFS(СВЦЭМ!$D$33:$D$776,СВЦЭМ!$A$33:$A$776,$A101,СВЦЭМ!$B$33:$B$776,U$83)+'СЕТ СН'!$H$14+СВЦЭМ!$D$10+'СЕТ СН'!$H$5-'СЕТ СН'!$H$24</f>
        <v>2770.23353425</v>
      </c>
      <c r="V101" s="36">
        <f>SUMIFS(СВЦЭМ!$D$33:$D$776,СВЦЭМ!$A$33:$A$776,$A101,СВЦЭМ!$B$33:$B$776,V$83)+'СЕТ СН'!$H$14+СВЦЭМ!$D$10+'СЕТ СН'!$H$5-'СЕТ СН'!$H$24</f>
        <v>2776.3588584399999</v>
      </c>
      <c r="W101" s="36">
        <f>SUMIFS(СВЦЭМ!$D$33:$D$776,СВЦЭМ!$A$33:$A$776,$A101,СВЦЭМ!$B$33:$B$776,W$83)+'СЕТ СН'!$H$14+СВЦЭМ!$D$10+'СЕТ СН'!$H$5-'СЕТ СН'!$H$24</f>
        <v>2786.6471423899998</v>
      </c>
      <c r="X101" s="36">
        <f>SUMIFS(СВЦЭМ!$D$33:$D$776,СВЦЭМ!$A$33:$A$776,$A101,СВЦЭМ!$B$33:$B$776,X$83)+'СЕТ СН'!$H$14+СВЦЭМ!$D$10+'СЕТ СН'!$H$5-'СЕТ СН'!$H$24</f>
        <v>2786.41423837</v>
      </c>
      <c r="Y101" s="36">
        <f>SUMIFS(СВЦЭМ!$D$33:$D$776,СВЦЭМ!$A$33:$A$776,$A101,СВЦЭМ!$B$33:$B$776,Y$83)+'СЕТ СН'!$H$14+СВЦЭМ!$D$10+'СЕТ СН'!$H$5-'СЕТ СН'!$H$24</f>
        <v>2806.2233048499997</v>
      </c>
    </row>
    <row r="102" spans="1:25" ht="15.5" x14ac:dyDescent="0.3">
      <c r="A102" s="35">
        <f t="shared" si="2"/>
        <v>43849</v>
      </c>
      <c r="B102" s="36">
        <f>SUMIFS(СВЦЭМ!$D$33:$D$776,СВЦЭМ!$A$33:$A$776,$A102,СВЦЭМ!$B$33:$B$776,B$83)+'СЕТ СН'!$H$14+СВЦЭМ!$D$10+'СЕТ СН'!$H$5-'СЕТ СН'!$H$24</f>
        <v>2816.2637618700001</v>
      </c>
      <c r="C102" s="36">
        <f>SUMIFS(СВЦЭМ!$D$33:$D$776,СВЦЭМ!$A$33:$A$776,$A102,СВЦЭМ!$B$33:$B$776,C$83)+'СЕТ СН'!$H$14+СВЦЭМ!$D$10+'СЕТ СН'!$H$5-'СЕТ СН'!$H$24</f>
        <v>2825.9536164199999</v>
      </c>
      <c r="D102" s="36">
        <f>SUMIFS(СВЦЭМ!$D$33:$D$776,СВЦЭМ!$A$33:$A$776,$A102,СВЦЭМ!$B$33:$B$776,D$83)+'СЕТ СН'!$H$14+СВЦЭМ!$D$10+'СЕТ СН'!$H$5-'СЕТ СН'!$H$24</f>
        <v>2838.6735757799997</v>
      </c>
      <c r="E102" s="36">
        <f>SUMIFS(СВЦЭМ!$D$33:$D$776,СВЦЭМ!$A$33:$A$776,$A102,СВЦЭМ!$B$33:$B$776,E$83)+'СЕТ СН'!$H$14+СВЦЭМ!$D$10+'СЕТ СН'!$H$5-'СЕТ СН'!$H$24</f>
        <v>2848.50791071</v>
      </c>
      <c r="F102" s="36">
        <f>SUMIFS(СВЦЭМ!$D$33:$D$776,СВЦЭМ!$A$33:$A$776,$A102,СВЦЭМ!$B$33:$B$776,F$83)+'СЕТ СН'!$H$14+СВЦЭМ!$D$10+'СЕТ СН'!$H$5-'СЕТ СН'!$H$24</f>
        <v>2846.4335477300001</v>
      </c>
      <c r="G102" s="36">
        <f>SUMIFS(СВЦЭМ!$D$33:$D$776,СВЦЭМ!$A$33:$A$776,$A102,СВЦЭМ!$B$33:$B$776,G$83)+'СЕТ СН'!$H$14+СВЦЭМ!$D$10+'СЕТ СН'!$H$5-'СЕТ СН'!$H$24</f>
        <v>2843.3349031499997</v>
      </c>
      <c r="H102" s="36">
        <f>SUMIFS(СВЦЭМ!$D$33:$D$776,СВЦЭМ!$A$33:$A$776,$A102,СВЦЭМ!$B$33:$B$776,H$83)+'СЕТ СН'!$H$14+СВЦЭМ!$D$10+'СЕТ СН'!$H$5-'СЕТ СН'!$H$24</f>
        <v>2821.9113034100001</v>
      </c>
      <c r="I102" s="36">
        <f>SUMIFS(СВЦЭМ!$D$33:$D$776,СВЦЭМ!$A$33:$A$776,$A102,СВЦЭМ!$B$33:$B$776,I$83)+'СЕТ СН'!$H$14+СВЦЭМ!$D$10+'СЕТ СН'!$H$5-'СЕТ СН'!$H$24</f>
        <v>2793.00184352</v>
      </c>
      <c r="J102" s="36">
        <f>SUMIFS(СВЦЭМ!$D$33:$D$776,СВЦЭМ!$A$33:$A$776,$A102,СВЦЭМ!$B$33:$B$776,J$83)+'СЕТ СН'!$H$14+СВЦЭМ!$D$10+'СЕТ СН'!$H$5-'СЕТ СН'!$H$24</f>
        <v>2791.2638818799996</v>
      </c>
      <c r="K102" s="36">
        <f>SUMIFS(СВЦЭМ!$D$33:$D$776,СВЦЭМ!$A$33:$A$776,$A102,СВЦЭМ!$B$33:$B$776,K$83)+'СЕТ СН'!$H$14+СВЦЭМ!$D$10+'СЕТ СН'!$H$5-'СЕТ СН'!$H$24</f>
        <v>2763.2974371999999</v>
      </c>
      <c r="L102" s="36">
        <f>SUMIFS(СВЦЭМ!$D$33:$D$776,СВЦЭМ!$A$33:$A$776,$A102,СВЦЭМ!$B$33:$B$776,L$83)+'СЕТ СН'!$H$14+СВЦЭМ!$D$10+'СЕТ СН'!$H$5-'СЕТ СН'!$H$24</f>
        <v>2762.3264864599996</v>
      </c>
      <c r="M102" s="36">
        <f>SUMIFS(СВЦЭМ!$D$33:$D$776,СВЦЭМ!$A$33:$A$776,$A102,СВЦЭМ!$B$33:$B$776,M$83)+'СЕТ СН'!$H$14+СВЦЭМ!$D$10+'СЕТ СН'!$H$5-'СЕТ СН'!$H$24</f>
        <v>2763.6982206399998</v>
      </c>
      <c r="N102" s="36">
        <f>SUMIFS(СВЦЭМ!$D$33:$D$776,СВЦЭМ!$A$33:$A$776,$A102,СВЦЭМ!$B$33:$B$776,N$83)+'СЕТ СН'!$H$14+СВЦЭМ!$D$10+'СЕТ СН'!$H$5-'СЕТ СН'!$H$24</f>
        <v>2769.63935571</v>
      </c>
      <c r="O102" s="36">
        <f>SUMIFS(СВЦЭМ!$D$33:$D$776,СВЦЭМ!$A$33:$A$776,$A102,СВЦЭМ!$B$33:$B$776,O$83)+'СЕТ СН'!$H$14+СВЦЭМ!$D$10+'СЕТ СН'!$H$5-'СЕТ СН'!$H$24</f>
        <v>2789.0529689999998</v>
      </c>
      <c r="P102" s="36">
        <f>SUMIFS(СВЦЭМ!$D$33:$D$776,СВЦЭМ!$A$33:$A$776,$A102,СВЦЭМ!$B$33:$B$776,P$83)+'СЕТ СН'!$H$14+СВЦЭМ!$D$10+'СЕТ СН'!$H$5-'СЕТ СН'!$H$24</f>
        <v>2800.6557014199998</v>
      </c>
      <c r="Q102" s="36">
        <f>SUMIFS(СВЦЭМ!$D$33:$D$776,СВЦЭМ!$A$33:$A$776,$A102,СВЦЭМ!$B$33:$B$776,Q$83)+'СЕТ СН'!$H$14+СВЦЭМ!$D$10+'СЕТ СН'!$H$5-'СЕТ СН'!$H$24</f>
        <v>2805.1457851</v>
      </c>
      <c r="R102" s="36">
        <f>SUMIFS(СВЦЭМ!$D$33:$D$776,СВЦЭМ!$A$33:$A$776,$A102,СВЦЭМ!$B$33:$B$776,R$83)+'СЕТ СН'!$H$14+СВЦЭМ!$D$10+'СЕТ СН'!$H$5-'СЕТ СН'!$H$24</f>
        <v>2788.5971008899996</v>
      </c>
      <c r="S102" s="36">
        <f>SUMIFS(СВЦЭМ!$D$33:$D$776,СВЦЭМ!$A$33:$A$776,$A102,СВЦЭМ!$B$33:$B$776,S$83)+'СЕТ СН'!$H$14+СВЦЭМ!$D$10+'СЕТ СН'!$H$5-'СЕТ СН'!$H$24</f>
        <v>2760.1729694999999</v>
      </c>
      <c r="T102" s="36">
        <f>SUMIFS(СВЦЭМ!$D$33:$D$776,СВЦЭМ!$A$33:$A$776,$A102,СВЦЭМ!$B$33:$B$776,T$83)+'СЕТ СН'!$H$14+СВЦЭМ!$D$10+'СЕТ СН'!$H$5-'СЕТ СН'!$H$24</f>
        <v>2765.8508139599999</v>
      </c>
      <c r="U102" s="36">
        <f>SUMIFS(СВЦЭМ!$D$33:$D$776,СВЦЭМ!$A$33:$A$776,$A102,СВЦЭМ!$B$33:$B$776,U$83)+'СЕТ СН'!$H$14+СВЦЭМ!$D$10+'СЕТ СН'!$H$5-'СЕТ СН'!$H$24</f>
        <v>2762.8876479299997</v>
      </c>
      <c r="V102" s="36">
        <f>SUMIFS(СВЦЭМ!$D$33:$D$776,СВЦЭМ!$A$33:$A$776,$A102,СВЦЭМ!$B$33:$B$776,V$83)+'СЕТ СН'!$H$14+СВЦЭМ!$D$10+'СЕТ СН'!$H$5-'СЕТ СН'!$H$24</f>
        <v>2755.6826533200001</v>
      </c>
      <c r="W102" s="36">
        <f>SUMIFS(СВЦЭМ!$D$33:$D$776,СВЦЭМ!$A$33:$A$776,$A102,СВЦЭМ!$B$33:$B$776,W$83)+'СЕТ СН'!$H$14+СВЦЭМ!$D$10+'СЕТ СН'!$H$5-'СЕТ СН'!$H$24</f>
        <v>2765.5759574699996</v>
      </c>
      <c r="X102" s="36">
        <f>SUMIFS(СВЦЭМ!$D$33:$D$776,СВЦЭМ!$A$33:$A$776,$A102,СВЦЭМ!$B$33:$B$776,X$83)+'СЕТ СН'!$H$14+СВЦЭМ!$D$10+'СЕТ СН'!$H$5-'СЕТ СН'!$H$24</f>
        <v>2782.36792371</v>
      </c>
      <c r="Y102" s="36">
        <f>SUMIFS(СВЦЭМ!$D$33:$D$776,СВЦЭМ!$A$33:$A$776,$A102,СВЦЭМ!$B$33:$B$776,Y$83)+'СЕТ СН'!$H$14+СВЦЭМ!$D$10+'СЕТ СН'!$H$5-'СЕТ СН'!$H$24</f>
        <v>2795.3100811300001</v>
      </c>
    </row>
    <row r="103" spans="1:25" ht="15.5" x14ac:dyDescent="0.3">
      <c r="A103" s="35">
        <f t="shared" si="2"/>
        <v>43850</v>
      </c>
      <c r="B103" s="36">
        <f>SUMIFS(СВЦЭМ!$D$33:$D$776,СВЦЭМ!$A$33:$A$776,$A103,СВЦЭМ!$B$33:$B$776,B$83)+'СЕТ СН'!$H$14+СВЦЭМ!$D$10+'СЕТ СН'!$H$5-'СЕТ СН'!$H$24</f>
        <v>2848.2089706199999</v>
      </c>
      <c r="C103" s="36">
        <f>SUMIFS(СВЦЭМ!$D$33:$D$776,СВЦЭМ!$A$33:$A$776,$A103,СВЦЭМ!$B$33:$B$776,C$83)+'СЕТ СН'!$H$14+СВЦЭМ!$D$10+'СЕТ СН'!$H$5-'СЕТ СН'!$H$24</f>
        <v>2865.6002387499998</v>
      </c>
      <c r="D103" s="36">
        <f>SUMIFS(СВЦЭМ!$D$33:$D$776,СВЦЭМ!$A$33:$A$776,$A103,СВЦЭМ!$B$33:$B$776,D$83)+'СЕТ СН'!$H$14+СВЦЭМ!$D$10+'СЕТ СН'!$H$5-'СЕТ СН'!$H$24</f>
        <v>2876.3856300500001</v>
      </c>
      <c r="E103" s="36">
        <f>SUMIFS(СВЦЭМ!$D$33:$D$776,СВЦЭМ!$A$33:$A$776,$A103,СВЦЭМ!$B$33:$B$776,E$83)+'СЕТ СН'!$H$14+СВЦЭМ!$D$10+'СЕТ СН'!$H$5-'СЕТ СН'!$H$24</f>
        <v>2872.9508079399998</v>
      </c>
      <c r="F103" s="36">
        <f>SUMIFS(СВЦЭМ!$D$33:$D$776,СВЦЭМ!$A$33:$A$776,$A103,СВЦЭМ!$B$33:$B$776,F$83)+'СЕТ СН'!$H$14+СВЦЭМ!$D$10+'СЕТ СН'!$H$5-'СЕТ СН'!$H$24</f>
        <v>2860.3079814100001</v>
      </c>
      <c r="G103" s="36">
        <f>SUMIFS(СВЦЭМ!$D$33:$D$776,СВЦЭМ!$A$33:$A$776,$A103,СВЦЭМ!$B$33:$B$776,G$83)+'СЕТ СН'!$H$14+СВЦЭМ!$D$10+'СЕТ СН'!$H$5-'СЕТ СН'!$H$24</f>
        <v>2842.1893051500001</v>
      </c>
      <c r="H103" s="36">
        <f>SUMIFS(СВЦЭМ!$D$33:$D$776,СВЦЭМ!$A$33:$A$776,$A103,СВЦЭМ!$B$33:$B$776,H$83)+'СЕТ СН'!$H$14+СВЦЭМ!$D$10+'СЕТ СН'!$H$5-'СЕТ СН'!$H$24</f>
        <v>2797.16123638</v>
      </c>
      <c r="I103" s="36">
        <f>SUMIFS(СВЦЭМ!$D$33:$D$776,СВЦЭМ!$A$33:$A$776,$A103,СВЦЭМ!$B$33:$B$776,I$83)+'СЕТ СН'!$H$14+СВЦЭМ!$D$10+'СЕТ СН'!$H$5-'СЕТ СН'!$H$24</f>
        <v>2783.2005104899999</v>
      </c>
      <c r="J103" s="36">
        <f>SUMIFS(СВЦЭМ!$D$33:$D$776,СВЦЭМ!$A$33:$A$776,$A103,СВЦЭМ!$B$33:$B$776,J$83)+'СЕТ СН'!$H$14+СВЦЭМ!$D$10+'СЕТ СН'!$H$5-'СЕТ СН'!$H$24</f>
        <v>2755.3013771400001</v>
      </c>
      <c r="K103" s="36">
        <f>SUMIFS(СВЦЭМ!$D$33:$D$776,СВЦЭМ!$A$33:$A$776,$A103,СВЦЭМ!$B$33:$B$776,K$83)+'СЕТ СН'!$H$14+СВЦЭМ!$D$10+'СЕТ СН'!$H$5-'СЕТ СН'!$H$24</f>
        <v>2729.7570260499997</v>
      </c>
      <c r="L103" s="36">
        <f>SUMIFS(СВЦЭМ!$D$33:$D$776,СВЦЭМ!$A$33:$A$776,$A103,СВЦЭМ!$B$33:$B$776,L$83)+'СЕТ СН'!$H$14+СВЦЭМ!$D$10+'СЕТ СН'!$H$5-'СЕТ СН'!$H$24</f>
        <v>2734.0576349899998</v>
      </c>
      <c r="M103" s="36">
        <f>SUMIFS(СВЦЭМ!$D$33:$D$776,СВЦЭМ!$A$33:$A$776,$A103,СВЦЭМ!$B$33:$B$776,M$83)+'СЕТ СН'!$H$14+СВЦЭМ!$D$10+'СЕТ СН'!$H$5-'СЕТ СН'!$H$24</f>
        <v>2747.6986274999999</v>
      </c>
      <c r="N103" s="36">
        <f>SUMIFS(СВЦЭМ!$D$33:$D$776,СВЦЭМ!$A$33:$A$776,$A103,СВЦЭМ!$B$33:$B$776,N$83)+'СЕТ СН'!$H$14+СВЦЭМ!$D$10+'СЕТ СН'!$H$5-'СЕТ СН'!$H$24</f>
        <v>2757.8869633300001</v>
      </c>
      <c r="O103" s="36">
        <f>SUMIFS(СВЦЭМ!$D$33:$D$776,СВЦЭМ!$A$33:$A$776,$A103,СВЦЭМ!$B$33:$B$776,O$83)+'СЕТ СН'!$H$14+СВЦЭМ!$D$10+'СЕТ СН'!$H$5-'СЕТ СН'!$H$24</f>
        <v>2777.5559358699998</v>
      </c>
      <c r="P103" s="36">
        <f>SUMIFS(СВЦЭМ!$D$33:$D$776,СВЦЭМ!$A$33:$A$776,$A103,СВЦЭМ!$B$33:$B$776,P$83)+'СЕТ СН'!$H$14+СВЦЭМ!$D$10+'СЕТ СН'!$H$5-'СЕТ СН'!$H$24</f>
        <v>2792.9720410499999</v>
      </c>
      <c r="Q103" s="36">
        <f>SUMIFS(СВЦЭМ!$D$33:$D$776,СВЦЭМ!$A$33:$A$776,$A103,СВЦЭМ!$B$33:$B$776,Q$83)+'СЕТ СН'!$H$14+СВЦЭМ!$D$10+'СЕТ СН'!$H$5-'СЕТ СН'!$H$24</f>
        <v>2797.2757923999998</v>
      </c>
      <c r="R103" s="36">
        <f>SUMIFS(СВЦЭМ!$D$33:$D$776,СВЦЭМ!$A$33:$A$776,$A103,СВЦЭМ!$B$33:$B$776,R$83)+'СЕТ СН'!$H$14+СВЦЭМ!$D$10+'СЕТ СН'!$H$5-'СЕТ СН'!$H$24</f>
        <v>2798.92321399</v>
      </c>
      <c r="S103" s="36">
        <f>SUMIFS(СВЦЭМ!$D$33:$D$776,СВЦЭМ!$A$33:$A$776,$A103,СВЦЭМ!$B$33:$B$776,S$83)+'СЕТ СН'!$H$14+СВЦЭМ!$D$10+'СЕТ СН'!$H$5-'СЕТ СН'!$H$24</f>
        <v>2776.0419933499998</v>
      </c>
      <c r="T103" s="36">
        <f>SUMIFS(СВЦЭМ!$D$33:$D$776,СВЦЭМ!$A$33:$A$776,$A103,СВЦЭМ!$B$33:$B$776,T$83)+'СЕТ СН'!$H$14+СВЦЭМ!$D$10+'СЕТ СН'!$H$5-'СЕТ СН'!$H$24</f>
        <v>2740.2577010300001</v>
      </c>
      <c r="U103" s="36">
        <f>SUMIFS(СВЦЭМ!$D$33:$D$776,СВЦЭМ!$A$33:$A$776,$A103,СВЦЭМ!$B$33:$B$776,U$83)+'СЕТ СН'!$H$14+СВЦЭМ!$D$10+'СЕТ СН'!$H$5-'СЕТ СН'!$H$24</f>
        <v>2748.5958901099998</v>
      </c>
      <c r="V103" s="36">
        <f>SUMIFS(СВЦЭМ!$D$33:$D$776,СВЦЭМ!$A$33:$A$776,$A103,СВЦЭМ!$B$33:$B$776,V$83)+'СЕТ СН'!$H$14+СВЦЭМ!$D$10+'СЕТ СН'!$H$5-'СЕТ СН'!$H$24</f>
        <v>2762.43857364</v>
      </c>
      <c r="W103" s="36">
        <f>SUMIFS(СВЦЭМ!$D$33:$D$776,СВЦЭМ!$A$33:$A$776,$A103,СВЦЭМ!$B$33:$B$776,W$83)+'СЕТ СН'!$H$14+СВЦЭМ!$D$10+'СЕТ СН'!$H$5-'СЕТ СН'!$H$24</f>
        <v>2784.1597060300001</v>
      </c>
      <c r="X103" s="36">
        <f>SUMIFS(СВЦЭМ!$D$33:$D$776,СВЦЭМ!$A$33:$A$776,$A103,СВЦЭМ!$B$33:$B$776,X$83)+'СЕТ СН'!$H$14+СВЦЭМ!$D$10+'СЕТ СН'!$H$5-'СЕТ СН'!$H$24</f>
        <v>2792.21061422</v>
      </c>
      <c r="Y103" s="36">
        <f>SUMIFS(СВЦЭМ!$D$33:$D$776,СВЦЭМ!$A$33:$A$776,$A103,СВЦЭМ!$B$33:$B$776,Y$83)+'СЕТ СН'!$H$14+СВЦЭМ!$D$10+'СЕТ СН'!$H$5-'СЕТ СН'!$H$24</f>
        <v>2806.8856456999997</v>
      </c>
    </row>
    <row r="104" spans="1:25" ht="15.5" x14ac:dyDescent="0.3">
      <c r="A104" s="35">
        <f t="shared" si="2"/>
        <v>43851</v>
      </c>
      <c r="B104" s="36">
        <f>SUMIFS(СВЦЭМ!$D$33:$D$776,СВЦЭМ!$A$33:$A$776,$A104,СВЦЭМ!$B$33:$B$776,B$83)+'СЕТ СН'!$H$14+СВЦЭМ!$D$10+'СЕТ СН'!$H$5-'СЕТ СН'!$H$24</f>
        <v>2828.7429080299999</v>
      </c>
      <c r="C104" s="36">
        <f>SUMIFS(СВЦЭМ!$D$33:$D$776,СВЦЭМ!$A$33:$A$776,$A104,СВЦЭМ!$B$33:$B$776,C$83)+'СЕТ СН'!$H$14+СВЦЭМ!$D$10+'СЕТ СН'!$H$5-'СЕТ СН'!$H$24</f>
        <v>2845.7687956</v>
      </c>
      <c r="D104" s="36">
        <f>SUMIFS(СВЦЭМ!$D$33:$D$776,СВЦЭМ!$A$33:$A$776,$A104,СВЦЭМ!$B$33:$B$776,D$83)+'СЕТ СН'!$H$14+СВЦЭМ!$D$10+'СЕТ СН'!$H$5-'СЕТ СН'!$H$24</f>
        <v>2855.3965159999998</v>
      </c>
      <c r="E104" s="36">
        <f>SUMIFS(СВЦЭМ!$D$33:$D$776,СВЦЭМ!$A$33:$A$776,$A104,СВЦЭМ!$B$33:$B$776,E$83)+'СЕТ СН'!$H$14+СВЦЭМ!$D$10+'СЕТ СН'!$H$5-'СЕТ СН'!$H$24</f>
        <v>2860.9917938399999</v>
      </c>
      <c r="F104" s="36">
        <f>SUMIFS(СВЦЭМ!$D$33:$D$776,СВЦЭМ!$A$33:$A$776,$A104,СВЦЭМ!$B$33:$B$776,F$83)+'СЕТ СН'!$H$14+СВЦЭМ!$D$10+'СЕТ СН'!$H$5-'СЕТ СН'!$H$24</f>
        <v>2844.4208874199999</v>
      </c>
      <c r="G104" s="36">
        <f>SUMIFS(СВЦЭМ!$D$33:$D$776,СВЦЭМ!$A$33:$A$776,$A104,СВЦЭМ!$B$33:$B$776,G$83)+'СЕТ СН'!$H$14+СВЦЭМ!$D$10+'СЕТ СН'!$H$5-'СЕТ СН'!$H$24</f>
        <v>2819.1252962799999</v>
      </c>
      <c r="H104" s="36">
        <f>SUMIFS(СВЦЭМ!$D$33:$D$776,СВЦЭМ!$A$33:$A$776,$A104,СВЦЭМ!$B$33:$B$776,H$83)+'СЕТ СН'!$H$14+СВЦЭМ!$D$10+'СЕТ СН'!$H$5-'СЕТ СН'!$H$24</f>
        <v>2784.11951047</v>
      </c>
      <c r="I104" s="36">
        <f>SUMIFS(СВЦЭМ!$D$33:$D$776,СВЦЭМ!$A$33:$A$776,$A104,СВЦЭМ!$B$33:$B$776,I$83)+'СЕТ СН'!$H$14+СВЦЭМ!$D$10+'СЕТ СН'!$H$5-'СЕТ СН'!$H$24</f>
        <v>2759.2859428699999</v>
      </c>
      <c r="J104" s="36">
        <f>SUMIFS(СВЦЭМ!$D$33:$D$776,СВЦЭМ!$A$33:$A$776,$A104,СВЦЭМ!$B$33:$B$776,J$83)+'СЕТ СН'!$H$14+СВЦЭМ!$D$10+'СЕТ СН'!$H$5-'СЕТ СН'!$H$24</f>
        <v>2734.5931669699999</v>
      </c>
      <c r="K104" s="36">
        <f>SUMIFS(СВЦЭМ!$D$33:$D$776,СВЦЭМ!$A$33:$A$776,$A104,СВЦЭМ!$B$33:$B$776,K$83)+'СЕТ СН'!$H$14+СВЦЭМ!$D$10+'СЕТ СН'!$H$5-'СЕТ СН'!$H$24</f>
        <v>2736.5838070199998</v>
      </c>
      <c r="L104" s="36">
        <f>SUMIFS(СВЦЭМ!$D$33:$D$776,СВЦЭМ!$A$33:$A$776,$A104,СВЦЭМ!$B$33:$B$776,L$83)+'СЕТ СН'!$H$14+СВЦЭМ!$D$10+'СЕТ СН'!$H$5-'СЕТ СН'!$H$24</f>
        <v>2743.4805800199997</v>
      </c>
      <c r="M104" s="36">
        <f>SUMIFS(СВЦЭМ!$D$33:$D$776,СВЦЭМ!$A$33:$A$776,$A104,СВЦЭМ!$B$33:$B$776,M$83)+'СЕТ СН'!$H$14+СВЦЭМ!$D$10+'СЕТ СН'!$H$5-'СЕТ СН'!$H$24</f>
        <v>2747.9478794799998</v>
      </c>
      <c r="N104" s="36">
        <f>SUMIFS(СВЦЭМ!$D$33:$D$776,СВЦЭМ!$A$33:$A$776,$A104,СВЦЭМ!$B$33:$B$776,N$83)+'СЕТ СН'!$H$14+СВЦЭМ!$D$10+'СЕТ СН'!$H$5-'СЕТ СН'!$H$24</f>
        <v>2770.3572707099997</v>
      </c>
      <c r="O104" s="36">
        <f>SUMIFS(СВЦЭМ!$D$33:$D$776,СВЦЭМ!$A$33:$A$776,$A104,СВЦЭМ!$B$33:$B$776,O$83)+'СЕТ СН'!$H$14+СВЦЭМ!$D$10+'СЕТ СН'!$H$5-'СЕТ СН'!$H$24</f>
        <v>2780.6098165799999</v>
      </c>
      <c r="P104" s="36">
        <f>SUMIFS(СВЦЭМ!$D$33:$D$776,СВЦЭМ!$A$33:$A$776,$A104,СВЦЭМ!$B$33:$B$776,P$83)+'СЕТ СН'!$H$14+СВЦЭМ!$D$10+'СЕТ СН'!$H$5-'СЕТ СН'!$H$24</f>
        <v>2791.2240349099998</v>
      </c>
      <c r="Q104" s="36">
        <f>SUMIFS(СВЦЭМ!$D$33:$D$776,СВЦЭМ!$A$33:$A$776,$A104,СВЦЭМ!$B$33:$B$776,Q$83)+'СЕТ СН'!$H$14+СВЦЭМ!$D$10+'СЕТ СН'!$H$5-'СЕТ СН'!$H$24</f>
        <v>2799.11556337</v>
      </c>
      <c r="R104" s="36">
        <f>SUMIFS(СВЦЭМ!$D$33:$D$776,СВЦЭМ!$A$33:$A$776,$A104,СВЦЭМ!$B$33:$B$776,R$83)+'СЕТ СН'!$H$14+СВЦЭМ!$D$10+'СЕТ СН'!$H$5-'СЕТ СН'!$H$24</f>
        <v>2786.8229108199998</v>
      </c>
      <c r="S104" s="36">
        <f>SUMIFS(СВЦЭМ!$D$33:$D$776,СВЦЭМ!$A$33:$A$776,$A104,СВЦЭМ!$B$33:$B$776,S$83)+'СЕТ СН'!$H$14+СВЦЭМ!$D$10+'СЕТ СН'!$H$5-'СЕТ СН'!$H$24</f>
        <v>2767.8862742299998</v>
      </c>
      <c r="T104" s="36">
        <f>SUMIFS(СВЦЭМ!$D$33:$D$776,СВЦЭМ!$A$33:$A$776,$A104,СВЦЭМ!$B$33:$B$776,T$83)+'СЕТ СН'!$H$14+СВЦЭМ!$D$10+'СЕТ СН'!$H$5-'СЕТ СН'!$H$24</f>
        <v>2751.2569791999999</v>
      </c>
      <c r="U104" s="36">
        <f>SUMIFS(СВЦЭМ!$D$33:$D$776,СВЦЭМ!$A$33:$A$776,$A104,СВЦЭМ!$B$33:$B$776,U$83)+'СЕТ СН'!$H$14+СВЦЭМ!$D$10+'СЕТ СН'!$H$5-'СЕТ СН'!$H$24</f>
        <v>2755.0926709699997</v>
      </c>
      <c r="V104" s="36">
        <f>SUMIFS(СВЦЭМ!$D$33:$D$776,СВЦЭМ!$A$33:$A$776,$A104,СВЦЭМ!$B$33:$B$776,V$83)+'СЕТ СН'!$H$14+СВЦЭМ!$D$10+'СЕТ СН'!$H$5-'СЕТ СН'!$H$24</f>
        <v>2771.5643835699998</v>
      </c>
      <c r="W104" s="36">
        <f>SUMIFS(СВЦЭМ!$D$33:$D$776,СВЦЭМ!$A$33:$A$776,$A104,СВЦЭМ!$B$33:$B$776,W$83)+'СЕТ СН'!$H$14+СВЦЭМ!$D$10+'СЕТ СН'!$H$5-'СЕТ СН'!$H$24</f>
        <v>2789.6938363499999</v>
      </c>
      <c r="X104" s="36">
        <f>SUMIFS(СВЦЭМ!$D$33:$D$776,СВЦЭМ!$A$33:$A$776,$A104,СВЦЭМ!$B$33:$B$776,X$83)+'СЕТ СН'!$H$14+СВЦЭМ!$D$10+'СЕТ СН'!$H$5-'СЕТ СН'!$H$24</f>
        <v>2800.2934489499999</v>
      </c>
      <c r="Y104" s="36">
        <f>SUMIFS(СВЦЭМ!$D$33:$D$776,СВЦЭМ!$A$33:$A$776,$A104,СВЦЭМ!$B$33:$B$776,Y$83)+'СЕТ СН'!$H$14+СВЦЭМ!$D$10+'СЕТ СН'!$H$5-'СЕТ СН'!$H$24</f>
        <v>2814.02199535</v>
      </c>
    </row>
    <row r="105" spans="1:25" ht="15.5" x14ac:dyDescent="0.3">
      <c r="A105" s="35">
        <f t="shared" si="2"/>
        <v>43852</v>
      </c>
      <c r="B105" s="36">
        <f>SUMIFS(СВЦЭМ!$D$33:$D$776,СВЦЭМ!$A$33:$A$776,$A105,СВЦЭМ!$B$33:$B$776,B$83)+'СЕТ СН'!$H$14+СВЦЭМ!$D$10+'СЕТ СН'!$H$5-'СЕТ СН'!$H$24</f>
        <v>2815.8080826400001</v>
      </c>
      <c r="C105" s="36">
        <f>SUMIFS(СВЦЭМ!$D$33:$D$776,СВЦЭМ!$A$33:$A$776,$A105,СВЦЭМ!$B$33:$B$776,C$83)+'СЕТ СН'!$H$14+СВЦЭМ!$D$10+'СЕТ СН'!$H$5-'СЕТ СН'!$H$24</f>
        <v>2825.3128661000001</v>
      </c>
      <c r="D105" s="36">
        <f>SUMIFS(СВЦЭМ!$D$33:$D$776,СВЦЭМ!$A$33:$A$776,$A105,СВЦЭМ!$B$33:$B$776,D$83)+'СЕТ СН'!$H$14+СВЦЭМ!$D$10+'СЕТ СН'!$H$5-'СЕТ СН'!$H$24</f>
        <v>2836.9031399999999</v>
      </c>
      <c r="E105" s="36">
        <f>SUMIFS(СВЦЭМ!$D$33:$D$776,СВЦЭМ!$A$33:$A$776,$A105,СВЦЭМ!$B$33:$B$776,E$83)+'СЕТ СН'!$H$14+СВЦЭМ!$D$10+'СЕТ СН'!$H$5-'СЕТ СН'!$H$24</f>
        <v>2838.7063252799999</v>
      </c>
      <c r="F105" s="36">
        <f>SUMIFS(СВЦЭМ!$D$33:$D$776,СВЦЭМ!$A$33:$A$776,$A105,СВЦЭМ!$B$33:$B$776,F$83)+'СЕТ СН'!$H$14+СВЦЭМ!$D$10+'СЕТ СН'!$H$5-'СЕТ СН'!$H$24</f>
        <v>2827.5770978199998</v>
      </c>
      <c r="G105" s="36">
        <f>SUMIFS(СВЦЭМ!$D$33:$D$776,СВЦЭМ!$A$33:$A$776,$A105,СВЦЭМ!$B$33:$B$776,G$83)+'СЕТ СН'!$H$14+СВЦЭМ!$D$10+'СЕТ СН'!$H$5-'СЕТ СН'!$H$24</f>
        <v>2808.97649108</v>
      </c>
      <c r="H105" s="36">
        <f>SUMIFS(СВЦЭМ!$D$33:$D$776,СВЦЭМ!$A$33:$A$776,$A105,СВЦЭМ!$B$33:$B$776,H$83)+'СЕТ СН'!$H$14+СВЦЭМ!$D$10+'СЕТ СН'!$H$5-'СЕТ СН'!$H$24</f>
        <v>2767.89031277</v>
      </c>
      <c r="I105" s="36">
        <f>SUMIFS(СВЦЭМ!$D$33:$D$776,СВЦЭМ!$A$33:$A$776,$A105,СВЦЭМ!$B$33:$B$776,I$83)+'СЕТ СН'!$H$14+СВЦЭМ!$D$10+'СЕТ СН'!$H$5-'СЕТ СН'!$H$24</f>
        <v>2751.9506071699998</v>
      </c>
      <c r="J105" s="36">
        <f>SUMIFS(СВЦЭМ!$D$33:$D$776,СВЦЭМ!$A$33:$A$776,$A105,СВЦЭМ!$B$33:$B$776,J$83)+'СЕТ СН'!$H$14+СВЦЭМ!$D$10+'СЕТ СН'!$H$5-'СЕТ СН'!$H$24</f>
        <v>2734.13320845</v>
      </c>
      <c r="K105" s="36">
        <f>SUMIFS(СВЦЭМ!$D$33:$D$776,СВЦЭМ!$A$33:$A$776,$A105,СВЦЭМ!$B$33:$B$776,K$83)+'СЕТ СН'!$H$14+СВЦЭМ!$D$10+'СЕТ СН'!$H$5-'СЕТ СН'!$H$24</f>
        <v>2738.5799521499998</v>
      </c>
      <c r="L105" s="36">
        <f>SUMIFS(СВЦЭМ!$D$33:$D$776,СВЦЭМ!$A$33:$A$776,$A105,СВЦЭМ!$B$33:$B$776,L$83)+'СЕТ СН'!$H$14+СВЦЭМ!$D$10+'СЕТ СН'!$H$5-'СЕТ СН'!$H$24</f>
        <v>2732.78851433</v>
      </c>
      <c r="M105" s="36">
        <f>SUMIFS(СВЦЭМ!$D$33:$D$776,СВЦЭМ!$A$33:$A$776,$A105,СВЦЭМ!$B$33:$B$776,M$83)+'СЕТ СН'!$H$14+СВЦЭМ!$D$10+'СЕТ СН'!$H$5-'СЕТ СН'!$H$24</f>
        <v>2742.6125026099999</v>
      </c>
      <c r="N105" s="36">
        <f>SUMIFS(СВЦЭМ!$D$33:$D$776,СВЦЭМ!$A$33:$A$776,$A105,СВЦЭМ!$B$33:$B$776,N$83)+'СЕТ СН'!$H$14+СВЦЭМ!$D$10+'СЕТ СН'!$H$5-'СЕТ СН'!$H$24</f>
        <v>2768.4309034799999</v>
      </c>
      <c r="O105" s="36">
        <f>SUMIFS(СВЦЭМ!$D$33:$D$776,СВЦЭМ!$A$33:$A$776,$A105,СВЦЭМ!$B$33:$B$776,O$83)+'СЕТ СН'!$H$14+СВЦЭМ!$D$10+'СЕТ СН'!$H$5-'СЕТ СН'!$H$24</f>
        <v>2789.1703135999996</v>
      </c>
      <c r="P105" s="36">
        <f>SUMIFS(СВЦЭМ!$D$33:$D$776,СВЦЭМ!$A$33:$A$776,$A105,СВЦЭМ!$B$33:$B$776,P$83)+'СЕТ СН'!$H$14+СВЦЭМ!$D$10+'СЕТ СН'!$H$5-'СЕТ СН'!$H$24</f>
        <v>2806.6796475199999</v>
      </c>
      <c r="Q105" s="36">
        <f>SUMIFS(СВЦЭМ!$D$33:$D$776,СВЦЭМ!$A$33:$A$776,$A105,СВЦЭМ!$B$33:$B$776,Q$83)+'СЕТ СН'!$H$14+СВЦЭМ!$D$10+'СЕТ СН'!$H$5-'СЕТ СН'!$H$24</f>
        <v>2813.7642238999997</v>
      </c>
      <c r="R105" s="36">
        <f>SUMIFS(СВЦЭМ!$D$33:$D$776,СВЦЭМ!$A$33:$A$776,$A105,СВЦЭМ!$B$33:$B$776,R$83)+'СЕТ СН'!$H$14+СВЦЭМ!$D$10+'СЕТ СН'!$H$5-'СЕТ СН'!$H$24</f>
        <v>2806.1532046399998</v>
      </c>
      <c r="S105" s="36">
        <f>SUMIFS(СВЦЭМ!$D$33:$D$776,СВЦЭМ!$A$33:$A$776,$A105,СВЦЭМ!$B$33:$B$776,S$83)+'СЕТ СН'!$H$14+СВЦЭМ!$D$10+'СЕТ СН'!$H$5-'СЕТ СН'!$H$24</f>
        <v>2784.83728286</v>
      </c>
      <c r="T105" s="36">
        <f>SUMIFS(СВЦЭМ!$D$33:$D$776,СВЦЭМ!$A$33:$A$776,$A105,СВЦЭМ!$B$33:$B$776,T$83)+'СЕТ СН'!$H$14+СВЦЭМ!$D$10+'СЕТ СН'!$H$5-'СЕТ СН'!$H$24</f>
        <v>2765.6704589299998</v>
      </c>
      <c r="U105" s="36">
        <f>SUMIFS(СВЦЭМ!$D$33:$D$776,СВЦЭМ!$A$33:$A$776,$A105,СВЦЭМ!$B$33:$B$776,U$83)+'СЕТ СН'!$H$14+СВЦЭМ!$D$10+'СЕТ СН'!$H$5-'СЕТ СН'!$H$24</f>
        <v>2769.5530568099998</v>
      </c>
      <c r="V105" s="36">
        <f>SUMIFS(СВЦЭМ!$D$33:$D$776,СВЦЭМ!$A$33:$A$776,$A105,СВЦЭМ!$B$33:$B$776,V$83)+'СЕТ СН'!$H$14+СВЦЭМ!$D$10+'СЕТ СН'!$H$5-'СЕТ СН'!$H$24</f>
        <v>2764.39391286</v>
      </c>
      <c r="W105" s="36">
        <f>SUMIFS(СВЦЭМ!$D$33:$D$776,СВЦЭМ!$A$33:$A$776,$A105,СВЦЭМ!$B$33:$B$776,W$83)+'СЕТ СН'!$H$14+СВЦЭМ!$D$10+'СЕТ СН'!$H$5-'СЕТ СН'!$H$24</f>
        <v>2778.00014818</v>
      </c>
      <c r="X105" s="36">
        <f>SUMIFS(СВЦЭМ!$D$33:$D$776,СВЦЭМ!$A$33:$A$776,$A105,СВЦЭМ!$B$33:$B$776,X$83)+'СЕТ СН'!$H$14+СВЦЭМ!$D$10+'СЕТ СН'!$H$5-'СЕТ СН'!$H$24</f>
        <v>2792.2529406200001</v>
      </c>
      <c r="Y105" s="36">
        <f>SUMIFS(СВЦЭМ!$D$33:$D$776,СВЦЭМ!$A$33:$A$776,$A105,СВЦЭМ!$B$33:$B$776,Y$83)+'СЕТ СН'!$H$14+СВЦЭМ!$D$10+'СЕТ СН'!$H$5-'СЕТ СН'!$H$24</f>
        <v>2804.95579774</v>
      </c>
    </row>
    <row r="106" spans="1:25" ht="15.5" x14ac:dyDescent="0.3">
      <c r="A106" s="35">
        <f t="shared" si="2"/>
        <v>43853</v>
      </c>
      <c r="B106" s="36">
        <f>SUMIFS(СВЦЭМ!$D$33:$D$776,СВЦЭМ!$A$33:$A$776,$A106,СВЦЭМ!$B$33:$B$776,B$83)+'СЕТ СН'!$H$14+СВЦЭМ!$D$10+'СЕТ СН'!$H$5-'СЕТ СН'!$H$24</f>
        <v>2827.8460009699997</v>
      </c>
      <c r="C106" s="36">
        <f>SUMIFS(СВЦЭМ!$D$33:$D$776,СВЦЭМ!$A$33:$A$776,$A106,СВЦЭМ!$B$33:$B$776,C$83)+'СЕТ СН'!$H$14+СВЦЭМ!$D$10+'СЕТ СН'!$H$5-'СЕТ СН'!$H$24</f>
        <v>2834.2695268999996</v>
      </c>
      <c r="D106" s="36">
        <f>SUMIFS(СВЦЭМ!$D$33:$D$776,СВЦЭМ!$A$33:$A$776,$A106,СВЦЭМ!$B$33:$B$776,D$83)+'СЕТ СН'!$H$14+СВЦЭМ!$D$10+'СЕТ СН'!$H$5-'СЕТ СН'!$H$24</f>
        <v>2846.9183912099998</v>
      </c>
      <c r="E106" s="36">
        <f>SUMIFS(СВЦЭМ!$D$33:$D$776,СВЦЭМ!$A$33:$A$776,$A106,СВЦЭМ!$B$33:$B$776,E$83)+'СЕТ СН'!$H$14+СВЦЭМ!$D$10+'СЕТ СН'!$H$5-'СЕТ СН'!$H$24</f>
        <v>2852.5430404499998</v>
      </c>
      <c r="F106" s="36">
        <f>SUMIFS(СВЦЭМ!$D$33:$D$776,СВЦЭМ!$A$33:$A$776,$A106,СВЦЭМ!$B$33:$B$776,F$83)+'СЕТ СН'!$H$14+СВЦЭМ!$D$10+'СЕТ СН'!$H$5-'СЕТ СН'!$H$24</f>
        <v>2844.9122643599999</v>
      </c>
      <c r="G106" s="36">
        <f>SUMIFS(СВЦЭМ!$D$33:$D$776,СВЦЭМ!$A$33:$A$776,$A106,СВЦЭМ!$B$33:$B$776,G$83)+'СЕТ СН'!$H$14+СВЦЭМ!$D$10+'СЕТ СН'!$H$5-'СЕТ СН'!$H$24</f>
        <v>2826.8801776</v>
      </c>
      <c r="H106" s="36">
        <f>SUMIFS(СВЦЭМ!$D$33:$D$776,СВЦЭМ!$A$33:$A$776,$A106,СВЦЭМ!$B$33:$B$776,H$83)+'СЕТ СН'!$H$14+СВЦЭМ!$D$10+'СЕТ СН'!$H$5-'СЕТ СН'!$H$24</f>
        <v>2789.3706824199999</v>
      </c>
      <c r="I106" s="36">
        <f>SUMIFS(СВЦЭМ!$D$33:$D$776,СВЦЭМ!$A$33:$A$776,$A106,СВЦЭМ!$B$33:$B$776,I$83)+'СЕТ СН'!$H$14+СВЦЭМ!$D$10+'СЕТ СН'!$H$5-'СЕТ СН'!$H$24</f>
        <v>2770.86146242</v>
      </c>
      <c r="J106" s="36">
        <f>SUMIFS(СВЦЭМ!$D$33:$D$776,СВЦЭМ!$A$33:$A$776,$A106,СВЦЭМ!$B$33:$B$776,J$83)+'СЕТ СН'!$H$14+СВЦЭМ!$D$10+'СЕТ СН'!$H$5-'СЕТ СН'!$H$24</f>
        <v>2750.0047717500001</v>
      </c>
      <c r="K106" s="36">
        <f>SUMIFS(СВЦЭМ!$D$33:$D$776,СВЦЭМ!$A$33:$A$776,$A106,СВЦЭМ!$B$33:$B$776,K$83)+'СЕТ СН'!$H$14+СВЦЭМ!$D$10+'СЕТ СН'!$H$5-'СЕТ СН'!$H$24</f>
        <v>2754.7526896700001</v>
      </c>
      <c r="L106" s="36">
        <f>SUMIFS(СВЦЭМ!$D$33:$D$776,СВЦЭМ!$A$33:$A$776,$A106,СВЦЭМ!$B$33:$B$776,L$83)+'СЕТ СН'!$H$14+СВЦЭМ!$D$10+'СЕТ СН'!$H$5-'СЕТ СН'!$H$24</f>
        <v>2752.2680919699997</v>
      </c>
      <c r="M106" s="36">
        <f>SUMIFS(СВЦЭМ!$D$33:$D$776,СВЦЭМ!$A$33:$A$776,$A106,СВЦЭМ!$B$33:$B$776,M$83)+'СЕТ СН'!$H$14+СВЦЭМ!$D$10+'СЕТ СН'!$H$5-'СЕТ СН'!$H$24</f>
        <v>2757.1556659299999</v>
      </c>
      <c r="N106" s="36">
        <f>SUMIFS(СВЦЭМ!$D$33:$D$776,СВЦЭМ!$A$33:$A$776,$A106,СВЦЭМ!$B$33:$B$776,N$83)+'СЕТ СН'!$H$14+СВЦЭМ!$D$10+'СЕТ СН'!$H$5-'СЕТ СН'!$H$24</f>
        <v>2768.3862117199997</v>
      </c>
      <c r="O106" s="36">
        <f>SUMIFS(СВЦЭМ!$D$33:$D$776,СВЦЭМ!$A$33:$A$776,$A106,СВЦЭМ!$B$33:$B$776,O$83)+'СЕТ СН'!$H$14+СВЦЭМ!$D$10+'СЕТ СН'!$H$5-'СЕТ СН'!$H$24</f>
        <v>2789.2226823199999</v>
      </c>
      <c r="P106" s="36">
        <f>SUMIFS(СВЦЭМ!$D$33:$D$776,СВЦЭМ!$A$33:$A$776,$A106,СВЦЭМ!$B$33:$B$776,P$83)+'СЕТ СН'!$H$14+СВЦЭМ!$D$10+'СЕТ СН'!$H$5-'СЕТ СН'!$H$24</f>
        <v>2807.2342971600001</v>
      </c>
      <c r="Q106" s="36">
        <f>SUMIFS(СВЦЭМ!$D$33:$D$776,СВЦЭМ!$A$33:$A$776,$A106,СВЦЭМ!$B$33:$B$776,Q$83)+'СЕТ СН'!$H$14+СВЦЭМ!$D$10+'СЕТ СН'!$H$5-'СЕТ СН'!$H$24</f>
        <v>2825.2900601499996</v>
      </c>
      <c r="R106" s="36">
        <f>SUMIFS(СВЦЭМ!$D$33:$D$776,СВЦЭМ!$A$33:$A$776,$A106,СВЦЭМ!$B$33:$B$776,R$83)+'СЕТ СН'!$H$14+СВЦЭМ!$D$10+'СЕТ СН'!$H$5-'СЕТ СН'!$H$24</f>
        <v>2799.3348533799999</v>
      </c>
      <c r="S106" s="36">
        <f>SUMIFS(СВЦЭМ!$D$33:$D$776,СВЦЭМ!$A$33:$A$776,$A106,СВЦЭМ!$B$33:$B$776,S$83)+'СЕТ СН'!$H$14+СВЦЭМ!$D$10+'СЕТ СН'!$H$5-'СЕТ СН'!$H$24</f>
        <v>2775.89722454</v>
      </c>
      <c r="T106" s="36">
        <f>SUMIFS(СВЦЭМ!$D$33:$D$776,СВЦЭМ!$A$33:$A$776,$A106,СВЦЭМ!$B$33:$B$776,T$83)+'СЕТ СН'!$H$14+СВЦЭМ!$D$10+'СЕТ СН'!$H$5-'СЕТ СН'!$H$24</f>
        <v>2757.4673122499998</v>
      </c>
      <c r="U106" s="36">
        <f>SUMIFS(СВЦЭМ!$D$33:$D$776,СВЦЭМ!$A$33:$A$776,$A106,СВЦЭМ!$B$33:$B$776,U$83)+'СЕТ СН'!$H$14+СВЦЭМ!$D$10+'СЕТ СН'!$H$5-'СЕТ СН'!$H$24</f>
        <v>2763.5652673</v>
      </c>
      <c r="V106" s="36">
        <f>SUMIFS(СВЦЭМ!$D$33:$D$776,СВЦЭМ!$A$33:$A$776,$A106,СВЦЭМ!$B$33:$B$776,V$83)+'СЕТ СН'!$H$14+СВЦЭМ!$D$10+'СЕТ СН'!$H$5-'СЕТ СН'!$H$24</f>
        <v>2776.4616730099997</v>
      </c>
      <c r="W106" s="36">
        <f>SUMIFS(СВЦЭМ!$D$33:$D$776,СВЦЭМ!$A$33:$A$776,$A106,СВЦЭМ!$B$33:$B$776,W$83)+'СЕТ СН'!$H$14+СВЦЭМ!$D$10+'СЕТ СН'!$H$5-'СЕТ СН'!$H$24</f>
        <v>2797.5994532699997</v>
      </c>
      <c r="X106" s="36">
        <f>SUMIFS(СВЦЭМ!$D$33:$D$776,СВЦЭМ!$A$33:$A$776,$A106,СВЦЭМ!$B$33:$B$776,X$83)+'СЕТ СН'!$H$14+СВЦЭМ!$D$10+'СЕТ СН'!$H$5-'СЕТ СН'!$H$24</f>
        <v>2816.0065634699999</v>
      </c>
      <c r="Y106" s="36">
        <f>SUMIFS(СВЦЭМ!$D$33:$D$776,СВЦЭМ!$A$33:$A$776,$A106,СВЦЭМ!$B$33:$B$776,Y$83)+'СЕТ СН'!$H$14+СВЦЭМ!$D$10+'СЕТ СН'!$H$5-'СЕТ СН'!$H$24</f>
        <v>2823.8444628699999</v>
      </c>
    </row>
    <row r="107" spans="1:25" ht="15.5" x14ac:dyDescent="0.3">
      <c r="A107" s="35">
        <f t="shared" si="2"/>
        <v>43854</v>
      </c>
      <c r="B107" s="36">
        <f>SUMIFS(СВЦЭМ!$D$33:$D$776,СВЦЭМ!$A$33:$A$776,$A107,СВЦЭМ!$B$33:$B$776,B$83)+'СЕТ СН'!$H$14+СВЦЭМ!$D$10+'СЕТ СН'!$H$5-'СЕТ СН'!$H$24</f>
        <v>2788.4460479199997</v>
      </c>
      <c r="C107" s="36">
        <f>SUMIFS(СВЦЭМ!$D$33:$D$776,СВЦЭМ!$A$33:$A$776,$A107,СВЦЭМ!$B$33:$B$776,C$83)+'СЕТ СН'!$H$14+СВЦЭМ!$D$10+'СЕТ СН'!$H$5-'СЕТ СН'!$H$24</f>
        <v>2799.9257947599999</v>
      </c>
      <c r="D107" s="36">
        <f>SUMIFS(СВЦЭМ!$D$33:$D$776,СВЦЭМ!$A$33:$A$776,$A107,СВЦЭМ!$B$33:$B$776,D$83)+'СЕТ СН'!$H$14+СВЦЭМ!$D$10+'СЕТ СН'!$H$5-'СЕТ СН'!$H$24</f>
        <v>2812.9344403</v>
      </c>
      <c r="E107" s="36">
        <f>SUMIFS(СВЦЭМ!$D$33:$D$776,СВЦЭМ!$A$33:$A$776,$A107,СВЦЭМ!$B$33:$B$776,E$83)+'СЕТ СН'!$H$14+СВЦЭМ!$D$10+'СЕТ СН'!$H$5-'СЕТ СН'!$H$24</f>
        <v>2822.99145232</v>
      </c>
      <c r="F107" s="36">
        <f>SUMIFS(СВЦЭМ!$D$33:$D$776,СВЦЭМ!$A$33:$A$776,$A107,СВЦЭМ!$B$33:$B$776,F$83)+'СЕТ СН'!$H$14+СВЦЭМ!$D$10+'СЕТ СН'!$H$5-'СЕТ СН'!$H$24</f>
        <v>2810.2099742800001</v>
      </c>
      <c r="G107" s="36">
        <f>SUMIFS(СВЦЭМ!$D$33:$D$776,СВЦЭМ!$A$33:$A$776,$A107,СВЦЭМ!$B$33:$B$776,G$83)+'СЕТ СН'!$H$14+СВЦЭМ!$D$10+'СЕТ СН'!$H$5-'СЕТ СН'!$H$24</f>
        <v>2790.8324006399998</v>
      </c>
      <c r="H107" s="36">
        <f>SUMIFS(СВЦЭМ!$D$33:$D$776,СВЦЭМ!$A$33:$A$776,$A107,СВЦЭМ!$B$33:$B$776,H$83)+'СЕТ СН'!$H$14+СВЦЭМ!$D$10+'СЕТ СН'!$H$5-'СЕТ СН'!$H$24</f>
        <v>2747.8158428199999</v>
      </c>
      <c r="I107" s="36">
        <f>SUMIFS(СВЦЭМ!$D$33:$D$776,СВЦЭМ!$A$33:$A$776,$A107,СВЦЭМ!$B$33:$B$776,I$83)+'СЕТ СН'!$H$14+СВЦЭМ!$D$10+'СЕТ СН'!$H$5-'СЕТ СН'!$H$24</f>
        <v>2739.2664796899999</v>
      </c>
      <c r="J107" s="36">
        <f>SUMIFS(СВЦЭМ!$D$33:$D$776,СВЦЭМ!$A$33:$A$776,$A107,СВЦЭМ!$B$33:$B$776,J$83)+'СЕТ СН'!$H$14+СВЦЭМ!$D$10+'СЕТ СН'!$H$5-'СЕТ СН'!$H$24</f>
        <v>2719.9697256999998</v>
      </c>
      <c r="K107" s="36">
        <f>SUMIFS(СВЦЭМ!$D$33:$D$776,СВЦЭМ!$A$33:$A$776,$A107,СВЦЭМ!$B$33:$B$776,K$83)+'СЕТ СН'!$H$14+СВЦЭМ!$D$10+'СЕТ СН'!$H$5-'СЕТ СН'!$H$24</f>
        <v>2721.5159476399999</v>
      </c>
      <c r="L107" s="36">
        <f>SUMIFS(СВЦЭМ!$D$33:$D$776,СВЦЭМ!$A$33:$A$776,$A107,СВЦЭМ!$B$33:$B$776,L$83)+'СЕТ СН'!$H$14+СВЦЭМ!$D$10+'СЕТ СН'!$H$5-'СЕТ СН'!$H$24</f>
        <v>2721.88399106</v>
      </c>
      <c r="M107" s="36">
        <f>SUMIFS(СВЦЭМ!$D$33:$D$776,СВЦЭМ!$A$33:$A$776,$A107,СВЦЭМ!$B$33:$B$776,M$83)+'СЕТ СН'!$H$14+СВЦЭМ!$D$10+'СЕТ СН'!$H$5-'СЕТ СН'!$H$24</f>
        <v>2731.5248909100001</v>
      </c>
      <c r="N107" s="36">
        <f>SUMIFS(СВЦЭМ!$D$33:$D$776,СВЦЭМ!$A$33:$A$776,$A107,СВЦЭМ!$B$33:$B$776,N$83)+'СЕТ СН'!$H$14+СВЦЭМ!$D$10+'СЕТ СН'!$H$5-'СЕТ СН'!$H$24</f>
        <v>2728.4201068100001</v>
      </c>
      <c r="O107" s="36">
        <f>SUMIFS(СВЦЭМ!$D$33:$D$776,СВЦЭМ!$A$33:$A$776,$A107,СВЦЭМ!$B$33:$B$776,O$83)+'СЕТ СН'!$H$14+СВЦЭМ!$D$10+'СЕТ СН'!$H$5-'СЕТ СН'!$H$24</f>
        <v>2745.3997683600001</v>
      </c>
      <c r="P107" s="36">
        <f>SUMIFS(СВЦЭМ!$D$33:$D$776,СВЦЭМ!$A$33:$A$776,$A107,СВЦЭМ!$B$33:$B$776,P$83)+'СЕТ СН'!$H$14+СВЦЭМ!$D$10+'СЕТ СН'!$H$5-'СЕТ СН'!$H$24</f>
        <v>2759.7399487599996</v>
      </c>
      <c r="Q107" s="36">
        <f>SUMIFS(СВЦЭМ!$D$33:$D$776,СВЦЭМ!$A$33:$A$776,$A107,СВЦЭМ!$B$33:$B$776,Q$83)+'СЕТ СН'!$H$14+СВЦЭМ!$D$10+'СЕТ СН'!$H$5-'СЕТ СН'!$H$24</f>
        <v>2773.0839134499997</v>
      </c>
      <c r="R107" s="36">
        <f>SUMIFS(СВЦЭМ!$D$33:$D$776,СВЦЭМ!$A$33:$A$776,$A107,СВЦЭМ!$B$33:$B$776,R$83)+'СЕТ СН'!$H$14+СВЦЭМ!$D$10+'СЕТ СН'!$H$5-'СЕТ СН'!$H$24</f>
        <v>2772.1966791300001</v>
      </c>
      <c r="S107" s="36">
        <f>SUMIFS(СВЦЭМ!$D$33:$D$776,СВЦЭМ!$A$33:$A$776,$A107,СВЦЭМ!$B$33:$B$776,S$83)+'СЕТ СН'!$H$14+СВЦЭМ!$D$10+'СЕТ СН'!$H$5-'СЕТ СН'!$H$24</f>
        <v>2770.8448008199998</v>
      </c>
      <c r="T107" s="36">
        <f>SUMIFS(СВЦЭМ!$D$33:$D$776,СВЦЭМ!$A$33:$A$776,$A107,СВЦЭМ!$B$33:$B$776,T$83)+'СЕТ СН'!$H$14+СВЦЭМ!$D$10+'СЕТ СН'!$H$5-'СЕТ СН'!$H$24</f>
        <v>2741.1013688899998</v>
      </c>
      <c r="U107" s="36">
        <f>SUMIFS(СВЦЭМ!$D$33:$D$776,СВЦЭМ!$A$33:$A$776,$A107,СВЦЭМ!$B$33:$B$776,U$83)+'СЕТ СН'!$H$14+СВЦЭМ!$D$10+'СЕТ СН'!$H$5-'СЕТ СН'!$H$24</f>
        <v>2744.84597308</v>
      </c>
      <c r="V107" s="36">
        <f>SUMIFS(СВЦЭМ!$D$33:$D$776,СВЦЭМ!$A$33:$A$776,$A107,СВЦЭМ!$B$33:$B$776,V$83)+'СЕТ СН'!$H$14+СВЦЭМ!$D$10+'СЕТ СН'!$H$5-'СЕТ СН'!$H$24</f>
        <v>2750.01906921</v>
      </c>
      <c r="W107" s="36">
        <f>SUMIFS(СВЦЭМ!$D$33:$D$776,СВЦЭМ!$A$33:$A$776,$A107,СВЦЭМ!$B$33:$B$776,W$83)+'СЕТ СН'!$H$14+СВЦЭМ!$D$10+'СЕТ СН'!$H$5-'СЕТ СН'!$H$24</f>
        <v>2765.1391423799996</v>
      </c>
      <c r="X107" s="36">
        <f>SUMIFS(СВЦЭМ!$D$33:$D$776,СВЦЭМ!$A$33:$A$776,$A107,СВЦЭМ!$B$33:$B$776,X$83)+'СЕТ СН'!$H$14+СВЦЭМ!$D$10+'СЕТ СН'!$H$5-'СЕТ СН'!$H$24</f>
        <v>2768.7920528999998</v>
      </c>
      <c r="Y107" s="36">
        <f>SUMIFS(СВЦЭМ!$D$33:$D$776,СВЦЭМ!$A$33:$A$776,$A107,СВЦЭМ!$B$33:$B$776,Y$83)+'СЕТ СН'!$H$14+СВЦЭМ!$D$10+'СЕТ СН'!$H$5-'СЕТ СН'!$H$24</f>
        <v>2775.8620883499998</v>
      </c>
    </row>
    <row r="108" spans="1:25" ht="15.5" x14ac:dyDescent="0.3">
      <c r="A108" s="35">
        <f t="shared" si="2"/>
        <v>43855</v>
      </c>
      <c r="B108" s="36">
        <f>SUMIFS(СВЦЭМ!$D$33:$D$776,СВЦЭМ!$A$33:$A$776,$A108,СВЦЭМ!$B$33:$B$776,B$83)+'СЕТ СН'!$H$14+СВЦЭМ!$D$10+'СЕТ СН'!$H$5-'СЕТ СН'!$H$24</f>
        <v>2817.4932700700001</v>
      </c>
      <c r="C108" s="36">
        <f>SUMIFS(СВЦЭМ!$D$33:$D$776,СВЦЭМ!$A$33:$A$776,$A108,СВЦЭМ!$B$33:$B$776,C$83)+'СЕТ СН'!$H$14+СВЦЭМ!$D$10+'СЕТ СН'!$H$5-'СЕТ СН'!$H$24</f>
        <v>2840.1200711900001</v>
      </c>
      <c r="D108" s="36">
        <f>SUMIFS(СВЦЭМ!$D$33:$D$776,СВЦЭМ!$A$33:$A$776,$A108,СВЦЭМ!$B$33:$B$776,D$83)+'СЕТ СН'!$H$14+СВЦЭМ!$D$10+'СЕТ СН'!$H$5-'СЕТ СН'!$H$24</f>
        <v>2865.8095790899997</v>
      </c>
      <c r="E108" s="36">
        <f>SUMIFS(СВЦЭМ!$D$33:$D$776,СВЦЭМ!$A$33:$A$776,$A108,СВЦЭМ!$B$33:$B$776,E$83)+'СЕТ СН'!$H$14+СВЦЭМ!$D$10+'СЕТ СН'!$H$5-'СЕТ СН'!$H$24</f>
        <v>2868.6586013199999</v>
      </c>
      <c r="F108" s="36">
        <f>SUMIFS(СВЦЭМ!$D$33:$D$776,СВЦЭМ!$A$33:$A$776,$A108,СВЦЭМ!$B$33:$B$776,F$83)+'СЕТ СН'!$H$14+СВЦЭМ!$D$10+'СЕТ СН'!$H$5-'СЕТ СН'!$H$24</f>
        <v>2834.65896995</v>
      </c>
      <c r="G108" s="36">
        <f>SUMIFS(СВЦЭМ!$D$33:$D$776,СВЦЭМ!$A$33:$A$776,$A108,СВЦЭМ!$B$33:$B$776,G$83)+'СЕТ СН'!$H$14+СВЦЭМ!$D$10+'СЕТ СН'!$H$5-'СЕТ СН'!$H$24</f>
        <v>2828.2747816900001</v>
      </c>
      <c r="H108" s="36">
        <f>SUMIFS(СВЦЭМ!$D$33:$D$776,СВЦЭМ!$A$33:$A$776,$A108,СВЦЭМ!$B$33:$B$776,H$83)+'СЕТ СН'!$H$14+СВЦЭМ!$D$10+'СЕТ СН'!$H$5-'СЕТ СН'!$H$24</f>
        <v>2801.5417277899996</v>
      </c>
      <c r="I108" s="36">
        <f>SUMIFS(СВЦЭМ!$D$33:$D$776,СВЦЭМ!$A$33:$A$776,$A108,СВЦЭМ!$B$33:$B$776,I$83)+'СЕТ СН'!$H$14+СВЦЭМ!$D$10+'СЕТ СН'!$H$5-'СЕТ СН'!$H$24</f>
        <v>2790.4062501099997</v>
      </c>
      <c r="J108" s="36">
        <f>SUMIFS(СВЦЭМ!$D$33:$D$776,СВЦЭМ!$A$33:$A$776,$A108,СВЦЭМ!$B$33:$B$776,J$83)+'СЕТ СН'!$H$14+СВЦЭМ!$D$10+'СЕТ СН'!$H$5-'СЕТ СН'!$H$24</f>
        <v>2768.9126073799998</v>
      </c>
      <c r="K108" s="36">
        <f>SUMIFS(СВЦЭМ!$D$33:$D$776,СВЦЭМ!$A$33:$A$776,$A108,СВЦЭМ!$B$33:$B$776,K$83)+'СЕТ СН'!$H$14+СВЦЭМ!$D$10+'СЕТ СН'!$H$5-'СЕТ СН'!$H$24</f>
        <v>2736.78150895</v>
      </c>
      <c r="L108" s="36">
        <f>SUMIFS(СВЦЭМ!$D$33:$D$776,СВЦЭМ!$A$33:$A$776,$A108,СВЦЭМ!$B$33:$B$776,L$83)+'СЕТ СН'!$H$14+СВЦЭМ!$D$10+'СЕТ СН'!$H$5-'СЕТ СН'!$H$24</f>
        <v>2724.9732289099998</v>
      </c>
      <c r="M108" s="36">
        <f>SUMIFS(СВЦЭМ!$D$33:$D$776,СВЦЭМ!$A$33:$A$776,$A108,СВЦЭМ!$B$33:$B$776,M$83)+'СЕТ СН'!$H$14+СВЦЭМ!$D$10+'СЕТ СН'!$H$5-'СЕТ СН'!$H$24</f>
        <v>2750.1617574100001</v>
      </c>
      <c r="N108" s="36">
        <f>SUMIFS(СВЦЭМ!$D$33:$D$776,СВЦЭМ!$A$33:$A$776,$A108,СВЦЭМ!$B$33:$B$776,N$83)+'СЕТ СН'!$H$14+СВЦЭМ!$D$10+'СЕТ СН'!$H$5-'СЕТ СН'!$H$24</f>
        <v>2764.0626209100001</v>
      </c>
      <c r="O108" s="36">
        <f>SUMIFS(СВЦЭМ!$D$33:$D$776,СВЦЭМ!$A$33:$A$776,$A108,СВЦЭМ!$B$33:$B$776,O$83)+'СЕТ СН'!$H$14+СВЦЭМ!$D$10+'СЕТ СН'!$H$5-'СЕТ СН'!$H$24</f>
        <v>2780.9667405099999</v>
      </c>
      <c r="P108" s="36">
        <f>SUMIFS(СВЦЭМ!$D$33:$D$776,СВЦЭМ!$A$33:$A$776,$A108,СВЦЭМ!$B$33:$B$776,P$83)+'СЕТ СН'!$H$14+СВЦЭМ!$D$10+'СЕТ СН'!$H$5-'СЕТ СН'!$H$24</f>
        <v>2794.7747786099999</v>
      </c>
      <c r="Q108" s="36">
        <f>SUMIFS(СВЦЭМ!$D$33:$D$776,СВЦЭМ!$A$33:$A$776,$A108,СВЦЭМ!$B$33:$B$776,Q$83)+'СЕТ СН'!$H$14+СВЦЭМ!$D$10+'СЕТ СН'!$H$5-'СЕТ СН'!$H$24</f>
        <v>2803.41392154</v>
      </c>
      <c r="R108" s="36">
        <f>SUMIFS(СВЦЭМ!$D$33:$D$776,СВЦЭМ!$A$33:$A$776,$A108,СВЦЭМ!$B$33:$B$776,R$83)+'СЕТ СН'!$H$14+СВЦЭМ!$D$10+'СЕТ СН'!$H$5-'СЕТ СН'!$H$24</f>
        <v>2801.3350528699998</v>
      </c>
      <c r="S108" s="36">
        <f>SUMIFS(СВЦЭМ!$D$33:$D$776,СВЦЭМ!$A$33:$A$776,$A108,СВЦЭМ!$B$33:$B$776,S$83)+'СЕТ СН'!$H$14+СВЦЭМ!$D$10+'СЕТ СН'!$H$5-'СЕТ СН'!$H$24</f>
        <v>2800.5547246599999</v>
      </c>
      <c r="T108" s="36">
        <f>SUMIFS(СВЦЭМ!$D$33:$D$776,СВЦЭМ!$A$33:$A$776,$A108,СВЦЭМ!$B$33:$B$776,T$83)+'СЕТ СН'!$H$14+СВЦЭМ!$D$10+'СЕТ СН'!$H$5-'СЕТ СН'!$H$24</f>
        <v>2775.13596702</v>
      </c>
      <c r="U108" s="36">
        <f>SUMIFS(СВЦЭМ!$D$33:$D$776,СВЦЭМ!$A$33:$A$776,$A108,СВЦЭМ!$B$33:$B$776,U$83)+'СЕТ СН'!$H$14+СВЦЭМ!$D$10+'СЕТ СН'!$H$5-'СЕТ СН'!$H$24</f>
        <v>2777.0413815799998</v>
      </c>
      <c r="V108" s="36">
        <f>SUMIFS(СВЦЭМ!$D$33:$D$776,СВЦЭМ!$A$33:$A$776,$A108,СВЦЭМ!$B$33:$B$776,V$83)+'СЕТ СН'!$H$14+СВЦЭМ!$D$10+'СЕТ СН'!$H$5-'СЕТ СН'!$H$24</f>
        <v>2782.8620290700001</v>
      </c>
      <c r="W108" s="36">
        <f>SUMIFS(СВЦЭМ!$D$33:$D$776,СВЦЭМ!$A$33:$A$776,$A108,СВЦЭМ!$B$33:$B$776,W$83)+'СЕТ СН'!$H$14+СВЦЭМ!$D$10+'СЕТ СН'!$H$5-'СЕТ СН'!$H$24</f>
        <v>2794.25639344</v>
      </c>
      <c r="X108" s="36">
        <f>SUMIFS(СВЦЭМ!$D$33:$D$776,СВЦЭМ!$A$33:$A$776,$A108,СВЦЭМ!$B$33:$B$776,X$83)+'СЕТ СН'!$H$14+СВЦЭМ!$D$10+'СЕТ СН'!$H$5-'СЕТ СН'!$H$24</f>
        <v>2797.2938681999999</v>
      </c>
      <c r="Y108" s="36">
        <f>SUMIFS(СВЦЭМ!$D$33:$D$776,СВЦЭМ!$A$33:$A$776,$A108,СВЦЭМ!$B$33:$B$776,Y$83)+'СЕТ СН'!$H$14+СВЦЭМ!$D$10+'СЕТ СН'!$H$5-'СЕТ СН'!$H$24</f>
        <v>2808.2046301800001</v>
      </c>
    </row>
    <row r="109" spans="1:25" ht="15.5" x14ac:dyDescent="0.3">
      <c r="A109" s="35">
        <f t="shared" si="2"/>
        <v>43856</v>
      </c>
      <c r="B109" s="36">
        <f>SUMIFS(СВЦЭМ!$D$33:$D$776,СВЦЭМ!$A$33:$A$776,$A109,СВЦЭМ!$B$33:$B$776,B$83)+'СЕТ СН'!$H$14+СВЦЭМ!$D$10+'СЕТ СН'!$H$5-'СЕТ СН'!$H$24</f>
        <v>2801.4203868999998</v>
      </c>
      <c r="C109" s="36">
        <f>SUMIFS(СВЦЭМ!$D$33:$D$776,СВЦЭМ!$A$33:$A$776,$A109,СВЦЭМ!$B$33:$B$776,C$83)+'СЕТ СН'!$H$14+СВЦЭМ!$D$10+'СЕТ СН'!$H$5-'СЕТ СН'!$H$24</f>
        <v>2821.2960259699998</v>
      </c>
      <c r="D109" s="36">
        <f>SUMIFS(СВЦЭМ!$D$33:$D$776,СВЦЭМ!$A$33:$A$776,$A109,СВЦЭМ!$B$33:$B$776,D$83)+'СЕТ СН'!$H$14+СВЦЭМ!$D$10+'СЕТ СН'!$H$5-'СЕТ СН'!$H$24</f>
        <v>2846.6769777299996</v>
      </c>
      <c r="E109" s="36">
        <f>SUMIFS(СВЦЭМ!$D$33:$D$776,СВЦЭМ!$A$33:$A$776,$A109,СВЦЭМ!$B$33:$B$776,E$83)+'СЕТ СН'!$H$14+СВЦЭМ!$D$10+'СЕТ СН'!$H$5-'СЕТ СН'!$H$24</f>
        <v>2852.61148611</v>
      </c>
      <c r="F109" s="36">
        <f>SUMIFS(СВЦЭМ!$D$33:$D$776,СВЦЭМ!$A$33:$A$776,$A109,СВЦЭМ!$B$33:$B$776,F$83)+'СЕТ СН'!$H$14+СВЦЭМ!$D$10+'СЕТ СН'!$H$5-'СЕТ СН'!$H$24</f>
        <v>2817.92617187</v>
      </c>
      <c r="G109" s="36">
        <f>SUMIFS(СВЦЭМ!$D$33:$D$776,СВЦЭМ!$A$33:$A$776,$A109,СВЦЭМ!$B$33:$B$776,G$83)+'СЕТ СН'!$H$14+СВЦЭМ!$D$10+'СЕТ СН'!$H$5-'СЕТ СН'!$H$24</f>
        <v>2809.04114497</v>
      </c>
      <c r="H109" s="36">
        <f>SUMIFS(СВЦЭМ!$D$33:$D$776,СВЦЭМ!$A$33:$A$776,$A109,СВЦЭМ!$B$33:$B$776,H$83)+'СЕТ СН'!$H$14+СВЦЭМ!$D$10+'СЕТ СН'!$H$5-'СЕТ СН'!$H$24</f>
        <v>2780.6102047300001</v>
      </c>
      <c r="I109" s="36">
        <f>SUMIFS(СВЦЭМ!$D$33:$D$776,СВЦЭМ!$A$33:$A$776,$A109,СВЦЭМ!$B$33:$B$776,I$83)+'СЕТ СН'!$H$14+СВЦЭМ!$D$10+'СЕТ СН'!$H$5-'СЕТ СН'!$H$24</f>
        <v>2766.3697282899998</v>
      </c>
      <c r="J109" s="36">
        <f>SUMIFS(СВЦЭМ!$D$33:$D$776,СВЦЭМ!$A$33:$A$776,$A109,СВЦЭМ!$B$33:$B$776,J$83)+'СЕТ СН'!$H$14+СВЦЭМ!$D$10+'СЕТ СН'!$H$5-'СЕТ СН'!$H$24</f>
        <v>2739.4362340799998</v>
      </c>
      <c r="K109" s="36">
        <f>SUMIFS(СВЦЭМ!$D$33:$D$776,СВЦЭМ!$A$33:$A$776,$A109,СВЦЭМ!$B$33:$B$776,K$83)+'СЕТ СН'!$H$14+СВЦЭМ!$D$10+'СЕТ СН'!$H$5-'СЕТ СН'!$H$24</f>
        <v>2711.7604876</v>
      </c>
      <c r="L109" s="36">
        <f>SUMIFS(СВЦЭМ!$D$33:$D$776,СВЦЭМ!$A$33:$A$776,$A109,СВЦЭМ!$B$33:$B$776,L$83)+'СЕТ СН'!$H$14+СВЦЭМ!$D$10+'СЕТ СН'!$H$5-'СЕТ СН'!$H$24</f>
        <v>2703.41583446</v>
      </c>
      <c r="M109" s="36">
        <f>SUMIFS(СВЦЭМ!$D$33:$D$776,СВЦЭМ!$A$33:$A$776,$A109,СВЦЭМ!$B$33:$B$776,M$83)+'СЕТ СН'!$H$14+СВЦЭМ!$D$10+'СЕТ СН'!$H$5-'СЕТ СН'!$H$24</f>
        <v>2733.3356492899998</v>
      </c>
      <c r="N109" s="36">
        <f>SUMIFS(СВЦЭМ!$D$33:$D$776,СВЦЭМ!$A$33:$A$776,$A109,СВЦЭМ!$B$33:$B$776,N$83)+'СЕТ СН'!$H$14+СВЦЭМ!$D$10+'СЕТ СН'!$H$5-'СЕТ СН'!$H$24</f>
        <v>2743.4930868799997</v>
      </c>
      <c r="O109" s="36">
        <f>SUMIFS(СВЦЭМ!$D$33:$D$776,СВЦЭМ!$A$33:$A$776,$A109,СВЦЭМ!$B$33:$B$776,O$83)+'СЕТ СН'!$H$14+СВЦЭМ!$D$10+'СЕТ СН'!$H$5-'СЕТ СН'!$H$24</f>
        <v>2758.18566934</v>
      </c>
      <c r="P109" s="36">
        <f>SUMIFS(СВЦЭМ!$D$33:$D$776,СВЦЭМ!$A$33:$A$776,$A109,СВЦЭМ!$B$33:$B$776,P$83)+'СЕТ СН'!$H$14+СВЦЭМ!$D$10+'СЕТ СН'!$H$5-'СЕТ СН'!$H$24</f>
        <v>2770.98634868</v>
      </c>
      <c r="Q109" s="36">
        <f>SUMIFS(СВЦЭМ!$D$33:$D$776,СВЦЭМ!$A$33:$A$776,$A109,СВЦЭМ!$B$33:$B$776,Q$83)+'СЕТ СН'!$H$14+СВЦЭМ!$D$10+'СЕТ СН'!$H$5-'СЕТ СН'!$H$24</f>
        <v>2780.5851103499999</v>
      </c>
      <c r="R109" s="36">
        <f>SUMIFS(СВЦЭМ!$D$33:$D$776,СВЦЭМ!$A$33:$A$776,$A109,СВЦЭМ!$B$33:$B$776,R$83)+'СЕТ СН'!$H$14+СВЦЭМ!$D$10+'СЕТ СН'!$H$5-'СЕТ СН'!$H$24</f>
        <v>2780.2232978799998</v>
      </c>
      <c r="S109" s="36">
        <f>SUMIFS(СВЦЭМ!$D$33:$D$776,СВЦЭМ!$A$33:$A$776,$A109,СВЦЭМ!$B$33:$B$776,S$83)+'СЕТ СН'!$H$14+СВЦЭМ!$D$10+'СЕТ СН'!$H$5-'СЕТ СН'!$H$24</f>
        <v>2784.0385966099998</v>
      </c>
      <c r="T109" s="36">
        <f>SUMIFS(СВЦЭМ!$D$33:$D$776,СВЦЭМ!$A$33:$A$776,$A109,СВЦЭМ!$B$33:$B$776,T$83)+'СЕТ СН'!$H$14+СВЦЭМ!$D$10+'СЕТ СН'!$H$5-'СЕТ СН'!$H$24</f>
        <v>2759.6142061199998</v>
      </c>
      <c r="U109" s="36">
        <f>SUMIFS(СВЦЭМ!$D$33:$D$776,СВЦЭМ!$A$33:$A$776,$A109,СВЦЭМ!$B$33:$B$776,U$83)+'СЕТ СН'!$H$14+СВЦЭМ!$D$10+'СЕТ СН'!$H$5-'СЕТ СН'!$H$24</f>
        <v>2760.9091473999997</v>
      </c>
      <c r="V109" s="36">
        <f>SUMIFS(СВЦЭМ!$D$33:$D$776,СВЦЭМ!$A$33:$A$776,$A109,СВЦЭМ!$B$33:$B$776,V$83)+'СЕТ СН'!$H$14+СВЦЭМ!$D$10+'СЕТ СН'!$H$5-'СЕТ СН'!$H$24</f>
        <v>2767.1294919799998</v>
      </c>
      <c r="W109" s="36">
        <f>SUMIFS(СВЦЭМ!$D$33:$D$776,СВЦЭМ!$A$33:$A$776,$A109,СВЦЭМ!$B$33:$B$776,W$83)+'СЕТ СН'!$H$14+СВЦЭМ!$D$10+'СЕТ СН'!$H$5-'СЕТ СН'!$H$24</f>
        <v>2780.40197425</v>
      </c>
      <c r="X109" s="36">
        <f>SUMIFS(СВЦЭМ!$D$33:$D$776,СВЦЭМ!$A$33:$A$776,$A109,СВЦЭМ!$B$33:$B$776,X$83)+'СЕТ СН'!$H$14+СВЦЭМ!$D$10+'СЕТ СН'!$H$5-'СЕТ СН'!$H$24</f>
        <v>2783.0567139899999</v>
      </c>
      <c r="Y109" s="36">
        <f>SUMIFS(СВЦЭМ!$D$33:$D$776,СВЦЭМ!$A$33:$A$776,$A109,СВЦЭМ!$B$33:$B$776,Y$83)+'СЕТ СН'!$H$14+СВЦЭМ!$D$10+'СЕТ СН'!$H$5-'СЕТ СН'!$H$24</f>
        <v>2791.6754641999996</v>
      </c>
    </row>
    <row r="110" spans="1:25" ht="15.5" x14ac:dyDescent="0.3">
      <c r="A110" s="35">
        <f t="shared" si="2"/>
        <v>43857</v>
      </c>
      <c r="B110" s="36">
        <f>SUMIFS(СВЦЭМ!$D$33:$D$776,СВЦЭМ!$A$33:$A$776,$A110,СВЦЭМ!$B$33:$B$776,B$83)+'СЕТ СН'!$H$14+СВЦЭМ!$D$10+'СЕТ СН'!$H$5-'СЕТ СН'!$H$24</f>
        <v>2817.2498911499997</v>
      </c>
      <c r="C110" s="36">
        <f>SUMIFS(СВЦЭМ!$D$33:$D$776,СВЦЭМ!$A$33:$A$776,$A110,СВЦЭМ!$B$33:$B$776,C$83)+'СЕТ СН'!$H$14+СВЦЭМ!$D$10+'СЕТ СН'!$H$5-'СЕТ СН'!$H$24</f>
        <v>2824.4491488599997</v>
      </c>
      <c r="D110" s="36">
        <f>SUMIFS(СВЦЭМ!$D$33:$D$776,СВЦЭМ!$A$33:$A$776,$A110,СВЦЭМ!$B$33:$B$776,D$83)+'СЕТ СН'!$H$14+СВЦЭМ!$D$10+'СЕТ СН'!$H$5-'СЕТ СН'!$H$24</f>
        <v>2837.20338571</v>
      </c>
      <c r="E110" s="36">
        <f>SUMIFS(СВЦЭМ!$D$33:$D$776,СВЦЭМ!$A$33:$A$776,$A110,СВЦЭМ!$B$33:$B$776,E$83)+'СЕТ СН'!$H$14+СВЦЭМ!$D$10+'СЕТ СН'!$H$5-'СЕТ СН'!$H$24</f>
        <v>2846.9653299000001</v>
      </c>
      <c r="F110" s="36">
        <f>SUMIFS(СВЦЭМ!$D$33:$D$776,СВЦЭМ!$A$33:$A$776,$A110,СВЦЭМ!$B$33:$B$776,F$83)+'СЕТ СН'!$H$14+СВЦЭМ!$D$10+'СЕТ СН'!$H$5-'СЕТ СН'!$H$24</f>
        <v>2841.67630323</v>
      </c>
      <c r="G110" s="36">
        <f>SUMIFS(СВЦЭМ!$D$33:$D$776,СВЦЭМ!$A$33:$A$776,$A110,СВЦЭМ!$B$33:$B$776,G$83)+'СЕТ СН'!$H$14+СВЦЭМ!$D$10+'СЕТ СН'!$H$5-'СЕТ СН'!$H$24</f>
        <v>2835.2479220300002</v>
      </c>
      <c r="H110" s="36">
        <f>SUMIFS(СВЦЭМ!$D$33:$D$776,СВЦЭМ!$A$33:$A$776,$A110,СВЦЭМ!$B$33:$B$776,H$83)+'СЕТ СН'!$H$14+СВЦЭМ!$D$10+'СЕТ СН'!$H$5-'СЕТ СН'!$H$24</f>
        <v>2795.4127418600001</v>
      </c>
      <c r="I110" s="36">
        <f>SUMIFS(СВЦЭМ!$D$33:$D$776,СВЦЭМ!$A$33:$A$776,$A110,СВЦЭМ!$B$33:$B$776,I$83)+'СЕТ СН'!$H$14+СВЦЭМ!$D$10+'СЕТ СН'!$H$5-'СЕТ СН'!$H$24</f>
        <v>2768.2921441499998</v>
      </c>
      <c r="J110" s="36">
        <f>SUMIFS(СВЦЭМ!$D$33:$D$776,СВЦЭМ!$A$33:$A$776,$A110,СВЦЭМ!$B$33:$B$776,J$83)+'СЕТ СН'!$H$14+СВЦЭМ!$D$10+'СЕТ СН'!$H$5-'СЕТ СН'!$H$24</f>
        <v>2733.7604725699998</v>
      </c>
      <c r="K110" s="36">
        <f>SUMIFS(СВЦЭМ!$D$33:$D$776,СВЦЭМ!$A$33:$A$776,$A110,СВЦЭМ!$B$33:$B$776,K$83)+'СЕТ СН'!$H$14+СВЦЭМ!$D$10+'СЕТ СН'!$H$5-'СЕТ СН'!$H$24</f>
        <v>2732.0620055599998</v>
      </c>
      <c r="L110" s="36">
        <f>SUMIFS(СВЦЭМ!$D$33:$D$776,СВЦЭМ!$A$33:$A$776,$A110,СВЦЭМ!$B$33:$B$776,L$83)+'СЕТ СН'!$H$14+СВЦЭМ!$D$10+'СЕТ СН'!$H$5-'СЕТ СН'!$H$24</f>
        <v>2744.7811054699996</v>
      </c>
      <c r="M110" s="36">
        <f>SUMIFS(СВЦЭМ!$D$33:$D$776,СВЦЭМ!$A$33:$A$776,$A110,СВЦЭМ!$B$33:$B$776,M$83)+'СЕТ СН'!$H$14+СВЦЭМ!$D$10+'СЕТ СН'!$H$5-'СЕТ СН'!$H$24</f>
        <v>2754.42185449</v>
      </c>
      <c r="N110" s="36">
        <f>SUMIFS(СВЦЭМ!$D$33:$D$776,СВЦЭМ!$A$33:$A$776,$A110,СВЦЭМ!$B$33:$B$776,N$83)+'СЕТ СН'!$H$14+СВЦЭМ!$D$10+'СЕТ СН'!$H$5-'СЕТ СН'!$H$24</f>
        <v>2771.2495892399998</v>
      </c>
      <c r="O110" s="36">
        <f>SUMIFS(СВЦЭМ!$D$33:$D$776,СВЦЭМ!$A$33:$A$776,$A110,СВЦЭМ!$B$33:$B$776,O$83)+'СЕТ СН'!$H$14+СВЦЭМ!$D$10+'СЕТ СН'!$H$5-'СЕТ СН'!$H$24</f>
        <v>2794.22162437</v>
      </c>
      <c r="P110" s="36">
        <f>SUMIFS(СВЦЭМ!$D$33:$D$776,СВЦЭМ!$A$33:$A$776,$A110,СВЦЭМ!$B$33:$B$776,P$83)+'СЕТ СН'!$H$14+СВЦЭМ!$D$10+'СЕТ СН'!$H$5-'СЕТ СН'!$H$24</f>
        <v>2813.1491892599997</v>
      </c>
      <c r="Q110" s="36">
        <f>SUMIFS(СВЦЭМ!$D$33:$D$776,СВЦЭМ!$A$33:$A$776,$A110,СВЦЭМ!$B$33:$B$776,Q$83)+'СЕТ СН'!$H$14+СВЦЭМ!$D$10+'СЕТ СН'!$H$5-'СЕТ СН'!$H$24</f>
        <v>2823.16535694</v>
      </c>
      <c r="R110" s="36">
        <f>SUMIFS(СВЦЭМ!$D$33:$D$776,СВЦЭМ!$A$33:$A$776,$A110,СВЦЭМ!$B$33:$B$776,R$83)+'СЕТ СН'!$H$14+СВЦЭМ!$D$10+'СЕТ СН'!$H$5-'СЕТ СН'!$H$24</f>
        <v>2822.1283161699998</v>
      </c>
      <c r="S110" s="36">
        <f>SUMIFS(СВЦЭМ!$D$33:$D$776,СВЦЭМ!$A$33:$A$776,$A110,СВЦЭМ!$B$33:$B$776,S$83)+'СЕТ СН'!$H$14+СВЦЭМ!$D$10+'СЕТ СН'!$H$5-'СЕТ СН'!$H$24</f>
        <v>2802.43460564</v>
      </c>
      <c r="T110" s="36">
        <f>SUMIFS(СВЦЭМ!$D$33:$D$776,СВЦЭМ!$A$33:$A$776,$A110,СВЦЭМ!$B$33:$B$776,T$83)+'СЕТ СН'!$H$14+СВЦЭМ!$D$10+'СЕТ СН'!$H$5-'СЕТ СН'!$H$24</f>
        <v>2772.9920087099999</v>
      </c>
      <c r="U110" s="36">
        <f>SUMIFS(СВЦЭМ!$D$33:$D$776,СВЦЭМ!$A$33:$A$776,$A110,СВЦЭМ!$B$33:$B$776,U$83)+'СЕТ СН'!$H$14+СВЦЭМ!$D$10+'СЕТ СН'!$H$5-'СЕТ СН'!$H$24</f>
        <v>2785.3770538799999</v>
      </c>
      <c r="V110" s="36">
        <f>SUMIFS(СВЦЭМ!$D$33:$D$776,СВЦЭМ!$A$33:$A$776,$A110,СВЦЭМ!$B$33:$B$776,V$83)+'СЕТ СН'!$H$14+СВЦЭМ!$D$10+'СЕТ СН'!$H$5-'СЕТ СН'!$H$24</f>
        <v>2787.0919931999997</v>
      </c>
      <c r="W110" s="36">
        <f>SUMIFS(СВЦЭМ!$D$33:$D$776,СВЦЭМ!$A$33:$A$776,$A110,СВЦЭМ!$B$33:$B$776,W$83)+'СЕТ СН'!$H$14+СВЦЭМ!$D$10+'СЕТ СН'!$H$5-'СЕТ СН'!$H$24</f>
        <v>2798.0579889399996</v>
      </c>
      <c r="X110" s="36">
        <f>SUMIFS(СВЦЭМ!$D$33:$D$776,СВЦЭМ!$A$33:$A$776,$A110,СВЦЭМ!$B$33:$B$776,X$83)+'СЕТ СН'!$H$14+СВЦЭМ!$D$10+'СЕТ СН'!$H$5-'СЕТ СН'!$H$24</f>
        <v>2802.9735078899998</v>
      </c>
      <c r="Y110" s="36">
        <f>SUMIFS(СВЦЭМ!$D$33:$D$776,СВЦЭМ!$A$33:$A$776,$A110,СВЦЭМ!$B$33:$B$776,Y$83)+'СЕТ СН'!$H$14+СВЦЭМ!$D$10+'СЕТ СН'!$H$5-'СЕТ СН'!$H$24</f>
        <v>2814.31410099</v>
      </c>
    </row>
    <row r="111" spans="1:25" ht="15.5" x14ac:dyDescent="0.3">
      <c r="A111" s="35">
        <f t="shared" si="2"/>
        <v>43858</v>
      </c>
      <c r="B111" s="36">
        <f>SUMIFS(СВЦЭМ!$D$33:$D$776,СВЦЭМ!$A$33:$A$776,$A111,СВЦЭМ!$B$33:$B$776,B$83)+'СЕТ СН'!$H$14+СВЦЭМ!$D$10+'СЕТ СН'!$H$5-'СЕТ СН'!$H$24</f>
        <v>2771.4922095100001</v>
      </c>
      <c r="C111" s="36">
        <f>SUMIFS(СВЦЭМ!$D$33:$D$776,СВЦЭМ!$A$33:$A$776,$A111,СВЦЭМ!$B$33:$B$776,C$83)+'СЕТ СН'!$H$14+СВЦЭМ!$D$10+'СЕТ СН'!$H$5-'СЕТ СН'!$H$24</f>
        <v>2802.5079258699998</v>
      </c>
      <c r="D111" s="36">
        <f>SUMIFS(СВЦЭМ!$D$33:$D$776,СВЦЭМ!$A$33:$A$776,$A111,СВЦЭМ!$B$33:$B$776,D$83)+'СЕТ СН'!$H$14+СВЦЭМ!$D$10+'СЕТ СН'!$H$5-'СЕТ СН'!$H$24</f>
        <v>2818.2945902399997</v>
      </c>
      <c r="E111" s="36">
        <f>SUMIFS(СВЦЭМ!$D$33:$D$776,СВЦЭМ!$A$33:$A$776,$A111,СВЦЭМ!$B$33:$B$776,E$83)+'СЕТ СН'!$H$14+СВЦЭМ!$D$10+'СЕТ СН'!$H$5-'СЕТ СН'!$H$24</f>
        <v>2818.1230343899997</v>
      </c>
      <c r="F111" s="36">
        <f>SUMIFS(СВЦЭМ!$D$33:$D$776,СВЦЭМ!$A$33:$A$776,$A111,СВЦЭМ!$B$33:$B$776,F$83)+'СЕТ СН'!$H$14+СВЦЭМ!$D$10+'СЕТ СН'!$H$5-'СЕТ СН'!$H$24</f>
        <v>2822.7527150799997</v>
      </c>
      <c r="G111" s="36">
        <f>SUMIFS(СВЦЭМ!$D$33:$D$776,СВЦЭМ!$A$33:$A$776,$A111,СВЦЭМ!$B$33:$B$776,G$83)+'СЕТ СН'!$H$14+СВЦЭМ!$D$10+'СЕТ СН'!$H$5-'СЕТ СН'!$H$24</f>
        <v>2806.7100349799998</v>
      </c>
      <c r="H111" s="36">
        <f>SUMIFS(СВЦЭМ!$D$33:$D$776,СВЦЭМ!$A$33:$A$776,$A111,СВЦЭМ!$B$33:$B$776,H$83)+'СЕТ СН'!$H$14+СВЦЭМ!$D$10+'СЕТ СН'!$H$5-'СЕТ СН'!$H$24</f>
        <v>2776.4979836699999</v>
      </c>
      <c r="I111" s="36">
        <f>SUMIFS(СВЦЭМ!$D$33:$D$776,СВЦЭМ!$A$33:$A$776,$A111,СВЦЭМ!$B$33:$B$776,I$83)+'СЕТ СН'!$H$14+СВЦЭМ!$D$10+'СЕТ СН'!$H$5-'СЕТ СН'!$H$24</f>
        <v>2736.8100239799996</v>
      </c>
      <c r="J111" s="36">
        <f>SUMIFS(СВЦЭМ!$D$33:$D$776,СВЦЭМ!$A$33:$A$776,$A111,СВЦЭМ!$B$33:$B$776,J$83)+'СЕТ СН'!$H$14+СВЦЭМ!$D$10+'СЕТ СН'!$H$5-'СЕТ СН'!$H$24</f>
        <v>2719.2876611299998</v>
      </c>
      <c r="K111" s="36">
        <f>SUMIFS(СВЦЭМ!$D$33:$D$776,СВЦЭМ!$A$33:$A$776,$A111,СВЦЭМ!$B$33:$B$776,K$83)+'СЕТ СН'!$H$14+СВЦЭМ!$D$10+'СЕТ СН'!$H$5-'СЕТ СН'!$H$24</f>
        <v>2710.0349776099997</v>
      </c>
      <c r="L111" s="36">
        <f>SUMIFS(СВЦЭМ!$D$33:$D$776,СВЦЭМ!$A$33:$A$776,$A111,СВЦЭМ!$B$33:$B$776,L$83)+'СЕТ СН'!$H$14+СВЦЭМ!$D$10+'СЕТ СН'!$H$5-'СЕТ СН'!$H$24</f>
        <v>2703.9441366900001</v>
      </c>
      <c r="M111" s="36">
        <f>SUMIFS(СВЦЭМ!$D$33:$D$776,СВЦЭМ!$A$33:$A$776,$A111,СВЦЭМ!$B$33:$B$776,M$83)+'СЕТ СН'!$H$14+СВЦЭМ!$D$10+'СЕТ СН'!$H$5-'СЕТ СН'!$H$24</f>
        <v>2735.9403140099998</v>
      </c>
      <c r="N111" s="36">
        <f>SUMIFS(СВЦЭМ!$D$33:$D$776,СВЦЭМ!$A$33:$A$776,$A111,СВЦЭМ!$B$33:$B$776,N$83)+'СЕТ СН'!$H$14+СВЦЭМ!$D$10+'СЕТ СН'!$H$5-'СЕТ СН'!$H$24</f>
        <v>2751.95863246</v>
      </c>
      <c r="O111" s="36">
        <f>SUMIFS(СВЦЭМ!$D$33:$D$776,СВЦЭМ!$A$33:$A$776,$A111,СВЦЭМ!$B$33:$B$776,O$83)+'СЕТ СН'!$H$14+СВЦЭМ!$D$10+'СЕТ СН'!$H$5-'СЕТ СН'!$H$24</f>
        <v>2752.1455968599998</v>
      </c>
      <c r="P111" s="36">
        <f>SUMIFS(СВЦЭМ!$D$33:$D$776,СВЦЭМ!$A$33:$A$776,$A111,СВЦЭМ!$B$33:$B$776,P$83)+'СЕТ СН'!$H$14+СВЦЭМ!$D$10+'СЕТ СН'!$H$5-'СЕТ СН'!$H$24</f>
        <v>2766.77772989</v>
      </c>
      <c r="Q111" s="36">
        <f>SUMIFS(СВЦЭМ!$D$33:$D$776,СВЦЭМ!$A$33:$A$776,$A111,СВЦЭМ!$B$33:$B$776,Q$83)+'СЕТ СН'!$H$14+СВЦЭМ!$D$10+'СЕТ СН'!$H$5-'СЕТ СН'!$H$24</f>
        <v>2775.0851287099999</v>
      </c>
      <c r="R111" s="36">
        <f>SUMIFS(СВЦЭМ!$D$33:$D$776,СВЦЭМ!$A$33:$A$776,$A111,СВЦЭМ!$B$33:$B$776,R$83)+'СЕТ СН'!$H$14+СВЦЭМ!$D$10+'СЕТ СН'!$H$5-'СЕТ СН'!$H$24</f>
        <v>2773.1935034600001</v>
      </c>
      <c r="S111" s="36">
        <f>SUMIFS(СВЦЭМ!$D$33:$D$776,СВЦЭМ!$A$33:$A$776,$A111,СВЦЭМ!$B$33:$B$776,S$83)+'СЕТ СН'!$H$14+СВЦЭМ!$D$10+'СЕТ СН'!$H$5-'СЕТ СН'!$H$24</f>
        <v>2758.3336235399997</v>
      </c>
      <c r="T111" s="36">
        <f>SUMIFS(СВЦЭМ!$D$33:$D$776,СВЦЭМ!$A$33:$A$776,$A111,СВЦЭМ!$B$33:$B$776,T$83)+'СЕТ СН'!$H$14+СВЦЭМ!$D$10+'СЕТ СН'!$H$5-'СЕТ СН'!$H$24</f>
        <v>2737.5079561299999</v>
      </c>
      <c r="U111" s="36">
        <f>SUMIFS(СВЦЭМ!$D$33:$D$776,СВЦЭМ!$A$33:$A$776,$A111,СВЦЭМ!$B$33:$B$776,U$83)+'СЕТ СН'!$H$14+СВЦЭМ!$D$10+'СЕТ СН'!$H$5-'СЕТ СН'!$H$24</f>
        <v>2733.2722023799997</v>
      </c>
      <c r="V111" s="36">
        <f>SUMIFS(СВЦЭМ!$D$33:$D$776,СВЦЭМ!$A$33:$A$776,$A111,СВЦЭМ!$B$33:$B$776,V$83)+'СЕТ СН'!$H$14+СВЦЭМ!$D$10+'СЕТ СН'!$H$5-'СЕТ СН'!$H$24</f>
        <v>2743.5360468899999</v>
      </c>
      <c r="W111" s="36">
        <f>SUMIFS(СВЦЭМ!$D$33:$D$776,СВЦЭМ!$A$33:$A$776,$A111,СВЦЭМ!$B$33:$B$776,W$83)+'СЕТ СН'!$H$14+СВЦЭМ!$D$10+'СЕТ СН'!$H$5-'СЕТ СН'!$H$24</f>
        <v>2752.5770440699998</v>
      </c>
      <c r="X111" s="36">
        <f>SUMIFS(СВЦЭМ!$D$33:$D$776,СВЦЭМ!$A$33:$A$776,$A111,СВЦЭМ!$B$33:$B$776,X$83)+'СЕТ СН'!$H$14+СВЦЭМ!$D$10+'СЕТ СН'!$H$5-'СЕТ СН'!$H$24</f>
        <v>2760.0379024200001</v>
      </c>
      <c r="Y111" s="36">
        <f>SUMIFS(СВЦЭМ!$D$33:$D$776,СВЦЭМ!$A$33:$A$776,$A111,СВЦЭМ!$B$33:$B$776,Y$83)+'СЕТ СН'!$H$14+СВЦЭМ!$D$10+'СЕТ СН'!$H$5-'СЕТ СН'!$H$24</f>
        <v>2784.9030848499997</v>
      </c>
    </row>
    <row r="112" spans="1:25" ht="15.5" x14ac:dyDescent="0.3">
      <c r="A112" s="35">
        <f t="shared" si="2"/>
        <v>43859</v>
      </c>
      <c r="B112" s="36">
        <f>SUMIFS(СВЦЭМ!$D$33:$D$776,СВЦЭМ!$A$33:$A$776,$A112,СВЦЭМ!$B$33:$B$776,B$83)+'СЕТ СН'!$H$14+СВЦЭМ!$D$10+'СЕТ СН'!$H$5-'СЕТ СН'!$H$24</f>
        <v>2826.2811375900001</v>
      </c>
      <c r="C112" s="36">
        <f>SUMIFS(СВЦЭМ!$D$33:$D$776,СВЦЭМ!$A$33:$A$776,$A112,СВЦЭМ!$B$33:$B$776,C$83)+'СЕТ СН'!$H$14+СВЦЭМ!$D$10+'СЕТ СН'!$H$5-'СЕТ СН'!$H$24</f>
        <v>2847.5129439699999</v>
      </c>
      <c r="D112" s="36">
        <f>SUMIFS(СВЦЭМ!$D$33:$D$776,СВЦЭМ!$A$33:$A$776,$A112,СВЦЭМ!$B$33:$B$776,D$83)+'СЕТ СН'!$H$14+СВЦЭМ!$D$10+'СЕТ СН'!$H$5-'СЕТ СН'!$H$24</f>
        <v>2850.0322574100001</v>
      </c>
      <c r="E112" s="36">
        <f>SUMIFS(СВЦЭМ!$D$33:$D$776,СВЦЭМ!$A$33:$A$776,$A112,СВЦЭМ!$B$33:$B$776,E$83)+'СЕТ СН'!$H$14+СВЦЭМ!$D$10+'СЕТ СН'!$H$5-'СЕТ СН'!$H$24</f>
        <v>2851.3997628099996</v>
      </c>
      <c r="F112" s="36">
        <f>SUMIFS(СВЦЭМ!$D$33:$D$776,СВЦЭМ!$A$33:$A$776,$A112,СВЦЭМ!$B$33:$B$776,F$83)+'СЕТ СН'!$H$14+СВЦЭМ!$D$10+'СЕТ СН'!$H$5-'СЕТ СН'!$H$24</f>
        <v>2844.8383565999998</v>
      </c>
      <c r="G112" s="36">
        <f>SUMIFS(СВЦЭМ!$D$33:$D$776,СВЦЭМ!$A$33:$A$776,$A112,СВЦЭМ!$B$33:$B$776,G$83)+'СЕТ СН'!$H$14+СВЦЭМ!$D$10+'СЕТ СН'!$H$5-'СЕТ СН'!$H$24</f>
        <v>2833.2065693</v>
      </c>
      <c r="H112" s="36">
        <f>SUMIFS(СВЦЭМ!$D$33:$D$776,СВЦЭМ!$A$33:$A$776,$A112,СВЦЭМ!$B$33:$B$776,H$83)+'СЕТ СН'!$H$14+СВЦЭМ!$D$10+'СЕТ СН'!$H$5-'СЕТ СН'!$H$24</f>
        <v>2794.2356705799998</v>
      </c>
      <c r="I112" s="36">
        <f>SUMIFS(СВЦЭМ!$D$33:$D$776,СВЦЭМ!$A$33:$A$776,$A112,СВЦЭМ!$B$33:$B$776,I$83)+'СЕТ СН'!$H$14+СВЦЭМ!$D$10+'СЕТ СН'!$H$5-'СЕТ СН'!$H$24</f>
        <v>2763.0306392799998</v>
      </c>
      <c r="J112" s="36">
        <f>SUMIFS(СВЦЭМ!$D$33:$D$776,СВЦЭМ!$A$33:$A$776,$A112,СВЦЭМ!$B$33:$B$776,J$83)+'СЕТ СН'!$H$14+СВЦЭМ!$D$10+'СЕТ СН'!$H$5-'СЕТ СН'!$H$24</f>
        <v>2740.15054581</v>
      </c>
      <c r="K112" s="36">
        <f>SUMIFS(СВЦЭМ!$D$33:$D$776,СВЦЭМ!$A$33:$A$776,$A112,СВЦЭМ!$B$33:$B$776,K$83)+'СЕТ СН'!$H$14+СВЦЭМ!$D$10+'СЕТ СН'!$H$5-'СЕТ СН'!$H$24</f>
        <v>2728.8654441799999</v>
      </c>
      <c r="L112" s="36">
        <f>SUMIFS(СВЦЭМ!$D$33:$D$776,СВЦЭМ!$A$33:$A$776,$A112,СВЦЭМ!$B$33:$B$776,L$83)+'СЕТ СН'!$H$14+СВЦЭМ!$D$10+'СЕТ СН'!$H$5-'СЕТ СН'!$H$24</f>
        <v>2716.0687229599998</v>
      </c>
      <c r="M112" s="36">
        <f>SUMIFS(СВЦЭМ!$D$33:$D$776,СВЦЭМ!$A$33:$A$776,$A112,СВЦЭМ!$B$33:$B$776,M$83)+'СЕТ СН'!$H$14+СВЦЭМ!$D$10+'СЕТ СН'!$H$5-'СЕТ СН'!$H$24</f>
        <v>2721.9874931999998</v>
      </c>
      <c r="N112" s="36">
        <f>SUMIFS(СВЦЭМ!$D$33:$D$776,СВЦЭМ!$A$33:$A$776,$A112,СВЦЭМ!$B$33:$B$776,N$83)+'СЕТ СН'!$H$14+СВЦЭМ!$D$10+'СЕТ СН'!$H$5-'СЕТ СН'!$H$24</f>
        <v>2749.1372744</v>
      </c>
      <c r="O112" s="36">
        <f>SUMIFS(СВЦЭМ!$D$33:$D$776,СВЦЭМ!$A$33:$A$776,$A112,СВЦЭМ!$B$33:$B$776,O$83)+'СЕТ СН'!$H$14+СВЦЭМ!$D$10+'СЕТ СН'!$H$5-'СЕТ СН'!$H$24</f>
        <v>2774.57040194</v>
      </c>
      <c r="P112" s="36">
        <f>SUMIFS(СВЦЭМ!$D$33:$D$776,СВЦЭМ!$A$33:$A$776,$A112,СВЦЭМ!$B$33:$B$776,P$83)+'СЕТ СН'!$H$14+СВЦЭМ!$D$10+'СЕТ СН'!$H$5-'СЕТ СН'!$H$24</f>
        <v>2802.2118141399997</v>
      </c>
      <c r="Q112" s="36">
        <f>SUMIFS(СВЦЭМ!$D$33:$D$776,СВЦЭМ!$A$33:$A$776,$A112,СВЦЭМ!$B$33:$B$776,Q$83)+'СЕТ СН'!$H$14+СВЦЭМ!$D$10+'СЕТ СН'!$H$5-'СЕТ СН'!$H$24</f>
        <v>2819.1256905399996</v>
      </c>
      <c r="R112" s="36">
        <f>SUMIFS(СВЦЭМ!$D$33:$D$776,СВЦЭМ!$A$33:$A$776,$A112,СВЦЭМ!$B$33:$B$776,R$83)+'СЕТ СН'!$H$14+СВЦЭМ!$D$10+'СЕТ СН'!$H$5-'СЕТ СН'!$H$24</f>
        <v>2805.4778342</v>
      </c>
      <c r="S112" s="36">
        <f>SUMIFS(СВЦЭМ!$D$33:$D$776,СВЦЭМ!$A$33:$A$776,$A112,СВЦЭМ!$B$33:$B$776,S$83)+'СЕТ СН'!$H$14+СВЦЭМ!$D$10+'СЕТ СН'!$H$5-'СЕТ СН'!$H$24</f>
        <v>2785.9538711699997</v>
      </c>
      <c r="T112" s="36">
        <f>SUMIFS(СВЦЭМ!$D$33:$D$776,СВЦЭМ!$A$33:$A$776,$A112,СВЦЭМ!$B$33:$B$776,T$83)+'СЕТ СН'!$H$14+СВЦЭМ!$D$10+'СЕТ СН'!$H$5-'СЕТ СН'!$H$24</f>
        <v>2746.6308685899999</v>
      </c>
      <c r="U112" s="36">
        <f>SUMIFS(СВЦЭМ!$D$33:$D$776,СВЦЭМ!$A$33:$A$776,$A112,СВЦЭМ!$B$33:$B$776,U$83)+'СЕТ СН'!$H$14+СВЦЭМ!$D$10+'СЕТ СН'!$H$5-'СЕТ СН'!$H$24</f>
        <v>2740.9975138099999</v>
      </c>
      <c r="V112" s="36">
        <f>SUMIFS(СВЦЭМ!$D$33:$D$776,СВЦЭМ!$A$33:$A$776,$A112,СВЦЭМ!$B$33:$B$776,V$83)+'СЕТ СН'!$H$14+СВЦЭМ!$D$10+'СЕТ СН'!$H$5-'СЕТ СН'!$H$24</f>
        <v>2750.5703927300001</v>
      </c>
      <c r="W112" s="36">
        <f>SUMIFS(СВЦЭМ!$D$33:$D$776,СВЦЭМ!$A$33:$A$776,$A112,СВЦЭМ!$B$33:$B$776,W$83)+'СЕТ СН'!$H$14+СВЦЭМ!$D$10+'СЕТ СН'!$H$5-'СЕТ СН'!$H$24</f>
        <v>2766.45309946</v>
      </c>
      <c r="X112" s="36">
        <f>SUMIFS(СВЦЭМ!$D$33:$D$776,СВЦЭМ!$A$33:$A$776,$A112,СВЦЭМ!$B$33:$B$776,X$83)+'СЕТ СН'!$H$14+СВЦЭМ!$D$10+'СЕТ СН'!$H$5-'СЕТ СН'!$H$24</f>
        <v>2767.4863612299996</v>
      </c>
      <c r="Y112" s="36">
        <f>SUMIFS(СВЦЭМ!$D$33:$D$776,СВЦЭМ!$A$33:$A$776,$A112,СВЦЭМ!$B$33:$B$776,Y$83)+'СЕТ СН'!$H$14+СВЦЭМ!$D$10+'СЕТ СН'!$H$5-'СЕТ СН'!$H$24</f>
        <v>2800.2087900899996</v>
      </c>
    </row>
    <row r="113" spans="1:27" ht="15.5" x14ac:dyDescent="0.3">
      <c r="A113" s="35">
        <f t="shared" si="2"/>
        <v>43860</v>
      </c>
      <c r="B113" s="36">
        <f>SUMIFS(СВЦЭМ!$D$33:$D$776,СВЦЭМ!$A$33:$A$776,$A113,СВЦЭМ!$B$33:$B$776,B$83)+'СЕТ СН'!$H$14+СВЦЭМ!$D$10+'СЕТ СН'!$H$5-'СЕТ СН'!$H$24</f>
        <v>2824.4705142299999</v>
      </c>
      <c r="C113" s="36">
        <f>SUMIFS(СВЦЭМ!$D$33:$D$776,СВЦЭМ!$A$33:$A$776,$A113,СВЦЭМ!$B$33:$B$776,C$83)+'СЕТ СН'!$H$14+СВЦЭМ!$D$10+'СЕТ СН'!$H$5-'СЕТ СН'!$H$24</f>
        <v>2845.1401189799999</v>
      </c>
      <c r="D113" s="36">
        <f>SUMIFS(СВЦЭМ!$D$33:$D$776,СВЦЭМ!$A$33:$A$776,$A113,СВЦЭМ!$B$33:$B$776,D$83)+'СЕТ СН'!$H$14+СВЦЭМ!$D$10+'СЕТ СН'!$H$5-'СЕТ СН'!$H$24</f>
        <v>2849.4112909299997</v>
      </c>
      <c r="E113" s="36">
        <f>SUMIFS(СВЦЭМ!$D$33:$D$776,СВЦЭМ!$A$33:$A$776,$A113,СВЦЭМ!$B$33:$B$776,E$83)+'СЕТ СН'!$H$14+СВЦЭМ!$D$10+'СЕТ СН'!$H$5-'СЕТ СН'!$H$24</f>
        <v>2851.2158706099999</v>
      </c>
      <c r="F113" s="36">
        <f>SUMIFS(СВЦЭМ!$D$33:$D$776,СВЦЭМ!$A$33:$A$776,$A113,СВЦЭМ!$B$33:$B$776,F$83)+'СЕТ СН'!$H$14+СВЦЭМ!$D$10+'СЕТ СН'!$H$5-'СЕТ СН'!$H$24</f>
        <v>2839.5961473500001</v>
      </c>
      <c r="G113" s="36">
        <f>SUMIFS(СВЦЭМ!$D$33:$D$776,СВЦЭМ!$A$33:$A$776,$A113,СВЦЭМ!$B$33:$B$776,G$83)+'СЕТ СН'!$H$14+СВЦЭМ!$D$10+'СЕТ СН'!$H$5-'СЕТ СН'!$H$24</f>
        <v>2828.1249294499999</v>
      </c>
      <c r="H113" s="36">
        <f>SUMIFS(СВЦЭМ!$D$33:$D$776,СВЦЭМ!$A$33:$A$776,$A113,СВЦЭМ!$B$33:$B$776,H$83)+'СЕТ СН'!$H$14+СВЦЭМ!$D$10+'СЕТ СН'!$H$5-'СЕТ СН'!$H$24</f>
        <v>2796.07721309</v>
      </c>
      <c r="I113" s="36">
        <f>SUMIFS(СВЦЭМ!$D$33:$D$776,СВЦЭМ!$A$33:$A$776,$A113,СВЦЭМ!$B$33:$B$776,I$83)+'СЕТ СН'!$H$14+СВЦЭМ!$D$10+'СЕТ СН'!$H$5-'СЕТ СН'!$H$24</f>
        <v>2765.3860190099999</v>
      </c>
      <c r="J113" s="36">
        <f>SUMIFS(СВЦЭМ!$D$33:$D$776,СВЦЭМ!$A$33:$A$776,$A113,СВЦЭМ!$B$33:$B$776,J$83)+'СЕТ СН'!$H$14+СВЦЭМ!$D$10+'СЕТ СН'!$H$5-'СЕТ СН'!$H$24</f>
        <v>2736.9302103499999</v>
      </c>
      <c r="K113" s="36">
        <f>SUMIFS(СВЦЭМ!$D$33:$D$776,СВЦЭМ!$A$33:$A$776,$A113,СВЦЭМ!$B$33:$B$776,K$83)+'СЕТ СН'!$H$14+СВЦЭМ!$D$10+'СЕТ СН'!$H$5-'СЕТ СН'!$H$24</f>
        <v>2719.8690597599998</v>
      </c>
      <c r="L113" s="36">
        <f>SUMIFS(СВЦЭМ!$D$33:$D$776,СВЦЭМ!$A$33:$A$776,$A113,СВЦЭМ!$B$33:$B$776,L$83)+'СЕТ СН'!$H$14+СВЦЭМ!$D$10+'СЕТ СН'!$H$5-'СЕТ СН'!$H$24</f>
        <v>2721.83762187</v>
      </c>
      <c r="M113" s="36">
        <f>SUMIFS(СВЦЭМ!$D$33:$D$776,СВЦЭМ!$A$33:$A$776,$A113,СВЦЭМ!$B$33:$B$776,M$83)+'СЕТ СН'!$H$14+СВЦЭМ!$D$10+'СЕТ СН'!$H$5-'СЕТ СН'!$H$24</f>
        <v>2735.0652243599998</v>
      </c>
      <c r="N113" s="36">
        <f>SUMIFS(СВЦЭМ!$D$33:$D$776,СВЦЭМ!$A$33:$A$776,$A113,СВЦЭМ!$B$33:$B$776,N$83)+'СЕТ СН'!$H$14+СВЦЭМ!$D$10+'СЕТ СН'!$H$5-'СЕТ СН'!$H$24</f>
        <v>2746.5081925300001</v>
      </c>
      <c r="O113" s="36">
        <f>SUMIFS(СВЦЭМ!$D$33:$D$776,СВЦЭМ!$A$33:$A$776,$A113,СВЦЭМ!$B$33:$B$776,O$83)+'СЕТ СН'!$H$14+СВЦЭМ!$D$10+'СЕТ СН'!$H$5-'СЕТ СН'!$H$24</f>
        <v>2780.8003911599999</v>
      </c>
      <c r="P113" s="36">
        <f>SUMIFS(СВЦЭМ!$D$33:$D$776,СВЦЭМ!$A$33:$A$776,$A113,СВЦЭМ!$B$33:$B$776,P$83)+'СЕТ СН'!$H$14+СВЦЭМ!$D$10+'СЕТ СН'!$H$5-'СЕТ СН'!$H$24</f>
        <v>2813.30715629</v>
      </c>
      <c r="Q113" s="36">
        <f>SUMIFS(СВЦЭМ!$D$33:$D$776,СВЦЭМ!$A$33:$A$776,$A113,СВЦЭМ!$B$33:$B$776,Q$83)+'СЕТ СН'!$H$14+СВЦЭМ!$D$10+'СЕТ СН'!$H$5-'СЕТ СН'!$H$24</f>
        <v>2821.0322797199997</v>
      </c>
      <c r="R113" s="36">
        <f>SUMIFS(СВЦЭМ!$D$33:$D$776,СВЦЭМ!$A$33:$A$776,$A113,СВЦЭМ!$B$33:$B$776,R$83)+'СЕТ СН'!$H$14+СВЦЭМ!$D$10+'СЕТ СН'!$H$5-'СЕТ СН'!$H$24</f>
        <v>2797.6266544499999</v>
      </c>
      <c r="S113" s="36">
        <f>SUMIFS(СВЦЭМ!$D$33:$D$776,СВЦЭМ!$A$33:$A$776,$A113,СВЦЭМ!$B$33:$B$776,S$83)+'СЕТ СН'!$H$14+СВЦЭМ!$D$10+'СЕТ СН'!$H$5-'СЕТ СН'!$H$24</f>
        <v>2759.3304209199996</v>
      </c>
      <c r="T113" s="36">
        <f>SUMIFS(СВЦЭМ!$D$33:$D$776,СВЦЭМ!$A$33:$A$776,$A113,СВЦЭМ!$B$33:$B$776,T$83)+'СЕТ СН'!$H$14+СВЦЭМ!$D$10+'СЕТ СН'!$H$5-'СЕТ СН'!$H$24</f>
        <v>2739.0975082099999</v>
      </c>
      <c r="U113" s="36">
        <f>SUMIFS(СВЦЭМ!$D$33:$D$776,СВЦЭМ!$A$33:$A$776,$A113,СВЦЭМ!$B$33:$B$776,U$83)+'СЕТ СН'!$H$14+СВЦЭМ!$D$10+'СЕТ СН'!$H$5-'СЕТ СН'!$H$24</f>
        <v>2741.0558813399998</v>
      </c>
      <c r="V113" s="36">
        <f>SUMIFS(СВЦЭМ!$D$33:$D$776,СВЦЭМ!$A$33:$A$776,$A113,СВЦЭМ!$B$33:$B$776,V$83)+'СЕТ СН'!$H$14+СВЦЭМ!$D$10+'СЕТ СН'!$H$5-'СЕТ СН'!$H$24</f>
        <v>2741.1126770299998</v>
      </c>
      <c r="W113" s="36">
        <f>SUMIFS(СВЦЭМ!$D$33:$D$776,СВЦЭМ!$A$33:$A$776,$A113,СВЦЭМ!$B$33:$B$776,W$83)+'СЕТ СН'!$H$14+СВЦЭМ!$D$10+'СЕТ СН'!$H$5-'СЕТ СН'!$H$24</f>
        <v>2749.7168960399999</v>
      </c>
      <c r="X113" s="36">
        <f>SUMIFS(СВЦЭМ!$D$33:$D$776,СВЦЭМ!$A$33:$A$776,$A113,СВЦЭМ!$B$33:$B$776,X$83)+'СЕТ СН'!$H$14+СВЦЭМ!$D$10+'СЕТ СН'!$H$5-'СЕТ СН'!$H$24</f>
        <v>2749.53044292</v>
      </c>
      <c r="Y113" s="36">
        <f>SUMIFS(СВЦЭМ!$D$33:$D$776,СВЦЭМ!$A$33:$A$776,$A113,СВЦЭМ!$B$33:$B$776,Y$83)+'СЕТ СН'!$H$14+СВЦЭМ!$D$10+'СЕТ СН'!$H$5-'СЕТ СН'!$H$24</f>
        <v>2750.36698381</v>
      </c>
    </row>
    <row r="114" spans="1:27" ht="15.5" x14ac:dyDescent="0.3">
      <c r="A114" s="35">
        <f t="shared" si="2"/>
        <v>43861</v>
      </c>
      <c r="B114" s="36">
        <f>SUMIFS(СВЦЭМ!$D$33:$D$776,СВЦЭМ!$A$33:$A$776,$A114,СВЦЭМ!$B$33:$B$776,B$83)+'СЕТ СН'!$H$14+СВЦЭМ!$D$10+'СЕТ СН'!$H$5-'СЕТ СН'!$H$24</f>
        <v>2789.2561566899999</v>
      </c>
      <c r="C114" s="36">
        <f>SUMIFS(СВЦЭМ!$D$33:$D$776,СВЦЭМ!$A$33:$A$776,$A114,СВЦЭМ!$B$33:$B$776,C$83)+'СЕТ СН'!$H$14+СВЦЭМ!$D$10+'СЕТ СН'!$H$5-'СЕТ СН'!$H$24</f>
        <v>2813.2123628099998</v>
      </c>
      <c r="D114" s="36">
        <f>SUMIFS(СВЦЭМ!$D$33:$D$776,СВЦЭМ!$A$33:$A$776,$A114,СВЦЭМ!$B$33:$B$776,D$83)+'СЕТ СН'!$H$14+СВЦЭМ!$D$10+'СЕТ СН'!$H$5-'СЕТ СН'!$H$24</f>
        <v>2826.0234889599997</v>
      </c>
      <c r="E114" s="36">
        <f>SUMIFS(СВЦЭМ!$D$33:$D$776,СВЦЭМ!$A$33:$A$776,$A114,СВЦЭМ!$B$33:$B$776,E$83)+'СЕТ СН'!$H$14+СВЦЭМ!$D$10+'СЕТ СН'!$H$5-'СЕТ СН'!$H$24</f>
        <v>2829.11044425</v>
      </c>
      <c r="F114" s="36">
        <f>SUMIFS(СВЦЭМ!$D$33:$D$776,СВЦЭМ!$A$33:$A$776,$A114,СВЦЭМ!$B$33:$B$776,F$83)+'СЕТ СН'!$H$14+СВЦЭМ!$D$10+'СЕТ СН'!$H$5-'СЕТ СН'!$H$24</f>
        <v>2816.4536029000001</v>
      </c>
      <c r="G114" s="36">
        <f>SUMIFS(СВЦЭМ!$D$33:$D$776,СВЦЭМ!$A$33:$A$776,$A114,СВЦЭМ!$B$33:$B$776,G$83)+'СЕТ СН'!$H$14+СВЦЭМ!$D$10+'СЕТ СН'!$H$5-'СЕТ СН'!$H$24</f>
        <v>2795.3438882399996</v>
      </c>
      <c r="H114" s="36">
        <f>SUMIFS(СВЦЭМ!$D$33:$D$776,СВЦЭМ!$A$33:$A$776,$A114,СВЦЭМ!$B$33:$B$776,H$83)+'СЕТ СН'!$H$14+СВЦЭМ!$D$10+'СЕТ СН'!$H$5-'СЕТ СН'!$H$24</f>
        <v>2772.22205549</v>
      </c>
      <c r="I114" s="36">
        <f>SUMIFS(СВЦЭМ!$D$33:$D$776,СВЦЭМ!$A$33:$A$776,$A114,СВЦЭМ!$B$33:$B$776,I$83)+'СЕТ СН'!$H$14+СВЦЭМ!$D$10+'СЕТ СН'!$H$5-'СЕТ СН'!$H$24</f>
        <v>2765.23369856</v>
      </c>
      <c r="J114" s="36">
        <f>SUMIFS(СВЦЭМ!$D$33:$D$776,СВЦЭМ!$A$33:$A$776,$A114,СВЦЭМ!$B$33:$B$776,J$83)+'СЕТ СН'!$H$14+СВЦЭМ!$D$10+'СЕТ СН'!$H$5-'СЕТ СН'!$H$24</f>
        <v>2742.1266164499998</v>
      </c>
      <c r="K114" s="36">
        <f>SUMIFS(СВЦЭМ!$D$33:$D$776,СВЦЭМ!$A$33:$A$776,$A114,СВЦЭМ!$B$33:$B$776,K$83)+'СЕТ СН'!$H$14+СВЦЭМ!$D$10+'СЕТ СН'!$H$5-'СЕТ СН'!$H$24</f>
        <v>2728.8377701299996</v>
      </c>
      <c r="L114" s="36">
        <f>SUMIFS(СВЦЭМ!$D$33:$D$776,СВЦЭМ!$A$33:$A$776,$A114,СВЦЭМ!$B$33:$B$776,L$83)+'СЕТ СН'!$H$14+СВЦЭМ!$D$10+'СЕТ СН'!$H$5-'СЕТ СН'!$H$24</f>
        <v>2730.5527748599998</v>
      </c>
      <c r="M114" s="36">
        <f>SUMIFS(СВЦЭМ!$D$33:$D$776,СВЦЭМ!$A$33:$A$776,$A114,СВЦЭМ!$B$33:$B$776,M$83)+'СЕТ СН'!$H$14+СВЦЭМ!$D$10+'СЕТ СН'!$H$5-'СЕТ СН'!$H$24</f>
        <v>2748.36191555</v>
      </c>
      <c r="N114" s="36">
        <f>SUMIFS(СВЦЭМ!$D$33:$D$776,СВЦЭМ!$A$33:$A$776,$A114,СВЦЭМ!$B$33:$B$776,N$83)+'СЕТ СН'!$H$14+СВЦЭМ!$D$10+'СЕТ СН'!$H$5-'СЕТ СН'!$H$24</f>
        <v>2759.64544527</v>
      </c>
      <c r="O114" s="36">
        <f>SUMIFS(СВЦЭМ!$D$33:$D$776,СВЦЭМ!$A$33:$A$776,$A114,СВЦЭМ!$B$33:$B$776,O$83)+'СЕТ СН'!$H$14+СВЦЭМ!$D$10+'СЕТ СН'!$H$5-'СЕТ СН'!$H$24</f>
        <v>2763.0971001299999</v>
      </c>
      <c r="P114" s="36">
        <f>SUMIFS(СВЦЭМ!$D$33:$D$776,СВЦЭМ!$A$33:$A$776,$A114,СВЦЭМ!$B$33:$B$776,P$83)+'СЕТ СН'!$H$14+СВЦЭМ!$D$10+'СЕТ СН'!$H$5-'СЕТ СН'!$H$24</f>
        <v>2773.74347554</v>
      </c>
      <c r="Q114" s="36">
        <f>SUMIFS(СВЦЭМ!$D$33:$D$776,СВЦЭМ!$A$33:$A$776,$A114,СВЦЭМ!$B$33:$B$776,Q$83)+'СЕТ СН'!$H$14+СВЦЭМ!$D$10+'СЕТ СН'!$H$5-'СЕТ СН'!$H$24</f>
        <v>2774.3547224099998</v>
      </c>
      <c r="R114" s="36">
        <f>SUMIFS(СВЦЭМ!$D$33:$D$776,СВЦЭМ!$A$33:$A$776,$A114,СВЦЭМ!$B$33:$B$776,R$83)+'СЕТ СН'!$H$14+СВЦЭМ!$D$10+'СЕТ СН'!$H$5-'СЕТ СН'!$H$24</f>
        <v>2766.4756550799998</v>
      </c>
      <c r="S114" s="36">
        <f>SUMIFS(СВЦЭМ!$D$33:$D$776,СВЦЭМ!$A$33:$A$776,$A114,СВЦЭМ!$B$33:$B$776,S$83)+'СЕТ СН'!$H$14+СВЦЭМ!$D$10+'СЕТ СН'!$H$5-'СЕТ СН'!$H$24</f>
        <v>2760.2876059999999</v>
      </c>
      <c r="T114" s="36">
        <f>SUMIFS(СВЦЭМ!$D$33:$D$776,СВЦЭМ!$A$33:$A$776,$A114,СВЦЭМ!$B$33:$B$776,T$83)+'СЕТ СН'!$H$14+СВЦЭМ!$D$10+'СЕТ СН'!$H$5-'СЕТ СН'!$H$24</f>
        <v>2738.2475738799999</v>
      </c>
      <c r="U114" s="36">
        <f>SUMIFS(СВЦЭМ!$D$33:$D$776,СВЦЭМ!$A$33:$A$776,$A114,СВЦЭМ!$B$33:$B$776,U$83)+'СЕТ СН'!$H$14+СВЦЭМ!$D$10+'СЕТ СН'!$H$5-'СЕТ СН'!$H$24</f>
        <v>2736.0758426799998</v>
      </c>
      <c r="V114" s="36">
        <f>SUMIFS(СВЦЭМ!$D$33:$D$776,СВЦЭМ!$A$33:$A$776,$A114,СВЦЭМ!$B$33:$B$776,V$83)+'СЕТ СН'!$H$14+СВЦЭМ!$D$10+'СЕТ СН'!$H$5-'СЕТ СН'!$H$24</f>
        <v>2747.0057223599997</v>
      </c>
      <c r="W114" s="36">
        <f>SUMIFS(СВЦЭМ!$D$33:$D$776,СВЦЭМ!$A$33:$A$776,$A114,СВЦЭМ!$B$33:$B$776,W$83)+'СЕТ СН'!$H$14+СВЦЭМ!$D$10+'СЕТ СН'!$H$5-'СЕТ СН'!$H$24</f>
        <v>2757.7432029399997</v>
      </c>
      <c r="X114" s="36">
        <f>SUMIFS(СВЦЭМ!$D$33:$D$776,СВЦЭМ!$A$33:$A$776,$A114,СВЦЭМ!$B$33:$B$776,X$83)+'СЕТ СН'!$H$14+СВЦЭМ!$D$10+'СЕТ СН'!$H$5-'СЕТ СН'!$H$24</f>
        <v>2758.8131424799999</v>
      </c>
      <c r="Y114" s="36">
        <f>SUMIFS(СВЦЭМ!$D$33:$D$776,СВЦЭМ!$A$33:$A$776,$A114,СВЦЭМ!$B$33:$B$776,Y$83)+'СЕТ СН'!$H$14+СВЦЭМ!$D$10+'СЕТ СН'!$H$5-'СЕТ СН'!$H$24</f>
        <v>2778.18775241</v>
      </c>
    </row>
    <row r="115" spans="1:27" ht="15.5"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5" x14ac:dyDescent="0.3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3">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3">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3">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3">
      <c r="A120" s="35" t="str">
        <f>A84</f>
        <v>01.01.2020</v>
      </c>
      <c r="B120" s="36">
        <f>SUMIFS(СВЦЭМ!$D$33:$D$776,СВЦЭМ!$A$33:$A$776,$A120,СВЦЭМ!$B$33:$B$776,B$119)+'СЕТ СН'!$I$14+СВЦЭМ!$D$10+'СЕТ СН'!$I$5-'СЕТ СН'!$I$24</f>
        <v>2824.9667478400002</v>
      </c>
      <c r="C120" s="36">
        <f>SUMIFS(СВЦЭМ!$D$33:$D$776,СВЦЭМ!$A$33:$A$776,$A120,СВЦЭМ!$B$33:$B$776,C$119)+'СЕТ СН'!$I$14+СВЦЭМ!$D$10+'СЕТ СН'!$I$5-'СЕТ СН'!$I$24</f>
        <v>2800.3613008399998</v>
      </c>
      <c r="D120" s="36">
        <f>SUMIFS(СВЦЭМ!$D$33:$D$776,СВЦЭМ!$A$33:$A$776,$A120,СВЦЭМ!$B$33:$B$776,D$119)+'СЕТ СН'!$I$14+СВЦЭМ!$D$10+'СЕТ СН'!$I$5-'СЕТ СН'!$I$24</f>
        <v>2816.1481781699999</v>
      </c>
      <c r="E120" s="36">
        <f>SUMIFS(СВЦЭМ!$D$33:$D$776,СВЦЭМ!$A$33:$A$776,$A120,СВЦЭМ!$B$33:$B$776,E$119)+'СЕТ СН'!$I$14+СВЦЭМ!$D$10+'СЕТ СН'!$I$5-'СЕТ СН'!$I$24</f>
        <v>2853.65203858</v>
      </c>
      <c r="F120" s="36">
        <f>SUMIFS(СВЦЭМ!$D$33:$D$776,СВЦЭМ!$A$33:$A$776,$A120,СВЦЭМ!$B$33:$B$776,F$119)+'СЕТ СН'!$I$14+СВЦЭМ!$D$10+'СЕТ СН'!$I$5-'СЕТ СН'!$I$24</f>
        <v>2868.6097510899999</v>
      </c>
      <c r="G120" s="36">
        <f>SUMIFS(СВЦЭМ!$D$33:$D$776,СВЦЭМ!$A$33:$A$776,$A120,СВЦЭМ!$B$33:$B$776,G$119)+'СЕТ СН'!$I$14+СВЦЭМ!$D$10+'СЕТ СН'!$I$5-'СЕТ СН'!$I$24</f>
        <v>2869.9087533500001</v>
      </c>
      <c r="H120" s="36">
        <f>SUMIFS(СВЦЭМ!$D$33:$D$776,СВЦЭМ!$A$33:$A$776,$A120,СВЦЭМ!$B$33:$B$776,H$119)+'СЕТ СН'!$I$14+СВЦЭМ!$D$10+'СЕТ СН'!$I$5-'СЕТ СН'!$I$24</f>
        <v>2867.9358037900001</v>
      </c>
      <c r="I120" s="36">
        <f>SUMIFS(СВЦЭМ!$D$33:$D$776,СВЦЭМ!$A$33:$A$776,$A120,СВЦЭМ!$B$33:$B$776,I$119)+'СЕТ СН'!$I$14+СВЦЭМ!$D$10+'СЕТ СН'!$I$5-'СЕТ СН'!$I$24</f>
        <v>2871.0096761300001</v>
      </c>
      <c r="J120" s="36">
        <f>SUMIFS(СВЦЭМ!$D$33:$D$776,СВЦЭМ!$A$33:$A$776,$A120,СВЦЭМ!$B$33:$B$776,J$119)+'СЕТ СН'!$I$14+СВЦЭМ!$D$10+'СЕТ СН'!$I$5-'СЕТ СН'!$I$24</f>
        <v>2874.7098341000001</v>
      </c>
      <c r="K120" s="36">
        <f>SUMIFS(СВЦЭМ!$D$33:$D$776,СВЦЭМ!$A$33:$A$776,$A120,СВЦЭМ!$B$33:$B$776,K$119)+'СЕТ СН'!$I$14+СВЦЭМ!$D$10+'СЕТ СН'!$I$5-'СЕТ СН'!$I$24</f>
        <v>2858.2203095300001</v>
      </c>
      <c r="L120" s="36">
        <f>SUMIFS(СВЦЭМ!$D$33:$D$776,СВЦЭМ!$A$33:$A$776,$A120,СВЦЭМ!$B$33:$B$776,L$119)+'СЕТ СН'!$I$14+СВЦЭМ!$D$10+'СЕТ СН'!$I$5-'СЕТ СН'!$I$24</f>
        <v>2838.7334723599997</v>
      </c>
      <c r="M120" s="36">
        <f>SUMIFS(СВЦЭМ!$D$33:$D$776,СВЦЭМ!$A$33:$A$776,$A120,СВЦЭМ!$B$33:$B$776,M$119)+'СЕТ СН'!$I$14+СВЦЭМ!$D$10+'СЕТ СН'!$I$5-'СЕТ СН'!$I$24</f>
        <v>2825.79516259</v>
      </c>
      <c r="N120" s="36">
        <f>SUMIFS(СВЦЭМ!$D$33:$D$776,СВЦЭМ!$A$33:$A$776,$A120,СВЦЭМ!$B$33:$B$776,N$119)+'СЕТ СН'!$I$14+СВЦЭМ!$D$10+'СЕТ СН'!$I$5-'СЕТ СН'!$I$24</f>
        <v>2822.27821253</v>
      </c>
      <c r="O120" s="36">
        <f>SUMIFS(СВЦЭМ!$D$33:$D$776,СВЦЭМ!$A$33:$A$776,$A120,СВЦЭМ!$B$33:$B$776,O$119)+'СЕТ СН'!$I$14+СВЦЭМ!$D$10+'СЕТ СН'!$I$5-'СЕТ СН'!$I$24</f>
        <v>2841.2049596299998</v>
      </c>
      <c r="P120" s="36">
        <f>SUMIFS(СВЦЭМ!$D$33:$D$776,СВЦЭМ!$A$33:$A$776,$A120,СВЦЭМ!$B$33:$B$776,P$119)+'СЕТ СН'!$I$14+СВЦЭМ!$D$10+'СЕТ СН'!$I$5-'СЕТ СН'!$I$24</f>
        <v>2847.8872114400001</v>
      </c>
      <c r="Q120" s="36">
        <f>SUMIFS(СВЦЭМ!$D$33:$D$776,СВЦЭМ!$A$33:$A$776,$A120,СВЦЭМ!$B$33:$B$776,Q$119)+'СЕТ СН'!$I$14+СВЦЭМ!$D$10+'СЕТ СН'!$I$5-'СЕТ СН'!$I$24</f>
        <v>2857.53279183</v>
      </c>
      <c r="R120" s="36">
        <f>SUMIFS(СВЦЭМ!$D$33:$D$776,СВЦЭМ!$A$33:$A$776,$A120,СВЦЭМ!$B$33:$B$776,R$119)+'СЕТ СН'!$I$14+СВЦЭМ!$D$10+'СЕТ СН'!$I$5-'СЕТ СН'!$I$24</f>
        <v>2861.0579330999999</v>
      </c>
      <c r="S120" s="36">
        <f>SUMIFS(СВЦЭМ!$D$33:$D$776,СВЦЭМ!$A$33:$A$776,$A120,СВЦЭМ!$B$33:$B$776,S$119)+'СЕТ СН'!$I$14+СВЦЭМ!$D$10+'СЕТ СН'!$I$5-'СЕТ СН'!$I$24</f>
        <v>2859.9568859800002</v>
      </c>
      <c r="T120" s="36">
        <f>SUMIFS(СВЦЭМ!$D$33:$D$776,СВЦЭМ!$A$33:$A$776,$A120,СВЦЭМ!$B$33:$B$776,T$119)+'СЕТ СН'!$I$14+СВЦЭМ!$D$10+'СЕТ СН'!$I$5-'СЕТ СН'!$I$24</f>
        <v>2810.58101923</v>
      </c>
      <c r="U120" s="36">
        <f>SUMIFS(СВЦЭМ!$D$33:$D$776,СВЦЭМ!$A$33:$A$776,$A120,СВЦЭМ!$B$33:$B$776,U$119)+'СЕТ СН'!$I$14+СВЦЭМ!$D$10+'СЕТ СН'!$I$5-'СЕТ СН'!$I$24</f>
        <v>2806.4698520000002</v>
      </c>
      <c r="V120" s="36">
        <f>SUMIFS(СВЦЭМ!$D$33:$D$776,СВЦЭМ!$A$33:$A$776,$A120,СВЦЭМ!$B$33:$B$776,V$119)+'СЕТ СН'!$I$14+СВЦЭМ!$D$10+'СЕТ СН'!$I$5-'СЕТ СН'!$I$24</f>
        <v>2828.7496874600001</v>
      </c>
      <c r="W120" s="36">
        <f>SUMIFS(СВЦЭМ!$D$33:$D$776,СВЦЭМ!$A$33:$A$776,$A120,СВЦЭМ!$B$33:$B$776,W$119)+'СЕТ СН'!$I$14+СВЦЭМ!$D$10+'СЕТ СН'!$I$5-'СЕТ СН'!$I$24</f>
        <v>2829.0284159799999</v>
      </c>
      <c r="X120" s="36">
        <f>SUMIFS(СВЦЭМ!$D$33:$D$776,СВЦЭМ!$A$33:$A$776,$A120,СВЦЭМ!$B$33:$B$776,X$119)+'СЕТ СН'!$I$14+СВЦЭМ!$D$10+'СЕТ СН'!$I$5-'СЕТ СН'!$I$24</f>
        <v>2819.3826411499999</v>
      </c>
      <c r="Y120" s="36">
        <f>SUMIFS(СВЦЭМ!$D$33:$D$776,СВЦЭМ!$A$33:$A$776,$A120,СВЦЭМ!$B$33:$B$776,Y$119)+'СЕТ СН'!$I$14+СВЦЭМ!$D$10+'СЕТ СН'!$I$5-'СЕТ СН'!$I$24</f>
        <v>2826.9173048399998</v>
      </c>
      <c r="AA120" s="45"/>
    </row>
    <row r="121" spans="1:27" ht="15.5" x14ac:dyDescent="0.3">
      <c r="A121" s="35">
        <f>A120+1</f>
        <v>43832</v>
      </c>
      <c r="B121" s="36">
        <f>SUMIFS(СВЦЭМ!$D$33:$D$776,СВЦЭМ!$A$33:$A$776,$A121,СВЦЭМ!$B$33:$B$776,B$119)+'СЕТ СН'!$I$14+СВЦЭМ!$D$10+'СЕТ СН'!$I$5-'СЕТ СН'!$I$24</f>
        <v>2889.46815092</v>
      </c>
      <c r="C121" s="36">
        <f>SUMIFS(СВЦЭМ!$D$33:$D$776,СВЦЭМ!$A$33:$A$776,$A121,СВЦЭМ!$B$33:$B$776,C$119)+'СЕТ СН'!$I$14+СВЦЭМ!$D$10+'СЕТ СН'!$I$5-'СЕТ СН'!$I$24</f>
        <v>2887.88162474</v>
      </c>
      <c r="D121" s="36">
        <f>SUMIFS(СВЦЭМ!$D$33:$D$776,СВЦЭМ!$A$33:$A$776,$A121,СВЦЭМ!$B$33:$B$776,D$119)+'СЕТ СН'!$I$14+СВЦЭМ!$D$10+'СЕТ СН'!$I$5-'СЕТ СН'!$I$24</f>
        <v>2902.5044741199999</v>
      </c>
      <c r="E121" s="36">
        <f>SUMIFS(СВЦЭМ!$D$33:$D$776,СВЦЭМ!$A$33:$A$776,$A121,СВЦЭМ!$B$33:$B$776,E$119)+'СЕТ СН'!$I$14+СВЦЭМ!$D$10+'СЕТ СН'!$I$5-'СЕТ СН'!$I$24</f>
        <v>2928.5355602999998</v>
      </c>
      <c r="F121" s="36">
        <f>SUMIFS(СВЦЭМ!$D$33:$D$776,СВЦЭМ!$A$33:$A$776,$A121,СВЦЭМ!$B$33:$B$776,F$119)+'СЕТ СН'!$I$14+СВЦЭМ!$D$10+'СЕТ СН'!$I$5-'СЕТ СН'!$I$24</f>
        <v>2931.5826752799999</v>
      </c>
      <c r="G121" s="36">
        <f>SUMIFS(СВЦЭМ!$D$33:$D$776,СВЦЭМ!$A$33:$A$776,$A121,СВЦЭМ!$B$33:$B$776,G$119)+'СЕТ СН'!$I$14+СВЦЭМ!$D$10+'СЕТ СН'!$I$5-'СЕТ СН'!$I$24</f>
        <v>2930.5188363299999</v>
      </c>
      <c r="H121" s="36">
        <f>SUMIFS(СВЦЭМ!$D$33:$D$776,СВЦЭМ!$A$33:$A$776,$A121,СВЦЭМ!$B$33:$B$776,H$119)+'СЕТ СН'!$I$14+СВЦЭМ!$D$10+'СЕТ СН'!$I$5-'СЕТ СН'!$I$24</f>
        <v>2924.3786257699999</v>
      </c>
      <c r="I121" s="36">
        <f>SUMIFS(СВЦЭМ!$D$33:$D$776,СВЦЭМ!$A$33:$A$776,$A121,СВЦЭМ!$B$33:$B$776,I$119)+'СЕТ СН'!$I$14+СВЦЭМ!$D$10+'СЕТ СН'!$I$5-'СЕТ СН'!$I$24</f>
        <v>2914.0935655200001</v>
      </c>
      <c r="J121" s="36">
        <f>SUMIFS(СВЦЭМ!$D$33:$D$776,СВЦЭМ!$A$33:$A$776,$A121,СВЦЭМ!$B$33:$B$776,J$119)+'СЕТ СН'!$I$14+СВЦЭМ!$D$10+'СЕТ СН'!$I$5-'СЕТ СН'!$I$24</f>
        <v>2896.1758307499999</v>
      </c>
      <c r="K121" s="36">
        <f>SUMIFS(СВЦЭМ!$D$33:$D$776,СВЦЭМ!$A$33:$A$776,$A121,СВЦЭМ!$B$33:$B$776,K$119)+'СЕТ СН'!$I$14+СВЦЭМ!$D$10+'СЕТ СН'!$I$5-'СЕТ СН'!$I$24</f>
        <v>2878.52130455</v>
      </c>
      <c r="L121" s="36">
        <f>SUMIFS(СВЦЭМ!$D$33:$D$776,СВЦЭМ!$A$33:$A$776,$A121,СВЦЭМ!$B$33:$B$776,L$119)+'СЕТ СН'!$I$14+СВЦЭМ!$D$10+'СЕТ СН'!$I$5-'СЕТ СН'!$I$24</f>
        <v>2867.1548550500002</v>
      </c>
      <c r="M121" s="36">
        <f>SUMIFS(СВЦЭМ!$D$33:$D$776,СВЦЭМ!$A$33:$A$776,$A121,СВЦЭМ!$B$33:$B$776,M$119)+'СЕТ СН'!$I$14+СВЦЭМ!$D$10+'СЕТ СН'!$I$5-'СЕТ СН'!$I$24</f>
        <v>2857.1680577400002</v>
      </c>
      <c r="N121" s="36">
        <f>SUMIFS(СВЦЭМ!$D$33:$D$776,СВЦЭМ!$A$33:$A$776,$A121,СВЦЭМ!$B$33:$B$776,N$119)+'СЕТ СН'!$I$14+СВЦЭМ!$D$10+'СЕТ СН'!$I$5-'СЕТ СН'!$I$24</f>
        <v>2871.8141274199997</v>
      </c>
      <c r="O121" s="36">
        <f>SUMIFS(СВЦЭМ!$D$33:$D$776,СВЦЭМ!$A$33:$A$776,$A121,СВЦЭМ!$B$33:$B$776,O$119)+'СЕТ СН'!$I$14+СВЦЭМ!$D$10+'СЕТ СН'!$I$5-'СЕТ СН'!$I$24</f>
        <v>2885.8376789399999</v>
      </c>
      <c r="P121" s="36">
        <f>SUMIFS(СВЦЭМ!$D$33:$D$776,СВЦЭМ!$A$33:$A$776,$A121,СВЦЭМ!$B$33:$B$776,P$119)+'СЕТ СН'!$I$14+СВЦЭМ!$D$10+'СЕТ СН'!$I$5-'СЕТ СН'!$I$24</f>
        <v>2891.2724721599998</v>
      </c>
      <c r="Q121" s="36">
        <f>SUMIFS(СВЦЭМ!$D$33:$D$776,СВЦЭМ!$A$33:$A$776,$A121,СВЦЭМ!$B$33:$B$776,Q$119)+'СЕТ СН'!$I$14+СВЦЭМ!$D$10+'СЕТ СН'!$I$5-'СЕТ СН'!$I$24</f>
        <v>2902.1626802299998</v>
      </c>
      <c r="R121" s="36">
        <f>SUMIFS(СВЦЭМ!$D$33:$D$776,СВЦЭМ!$A$33:$A$776,$A121,СВЦЭМ!$B$33:$B$776,R$119)+'СЕТ СН'!$I$14+СВЦЭМ!$D$10+'СЕТ СН'!$I$5-'СЕТ СН'!$I$24</f>
        <v>2897.5080228000002</v>
      </c>
      <c r="S121" s="36">
        <f>SUMIFS(СВЦЭМ!$D$33:$D$776,СВЦЭМ!$A$33:$A$776,$A121,СВЦЭМ!$B$33:$B$776,S$119)+'СЕТ СН'!$I$14+СВЦЭМ!$D$10+'СЕТ СН'!$I$5-'СЕТ СН'!$I$24</f>
        <v>2874.8142652500001</v>
      </c>
      <c r="T121" s="36">
        <f>SUMIFS(СВЦЭМ!$D$33:$D$776,СВЦЭМ!$A$33:$A$776,$A121,СВЦЭМ!$B$33:$B$776,T$119)+'СЕТ СН'!$I$14+СВЦЭМ!$D$10+'СЕТ СН'!$I$5-'СЕТ СН'!$I$24</f>
        <v>2839.7694543400003</v>
      </c>
      <c r="U121" s="36">
        <f>SUMIFS(СВЦЭМ!$D$33:$D$776,СВЦЭМ!$A$33:$A$776,$A121,СВЦЭМ!$B$33:$B$776,U$119)+'СЕТ СН'!$I$14+СВЦЭМ!$D$10+'СЕТ СН'!$I$5-'СЕТ СН'!$I$24</f>
        <v>2838.22134684</v>
      </c>
      <c r="V121" s="36">
        <f>SUMIFS(СВЦЭМ!$D$33:$D$776,СВЦЭМ!$A$33:$A$776,$A121,СВЦЭМ!$B$33:$B$776,V$119)+'СЕТ СН'!$I$14+СВЦЭМ!$D$10+'СЕТ СН'!$I$5-'СЕТ СН'!$I$24</f>
        <v>2866.4696900200001</v>
      </c>
      <c r="W121" s="36">
        <f>SUMIFS(СВЦЭМ!$D$33:$D$776,СВЦЭМ!$A$33:$A$776,$A121,СВЦЭМ!$B$33:$B$776,W$119)+'СЕТ СН'!$I$14+СВЦЭМ!$D$10+'СЕТ СН'!$I$5-'СЕТ СН'!$I$24</f>
        <v>2877.4270301000001</v>
      </c>
      <c r="X121" s="36">
        <f>SUMIFS(СВЦЭМ!$D$33:$D$776,СВЦЭМ!$A$33:$A$776,$A121,СВЦЭМ!$B$33:$B$776,X$119)+'СЕТ СН'!$I$14+СВЦЭМ!$D$10+'СЕТ СН'!$I$5-'СЕТ СН'!$I$24</f>
        <v>2876.2827410899999</v>
      </c>
      <c r="Y121" s="36">
        <f>SUMIFS(СВЦЭМ!$D$33:$D$776,СВЦЭМ!$A$33:$A$776,$A121,СВЦЭМ!$B$33:$B$776,Y$119)+'СЕТ СН'!$I$14+СВЦЭМ!$D$10+'СЕТ СН'!$I$5-'СЕТ СН'!$I$24</f>
        <v>2882.7913713799999</v>
      </c>
    </row>
    <row r="122" spans="1:27" ht="15.5" x14ac:dyDescent="0.3">
      <c r="A122" s="35">
        <f t="shared" ref="A122:A150" si="3">A121+1</f>
        <v>43833</v>
      </c>
      <c r="B122" s="36">
        <f>SUMIFS(СВЦЭМ!$D$33:$D$776,СВЦЭМ!$A$33:$A$776,$A122,СВЦЭМ!$B$33:$B$776,B$119)+'СЕТ СН'!$I$14+СВЦЭМ!$D$10+'СЕТ СН'!$I$5-'СЕТ СН'!$I$24</f>
        <v>2907.6200925600001</v>
      </c>
      <c r="C122" s="36">
        <f>SUMIFS(СВЦЭМ!$D$33:$D$776,СВЦЭМ!$A$33:$A$776,$A122,СВЦЭМ!$B$33:$B$776,C$119)+'СЕТ СН'!$I$14+СВЦЭМ!$D$10+'СЕТ СН'!$I$5-'СЕТ СН'!$I$24</f>
        <v>2901.0994514200002</v>
      </c>
      <c r="D122" s="36">
        <f>SUMIFS(СВЦЭМ!$D$33:$D$776,СВЦЭМ!$A$33:$A$776,$A122,СВЦЭМ!$B$33:$B$776,D$119)+'СЕТ СН'!$I$14+СВЦЭМ!$D$10+'СЕТ СН'!$I$5-'СЕТ СН'!$I$24</f>
        <v>2915.5853932800001</v>
      </c>
      <c r="E122" s="36">
        <f>SUMIFS(СВЦЭМ!$D$33:$D$776,СВЦЭМ!$A$33:$A$776,$A122,СВЦЭМ!$B$33:$B$776,E$119)+'СЕТ СН'!$I$14+СВЦЭМ!$D$10+'СЕТ СН'!$I$5-'СЕТ СН'!$I$24</f>
        <v>2942.96548923</v>
      </c>
      <c r="F122" s="36">
        <f>SUMIFS(СВЦЭМ!$D$33:$D$776,СВЦЭМ!$A$33:$A$776,$A122,СВЦЭМ!$B$33:$B$776,F$119)+'СЕТ СН'!$I$14+СВЦЭМ!$D$10+'СЕТ СН'!$I$5-'СЕТ СН'!$I$24</f>
        <v>2947.03240676</v>
      </c>
      <c r="G122" s="36">
        <f>SUMIFS(СВЦЭМ!$D$33:$D$776,СВЦЭМ!$A$33:$A$776,$A122,СВЦЭМ!$B$33:$B$776,G$119)+'СЕТ СН'!$I$14+СВЦЭМ!$D$10+'СЕТ СН'!$I$5-'СЕТ СН'!$I$24</f>
        <v>2945.4618646999998</v>
      </c>
      <c r="H122" s="36">
        <f>SUMIFS(СВЦЭМ!$D$33:$D$776,СВЦЭМ!$A$33:$A$776,$A122,СВЦЭМ!$B$33:$B$776,H$119)+'СЕТ СН'!$I$14+СВЦЭМ!$D$10+'СЕТ СН'!$I$5-'СЕТ СН'!$I$24</f>
        <v>2935.9834666000002</v>
      </c>
      <c r="I122" s="36">
        <f>SUMIFS(СВЦЭМ!$D$33:$D$776,СВЦЭМ!$A$33:$A$776,$A122,СВЦЭМ!$B$33:$B$776,I$119)+'СЕТ СН'!$I$14+СВЦЭМ!$D$10+'СЕТ СН'!$I$5-'СЕТ СН'!$I$24</f>
        <v>2926.4752039599998</v>
      </c>
      <c r="J122" s="36">
        <f>SUMIFS(СВЦЭМ!$D$33:$D$776,СВЦЭМ!$A$33:$A$776,$A122,СВЦЭМ!$B$33:$B$776,J$119)+'СЕТ СН'!$I$14+СВЦЭМ!$D$10+'СЕТ СН'!$I$5-'СЕТ СН'!$I$24</f>
        <v>2903.3632653700001</v>
      </c>
      <c r="K122" s="36">
        <f>SUMIFS(СВЦЭМ!$D$33:$D$776,СВЦЭМ!$A$33:$A$776,$A122,СВЦЭМ!$B$33:$B$776,K$119)+'СЕТ СН'!$I$14+СВЦЭМ!$D$10+'СЕТ СН'!$I$5-'СЕТ СН'!$I$24</f>
        <v>2882.1071656700001</v>
      </c>
      <c r="L122" s="36">
        <f>SUMIFS(СВЦЭМ!$D$33:$D$776,СВЦЭМ!$A$33:$A$776,$A122,СВЦЭМ!$B$33:$B$776,L$119)+'СЕТ СН'!$I$14+СВЦЭМ!$D$10+'СЕТ СН'!$I$5-'СЕТ СН'!$I$24</f>
        <v>2867.9312681900001</v>
      </c>
      <c r="M122" s="36">
        <f>SUMIFS(СВЦЭМ!$D$33:$D$776,СВЦЭМ!$A$33:$A$776,$A122,СВЦЭМ!$B$33:$B$776,M$119)+'СЕТ СН'!$I$14+СВЦЭМ!$D$10+'СЕТ СН'!$I$5-'СЕТ СН'!$I$24</f>
        <v>2867.8347681300002</v>
      </c>
      <c r="N122" s="36">
        <f>SUMIFS(СВЦЭМ!$D$33:$D$776,СВЦЭМ!$A$33:$A$776,$A122,СВЦЭМ!$B$33:$B$776,N$119)+'СЕТ СН'!$I$14+СВЦЭМ!$D$10+'СЕТ СН'!$I$5-'СЕТ СН'!$I$24</f>
        <v>2874.84515427</v>
      </c>
      <c r="O122" s="36">
        <f>SUMIFS(СВЦЭМ!$D$33:$D$776,СВЦЭМ!$A$33:$A$776,$A122,СВЦЭМ!$B$33:$B$776,O$119)+'СЕТ СН'!$I$14+СВЦЭМ!$D$10+'СЕТ СН'!$I$5-'СЕТ СН'!$I$24</f>
        <v>2884.2365518900001</v>
      </c>
      <c r="P122" s="36">
        <f>SUMIFS(СВЦЭМ!$D$33:$D$776,СВЦЭМ!$A$33:$A$776,$A122,СВЦЭМ!$B$33:$B$776,P$119)+'СЕТ СН'!$I$14+СВЦЭМ!$D$10+'СЕТ СН'!$I$5-'СЕТ СН'!$I$24</f>
        <v>2895.8115251700001</v>
      </c>
      <c r="Q122" s="36">
        <f>SUMIFS(СВЦЭМ!$D$33:$D$776,СВЦЭМ!$A$33:$A$776,$A122,СВЦЭМ!$B$33:$B$776,Q$119)+'СЕТ СН'!$I$14+СВЦЭМ!$D$10+'СЕТ СН'!$I$5-'СЕТ СН'!$I$24</f>
        <v>2905.7320819199999</v>
      </c>
      <c r="R122" s="36">
        <f>SUMIFS(СВЦЭМ!$D$33:$D$776,СВЦЭМ!$A$33:$A$776,$A122,СВЦЭМ!$B$33:$B$776,R$119)+'СЕТ СН'!$I$14+СВЦЭМ!$D$10+'СЕТ СН'!$I$5-'СЕТ СН'!$I$24</f>
        <v>2898.47168878</v>
      </c>
      <c r="S122" s="36">
        <f>SUMIFS(СВЦЭМ!$D$33:$D$776,СВЦЭМ!$A$33:$A$776,$A122,СВЦЭМ!$B$33:$B$776,S$119)+'СЕТ СН'!$I$14+СВЦЭМ!$D$10+'СЕТ СН'!$I$5-'СЕТ СН'!$I$24</f>
        <v>2877.3034374099998</v>
      </c>
      <c r="T122" s="36">
        <f>SUMIFS(СВЦЭМ!$D$33:$D$776,СВЦЭМ!$A$33:$A$776,$A122,СВЦЭМ!$B$33:$B$776,T$119)+'СЕТ СН'!$I$14+СВЦЭМ!$D$10+'СЕТ СН'!$I$5-'СЕТ СН'!$I$24</f>
        <v>2845.2058940100001</v>
      </c>
      <c r="U122" s="36">
        <f>SUMIFS(СВЦЭМ!$D$33:$D$776,СВЦЭМ!$A$33:$A$776,$A122,СВЦЭМ!$B$33:$B$776,U$119)+'СЕТ СН'!$I$14+СВЦЭМ!$D$10+'СЕТ СН'!$I$5-'СЕТ СН'!$I$24</f>
        <v>2843.1815537900002</v>
      </c>
      <c r="V122" s="36">
        <f>SUMIFS(СВЦЭМ!$D$33:$D$776,СВЦЭМ!$A$33:$A$776,$A122,СВЦЭМ!$B$33:$B$776,V$119)+'СЕТ СН'!$I$14+СВЦЭМ!$D$10+'СЕТ СН'!$I$5-'СЕТ СН'!$I$24</f>
        <v>2872.0070937199998</v>
      </c>
      <c r="W122" s="36">
        <f>SUMIFS(СВЦЭМ!$D$33:$D$776,СВЦЭМ!$A$33:$A$776,$A122,СВЦЭМ!$B$33:$B$776,W$119)+'СЕТ СН'!$I$14+СВЦЭМ!$D$10+'СЕТ СН'!$I$5-'СЕТ СН'!$I$24</f>
        <v>2882.2944168899999</v>
      </c>
      <c r="X122" s="36">
        <f>SUMIFS(СВЦЭМ!$D$33:$D$776,СВЦЭМ!$A$33:$A$776,$A122,СВЦЭМ!$B$33:$B$776,X$119)+'СЕТ СН'!$I$14+СВЦЭМ!$D$10+'СЕТ СН'!$I$5-'СЕТ СН'!$I$24</f>
        <v>2895.8878142100002</v>
      </c>
      <c r="Y122" s="36">
        <f>SUMIFS(СВЦЭМ!$D$33:$D$776,СВЦЭМ!$A$33:$A$776,$A122,СВЦЭМ!$B$33:$B$776,Y$119)+'СЕТ СН'!$I$14+СВЦЭМ!$D$10+'СЕТ СН'!$I$5-'СЕТ СН'!$I$24</f>
        <v>2903.99295717</v>
      </c>
    </row>
    <row r="123" spans="1:27" ht="15.5" x14ac:dyDescent="0.3">
      <c r="A123" s="35">
        <f t="shared" si="3"/>
        <v>43834</v>
      </c>
      <c r="B123" s="36">
        <f>SUMIFS(СВЦЭМ!$D$33:$D$776,СВЦЭМ!$A$33:$A$776,$A123,СВЦЭМ!$B$33:$B$776,B$119)+'СЕТ СН'!$I$14+СВЦЭМ!$D$10+'СЕТ СН'!$I$5-'СЕТ СН'!$I$24</f>
        <v>2909.55456138</v>
      </c>
      <c r="C123" s="36">
        <f>SUMIFS(СВЦЭМ!$D$33:$D$776,СВЦЭМ!$A$33:$A$776,$A123,СВЦЭМ!$B$33:$B$776,C$119)+'СЕТ СН'!$I$14+СВЦЭМ!$D$10+'СЕТ СН'!$I$5-'СЕТ СН'!$I$24</f>
        <v>2916.0581579700001</v>
      </c>
      <c r="D123" s="36">
        <f>SUMIFS(СВЦЭМ!$D$33:$D$776,СВЦЭМ!$A$33:$A$776,$A123,СВЦЭМ!$B$33:$B$776,D$119)+'СЕТ СН'!$I$14+СВЦЭМ!$D$10+'СЕТ СН'!$I$5-'СЕТ СН'!$I$24</f>
        <v>2927.5535140100001</v>
      </c>
      <c r="E123" s="36">
        <f>SUMIFS(СВЦЭМ!$D$33:$D$776,СВЦЭМ!$A$33:$A$776,$A123,СВЦЭМ!$B$33:$B$776,E$119)+'СЕТ СН'!$I$14+СВЦЭМ!$D$10+'СЕТ СН'!$I$5-'СЕТ СН'!$I$24</f>
        <v>2932.3794670699999</v>
      </c>
      <c r="F123" s="36">
        <f>SUMIFS(СВЦЭМ!$D$33:$D$776,СВЦЭМ!$A$33:$A$776,$A123,СВЦЭМ!$B$33:$B$776,F$119)+'СЕТ СН'!$I$14+СВЦЭМ!$D$10+'СЕТ СН'!$I$5-'СЕТ СН'!$I$24</f>
        <v>2936.05519938</v>
      </c>
      <c r="G123" s="36">
        <f>SUMIFS(СВЦЭМ!$D$33:$D$776,СВЦЭМ!$A$33:$A$776,$A123,СВЦЭМ!$B$33:$B$776,G$119)+'СЕТ СН'!$I$14+СВЦЭМ!$D$10+'СЕТ СН'!$I$5-'СЕТ СН'!$I$24</f>
        <v>2933.7094948599997</v>
      </c>
      <c r="H123" s="36">
        <f>SUMIFS(СВЦЭМ!$D$33:$D$776,СВЦЭМ!$A$33:$A$776,$A123,СВЦЭМ!$B$33:$B$776,H$119)+'СЕТ СН'!$I$14+СВЦЭМ!$D$10+'СЕТ СН'!$I$5-'СЕТ СН'!$I$24</f>
        <v>2937.2259755800001</v>
      </c>
      <c r="I123" s="36">
        <f>SUMIFS(СВЦЭМ!$D$33:$D$776,СВЦЭМ!$A$33:$A$776,$A123,СВЦЭМ!$B$33:$B$776,I$119)+'СЕТ СН'!$I$14+СВЦЭМ!$D$10+'СЕТ СН'!$I$5-'СЕТ СН'!$I$24</f>
        <v>2927.0476541899998</v>
      </c>
      <c r="J123" s="36">
        <f>SUMIFS(СВЦЭМ!$D$33:$D$776,СВЦЭМ!$A$33:$A$776,$A123,СВЦЭМ!$B$33:$B$776,J$119)+'СЕТ СН'!$I$14+СВЦЭМ!$D$10+'СЕТ СН'!$I$5-'СЕТ СН'!$I$24</f>
        <v>2906.2057890000001</v>
      </c>
      <c r="K123" s="36">
        <f>SUMIFS(СВЦЭМ!$D$33:$D$776,СВЦЭМ!$A$33:$A$776,$A123,СВЦЭМ!$B$33:$B$776,K$119)+'СЕТ СН'!$I$14+СВЦЭМ!$D$10+'СЕТ СН'!$I$5-'СЕТ СН'!$I$24</f>
        <v>2876.73470903</v>
      </c>
      <c r="L123" s="36">
        <f>SUMIFS(СВЦЭМ!$D$33:$D$776,СВЦЭМ!$A$33:$A$776,$A123,СВЦЭМ!$B$33:$B$776,L$119)+'СЕТ СН'!$I$14+СВЦЭМ!$D$10+'СЕТ СН'!$I$5-'СЕТ СН'!$I$24</f>
        <v>2864.6444489</v>
      </c>
      <c r="M123" s="36">
        <f>SUMIFS(СВЦЭМ!$D$33:$D$776,СВЦЭМ!$A$33:$A$776,$A123,СВЦЭМ!$B$33:$B$776,M$119)+'СЕТ СН'!$I$14+СВЦЭМ!$D$10+'СЕТ СН'!$I$5-'СЕТ СН'!$I$24</f>
        <v>2868.7872385000001</v>
      </c>
      <c r="N123" s="36">
        <f>SUMIFS(СВЦЭМ!$D$33:$D$776,СВЦЭМ!$A$33:$A$776,$A123,СВЦЭМ!$B$33:$B$776,N$119)+'СЕТ СН'!$I$14+СВЦЭМ!$D$10+'СЕТ СН'!$I$5-'СЕТ СН'!$I$24</f>
        <v>2872.0786929599999</v>
      </c>
      <c r="O123" s="36">
        <f>SUMIFS(СВЦЭМ!$D$33:$D$776,СВЦЭМ!$A$33:$A$776,$A123,СВЦЭМ!$B$33:$B$776,O$119)+'СЕТ СН'!$I$14+СВЦЭМ!$D$10+'СЕТ СН'!$I$5-'СЕТ СН'!$I$24</f>
        <v>2877.4512617199998</v>
      </c>
      <c r="P123" s="36">
        <f>SUMIFS(СВЦЭМ!$D$33:$D$776,СВЦЭМ!$A$33:$A$776,$A123,СВЦЭМ!$B$33:$B$776,P$119)+'СЕТ СН'!$I$14+СВЦЭМ!$D$10+'СЕТ СН'!$I$5-'СЕТ СН'!$I$24</f>
        <v>2884.48484818</v>
      </c>
      <c r="Q123" s="36">
        <f>SUMIFS(СВЦЭМ!$D$33:$D$776,СВЦЭМ!$A$33:$A$776,$A123,СВЦЭМ!$B$33:$B$776,Q$119)+'СЕТ СН'!$I$14+СВЦЭМ!$D$10+'СЕТ СН'!$I$5-'СЕТ СН'!$I$24</f>
        <v>2896.9080334199998</v>
      </c>
      <c r="R123" s="36">
        <f>SUMIFS(СВЦЭМ!$D$33:$D$776,СВЦЭМ!$A$33:$A$776,$A123,СВЦЭМ!$B$33:$B$776,R$119)+'СЕТ СН'!$I$14+СВЦЭМ!$D$10+'СЕТ СН'!$I$5-'СЕТ СН'!$I$24</f>
        <v>2904.0277228700002</v>
      </c>
      <c r="S123" s="36">
        <f>SUMIFS(СВЦЭМ!$D$33:$D$776,СВЦЭМ!$A$33:$A$776,$A123,СВЦЭМ!$B$33:$B$776,S$119)+'СЕТ СН'!$I$14+СВЦЭМ!$D$10+'СЕТ СН'!$I$5-'СЕТ СН'!$I$24</f>
        <v>2891.2036721300001</v>
      </c>
      <c r="T123" s="36">
        <f>SUMIFS(СВЦЭМ!$D$33:$D$776,СВЦЭМ!$A$33:$A$776,$A123,СВЦЭМ!$B$33:$B$776,T$119)+'СЕТ СН'!$I$14+СВЦЭМ!$D$10+'СЕТ СН'!$I$5-'СЕТ СН'!$I$24</f>
        <v>2847.2410295899999</v>
      </c>
      <c r="U123" s="36">
        <f>SUMIFS(СВЦЭМ!$D$33:$D$776,СВЦЭМ!$A$33:$A$776,$A123,СВЦЭМ!$B$33:$B$776,U$119)+'СЕТ СН'!$I$14+СВЦЭМ!$D$10+'СЕТ СН'!$I$5-'СЕТ СН'!$I$24</f>
        <v>2847.6258759500001</v>
      </c>
      <c r="V123" s="36">
        <f>SUMIFS(СВЦЭМ!$D$33:$D$776,СВЦЭМ!$A$33:$A$776,$A123,СВЦЭМ!$B$33:$B$776,V$119)+'СЕТ СН'!$I$14+СВЦЭМ!$D$10+'СЕТ СН'!$I$5-'СЕТ СН'!$I$24</f>
        <v>2874.9608355700002</v>
      </c>
      <c r="W123" s="36">
        <f>SUMIFS(СВЦЭМ!$D$33:$D$776,СВЦЭМ!$A$33:$A$776,$A123,СВЦЭМ!$B$33:$B$776,W$119)+'СЕТ СН'!$I$14+СВЦЭМ!$D$10+'СЕТ СН'!$I$5-'СЕТ СН'!$I$24</f>
        <v>2881.4076749800001</v>
      </c>
      <c r="X123" s="36">
        <f>SUMIFS(СВЦЭМ!$D$33:$D$776,СВЦЭМ!$A$33:$A$776,$A123,СВЦЭМ!$B$33:$B$776,X$119)+'СЕТ СН'!$I$14+СВЦЭМ!$D$10+'СЕТ СН'!$I$5-'СЕТ СН'!$I$24</f>
        <v>2890.31492381</v>
      </c>
      <c r="Y123" s="36">
        <f>SUMIFS(СВЦЭМ!$D$33:$D$776,СВЦЭМ!$A$33:$A$776,$A123,СВЦЭМ!$B$33:$B$776,Y$119)+'СЕТ СН'!$I$14+СВЦЭМ!$D$10+'СЕТ СН'!$I$5-'СЕТ СН'!$I$24</f>
        <v>2896.9687080200001</v>
      </c>
    </row>
    <row r="124" spans="1:27" ht="15.5" x14ac:dyDescent="0.3">
      <c r="A124" s="35">
        <f t="shared" si="3"/>
        <v>43835</v>
      </c>
      <c r="B124" s="36">
        <f>SUMIFS(СВЦЭМ!$D$33:$D$776,СВЦЭМ!$A$33:$A$776,$A124,СВЦЭМ!$B$33:$B$776,B$119)+'СЕТ СН'!$I$14+СВЦЭМ!$D$10+'СЕТ СН'!$I$5-'СЕТ СН'!$I$24</f>
        <v>2877.92955618</v>
      </c>
      <c r="C124" s="36">
        <f>SUMIFS(СВЦЭМ!$D$33:$D$776,СВЦЭМ!$A$33:$A$776,$A124,СВЦЭМ!$B$33:$B$776,C$119)+'СЕТ СН'!$I$14+СВЦЭМ!$D$10+'СЕТ СН'!$I$5-'СЕТ СН'!$I$24</f>
        <v>2886.8298377000001</v>
      </c>
      <c r="D124" s="36">
        <f>SUMIFS(СВЦЭМ!$D$33:$D$776,СВЦЭМ!$A$33:$A$776,$A124,СВЦЭМ!$B$33:$B$776,D$119)+'СЕТ СН'!$I$14+СВЦЭМ!$D$10+'СЕТ СН'!$I$5-'СЕТ СН'!$I$24</f>
        <v>2906.4782822900002</v>
      </c>
      <c r="E124" s="36">
        <f>SUMIFS(СВЦЭМ!$D$33:$D$776,СВЦЭМ!$A$33:$A$776,$A124,СВЦЭМ!$B$33:$B$776,E$119)+'СЕТ СН'!$I$14+СВЦЭМ!$D$10+'СЕТ СН'!$I$5-'СЕТ СН'!$I$24</f>
        <v>2941.8719529300001</v>
      </c>
      <c r="F124" s="36">
        <f>SUMIFS(СВЦЭМ!$D$33:$D$776,СВЦЭМ!$A$33:$A$776,$A124,СВЦЭМ!$B$33:$B$776,F$119)+'СЕТ СН'!$I$14+СВЦЭМ!$D$10+'СЕТ СН'!$I$5-'СЕТ СН'!$I$24</f>
        <v>2949.9573588900003</v>
      </c>
      <c r="G124" s="36">
        <f>SUMIFS(СВЦЭМ!$D$33:$D$776,СВЦЭМ!$A$33:$A$776,$A124,СВЦЭМ!$B$33:$B$776,G$119)+'СЕТ СН'!$I$14+СВЦЭМ!$D$10+'СЕТ СН'!$I$5-'СЕТ СН'!$I$24</f>
        <v>2927.5882899200001</v>
      </c>
      <c r="H124" s="36">
        <f>SUMIFS(СВЦЭМ!$D$33:$D$776,СВЦЭМ!$A$33:$A$776,$A124,СВЦЭМ!$B$33:$B$776,H$119)+'СЕТ СН'!$I$14+СВЦЭМ!$D$10+'СЕТ СН'!$I$5-'СЕТ СН'!$I$24</f>
        <v>2917.2856727200001</v>
      </c>
      <c r="I124" s="36">
        <f>SUMIFS(СВЦЭМ!$D$33:$D$776,СВЦЭМ!$A$33:$A$776,$A124,СВЦЭМ!$B$33:$B$776,I$119)+'СЕТ СН'!$I$14+СВЦЭМ!$D$10+'СЕТ СН'!$I$5-'СЕТ СН'!$I$24</f>
        <v>2899.9454835900001</v>
      </c>
      <c r="J124" s="36">
        <f>SUMIFS(СВЦЭМ!$D$33:$D$776,СВЦЭМ!$A$33:$A$776,$A124,СВЦЭМ!$B$33:$B$776,J$119)+'СЕТ СН'!$I$14+СВЦЭМ!$D$10+'СЕТ СН'!$I$5-'СЕТ СН'!$I$24</f>
        <v>2885.8219414099999</v>
      </c>
      <c r="K124" s="36">
        <f>SUMIFS(СВЦЭМ!$D$33:$D$776,СВЦЭМ!$A$33:$A$776,$A124,СВЦЭМ!$B$33:$B$776,K$119)+'СЕТ СН'!$I$14+СВЦЭМ!$D$10+'СЕТ СН'!$I$5-'СЕТ СН'!$I$24</f>
        <v>2858.3175406400001</v>
      </c>
      <c r="L124" s="36">
        <f>SUMIFS(СВЦЭМ!$D$33:$D$776,СВЦЭМ!$A$33:$A$776,$A124,СВЦЭМ!$B$33:$B$776,L$119)+'СЕТ СН'!$I$14+СВЦЭМ!$D$10+'СЕТ СН'!$I$5-'СЕТ СН'!$I$24</f>
        <v>2834.1135881999999</v>
      </c>
      <c r="M124" s="36">
        <f>SUMIFS(СВЦЭМ!$D$33:$D$776,СВЦЭМ!$A$33:$A$776,$A124,СВЦЭМ!$B$33:$B$776,M$119)+'СЕТ СН'!$I$14+СВЦЭМ!$D$10+'СЕТ СН'!$I$5-'СЕТ СН'!$I$24</f>
        <v>2832.5738365799998</v>
      </c>
      <c r="N124" s="36">
        <f>SUMIFS(СВЦЭМ!$D$33:$D$776,СВЦЭМ!$A$33:$A$776,$A124,СВЦЭМ!$B$33:$B$776,N$119)+'СЕТ СН'!$I$14+СВЦЭМ!$D$10+'СЕТ СН'!$I$5-'СЕТ СН'!$I$24</f>
        <v>2834.9773554100002</v>
      </c>
      <c r="O124" s="36">
        <f>SUMIFS(СВЦЭМ!$D$33:$D$776,СВЦЭМ!$A$33:$A$776,$A124,СВЦЭМ!$B$33:$B$776,O$119)+'СЕТ СН'!$I$14+СВЦЭМ!$D$10+'СЕТ СН'!$I$5-'СЕТ СН'!$I$24</f>
        <v>2850.2653181300002</v>
      </c>
      <c r="P124" s="36">
        <f>SUMIFS(СВЦЭМ!$D$33:$D$776,СВЦЭМ!$A$33:$A$776,$A124,СВЦЭМ!$B$33:$B$776,P$119)+'СЕТ СН'!$I$14+СВЦЭМ!$D$10+'СЕТ СН'!$I$5-'СЕТ СН'!$I$24</f>
        <v>2864.4292845499999</v>
      </c>
      <c r="Q124" s="36">
        <f>SUMIFS(СВЦЭМ!$D$33:$D$776,СВЦЭМ!$A$33:$A$776,$A124,СВЦЭМ!$B$33:$B$776,Q$119)+'СЕТ СН'!$I$14+СВЦЭМ!$D$10+'СЕТ СН'!$I$5-'СЕТ СН'!$I$24</f>
        <v>2870.3828385799998</v>
      </c>
      <c r="R124" s="36">
        <f>SUMIFS(СВЦЭМ!$D$33:$D$776,СВЦЭМ!$A$33:$A$776,$A124,СВЦЭМ!$B$33:$B$776,R$119)+'СЕТ СН'!$I$14+СВЦЭМ!$D$10+'СЕТ СН'!$I$5-'СЕТ СН'!$I$24</f>
        <v>2866.1131789199999</v>
      </c>
      <c r="S124" s="36">
        <f>SUMIFS(СВЦЭМ!$D$33:$D$776,СВЦЭМ!$A$33:$A$776,$A124,СВЦЭМ!$B$33:$B$776,S$119)+'СЕТ СН'!$I$14+СВЦЭМ!$D$10+'СЕТ СН'!$I$5-'СЕТ СН'!$I$24</f>
        <v>2842.7856841799999</v>
      </c>
      <c r="T124" s="36">
        <f>SUMIFS(СВЦЭМ!$D$33:$D$776,СВЦЭМ!$A$33:$A$776,$A124,СВЦЭМ!$B$33:$B$776,T$119)+'СЕТ СН'!$I$14+СВЦЭМ!$D$10+'СЕТ СН'!$I$5-'СЕТ СН'!$I$24</f>
        <v>2799.9660818399998</v>
      </c>
      <c r="U124" s="36">
        <f>SUMIFS(СВЦЭМ!$D$33:$D$776,СВЦЭМ!$A$33:$A$776,$A124,СВЦЭМ!$B$33:$B$776,U$119)+'СЕТ СН'!$I$14+СВЦЭМ!$D$10+'СЕТ СН'!$I$5-'СЕТ СН'!$I$24</f>
        <v>2804.5450253999998</v>
      </c>
      <c r="V124" s="36">
        <f>SUMIFS(СВЦЭМ!$D$33:$D$776,СВЦЭМ!$A$33:$A$776,$A124,СВЦЭМ!$B$33:$B$776,V$119)+'СЕТ СН'!$I$14+СВЦЭМ!$D$10+'СЕТ СН'!$I$5-'СЕТ СН'!$I$24</f>
        <v>2838.5382120899999</v>
      </c>
      <c r="W124" s="36">
        <f>SUMIFS(СВЦЭМ!$D$33:$D$776,СВЦЭМ!$A$33:$A$776,$A124,СВЦЭМ!$B$33:$B$776,W$119)+'СЕТ СН'!$I$14+СВЦЭМ!$D$10+'СЕТ СН'!$I$5-'СЕТ СН'!$I$24</f>
        <v>2845.8053366100003</v>
      </c>
      <c r="X124" s="36">
        <f>SUMIFS(СВЦЭМ!$D$33:$D$776,СВЦЭМ!$A$33:$A$776,$A124,СВЦЭМ!$B$33:$B$776,X$119)+'СЕТ СН'!$I$14+СВЦЭМ!$D$10+'СЕТ СН'!$I$5-'СЕТ СН'!$I$24</f>
        <v>2855.64624933</v>
      </c>
      <c r="Y124" s="36">
        <f>SUMIFS(СВЦЭМ!$D$33:$D$776,СВЦЭМ!$A$33:$A$776,$A124,СВЦЭМ!$B$33:$B$776,Y$119)+'СЕТ СН'!$I$14+СВЦЭМ!$D$10+'СЕТ СН'!$I$5-'СЕТ СН'!$I$24</f>
        <v>2866.28390752</v>
      </c>
    </row>
    <row r="125" spans="1:27" ht="15.5" x14ac:dyDescent="0.3">
      <c r="A125" s="35">
        <f t="shared" si="3"/>
        <v>43836</v>
      </c>
      <c r="B125" s="36">
        <f>SUMIFS(СВЦЭМ!$D$33:$D$776,СВЦЭМ!$A$33:$A$776,$A125,СВЦЭМ!$B$33:$B$776,B$119)+'СЕТ СН'!$I$14+СВЦЭМ!$D$10+'СЕТ СН'!$I$5-'СЕТ СН'!$I$24</f>
        <v>2897.81447609</v>
      </c>
      <c r="C125" s="36">
        <f>SUMIFS(СВЦЭМ!$D$33:$D$776,СВЦЭМ!$A$33:$A$776,$A125,СВЦЭМ!$B$33:$B$776,C$119)+'СЕТ СН'!$I$14+СВЦЭМ!$D$10+'СЕТ СН'!$I$5-'СЕТ СН'!$I$24</f>
        <v>2886.75954503</v>
      </c>
      <c r="D125" s="36">
        <f>SUMIFS(СВЦЭМ!$D$33:$D$776,СВЦЭМ!$A$33:$A$776,$A125,СВЦЭМ!$B$33:$B$776,D$119)+'СЕТ СН'!$I$14+СВЦЭМ!$D$10+'СЕТ СН'!$I$5-'СЕТ СН'!$I$24</f>
        <v>2903.5953077700001</v>
      </c>
      <c r="E125" s="36">
        <f>SUMIFS(СВЦЭМ!$D$33:$D$776,СВЦЭМ!$A$33:$A$776,$A125,СВЦЭМ!$B$33:$B$776,E$119)+'СЕТ СН'!$I$14+СВЦЭМ!$D$10+'СЕТ СН'!$I$5-'СЕТ СН'!$I$24</f>
        <v>2930.0319583800001</v>
      </c>
      <c r="F125" s="36">
        <f>SUMIFS(СВЦЭМ!$D$33:$D$776,СВЦЭМ!$A$33:$A$776,$A125,СВЦЭМ!$B$33:$B$776,F$119)+'СЕТ СН'!$I$14+СВЦЭМ!$D$10+'СЕТ СН'!$I$5-'СЕТ СН'!$I$24</f>
        <v>2931.4232493999998</v>
      </c>
      <c r="G125" s="36">
        <f>SUMIFS(СВЦЭМ!$D$33:$D$776,СВЦЭМ!$A$33:$A$776,$A125,СВЦЭМ!$B$33:$B$776,G$119)+'СЕТ СН'!$I$14+СВЦЭМ!$D$10+'СЕТ СН'!$I$5-'СЕТ СН'!$I$24</f>
        <v>2928.7155594000001</v>
      </c>
      <c r="H125" s="36">
        <f>SUMIFS(СВЦЭМ!$D$33:$D$776,СВЦЭМ!$A$33:$A$776,$A125,СВЦЭМ!$B$33:$B$776,H$119)+'СЕТ СН'!$I$14+СВЦЭМ!$D$10+'СЕТ СН'!$I$5-'СЕТ СН'!$I$24</f>
        <v>2920.54900787</v>
      </c>
      <c r="I125" s="36">
        <f>SUMIFS(СВЦЭМ!$D$33:$D$776,СВЦЭМ!$A$33:$A$776,$A125,СВЦЭМ!$B$33:$B$776,I$119)+'СЕТ СН'!$I$14+СВЦЭМ!$D$10+'СЕТ СН'!$I$5-'СЕТ СН'!$I$24</f>
        <v>2906.6511080800001</v>
      </c>
      <c r="J125" s="36">
        <f>SUMIFS(СВЦЭМ!$D$33:$D$776,СВЦЭМ!$A$33:$A$776,$A125,СВЦЭМ!$B$33:$B$776,J$119)+'СЕТ СН'!$I$14+СВЦЭМ!$D$10+'СЕТ СН'!$I$5-'СЕТ СН'!$I$24</f>
        <v>2882.18189884</v>
      </c>
      <c r="K125" s="36">
        <f>SUMIFS(СВЦЭМ!$D$33:$D$776,СВЦЭМ!$A$33:$A$776,$A125,СВЦЭМ!$B$33:$B$776,K$119)+'СЕТ СН'!$I$14+СВЦЭМ!$D$10+'СЕТ СН'!$I$5-'СЕТ СН'!$I$24</f>
        <v>2861.5561382999999</v>
      </c>
      <c r="L125" s="36">
        <f>SUMIFS(СВЦЭМ!$D$33:$D$776,СВЦЭМ!$A$33:$A$776,$A125,СВЦЭМ!$B$33:$B$776,L$119)+'СЕТ СН'!$I$14+СВЦЭМ!$D$10+'СЕТ СН'!$I$5-'СЕТ СН'!$I$24</f>
        <v>2839.3338138700001</v>
      </c>
      <c r="M125" s="36">
        <f>SUMIFS(СВЦЭМ!$D$33:$D$776,СВЦЭМ!$A$33:$A$776,$A125,СВЦЭМ!$B$33:$B$776,M$119)+'СЕТ СН'!$I$14+СВЦЭМ!$D$10+'СЕТ СН'!$I$5-'СЕТ СН'!$I$24</f>
        <v>2837.6207910900002</v>
      </c>
      <c r="N125" s="36">
        <f>SUMIFS(СВЦЭМ!$D$33:$D$776,СВЦЭМ!$A$33:$A$776,$A125,СВЦЭМ!$B$33:$B$776,N$119)+'СЕТ СН'!$I$14+СВЦЭМ!$D$10+'СЕТ СН'!$I$5-'СЕТ СН'!$I$24</f>
        <v>2852.6895081000002</v>
      </c>
      <c r="O125" s="36">
        <f>SUMIFS(СВЦЭМ!$D$33:$D$776,СВЦЭМ!$A$33:$A$776,$A125,СВЦЭМ!$B$33:$B$776,O$119)+'СЕТ СН'!$I$14+СВЦЭМ!$D$10+'СЕТ СН'!$I$5-'СЕТ СН'!$I$24</f>
        <v>2858.9786088000001</v>
      </c>
      <c r="P125" s="36">
        <f>SUMIFS(СВЦЭМ!$D$33:$D$776,СВЦЭМ!$A$33:$A$776,$A125,СВЦЭМ!$B$33:$B$776,P$119)+'СЕТ СН'!$I$14+СВЦЭМ!$D$10+'СЕТ СН'!$I$5-'СЕТ СН'!$I$24</f>
        <v>2874.2405520800003</v>
      </c>
      <c r="Q125" s="36">
        <f>SUMIFS(СВЦЭМ!$D$33:$D$776,СВЦЭМ!$A$33:$A$776,$A125,СВЦЭМ!$B$33:$B$776,Q$119)+'СЕТ СН'!$I$14+СВЦЭМ!$D$10+'СЕТ СН'!$I$5-'СЕТ СН'!$I$24</f>
        <v>2877.8830580899998</v>
      </c>
      <c r="R125" s="36">
        <f>SUMIFS(СВЦЭМ!$D$33:$D$776,СВЦЭМ!$A$33:$A$776,$A125,СВЦЭМ!$B$33:$B$776,R$119)+'СЕТ СН'!$I$14+СВЦЭМ!$D$10+'СЕТ СН'!$I$5-'СЕТ СН'!$I$24</f>
        <v>2870.2381923000003</v>
      </c>
      <c r="S125" s="36">
        <f>SUMIFS(СВЦЭМ!$D$33:$D$776,СВЦЭМ!$A$33:$A$776,$A125,СВЦЭМ!$B$33:$B$776,S$119)+'СЕТ СН'!$I$14+СВЦЭМ!$D$10+'СЕТ СН'!$I$5-'СЕТ СН'!$I$24</f>
        <v>2848.6873375200003</v>
      </c>
      <c r="T125" s="36">
        <f>SUMIFS(СВЦЭМ!$D$33:$D$776,СВЦЭМ!$A$33:$A$776,$A125,СВЦЭМ!$B$33:$B$776,T$119)+'СЕТ СН'!$I$14+СВЦЭМ!$D$10+'СЕТ СН'!$I$5-'СЕТ СН'!$I$24</f>
        <v>2803.4845203899999</v>
      </c>
      <c r="U125" s="36">
        <f>SUMIFS(СВЦЭМ!$D$33:$D$776,СВЦЭМ!$A$33:$A$776,$A125,СВЦЭМ!$B$33:$B$776,U$119)+'СЕТ СН'!$I$14+СВЦЭМ!$D$10+'СЕТ СН'!$I$5-'СЕТ СН'!$I$24</f>
        <v>2810.29223314</v>
      </c>
      <c r="V125" s="36">
        <f>SUMIFS(СВЦЭМ!$D$33:$D$776,СВЦЭМ!$A$33:$A$776,$A125,СВЦЭМ!$B$33:$B$776,V$119)+'СЕТ СН'!$I$14+СВЦЭМ!$D$10+'СЕТ СН'!$I$5-'СЕТ СН'!$I$24</f>
        <v>2847.9457139699998</v>
      </c>
      <c r="W125" s="36">
        <f>SUMIFS(СВЦЭМ!$D$33:$D$776,СВЦЭМ!$A$33:$A$776,$A125,СВЦЭМ!$B$33:$B$776,W$119)+'СЕТ СН'!$I$14+СВЦЭМ!$D$10+'СЕТ СН'!$I$5-'СЕТ СН'!$I$24</f>
        <v>2858.2326821500001</v>
      </c>
      <c r="X125" s="36">
        <f>SUMIFS(СВЦЭМ!$D$33:$D$776,СВЦЭМ!$A$33:$A$776,$A125,СВЦЭМ!$B$33:$B$776,X$119)+'СЕТ СН'!$I$14+СВЦЭМ!$D$10+'СЕТ СН'!$I$5-'СЕТ СН'!$I$24</f>
        <v>2872.39565356</v>
      </c>
      <c r="Y125" s="36">
        <f>SUMIFS(СВЦЭМ!$D$33:$D$776,СВЦЭМ!$A$33:$A$776,$A125,СВЦЭМ!$B$33:$B$776,Y$119)+'СЕТ СН'!$I$14+СВЦЭМ!$D$10+'СЕТ СН'!$I$5-'СЕТ СН'!$I$24</f>
        <v>2872.0828399299999</v>
      </c>
    </row>
    <row r="126" spans="1:27" ht="15.5" x14ac:dyDescent="0.3">
      <c r="A126" s="35">
        <f t="shared" si="3"/>
        <v>43837</v>
      </c>
      <c r="B126" s="36">
        <f>SUMIFS(СВЦЭМ!$D$33:$D$776,СВЦЭМ!$A$33:$A$776,$A126,СВЦЭМ!$B$33:$B$776,B$119)+'СЕТ СН'!$I$14+СВЦЭМ!$D$10+'СЕТ СН'!$I$5-'СЕТ СН'!$I$24</f>
        <v>2897.3037241000002</v>
      </c>
      <c r="C126" s="36">
        <f>SUMIFS(СВЦЭМ!$D$33:$D$776,СВЦЭМ!$A$33:$A$776,$A126,СВЦЭМ!$B$33:$B$776,C$119)+'СЕТ СН'!$I$14+СВЦЭМ!$D$10+'СЕТ СН'!$I$5-'СЕТ СН'!$I$24</f>
        <v>2902.5775539400001</v>
      </c>
      <c r="D126" s="36">
        <f>SUMIFS(СВЦЭМ!$D$33:$D$776,СВЦЭМ!$A$33:$A$776,$A126,СВЦЭМ!$B$33:$B$776,D$119)+'СЕТ СН'!$I$14+СВЦЭМ!$D$10+'СЕТ СН'!$I$5-'СЕТ СН'!$I$24</f>
        <v>2917.8108389200002</v>
      </c>
      <c r="E126" s="36">
        <f>SUMIFS(СВЦЭМ!$D$33:$D$776,СВЦЭМ!$A$33:$A$776,$A126,СВЦЭМ!$B$33:$B$776,E$119)+'СЕТ СН'!$I$14+СВЦЭМ!$D$10+'СЕТ СН'!$I$5-'СЕТ СН'!$I$24</f>
        <v>2940.8829155600001</v>
      </c>
      <c r="F126" s="36">
        <f>SUMIFS(СВЦЭМ!$D$33:$D$776,СВЦЭМ!$A$33:$A$776,$A126,СВЦЭМ!$B$33:$B$776,F$119)+'СЕТ СН'!$I$14+СВЦЭМ!$D$10+'СЕТ СН'!$I$5-'СЕТ СН'!$I$24</f>
        <v>2948.2450563699999</v>
      </c>
      <c r="G126" s="36">
        <f>SUMIFS(СВЦЭМ!$D$33:$D$776,СВЦЭМ!$A$33:$A$776,$A126,СВЦЭМ!$B$33:$B$776,G$119)+'СЕТ СН'!$I$14+СВЦЭМ!$D$10+'СЕТ СН'!$I$5-'СЕТ СН'!$I$24</f>
        <v>2942.2847862200001</v>
      </c>
      <c r="H126" s="36">
        <f>SUMIFS(СВЦЭМ!$D$33:$D$776,СВЦЭМ!$A$33:$A$776,$A126,СВЦЭМ!$B$33:$B$776,H$119)+'СЕТ СН'!$I$14+СВЦЭМ!$D$10+'СЕТ СН'!$I$5-'СЕТ СН'!$I$24</f>
        <v>2926.0758469299999</v>
      </c>
      <c r="I126" s="36">
        <f>SUMIFS(СВЦЭМ!$D$33:$D$776,СВЦЭМ!$A$33:$A$776,$A126,СВЦЭМ!$B$33:$B$776,I$119)+'СЕТ СН'!$I$14+СВЦЭМ!$D$10+'СЕТ СН'!$I$5-'СЕТ СН'!$I$24</f>
        <v>2906.4300690800001</v>
      </c>
      <c r="J126" s="36">
        <f>SUMIFS(СВЦЭМ!$D$33:$D$776,СВЦЭМ!$A$33:$A$776,$A126,СВЦЭМ!$B$33:$B$776,J$119)+'СЕТ СН'!$I$14+СВЦЭМ!$D$10+'СЕТ СН'!$I$5-'СЕТ СН'!$I$24</f>
        <v>2881.3688976499998</v>
      </c>
      <c r="K126" s="36">
        <f>SUMIFS(СВЦЭМ!$D$33:$D$776,СВЦЭМ!$A$33:$A$776,$A126,СВЦЭМ!$B$33:$B$776,K$119)+'СЕТ СН'!$I$14+СВЦЭМ!$D$10+'СЕТ СН'!$I$5-'СЕТ СН'!$I$24</f>
        <v>2861.3735571699999</v>
      </c>
      <c r="L126" s="36">
        <f>SUMIFS(СВЦЭМ!$D$33:$D$776,СВЦЭМ!$A$33:$A$776,$A126,СВЦЭМ!$B$33:$B$776,L$119)+'СЕТ СН'!$I$14+СВЦЭМ!$D$10+'СЕТ СН'!$I$5-'СЕТ СН'!$I$24</f>
        <v>2847.0602778000002</v>
      </c>
      <c r="M126" s="36">
        <f>SUMIFS(СВЦЭМ!$D$33:$D$776,СВЦЭМ!$A$33:$A$776,$A126,СВЦЭМ!$B$33:$B$776,M$119)+'СЕТ СН'!$I$14+СВЦЭМ!$D$10+'СЕТ СН'!$I$5-'СЕТ СН'!$I$24</f>
        <v>2835.8455249399999</v>
      </c>
      <c r="N126" s="36">
        <f>SUMIFS(СВЦЭМ!$D$33:$D$776,СВЦЭМ!$A$33:$A$776,$A126,СВЦЭМ!$B$33:$B$776,N$119)+'СЕТ СН'!$I$14+СВЦЭМ!$D$10+'СЕТ СН'!$I$5-'СЕТ СН'!$I$24</f>
        <v>2842.5166273599998</v>
      </c>
      <c r="O126" s="36">
        <f>SUMIFS(СВЦЭМ!$D$33:$D$776,СВЦЭМ!$A$33:$A$776,$A126,СВЦЭМ!$B$33:$B$776,O$119)+'СЕТ СН'!$I$14+СВЦЭМ!$D$10+'СЕТ СН'!$I$5-'СЕТ СН'!$I$24</f>
        <v>2851.9609187300002</v>
      </c>
      <c r="P126" s="36">
        <f>SUMIFS(СВЦЭМ!$D$33:$D$776,СВЦЭМ!$A$33:$A$776,$A126,СВЦЭМ!$B$33:$B$776,P$119)+'СЕТ СН'!$I$14+СВЦЭМ!$D$10+'СЕТ СН'!$I$5-'СЕТ СН'!$I$24</f>
        <v>2859.8939031700002</v>
      </c>
      <c r="Q126" s="36">
        <f>SUMIFS(СВЦЭМ!$D$33:$D$776,СВЦЭМ!$A$33:$A$776,$A126,СВЦЭМ!$B$33:$B$776,Q$119)+'СЕТ СН'!$I$14+СВЦЭМ!$D$10+'СЕТ СН'!$I$5-'СЕТ СН'!$I$24</f>
        <v>2863.03154881</v>
      </c>
      <c r="R126" s="36">
        <f>SUMIFS(СВЦЭМ!$D$33:$D$776,СВЦЭМ!$A$33:$A$776,$A126,СВЦЭМ!$B$33:$B$776,R$119)+'СЕТ СН'!$I$14+СВЦЭМ!$D$10+'СЕТ СН'!$I$5-'СЕТ СН'!$I$24</f>
        <v>2863.6933336299999</v>
      </c>
      <c r="S126" s="36">
        <f>SUMIFS(СВЦЭМ!$D$33:$D$776,СВЦЭМ!$A$33:$A$776,$A126,СВЦЭМ!$B$33:$B$776,S$119)+'СЕТ СН'!$I$14+СВЦЭМ!$D$10+'СЕТ СН'!$I$5-'СЕТ СН'!$I$24</f>
        <v>2853.2146264200001</v>
      </c>
      <c r="T126" s="36">
        <f>SUMIFS(СВЦЭМ!$D$33:$D$776,СВЦЭМ!$A$33:$A$776,$A126,СВЦЭМ!$B$33:$B$776,T$119)+'СЕТ СН'!$I$14+СВЦЭМ!$D$10+'СЕТ СН'!$I$5-'СЕТ СН'!$I$24</f>
        <v>2813.2578656699998</v>
      </c>
      <c r="U126" s="36">
        <f>SUMIFS(СВЦЭМ!$D$33:$D$776,СВЦЭМ!$A$33:$A$776,$A126,СВЦЭМ!$B$33:$B$776,U$119)+'СЕТ СН'!$I$14+СВЦЭМ!$D$10+'СЕТ СН'!$I$5-'СЕТ СН'!$I$24</f>
        <v>2813.9502610899999</v>
      </c>
      <c r="V126" s="36">
        <f>SUMIFS(СВЦЭМ!$D$33:$D$776,СВЦЭМ!$A$33:$A$776,$A126,СВЦЭМ!$B$33:$B$776,V$119)+'СЕТ СН'!$I$14+СВЦЭМ!$D$10+'СЕТ СН'!$I$5-'СЕТ СН'!$I$24</f>
        <v>2852.6466821899999</v>
      </c>
      <c r="W126" s="36">
        <f>SUMIFS(СВЦЭМ!$D$33:$D$776,СВЦЭМ!$A$33:$A$776,$A126,СВЦЭМ!$B$33:$B$776,W$119)+'СЕТ СН'!$I$14+СВЦЭМ!$D$10+'СЕТ СН'!$I$5-'СЕТ СН'!$I$24</f>
        <v>2865.2514696899998</v>
      </c>
      <c r="X126" s="36">
        <f>SUMIFS(СВЦЭМ!$D$33:$D$776,СВЦЭМ!$A$33:$A$776,$A126,СВЦЭМ!$B$33:$B$776,X$119)+'СЕТ СН'!$I$14+СВЦЭМ!$D$10+'СЕТ СН'!$I$5-'СЕТ СН'!$I$24</f>
        <v>2875.5433622199998</v>
      </c>
      <c r="Y126" s="36">
        <f>SUMIFS(СВЦЭМ!$D$33:$D$776,СВЦЭМ!$A$33:$A$776,$A126,СВЦЭМ!$B$33:$B$776,Y$119)+'СЕТ СН'!$I$14+СВЦЭМ!$D$10+'СЕТ СН'!$I$5-'СЕТ СН'!$I$24</f>
        <v>2892.6379484499998</v>
      </c>
    </row>
    <row r="127" spans="1:27" ht="15.5" x14ac:dyDescent="0.3">
      <c r="A127" s="35">
        <f t="shared" si="3"/>
        <v>43838</v>
      </c>
      <c r="B127" s="36">
        <f>SUMIFS(СВЦЭМ!$D$33:$D$776,СВЦЭМ!$A$33:$A$776,$A127,СВЦЭМ!$B$33:$B$776,B$119)+'СЕТ СН'!$I$14+СВЦЭМ!$D$10+'СЕТ СН'!$I$5-'СЕТ СН'!$I$24</f>
        <v>2915.1384560400002</v>
      </c>
      <c r="C127" s="36">
        <f>SUMIFS(СВЦЭМ!$D$33:$D$776,СВЦЭМ!$A$33:$A$776,$A127,СВЦЭМ!$B$33:$B$776,C$119)+'СЕТ СН'!$I$14+СВЦЭМ!$D$10+'СЕТ СН'!$I$5-'СЕТ СН'!$I$24</f>
        <v>2922.1180774300001</v>
      </c>
      <c r="D127" s="36">
        <f>SUMIFS(СВЦЭМ!$D$33:$D$776,СВЦЭМ!$A$33:$A$776,$A127,СВЦЭМ!$B$33:$B$776,D$119)+'СЕТ СН'!$I$14+СВЦЭМ!$D$10+'СЕТ СН'!$I$5-'СЕТ СН'!$I$24</f>
        <v>2932.69412668</v>
      </c>
      <c r="E127" s="36">
        <f>SUMIFS(СВЦЭМ!$D$33:$D$776,СВЦЭМ!$A$33:$A$776,$A127,СВЦЭМ!$B$33:$B$776,E$119)+'СЕТ СН'!$I$14+СВЦЭМ!$D$10+'СЕТ СН'!$I$5-'СЕТ СН'!$I$24</f>
        <v>2950.2634022299999</v>
      </c>
      <c r="F127" s="36">
        <f>SUMIFS(СВЦЭМ!$D$33:$D$776,СВЦЭМ!$A$33:$A$776,$A127,СВЦЭМ!$B$33:$B$776,F$119)+'СЕТ СН'!$I$14+СВЦЭМ!$D$10+'СЕТ СН'!$I$5-'СЕТ СН'!$I$24</f>
        <v>2949.1444573600002</v>
      </c>
      <c r="G127" s="36">
        <f>SUMIFS(СВЦЭМ!$D$33:$D$776,СВЦЭМ!$A$33:$A$776,$A127,СВЦЭМ!$B$33:$B$776,G$119)+'СЕТ СН'!$I$14+СВЦЭМ!$D$10+'СЕТ СН'!$I$5-'СЕТ СН'!$I$24</f>
        <v>2943.7762068500001</v>
      </c>
      <c r="H127" s="36">
        <f>SUMIFS(СВЦЭМ!$D$33:$D$776,СВЦЭМ!$A$33:$A$776,$A127,СВЦЭМ!$B$33:$B$776,H$119)+'СЕТ СН'!$I$14+СВЦЭМ!$D$10+'СЕТ СН'!$I$5-'СЕТ СН'!$I$24</f>
        <v>2929.4613137900001</v>
      </c>
      <c r="I127" s="36">
        <f>SUMIFS(СВЦЭМ!$D$33:$D$776,СВЦЭМ!$A$33:$A$776,$A127,СВЦЭМ!$B$33:$B$776,I$119)+'СЕТ СН'!$I$14+СВЦЭМ!$D$10+'СЕТ СН'!$I$5-'СЕТ СН'!$I$24</f>
        <v>2909.0218891599998</v>
      </c>
      <c r="J127" s="36">
        <f>SUMIFS(СВЦЭМ!$D$33:$D$776,СВЦЭМ!$A$33:$A$776,$A127,СВЦЭМ!$B$33:$B$776,J$119)+'СЕТ СН'!$I$14+СВЦЭМ!$D$10+'СЕТ СН'!$I$5-'СЕТ СН'!$I$24</f>
        <v>2884.0266589900002</v>
      </c>
      <c r="K127" s="36">
        <f>SUMIFS(СВЦЭМ!$D$33:$D$776,СВЦЭМ!$A$33:$A$776,$A127,СВЦЭМ!$B$33:$B$776,K$119)+'СЕТ СН'!$I$14+СВЦЭМ!$D$10+'СЕТ СН'!$I$5-'СЕТ СН'!$I$24</f>
        <v>2865.1450188999997</v>
      </c>
      <c r="L127" s="36">
        <f>SUMIFS(СВЦЭМ!$D$33:$D$776,СВЦЭМ!$A$33:$A$776,$A127,СВЦЭМ!$B$33:$B$776,L$119)+'СЕТ СН'!$I$14+СВЦЭМ!$D$10+'СЕТ СН'!$I$5-'СЕТ СН'!$I$24</f>
        <v>2852.83872776</v>
      </c>
      <c r="M127" s="36">
        <f>SUMIFS(СВЦЭМ!$D$33:$D$776,СВЦЭМ!$A$33:$A$776,$A127,СВЦЭМ!$B$33:$B$776,M$119)+'СЕТ СН'!$I$14+СВЦЭМ!$D$10+'СЕТ СН'!$I$5-'СЕТ СН'!$I$24</f>
        <v>2841.5556260100002</v>
      </c>
      <c r="N127" s="36">
        <f>SUMIFS(СВЦЭМ!$D$33:$D$776,СВЦЭМ!$A$33:$A$776,$A127,СВЦЭМ!$B$33:$B$776,N$119)+'СЕТ СН'!$I$14+СВЦЭМ!$D$10+'СЕТ СН'!$I$5-'СЕТ СН'!$I$24</f>
        <v>2847.9398902799999</v>
      </c>
      <c r="O127" s="36">
        <f>SUMIFS(СВЦЭМ!$D$33:$D$776,СВЦЭМ!$A$33:$A$776,$A127,СВЦЭМ!$B$33:$B$776,O$119)+'СЕТ СН'!$I$14+СВЦЭМ!$D$10+'СЕТ СН'!$I$5-'СЕТ СН'!$I$24</f>
        <v>2860.0584931600001</v>
      </c>
      <c r="P127" s="36">
        <f>SUMIFS(СВЦЭМ!$D$33:$D$776,СВЦЭМ!$A$33:$A$776,$A127,СВЦЭМ!$B$33:$B$776,P$119)+'СЕТ СН'!$I$14+СВЦЭМ!$D$10+'СЕТ СН'!$I$5-'СЕТ СН'!$I$24</f>
        <v>2866.3113065299999</v>
      </c>
      <c r="Q127" s="36">
        <f>SUMIFS(СВЦЭМ!$D$33:$D$776,СВЦЭМ!$A$33:$A$776,$A127,СВЦЭМ!$B$33:$B$776,Q$119)+'СЕТ СН'!$I$14+СВЦЭМ!$D$10+'СЕТ СН'!$I$5-'СЕТ СН'!$I$24</f>
        <v>2867.7389125899999</v>
      </c>
      <c r="R127" s="36">
        <f>SUMIFS(СВЦЭМ!$D$33:$D$776,СВЦЭМ!$A$33:$A$776,$A127,СВЦЭМ!$B$33:$B$776,R$119)+'СЕТ СН'!$I$14+СВЦЭМ!$D$10+'СЕТ СН'!$I$5-'СЕТ СН'!$I$24</f>
        <v>2863.5735722700001</v>
      </c>
      <c r="S127" s="36">
        <f>SUMIFS(СВЦЭМ!$D$33:$D$776,СВЦЭМ!$A$33:$A$776,$A127,СВЦЭМ!$B$33:$B$776,S$119)+'СЕТ СН'!$I$14+СВЦЭМ!$D$10+'СЕТ СН'!$I$5-'СЕТ СН'!$I$24</f>
        <v>2855.4123159599999</v>
      </c>
      <c r="T127" s="36">
        <f>SUMIFS(СВЦЭМ!$D$33:$D$776,СВЦЭМ!$A$33:$A$776,$A127,СВЦЭМ!$B$33:$B$776,T$119)+'СЕТ СН'!$I$14+СВЦЭМ!$D$10+'СЕТ СН'!$I$5-'СЕТ СН'!$I$24</f>
        <v>2810.8132319599999</v>
      </c>
      <c r="U127" s="36">
        <f>SUMIFS(СВЦЭМ!$D$33:$D$776,СВЦЭМ!$A$33:$A$776,$A127,СВЦЭМ!$B$33:$B$776,U$119)+'СЕТ СН'!$I$14+СВЦЭМ!$D$10+'СЕТ СН'!$I$5-'СЕТ СН'!$I$24</f>
        <v>2815.34783229</v>
      </c>
      <c r="V127" s="36">
        <f>SUMIFS(СВЦЭМ!$D$33:$D$776,СВЦЭМ!$A$33:$A$776,$A127,СВЦЭМ!$B$33:$B$776,V$119)+'СЕТ СН'!$I$14+СВЦЭМ!$D$10+'СЕТ СН'!$I$5-'СЕТ СН'!$I$24</f>
        <v>2850.8884415799998</v>
      </c>
      <c r="W127" s="36">
        <f>SUMIFS(СВЦЭМ!$D$33:$D$776,СВЦЭМ!$A$33:$A$776,$A127,СВЦЭМ!$B$33:$B$776,W$119)+'СЕТ СН'!$I$14+СВЦЭМ!$D$10+'СЕТ СН'!$I$5-'СЕТ СН'!$I$24</f>
        <v>2864.9053347899999</v>
      </c>
      <c r="X127" s="36">
        <f>SUMIFS(СВЦЭМ!$D$33:$D$776,СВЦЭМ!$A$33:$A$776,$A127,СВЦЭМ!$B$33:$B$776,X$119)+'СЕТ СН'!$I$14+СВЦЭМ!$D$10+'СЕТ СН'!$I$5-'СЕТ СН'!$I$24</f>
        <v>2873.6844249000001</v>
      </c>
      <c r="Y127" s="36">
        <f>SUMIFS(СВЦЭМ!$D$33:$D$776,СВЦЭМ!$A$33:$A$776,$A127,СВЦЭМ!$B$33:$B$776,Y$119)+'СЕТ СН'!$I$14+СВЦЭМ!$D$10+'СЕТ СН'!$I$5-'СЕТ СН'!$I$24</f>
        <v>2887.7220994600002</v>
      </c>
    </row>
    <row r="128" spans="1:27" ht="15.5" x14ac:dyDescent="0.3">
      <c r="A128" s="35">
        <f t="shared" si="3"/>
        <v>43839</v>
      </c>
      <c r="B128" s="36">
        <f>SUMIFS(СВЦЭМ!$D$33:$D$776,СВЦЭМ!$A$33:$A$776,$A128,СВЦЭМ!$B$33:$B$776,B$119)+'СЕТ СН'!$I$14+СВЦЭМ!$D$10+'СЕТ СН'!$I$5-'СЕТ СН'!$I$24</f>
        <v>2869.04806977</v>
      </c>
      <c r="C128" s="36">
        <f>SUMIFS(СВЦЭМ!$D$33:$D$776,СВЦЭМ!$A$33:$A$776,$A128,СВЦЭМ!$B$33:$B$776,C$119)+'СЕТ СН'!$I$14+СВЦЭМ!$D$10+'СЕТ СН'!$I$5-'СЕТ СН'!$I$24</f>
        <v>2882.5750493300002</v>
      </c>
      <c r="D128" s="36">
        <f>SUMIFS(СВЦЭМ!$D$33:$D$776,СВЦЭМ!$A$33:$A$776,$A128,СВЦЭМ!$B$33:$B$776,D$119)+'СЕТ СН'!$I$14+СВЦЭМ!$D$10+'СЕТ СН'!$I$5-'СЕТ СН'!$I$24</f>
        <v>2900.7801023500001</v>
      </c>
      <c r="E128" s="36">
        <f>SUMIFS(СВЦЭМ!$D$33:$D$776,СВЦЭМ!$A$33:$A$776,$A128,СВЦЭМ!$B$33:$B$776,E$119)+'СЕТ СН'!$I$14+СВЦЭМ!$D$10+'СЕТ СН'!$I$5-'СЕТ СН'!$I$24</f>
        <v>2904.54898314</v>
      </c>
      <c r="F128" s="36">
        <f>SUMIFS(СВЦЭМ!$D$33:$D$776,СВЦЭМ!$A$33:$A$776,$A128,СВЦЭМ!$B$33:$B$776,F$119)+'СЕТ СН'!$I$14+СВЦЭМ!$D$10+'СЕТ СН'!$I$5-'СЕТ СН'!$I$24</f>
        <v>2905.9712913799999</v>
      </c>
      <c r="G128" s="36">
        <f>SUMIFS(СВЦЭМ!$D$33:$D$776,СВЦЭМ!$A$33:$A$776,$A128,СВЦЭМ!$B$33:$B$776,G$119)+'СЕТ СН'!$I$14+СВЦЭМ!$D$10+'СЕТ СН'!$I$5-'СЕТ СН'!$I$24</f>
        <v>2899.96098424</v>
      </c>
      <c r="H128" s="36">
        <f>SUMIFS(СВЦЭМ!$D$33:$D$776,СВЦЭМ!$A$33:$A$776,$A128,СВЦЭМ!$B$33:$B$776,H$119)+'СЕТ СН'!$I$14+СВЦЭМ!$D$10+'СЕТ СН'!$I$5-'СЕТ СН'!$I$24</f>
        <v>2853.0453226300001</v>
      </c>
      <c r="I128" s="36">
        <f>SUMIFS(СВЦЭМ!$D$33:$D$776,СВЦЭМ!$A$33:$A$776,$A128,СВЦЭМ!$B$33:$B$776,I$119)+'СЕТ СН'!$I$14+СВЦЭМ!$D$10+'СЕТ СН'!$I$5-'СЕТ СН'!$I$24</f>
        <v>2825.5600868299998</v>
      </c>
      <c r="J128" s="36">
        <f>SUMIFS(СВЦЭМ!$D$33:$D$776,СВЦЭМ!$A$33:$A$776,$A128,СВЦЭМ!$B$33:$B$776,J$119)+'СЕТ СН'!$I$14+СВЦЭМ!$D$10+'СЕТ СН'!$I$5-'СЕТ СН'!$I$24</f>
        <v>2809.2419309299999</v>
      </c>
      <c r="K128" s="36">
        <f>SUMIFS(СВЦЭМ!$D$33:$D$776,СВЦЭМ!$A$33:$A$776,$A128,СВЦЭМ!$B$33:$B$776,K$119)+'СЕТ СН'!$I$14+СВЦЭМ!$D$10+'СЕТ СН'!$I$5-'СЕТ СН'!$I$24</f>
        <v>2806.2534277</v>
      </c>
      <c r="L128" s="36">
        <f>SUMIFS(СВЦЭМ!$D$33:$D$776,СВЦЭМ!$A$33:$A$776,$A128,СВЦЭМ!$B$33:$B$776,L$119)+'СЕТ СН'!$I$14+СВЦЭМ!$D$10+'СЕТ СН'!$I$5-'СЕТ СН'!$I$24</f>
        <v>2804.62975125</v>
      </c>
      <c r="M128" s="36">
        <f>SUMIFS(СВЦЭМ!$D$33:$D$776,СВЦЭМ!$A$33:$A$776,$A128,СВЦЭМ!$B$33:$B$776,M$119)+'СЕТ СН'!$I$14+СВЦЭМ!$D$10+'СЕТ СН'!$I$5-'СЕТ СН'!$I$24</f>
        <v>2818.5044409900001</v>
      </c>
      <c r="N128" s="36">
        <f>SUMIFS(СВЦЭМ!$D$33:$D$776,СВЦЭМ!$A$33:$A$776,$A128,СВЦЭМ!$B$33:$B$776,N$119)+'СЕТ СН'!$I$14+СВЦЭМ!$D$10+'СЕТ СН'!$I$5-'СЕТ СН'!$I$24</f>
        <v>2835.3436001600003</v>
      </c>
      <c r="O128" s="36">
        <f>SUMIFS(СВЦЭМ!$D$33:$D$776,СВЦЭМ!$A$33:$A$776,$A128,СВЦЭМ!$B$33:$B$776,O$119)+'СЕТ СН'!$I$14+СВЦЭМ!$D$10+'СЕТ СН'!$I$5-'СЕТ СН'!$I$24</f>
        <v>2857.8167161599999</v>
      </c>
      <c r="P128" s="36">
        <f>SUMIFS(СВЦЭМ!$D$33:$D$776,СВЦЭМ!$A$33:$A$776,$A128,СВЦЭМ!$B$33:$B$776,P$119)+'СЕТ СН'!$I$14+СВЦЭМ!$D$10+'СЕТ СН'!$I$5-'СЕТ СН'!$I$24</f>
        <v>2873.7091817599999</v>
      </c>
      <c r="Q128" s="36">
        <f>SUMIFS(СВЦЭМ!$D$33:$D$776,СВЦЭМ!$A$33:$A$776,$A128,СВЦЭМ!$B$33:$B$776,Q$119)+'СЕТ СН'!$I$14+СВЦЭМ!$D$10+'СЕТ СН'!$I$5-'СЕТ СН'!$I$24</f>
        <v>2877.11604515</v>
      </c>
      <c r="R128" s="36">
        <f>SUMIFS(СВЦЭМ!$D$33:$D$776,СВЦЭМ!$A$33:$A$776,$A128,СВЦЭМ!$B$33:$B$776,R$119)+'СЕТ СН'!$I$14+СВЦЭМ!$D$10+'СЕТ СН'!$I$5-'СЕТ СН'!$I$24</f>
        <v>2869.70645272</v>
      </c>
      <c r="S128" s="36">
        <f>SUMIFS(СВЦЭМ!$D$33:$D$776,СВЦЭМ!$A$33:$A$776,$A128,СВЦЭМ!$B$33:$B$776,S$119)+'СЕТ СН'!$I$14+СВЦЭМ!$D$10+'СЕТ СН'!$I$5-'СЕТ СН'!$I$24</f>
        <v>2860.2283830300003</v>
      </c>
      <c r="T128" s="36">
        <f>SUMIFS(СВЦЭМ!$D$33:$D$776,СВЦЭМ!$A$33:$A$776,$A128,СВЦЭМ!$B$33:$B$776,T$119)+'СЕТ СН'!$I$14+СВЦЭМ!$D$10+'СЕТ СН'!$I$5-'СЕТ СН'!$I$24</f>
        <v>2810.8490860699999</v>
      </c>
      <c r="U128" s="36">
        <f>SUMIFS(СВЦЭМ!$D$33:$D$776,СВЦЭМ!$A$33:$A$776,$A128,СВЦЭМ!$B$33:$B$776,U$119)+'СЕТ СН'!$I$14+СВЦЭМ!$D$10+'СЕТ СН'!$I$5-'СЕТ СН'!$I$24</f>
        <v>2811.50800428</v>
      </c>
      <c r="V128" s="36">
        <f>SUMIFS(СВЦЭМ!$D$33:$D$776,СВЦЭМ!$A$33:$A$776,$A128,СВЦЭМ!$B$33:$B$776,V$119)+'СЕТ СН'!$I$14+СВЦЭМ!$D$10+'СЕТ СН'!$I$5-'СЕТ СН'!$I$24</f>
        <v>2845.66445251</v>
      </c>
      <c r="W128" s="36">
        <f>SUMIFS(СВЦЭМ!$D$33:$D$776,СВЦЭМ!$A$33:$A$776,$A128,СВЦЭМ!$B$33:$B$776,W$119)+'СЕТ СН'!$I$14+СВЦЭМ!$D$10+'СЕТ СН'!$I$5-'СЕТ СН'!$I$24</f>
        <v>2866.0585061900001</v>
      </c>
      <c r="X128" s="36">
        <f>SUMIFS(СВЦЭМ!$D$33:$D$776,СВЦЭМ!$A$33:$A$776,$A128,СВЦЭМ!$B$33:$B$776,X$119)+'СЕТ СН'!$I$14+СВЦЭМ!$D$10+'СЕТ СН'!$I$5-'СЕТ СН'!$I$24</f>
        <v>2868.90747121</v>
      </c>
      <c r="Y128" s="36">
        <f>SUMIFS(СВЦЭМ!$D$33:$D$776,СВЦЭМ!$A$33:$A$776,$A128,СВЦЭМ!$B$33:$B$776,Y$119)+'СЕТ СН'!$I$14+СВЦЭМ!$D$10+'СЕТ СН'!$I$5-'СЕТ СН'!$I$24</f>
        <v>2891.20697453</v>
      </c>
    </row>
    <row r="129" spans="1:25" ht="15.5" x14ac:dyDescent="0.3">
      <c r="A129" s="35">
        <f t="shared" si="3"/>
        <v>43840</v>
      </c>
      <c r="B129" s="36">
        <f>SUMIFS(СВЦЭМ!$D$33:$D$776,СВЦЭМ!$A$33:$A$776,$A129,СВЦЭМ!$B$33:$B$776,B$119)+'СЕТ СН'!$I$14+СВЦЭМ!$D$10+'СЕТ СН'!$I$5-'СЕТ СН'!$I$24</f>
        <v>2893.3236933099997</v>
      </c>
      <c r="C129" s="36">
        <f>SUMIFS(СВЦЭМ!$D$33:$D$776,СВЦЭМ!$A$33:$A$776,$A129,СВЦЭМ!$B$33:$B$776,C$119)+'СЕТ СН'!$I$14+СВЦЭМ!$D$10+'СЕТ СН'!$I$5-'СЕТ СН'!$I$24</f>
        <v>2903.7821757299998</v>
      </c>
      <c r="D129" s="36">
        <f>SUMIFS(СВЦЭМ!$D$33:$D$776,СВЦЭМ!$A$33:$A$776,$A129,СВЦЭМ!$B$33:$B$776,D$119)+'СЕТ СН'!$I$14+СВЦЭМ!$D$10+'СЕТ СН'!$I$5-'СЕТ СН'!$I$24</f>
        <v>2914.5775461799999</v>
      </c>
      <c r="E129" s="36">
        <f>SUMIFS(СВЦЭМ!$D$33:$D$776,СВЦЭМ!$A$33:$A$776,$A129,СВЦЭМ!$B$33:$B$776,E$119)+'СЕТ СН'!$I$14+СВЦЭМ!$D$10+'СЕТ СН'!$I$5-'СЕТ СН'!$I$24</f>
        <v>2912.7896292400001</v>
      </c>
      <c r="F129" s="36">
        <f>SUMIFS(СВЦЭМ!$D$33:$D$776,СВЦЭМ!$A$33:$A$776,$A129,СВЦЭМ!$B$33:$B$776,F$119)+'СЕТ СН'!$I$14+СВЦЭМ!$D$10+'СЕТ СН'!$I$5-'СЕТ СН'!$I$24</f>
        <v>2902.3350821100003</v>
      </c>
      <c r="G129" s="36">
        <f>SUMIFS(СВЦЭМ!$D$33:$D$776,СВЦЭМ!$A$33:$A$776,$A129,СВЦЭМ!$B$33:$B$776,G$119)+'СЕТ СН'!$I$14+СВЦЭМ!$D$10+'СЕТ СН'!$I$5-'СЕТ СН'!$I$24</f>
        <v>2889.1108626699997</v>
      </c>
      <c r="H129" s="36">
        <f>SUMIFS(СВЦЭМ!$D$33:$D$776,СВЦЭМ!$A$33:$A$776,$A129,СВЦЭМ!$B$33:$B$776,H$119)+'СЕТ СН'!$I$14+СВЦЭМ!$D$10+'СЕТ СН'!$I$5-'СЕТ СН'!$I$24</f>
        <v>2855.3043513600001</v>
      </c>
      <c r="I129" s="36">
        <f>SUMIFS(СВЦЭМ!$D$33:$D$776,СВЦЭМ!$A$33:$A$776,$A129,СВЦЭМ!$B$33:$B$776,I$119)+'СЕТ СН'!$I$14+СВЦЭМ!$D$10+'СЕТ СН'!$I$5-'СЕТ СН'!$I$24</f>
        <v>2824.4293085700001</v>
      </c>
      <c r="J129" s="36">
        <f>SUMIFS(СВЦЭМ!$D$33:$D$776,СВЦЭМ!$A$33:$A$776,$A129,СВЦЭМ!$B$33:$B$776,J$119)+'СЕТ СН'!$I$14+СВЦЭМ!$D$10+'СЕТ СН'!$I$5-'СЕТ СН'!$I$24</f>
        <v>2820.6610117999999</v>
      </c>
      <c r="K129" s="36">
        <f>SUMIFS(СВЦЭМ!$D$33:$D$776,СВЦЭМ!$A$33:$A$776,$A129,СВЦЭМ!$B$33:$B$776,K$119)+'СЕТ СН'!$I$14+СВЦЭМ!$D$10+'СЕТ СН'!$I$5-'СЕТ СН'!$I$24</f>
        <v>2808.82878527</v>
      </c>
      <c r="L129" s="36">
        <f>SUMIFS(СВЦЭМ!$D$33:$D$776,СВЦЭМ!$A$33:$A$776,$A129,СВЦЭМ!$B$33:$B$776,L$119)+'СЕТ СН'!$I$14+СВЦЭМ!$D$10+'СЕТ СН'!$I$5-'СЕТ СН'!$I$24</f>
        <v>2806.1229346600003</v>
      </c>
      <c r="M129" s="36">
        <f>SUMIFS(СВЦЭМ!$D$33:$D$776,СВЦЭМ!$A$33:$A$776,$A129,СВЦЭМ!$B$33:$B$776,M$119)+'СЕТ СН'!$I$14+СВЦЭМ!$D$10+'СЕТ СН'!$I$5-'СЕТ СН'!$I$24</f>
        <v>2815.55706882</v>
      </c>
      <c r="N129" s="36">
        <f>SUMIFS(СВЦЭМ!$D$33:$D$776,СВЦЭМ!$A$33:$A$776,$A129,СВЦЭМ!$B$33:$B$776,N$119)+'СЕТ СН'!$I$14+СВЦЭМ!$D$10+'СЕТ СН'!$I$5-'СЕТ СН'!$I$24</f>
        <v>2820.0111532299998</v>
      </c>
      <c r="O129" s="36">
        <f>SUMIFS(СВЦЭМ!$D$33:$D$776,СВЦЭМ!$A$33:$A$776,$A129,СВЦЭМ!$B$33:$B$776,O$119)+'СЕТ СН'!$I$14+СВЦЭМ!$D$10+'СЕТ СН'!$I$5-'СЕТ СН'!$I$24</f>
        <v>2831.6854265100001</v>
      </c>
      <c r="P129" s="36">
        <f>SUMIFS(СВЦЭМ!$D$33:$D$776,СВЦЭМ!$A$33:$A$776,$A129,СВЦЭМ!$B$33:$B$776,P$119)+'СЕТ СН'!$I$14+СВЦЭМ!$D$10+'СЕТ СН'!$I$5-'СЕТ СН'!$I$24</f>
        <v>2838.1977843099999</v>
      </c>
      <c r="Q129" s="36">
        <f>SUMIFS(СВЦЭМ!$D$33:$D$776,СВЦЭМ!$A$33:$A$776,$A129,СВЦЭМ!$B$33:$B$776,Q$119)+'СЕТ СН'!$I$14+СВЦЭМ!$D$10+'СЕТ СН'!$I$5-'СЕТ СН'!$I$24</f>
        <v>2836.6246981899999</v>
      </c>
      <c r="R129" s="36">
        <f>SUMIFS(СВЦЭМ!$D$33:$D$776,СВЦЭМ!$A$33:$A$776,$A129,СВЦЭМ!$B$33:$B$776,R$119)+'СЕТ СН'!$I$14+СВЦЭМ!$D$10+'СЕТ СН'!$I$5-'СЕТ СН'!$I$24</f>
        <v>2826.5657077400001</v>
      </c>
      <c r="S129" s="36">
        <f>SUMIFS(СВЦЭМ!$D$33:$D$776,СВЦЭМ!$A$33:$A$776,$A129,СВЦЭМ!$B$33:$B$776,S$119)+'СЕТ СН'!$I$14+СВЦЭМ!$D$10+'СЕТ СН'!$I$5-'СЕТ СН'!$I$24</f>
        <v>2820.6394285199999</v>
      </c>
      <c r="T129" s="36">
        <f>SUMIFS(СВЦЭМ!$D$33:$D$776,СВЦЭМ!$A$33:$A$776,$A129,СВЦЭМ!$B$33:$B$776,T$119)+'СЕТ СН'!$I$14+СВЦЭМ!$D$10+'СЕТ СН'!$I$5-'СЕТ СН'!$I$24</f>
        <v>2783.0535305100002</v>
      </c>
      <c r="U129" s="36">
        <f>SUMIFS(СВЦЭМ!$D$33:$D$776,СВЦЭМ!$A$33:$A$776,$A129,СВЦЭМ!$B$33:$B$776,U$119)+'СЕТ СН'!$I$14+СВЦЭМ!$D$10+'СЕТ СН'!$I$5-'СЕТ СН'!$I$24</f>
        <v>2782.6197959900001</v>
      </c>
      <c r="V129" s="36">
        <f>SUMIFS(СВЦЭМ!$D$33:$D$776,СВЦЭМ!$A$33:$A$776,$A129,СВЦЭМ!$B$33:$B$776,V$119)+'СЕТ СН'!$I$14+СВЦЭМ!$D$10+'СЕТ СН'!$I$5-'СЕТ СН'!$I$24</f>
        <v>2809.9251690000001</v>
      </c>
      <c r="W129" s="36">
        <f>SUMIFS(СВЦЭМ!$D$33:$D$776,СВЦЭМ!$A$33:$A$776,$A129,СВЦЭМ!$B$33:$B$776,W$119)+'СЕТ СН'!$I$14+СВЦЭМ!$D$10+'СЕТ СН'!$I$5-'СЕТ СН'!$I$24</f>
        <v>2820.5911907199998</v>
      </c>
      <c r="X129" s="36">
        <f>SUMIFS(СВЦЭМ!$D$33:$D$776,СВЦЭМ!$A$33:$A$776,$A129,СВЦЭМ!$B$33:$B$776,X$119)+'СЕТ СН'!$I$14+СВЦЭМ!$D$10+'СЕТ СН'!$I$5-'СЕТ СН'!$I$24</f>
        <v>2823.5958804900001</v>
      </c>
      <c r="Y129" s="36">
        <f>SUMIFS(СВЦЭМ!$D$33:$D$776,СВЦЭМ!$A$33:$A$776,$A129,СВЦЭМ!$B$33:$B$776,Y$119)+'СЕТ СН'!$I$14+СВЦЭМ!$D$10+'СЕТ СН'!$I$5-'СЕТ СН'!$I$24</f>
        <v>2835.3126152899999</v>
      </c>
    </row>
    <row r="130" spans="1:25" ht="15.5" x14ac:dyDescent="0.3">
      <c r="A130" s="35">
        <f t="shared" si="3"/>
        <v>43841</v>
      </c>
      <c r="B130" s="36">
        <f>SUMIFS(СВЦЭМ!$D$33:$D$776,СВЦЭМ!$A$33:$A$776,$A130,СВЦЭМ!$B$33:$B$776,B$119)+'СЕТ СН'!$I$14+СВЦЭМ!$D$10+'СЕТ СН'!$I$5-'СЕТ СН'!$I$24</f>
        <v>2835.9315489700002</v>
      </c>
      <c r="C130" s="36">
        <f>SUMIFS(СВЦЭМ!$D$33:$D$776,СВЦЭМ!$A$33:$A$776,$A130,СВЦЭМ!$B$33:$B$776,C$119)+'СЕТ СН'!$I$14+СВЦЭМ!$D$10+'СЕТ СН'!$I$5-'СЕТ СН'!$I$24</f>
        <v>2857.5218314700001</v>
      </c>
      <c r="D130" s="36">
        <f>SUMIFS(СВЦЭМ!$D$33:$D$776,СВЦЭМ!$A$33:$A$776,$A130,СВЦЭМ!$B$33:$B$776,D$119)+'СЕТ СН'!$I$14+СВЦЭМ!$D$10+'СЕТ СН'!$I$5-'СЕТ СН'!$I$24</f>
        <v>2883.5341516099998</v>
      </c>
      <c r="E130" s="36">
        <f>SUMIFS(СВЦЭМ!$D$33:$D$776,СВЦЭМ!$A$33:$A$776,$A130,СВЦЭМ!$B$33:$B$776,E$119)+'СЕТ СН'!$I$14+СВЦЭМ!$D$10+'СЕТ СН'!$I$5-'СЕТ СН'!$I$24</f>
        <v>2904.8664431400002</v>
      </c>
      <c r="F130" s="36">
        <f>SUMIFS(СВЦЭМ!$D$33:$D$776,СВЦЭМ!$A$33:$A$776,$A130,СВЦЭМ!$B$33:$B$776,F$119)+'СЕТ СН'!$I$14+СВЦЭМ!$D$10+'СЕТ СН'!$I$5-'СЕТ СН'!$I$24</f>
        <v>2907.1842388999999</v>
      </c>
      <c r="G130" s="36">
        <f>SUMIFS(СВЦЭМ!$D$33:$D$776,СВЦЭМ!$A$33:$A$776,$A130,СВЦЭМ!$B$33:$B$776,G$119)+'СЕТ СН'!$I$14+СВЦЭМ!$D$10+'СЕТ СН'!$I$5-'СЕТ СН'!$I$24</f>
        <v>2907.8401246200001</v>
      </c>
      <c r="H130" s="36">
        <f>SUMIFS(СВЦЭМ!$D$33:$D$776,СВЦЭМ!$A$33:$A$776,$A130,СВЦЭМ!$B$33:$B$776,H$119)+'СЕТ СН'!$I$14+СВЦЭМ!$D$10+'СЕТ СН'!$I$5-'СЕТ СН'!$I$24</f>
        <v>2889.1911638000001</v>
      </c>
      <c r="I130" s="36">
        <f>SUMIFS(СВЦЭМ!$D$33:$D$776,СВЦЭМ!$A$33:$A$776,$A130,СВЦЭМ!$B$33:$B$776,I$119)+'СЕТ СН'!$I$14+СВЦЭМ!$D$10+'СЕТ СН'!$I$5-'СЕТ СН'!$I$24</f>
        <v>2879.7331612399998</v>
      </c>
      <c r="J130" s="36">
        <f>SUMIFS(СВЦЭМ!$D$33:$D$776,СВЦЭМ!$A$33:$A$776,$A130,СВЦЭМ!$B$33:$B$776,J$119)+'СЕТ СН'!$I$14+СВЦЭМ!$D$10+'СЕТ СН'!$I$5-'СЕТ СН'!$I$24</f>
        <v>2852.4860355000001</v>
      </c>
      <c r="K130" s="36">
        <f>SUMIFS(СВЦЭМ!$D$33:$D$776,СВЦЭМ!$A$33:$A$776,$A130,СВЦЭМ!$B$33:$B$776,K$119)+'СЕТ СН'!$I$14+СВЦЭМ!$D$10+'СЕТ СН'!$I$5-'СЕТ СН'!$I$24</f>
        <v>2823.1821792999999</v>
      </c>
      <c r="L130" s="36">
        <f>SUMIFS(СВЦЭМ!$D$33:$D$776,СВЦЭМ!$A$33:$A$776,$A130,СВЦЭМ!$B$33:$B$776,L$119)+'СЕТ СН'!$I$14+СВЦЭМ!$D$10+'СЕТ СН'!$I$5-'СЕТ СН'!$I$24</f>
        <v>2811.37584689</v>
      </c>
      <c r="M130" s="36">
        <f>SUMIFS(СВЦЭМ!$D$33:$D$776,СВЦЭМ!$A$33:$A$776,$A130,СВЦЭМ!$B$33:$B$776,M$119)+'СЕТ СН'!$I$14+СВЦЭМ!$D$10+'СЕТ СН'!$I$5-'СЕТ СН'!$I$24</f>
        <v>2817.8440789799997</v>
      </c>
      <c r="N130" s="36">
        <f>SUMIFS(СВЦЭМ!$D$33:$D$776,СВЦЭМ!$A$33:$A$776,$A130,СВЦЭМ!$B$33:$B$776,N$119)+'СЕТ СН'!$I$14+СВЦЭМ!$D$10+'СЕТ СН'!$I$5-'СЕТ СН'!$I$24</f>
        <v>2824.3197747899999</v>
      </c>
      <c r="O130" s="36">
        <f>SUMIFS(СВЦЭМ!$D$33:$D$776,СВЦЭМ!$A$33:$A$776,$A130,СВЦЭМ!$B$33:$B$776,O$119)+'СЕТ СН'!$I$14+СВЦЭМ!$D$10+'СЕТ СН'!$I$5-'СЕТ СН'!$I$24</f>
        <v>2836.73288645</v>
      </c>
      <c r="P130" s="36">
        <f>SUMIFS(СВЦЭМ!$D$33:$D$776,СВЦЭМ!$A$33:$A$776,$A130,СВЦЭМ!$B$33:$B$776,P$119)+'СЕТ СН'!$I$14+СВЦЭМ!$D$10+'СЕТ СН'!$I$5-'СЕТ СН'!$I$24</f>
        <v>2848.7525521799998</v>
      </c>
      <c r="Q130" s="36">
        <f>SUMIFS(СВЦЭМ!$D$33:$D$776,СВЦЭМ!$A$33:$A$776,$A130,СВЦЭМ!$B$33:$B$776,Q$119)+'СЕТ СН'!$I$14+СВЦЭМ!$D$10+'СЕТ СН'!$I$5-'СЕТ СН'!$I$24</f>
        <v>2849.4360680199998</v>
      </c>
      <c r="R130" s="36">
        <f>SUMIFS(СВЦЭМ!$D$33:$D$776,СВЦЭМ!$A$33:$A$776,$A130,СВЦЭМ!$B$33:$B$776,R$119)+'СЕТ СН'!$I$14+СВЦЭМ!$D$10+'СЕТ СН'!$I$5-'СЕТ СН'!$I$24</f>
        <v>2836.9284285799999</v>
      </c>
      <c r="S130" s="36">
        <f>SUMIFS(СВЦЭМ!$D$33:$D$776,СВЦЭМ!$A$33:$A$776,$A130,СВЦЭМ!$B$33:$B$776,S$119)+'СЕТ СН'!$I$14+СВЦЭМ!$D$10+'СЕТ СН'!$I$5-'СЕТ СН'!$I$24</f>
        <v>2816.1674650200002</v>
      </c>
      <c r="T130" s="36">
        <f>SUMIFS(СВЦЭМ!$D$33:$D$776,СВЦЭМ!$A$33:$A$776,$A130,СВЦЭМ!$B$33:$B$776,T$119)+'СЕТ СН'!$I$14+СВЦЭМ!$D$10+'СЕТ СН'!$I$5-'СЕТ СН'!$I$24</f>
        <v>2786.6832569099997</v>
      </c>
      <c r="U130" s="36">
        <f>SUMIFS(СВЦЭМ!$D$33:$D$776,СВЦЭМ!$A$33:$A$776,$A130,СВЦЭМ!$B$33:$B$776,U$119)+'СЕТ СН'!$I$14+СВЦЭМ!$D$10+'СЕТ СН'!$I$5-'СЕТ СН'!$I$24</f>
        <v>2789.7830191000003</v>
      </c>
      <c r="V130" s="36">
        <f>SUMIFS(СВЦЭМ!$D$33:$D$776,СВЦЭМ!$A$33:$A$776,$A130,СВЦЭМ!$B$33:$B$776,V$119)+'СЕТ СН'!$I$14+СВЦЭМ!$D$10+'СЕТ СН'!$I$5-'СЕТ СН'!$I$24</f>
        <v>2823.5256585699999</v>
      </c>
      <c r="W130" s="36">
        <f>SUMIFS(СВЦЭМ!$D$33:$D$776,СВЦЭМ!$A$33:$A$776,$A130,СВЦЭМ!$B$33:$B$776,W$119)+'СЕТ СН'!$I$14+СВЦЭМ!$D$10+'СЕТ СН'!$I$5-'СЕТ СН'!$I$24</f>
        <v>2839.2919555899998</v>
      </c>
      <c r="X130" s="36">
        <f>SUMIFS(СВЦЭМ!$D$33:$D$776,СВЦЭМ!$A$33:$A$776,$A130,СВЦЭМ!$B$33:$B$776,X$119)+'СЕТ СН'!$I$14+СВЦЭМ!$D$10+'СЕТ СН'!$I$5-'СЕТ СН'!$I$24</f>
        <v>2859.03189161</v>
      </c>
      <c r="Y130" s="36">
        <f>SUMIFS(СВЦЭМ!$D$33:$D$776,СВЦЭМ!$A$33:$A$776,$A130,СВЦЭМ!$B$33:$B$776,Y$119)+'СЕТ СН'!$I$14+СВЦЭМ!$D$10+'СЕТ СН'!$I$5-'СЕТ СН'!$I$24</f>
        <v>2875.5638122999999</v>
      </c>
    </row>
    <row r="131" spans="1:25" ht="15.5" x14ac:dyDescent="0.3">
      <c r="A131" s="35">
        <f t="shared" si="3"/>
        <v>43842</v>
      </c>
      <c r="B131" s="36">
        <f>SUMIFS(СВЦЭМ!$D$33:$D$776,СВЦЭМ!$A$33:$A$776,$A131,СВЦЭМ!$B$33:$B$776,B$119)+'СЕТ СН'!$I$14+СВЦЭМ!$D$10+'СЕТ СН'!$I$5-'СЕТ СН'!$I$24</f>
        <v>2886.4099418599999</v>
      </c>
      <c r="C131" s="36">
        <f>SUMIFS(СВЦЭМ!$D$33:$D$776,СВЦЭМ!$A$33:$A$776,$A131,СВЦЭМ!$B$33:$B$776,C$119)+'СЕТ СН'!$I$14+СВЦЭМ!$D$10+'СЕТ СН'!$I$5-'СЕТ СН'!$I$24</f>
        <v>2899.8658109100002</v>
      </c>
      <c r="D131" s="36">
        <f>SUMIFS(СВЦЭМ!$D$33:$D$776,СВЦЭМ!$A$33:$A$776,$A131,СВЦЭМ!$B$33:$B$776,D$119)+'СЕТ СН'!$I$14+СВЦЭМ!$D$10+'СЕТ СН'!$I$5-'СЕТ СН'!$I$24</f>
        <v>2912.54570337</v>
      </c>
      <c r="E131" s="36">
        <f>SUMIFS(СВЦЭМ!$D$33:$D$776,СВЦЭМ!$A$33:$A$776,$A131,СВЦЭМ!$B$33:$B$776,E$119)+'СЕТ СН'!$I$14+СВЦЭМ!$D$10+'СЕТ СН'!$I$5-'СЕТ СН'!$I$24</f>
        <v>2932.2734628399999</v>
      </c>
      <c r="F131" s="36">
        <f>SUMIFS(СВЦЭМ!$D$33:$D$776,СВЦЭМ!$A$33:$A$776,$A131,СВЦЭМ!$B$33:$B$776,F$119)+'СЕТ СН'!$I$14+СВЦЭМ!$D$10+'СЕТ СН'!$I$5-'СЕТ СН'!$I$24</f>
        <v>2932.77236791</v>
      </c>
      <c r="G131" s="36">
        <f>SUMIFS(СВЦЭМ!$D$33:$D$776,СВЦЭМ!$A$33:$A$776,$A131,СВЦЭМ!$B$33:$B$776,G$119)+'СЕТ СН'!$I$14+СВЦЭМ!$D$10+'СЕТ СН'!$I$5-'СЕТ СН'!$I$24</f>
        <v>2924.2671623199999</v>
      </c>
      <c r="H131" s="36">
        <f>SUMIFS(СВЦЭМ!$D$33:$D$776,СВЦЭМ!$A$33:$A$776,$A131,СВЦЭМ!$B$33:$B$776,H$119)+'СЕТ СН'!$I$14+СВЦЭМ!$D$10+'СЕТ СН'!$I$5-'СЕТ СН'!$I$24</f>
        <v>2912.0855607399999</v>
      </c>
      <c r="I131" s="36">
        <f>SUMIFS(СВЦЭМ!$D$33:$D$776,СВЦЭМ!$A$33:$A$776,$A131,СВЦЭМ!$B$33:$B$776,I$119)+'СЕТ СН'!$I$14+СВЦЭМ!$D$10+'СЕТ СН'!$I$5-'СЕТ СН'!$I$24</f>
        <v>2895.20020406</v>
      </c>
      <c r="J131" s="36">
        <f>SUMIFS(СВЦЭМ!$D$33:$D$776,СВЦЭМ!$A$33:$A$776,$A131,СВЦЭМ!$B$33:$B$776,J$119)+'СЕТ СН'!$I$14+СВЦЭМ!$D$10+'СЕТ СН'!$I$5-'СЕТ СН'!$I$24</f>
        <v>2852.7892585899999</v>
      </c>
      <c r="K131" s="36">
        <f>SUMIFS(СВЦЭМ!$D$33:$D$776,СВЦЭМ!$A$33:$A$776,$A131,СВЦЭМ!$B$33:$B$776,K$119)+'СЕТ СН'!$I$14+СВЦЭМ!$D$10+'СЕТ СН'!$I$5-'СЕТ СН'!$I$24</f>
        <v>2832.10404182</v>
      </c>
      <c r="L131" s="36">
        <f>SUMIFS(СВЦЭМ!$D$33:$D$776,СВЦЭМ!$A$33:$A$776,$A131,СВЦЭМ!$B$33:$B$776,L$119)+'СЕТ СН'!$I$14+СВЦЭМ!$D$10+'СЕТ СН'!$I$5-'СЕТ СН'!$I$24</f>
        <v>2810.4672499799999</v>
      </c>
      <c r="M131" s="36">
        <f>SUMIFS(СВЦЭМ!$D$33:$D$776,СВЦЭМ!$A$33:$A$776,$A131,СВЦЭМ!$B$33:$B$776,M$119)+'СЕТ СН'!$I$14+СВЦЭМ!$D$10+'СЕТ СН'!$I$5-'СЕТ СН'!$I$24</f>
        <v>2808.49284309</v>
      </c>
      <c r="N131" s="36">
        <f>SUMIFS(СВЦЭМ!$D$33:$D$776,СВЦЭМ!$A$33:$A$776,$A131,СВЦЭМ!$B$33:$B$776,N$119)+'СЕТ СН'!$I$14+СВЦЭМ!$D$10+'СЕТ СН'!$I$5-'СЕТ СН'!$I$24</f>
        <v>2821.9119853100001</v>
      </c>
      <c r="O131" s="36">
        <f>SUMIFS(СВЦЭМ!$D$33:$D$776,СВЦЭМ!$A$33:$A$776,$A131,СВЦЭМ!$B$33:$B$776,O$119)+'СЕТ СН'!$I$14+СВЦЭМ!$D$10+'СЕТ СН'!$I$5-'СЕТ СН'!$I$24</f>
        <v>2834.8011264500001</v>
      </c>
      <c r="P131" s="36">
        <f>SUMIFS(СВЦЭМ!$D$33:$D$776,СВЦЭМ!$A$33:$A$776,$A131,СВЦЭМ!$B$33:$B$776,P$119)+'СЕТ СН'!$I$14+СВЦЭМ!$D$10+'СЕТ СН'!$I$5-'СЕТ СН'!$I$24</f>
        <v>2840.9196727200001</v>
      </c>
      <c r="Q131" s="36">
        <f>SUMIFS(СВЦЭМ!$D$33:$D$776,СВЦЭМ!$A$33:$A$776,$A131,СВЦЭМ!$B$33:$B$776,Q$119)+'СЕТ СН'!$I$14+СВЦЭМ!$D$10+'СЕТ СН'!$I$5-'СЕТ СН'!$I$24</f>
        <v>2843.23372715</v>
      </c>
      <c r="R131" s="36">
        <f>SUMIFS(СВЦЭМ!$D$33:$D$776,СВЦЭМ!$A$33:$A$776,$A131,СВЦЭМ!$B$33:$B$776,R$119)+'СЕТ СН'!$I$14+СВЦЭМ!$D$10+'СЕТ СН'!$I$5-'СЕТ СН'!$I$24</f>
        <v>2841.3466485999998</v>
      </c>
      <c r="S131" s="36">
        <f>SUMIFS(СВЦЭМ!$D$33:$D$776,СВЦЭМ!$A$33:$A$776,$A131,СВЦЭМ!$B$33:$B$776,S$119)+'СЕТ СН'!$I$14+СВЦЭМ!$D$10+'СЕТ СН'!$I$5-'СЕТ СН'!$I$24</f>
        <v>2818.4297927400003</v>
      </c>
      <c r="T131" s="36">
        <f>SUMIFS(СВЦЭМ!$D$33:$D$776,СВЦЭМ!$A$33:$A$776,$A131,СВЦЭМ!$B$33:$B$776,T$119)+'СЕТ СН'!$I$14+СВЦЭМ!$D$10+'СЕТ СН'!$I$5-'СЕТ СН'!$I$24</f>
        <v>2789.69902963</v>
      </c>
      <c r="U131" s="36">
        <f>SUMIFS(СВЦЭМ!$D$33:$D$776,СВЦЭМ!$A$33:$A$776,$A131,СВЦЭМ!$B$33:$B$776,U$119)+'СЕТ СН'!$I$14+СВЦЭМ!$D$10+'СЕТ СН'!$I$5-'СЕТ СН'!$I$24</f>
        <v>2793.1843000600002</v>
      </c>
      <c r="V131" s="36">
        <f>SUMIFS(СВЦЭМ!$D$33:$D$776,СВЦЭМ!$A$33:$A$776,$A131,СВЦЭМ!$B$33:$B$776,V$119)+'СЕТ СН'!$I$14+СВЦЭМ!$D$10+'СЕТ СН'!$I$5-'СЕТ СН'!$I$24</f>
        <v>2815.0141615799998</v>
      </c>
      <c r="W131" s="36">
        <f>SUMIFS(СВЦЭМ!$D$33:$D$776,СВЦЭМ!$A$33:$A$776,$A131,СВЦЭМ!$B$33:$B$776,W$119)+'СЕТ СН'!$I$14+СВЦЭМ!$D$10+'СЕТ СН'!$I$5-'СЕТ СН'!$I$24</f>
        <v>2826.0090843799999</v>
      </c>
      <c r="X131" s="36">
        <f>SUMIFS(СВЦЭМ!$D$33:$D$776,СВЦЭМ!$A$33:$A$776,$A131,СВЦЭМ!$B$33:$B$776,X$119)+'СЕТ СН'!$I$14+СВЦЭМ!$D$10+'СЕТ СН'!$I$5-'СЕТ СН'!$I$24</f>
        <v>2835.0797402500002</v>
      </c>
      <c r="Y131" s="36">
        <f>SUMIFS(СВЦЭМ!$D$33:$D$776,СВЦЭМ!$A$33:$A$776,$A131,СВЦЭМ!$B$33:$B$776,Y$119)+'СЕТ СН'!$I$14+СВЦЭМ!$D$10+'СЕТ СН'!$I$5-'СЕТ СН'!$I$24</f>
        <v>2861.7119080000002</v>
      </c>
    </row>
    <row r="132" spans="1:25" ht="15.5" x14ac:dyDescent="0.3">
      <c r="A132" s="35">
        <f t="shared" si="3"/>
        <v>43843</v>
      </c>
      <c r="B132" s="36">
        <f>SUMIFS(СВЦЭМ!$D$33:$D$776,СВЦЭМ!$A$33:$A$776,$A132,СВЦЭМ!$B$33:$B$776,B$119)+'СЕТ СН'!$I$14+СВЦЭМ!$D$10+'СЕТ СН'!$I$5-'СЕТ СН'!$I$24</f>
        <v>2942.8688863500001</v>
      </c>
      <c r="C132" s="36">
        <f>SUMIFS(СВЦЭМ!$D$33:$D$776,СВЦЭМ!$A$33:$A$776,$A132,СВЦЭМ!$B$33:$B$776,C$119)+'СЕТ СН'!$I$14+СВЦЭМ!$D$10+'СЕТ СН'!$I$5-'СЕТ СН'!$I$24</f>
        <v>2961.7047149199998</v>
      </c>
      <c r="D132" s="36">
        <f>SUMIFS(СВЦЭМ!$D$33:$D$776,СВЦЭМ!$A$33:$A$776,$A132,СВЦЭМ!$B$33:$B$776,D$119)+'СЕТ СН'!$I$14+СВЦЭМ!$D$10+'СЕТ СН'!$I$5-'СЕТ СН'!$I$24</f>
        <v>2975.0174111799997</v>
      </c>
      <c r="E132" s="36">
        <f>SUMIFS(СВЦЭМ!$D$33:$D$776,СВЦЭМ!$A$33:$A$776,$A132,СВЦЭМ!$B$33:$B$776,E$119)+'СЕТ СН'!$I$14+СВЦЭМ!$D$10+'СЕТ СН'!$I$5-'СЕТ СН'!$I$24</f>
        <v>2965.5874232000001</v>
      </c>
      <c r="F132" s="36">
        <f>SUMIFS(СВЦЭМ!$D$33:$D$776,СВЦЭМ!$A$33:$A$776,$A132,СВЦЭМ!$B$33:$B$776,F$119)+'СЕТ СН'!$I$14+СВЦЭМ!$D$10+'СЕТ СН'!$I$5-'СЕТ СН'!$I$24</f>
        <v>2960.3000050199998</v>
      </c>
      <c r="G132" s="36">
        <f>SUMIFS(СВЦЭМ!$D$33:$D$776,СВЦЭМ!$A$33:$A$776,$A132,СВЦЭМ!$B$33:$B$776,G$119)+'СЕТ СН'!$I$14+СВЦЭМ!$D$10+'СЕТ СН'!$I$5-'СЕТ СН'!$I$24</f>
        <v>2944.0629364199999</v>
      </c>
      <c r="H132" s="36">
        <f>SUMIFS(СВЦЭМ!$D$33:$D$776,СВЦЭМ!$A$33:$A$776,$A132,СВЦЭМ!$B$33:$B$776,H$119)+'СЕТ СН'!$I$14+СВЦЭМ!$D$10+'СЕТ СН'!$I$5-'СЕТ СН'!$I$24</f>
        <v>2908.4459156600001</v>
      </c>
      <c r="I132" s="36">
        <f>SUMIFS(СВЦЭМ!$D$33:$D$776,СВЦЭМ!$A$33:$A$776,$A132,СВЦЭМ!$B$33:$B$776,I$119)+'СЕТ СН'!$I$14+СВЦЭМ!$D$10+'СЕТ СН'!$I$5-'СЕТ СН'!$I$24</f>
        <v>2874.8482220699998</v>
      </c>
      <c r="J132" s="36">
        <f>SUMIFS(СВЦЭМ!$D$33:$D$776,СВЦЭМ!$A$33:$A$776,$A132,СВЦЭМ!$B$33:$B$776,J$119)+'СЕТ СН'!$I$14+СВЦЭМ!$D$10+'СЕТ СН'!$I$5-'СЕТ СН'!$I$24</f>
        <v>2859.2480906000001</v>
      </c>
      <c r="K132" s="36">
        <f>SUMIFS(СВЦЭМ!$D$33:$D$776,СВЦЭМ!$A$33:$A$776,$A132,СВЦЭМ!$B$33:$B$776,K$119)+'СЕТ СН'!$I$14+СВЦЭМ!$D$10+'СЕТ СН'!$I$5-'СЕТ СН'!$I$24</f>
        <v>2847.6800628000001</v>
      </c>
      <c r="L132" s="36">
        <f>SUMIFS(СВЦЭМ!$D$33:$D$776,СВЦЭМ!$A$33:$A$776,$A132,СВЦЭМ!$B$33:$B$776,L$119)+'СЕТ СН'!$I$14+СВЦЭМ!$D$10+'СЕТ СН'!$I$5-'СЕТ СН'!$I$24</f>
        <v>2847.21780145</v>
      </c>
      <c r="M132" s="36">
        <f>SUMIFS(СВЦЭМ!$D$33:$D$776,СВЦЭМ!$A$33:$A$776,$A132,СВЦЭМ!$B$33:$B$776,M$119)+'СЕТ СН'!$I$14+СВЦЭМ!$D$10+'СЕТ СН'!$I$5-'СЕТ СН'!$I$24</f>
        <v>2853.7333787100001</v>
      </c>
      <c r="N132" s="36">
        <f>SUMIFS(СВЦЭМ!$D$33:$D$776,СВЦЭМ!$A$33:$A$776,$A132,СВЦЭМ!$B$33:$B$776,N$119)+'СЕТ СН'!$I$14+СВЦЭМ!$D$10+'СЕТ СН'!$I$5-'СЕТ СН'!$I$24</f>
        <v>2856.8585719900002</v>
      </c>
      <c r="O132" s="36">
        <f>SUMIFS(СВЦЭМ!$D$33:$D$776,СВЦЭМ!$A$33:$A$776,$A132,СВЦЭМ!$B$33:$B$776,O$119)+'СЕТ СН'!$I$14+СВЦЭМ!$D$10+'СЕТ СН'!$I$5-'СЕТ СН'!$I$24</f>
        <v>2853.4601498000002</v>
      </c>
      <c r="P132" s="36">
        <f>SUMIFS(СВЦЭМ!$D$33:$D$776,СВЦЭМ!$A$33:$A$776,$A132,СВЦЭМ!$B$33:$B$776,P$119)+'СЕТ СН'!$I$14+СВЦЭМ!$D$10+'СЕТ СН'!$I$5-'СЕТ СН'!$I$24</f>
        <v>2840.29811023</v>
      </c>
      <c r="Q132" s="36">
        <f>SUMIFS(СВЦЭМ!$D$33:$D$776,СВЦЭМ!$A$33:$A$776,$A132,СВЦЭМ!$B$33:$B$776,Q$119)+'СЕТ СН'!$I$14+СВЦЭМ!$D$10+'СЕТ СН'!$I$5-'СЕТ СН'!$I$24</f>
        <v>2858.7319256299998</v>
      </c>
      <c r="R132" s="36">
        <f>SUMIFS(СВЦЭМ!$D$33:$D$776,СВЦЭМ!$A$33:$A$776,$A132,СВЦЭМ!$B$33:$B$776,R$119)+'СЕТ СН'!$I$14+СВЦЭМ!$D$10+'СЕТ СН'!$I$5-'СЕТ СН'!$I$24</f>
        <v>2835.8573401499998</v>
      </c>
      <c r="S132" s="36">
        <f>SUMIFS(СВЦЭМ!$D$33:$D$776,СВЦЭМ!$A$33:$A$776,$A132,СВЦЭМ!$B$33:$B$776,S$119)+'СЕТ СН'!$I$14+СВЦЭМ!$D$10+'СЕТ СН'!$I$5-'СЕТ СН'!$I$24</f>
        <v>2824.6387617199998</v>
      </c>
      <c r="T132" s="36">
        <f>SUMIFS(СВЦЭМ!$D$33:$D$776,СВЦЭМ!$A$33:$A$776,$A132,СВЦЭМ!$B$33:$B$776,T$119)+'СЕТ СН'!$I$14+СВЦЭМ!$D$10+'СЕТ СН'!$I$5-'СЕТ СН'!$I$24</f>
        <v>2787.8173311800001</v>
      </c>
      <c r="U132" s="36">
        <f>SUMIFS(СВЦЭМ!$D$33:$D$776,СВЦЭМ!$A$33:$A$776,$A132,СВЦЭМ!$B$33:$B$776,U$119)+'СЕТ СН'!$I$14+СВЦЭМ!$D$10+'СЕТ СН'!$I$5-'СЕТ СН'!$I$24</f>
        <v>2785.87995735</v>
      </c>
      <c r="V132" s="36">
        <f>SUMIFS(СВЦЭМ!$D$33:$D$776,СВЦЭМ!$A$33:$A$776,$A132,СВЦЭМ!$B$33:$B$776,V$119)+'СЕТ СН'!$I$14+СВЦЭМ!$D$10+'СЕТ СН'!$I$5-'СЕТ СН'!$I$24</f>
        <v>2817.1542458700001</v>
      </c>
      <c r="W132" s="36">
        <f>SUMIFS(СВЦЭМ!$D$33:$D$776,СВЦЭМ!$A$33:$A$776,$A132,СВЦЭМ!$B$33:$B$776,W$119)+'СЕТ СН'!$I$14+СВЦЭМ!$D$10+'СЕТ СН'!$I$5-'СЕТ СН'!$I$24</f>
        <v>2839.7031916699998</v>
      </c>
      <c r="X132" s="36">
        <f>SUMIFS(СВЦЭМ!$D$33:$D$776,СВЦЭМ!$A$33:$A$776,$A132,СВЦЭМ!$B$33:$B$776,X$119)+'СЕТ СН'!$I$14+СВЦЭМ!$D$10+'СЕТ СН'!$I$5-'СЕТ СН'!$I$24</f>
        <v>2836.59771968</v>
      </c>
      <c r="Y132" s="36">
        <f>SUMIFS(СВЦЭМ!$D$33:$D$776,СВЦЭМ!$A$33:$A$776,$A132,СВЦЭМ!$B$33:$B$776,Y$119)+'СЕТ СН'!$I$14+СВЦЭМ!$D$10+'СЕТ СН'!$I$5-'СЕТ СН'!$I$24</f>
        <v>2854.1184588599999</v>
      </c>
    </row>
    <row r="133" spans="1:25" ht="15.5" x14ac:dyDescent="0.3">
      <c r="A133" s="35">
        <f t="shared" si="3"/>
        <v>43844</v>
      </c>
      <c r="B133" s="36">
        <f>SUMIFS(СВЦЭМ!$D$33:$D$776,СВЦЭМ!$A$33:$A$776,$A133,СВЦЭМ!$B$33:$B$776,B$119)+'СЕТ СН'!$I$14+СВЦЭМ!$D$10+'СЕТ СН'!$I$5-'СЕТ СН'!$I$24</f>
        <v>2897.43628304</v>
      </c>
      <c r="C133" s="36">
        <f>SUMIFS(СВЦЭМ!$D$33:$D$776,СВЦЭМ!$A$33:$A$776,$A133,СВЦЭМ!$B$33:$B$776,C$119)+'СЕТ СН'!$I$14+СВЦЭМ!$D$10+'СЕТ СН'!$I$5-'СЕТ СН'!$I$24</f>
        <v>2906.3558024399999</v>
      </c>
      <c r="D133" s="36">
        <f>SUMIFS(СВЦЭМ!$D$33:$D$776,СВЦЭМ!$A$33:$A$776,$A133,СВЦЭМ!$B$33:$B$776,D$119)+'СЕТ СН'!$I$14+СВЦЭМ!$D$10+'СЕТ СН'!$I$5-'СЕТ СН'!$I$24</f>
        <v>2916.55578629</v>
      </c>
      <c r="E133" s="36">
        <f>SUMIFS(СВЦЭМ!$D$33:$D$776,СВЦЭМ!$A$33:$A$776,$A133,СВЦЭМ!$B$33:$B$776,E$119)+'СЕТ СН'!$I$14+СВЦЭМ!$D$10+'СЕТ СН'!$I$5-'СЕТ СН'!$I$24</f>
        <v>2921.7308197800003</v>
      </c>
      <c r="F133" s="36">
        <f>SUMIFS(СВЦЭМ!$D$33:$D$776,СВЦЭМ!$A$33:$A$776,$A133,СВЦЭМ!$B$33:$B$776,F$119)+'СЕТ СН'!$I$14+СВЦЭМ!$D$10+'СЕТ СН'!$I$5-'СЕТ СН'!$I$24</f>
        <v>2919.76473455</v>
      </c>
      <c r="G133" s="36">
        <f>SUMIFS(СВЦЭМ!$D$33:$D$776,СВЦЭМ!$A$33:$A$776,$A133,СВЦЭМ!$B$33:$B$776,G$119)+'СЕТ СН'!$I$14+СВЦЭМ!$D$10+'СЕТ СН'!$I$5-'СЕТ СН'!$I$24</f>
        <v>2907.50549116</v>
      </c>
      <c r="H133" s="36">
        <f>SUMIFS(СВЦЭМ!$D$33:$D$776,СВЦЭМ!$A$33:$A$776,$A133,СВЦЭМ!$B$33:$B$776,H$119)+'СЕТ СН'!$I$14+СВЦЭМ!$D$10+'СЕТ СН'!$I$5-'СЕТ СН'!$I$24</f>
        <v>2866.9253905999999</v>
      </c>
      <c r="I133" s="36">
        <f>SUMIFS(СВЦЭМ!$D$33:$D$776,СВЦЭМ!$A$33:$A$776,$A133,СВЦЭМ!$B$33:$B$776,I$119)+'СЕТ СН'!$I$14+СВЦЭМ!$D$10+'СЕТ СН'!$I$5-'СЕТ СН'!$I$24</f>
        <v>2848.9705634100001</v>
      </c>
      <c r="J133" s="36">
        <f>SUMIFS(СВЦЭМ!$D$33:$D$776,СВЦЭМ!$A$33:$A$776,$A133,СВЦЭМ!$B$33:$B$776,J$119)+'СЕТ СН'!$I$14+СВЦЭМ!$D$10+'СЕТ СН'!$I$5-'СЕТ СН'!$I$24</f>
        <v>2819.73201707</v>
      </c>
      <c r="K133" s="36">
        <f>SUMIFS(СВЦЭМ!$D$33:$D$776,СВЦЭМ!$A$33:$A$776,$A133,СВЦЭМ!$B$33:$B$776,K$119)+'СЕТ СН'!$I$14+СВЦЭМ!$D$10+'СЕТ СН'!$I$5-'СЕТ СН'!$I$24</f>
        <v>2818.9629246300001</v>
      </c>
      <c r="L133" s="36">
        <f>SUMIFS(СВЦЭМ!$D$33:$D$776,СВЦЭМ!$A$33:$A$776,$A133,СВЦЭМ!$B$33:$B$776,L$119)+'СЕТ СН'!$I$14+СВЦЭМ!$D$10+'СЕТ СН'!$I$5-'СЕТ СН'!$I$24</f>
        <v>2818.0036200599998</v>
      </c>
      <c r="M133" s="36">
        <f>SUMIFS(СВЦЭМ!$D$33:$D$776,СВЦЭМ!$A$33:$A$776,$A133,СВЦЭМ!$B$33:$B$776,M$119)+'СЕТ СН'!$I$14+СВЦЭМ!$D$10+'СЕТ СН'!$I$5-'СЕТ СН'!$I$24</f>
        <v>2831.0252164799999</v>
      </c>
      <c r="N133" s="36">
        <f>SUMIFS(СВЦЭМ!$D$33:$D$776,СВЦЭМ!$A$33:$A$776,$A133,СВЦЭМ!$B$33:$B$776,N$119)+'СЕТ СН'!$I$14+СВЦЭМ!$D$10+'СЕТ СН'!$I$5-'СЕТ СН'!$I$24</f>
        <v>2839.6754999499999</v>
      </c>
      <c r="O133" s="36">
        <f>SUMIFS(СВЦЭМ!$D$33:$D$776,СВЦЭМ!$A$33:$A$776,$A133,СВЦЭМ!$B$33:$B$776,O$119)+'СЕТ СН'!$I$14+СВЦЭМ!$D$10+'СЕТ СН'!$I$5-'СЕТ СН'!$I$24</f>
        <v>2851.5699276699997</v>
      </c>
      <c r="P133" s="36">
        <f>SUMIFS(СВЦЭМ!$D$33:$D$776,СВЦЭМ!$A$33:$A$776,$A133,СВЦЭМ!$B$33:$B$776,P$119)+'СЕТ СН'!$I$14+СВЦЭМ!$D$10+'СЕТ СН'!$I$5-'СЕТ СН'!$I$24</f>
        <v>2860.2114862399999</v>
      </c>
      <c r="Q133" s="36">
        <f>SUMIFS(СВЦЭМ!$D$33:$D$776,СВЦЭМ!$A$33:$A$776,$A133,СВЦЭМ!$B$33:$B$776,Q$119)+'СЕТ СН'!$I$14+СВЦЭМ!$D$10+'СЕТ СН'!$I$5-'СЕТ СН'!$I$24</f>
        <v>2872.5039990300002</v>
      </c>
      <c r="R133" s="36">
        <f>SUMIFS(СВЦЭМ!$D$33:$D$776,СВЦЭМ!$A$33:$A$776,$A133,СВЦЭМ!$B$33:$B$776,R$119)+'СЕТ СН'!$I$14+СВЦЭМ!$D$10+'СЕТ СН'!$I$5-'СЕТ СН'!$I$24</f>
        <v>2877.0288521800003</v>
      </c>
      <c r="S133" s="36">
        <f>SUMIFS(СВЦЭМ!$D$33:$D$776,СВЦЭМ!$A$33:$A$776,$A133,СВЦЭМ!$B$33:$B$776,S$119)+'СЕТ СН'!$I$14+СВЦЭМ!$D$10+'СЕТ СН'!$I$5-'СЕТ СН'!$I$24</f>
        <v>2876.3472268</v>
      </c>
      <c r="T133" s="36">
        <f>SUMIFS(СВЦЭМ!$D$33:$D$776,СВЦЭМ!$A$33:$A$776,$A133,СВЦЭМ!$B$33:$B$776,T$119)+'СЕТ СН'!$I$14+СВЦЭМ!$D$10+'СЕТ СН'!$I$5-'СЕТ СН'!$I$24</f>
        <v>2828.8190992899999</v>
      </c>
      <c r="U133" s="36">
        <f>SUMIFS(СВЦЭМ!$D$33:$D$776,СВЦЭМ!$A$33:$A$776,$A133,СВЦЭМ!$B$33:$B$776,U$119)+'СЕТ СН'!$I$14+СВЦЭМ!$D$10+'СЕТ СН'!$I$5-'СЕТ СН'!$I$24</f>
        <v>2828.7151573400001</v>
      </c>
      <c r="V133" s="36">
        <f>SUMIFS(СВЦЭМ!$D$33:$D$776,СВЦЭМ!$A$33:$A$776,$A133,СВЦЭМ!$B$33:$B$776,V$119)+'СЕТ СН'!$I$14+СВЦЭМ!$D$10+'СЕТ СН'!$I$5-'СЕТ СН'!$I$24</f>
        <v>2858.5939164199999</v>
      </c>
      <c r="W133" s="36">
        <f>SUMIFS(СВЦЭМ!$D$33:$D$776,СВЦЭМ!$A$33:$A$776,$A133,СВЦЭМ!$B$33:$B$776,W$119)+'СЕТ СН'!$I$14+СВЦЭМ!$D$10+'СЕТ СН'!$I$5-'СЕТ СН'!$I$24</f>
        <v>2874.0738992699999</v>
      </c>
      <c r="X133" s="36">
        <f>SUMIFS(СВЦЭМ!$D$33:$D$776,СВЦЭМ!$A$33:$A$776,$A133,СВЦЭМ!$B$33:$B$776,X$119)+'СЕТ СН'!$I$14+СВЦЭМ!$D$10+'СЕТ СН'!$I$5-'СЕТ СН'!$I$24</f>
        <v>2876.3002138299998</v>
      </c>
      <c r="Y133" s="36">
        <f>SUMIFS(СВЦЭМ!$D$33:$D$776,СВЦЭМ!$A$33:$A$776,$A133,СВЦЭМ!$B$33:$B$776,Y$119)+'СЕТ СН'!$I$14+СВЦЭМ!$D$10+'СЕТ СН'!$I$5-'СЕТ СН'!$I$24</f>
        <v>2889.74450677</v>
      </c>
    </row>
    <row r="134" spans="1:25" ht="15.5" x14ac:dyDescent="0.3">
      <c r="A134" s="35">
        <f t="shared" si="3"/>
        <v>43845</v>
      </c>
      <c r="B134" s="36">
        <f>SUMIFS(СВЦЭМ!$D$33:$D$776,СВЦЭМ!$A$33:$A$776,$A134,СВЦЭМ!$B$33:$B$776,B$119)+'СЕТ СН'!$I$14+СВЦЭМ!$D$10+'СЕТ СН'!$I$5-'СЕТ СН'!$I$24</f>
        <v>2920.27833809</v>
      </c>
      <c r="C134" s="36">
        <f>SUMIFS(СВЦЭМ!$D$33:$D$776,СВЦЭМ!$A$33:$A$776,$A134,СВЦЭМ!$B$33:$B$776,C$119)+'СЕТ СН'!$I$14+СВЦЭМ!$D$10+'СЕТ СН'!$I$5-'СЕТ СН'!$I$24</f>
        <v>2925.1448147800002</v>
      </c>
      <c r="D134" s="36">
        <f>SUMIFS(СВЦЭМ!$D$33:$D$776,СВЦЭМ!$A$33:$A$776,$A134,СВЦЭМ!$B$33:$B$776,D$119)+'СЕТ СН'!$I$14+СВЦЭМ!$D$10+'СЕТ СН'!$I$5-'СЕТ СН'!$I$24</f>
        <v>2930.8042628600001</v>
      </c>
      <c r="E134" s="36">
        <f>SUMIFS(СВЦЭМ!$D$33:$D$776,СВЦЭМ!$A$33:$A$776,$A134,СВЦЭМ!$B$33:$B$776,E$119)+'СЕТ СН'!$I$14+СВЦЭМ!$D$10+'СЕТ СН'!$I$5-'СЕТ СН'!$I$24</f>
        <v>2945.0895368400002</v>
      </c>
      <c r="F134" s="36">
        <f>SUMIFS(СВЦЭМ!$D$33:$D$776,СВЦЭМ!$A$33:$A$776,$A134,СВЦЭМ!$B$33:$B$776,F$119)+'СЕТ СН'!$I$14+СВЦЭМ!$D$10+'СЕТ СН'!$I$5-'СЕТ СН'!$I$24</f>
        <v>2932.9609627700002</v>
      </c>
      <c r="G134" s="36">
        <f>SUMIFS(СВЦЭМ!$D$33:$D$776,СВЦЭМ!$A$33:$A$776,$A134,СВЦЭМ!$B$33:$B$776,G$119)+'СЕТ СН'!$I$14+СВЦЭМ!$D$10+'СЕТ СН'!$I$5-'СЕТ СН'!$I$24</f>
        <v>2910.6236291800001</v>
      </c>
      <c r="H134" s="36">
        <f>SUMIFS(СВЦЭМ!$D$33:$D$776,СВЦЭМ!$A$33:$A$776,$A134,СВЦЭМ!$B$33:$B$776,H$119)+'СЕТ СН'!$I$14+СВЦЭМ!$D$10+'СЕТ СН'!$I$5-'СЕТ СН'!$I$24</f>
        <v>2872.0417584699999</v>
      </c>
      <c r="I134" s="36">
        <f>SUMIFS(СВЦЭМ!$D$33:$D$776,СВЦЭМ!$A$33:$A$776,$A134,СВЦЭМ!$B$33:$B$776,I$119)+'СЕТ СН'!$I$14+СВЦЭМ!$D$10+'СЕТ СН'!$I$5-'СЕТ СН'!$I$24</f>
        <v>2842.7997288199999</v>
      </c>
      <c r="J134" s="36">
        <f>SUMIFS(СВЦЭМ!$D$33:$D$776,СВЦЭМ!$A$33:$A$776,$A134,СВЦЭМ!$B$33:$B$776,J$119)+'СЕТ СН'!$I$14+СВЦЭМ!$D$10+'СЕТ СН'!$I$5-'СЕТ СН'!$I$24</f>
        <v>2831.0556510599999</v>
      </c>
      <c r="K134" s="36">
        <f>SUMIFS(СВЦЭМ!$D$33:$D$776,СВЦЭМ!$A$33:$A$776,$A134,СВЦЭМ!$B$33:$B$776,K$119)+'СЕТ СН'!$I$14+СВЦЭМ!$D$10+'СЕТ СН'!$I$5-'СЕТ СН'!$I$24</f>
        <v>2825.41826287</v>
      </c>
      <c r="L134" s="36">
        <f>SUMIFS(СВЦЭМ!$D$33:$D$776,СВЦЭМ!$A$33:$A$776,$A134,СВЦЭМ!$B$33:$B$776,L$119)+'СЕТ СН'!$I$14+СВЦЭМ!$D$10+'СЕТ СН'!$I$5-'СЕТ СН'!$I$24</f>
        <v>2823.0401357199999</v>
      </c>
      <c r="M134" s="36">
        <f>SUMIFS(СВЦЭМ!$D$33:$D$776,СВЦЭМ!$A$33:$A$776,$A134,СВЦЭМ!$B$33:$B$776,M$119)+'СЕТ СН'!$I$14+СВЦЭМ!$D$10+'СЕТ СН'!$I$5-'СЕТ СН'!$I$24</f>
        <v>2848.35341909</v>
      </c>
      <c r="N134" s="36">
        <f>SUMIFS(СВЦЭМ!$D$33:$D$776,СВЦЭМ!$A$33:$A$776,$A134,СВЦЭМ!$B$33:$B$776,N$119)+'СЕТ СН'!$I$14+СВЦЭМ!$D$10+'СЕТ СН'!$I$5-'СЕТ СН'!$I$24</f>
        <v>2868.70816474</v>
      </c>
      <c r="O134" s="36">
        <f>SUMIFS(СВЦЭМ!$D$33:$D$776,СВЦЭМ!$A$33:$A$776,$A134,СВЦЭМ!$B$33:$B$776,O$119)+'СЕТ СН'!$I$14+СВЦЭМ!$D$10+'СЕТ СН'!$I$5-'СЕТ СН'!$I$24</f>
        <v>2884.81343049</v>
      </c>
      <c r="P134" s="36">
        <f>SUMIFS(СВЦЭМ!$D$33:$D$776,СВЦЭМ!$A$33:$A$776,$A134,СВЦЭМ!$B$33:$B$776,P$119)+'СЕТ СН'!$I$14+СВЦЭМ!$D$10+'СЕТ СН'!$I$5-'СЕТ СН'!$I$24</f>
        <v>2898.2605702000001</v>
      </c>
      <c r="Q134" s="36">
        <f>SUMIFS(СВЦЭМ!$D$33:$D$776,СВЦЭМ!$A$33:$A$776,$A134,СВЦЭМ!$B$33:$B$776,Q$119)+'СЕТ СН'!$I$14+СВЦЭМ!$D$10+'СЕТ СН'!$I$5-'СЕТ СН'!$I$24</f>
        <v>2904.5468288699999</v>
      </c>
      <c r="R134" s="36">
        <f>SUMIFS(СВЦЭМ!$D$33:$D$776,СВЦЭМ!$A$33:$A$776,$A134,СВЦЭМ!$B$33:$B$776,R$119)+'СЕТ СН'!$I$14+СВЦЭМ!$D$10+'СЕТ СН'!$I$5-'СЕТ СН'!$I$24</f>
        <v>2897.2180668299998</v>
      </c>
      <c r="S134" s="36">
        <f>SUMIFS(СВЦЭМ!$D$33:$D$776,СВЦЭМ!$A$33:$A$776,$A134,СВЦЭМ!$B$33:$B$776,S$119)+'СЕТ СН'!$I$14+СВЦЭМ!$D$10+'СЕТ СН'!$I$5-'СЕТ СН'!$I$24</f>
        <v>2870.7657182299999</v>
      </c>
      <c r="T134" s="36">
        <f>SUMIFS(СВЦЭМ!$D$33:$D$776,СВЦЭМ!$A$33:$A$776,$A134,СВЦЭМ!$B$33:$B$776,T$119)+'СЕТ СН'!$I$14+СВЦЭМ!$D$10+'СЕТ СН'!$I$5-'СЕТ СН'!$I$24</f>
        <v>2825.9733551099998</v>
      </c>
      <c r="U134" s="36">
        <f>SUMIFS(СВЦЭМ!$D$33:$D$776,СВЦЭМ!$A$33:$A$776,$A134,СВЦЭМ!$B$33:$B$776,U$119)+'СЕТ СН'!$I$14+СВЦЭМ!$D$10+'СЕТ СН'!$I$5-'СЕТ СН'!$I$24</f>
        <v>2822.63511978</v>
      </c>
      <c r="V134" s="36">
        <f>SUMIFS(СВЦЭМ!$D$33:$D$776,СВЦЭМ!$A$33:$A$776,$A134,СВЦЭМ!$B$33:$B$776,V$119)+'СЕТ СН'!$I$14+СВЦЭМ!$D$10+'СЕТ СН'!$I$5-'СЕТ СН'!$I$24</f>
        <v>2852.0743714999999</v>
      </c>
      <c r="W134" s="36">
        <f>SUMIFS(СВЦЭМ!$D$33:$D$776,СВЦЭМ!$A$33:$A$776,$A134,СВЦЭМ!$B$33:$B$776,W$119)+'СЕТ СН'!$I$14+СВЦЭМ!$D$10+'СЕТ СН'!$I$5-'СЕТ СН'!$I$24</f>
        <v>2872.2054232700002</v>
      </c>
      <c r="X134" s="36">
        <f>SUMIFS(СВЦЭМ!$D$33:$D$776,СВЦЭМ!$A$33:$A$776,$A134,СВЦЭМ!$B$33:$B$776,X$119)+'СЕТ СН'!$I$14+СВЦЭМ!$D$10+'СЕТ СН'!$I$5-'СЕТ СН'!$I$24</f>
        <v>2876.3373860500001</v>
      </c>
      <c r="Y134" s="36">
        <f>SUMIFS(СВЦЭМ!$D$33:$D$776,СВЦЭМ!$A$33:$A$776,$A134,СВЦЭМ!$B$33:$B$776,Y$119)+'СЕТ СН'!$I$14+СВЦЭМ!$D$10+'СЕТ СН'!$I$5-'СЕТ СН'!$I$24</f>
        <v>2890.65936693</v>
      </c>
    </row>
    <row r="135" spans="1:25" ht="15.5" x14ac:dyDescent="0.3">
      <c r="A135" s="35">
        <f t="shared" si="3"/>
        <v>43846</v>
      </c>
      <c r="B135" s="36">
        <f>SUMIFS(СВЦЭМ!$D$33:$D$776,СВЦЭМ!$A$33:$A$776,$A135,СВЦЭМ!$B$33:$B$776,B$119)+'СЕТ СН'!$I$14+СВЦЭМ!$D$10+'СЕТ СН'!$I$5-'СЕТ СН'!$I$24</f>
        <v>2894.3896868800002</v>
      </c>
      <c r="C135" s="36">
        <f>SUMIFS(СВЦЭМ!$D$33:$D$776,СВЦЭМ!$A$33:$A$776,$A135,СВЦЭМ!$B$33:$B$776,C$119)+'СЕТ СН'!$I$14+СВЦЭМ!$D$10+'СЕТ СН'!$I$5-'СЕТ СН'!$I$24</f>
        <v>2904.5254910499998</v>
      </c>
      <c r="D135" s="36">
        <f>SUMIFS(СВЦЭМ!$D$33:$D$776,СВЦЭМ!$A$33:$A$776,$A135,СВЦЭМ!$B$33:$B$776,D$119)+'СЕТ СН'!$I$14+СВЦЭМ!$D$10+'СЕТ СН'!$I$5-'СЕТ СН'!$I$24</f>
        <v>2912.7448345799999</v>
      </c>
      <c r="E135" s="36">
        <f>SUMIFS(СВЦЭМ!$D$33:$D$776,СВЦЭМ!$A$33:$A$776,$A135,СВЦЭМ!$B$33:$B$776,E$119)+'СЕТ СН'!$I$14+СВЦЭМ!$D$10+'СЕТ СН'!$I$5-'СЕТ СН'!$I$24</f>
        <v>2925.1486922700001</v>
      </c>
      <c r="F135" s="36">
        <f>SUMIFS(СВЦЭМ!$D$33:$D$776,СВЦЭМ!$A$33:$A$776,$A135,СВЦЭМ!$B$33:$B$776,F$119)+'СЕТ СН'!$I$14+СВЦЭМ!$D$10+'СЕТ СН'!$I$5-'СЕТ СН'!$I$24</f>
        <v>2919.03854869</v>
      </c>
      <c r="G135" s="36">
        <f>SUMIFS(СВЦЭМ!$D$33:$D$776,СВЦЭМ!$A$33:$A$776,$A135,СВЦЭМ!$B$33:$B$776,G$119)+'СЕТ СН'!$I$14+СВЦЭМ!$D$10+'СЕТ СН'!$I$5-'СЕТ СН'!$I$24</f>
        <v>2887.2506349800001</v>
      </c>
      <c r="H135" s="36">
        <f>SUMIFS(СВЦЭМ!$D$33:$D$776,СВЦЭМ!$A$33:$A$776,$A135,СВЦЭМ!$B$33:$B$776,H$119)+'СЕТ СН'!$I$14+СВЦЭМ!$D$10+'СЕТ СН'!$I$5-'СЕТ СН'!$I$24</f>
        <v>2844.3800690200001</v>
      </c>
      <c r="I135" s="36">
        <f>SUMIFS(СВЦЭМ!$D$33:$D$776,СВЦЭМ!$A$33:$A$776,$A135,СВЦЭМ!$B$33:$B$776,I$119)+'СЕТ СН'!$I$14+СВЦЭМ!$D$10+'СЕТ СН'!$I$5-'СЕТ СН'!$I$24</f>
        <v>2842.7605681300001</v>
      </c>
      <c r="J135" s="36">
        <f>SUMIFS(СВЦЭМ!$D$33:$D$776,СВЦЭМ!$A$33:$A$776,$A135,СВЦЭМ!$B$33:$B$776,J$119)+'СЕТ СН'!$I$14+СВЦЭМ!$D$10+'СЕТ СН'!$I$5-'СЕТ СН'!$I$24</f>
        <v>2824.2461799000002</v>
      </c>
      <c r="K135" s="36">
        <f>SUMIFS(СВЦЭМ!$D$33:$D$776,СВЦЭМ!$A$33:$A$776,$A135,СВЦЭМ!$B$33:$B$776,K$119)+'СЕТ СН'!$I$14+СВЦЭМ!$D$10+'СЕТ СН'!$I$5-'СЕТ СН'!$I$24</f>
        <v>2837.8912080700002</v>
      </c>
      <c r="L135" s="36">
        <f>SUMIFS(СВЦЭМ!$D$33:$D$776,СВЦЭМ!$A$33:$A$776,$A135,СВЦЭМ!$B$33:$B$776,L$119)+'СЕТ СН'!$I$14+СВЦЭМ!$D$10+'СЕТ СН'!$I$5-'СЕТ СН'!$I$24</f>
        <v>2843.6830370299999</v>
      </c>
      <c r="M135" s="36">
        <f>SUMIFS(СВЦЭМ!$D$33:$D$776,СВЦЭМ!$A$33:$A$776,$A135,СВЦЭМ!$B$33:$B$776,M$119)+'СЕТ СН'!$I$14+СВЦЭМ!$D$10+'СЕТ СН'!$I$5-'СЕТ СН'!$I$24</f>
        <v>2859.1012000800001</v>
      </c>
      <c r="N135" s="36">
        <f>SUMIFS(СВЦЭМ!$D$33:$D$776,СВЦЭМ!$A$33:$A$776,$A135,СВЦЭМ!$B$33:$B$776,N$119)+'СЕТ СН'!$I$14+СВЦЭМ!$D$10+'СЕТ СН'!$I$5-'СЕТ СН'!$I$24</f>
        <v>2865.3831821100002</v>
      </c>
      <c r="O135" s="36">
        <f>SUMIFS(СВЦЭМ!$D$33:$D$776,СВЦЭМ!$A$33:$A$776,$A135,СВЦЭМ!$B$33:$B$776,O$119)+'СЕТ СН'!$I$14+СВЦЭМ!$D$10+'СЕТ СН'!$I$5-'СЕТ СН'!$I$24</f>
        <v>2885.39174564</v>
      </c>
      <c r="P135" s="36">
        <f>SUMIFS(СВЦЭМ!$D$33:$D$776,СВЦЭМ!$A$33:$A$776,$A135,СВЦЭМ!$B$33:$B$776,P$119)+'СЕТ СН'!$I$14+СВЦЭМ!$D$10+'СЕТ СН'!$I$5-'СЕТ СН'!$I$24</f>
        <v>2894.7851724900001</v>
      </c>
      <c r="Q135" s="36">
        <f>SUMIFS(СВЦЭМ!$D$33:$D$776,СВЦЭМ!$A$33:$A$776,$A135,СВЦЭМ!$B$33:$B$776,Q$119)+'СЕТ СН'!$I$14+СВЦЭМ!$D$10+'СЕТ СН'!$I$5-'СЕТ СН'!$I$24</f>
        <v>2897.7421649600001</v>
      </c>
      <c r="R135" s="36">
        <f>SUMIFS(СВЦЭМ!$D$33:$D$776,СВЦЭМ!$A$33:$A$776,$A135,СВЦЭМ!$B$33:$B$776,R$119)+'СЕТ СН'!$I$14+СВЦЭМ!$D$10+'СЕТ СН'!$I$5-'СЕТ СН'!$I$24</f>
        <v>2890.0271098100002</v>
      </c>
      <c r="S135" s="36">
        <f>SUMIFS(СВЦЭМ!$D$33:$D$776,СВЦЭМ!$A$33:$A$776,$A135,СВЦЭМ!$B$33:$B$776,S$119)+'СЕТ СН'!$I$14+СВЦЭМ!$D$10+'СЕТ СН'!$I$5-'СЕТ СН'!$I$24</f>
        <v>2877.5271599500002</v>
      </c>
      <c r="T135" s="36">
        <f>SUMIFS(СВЦЭМ!$D$33:$D$776,СВЦЭМ!$A$33:$A$776,$A135,СВЦЭМ!$B$33:$B$776,T$119)+'СЕТ СН'!$I$14+СВЦЭМ!$D$10+'СЕТ СН'!$I$5-'СЕТ СН'!$I$24</f>
        <v>2833.0444209400002</v>
      </c>
      <c r="U135" s="36">
        <f>SUMIFS(СВЦЭМ!$D$33:$D$776,СВЦЭМ!$A$33:$A$776,$A135,СВЦЭМ!$B$33:$B$776,U$119)+'СЕТ СН'!$I$14+СВЦЭМ!$D$10+'СЕТ СН'!$I$5-'СЕТ СН'!$I$24</f>
        <v>2836.33033626</v>
      </c>
      <c r="V135" s="36">
        <f>SUMIFS(СВЦЭМ!$D$33:$D$776,СВЦЭМ!$A$33:$A$776,$A135,СВЦЭМ!$B$33:$B$776,V$119)+'СЕТ СН'!$I$14+СВЦЭМ!$D$10+'СЕТ СН'!$I$5-'СЕТ СН'!$I$24</f>
        <v>2869.83438144</v>
      </c>
      <c r="W135" s="36">
        <f>SUMIFS(СВЦЭМ!$D$33:$D$776,СВЦЭМ!$A$33:$A$776,$A135,СВЦЭМ!$B$33:$B$776,W$119)+'СЕТ СН'!$I$14+СВЦЭМ!$D$10+'СЕТ СН'!$I$5-'СЕТ СН'!$I$24</f>
        <v>2890.9311400300003</v>
      </c>
      <c r="X135" s="36">
        <f>SUMIFS(СВЦЭМ!$D$33:$D$776,СВЦЭМ!$A$33:$A$776,$A135,СВЦЭМ!$B$33:$B$776,X$119)+'СЕТ СН'!$I$14+СВЦЭМ!$D$10+'СЕТ СН'!$I$5-'СЕТ СН'!$I$24</f>
        <v>2890.4750567700003</v>
      </c>
      <c r="Y135" s="36">
        <f>SUMIFS(СВЦЭМ!$D$33:$D$776,СВЦЭМ!$A$33:$A$776,$A135,СВЦЭМ!$B$33:$B$776,Y$119)+'СЕТ СН'!$I$14+СВЦЭМ!$D$10+'СЕТ СН'!$I$5-'СЕТ СН'!$I$24</f>
        <v>2892.3285724900002</v>
      </c>
    </row>
    <row r="136" spans="1:25" ht="15.5" x14ac:dyDescent="0.3">
      <c r="A136" s="35">
        <f t="shared" si="3"/>
        <v>43847</v>
      </c>
      <c r="B136" s="36">
        <f>SUMIFS(СВЦЭМ!$D$33:$D$776,СВЦЭМ!$A$33:$A$776,$A136,СВЦЭМ!$B$33:$B$776,B$119)+'СЕТ СН'!$I$14+СВЦЭМ!$D$10+'СЕТ СН'!$I$5-'СЕТ СН'!$I$24</f>
        <v>2886.6699144599997</v>
      </c>
      <c r="C136" s="36">
        <f>SUMIFS(СВЦЭМ!$D$33:$D$776,СВЦЭМ!$A$33:$A$776,$A136,СВЦЭМ!$B$33:$B$776,C$119)+'СЕТ СН'!$I$14+СВЦЭМ!$D$10+'СЕТ СН'!$I$5-'СЕТ СН'!$I$24</f>
        <v>2906.5247107599998</v>
      </c>
      <c r="D136" s="36">
        <f>SUMIFS(СВЦЭМ!$D$33:$D$776,СВЦЭМ!$A$33:$A$776,$A136,СВЦЭМ!$B$33:$B$776,D$119)+'СЕТ СН'!$I$14+СВЦЭМ!$D$10+'СЕТ СН'!$I$5-'СЕТ СН'!$I$24</f>
        <v>2917.2100698499999</v>
      </c>
      <c r="E136" s="36">
        <f>SUMIFS(СВЦЭМ!$D$33:$D$776,СВЦЭМ!$A$33:$A$776,$A136,СВЦЭМ!$B$33:$B$776,E$119)+'СЕТ СН'!$I$14+СВЦЭМ!$D$10+'СЕТ СН'!$I$5-'СЕТ СН'!$I$24</f>
        <v>2906.5155737200002</v>
      </c>
      <c r="F136" s="36">
        <f>SUMIFS(СВЦЭМ!$D$33:$D$776,СВЦЭМ!$A$33:$A$776,$A136,СВЦЭМ!$B$33:$B$776,F$119)+'СЕТ СН'!$I$14+СВЦЭМ!$D$10+'СЕТ СН'!$I$5-'СЕТ СН'!$I$24</f>
        <v>2900.3196509300001</v>
      </c>
      <c r="G136" s="36">
        <f>SUMIFS(СВЦЭМ!$D$33:$D$776,СВЦЭМ!$A$33:$A$776,$A136,СВЦЭМ!$B$33:$B$776,G$119)+'СЕТ СН'!$I$14+СВЦЭМ!$D$10+'СЕТ СН'!$I$5-'СЕТ СН'!$I$24</f>
        <v>2893.3065512799999</v>
      </c>
      <c r="H136" s="36">
        <f>SUMIFS(СВЦЭМ!$D$33:$D$776,СВЦЭМ!$A$33:$A$776,$A136,СВЦЭМ!$B$33:$B$776,H$119)+'СЕТ СН'!$I$14+СВЦЭМ!$D$10+'СЕТ СН'!$I$5-'СЕТ СН'!$I$24</f>
        <v>2859.4928918800001</v>
      </c>
      <c r="I136" s="36">
        <f>SUMIFS(СВЦЭМ!$D$33:$D$776,СВЦЭМ!$A$33:$A$776,$A136,СВЦЭМ!$B$33:$B$776,I$119)+'СЕТ СН'!$I$14+СВЦЭМ!$D$10+'СЕТ СН'!$I$5-'СЕТ СН'!$I$24</f>
        <v>2847.6251339099999</v>
      </c>
      <c r="J136" s="36">
        <f>SUMIFS(СВЦЭМ!$D$33:$D$776,СВЦЭМ!$A$33:$A$776,$A136,СВЦЭМ!$B$33:$B$776,J$119)+'СЕТ СН'!$I$14+СВЦЭМ!$D$10+'СЕТ СН'!$I$5-'СЕТ СН'!$I$24</f>
        <v>2821.4336340899999</v>
      </c>
      <c r="K136" s="36">
        <f>SUMIFS(СВЦЭМ!$D$33:$D$776,СВЦЭМ!$A$33:$A$776,$A136,СВЦЭМ!$B$33:$B$776,K$119)+'СЕТ СН'!$I$14+СВЦЭМ!$D$10+'СЕТ СН'!$I$5-'СЕТ СН'!$I$24</f>
        <v>2810.1035576300001</v>
      </c>
      <c r="L136" s="36">
        <f>SUMIFS(СВЦЭМ!$D$33:$D$776,СВЦЭМ!$A$33:$A$776,$A136,СВЦЭМ!$B$33:$B$776,L$119)+'СЕТ СН'!$I$14+СВЦЭМ!$D$10+'СЕТ СН'!$I$5-'СЕТ СН'!$I$24</f>
        <v>2821.2319754</v>
      </c>
      <c r="M136" s="36">
        <f>SUMIFS(СВЦЭМ!$D$33:$D$776,СВЦЭМ!$A$33:$A$776,$A136,СВЦЭМ!$B$33:$B$776,M$119)+'СЕТ СН'!$I$14+СВЦЭМ!$D$10+'СЕТ СН'!$I$5-'СЕТ СН'!$I$24</f>
        <v>2842.0604738100001</v>
      </c>
      <c r="N136" s="36">
        <f>SUMIFS(СВЦЭМ!$D$33:$D$776,СВЦЭМ!$A$33:$A$776,$A136,СВЦЭМ!$B$33:$B$776,N$119)+'СЕТ СН'!$I$14+СВЦЭМ!$D$10+'СЕТ СН'!$I$5-'СЕТ СН'!$I$24</f>
        <v>2852.8177167499998</v>
      </c>
      <c r="O136" s="36">
        <f>SUMIFS(СВЦЭМ!$D$33:$D$776,СВЦЭМ!$A$33:$A$776,$A136,СВЦЭМ!$B$33:$B$776,O$119)+'СЕТ СН'!$I$14+СВЦЭМ!$D$10+'СЕТ СН'!$I$5-'СЕТ СН'!$I$24</f>
        <v>2872.4677927100001</v>
      </c>
      <c r="P136" s="36">
        <f>SUMIFS(СВЦЭМ!$D$33:$D$776,СВЦЭМ!$A$33:$A$776,$A136,СВЦЭМ!$B$33:$B$776,P$119)+'СЕТ СН'!$I$14+СВЦЭМ!$D$10+'СЕТ СН'!$I$5-'СЕТ СН'!$I$24</f>
        <v>2881.8880908000001</v>
      </c>
      <c r="Q136" s="36">
        <f>SUMIFS(СВЦЭМ!$D$33:$D$776,СВЦЭМ!$A$33:$A$776,$A136,СВЦЭМ!$B$33:$B$776,Q$119)+'СЕТ СН'!$I$14+СВЦЭМ!$D$10+'СЕТ СН'!$I$5-'СЕТ СН'!$I$24</f>
        <v>2887.03895521</v>
      </c>
      <c r="R136" s="36">
        <f>SUMIFS(СВЦЭМ!$D$33:$D$776,СВЦЭМ!$A$33:$A$776,$A136,СВЦЭМ!$B$33:$B$776,R$119)+'СЕТ СН'!$I$14+СВЦЭМ!$D$10+'СЕТ СН'!$I$5-'СЕТ СН'!$I$24</f>
        <v>2875.2277548500001</v>
      </c>
      <c r="S136" s="36">
        <f>SUMIFS(СВЦЭМ!$D$33:$D$776,СВЦЭМ!$A$33:$A$776,$A136,СВЦЭМ!$B$33:$B$776,S$119)+'СЕТ СН'!$I$14+СВЦЭМ!$D$10+'СЕТ СН'!$I$5-'СЕТ СН'!$I$24</f>
        <v>2864.3509476899999</v>
      </c>
      <c r="T136" s="36">
        <f>SUMIFS(СВЦЭМ!$D$33:$D$776,СВЦЭМ!$A$33:$A$776,$A136,СВЦЭМ!$B$33:$B$776,T$119)+'СЕТ СН'!$I$14+СВЦЭМ!$D$10+'СЕТ СН'!$I$5-'СЕТ СН'!$I$24</f>
        <v>2815.6725830999999</v>
      </c>
      <c r="U136" s="36">
        <f>SUMIFS(СВЦЭМ!$D$33:$D$776,СВЦЭМ!$A$33:$A$776,$A136,СВЦЭМ!$B$33:$B$776,U$119)+'СЕТ СН'!$I$14+СВЦЭМ!$D$10+'СЕТ СН'!$I$5-'СЕТ СН'!$I$24</f>
        <v>2814.0269300199998</v>
      </c>
      <c r="V136" s="36">
        <f>SUMIFS(СВЦЭМ!$D$33:$D$776,СВЦЭМ!$A$33:$A$776,$A136,СВЦЭМ!$B$33:$B$776,V$119)+'СЕТ СН'!$I$14+СВЦЭМ!$D$10+'СЕТ СН'!$I$5-'СЕТ СН'!$I$24</f>
        <v>2849.0875848400001</v>
      </c>
      <c r="W136" s="36">
        <f>SUMIFS(СВЦЭМ!$D$33:$D$776,СВЦЭМ!$A$33:$A$776,$A136,СВЦЭМ!$B$33:$B$776,W$119)+'СЕТ СН'!$I$14+СВЦЭМ!$D$10+'СЕТ СН'!$I$5-'СЕТ СН'!$I$24</f>
        <v>2859.0535953500003</v>
      </c>
      <c r="X136" s="36">
        <f>SUMIFS(СВЦЭМ!$D$33:$D$776,СВЦЭМ!$A$33:$A$776,$A136,СВЦЭМ!$B$33:$B$776,X$119)+'СЕТ СН'!$I$14+СВЦЭМ!$D$10+'СЕТ СН'!$I$5-'СЕТ СН'!$I$24</f>
        <v>2858.30191444</v>
      </c>
      <c r="Y136" s="36">
        <f>SUMIFS(СВЦЭМ!$D$33:$D$776,СВЦЭМ!$A$33:$A$776,$A136,СВЦЭМ!$B$33:$B$776,Y$119)+'СЕТ СН'!$I$14+СВЦЭМ!$D$10+'СЕТ СН'!$I$5-'СЕТ СН'!$I$24</f>
        <v>2872.9862289100001</v>
      </c>
    </row>
    <row r="137" spans="1:25" ht="15.5" x14ac:dyDescent="0.3">
      <c r="A137" s="35">
        <f t="shared" si="3"/>
        <v>43848</v>
      </c>
      <c r="B137" s="36">
        <f>SUMIFS(СВЦЭМ!$D$33:$D$776,СВЦЭМ!$A$33:$A$776,$A137,СВЦЭМ!$B$33:$B$776,B$119)+'СЕТ СН'!$I$14+СВЦЭМ!$D$10+'СЕТ СН'!$I$5-'СЕТ СН'!$I$24</f>
        <v>2879.5908729799999</v>
      </c>
      <c r="C137" s="36">
        <f>SUMIFS(СВЦЭМ!$D$33:$D$776,СВЦЭМ!$A$33:$A$776,$A137,СВЦЭМ!$B$33:$B$776,C$119)+'СЕТ СН'!$I$14+СВЦЭМ!$D$10+'СЕТ СН'!$I$5-'СЕТ СН'!$I$24</f>
        <v>2917.6970582499998</v>
      </c>
      <c r="D137" s="36">
        <f>SUMIFS(СВЦЭМ!$D$33:$D$776,СВЦЭМ!$A$33:$A$776,$A137,СВЦЭМ!$B$33:$B$776,D$119)+'СЕТ СН'!$I$14+СВЦЭМ!$D$10+'СЕТ СН'!$I$5-'СЕТ СН'!$I$24</f>
        <v>2935.5245203200002</v>
      </c>
      <c r="E137" s="36">
        <f>SUMIFS(СВЦЭМ!$D$33:$D$776,СВЦЭМ!$A$33:$A$776,$A137,СВЦЭМ!$B$33:$B$776,E$119)+'СЕТ СН'!$I$14+СВЦЭМ!$D$10+'СЕТ СН'!$I$5-'СЕТ СН'!$I$24</f>
        <v>2934.2304470600002</v>
      </c>
      <c r="F137" s="36">
        <f>SUMIFS(СВЦЭМ!$D$33:$D$776,СВЦЭМ!$A$33:$A$776,$A137,СВЦЭМ!$B$33:$B$776,F$119)+'СЕТ СН'!$I$14+СВЦЭМ!$D$10+'СЕТ СН'!$I$5-'СЕТ СН'!$I$24</f>
        <v>2897.7385056000003</v>
      </c>
      <c r="G137" s="36">
        <f>SUMIFS(СВЦЭМ!$D$33:$D$776,СВЦЭМ!$A$33:$A$776,$A137,СВЦЭМ!$B$33:$B$776,G$119)+'СЕТ СН'!$I$14+СВЦЭМ!$D$10+'СЕТ СН'!$I$5-'СЕТ СН'!$I$24</f>
        <v>2893.8936958300001</v>
      </c>
      <c r="H137" s="36">
        <f>SUMIFS(СВЦЭМ!$D$33:$D$776,СВЦЭМ!$A$33:$A$776,$A137,СВЦЭМ!$B$33:$B$776,H$119)+'СЕТ СН'!$I$14+СВЦЭМ!$D$10+'СЕТ СН'!$I$5-'СЕТ СН'!$I$24</f>
        <v>2869.1375009600001</v>
      </c>
      <c r="I137" s="36">
        <f>SUMIFS(СВЦЭМ!$D$33:$D$776,СВЦЭМ!$A$33:$A$776,$A137,СВЦЭМ!$B$33:$B$776,I$119)+'СЕТ СН'!$I$14+СВЦЭМ!$D$10+'СЕТ СН'!$I$5-'СЕТ СН'!$I$24</f>
        <v>2835.4718804899999</v>
      </c>
      <c r="J137" s="36">
        <f>SUMIFS(СВЦЭМ!$D$33:$D$776,СВЦЭМ!$A$33:$A$776,$A137,СВЦЭМ!$B$33:$B$776,J$119)+'СЕТ СН'!$I$14+СВЦЭМ!$D$10+'СЕТ СН'!$I$5-'СЕТ СН'!$I$24</f>
        <v>2825.3721149499997</v>
      </c>
      <c r="K137" s="36">
        <f>SUMIFS(СВЦЭМ!$D$33:$D$776,СВЦЭМ!$A$33:$A$776,$A137,СВЦЭМ!$B$33:$B$776,K$119)+'СЕТ СН'!$I$14+СВЦЭМ!$D$10+'СЕТ СН'!$I$5-'СЕТ СН'!$I$24</f>
        <v>2826.3657604800001</v>
      </c>
      <c r="L137" s="36">
        <f>SUMIFS(СВЦЭМ!$D$33:$D$776,СВЦЭМ!$A$33:$A$776,$A137,СВЦЭМ!$B$33:$B$776,L$119)+'СЕТ СН'!$I$14+СВЦЭМ!$D$10+'СЕТ СН'!$I$5-'СЕТ СН'!$I$24</f>
        <v>2833.6628481600001</v>
      </c>
      <c r="M137" s="36">
        <f>SUMIFS(СВЦЭМ!$D$33:$D$776,СВЦЭМ!$A$33:$A$776,$A137,СВЦЭМ!$B$33:$B$776,M$119)+'СЕТ СН'!$I$14+СВЦЭМ!$D$10+'СЕТ СН'!$I$5-'СЕТ СН'!$I$24</f>
        <v>2837.0111430299999</v>
      </c>
      <c r="N137" s="36">
        <f>SUMIFS(СВЦЭМ!$D$33:$D$776,СВЦЭМ!$A$33:$A$776,$A137,СВЦЭМ!$B$33:$B$776,N$119)+'СЕТ СН'!$I$14+СВЦЭМ!$D$10+'СЕТ СН'!$I$5-'СЕТ СН'!$I$24</f>
        <v>2844.4704944499999</v>
      </c>
      <c r="O137" s="36">
        <f>SUMIFS(СВЦЭМ!$D$33:$D$776,СВЦЭМ!$A$33:$A$776,$A137,СВЦЭМ!$B$33:$B$776,O$119)+'СЕТ СН'!$I$14+СВЦЭМ!$D$10+'СЕТ СН'!$I$5-'СЕТ СН'!$I$24</f>
        <v>2855.2247182000001</v>
      </c>
      <c r="P137" s="36">
        <f>SUMIFS(СВЦЭМ!$D$33:$D$776,СВЦЭМ!$A$33:$A$776,$A137,СВЦЭМ!$B$33:$B$776,P$119)+'СЕТ СН'!$I$14+СВЦЭМ!$D$10+'СЕТ СН'!$I$5-'СЕТ СН'!$I$24</f>
        <v>2869.5797321800001</v>
      </c>
      <c r="Q137" s="36">
        <f>SUMIFS(СВЦЭМ!$D$33:$D$776,СВЦЭМ!$A$33:$A$776,$A137,СВЦЭМ!$B$33:$B$776,Q$119)+'СЕТ СН'!$I$14+СВЦЭМ!$D$10+'СЕТ СН'!$I$5-'СЕТ СН'!$I$24</f>
        <v>2875.7312171200001</v>
      </c>
      <c r="R137" s="36">
        <f>SUMIFS(СВЦЭМ!$D$33:$D$776,СВЦЭМ!$A$33:$A$776,$A137,СВЦЭМ!$B$33:$B$776,R$119)+'СЕТ СН'!$I$14+СВЦЭМ!$D$10+'СЕТ СН'!$I$5-'СЕТ СН'!$I$24</f>
        <v>2864.3001626</v>
      </c>
      <c r="S137" s="36">
        <f>SUMIFS(СВЦЭМ!$D$33:$D$776,СВЦЭМ!$A$33:$A$776,$A137,СВЦЭМ!$B$33:$B$776,S$119)+'СЕТ СН'!$I$14+СВЦЭМ!$D$10+'СЕТ СН'!$I$5-'СЕТ СН'!$I$24</f>
        <v>2850.8435749400001</v>
      </c>
      <c r="T137" s="36">
        <f>SUMIFS(СВЦЭМ!$D$33:$D$776,СВЦЭМ!$A$33:$A$776,$A137,СВЦЭМ!$B$33:$B$776,T$119)+'СЕТ СН'!$I$14+СВЦЭМ!$D$10+'СЕТ СН'!$I$5-'СЕТ СН'!$I$24</f>
        <v>2842.0367500000002</v>
      </c>
      <c r="U137" s="36">
        <f>SUMIFS(СВЦЭМ!$D$33:$D$776,СВЦЭМ!$A$33:$A$776,$A137,СВЦЭМ!$B$33:$B$776,U$119)+'СЕТ СН'!$I$14+СВЦЭМ!$D$10+'СЕТ СН'!$I$5-'СЕТ СН'!$I$24</f>
        <v>2842.3435342499997</v>
      </c>
      <c r="V137" s="36">
        <f>SUMIFS(СВЦЭМ!$D$33:$D$776,СВЦЭМ!$A$33:$A$776,$A137,СВЦЭМ!$B$33:$B$776,V$119)+'СЕТ СН'!$I$14+СВЦЭМ!$D$10+'СЕТ СН'!$I$5-'СЕТ СН'!$I$24</f>
        <v>2848.4688584400001</v>
      </c>
      <c r="W137" s="36">
        <f>SUMIFS(СВЦЭМ!$D$33:$D$776,СВЦЭМ!$A$33:$A$776,$A137,СВЦЭМ!$B$33:$B$776,W$119)+'СЕТ СН'!$I$14+СВЦЭМ!$D$10+'СЕТ СН'!$I$5-'СЕТ СН'!$I$24</f>
        <v>2858.7571423899999</v>
      </c>
      <c r="X137" s="36">
        <f>SUMIFS(СВЦЭМ!$D$33:$D$776,СВЦЭМ!$A$33:$A$776,$A137,СВЦЭМ!$B$33:$B$776,X$119)+'СЕТ СН'!$I$14+СВЦЭМ!$D$10+'СЕТ СН'!$I$5-'СЕТ СН'!$I$24</f>
        <v>2858.5242383700001</v>
      </c>
      <c r="Y137" s="36">
        <f>SUMIFS(СВЦЭМ!$D$33:$D$776,СВЦЭМ!$A$33:$A$776,$A137,СВЦЭМ!$B$33:$B$776,Y$119)+'СЕТ СН'!$I$14+СВЦЭМ!$D$10+'СЕТ СН'!$I$5-'СЕТ СН'!$I$24</f>
        <v>2878.3333048499999</v>
      </c>
    </row>
    <row r="138" spans="1:25" ht="15.5" x14ac:dyDescent="0.3">
      <c r="A138" s="35">
        <f t="shared" si="3"/>
        <v>43849</v>
      </c>
      <c r="B138" s="36">
        <f>SUMIFS(СВЦЭМ!$D$33:$D$776,СВЦЭМ!$A$33:$A$776,$A138,СВЦЭМ!$B$33:$B$776,B$119)+'СЕТ СН'!$I$14+СВЦЭМ!$D$10+'СЕТ СН'!$I$5-'СЕТ СН'!$I$24</f>
        <v>2888.3737618699997</v>
      </c>
      <c r="C138" s="36">
        <f>SUMIFS(СВЦЭМ!$D$33:$D$776,СВЦЭМ!$A$33:$A$776,$A138,СВЦЭМ!$B$33:$B$776,C$119)+'СЕТ СН'!$I$14+СВЦЭМ!$D$10+'СЕТ СН'!$I$5-'СЕТ СН'!$I$24</f>
        <v>2898.06361642</v>
      </c>
      <c r="D138" s="36">
        <f>SUMIFS(СВЦЭМ!$D$33:$D$776,СВЦЭМ!$A$33:$A$776,$A138,СВЦЭМ!$B$33:$B$776,D$119)+'СЕТ СН'!$I$14+СВЦЭМ!$D$10+'СЕТ СН'!$I$5-'СЕТ СН'!$I$24</f>
        <v>2910.7835757799999</v>
      </c>
      <c r="E138" s="36">
        <f>SUMIFS(СВЦЭМ!$D$33:$D$776,СВЦЭМ!$A$33:$A$776,$A138,СВЦЭМ!$B$33:$B$776,E$119)+'СЕТ СН'!$I$14+СВЦЭМ!$D$10+'СЕТ СН'!$I$5-'СЕТ СН'!$I$24</f>
        <v>2920.6179107100002</v>
      </c>
      <c r="F138" s="36">
        <f>SUMIFS(СВЦЭМ!$D$33:$D$776,СВЦЭМ!$A$33:$A$776,$A138,СВЦЭМ!$B$33:$B$776,F$119)+'СЕТ СН'!$I$14+СВЦЭМ!$D$10+'СЕТ СН'!$I$5-'СЕТ СН'!$I$24</f>
        <v>2918.5435477299998</v>
      </c>
      <c r="G138" s="36">
        <f>SUMIFS(СВЦЭМ!$D$33:$D$776,СВЦЭМ!$A$33:$A$776,$A138,СВЦЭМ!$B$33:$B$776,G$119)+'СЕТ СН'!$I$14+СВЦЭМ!$D$10+'СЕТ СН'!$I$5-'СЕТ СН'!$I$24</f>
        <v>2915.4449031499998</v>
      </c>
      <c r="H138" s="36">
        <f>SUMIFS(СВЦЭМ!$D$33:$D$776,СВЦЭМ!$A$33:$A$776,$A138,СВЦЭМ!$B$33:$B$776,H$119)+'СЕТ СН'!$I$14+СВЦЭМ!$D$10+'СЕТ СН'!$I$5-'СЕТ СН'!$I$24</f>
        <v>2894.0213034099997</v>
      </c>
      <c r="I138" s="36">
        <f>SUMIFS(СВЦЭМ!$D$33:$D$776,СВЦЭМ!$A$33:$A$776,$A138,СВЦЭМ!$B$33:$B$776,I$119)+'СЕТ СН'!$I$14+СВЦЭМ!$D$10+'СЕТ СН'!$I$5-'СЕТ СН'!$I$24</f>
        <v>2865.1118435200001</v>
      </c>
      <c r="J138" s="36">
        <f>SUMIFS(СВЦЭМ!$D$33:$D$776,СВЦЭМ!$A$33:$A$776,$A138,СВЦЭМ!$B$33:$B$776,J$119)+'СЕТ СН'!$I$14+СВЦЭМ!$D$10+'СЕТ СН'!$I$5-'СЕТ СН'!$I$24</f>
        <v>2863.3738818800002</v>
      </c>
      <c r="K138" s="36">
        <f>SUMIFS(СВЦЭМ!$D$33:$D$776,СВЦЭМ!$A$33:$A$776,$A138,СВЦЭМ!$B$33:$B$776,K$119)+'СЕТ СН'!$I$14+СВЦЭМ!$D$10+'СЕТ СН'!$I$5-'СЕТ СН'!$I$24</f>
        <v>2835.4074372</v>
      </c>
      <c r="L138" s="36">
        <f>SUMIFS(СВЦЭМ!$D$33:$D$776,СВЦЭМ!$A$33:$A$776,$A138,СВЦЭМ!$B$33:$B$776,L$119)+'СЕТ СН'!$I$14+СВЦЭМ!$D$10+'СЕТ СН'!$I$5-'СЕТ СН'!$I$24</f>
        <v>2834.4364864600002</v>
      </c>
      <c r="M138" s="36">
        <f>SUMIFS(СВЦЭМ!$D$33:$D$776,СВЦЭМ!$A$33:$A$776,$A138,СВЦЭМ!$B$33:$B$776,M$119)+'СЕТ СН'!$I$14+СВЦЭМ!$D$10+'СЕТ СН'!$I$5-'СЕТ СН'!$I$24</f>
        <v>2835.8082206399999</v>
      </c>
      <c r="N138" s="36">
        <f>SUMIFS(СВЦЭМ!$D$33:$D$776,СВЦЭМ!$A$33:$A$776,$A138,СВЦЭМ!$B$33:$B$776,N$119)+'СЕТ СН'!$I$14+СВЦЭМ!$D$10+'СЕТ СН'!$I$5-'СЕТ СН'!$I$24</f>
        <v>2841.7493557100001</v>
      </c>
      <c r="O138" s="36">
        <f>SUMIFS(СВЦЭМ!$D$33:$D$776,СВЦЭМ!$A$33:$A$776,$A138,СВЦЭМ!$B$33:$B$776,O$119)+'СЕТ СН'!$I$14+СВЦЭМ!$D$10+'СЕТ СН'!$I$5-'СЕТ СН'!$I$24</f>
        <v>2861.162969</v>
      </c>
      <c r="P138" s="36">
        <f>SUMIFS(СВЦЭМ!$D$33:$D$776,СВЦЭМ!$A$33:$A$776,$A138,СВЦЭМ!$B$33:$B$776,P$119)+'СЕТ СН'!$I$14+СВЦЭМ!$D$10+'СЕТ СН'!$I$5-'СЕТ СН'!$I$24</f>
        <v>2872.7657014199999</v>
      </c>
      <c r="Q138" s="36">
        <f>SUMIFS(СВЦЭМ!$D$33:$D$776,СВЦЭМ!$A$33:$A$776,$A138,СВЦЭМ!$B$33:$B$776,Q$119)+'СЕТ СН'!$I$14+СВЦЭМ!$D$10+'СЕТ СН'!$I$5-'СЕТ СН'!$I$24</f>
        <v>2877.2557851000001</v>
      </c>
      <c r="R138" s="36">
        <f>SUMIFS(СВЦЭМ!$D$33:$D$776,СВЦЭМ!$A$33:$A$776,$A138,СВЦЭМ!$B$33:$B$776,R$119)+'СЕТ СН'!$I$14+СВЦЭМ!$D$10+'СЕТ СН'!$I$5-'СЕТ СН'!$I$24</f>
        <v>2860.7071008900002</v>
      </c>
      <c r="S138" s="36">
        <f>SUMIFS(СВЦЭМ!$D$33:$D$776,СВЦЭМ!$A$33:$A$776,$A138,СВЦЭМ!$B$33:$B$776,S$119)+'СЕТ СН'!$I$14+СВЦЭМ!$D$10+'СЕТ СН'!$I$5-'СЕТ СН'!$I$24</f>
        <v>2832.2829695</v>
      </c>
      <c r="T138" s="36">
        <f>SUMIFS(СВЦЭМ!$D$33:$D$776,СВЦЭМ!$A$33:$A$776,$A138,СВЦЭМ!$B$33:$B$776,T$119)+'СЕТ СН'!$I$14+СВЦЭМ!$D$10+'СЕТ СН'!$I$5-'СЕТ СН'!$I$24</f>
        <v>2837.96081396</v>
      </c>
      <c r="U138" s="36">
        <f>SUMIFS(СВЦЭМ!$D$33:$D$776,СВЦЭМ!$A$33:$A$776,$A138,СВЦЭМ!$B$33:$B$776,U$119)+'СЕТ СН'!$I$14+СВЦЭМ!$D$10+'СЕТ СН'!$I$5-'СЕТ СН'!$I$24</f>
        <v>2834.9976479299999</v>
      </c>
      <c r="V138" s="36">
        <f>SUMIFS(СВЦЭМ!$D$33:$D$776,СВЦЭМ!$A$33:$A$776,$A138,СВЦЭМ!$B$33:$B$776,V$119)+'СЕТ СН'!$I$14+СВЦЭМ!$D$10+'СЕТ СН'!$I$5-'СЕТ СН'!$I$24</f>
        <v>2827.7926533199998</v>
      </c>
      <c r="W138" s="36">
        <f>SUMIFS(СВЦЭМ!$D$33:$D$776,СВЦЭМ!$A$33:$A$776,$A138,СВЦЭМ!$B$33:$B$776,W$119)+'СЕТ СН'!$I$14+СВЦЭМ!$D$10+'СЕТ СН'!$I$5-'СЕТ СН'!$I$24</f>
        <v>2837.6859574700002</v>
      </c>
      <c r="X138" s="36">
        <f>SUMIFS(СВЦЭМ!$D$33:$D$776,СВЦЭМ!$A$33:$A$776,$A138,СВЦЭМ!$B$33:$B$776,X$119)+'СЕТ СН'!$I$14+СВЦЭМ!$D$10+'СЕТ СН'!$I$5-'СЕТ СН'!$I$24</f>
        <v>2854.4779237100001</v>
      </c>
      <c r="Y138" s="36">
        <f>SUMIFS(СВЦЭМ!$D$33:$D$776,СВЦЭМ!$A$33:$A$776,$A138,СВЦЭМ!$B$33:$B$776,Y$119)+'СЕТ СН'!$I$14+СВЦЭМ!$D$10+'СЕТ СН'!$I$5-'СЕТ СН'!$I$24</f>
        <v>2867.4200811299997</v>
      </c>
    </row>
    <row r="139" spans="1:25" ht="15.5" x14ac:dyDescent="0.3">
      <c r="A139" s="35">
        <f t="shared" si="3"/>
        <v>43850</v>
      </c>
      <c r="B139" s="36">
        <f>SUMIFS(СВЦЭМ!$D$33:$D$776,СВЦЭМ!$A$33:$A$776,$A139,СВЦЭМ!$B$33:$B$776,B$119)+'СЕТ СН'!$I$14+СВЦЭМ!$D$10+'СЕТ СН'!$I$5-'СЕТ СН'!$I$24</f>
        <v>2920.3189706200001</v>
      </c>
      <c r="C139" s="36">
        <f>SUMIFS(СВЦЭМ!$D$33:$D$776,СВЦЭМ!$A$33:$A$776,$A139,СВЦЭМ!$B$33:$B$776,C$119)+'СЕТ СН'!$I$14+СВЦЭМ!$D$10+'СЕТ СН'!$I$5-'СЕТ СН'!$I$24</f>
        <v>2937.7102387499999</v>
      </c>
      <c r="D139" s="36">
        <f>SUMIFS(СВЦЭМ!$D$33:$D$776,СВЦЭМ!$A$33:$A$776,$A139,СВЦЭМ!$B$33:$B$776,D$119)+'СЕТ СН'!$I$14+СВЦЭМ!$D$10+'СЕТ СН'!$I$5-'СЕТ СН'!$I$24</f>
        <v>2948.4956300499998</v>
      </c>
      <c r="E139" s="36">
        <f>SUMIFS(СВЦЭМ!$D$33:$D$776,СВЦЭМ!$A$33:$A$776,$A139,СВЦЭМ!$B$33:$B$776,E$119)+'СЕТ СН'!$I$14+СВЦЭМ!$D$10+'СЕТ СН'!$I$5-'СЕТ СН'!$I$24</f>
        <v>2945.0608079399999</v>
      </c>
      <c r="F139" s="36">
        <f>SUMIFS(СВЦЭМ!$D$33:$D$776,СВЦЭМ!$A$33:$A$776,$A139,СВЦЭМ!$B$33:$B$776,F$119)+'СЕТ СН'!$I$14+СВЦЭМ!$D$10+'СЕТ СН'!$I$5-'СЕТ СН'!$I$24</f>
        <v>2932.4179814099998</v>
      </c>
      <c r="G139" s="36">
        <f>SUMIFS(СВЦЭМ!$D$33:$D$776,СВЦЭМ!$A$33:$A$776,$A139,СВЦЭМ!$B$33:$B$776,G$119)+'СЕТ СН'!$I$14+СВЦЭМ!$D$10+'СЕТ СН'!$I$5-'СЕТ СН'!$I$24</f>
        <v>2914.2993051499998</v>
      </c>
      <c r="H139" s="36">
        <f>SUMIFS(СВЦЭМ!$D$33:$D$776,СВЦЭМ!$A$33:$A$776,$A139,СВЦЭМ!$B$33:$B$776,H$119)+'СЕТ СН'!$I$14+СВЦЭМ!$D$10+'СЕТ СН'!$I$5-'СЕТ СН'!$I$24</f>
        <v>2869.2712363800001</v>
      </c>
      <c r="I139" s="36">
        <f>SUMIFS(СВЦЭМ!$D$33:$D$776,СВЦЭМ!$A$33:$A$776,$A139,СВЦЭМ!$B$33:$B$776,I$119)+'СЕТ СН'!$I$14+СВЦЭМ!$D$10+'СЕТ СН'!$I$5-'СЕТ СН'!$I$24</f>
        <v>2855.3105104900001</v>
      </c>
      <c r="J139" s="36">
        <f>SUMIFS(СВЦЭМ!$D$33:$D$776,СВЦЭМ!$A$33:$A$776,$A139,СВЦЭМ!$B$33:$B$776,J$119)+'СЕТ СН'!$I$14+СВЦЭМ!$D$10+'СЕТ СН'!$I$5-'СЕТ СН'!$I$24</f>
        <v>2827.4113771399998</v>
      </c>
      <c r="K139" s="36">
        <f>SUMIFS(СВЦЭМ!$D$33:$D$776,СВЦЭМ!$A$33:$A$776,$A139,СВЦЭМ!$B$33:$B$776,K$119)+'СЕТ СН'!$I$14+СВЦЭМ!$D$10+'СЕТ СН'!$I$5-'СЕТ СН'!$I$24</f>
        <v>2801.8670260500003</v>
      </c>
      <c r="L139" s="36">
        <f>SUMIFS(СВЦЭМ!$D$33:$D$776,СВЦЭМ!$A$33:$A$776,$A139,СВЦЭМ!$B$33:$B$776,L$119)+'СЕТ СН'!$I$14+СВЦЭМ!$D$10+'СЕТ СН'!$I$5-'СЕТ СН'!$I$24</f>
        <v>2806.1676349899999</v>
      </c>
      <c r="M139" s="36">
        <f>SUMIFS(СВЦЭМ!$D$33:$D$776,СВЦЭМ!$A$33:$A$776,$A139,СВЦЭМ!$B$33:$B$776,M$119)+'СЕТ СН'!$I$14+СВЦЭМ!$D$10+'СЕТ СН'!$I$5-'СЕТ СН'!$I$24</f>
        <v>2819.8086275000001</v>
      </c>
      <c r="N139" s="36">
        <f>SUMIFS(СВЦЭМ!$D$33:$D$776,СВЦЭМ!$A$33:$A$776,$A139,СВЦЭМ!$B$33:$B$776,N$119)+'СЕТ СН'!$I$14+СВЦЭМ!$D$10+'СЕТ СН'!$I$5-'СЕТ СН'!$I$24</f>
        <v>2829.9969633299997</v>
      </c>
      <c r="O139" s="36">
        <f>SUMIFS(СВЦЭМ!$D$33:$D$776,СВЦЭМ!$A$33:$A$776,$A139,СВЦЭМ!$B$33:$B$776,O$119)+'СЕТ СН'!$I$14+СВЦЭМ!$D$10+'СЕТ СН'!$I$5-'СЕТ СН'!$I$24</f>
        <v>2849.6659358699999</v>
      </c>
      <c r="P139" s="36">
        <f>SUMIFS(СВЦЭМ!$D$33:$D$776,СВЦЭМ!$A$33:$A$776,$A139,СВЦЭМ!$B$33:$B$776,P$119)+'СЕТ СН'!$I$14+СВЦЭМ!$D$10+'СЕТ СН'!$I$5-'СЕТ СН'!$I$24</f>
        <v>2865.08204105</v>
      </c>
      <c r="Q139" s="36">
        <f>SUMIFS(СВЦЭМ!$D$33:$D$776,СВЦЭМ!$A$33:$A$776,$A139,СВЦЭМ!$B$33:$B$776,Q$119)+'СЕТ СН'!$I$14+СВЦЭМ!$D$10+'СЕТ СН'!$I$5-'СЕТ СН'!$I$24</f>
        <v>2869.3857923999999</v>
      </c>
      <c r="R139" s="36">
        <f>SUMIFS(СВЦЭМ!$D$33:$D$776,СВЦЭМ!$A$33:$A$776,$A139,СВЦЭМ!$B$33:$B$776,R$119)+'СЕТ СН'!$I$14+СВЦЭМ!$D$10+'СЕТ СН'!$I$5-'СЕТ СН'!$I$24</f>
        <v>2871.0332139900001</v>
      </c>
      <c r="S139" s="36">
        <f>SUMIFS(СВЦЭМ!$D$33:$D$776,СВЦЭМ!$A$33:$A$776,$A139,СВЦЭМ!$B$33:$B$776,S$119)+'СЕТ СН'!$I$14+СВЦЭМ!$D$10+'СЕТ СН'!$I$5-'СЕТ СН'!$I$24</f>
        <v>2848.1519933499999</v>
      </c>
      <c r="T139" s="36">
        <f>SUMIFS(СВЦЭМ!$D$33:$D$776,СВЦЭМ!$A$33:$A$776,$A139,СВЦЭМ!$B$33:$B$776,T$119)+'СЕТ СН'!$I$14+СВЦЭМ!$D$10+'СЕТ СН'!$I$5-'СЕТ СН'!$I$24</f>
        <v>2812.3677010299998</v>
      </c>
      <c r="U139" s="36">
        <f>SUMIFS(СВЦЭМ!$D$33:$D$776,СВЦЭМ!$A$33:$A$776,$A139,СВЦЭМ!$B$33:$B$776,U$119)+'СЕТ СН'!$I$14+СВЦЭМ!$D$10+'СЕТ СН'!$I$5-'СЕТ СН'!$I$24</f>
        <v>2820.7058901099999</v>
      </c>
      <c r="V139" s="36">
        <f>SUMIFS(СВЦЭМ!$D$33:$D$776,СВЦЭМ!$A$33:$A$776,$A139,СВЦЭМ!$B$33:$B$776,V$119)+'СЕТ СН'!$I$14+СВЦЭМ!$D$10+'СЕТ СН'!$I$5-'СЕТ СН'!$I$24</f>
        <v>2834.5485736400001</v>
      </c>
      <c r="W139" s="36">
        <f>SUMIFS(СВЦЭМ!$D$33:$D$776,СВЦЭМ!$A$33:$A$776,$A139,СВЦЭМ!$B$33:$B$776,W$119)+'СЕТ СН'!$I$14+СВЦЭМ!$D$10+'СЕТ СН'!$I$5-'СЕТ СН'!$I$24</f>
        <v>2856.2697060299997</v>
      </c>
      <c r="X139" s="36">
        <f>SUMIFS(СВЦЭМ!$D$33:$D$776,СВЦЭМ!$A$33:$A$776,$A139,СВЦЭМ!$B$33:$B$776,X$119)+'СЕТ СН'!$I$14+СВЦЭМ!$D$10+'СЕТ СН'!$I$5-'СЕТ СН'!$I$24</f>
        <v>2864.3206142200002</v>
      </c>
      <c r="Y139" s="36">
        <f>SUMIFS(СВЦЭМ!$D$33:$D$776,СВЦЭМ!$A$33:$A$776,$A139,СВЦЭМ!$B$33:$B$776,Y$119)+'СЕТ СН'!$I$14+СВЦЭМ!$D$10+'СЕТ СН'!$I$5-'СЕТ СН'!$I$24</f>
        <v>2878.9956456999998</v>
      </c>
    </row>
    <row r="140" spans="1:25" ht="15.5" x14ac:dyDescent="0.3">
      <c r="A140" s="35">
        <f t="shared" si="3"/>
        <v>43851</v>
      </c>
      <c r="B140" s="36">
        <f>SUMIFS(СВЦЭМ!$D$33:$D$776,СВЦЭМ!$A$33:$A$776,$A140,СВЦЭМ!$B$33:$B$776,B$119)+'СЕТ СН'!$I$14+СВЦЭМ!$D$10+'СЕТ СН'!$I$5-'СЕТ СН'!$I$24</f>
        <v>2900.85290803</v>
      </c>
      <c r="C140" s="36">
        <f>SUMIFS(СВЦЭМ!$D$33:$D$776,СВЦЭМ!$A$33:$A$776,$A140,СВЦЭМ!$B$33:$B$776,C$119)+'СЕТ СН'!$I$14+СВЦЭМ!$D$10+'СЕТ СН'!$I$5-'СЕТ СН'!$I$24</f>
        <v>2917.8787956000001</v>
      </c>
      <c r="D140" s="36">
        <f>SUMIFS(СВЦЭМ!$D$33:$D$776,СВЦЭМ!$A$33:$A$776,$A140,СВЦЭМ!$B$33:$B$776,D$119)+'СЕТ СН'!$I$14+СВЦЭМ!$D$10+'СЕТ СН'!$I$5-'СЕТ СН'!$I$24</f>
        <v>2927.5065159999999</v>
      </c>
      <c r="E140" s="36">
        <f>SUMIFS(СВЦЭМ!$D$33:$D$776,СВЦЭМ!$A$33:$A$776,$A140,СВЦЭМ!$B$33:$B$776,E$119)+'СЕТ СН'!$I$14+СВЦЭМ!$D$10+'СЕТ СН'!$I$5-'СЕТ СН'!$I$24</f>
        <v>2933.10179384</v>
      </c>
      <c r="F140" s="36">
        <f>SUMIFS(СВЦЭМ!$D$33:$D$776,СВЦЭМ!$A$33:$A$776,$A140,СВЦЭМ!$B$33:$B$776,F$119)+'СЕТ СН'!$I$14+СВЦЭМ!$D$10+'СЕТ СН'!$I$5-'СЕТ СН'!$I$24</f>
        <v>2916.53088742</v>
      </c>
      <c r="G140" s="36">
        <f>SUMIFS(СВЦЭМ!$D$33:$D$776,СВЦЭМ!$A$33:$A$776,$A140,СВЦЭМ!$B$33:$B$776,G$119)+'СЕТ СН'!$I$14+СВЦЭМ!$D$10+'СЕТ СН'!$I$5-'СЕТ СН'!$I$24</f>
        <v>2891.2352962800001</v>
      </c>
      <c r="H140" s="36">
        <f>SUMIFS(СВЦЭМ!$D$33:$D$776,СВЦЭМ!$A$33:$A$776,$A140,СВЦЭМ!$B$33:$B$776,H$119)+'СЕТ СН'!$I$14+СВЦЭМ!$D$10+'СЕТ СН'!$I$5-'СЕТ СН'!$I$24</f>
        <v>2856.2295104700002</v>
      </c>
      <c r="I140" s="36">
        <f>SUMIFS(СВЦЭМ!$D$33:$D$776,СВЦЭМ!$A$33:$A$776,$A140,СВЦЭМ!$B$33:$B$776,I$119)+'СЕТ СН'!$I$14+СВЦЭМ!$D$10+'СЕТ СН'!$I$5-'СЕТ СН'!$I$24</f>
        <v>2831.39594287</v>
      </c>
      <c r="J140" s="36">
        <f>SUMIFS(СВЦЭМ!$D$33:$D$776,СВЦЭМ!$A$33:$A$776,$A140,СВЦЭМ!$B$33:$B$776,J$119)+'СЕТ СН'!$I$14+СВЦЭМ!$D$10+'СЕТ СН'!$I$5-'СЕТ СН'!$I$24</f>
        <v>2806.70316697</v>
      </c>
      <c r="K140" s="36">
        <f>SUMIFS(СВЦЭМ!$D$33:$D$776,СВЦЭМ!$A$33:$A$776,$A140,СВЦЭМ!$B$33:$B$776,K$119)+'СЕТ СН'!$I$14+СВЦЭМ!$D$10+'СЕТ СН'!$I$5-'СЕТ СН'!$I$24</f>
        <v>2808.6938070199999</v>
      </c>
      <c r="L140" s="36">
        <f>SUMIFS(СВЦЭМ!$D$33:$D$776,СВЦЭМ!$A$33:$A$776,$A140,СВЦЭМ!$B$33:$B$776,L$119)+'СЕТ СН'!$I$14+СВЦЭМ!$D$10+'СЕТ СН'!$I$5-'СЕТ СН'!$I$24</f>
        <v>2815.5905800199998</v>
      </c>
      <c r="M140" s="36">
        <f>SUMIFS(СВЦЭМ!$D$33:$D$776,СВЦЭМ!$A$33:$A$776,$A140,СВЦЭМ!$B$33:$B$776,M$119)+'СЕТ СН'!$I$14+СВЦЭМ!$D$10+'СЕТ СН'!$I$5-'СЕТ СН'!$I$24</f>
        <v>2820.0578794799999</v>
      </c>
      <c r="N140" s="36">
        <f>SUMIFS(СВЦЭМ!$D$33:$D$776,СВЦЭМ!$A$33:$A$776,$A140,СВЦЭМ!$B$33:$B$776,N$119)+'СЕТ СН'!$I$14+СВЦЭМ!$D$10+'СЕТ СН'!$I$5-'СЕТ СН'!$I$24</f>
        <v>2842.4672707099999</v>
      </c>
      <c r="O140" s="36">
        <f>SUMIFS(СВЦЭМ!$D$33:$D$776,СВЦЭМ!$A$33:$A$776,$A140,СВЦЭМ!$B$33:$B$776,O$119)+'СЕТ СН'!$I$14+СВЦЭМ!$D$10+'СЕТ СН'!$I$5-'СЕТ СН'!$I$24</f>
        <v>2852.71981658</v>
      </c>
      <c r="P140" s="36">
        <f>SUMIFS(СВЦЭМ!$D$33:$D$776,СВЦЭМ!$A$33:$A$776,$A140,СВЦЭМ!$B$33:$B$776,P$119)+'СЕТ СН'!$I$14+СВЦЭМ!$D$10+'СЕТ СН'!$I$5-'СЕТ СН'!$I$24</f>
        <v>2863.3340349099999</v>
      </c>
      <c r="Q140" s="36">
        <f>SUMIFS(СВЦЭМ!$D$33:$D$776,СВЦЭМ!$A$33:$A$776,$A140,СВЦЭМ!$B$33:$B$776,Q$119)+'СЕТ СН'!$I$14+СВЦЭМ!$D$10+'СЕТ СН'!$I$5-'СЕТ СН'!$I$24</f>
        <v>2871.2255633700001</v>
      </c>
      <c r="R140" s="36">
        <f>SUMIFS(СВЦЭМ!$D$33:$D$776,СВЦЭМ!$A$33:$A$776,$A140,СВЦЭМ!$B$33:$B$776,R$119)+'СЕТ СН'!$I$14+СВЦЭМ!$D$10+'СЕТ СН'!$I$5-'СЕТ СН'!$I$24</f>
        <v>2858.93291082</v>
      </c>
      <c r="S140" s="36">
        <f>SUMIFS(СВЦЭМ!$D$33:$D$776,СВЦЭМ!$A$33:$A$776,$A140,СВЦЭМ!$B$33:$B$776,S$119)+'СЕТ СН'!$I$14+СВЦЭМ!$D$10+'СЕТ СН'!$I$5-'СЕТ СН'!$I$24</f>
        <v>2839.9962742299999</v>
      </c>
      <c r="T140" s="36">
        <f>SUMIFS(СВЦЭМ!$D$33:$D$776,СВЦЭМ!$A$33:$A$776,$A140,СВЦЭМ!$B$33:$B$776,T$119)+'СЕТ СН'!$I$14+СВЦЭМ!$D$10+'СЕТ СН'!$I$5-'СЕТ СН'!$I$24</f>
        <v>2823.3669792000001</v>
      </c>
      <c r="U140" s="36">
        <f>SUMIFS(СВЦЭМ!$D$33:$D$776,СВЦЭМ!$A$33:$A$776,$A140,СВЦЭМ!$B$33:$B$776,U$119)+'СЕТ СН'!$I$14+СВЦЭМ!$D$10+'СЕТ СН'!$I$5-'СЕТ СН'!$I$24</f>
        <v>2827.2026709699999</v>
      </c>
      <c r="V140" s="36">
        <f>SUMIFS(СВЦЭМ!$D$33:$D$776,СВЦЭМ!$A$33:$A$776,$A140,СВЦЭМ!$B$33:$B$776,V$119)+'СЕТ СН'!$I$14+СВЦЭМ!$D$10+'СЕТ СН'!$I$5-'СЕТ СН'!$I$24</f>
        <v>2843.6743835699999</v>
      </c>
      <c r="W140" s="36">
        <f>SUMIFS(СВЦЭМ!$D$33:$D$776,СВЦЭМ!$A$33:$A$776,$A140,СВЦЭМ!$B$33:$B$776,W$119)+'СЕТ СН'!$I$14+СВЦЭМ!$D$10+'СЕТ СН'!$I$5-'СЕТ СН'!$I$24</f>
        <v>2861.80383635</v>
      </c>
      <c r="X140" s="36">
        <f>SUMIFS(СВЦЭМ!$D$33:$D$776,СВЦЭМ!$A$33:$A$776,$A140,СВЦЭМ!$B$33:$B$776,X$119)+'СЕТ СН'!$I$14+СВЦЭМ!$D$10+'СЕТ СН'!$I$5-'СЕТ СН'!$I$24</f>
        <v>2872.40344895</v>
      </c>
      <c r="Y140" s="36">
        <f>SUMIFS(СВЦЭМ!$D$33:$D$776,СВЦЭМ!$A$33:$A$776,$A140,СВЦЭМ!$B$33:$B$776,Y$119)+'СЕТ СН'!$I$14+СВЦЭМ!$D$10+'СЕТ СН'!$I$5-'СЕТ СН'!$I$24</f>
        <v>2886.1319953500001</v>
      </c>
    </row>
    <row r="141" spans="1:25" ht="15.5" x14ac:dyDescent="0.3">
      <c r="A141" s="35">
        <f t="shared" si="3"/>
        <v>43852</v>
      </c>
      <c r="B141" s="36">
        <f>SUMIFS(СВЦЭМ!$D$33:$D$776,СВЦЭМ!$A$33:$A$776,$A141,СВЦЭМ!$B$33:$B$776,B$119)+'СЕТ СН'!$I$14+СВЦЭМ!$D$10+'СЕТ СН'!$I$5-'СЕТ СН'!$I$24</f>
        <v>2887.9180826399997</v>
      </c>
      <c r="C141" s="36">
        <f>SUMIFS(СВЦЭМ!$D$33:$D$776,СВЦЭМ!$A$33:$A$776,$A141,СВЦЭМ!$B$33:$B$776,C$119)+'СЕТ СН'!$I$14+СВЦЭМ!$D$10+'СЕТ СН'!$I$5-'СЕТ СН'!$I$24</f>
        <v>2897.4228660999997</v>
      </c>
      <c r="D141" s="36">
        <f>SUMIFS(СВЦЭМ!$D$33:$D$776,СВЦЭМ!$A$33:$A$776,$A141,СВЦЭМ!$B$33:$B$776,D$119)+'СЕТ СН'!$I$14+СВЦЭМ!$D$10+'СЕТ СН'!$I$5-'СЕТ СН'!$I$24</f>
        <v>2909.01314</v>
      </c>
      <c r="E141" s="36">
        <f>SUMIFS(СВЦЭМ!$D$33:$D$776,СВЦЭМ!$A$33:$A$776,$A141,СВЦЭМ!$B$33:$B$776,E$119)+'СЕТ СН'!$I$14+СВЦЭМ!$D$10+'СЕТ СН'!$I$5-'СЕТ СН'!$I$24</f>
        <v>2910.81632528</v>
      </c>
      <c r="F141" s="36">
        <f>SUMIFS(СВЦЭМ!$D$33:$D$776,СВЦЭМ!$A$33:$A$776,$A141,СВЦЭМ!$B$33:$B$776,F$119)+'СЕТ СН'!$I$14+СВЦЭМ!$D$10+'СЕТ СН'!$I$5-'СЕТ СН'!$I$24</f>
        <v>2899.68709782</v>
      </c>
      <c r="G141" s="36">
        <f>SUMIFS(СВЦЭМ!$D$33:$D$776,СВЦЭМ!$A$33:$A$776,$A141,СВЦЭМ!$B$33:$B$776,G$119)+'СЕТ СН'!$I$14+СВЦЭМ!$D$10+'СЕТ СН'!$I$5-'СЕТ СН'!$I$24</f>
        <v>2881.0864910800001</v>
      </c>
      <c r="H141" s="36">
        <f>SUMIFS(СВЦЭМ!$D$33:$D$776,СВЦЭМ!$A$33:$A$776,$A141,СВЦЭМ!$B$33:$B$776,H$119)+'СЕТ СН'!$I$14+СВЦЭМ!$D$10+'СЕТ СН'!$I$5-'СЕТ СН'!$I$24</f>
        <v>2840.0003127700002</v>
      </c>
      <c r="I141" s="36">
        <f>SUMIFS(СВЦЭМ!$D$33:$D$776,СВЦЭМ!$A$33:$A$776,$A141,СВЦЭМ!$B$33:$B$776,I$119)+'СЕТ СН'!$I$14+СВЦЭМ!$D$10+'СЕТ СН'!$I$5-'СЕТ СН'!$I$24</f>
        <v>2824.0606071699999</v>
      </c>
      <c r="J141" s="36">
        <f>SUMIFS(СВЦЭМ!$D$33:$D$776,СВЦЭМ!$A$33:$A$776,$A141,СВЦЭМ!$B$33:$B$776,J$119)+'СЕТ СН'!$I$14+СВЦЭМ!$D$10+'СЕТ СН'!$I$5-'СЕТ СН'!$I$24</f>
        <v>2806.2432084500001</v>
      </c>
      <c r="K141" s="36">
        <f>SUMIFS(СВЦЭМ!$D$33:$D$776,СВЦЭМ!$A$33:$A$776,$A141,СВЦЭМ!$B$33:$B$776,K$119)+'СЕТ СН'!$I$14+СВЦЭМ!$D$10+'СЕТ СН'!$I$5-'СЕТ СН'!$I$24</f>
        <v>2810.68995215</v>
      </c>
      <c r="L141" s="36">
        <f>SUMIFS(СВЦЭМ!$D$33:$D$776,СВЦЭМ!$A$33:$A$776,$A141,СВЦЭМ!$B$33:$B$776,L$119)+'СЕТ СН'!$I$14+СВЦЭМ!$D$10+'СЕТ СН'!$I$5-'СЕТ СН'!$I$24</f>
        <v>2804.8985143300001</v>
      </c>
      <c r="M141" s="36">
        <f>SUMIFS(СВЦЭМ!$D$33:$D$776,СВЦЭМ!$A$33:$A$776,$A141,СВЦЭМ!$B$33:$B$776,M$119)+'СЕТ СН'!$I$14+СВЦЭМ!$D$10+'СЕТ СН'!$I$5-'СЕТ СН'!$I$24</f>
        <v>2814.72250261</v>
      </c>
      <c r="N141" s="36">
        <f>SUMIFS(СВЦЭМ!$D$33:$D$776,СВЦЭМ!$A$33:$A$776,$A141,СВЦЭМ!$B$33:$B$776,N$119)+'СЕТ СН'!$I$14+СВЦЭМ!$D$10+'СЕТ СН'!$I$5-'СЕТ СН'!$I$24</f>
        <v>2840.54090348</v>
      </c>
      <c r="O141" s="36">
        <f>SUMIFS(СВЦЭМ!$D$33:$D$776,СВЦЭМ!$A$33:$A$776,$A141,СВЦЭМ!$B$33:$B$776,O$119)+'СЕТ СН'!$I$14+СВЦЭМ!$D$10+'СЕТ СН'!$I$5-'СЕТ СН'!$I$24</f>
        <v>2861.2803136000002</v>
      </c>
      <c r="P141" s="36">
        <f>SUMIFS(СВЦЭМ!$D$33:$D$776,СВЦЭМ!$A$33:$A$776,$A141,СВЦЭМ!$B$33:$B$776,P$119)+'СЕТ СН'!$I$14+СВЦЭМ!$D$10+'СЕТ СН'!$I$5-'СЕТ СН'!$I$24</f>
        <v>2878.78964752</v>
      </c>
      <c r="Q141" s="36">
        <f>SUMIFS(СВЦЭМ!$D$33:$D$776,СВЦЭМ!$A$33:$A$776,$A141,СВЦЭМ!$B$33:$B$776,Q$119)+'СЕТ СН'!$I$14+СВЦЭМ!$D$10+'СЕТ СН'!$I$5-'СЕТ СН'!$I$24</f>
        <v>2885.8742238999998</v>
      </c>
      <c r="R141" s="36">
        <f>SUMIFS(СВЦЭМ!$D$33:$D$776,СВЦЭМ!$A$33:$A$776,$A141,СВЦЭМ!$B$33:$B$776,R$119)+'СЕТ СН'!$I$14+СВЦЭМ!$D$10+'СЕТ СН'!$I$5-'СЕТ СН'!$I$24</f>
        <v>2878.2632046399999</v>
      </c>
      <c r="S141" s="36">
        <f>SUMIFS(СВЦЭМ!$D$33:$D$776,СВЦЭМ!$A$33:$A$776,$A141,СВЦЭМ!$B$33:$B$776,S$119)+'СЕТ СН'!$I$14+СВЦЭМ!$D$10+'СЕТ СН'!$I$5-'СЕТ СН'!$I$24</f>
        <v>2856.9472828600001</v>
      </c>
      <c r="T141" s="36">
        <f>SUMIFS(СВЦЭМ!$D$33:$D$776,СВЦЭМ!$A$33:$A$776,$A141,СВЦЭМ!$B$33:$B$776,T$119)+'СЕТ СН'!$I$14+СВЦЭМ!$D$10+'СЕТ СН'!$I$5-'СЕТ СН'!$I$24</f>
        <v>2837.7804589299999</v>
      </c>
      <c r="U141" s="36">
        <f>SUMIFS(СВЦЭМ!$D$33:$D$776,СВЦЭМ!$A$33:$A$776,$A141,СВЦЭМ!$B$33:$B$776,U$119)+'СЕТ СН'!$I$14+СВЦЭМ!$D$10+'СЕТ СН'!$I$5-'СЕТ СН'!$I$24</f>
        <v>2841.6630568099999</v>
      </c>
      <c r="V141" s="36">
        <f>SUMIFS(СВЦЭМ!$D$33:$D$776,СВЦЭМ!$A$33:$A$776,$A141,СВЦЭМ!$B$33:$B$776,V$119)+'СЕТ СН'!$I$14+СВЦЭМ!$D$10+'СЕТ СН'!$I$5-'СЕТ СН'!$I$24</f>
        <v>2836.5039128600001</v>
      </c>
      <c r="W141" s="36">
        <f>SUMIFS(СВЦЭМ!$D$33:$D$776,СВЦЭМ!$A$33:$A$776,$A141,СВЦЭМ!$B$33:$B$776,W$119)+'СЕТ СН'!$I$14+СВЦЭМ!$D$10+'СЕТ СН'!$I$5-'СЕТ СН'!$I$24</f>
        <v>2850.1101481800001</v>
      </c>
      <c r="X141" s="36">
        <f>SUMIFS(СВЦЭМ!$D$33:$D$776,СВЦЭМ!$A$33:$A$776,$A141,СВЦЭМ!$B$33:$B$776,X$119)+'СЕТ СН'!$I$14+СВЦЭМ!$D$10+'СЕТ СН'!$I$5-'СЕТ СН'!$I$24</f>
        <v>2864.3629406199998</v>
      </c>
      <c r="Y141" s="36">
        <f>SUMIFS(СВЦЭМ!$D$33:$D$776,СВЦЭМ!$A$33:$A$776,$A141,СВЦЭМ!$B$33:$B$776,Y$119)+'СЕТ СН'!$I$14+СВЦЭМ!$D$10+'СЕТ СН'!$I$5-'СЕТ СН'!$I$24</f>
        <v>2877.0657977400001</v>
      </c>
    </row>
    <row r="142" spans="1:25" ht="15.5" x14ac:dyDescent="0.3">
      <c r="A142" s="35">
        <f t="shared" si="3"/>
        <v>43853</v>
      </c>
      <c r="B142" s="36">
        <f>SUMIFS(СВЦЭМ!$D$33:$D$776,СВЦЭМ!$A$33:$A$776,$A142,СВЦЭМ!$B$33:$B$776,B$119)+'СЕТ СН'!$I$14+СВЦЭМ!$D$10+'СЕТ СН'!$I$5-'СЕТ СН'!$I$24</f>
        <v>2899.9560009699999</v>
      </c>
      <c r="C142" s="36">
        <f>SUMIFS(СВЦЭМ!$D$33:$D$776,СВЦЭМ!$A$33:$A$776,$A142,СВЦЭМ!$B$33:$B$776,C$119)+'СЕТ СН'!$I$14+СВЦЭМ!$D$10+'СЕТ СН'!$I$5-'СЕТ СН'!$I$24</f>
        <v>2906.3795269000002</v>
      </c>
      <c r="D142" s="36">
        <f>SUMIFS(СВЦЭМ!$D$33:$D$776,СВЦЭМ!$A$33:$A$776,$A142,СВЦЭМ!$B$33:$B$776,D$119)+'СЕТ СН'!$I$14+СВЦЭМ!$D$10+'СЕТ СН'!$I$5-'СЕТ СН'!$I$24</f>
        <v>2919.0283912099999</v>
      </c>
      <c r="E142" s="36">
        <f>SUMIFS(СВЦЭМ!$D$33:$D$776,СВЦЭМ!$A$33:$A$776,$A142,СВЦЭМ!$B$33:$B$776,E$119)+'СЕТ СН'!$I$14+СВЦЭМ!$D$10+'СЕТ СН'!$I$5-'СЕТ СН'!$I$24</f>
        <v>2924.6530404499999</v>
      </c>
      <c r="F142" s="36">
        <f>SUMIFS(СВЦЭМ!$D$33:$D$776,СВЦЭМ!$A$33:$A$776,$A142,СВЦЭМ!$B$33:$B$776,F$119)+'СЕТ СН'!$I$14+СВЦЭМ!$D$10+'СЕТ СН'!$I$5-'СЕТ СН'!$I$24</f>
        <v>2917.02226436</v>
      </c>
      <c r="G142" s="36">
        <f>SUMIFS(СВЦЭМ!$D$33:$D$776,СВЦЭМ!$A$33:$A$776,$A142,СВЦЭМ!$B$33:$B$776,G$119)+'СЕТ СН'!$I$14+СВЦЭМ!$D$10+'СЕТ СН'!$I$5-'СЕТ СН'!$I$24</f>
        <v>2898.9901776000002</v>
      </c>
      <c r="H142" s="36">
        <f>SUMIFS(СВЦЭМ!$D$33:$D$776,СВЦЭМ!$A$33:$A$776,$A142,СВЦЭМ!$B$33:$B$776,H$119)+'СЕТ СН'!$I$14+СВЦЭМ!$D$10+'СЕТ СН'!$I$5-'СЕТ СН'!$I$24</f>
        <v>2861.48068242</v>
      </c>
      <c r="I142" s="36">
        <f>SUMIFS(СВЦЭМ!$D$33:$D$776,СВЦЭМ!$A$33:$A$776,$A142,СВЦЭМ!$B$33:$B$776,I$119)+'СЕТ СН'!$I$14+СВЦЭМ!$D$10+'СЕТ СН'!$I$5-'СЕТ СН'!$I$24</f>
        <v>2842.9714624200001</v>
      </c>
      <c r="J142" s="36">
        <f>SUMIFS(СВЦЭМ!$D$33:$D$776,СВЦЭМ!$A$33:$A$776,$A142,СВЦЭМ!$B$33:$B$776,J$119)+'СЕТ СН'!$I$14+СВЦЭМ!$D$10+'СЕТ СН'!$I$5-'СЕТ СН'!$I$24</f>
        <v>2822.1147717499998</v>
      </c>
      <c r="K142" s="36">
        <f>SUMIFS(СВЦЭМ!$D$33:$D$776,СВЦЭМ!$A$33:$A$776,$A142,СВЦЭМ!$B$33:$B$776,K$119)+'СЕТ СН'!$I$14+СВЦЭМ!$D$10+'СЕТ СН'!$I$5-'СЕТ СН'!$I$24</f>
        <v>2826.8626896699998</v>
      </c>
      <c r="L142" s="36">
        <f>SUMIFS(СВЦЭМ!$D$33:$D$776,СВЦЭМ!$A$33:$A$776,$A142,СВЦЭМ!$B$33:$B$776,L$119)+'СЕТ СН'!$I$14+СВЦЭМ!$D$10+'СЕТ СН'!$I$5-'СЕТ СН'!$I$24</f>
        <v>2824.3780919700002</v>
      </c>
      <c r="M142" s="36">
        <f>SUMIFS(СВЦЭМ!$D$33:$D$776,СВЦЭМ!$A$33:$A$776,$A142,СВЦЭМ!$B$33:$B$776,M$119)+'СЕТ СН'!$I$14+СВЦЭМ!$D$10+'СЕТ СН'!$I$5-'СЕТ СН'!$I$24</f>
        <v>2829.2656659300001</v>
      </c>
      <c r="N142" s="36">
        <f>SUMIFS(СВЦЭМ!$D$33:$D$776,СВЦЭМ!$A$33:$A$776,$A142,СВЦЭМ!$B$33:$B$776,N$119)+'СЕТ СН'!$I$14+СВЦЭМ!$D$10+'СЕТ СН'!$I$5-'СЕТ СН'!$I$24</f>
        <v>2840.4962117200002</v>
      </c>
      <c r="O142" s="36">
        <f>SUMIFS(СВЦЭМ!$D$33:$D$776,СВЦЭМ!$A$33:$A$776,$A142,СВЦЭМ!$B$33:$B$776,O$119)+'СЕТ СН'!$I$14+СВЦЭМ!$D$10+'СЕТ СН'!$I$5-'СЕТ СН'!$I$24</f>
        <v>2861.33268232</v>
      </c>
      <c r="P142" s="36">
        <f>SUMIFS(СВЦЭМ!$D$33:$D$776,СВЦЭМ!$A$33:$A$776,$A142,СВЦЭМ!$B$33:$B$776,P$119)+'СЕТ СН'!$I$14+СВЦЭМ!$D$10+'СЕТ СН'!$I$5-'СЕТ СН'!$I$24</f>
        <v>2879.3442971599998</v>
      </c>
      <c r="Q142" s="36">
        <f>SUMIFS(СВЦЭМ!$D$33:$D$776,СВЦЭМ!$A$33:$A$776,$A142,СВЦЭМ!$B$33:$B$776,Q$119)+'СЕТ СН'!$I$14+СВЦЭМ!$D$10+'СЕТ СН'!$I$5-'СЕТ СН'!$I$24</f>
        <v>2897.4000601500002</v>
      </c>
      <c r="R142" s="36">
        <f>SUMIFS(СВЦЭМ!$D$33:$D$776,СВЦЭМ!$A$33:$A$776,$A142,СВЦЭМ!$B$33:$B$776,R$119)+'СЕТ СН'!$I$14+СВЦЭМ!$D$10+'СЕТ СН'!$I$5-'СЕТ СН'!$I$24</f>
        <v>2871.44485338</v>
      </c>
      <c r="S142" s="36">
        <f>SUMIFS(СВЦЭМ!$D$33:$D$776,СВЦЭМ!$A$33:$A$776,$A142,СВЦЭМ!$B$33:$B$776,S$119)+'СЕТ СН'!$I$14+СВЦЭМ!$D$10+'СЕТ СН'!$I$5-'СЕТ СН'!$I$24</f>
        <v>2848.0072245400002</v>
      </c>
      <c r="T142" s="36">
        <f>SUMIFS(СВЦЭМ!$D$33:$D$776,СВЦЭМ!$A$33:$A$776,$A142,СВЦЭМ!$B$33:$B$776,T$119)+'СЕТ СН'!$I$14+СВЦЭМ!$D$10+'СЕТ СН'!$I$5-'СЕТ СН'!$I$24</f>
        <v>2829.57731225</v>
      </c>
      <c r="U142" s="36">
        <f>SUMIFS(СВЦЭМ!$D$33:$D$776,СВЦЭМ!$A$33:$A$776,$A142,СВЦЭМ!$B$33:$B$776,U$119)+'СЕТ СН'!$I$14+СВЦЭМ!$D$10+'СЕТ СН'!$I$5-'СЕТ СН'!$I$24</f>
        <v>2835.6752673000001</v>
      </c>
      <c r="V142" s="36">
        <f>SUMIFS(СВЦЭМ!$D$33:$D$776,СВЦЭМ!$A$33:$A$776,$A142,СВЦЭМ!$B$33:$B$776,V$119)+'СЕТ СН'!$I$14+СВЦЭМ!$D$10+'СЕТ СН'!$I$5-'СЕТ СН'!$I$24</f>
        <v>2848.5716730100003</v>
      </c>
      <c r="W142" s="36">
        <f>SUMIFS(СВЦЭМ!$D$33:$D$776,СВЦЭМ!$A$33:$A$776,$A142,СВЦЭМ!$B$33:$B$776,W$119)+'СЕТ СН'!$I$14+СВЦЭМ!$D$10+'СЕТ СН'!$I$5-'СЕТ СН'!$I$24</f>
        <v>2869.7094532700003</v>
      </c>
      <c r="X142" s="36">
        <f>SUMIFS(СВЦЭМ!$D$33:$D$776,СВЦЭМ!$A$33:$A$776,$A142,СВЦЭМ!$B$33:$B$776,X$119)+'СЕТ СН'!$I$14+СВЦЭМ!$D$10+'СЕТ СН'!$I$5-'СЕТ СН'!$I$24</f>
        <v>2888.1165634700001</v>
      </c>
      <c r="Y142" s="36">
        <f>SUMIFS(СВЦЭМ!$D$33:$D$776,СВЦЭМ!$A$33:$A$776,$A142,СВЦЭМ!$B$33:$B$776,Y$119)+'СЕТ СН'!$I$14+СВЦЭМ!$D$10+'СЕТ СН'!$I$5-'СЕТ СН'!$I$24</f>
        <v>2895.95446287</v>
      </c>
    </row>
    <row r="143" spans="1:25" ht="15.5" x14ac:dyDescent="0.3">
      <c r="A143" s="35">
        <f t="shared" si="3"/>
        <v>43854</v>
      </c>
      <c r="B143" s="36">
        <f>SUMIFS(СВЦЭМ!$D$33:$D$776,СВЦЭМ!$A$33:$A$776,$A143,СВЦЭМ!$B$33:$B$776,B$119)+'СЕТ СН'!$I$14+СВЦЭМ!$D$10+'СЕТ СН'!$I$5-'СЕТ СН'!$I$24</f>
        <v>2860.5560479199999</v>
      </c>
      <c r="C143" s="36">
        <f>SUMIFS(СВЦЭМ!$D$33:$D$776,СВЦЭМ!$A$33:$A$776,$A143,СВЦЭМ!$B$33:$B$776,C$119)+'СЕТ СН'!$I$14+СВЦЭМ!$D$10+'СЕТ СН'!$I$5-'СЕТ СН'!$I$24</f>
        <v>2872.03579476</v>
      </c>
      <c r="D143" s="36">
        <f>SUMIFS(СВЦЭМ!$D$33:$D$776,СВЦЭМ!$A$33:$A$776,$A143,СВЦЭМ!$B$33:$B$776,D$119)+'СЕТ СН'!$I$14+СВЦЭМ!$D$10+'СЕТ СН'!$I$5-'СЕТ СН'!$I$24</f>
        <v>2885.0444403000001</v>
      </c>
      <c r="E143" s="36">
        <f>SUMIFS(СВЦЭМ!$D$33:$D$776,СВЦЭМ!$A$33:$A$776,$A143,СВЦЭМ!$B$33:$B$776,E$119)+'СЕТ СН'!$I$14+СВЦЭМ!$D$10+'СЕТ СН'!$I$5-'СЕТ СН'!$I$24</f>
        <v>2895.1014523200001</v>
      </c>
      <c r="F143" s="36">
        <f>SUMIFS(СВЦЭМ!$D$33:$D$776,СВЦЭМ!$A$33:$A$776,$A143,СВЦЭМ!$B$33:$B$776,F$119)+'СЕТ СН'!$I$14+СВЦЭМ!$D$10+'СЕТ СН'!$I$5-'СЕТ СН'!$I$24</f>
        <v>2882.3199742799998</v>
      </c>
      <c r="G143" s="36">
        <f>SUMIFS(СВЦЭМ!$D$33:$D$776,СВЦЭМ!$A$33:$A$776,$A143,СВЦЭМ!$B$33:$B$776,G$119)+'СЕТ СН'!$I$14+СВЦЭМ!$D$10+'СЕТ СН'!$I$5-'СЕТ СН'!$I$24</f>
        <v>2862.94240064</v>
      </c>
      <c r="H143" s="36">
        <f>SUMIFS(СВЦЭМ!$D$33:$D$776,СВЦЭМ!$A$33:$A$776,$A143,СВЦЭМ!$B$33:$B$776,H$119)+'СЕТ СН'!$I$14+СВЦЭМ!$D$10+'СЕТ СН'!$I$5-'СЕТ СН'!$I$24</f>
        <v>2819.9258428200001</v>
      </c>
      <c r="I143" s="36">
        <f>SUMIFS(СВЦЭМ!$D$33:$D$776,СВЦЭМ!$A$33:$A$776,$A143,СВЦЭМ!$B$33:$B$776,I$119)+'СЕТ СН'!$I$14+СВЦЭМ!$D$10+'СЕТ СН'!$I$5-'СЕТ СН'!$I$24</f>
        <v>2811.37647969</v>
      </c>
      <c r="J143" s="36">
        <f>SUMIFS(СВЦЭМ!$D$33:$D$776,СВЦЭМ!$A$33:$A$776,$A143,СВЦЭМ!$B$33:$B$776,J$119)+'СЕТ СН'!$I$14+СВЦЭМ!$D$10+'СЕТ СН'!$I$5-'СЕТ СН'!$I$24</f>
        <v>2792.0797256999999</v>
      </c>
      <c r="K143" s="36">
        <f>SUMIFS(СВЦЭМ!$D$33:$D$776,СВЦЭМ!$A$33:$A$776,$A143,СВЦЭМ!$B$33:$B$776,K$119)+'СЕТ СН'!$I$14+СВЦЭМ!$D$10+'СЕТ СН'!$I$5-'СЕТ СН'!$I$24</f>
        <v>2793.62594764</v>
      </c>
      <c r="L143" s="36">
        <f>SUMIFS(СВЦЭМ!$D$33:$D$776,СВЦЭМ!$A$33:$A$776,$A143,СВЦЭМ!$B$33:$B$776,L$119)+'СЕТ СН'!$I$14+СВЦЭМ!$D$10+'СЕТ СН'!$I$5-'СЕТ СН'!$I$24</f>
        <v>2793.9939910600001</v>
      </c>
      <c r="M143" s="36">
        <f>SUMIFS(СВЦЭМ!$D$33:$D$776,СВЦЭМ!$A$33:$A$776,$A143,СВЦЭМ!$B$33:$B$776,M$119)+'СЕТ СН'!$I$14+СВЦЭМ!$D$10+'СЕТ СН'!$I$5-'СЕТ СН'!$I$24</f>
        <v>2803.6348909099997</v>
      </c>
      <c r="N143" s="36">
        <f>SUMIFS(СВЦЭМ!$D$33:$D$776,СВЦЭМ!$A$33:$A$776,$A143,СВЦЭМ!$B$33:$B$776,N$119)+'СЕТ СН'!$I$14+СВЦЭМ!$D$10+'СЕТ СН'!$I$5-'СЕТ СН'!$I$24</f>
        <v>2800.5301068099998</v>
      </c>
      <c r="O143" s="36">
        <f>SUMIFS(СВЦЭМ!$D$33:$D$776,СВЦЭМ!$A$33:$A$776,$A143,СВЦЭМ!$B$33:$B$776,O$119)+'СЕТ СН'!$I$14+СВЦЭМ!$D$10+'СЕТ СН'!$I$5-'СЕТ СН'!$I$24</f>
        <v>2817.5097683599997</v>
      </c>
      <c r="P143" s="36">
        <f>SUMIFS(СВЦЭМ!$D$33:$D$776,СВЦЭМ!$A$33:$A$776,$A143,СВЦЭМ!$B$33:$B$776,P$119)+'СЕТ СН'!$I$14+СВЦЭМ!$D$10+'СЕТ СН'!$I$5-'СЕТ СН'!$I$24</f>
        <v>2831.8499487600002</v>
      </c>
      <c r="Q143" s="36">
        <f>SUMIFS(СВЦЭМ!$D$33:$D$776,СВЦЭМ!$A$33:$A$776,$A143,СВЦЭМ!$B$33:$B$776,Q$119)+'СЕТ СН'!$I$14+СВЦЭМ!$D$10+'СЕТ СН'!$I$5-'СЕТ СН'!$I$24</f>
        <v>2845.1939134499999</v>
      </c>
      <c r="R143" s="36">
        <f>SUMIFS(СВЦЭМ!$D$33:$D$776,СВЦЭМ!$A$33:$A$776,$A143,СВЦЭМ!$B$33:$B$776,R$119)+'СЕТ СН'!$I$14+СВЦЭМ!$D$10+'СЕТ СН'!$I$5-'СЕТ СН'!$I$24</f>
        <v>2844.3066791299998</v>
      </c>
      <c r="S143" s="36">
        <f>SUMIFS(СВЦЭМ!$D$33:$D$776,СВЦЭМ!$A$33:$A$776,$A143,СВЦЭМ!$B$33:$B$776,S$119)+'СЕТ СН'!$I$14+СВЦЭМ!$D$10+'СЕТ СН'!$I$5-'СЕТ СН'!$I$24</f>
        <v>2842.9548008199999</v>
      </c>
      <c r="T143" s="36">
        <f>SUMIFS(СВЦЭМ!$D$33:$D$776,СВЦЭМ!$A$33:$A$776,$A143,СВЦЭМ!$B$33:$B$776,T$119)+'СЕТ СН'!$I$14+СВЦЭМ!$D$10+'СЕТ СН'!$I$5-'СЕТ СН'!$I$24</f>
        <v>2813.2113688899999</v>
      </c>
      <c r="U143" s="36">
        <f>SUMIFS(СВЦЭМ!$D$33:$D$776,СВЦЭМ!$A$33:$A$776,$A143,СВЦЭМ!$B$33:$B$776,U$119)+'СЕТ СН'!$I$14+СВЦЭМ!$D$10+'СЕТ СН'!$I$5-'СЕТ СН'!$I$24</f>
        <v>2816.9559730800001</v>
      </c>
      <c r="V143" s="36">
        <f>SUMIFS(СВЦЭМ!$D$33:$D$776,СВЦЭМ!$A$33:$A$776,$A143,СВЦЭМ!$B$33:$B$776,V$119)+'СЕТ СН'!$I$14+СВЦЭМ!$D$10+'СЕТ СН'!$I$5-'СЕТ СН'!$I$24</f>
        <v>2822.1290692100001</v>
      </c>
      <c r="W143" s="36">
        <f>SUMIFS(СВЦЭМ!$D$33:$D$776,СВЦЭМ!$A$33:$A$776,$A143,СВЦЭМ!$B$33:$B$776,W$119)+'СЕТ СН'!$I$14+СВЦЭМ!$D$10+'СЕТ СН'!$I$5-'СЕТ СН'!$I$24</f>
        <v>2837.2491423800002</v>
      </c>
      <c r="X143" s="36">
        <f>SUMIFS(СВЦЭМ!$D$33:$D$776,СВЦЭМ!$A$33:$A$776,$A143,СВЦЭМ!$B$33:$B$776,X$119)+'СЕТ СН'!$I$14+СВЦЭМ!$D$10+'СЕТ СН'!$I$5-'СЕТ СН'!$I$24</f>
        <v>2840.9020528999999</v>
      </c>
      <c r="Y143" s="36">
        <f>SUMIFS(СВЦЭМ!$D$33:$D$776,СВЦЭМ!$A$33:$A$776,$A143,СВЦЭМ!$B$33:$B$776,Y$119)+'СЕТ СН'!$I$14+СВЦЭМ!$D$10+'СЕТ СН'!$I$5-'СЕТ СН'!$I$24</f>
        <v>2847.9720883499999</v>
      </c>
    </row>
    <row r="144" spans="1:25" ht="15.5" x14ac:dyDescent="0.3">
      <c r="A144" s="35">
        <f t="shared" si="3"/>
        <v>43855</v>
      </c>
      <c r="B144" s="36">
        <f>SUMIFS(СВЦЭМ!$D$33:$D$776,СВЦЭМ!$A$33:$A$776,$A144,СВЦЭМ!$B$33:$B$776,B$119)+'СЕТ СН'!$I$14+СВЦЭМ!$D$10+'СЕТ СН'!$I$5-'СЕТ СН'!$I$24</f>
        <v>2889.6032700699998</v>
      </c>
      <c r="C144" s="36">
        <f>SUMIFS(СВЦЭМ!$D$33:$D$776,СВЦЭМ!$A$33:$A$776,$A144,СВЦЭМ!$B$33:$B$776,C$119)+'СЕТ СН'!$I$14+СВЦЭМ!$D$10+'СЕТ СН'!$I$5-'СЕТ СН'!$I$24</f>
        <v>2912.2300711899998</v>
      </c>
      <c r="D144" s="36">
        <f>SUMIFS(СВЦЭМ!$D$33:$D$776,СВЦЭМ!$A$33:$A$776,$A144,СВЦЭМ!$B$33:$B$776,D$119)+'СЕТ СН'!$I$14+СВЦЭМ!$D$10+'СЕТ СН'!$I$5-'СЕТ СН'!$I$24</f>
        <v>2937.9195790899998</v>
      </c>
      <c r="E144" s="36">
        <f>SUMIFS(СВЦЭМ!$D$33:$D$776,СВЦЭМ!$A$33:$A$776,$A144,СВЦЭМ!$B$33:$B$776,E$119)+'СЕТ СН'!$I$14+СВЦЭМ!$D$10+'СЕТ СН'!$I$5-'СЕТ СН'!$I$24</f>
        <v>2940.76860132</v>
      </c>
      <c r="F144" s="36">
        <f>SUMIFS(СВЦЭМ!$D$33:$D$776,СВЦЭМ!$A$33:$A$776,$A144,СВЦЭМ!$B$33:$B$776,F$119)+'СЕТ СН'!$I$14+СВЦЭМ!$D$10+'СЕТ СН'!$I$5-'СЕТ СН'!$I$24</f>
        <v>2906.7689699500002</v>
      </c>
      <c r="G144" s="36">
        <f>SUMIFS(СВЦЭМ!$D$33:$D$776,СВЦЭМ!$A$33:$A$776,$A144,СВЦЭМ!$B$33:$B$776,G$119)+'СЕТ СН'!$I$14+СВЦЭМ!$D$10+'СЕТ СН'!$I$5-'СЕТ СН'!$I$24</f>
        <v>2900.3847816899997</v>
      </c>
      <c r="H144" s="36">
        <f>SUMIFS(СВЦЭМ!$D$33:$D$776,СВЦЭМ!$A$33:$A$776,$A144,СВЦЭМ!$B$33:$B$776,H$119)+'СЕТ СН'!$I$14+СВЦЭМ!$D$10+'СЕТ СН'!$I$5-'СЕТ СН'!$I$24</f>
        <v>2873.6517277900002</v>
      </c>
      <c r="I144" s="36">
        <f>SUMIFS(СВЦЭМ!$D$33:$D$776,СВЦЭМ!$A$33:$A$776,$A144,СВЦЭМ!$B$33:$B$776,I$119)+'СЕТ СН'!$I$14+СВЦЭМ!$D$10+'СЕТ СН'!$I$5-'СЕТ СН'!$I$24</f>
        <v>2862.5162501099999</v>
      </c>
      <c r="J144" s="36">
        <f>SUMIFS(СВЦЭМ!$D$33:$D$776,СВЦЭМ!$A$33:$A$776,$A144,СВЦЭМ!$B$33:$B$776,J$119)+'СЕТ СН'!$I$14+СВЦЭМ!$D$10+'СЕТ СН'!$I$5-'СЕТ СН'!$I$24</f>
        <v>2841.02260738</v>
      </c>
      <c r="K144" s="36">
        <f>SUMIFS(СВЦЭМ!$D$33:$D$776,СВЦЭМ!$A$33:$A$776,$A144,СВЦЭМ!$B$33:$B$776,K$119)+'СЕТ СН'!$I$14+СВЦЭМ!$D$10+'СЕТ СН'!$I$5-'СЕТ СН'!$I$24</f>
        <v>2808.8915089500001</v>
      </c>
      <c r="L144" s="36">
        <f>SUMIFS(СВЦЭМ!$D$33:$D$776,СВЦЭМ!$A$33:$A$776,$A144,СВЦЭМ!$B$33:$B$776,L$119)+'СЕТ СН'!$I$14+СВЦЭМ!$D$10+'СЕТ СН'!$I$5-'СЕТ СН'!$I$24</f>
        <v>2797.0832289099999</v>
      </c>
      <c r="M144" s="36">
        <f>SUMIFS(СВЦЭМ!$D$33:$D$776,СВЦЭМ!$A$33:$A$776,$A144,СВЦЭМ!$B$33:$B$776,M$119)+'СЕТ СН'!$I$14+СВЦЭМ!$D$10+'СЕТ СН'!$I$5-'СЕТ СН'!$I$24</f>
        <v>2822.2717574099997</v>
      </c>
      <c r="N144" s="36">
        <f>SUMIFS(СВЦЭМ!$D$33:$D$776,СВЦЭМ!$A$33:$A$776,$A144,СВЦЭМ!$B$33:$B$776,N$119)+'СЕТ СН'!$I$14+СВЦЭМ!$D$10+'СЕТ СН'!$I$5-'СЕТ СН'!$I$24</f>
        <v>2836.1726209099998</v>
      </c>
      <c r="O144" s="36">
        <f>SUMIFS(СВЦЭМ!$D$33:$D$776,СВЦЭМ!$A$33:$A$776,$A144,СВЦЭМ!$B$33:$B$776,O$119)+'СЕТ СН'!$I$14+СВЦЭМ!$D$10+'СЕТ СН'!$I$5-'СЕТ СН'!$I$24</f>
        <v>2853.07674051</v>
      </c>
      <c r="P144" s="36">
        <f>SUMIFS(СВЦЭМ!$D$33:$D$776,СВЦЭМ!$A$33:$A$776,$A144,СВЦЭМ!$B$33:$B$776,P$119)+'СЕТ СН'!$I$14+СВЦЭМ!$D$10+'СЕТ СН'!$I$5-'СЕТ СН'!$I$24</f>
        <v>2866.88477861</v>
      </c>
      <c r="Q144" s="36">
        <f>SUMIFS(СВЦЭМ!$D$33:$D$776,СВЦЭМ!$A$33:$A$776,$A144,СВЦЭМ!$B$33:$B$776,Q$119)+'СЕТ СН'!$I$14+СВЦЭМ!$D$10+'СЕТ СН'!$I$5-'СЕТ СН'!$I$24</f>
        <v>2875.5239215399997</v>
      </c>
      <c r="R144" s="36">
        <f>SUMIFS(СВЦЭМ!$D$33:$D$776,СВЦЭМ!$A$33:$A$776,$A144,СВЦЭМ!$B$33:$B$776,R$119)+'СЕТ СН'!$I$14+СВЦЭМ!$D$10+'СЕТ СН'!$I$5-'СЕТ СН'!$I$24</f>
        <v>2873.4450528699999</v>
      </c>
      <c r="S144" s="36">
        <f>SUMIFS(СВЦЭМ!$D$33:$D$776,СВЦЭМ!$A$33:$A$776,$A144,СВЦЭМ!$B$33:$B$776,S$119)+'СЕТ СН'!$I$14+СВЦЭМ!$D$10+'СЕТ СН'!$I$5-'СЕТ СН'!$I$24</f>
        <v>2872.66472466</v>
      </c>
      <c r="T144" s="36">
        <f>SUMIFS(СВЦЭМ!$D$33:$D$776,СВЦЭМ!$A$33:$A$776,$A144,СВЦЭМ!$B$33:$B$776,T$119)+'СЕТ СН'!$I$14+СВЦЭМ!$D$10+'СЕТ СН'!$I$5-'СЕТ СН'!$I$24</f>
        <v>2847.2459670200001</v>
      </c>
      <c r="U144" s="36">
        <f>SUMIFS(СВЦЭМ!$D$33:$D$776,СВЦЭМ!$A$33:$A$776,$A144,СВЦЭМ!$B$33:$B$776,U$119)+'СЕТ СН'!$I$14+СВЦЭМ!$D$10+'СЕТ СН'!$I$5-'СЕТ СН'!$I$24</f>
        <v>2849.1513815799999</v>
      </c>
      <c r="V144" s="36">
        <f>SUMIFS(СВЦЭМ!$D$33:$D$776,СВЦЭМ!$A$33:$A$776,$A144,СВЦЭМ!$B$33:$B$776,V$119)+'СЕТ СН'!$I$14+СВЦЭМ!$D$10+'СЕТ СН'!$I$5-'СЕТ СН'!$I$24</f>
        <v>2854.9720290699997</v>
      </c>
      <c r="W144" s="36">
        <f>SUMIFS(СВЦЭМ!$D$33:$D$776,СВЦЭМ!$A$33:$A$776,$A144,СВЦЭМ!$B$33:$B$776,W$119)+'СЕТ СН'!$I$14+СВЦЭМ!$D$10+'СЕТ СН'!$I$5-'СЕТ СН'!$I$24</f>
        <v>2866.3663934400001</v>
      </c>
      <c r="X144" s="36">
        <f>SUMIFS(СВЦЭМ!$D$33:$D$776,СВЦЭМ!$A$33:$A$776,$A144,СВЦЭМ!$B$33:$B$776,X$119)+'СЕТ СН'!$I$14+СВЦЭМ!$D$10+'СЕТ СН'!$I$5-'СЕТ СН'!$I$24</f>
        <v>2869.4038682</v>
      </c>
      <c r="Y144" s="36">
        <f>SUMIFS(СВЦЭМ!$D$33:$D$776,СВЦЭМ!$A$33:$A$776,$A144,СВЦЭМ!$B$33:$B$776,Y$119)+'СЕТ СН'!$I$14+СВЦЭМ!$D$10+'СЕТ СН'!$I$5-'СЕТ СН'!$I$24</f>
        <v>2880.3146301799998</v>
      </c>
    </row>
    <row r="145" spans="1:27" ht="15.5" x14ac:dyDescent="0.3">
      <c r="A145" s="35">
        <f t="shared" si="3"/>
        <v>43856</v>
      </c>
      <c r="B145" s="36">
        <f>SUMIFS(СВЦЭМ!$D$33:$D$776,СВЦЭМ!$A$33:$A$776,$A145,СВЦЭМ!$B$33:$B$776,B$119)+'СЕТ СН'!$I$14+СВЦЭМ!$D$10+'СЕТ СН'!$I$5-'СЕТ СН'!$I$24</f>
        <v>2873.5303868999999</v>
      </c>
      <c r="C145" s="36">
        <f>SUMIFS(СВЦЭМ!$D$33:$D$776,СВЦЭМ!$A$33:$A$776,$A145,СВЦЭМ!$B$33:$B$776,C$119)+'СЕТ СН'!$I$14+СВЦЭМ!$D$10+'СЕТ СН'!$I$5-'СЕТ СН'!$I$24</f>
        <v>2893.40602597</v>
      </c>
      <c r="D145" s="36">
        <f>SUMIFS(СВЦЭМ!$D$33:$D$776,СВЦЭМ!$A$33:$A$776,$A145,СВЦЭМ!$B$33:$B$776,D$119)+'СЕТ СН'!$I$14+СВЦЭМ!$D$10+'СЕТ СН'!$I$5-'СЕТ СН'!$I$24</f>
        <v>2918.7869777300002</v>
      </c>
      <c r="E145" s="36">
        <f>SUMIFS(СВЦЭМ!$D$33:$D$776,СВЦЭМ!$A$33:$A$776,$A145,СВЦЭМ!$B$33:$B$776,E$119)+'СЕТ СН'!$I$14+СВЦЭМ!$D$10+'СЕТ СН'!$I$5-'СЕТ СН'!$I$24</f>
        <v>2924.7214861100001</v>
      </c>
      <c r="F145" s="36">
        <f>SUMIFS(СВЦЭМ!$D$33:$D$776,СВЦЭМ!$A$33:$A$776,$A145,СВЦЭМ!$B$33:$B$776,F$119)+'СЕТ СН'!$I$14+СВЦЭМ!$D$10+'СЕТ СН'!$I$5-'СЕТ СН'!$I$24</f>
        <v>2890.0361718700001</v>
      </c>
      <c r="G145" s="36">
        <f>SUMIFS(СВЦЭМ!$D$33:$D$776,СВЦЭМ!$A$33:$A$776,$A145,СВЦЭМ!$B$33:$B$776,G$119)+'СЕТ СН'!$I$14+СВЦЭМ!$D$10+'СЕТ СН'!$I$5-'СЕТ СН'!$I$24</f>
        <v>2881.1511449700001</v>
      </c>
      <c r="H145" s="36">
        <f>SUMIFS(СВЦЭМ!$D$33:$D$776,СВЦЭМ!$A$33:$A$776,$A145,СВЦЭМ!$B$33:$B$776,H$119)+'СЕТ СН'!$I$14+СВЦЭМ!$D$10+'СЕТ СН'!$I$5-'СЕТ СН'!$I$24</f>
        <v>2852.7202047299998</v>
      </c>
      <c r="I145" s="36">
        <f>SUMIFS(СВЦЭМ!$D$33:$D$776,СВЦЭМ!$A$33:$A$776,$A145,СВЦЭМ!$B$33:$B$776,I$119)+'СЕТ СН'!$I$14+СВЦЭМ!$D$10+'СЕТ СН'!$I$5-'СЕТ СН'!$I$24</f>
        <v>2838.4797282899999</v>
      </c>
      <c r="J145" s="36">
        <f>SUMIFS(СВЦЭМ!$D$33:$D$776,СВЦЭМ!$A$33:$A$776,$A145,СВЦЭМ!$B$33:$B$776,J$119)+'СЕТ СН'!$I$14+СВЦЭМ!$D$10+'СЕТ СН'!$I$5-'СЕТ СН'!$I$24</f>
        <v>2811.54623408</v>
      </c>
      <c r="K145" s="36">
        <f>SUMIFS(СВЦЭМ!$D$33:$D$776,СВЦЭМ!$A$33:$A$776,$A145,СВЦЭМ!$B$33:$B$776,K$119)+'СЕТ СН'!$I$14+СВЦЭМ!$D$10+'СЕТ СН'!$I$5-'СЕТ СН'!$I$24</f>
        <v>2783.8704876000002</v>
      </c>
      <c r="L145" s="36">
        <f>SUMIFS(СВЦЭМ!$D$33:$D$776,СВЦЭМ!$A$33:$A$776,$A145,СВЦЭМ!$B$33:$B$776,L$119)+'СЕТ СН'!$I$14+СВЦЭМ!$D$10+'СЕТ СН'!$I$5-'СЕТ СН'!$I$24</f>
        <v>2775.5258344600002</v>
      </c>
      <c r="M145" s="36">
        <f>SUMIFS(СВЦЭМ!$D$33:$D$776,СВЦЭМ!$A$33:$A$776,$A145,СВЦЭМ!$B$33:$B$776,M$119)+'СЕТ СН'!$I$14+СВЦЭМ!$D$10+'СЕТ СН'!$I$5-'СЕТ СН'!$I$24</f>
        <v>2805.4456492899999</v>
      </c>
      <c r="N145" s="36">
        <f>SUMIFS(СВЦЭМ!$D$33:$D$776,СВЦЭМ!$A$33:$A$776,$A145,СВЦЭМ!$B$33:$B$776,N$119)+'СЕТ СН'!$I$14+СВЦЭМ!$D$10+'СЕТ СН'!$I$5-'СЕТ СН'!$I$24</f>
        <v>2815.6030868799999</v>
      </c>
      <c r="O145" s="36">
        <f>SUMIFS(СВЦЭМ!$D$33:$D$776,СВЦЭМ!$A$33:$A$776,$A145,СВЦЭМ!$B$33:$B$776,O$119)+'СЕТ СН'!$I$14+СВЦЭМ!$D$10+'СЕТ СН'!$I$5-'СЕТ СН'!$I$24</f>
        <v>2830.2956693400001</v>
      </c>
      <c r="P145" s="36">
        <f>SUMIFS(СВЦЭМ!$D$33:$D$776,СВЦЭМ!$A$33:$A$776,$A145,СВЦЭМ!$B$33:$B$776,P$119)+'СЕТ СН'!$I$14+СВЦЭМ!$D$10+'СЕТ СН'!$I$5-'СЕТ СН'!$I$24</f>
        <v>2843.0963486800001</v>
      </c>
      <c r="Q145" s="36">
        <f>SUMIFS(СВЦЭМ!$D$33:$D$776,СВЦЭМ!$A$33:$A$776,$A145,СВЦЭМ!$B$33:$B$776,Q$119)+'СЕТ СН'!$I$14+СВЦЭМ!$D$10+'СЕТ СН'!$I$5-'СЕТ СН'!$I$24</f>
        <v>2852.69511035</v>
      </c>
      <c r="R145" s="36">
        <f>SUMIFS(СВЦЭМ!$D$33:$D$776,СВЦЭМ!$A$33:$A$776,$A145,СВЦЭМ!$B$33:$B$776,R$119)+'СЕТ СН'!$I$14+СВЦЭМ!$D$10+'СЕТ СН'!$I$5-'СЕТ СН'!$I$24</f>
        <v>2852.3332978799999</v>
      </c>
      <c r="S145" s="36">
        <f>SUMIFS(СВЦЭМ!$D$33:$D$776,СВЦЭМ!$A$33:$A$776,$A145,СВЦЭМ!$B$33:$B$776,S$119)+'СЕТ СН'!$I$14+СВЦЭМ!$D$10+'СЕТ СН'!$I$5-'СЕТ СН'!$I$24</f>
        <v>2856.1485966099999</v>
      </c>
      <c r="T145" s="36">
        <f>SUMIFS(СВЦЭМ!$D$33:$D$776,СВЦЭМ!$A$33:$A$776,$A145,СВЦЭМ!$B$33:$B$776,T$119)+'СЕТ СН'!$I$14+СВЦЭМ!$D$10+'СЕТ СН'!$I$5-'СЕТ СН'!$I$24</f>
        <v>2831.72420612</v>
      </c>
      <c r="U145" s="36">
        <f>SUMIFS(СВЦЭМ!$D$33:$D$776,СВЦЭМ!$A$33:$A$776,$A145,СВЦЭМ!$B$33:$B$776,U$119)+'СЕТ СН'!$I$14+СВЦЭМ!$D$10+'СЕТ СН'!$I$5-'СЕТ СН'!$I$24</f>
        <v>2833.0191473999998</v>
      </c>
      <c r="V145" s="36">
        <f>SUMIFS(СВЦЭМ!$D$33:$D$776,СВЦЭМ!$A$33:$A$776,$A145,СВЦЭМ!$B$33:$B$776,V$119)+'СЕТ СН'!$I$14+СВЦЭМ!$D$10+'СЕТ СН'!$I$5-'СЕТ СН'!$I$24</f>
        <v>2839.2394919799999</v>
      </c>
      <c r="W145" s="36">
        <f>SUMIFS(СВЦЭМ!$D$33:$D$776,СВЦЭМ!$A$33:$A$776,$A145,СВЦЭМ!$B$33:$B$776,W$119)+'СЕТ СН'!$I$14+СВЦЭМ!$D$10+'СЕТ СН'!$I$5-'СЕТ СН'!$I$24</f>
        <v>2852.5119742500001</v>
      </c>
      <c r="X145" s="36">
        <f>SUMIFS(СВЦЭМ!$D$33:$D$776,СВЦЭМ!$A$33:$A$776,$A145,СВЦЭМ!$B$33:$B$776,X$119)+'СЕТ СН'!$I$14+СВЦЭМ!$D$10+'СЕТ СН'!$I$5-'СЕТ СН'!$I$24</f>
        <v>2855.1667139900001</v>
      </c>
      <c r="Y145" s="36">
        <f>SUMIFS(СВЦЭМ!$D$33:$D$776,СВЦЭМ!$A$33:$A$776,$A145,СВЦЭМ!$B$33:$B$776,Y$119)+'СЕТ СН'!$I$14+СВЦЭМ!$D$10+'СЕТ СН'!$I$5-'СЕТ СН'!$I$24</f>
        <v>2863.7854642000002</v>
      </c>
    </row>
    <row r="146" spans="1:27" ht="15.5" x14ac:dyDescent="0.3">
      <c r="A146" s="35">
        <f t="shared" si="3"/>
        <v>43857</v>
      </c>
      <c r="B146" s="36">
        <f>SUMIFS(СВЦЭМ!$D$33:$D$776,СВЦЭМ!$A$33:$A$776,$A146,СВЦЭМ!$B$33:$B$776,B$119)+'СЕТ СН'!$I$14+СВЦЭМ!$D$10+'СЕТ СН'!$I$5-'СЕТ СН'!$I$24</f>
        <v>2889.3598911499998</v>
      </c>
      <c r="C146" s="36">
        <f>SUMIFS(СВЦЭМ!$D$33:$D$776,СВЦЭМ!$A$33:$A$776,$A146,СВЦЭМ!$B$33:$B$776,C$119)+'СЕТ СН'!$I$14+СВЦЭМ!$D$10+'СЕТ СН'!$I$5-'СЕТ СН'!$I$24</f>
        <v>2896.5591488600003</v>
      </c>
      <c r="D146" s="36">
        <f>SUMIFS(СВЦЭМ!$D$33:$D$776,СВЦЭМ!$A$33:$A$776,$A146,СВЦЭМ!$B$33:$B$776,D$119)+'СЕТ СН'!$I$14+СВЦЭМ!$D$10+'СЕТ СН'!$I$5-'СЕТ СН'!$I$24</f>
        <v>2909.3133857100001</v>
      </c>
      <c r="E146" s="36">
        <f>SUMIFS(СВЦЭМ!$D$33:$D$776,СВЦЭМ!$A$33:$A$776,$A146,СВЦЭМ!$B$33:$B$776,E$119)+'СЕТ СН'!$I$14+СВЦЭМ!$D$10+'СЕТ СН'!$I$5-'СЕТ СН'!$I$24</f>
        <v>2919.0753298999998</v>
      </c>
      <c r="F146" s="36">
        <f>SUMIFS(СВЦЭМ!$D$33:$D$776,СВЦЭМ!$A$33:$A$776,$A146,СВЦЭМ!$B$33:$B$776,F$119)+'СЕТ СН'!$I$14+СВЦЭМ!$D$10+'СЕТ СН'!$I$5-'СЕТ СН'!$I$24</f>
        <v>2913.7863032300002</v>
      </c>
      <c r="G146" s="36">
        <f>SUMIFS(СВЦЭМ!$D$33:$D$776,СВЦЭМ!$A$33:$A$776,$A146,СВЦЭМ!$B$33:$B$776,G$119)+'СЕТ СН'!$I$14+СВЦЭМ!$D$10+'СЕТ СН'!$I$5-'СЕТ СН'!$I$24</f>
        <v>2907.3579220299998</v>
      </c>
      <c r="H146" s="36">
        <f>SUMIFS(СВЦЭМ!$D$33:$D$776,СВЦЭМ!$A$33:$A$776,$A146,СВЦЭМ!$B$33:$B$776,H$119)+'СЕТ СН'!$I$14+СВЦЭМ!$D$10+'СЕТ СН'!$I$5-'СЕТ СН'!$I$24</f>
        <v>2867.5227418599998</v>
      </c>
      <c r="I146" s="36">
        <f>SUMIFS(СВЦЭМ!$D$33:$D$776,СВЦЭМ!$A$33:$A$776,$A146,СВЦЭМ!$B$33:$B$776,I$119)+'СЕТ СН'!$I$14+СВЦЭМ!$D$10+'СЕТ СН'!$I$5-'СЕТ СН'!$I$24</f>
        <v>2840.4021441499999</v>
      </c>
      <c r="J146" s="36">
        <f>SUMIFS(СВЦЭМ!$D$33:$D$776,СВЦЭМ!$A$33:$A$776,$A146,СВЦЭМ!$B$33:$B$776,J$119)+'СЕТ СН'!$I$14+СВЦЭМ!$D$10+'СЕТ СН'!$I$5-'СЕТ СН'!$I$24</f>
        <v>2805.8704725699999</v>
      </c>
      <c r="K146" s="36">
        <f>SUMIFS(СВЦЭМ!$D$33:$D$776,СВЦЭМ!$A$33:$A$776,$A146,СВЦЭМ!$B$33:$B$776,K$119)+'СЕТ СН'!$I$14+СВЦЭМ!$D$10+'СЕТ СН'!$I$5-'СЕТ СН'!$I$24</f>
        <v>2804.1720055599999</v>
      </c>
      <c r="L146" s="36">
        <f>SUMIFS(СВЦЭМ!$D$33:$D$776,СВЦЭМ!$A$33:$A$776,$A146,СВЦЭМ!$B$33:$B$776,L$119)+'СЕТ СН'!$I$14+СВЦЭМ!$D$10+'СЕТ СН'!$I$5-'СЕТ СН'!$I$24</f>
        <v>2816.8911054700002</v>
      </c>
      <c r="M146" s="36">
        <f>SUMIFS(СВЦЭМ!$D$33:$D$776,СВЦЭМ!$A$33:$A$776,$A146,СВЦЭМ!$B$33:$B$776,M$119)+'СЕТ СН'!$I$14+СВЦЭМ!$D$10+'СЕТ СН'!$I$5-'СЕТ СН'!$I$24</f>
        <v>2826.5318544900001</v>
      </c>
      <c r="N146" s="36">
        <f>SUMIFS(СВЦЭМ!$D$33:$D$776,СВЦЭМ!$A$33:$A$776,$A146,СВЦЭМ!$B$33:$B$776,N$119)+'СЕТ СН'!$I$14+СВЦЭМ!$D$10+'СЕТ СН'!$I$5-'СЕТ СН'!$I$24</f>
        <v>2843.3595892399999</v>
      </c>
      <c r="O146" s="36">
        <f>SUMIFS(СВЦЭМ!$D$33:$D$776,СВЦЭМ!$A$33:$A$776,$A146,СВЦЭМ!$B$33:$B$776,O$119)+'СЕТ СН'!$I$14+СВЦЭМ!$D$10+'СЕТ СН'!$I$5-'СЕТ СН'!$I$24</f>
        <v>2866.3316243700001</v>
      </c>
      <c r="P146" s="36">
        <f>SUMIFS(СВЦЭМ!$D$33:$D$776,СВЦЭМ!$A$33:$A$776,$A146,СВЦЭМ!$B$33:$B$776,P$119)+'СЕТ СН'!$I$14+СВЦЭМ!$D$10+'СЕТ СН'!$I$5-'СЕТ СН'!$I$24</f>
        <v>2885.2591892599999</v>
      </c>
      <c r="Q146" s="36">
        <f>SUMIFS(СВЦЭМ!$D$33:$D$776,СВЦЭМ!$A$33:$A$776,$A146,СВЦЭМ!$B$33:$B$776,Q$119)+'СЕТ СН'!$I$14+СВЦЭМ!$D$10+'СЕТ СН'!$I$5-'СЕТ СН'!$I$24</f>
        <v>2895.2753569400002</v>
      </c>
      <c r="R146" s="36">
        <f>SUMIFS(СВЦЭМ!$D$33:$D$776,СВЦЭМ!$A$33:$A$776,$A146,СВЦЭМ!$B$33:$B$776,R$119)+'СЕТ СН'!$I$14+СВЦЭМ!$D$10+'СЕТ СН'!$I$5-'СЕТ СН'!$I$24</f>
        <v>2894.23831617</v>
      </c>
      <c r="S146" s="36">
        <f>SUMIFS(СВЦЭМ!$D$33:$D$776,СВЦЭМ!$A$33:$A$776,$A146,СВЦЭМ!$B$33:$B$776,S$119)+'СЕТ СН'!$I$14+СВЦЭМ!$D$10+'СЕТ СН'!$I$5-'СЕТ СН'!$I$24</f>
        <v>2874.5446056400001</v>
      </c>
      <c r="T146" s="36">
        <f>SUMIFS(СВЦЭМ!$D$33:$D$776,СВЦЭМ!$A$33:$A$776,$A146,СВЦЭМ!$B$33:$B$776,T$119)+'СЕТ СН'!$I$14+СВЦЭМ!$D$10+'СЕТ СН'!$I$5-'СЕТ СН'!$I$24</f>
        <v>2845.1020087100001</v>
      </c>
      <c r="U146" s="36">
        <f>SUMIFS(СВЦЭМ!$D$33:$D$776,СВЦЭМ!$A$33:$A$776,$A146,СВЦЭМ!$B$33:$B$776,U$119)+'СЕТ СН'!$I$14+СВЦЭМ!$D$10+'СЕТ СН'!$I$5-'СЕТ СН'!$I$24</f>
        <v>2857.4870538800001</v>
      </c>
      <c r="V146" s="36">
        <f>SUMIFS(СВЦЭМ!$D$33:$D$776,СВЦЭМ!$A$33:$A$776,$A146,СВЦЭМ!$B$33:$B$776,V$119)+'СЕТ СН'!$I$14+СВЦЭМ!$D$10+'СЕТ СН'!$I$5-'СЕТ СН'!$I$24</f>
        <v>2859.2019931999998</v>
      </c>
      <c r="W146" s="36">
        <f>SUMIFS(СВЦЭМ!$D$33:$D$776,СВЦЭМ!$A$33:$A$776,$A146,СВЦЭМ!$B$33:$B$776,W$119)+'СЕТ СН'!$I$14+СВЦЭМ!$D$10+'СЕТ СН'!$I$5-'СЕТ СН'!$I$24</f>
        <v>2870.1679889400002</v>
      </c>
      <c r="X146" s="36">
        <f>SUMIFS(СВЦЭМ!$D$33:$D$776,СВЦЭМ!$A$33:$A$776,$A146,СВЦЭМ!$B$33:$B$776,X$119)+'СЕТ СН'!$I$14+СВЦЭМ!$D$10+'СЕТ СН'!$I$5-'СЕТ СН'!$I$24</f>
        <v>2875.08350789</v>
      </c>
      <c r="Y146" s="36">
        <f>SUMIFS(СВЦЭМ!$D$33:$D$776,СВЦЭМ!$A$33:$A$776,$A146,СВЦЭМ!$B$33:$B$776,Y$119)+'СЕТ СН'!$I$14+СВЦЭМ!$D$10+'СЕТ СН'!$I$5-'СЕТ СН'!$I$24</f>
        <v>2886.4241009900002</v>
      </c>
    </row>
    <row r="147" spans="1:27" ht="15.5" x14ac:dyDescent="0.3">
      <c r="A147" s="35">
        <f t="shared" si="3"/>
        <v>43858</v>
      </c>
      <c r="B147" s="36">
        <f>SUMIFS(СВЦЭМ!$D$33:$D$776,СВЦЭМ!$A$33:$A$776,$A147,СВЦЭМ!$B$33:$B$776,B$119)+'СЕТ СН'!$I$14+СВЦЭМ!$D$10+'СЕТ СН'!$I$5-'СЕТ СН'!$I$24</f>
        <v>2843.6022095099997</v>
      </c>
      <c r="C147" s="36">
        <f>SUMIFS(СВЦЭМ!$D$33:$D$776,СВЦЭМ!$A$33:$A$776,$A147,СВЦЭМ!$B$33:$B$776,C$119)+'СЕТ СН'!$I$14+СВЦЭМ!$D$10+'СЕТ СН'!$I$5-'СЕТ СН'!$I$24</f>
        <v>2874.6179258699999</v>
      </c>
      <c r="D147" s="36">
        <f>SUMIFS(СВЦЭМ!$D$33:$D$776,СВЦЭМ!$A$33:$A$776,$A147,СВЦЭМ!$B$33:$B$776,D$119)+'СЕТ СН'!$I$14+СВЦЭМ!$D$10+'СЕТ СН'!$I$5-'СЕТ СН'!$I$24</f>
        <v>2890.4045902399998</v>
      </c>
      <c r="E147" s="36">
        <f>SUMIFS(СВЦЭМ!$D$33:$D$776,СВЦЭМ!$A$33:$A$776,$A147,СВЦЭМ!$B$33:$B$776,E$119)+'СЕТ СН'!$I$14+СВЦЭМ!$D$10+'СЕТ СН'!$I$5-'СЕТ СН'!$I$24</f>
        <v>2890.2330343900003</v>
      </c>
      <c r="F147" s="36">
        <f>SUMIFS(СВЦЭМ!$D$33:$D$776,СВЦЭМ!$A$33:$A$776,$A147,СВЦЭМ!$B$33:$B$776,F$119)+'СЕТ СН'!$I$14+СВЦЭМ!$D$10+'СЕТ СН'!$I$5-'СЕТ СН'!$I$24</f>
        <v>2894.8627150800003</v>
      </c>
      <c r="G147" s="36">
        <f>SUMIFS(СВЦЭМ!$D$33:$D$776,СВЦЭМ!$A$33:$A$776,$A147,СВЦЭМ!$B$33:$B$776,G$119)+'СЕТ СН'!$I$14+СВЦЭМ!$D$10+'СЕТ СН'!$I$5-'СЕТ СН'!$I$24</f>
        <v>2878.8200349799999</v>
      </c>
      <c r="H147" s="36">
        <f>SUMIFS(СВЦЭМ!$D$33:$D$776,СВЦЭМ!$A$33:$A$776,$A147,СВЦЭМ!$B$33:$B$776,H$119)+'СЕТ СН'!$I$14+СВЦЭМ!$D$10+'СЕТ СН'!$I$5-'СЕТ СН'!$I$24</f>
        <v>2848.6079836700001</v>
      </c>
      <c r="I147" s="36">
        <f>SUMIFS(СВЦЭМ!$D$33:$D$776,СВЦЭМ!$A$33:$A$776,$A147,СВЦЭМ!$B$33:$B$776,I$119)+'СЕТ СН'!$I$14+СВЦЭМ!$D$10+'СЕТ СН'!$I$5-'СЕТ СН'!$I$24</f>
        <v>2808.9200239800002</v>
      </c>
      <c r="J147" s="36">
        <f>SUMIFS(СВЦЭМ!$D$33:$D$776,СВЦЭМ!$A$33:$A$776,$A147,СВЦЭМ!$B$33:$B$776,J$119)+'СЕТ СН'!$I$14+СВЦЭМ!$D$10+'СЕТ СН'!$I$5-'СЕТ СН'!$I$24</f>
        <v>2791.39766113</v>
      </c>
      <c r="K147" s="36">
        <f>SUMIFS(СВЦЭМ!$D$33:$D$776,СВЦЭМ!$A$33:$A$776,$A147,СВЦЭМ!$B$33:$B$776,K$119)+'СЕТ СН'!$I$14+СВЦЭМ!$D$10+'СЕТ СН'!$I$5-'СЕТ СН'!$I$24</f>
        <v>2782.1449776099998</v>
      </c>
      <c r="L147" s="36">
        <f>SUMIFS(СВЦЭМ!$D$33:$D$776,СВЦЭМ!$A$33:$A$776,$A147,СВЦЭМ!$B$33:$B$776,L$119)+'СЕТ СН'!$I$14+СВЦЭМ!$D$10+'СЕТ СН'!$I$5-'СЕТ СН'!$I$24</f>
        <v>2776.0541366899997</v>
      </c>
      <c r="M147" s="36">
        <f>SUMIFS(СВЦЭМ!$D$33:$D$776,СВЦЭМ!$A$33:$A$776,$A147,СВЦЭМ!$B$33:$B$776,M$119)+'СЕТ СН'!$I$14+СВЦЭМ!$D$10+'СЕТ СН'!$I$5-'СЕТ СН'!$I$24</f>
        <v>2808.05031401</v>
      </c>
      <c r="N147" s="36">
        <f>SUMIFS(СВЦЭМ!$D$33:$D$776,СВЦЭМ!$A$33:$A$776,$A147,СВЦЭМ!$B$33:$B$776,N$119)+'СЕТ СН'!$I$14+СВЦЭМ!$D$10+'СЕТ СН'!$I$5-'СЕТ СН'!$I$24</f>
        <v>2824.0686324600001</v>
      </c>
      <c r="O147" s="36">
        <f>SUMIFS(СВЦЭМ!$D$33:$D$776,СВЦЭМ!$A$33:$A$776,$A147,СВЦЭМ!$B$33:$B$776,O$119)+'СЕТ СН'!$I$14+СВЦЭМ!$D$10+'СЕТ СН'!$I$5-'СЕТ СН'!$I$24</f>
        <v>2824.25559686</v>
      </c>
      <c r="P147" s="36">
        <f>SUMIFS(СВЦЭМ!$D$33:$D$776,СВЦЭМ!$A$33:$A$776,$A147,СВЦЭМ!$B$33:$B$776,P$119)+'СЕТ СН'!$I$14+СВЦЭМ!$D$10+'СЕТ СН'!$I$5-'СЕТ СН'!$I$24</f>
        <v>2838.8877298899997</v>
      </c>
      <c r="Q147" s="36">
        <f>SUMIFS(СВЦЭМ!$D$33:$D$776,СВЦЭМ!$A$33:$A$776,$A147,СВЦЭМ!$B$33:$B$776,Q$119)+'СЕТ СН'!$I$14+СВЦЭМ!$D$10+'СЕТ СН'!$I$5-'СЕТ СН'!$I$24</f>
        <v>2847.1951287100001</v>
      </c>
      <c r="R147" s="36">
        <f>SUMIFS(СВЦЭМ!$D$33:$D$776,СВЦЭМ!$A$33:$A$776,$A147,СВЦЭМ!$B$33:$B$776,R$119)+'СЕТ СН'!$I$14+СВЦЭМ!$D$10+'СЕТ СН'!$I$5-'СЕТ СН'!$I$24</f>
        <v>2845.3035034599998</v>
      </c>
      <c r="S147" s="36">
        <f>SUMIFS(СВЦЭМ!$D$33:$D$776,СВЦЭМ!$A$33:$A$776,$A147,СВЦЭМ!$B$33:$B$776,S$119)+'СЕТ СН'!$I$14+СВЦЭМ!$D$10+'СЕТ СН'!$I$5-'СЕТ СН'!$I$24</f>
        <v>2830.4436235399999</v>
      </c>
      <c r="T147" s="36">
        <f>SUMIFS(СВЦЭМ!$D$33:$D$776,СВЦЭМ!$A$33:$A$776,$A147,СВЦЭМ!$B$33:$B$776,T$119)+'СЕТ СН'!$I$14+СВЦЭМ!$D$10+'СЕТ СН'!$I$5-'СЕТ СН'!$I$24</f>
        <v>2809.61795613</v>
      </c>
      <c r="U147" s="36">
        <f>SUMIFS(СВЦЭМ!$D$33:$D$776,СВЦЭМ!$A$33:$A$776,$A147,СВЦЭМ!$B$33:$B$776,U$119)+'СЕТ СН'!$I$14+СВЦЭМ!$D$10+'СЕТ СН'!$I$5-'СЕТ СН'!$I$24</f>
        <v>2805.3822023799999</v>
      </c>
      <c r="V147" s="36">
        <f>SUMIFS(СВЦЭМ!$D$33:$D$776,СВЦЭМ!$A$33:$A$776,$A147,СВЦЭМ!$B$33:$B$776,V$119)+'СЕТ СН'!$I$14+СВЦЭМ!$D$10+'СЕТ СН'!$I$5-'СЕТ СН'!$I$24</f>
        <v>2815.64604689</v>
      </c>
      <c r="W147" s="36">
        <f>SUMIFS(СВЦЭМ!$D$33:$D$776,СВЦЭМ!$A$33:$A$776,$A147,СВЦЭМ!$B$33:$B$776,W$119)+'СЕТ СН'!$I$14+СВЦЭМ!$D$10+'СЕТ СН'!$I$5-'СЕТ СН'!$I$24</f>
        <v>2824.68704407</v>
      </c>
      <c r="X147" s="36">
        <f>SUMIFS(СВЦЭМ!$D$33:$D$776,СВЦЭМ!$A$33:$A$776,$A147,СВЦЭМ!$B$33:$B$776,X$119)+'СЕТ СН'!$I$14+СВЦЭМ!$D$10+'СЕТ СН'!$I$5-'СЕТ СН'!$I$24</f>
        <v>2832.1479024199998</v>
      </c>
      <c r="Y147" s="36">
        <f>SUMIFS(СВЦЭМ!$D$33:$D$776,СВЦЭМ!$A$33:$A$776,$A147,СВЦЭМ!$B$33:$B$776,Y$119)+'СЕТ СН'!$I$14+СВЦЭМ!$D$10+'СЕТ СН'!$I$5-'СЕТ СН'!$I$24</f>
        <v>2857.0130848500003</v>
      </c>
    </row>
    <row r="148" spans="1:27" ht="15.5" x14ac:dyDescent="0.3">
      <c r="A148" s="35">
        <f t="shared" si="3"/>
        <v>43859</v>
      </c>
      <c r="B148" s="36">
        <f>SUMIFS(СВЦЭМ!$D$33:$D$776,СВЦЭМ!$A$33:$A$776,$A148,СВЦЭМ!$B$33:$B$776,B$119)+'СЕТ СН'!$I$14+СВЦЭМ!$D$10+'СЕТ СН'!$I$5-'СЕТ СН'!$I$24</f>
        <v>2898.3911375899997</v>
      </c>
      <c r="C148" s="36">
        <f>SUMIFS(СВЦЭМ!$D$33:$D$776,СВЦЭМ!$A$33:$A$776,$A148,СВЦЭМ!$B$33:$B$776,C$119)+'СЕТ СН'!$I$14+СВЦЭМ!$D$10+'СЕТ СН'!$I$5-'СЕТ СН'!$I$24</f>
        <v>2919.6229439700001</v>
      </c>
      <c r="D148" s="36">
        <f>SUMIFS(СВЦЭМ!$D$33:$D$776,СВЦЭМ!$A$33:$A$776,$A148,СВЦЭМ!$B$33:$B$776,D$119)+'СЕТ СН'!$I$14+СВЦЭМ!$D$10+'СЕТ СН'!$I$5-'СЕТ СН'!$I$24</f>
        <v>2922.1422574099997</v>
      </c>
      <c r="E148" s="36">
        <f>SUMIFS(СВЦЭМ!$D$33:$D$776,СВЦЭМ!$A$33:$A$776,$A148,СВЦЭМ!$B$33:$B$776,E$119)+'СЕТ СН'!$I$14+СВЦЭМ!$D$10+'СЕТ СН'!$I$5-'СЕТ СН'!$I$24</f>
        <v>2923.5097628100002</v>
      </c>
      <c r="F148" s="36">
        <f>SUMIFS(СВЦЭМ!$D$33:$D$776,СВЦЭМ!$A$33:$A$776,$A148,СВЦЭМ!$B$33:$B$776,F$119)+'СЕТ СН'!$I$14+СВЦЭМ!$D$10+'СЕТ СН'!$I$5-'СЕТ СН'!$I$24</f>
        <v>2916.9483565999999</v>
      </c>
      <c r="G148" s="36">
        <f>SUMIFS(СВЦЭМ!$D$33:$D$776,СВЦЭМ!$A$33:$A$776,$A148,СВЦЭМ!$B$33:$B$776,G$119)+'СЕТ СН'!$I$14+СВЦЭМ!$D$10+'СЕТ СН'!$I$5-'СЕТ СН'!$I$24</f>
        <v>2905.3165693000001</v>
      </c>
      <c r="H148" s="36">
        <f>SUMIFS(СВЦЭМ!$D$33:$D$776,СВЦЭМ!$A$33:$A$776,$A148,СВЦЭМ!$B$33:$B$776,H$119)+'СЕТ СН'!$I$14+СВЦЭМ!$D$10+'СЕТ СН'!$I$5-'СЕТ СН'!$I$24</f>
        <v>2866.3456705799999</v>
      </c>
      <c r="I148" s="36">
        <f>SUMIFS(СВЦЭМ!$D$33:$D$776,СВЦЭМ!$A$33:$A$776,$A148,СВЦЭМ!$B$33:$B$776,I$119)+'СЕТ СН'!$I$14+СВЦЭМ!$D$10+'СЕТ СН'!$I$5-'СЕТ СН'!$I$24</f>
        <v>2835.14063928</v>
      </c>
      <c r="J148" s="36">
        <f>SUMIFS(СВЦЭМ!$D$33:$D$776,СВЦЭМ!$A$33:$A$776,$A148,СВЦЭМ!$B$33:$B$776,J$119)+'СЕТ СН'!$I$14+СВЦЭМ!$D$10+'СЕТ СН'!$I$5-'СЕТ СН'!$I$24</f>
        <v>2812.2605458100002</v>
      </c>
      <c r="K148" s="36">
        <f>SUMIFS(СВЦЭМ!$D$33:$D$776,СВЦЭМ!$A$33:$A$776,$A148,СВЦЭМ!$B$33:$B$776,K$119)+'СЕТ СН'!$I$14+СВЦЭМ!$D$10+'СЕТ СН'!$I$5-'СЕТ СН'!$I$24</f>
        <v>2800.9754441800001</v>
      </c>
      <c r="L148" s="36">
        <f>SUMIFS(СВЦЭМ!$D$33:$D$776,СВЦЭМ!$A$33:$A$776,$A148,СВЦЭМ!$B$33:$B$776,L$119)+'СЕТ СН'!$I$14+СВЦЭМ!$D$10+'СЕТ СН'!$I$5-'СЕТ СН'!$I$24</f>
        <v>2788.17872296</v>
      </c>
      <c r="M148" s="36">
        <f>SUMIFS(СВЦЭМ!$D$33:$D$776,СВЦЭМ!$A$33:$A$776,$A148,СВЦЭМ!$B$33:$B$776,M$119)+'СЕТ СН'!$I$14+СВЦЭМ!$D$10+'СЕТ СН'!$I$5-'СЕТ СН'!$I$24</f>
        <v>2794.0974931999999</v>
      </c>
      <c r="N148" s="36">
        <f>SUMIFS(СВЦЭМ!$D$33:$D$776,СВЦЭМ!$A$33:$A$776,$A148,СВЦЭМ!$B$33:$B$776,N$119)+'СЕТ СН'!$I$14+СВЦЭМ!$D$10+'СЕТ СН'!$I$5-'СЕТ СН'!$I$24</f>
        <v>2821.2472744000002</v>
      </c>
      <c r="O148" s="36">
        <f>SUMIFS(СВЦЭМ!$D$33:$D$776,СВЦЭМ!$A$33:$A$776,$A148,СВЦЭМ!$B$33:$B$776,O$119)+'СЕТ СН'!$I$14+СВЦЭМ!$D$10+'СЕТ СН'!$I$5-'СЕТ СН'!$I$24</f>
        <v>2846.6804019400001</v>
      </c>
      <c r="P148" s="36">
        <f>SUMIFS(СВЦЭМ!$D$33:$D$776,СВЦЭМ!$A$33:$A$776,$A148,СВЦЭМ!$B$33:$B$776,P$119)+'СЕТ СН'!$I$14+СВЦЭМ!$D$10+'СЕТ СН'!$I$5-'СЕТ СН'!$I$24</f>
        <v>2874.3218141400002</v>
      </c>
      <c r="Q148" s="36">
        <f>SUMIFS(СВЦЭМ!$D$33:$D$776,СВЦЭМ!$A$33:$A$776,$A148,СВЦЭМ!$B$33:$B$776,Q$119)+'СЕТ СН'!$I$14+СВЦЭМ!$D$10+'СЕТ СН'!$I$5-'СЕТ СН'!$I$24</f>
        <v>2891.2356905400002</v>
      </c>
      <c r="R148" s="36">
        <f>SUMIFS(СВЦЭМ!$D$33:$D$776,СВЦЭМ!$A$33:$A$776,$A148,СВЦЭМ!$B$33:$B$776,R$119)+'СЕТ СН'!$I$14+СВЦЭМ!$D$10+'СЕТ СН'!$I$5-'СЕТ СН'!$I$24</f>
        <v>2877.5878342000001</v>
      </c>
      <c r="S148" s="36">
        <f>SUMIFS(СВЦЭМ!$D$33:$D$776,СВЦЭМ!$A$33:$A$776,$A148,СВЦЭМ!$B$33:$B$776,S$119)+'СЕТ СН'!$I$14+СВЦЭМ!$D$10+'СЕТ СН'!$I$5-'СЕТ СН'!$I$24</f>
        <v>2858.0638711699999</v>
      </c>
      <c r="T148" s="36">
        <f>SUMIFS(СВЦЭМ!$D$33:$D$776,СВЦЭМ!$A$33:$A$776,$A148,СВЦЭМ!$B$33:$B$776,T$119)+'СЕТ СН'!$I$14+СВЦЭМ!$D$10+'СЕТ СН'!$I$5-'СЕТ СН'!$I$24</f>
        <v>2818.74086859</v>
      </c>
      <c r="U148" s="36">
        <f>SUMIFS(СВЦЭМ!$D$33:$D$776,СВЦЭМ!$A$33:$A$776,$A148,СВЦЭМ!$B$33:$B$776,U$119)+'СЕТ СН'!$I$14+СВЦЭМ!$D$10+'СЕТ СН'!$I$5-'СЕТ СН'!$I$24</f>
        <v>2813.10751381</v>
      </c>
      <c r="V148" s="36">
        <f>SUMIFS(СВЦЭМ!$D$33:$D$776,СВЦЭМ!$A$33:$A$776,$A148,СВЦЭМ!$B$33:$B$776,V$119)+'СЕТ СН'!$I$14+СВЦЭМ!$D$10+'СЕТ СН'!$I$5-'СЕТ СН'!$I$24</f>
        <v>2822.6803927299998</v>
      </c>
      <c r="W148" s="36">
        <f>SUMIFS(СВЦЭМ!$D$33:$D$776,СВЦЭМ!$A$33:$A$776,$A148,СВЦЭМ!$B$33:$B$776,W$119)+'СЕТ СН'!$I$14+СВЦЭМ!$D$10+'СЕТ СН'!$I$5-'СЕТ СН'!$I$24</f>
        <v>2838.5630994600001</v>
      </c>
      <c r="X148" s="36">
        <f>SUMIFS(СВЦЭМ!$D$33:$D$776,СВЦЭМ!$A$33:$A$776,$A148,СВЦЭМ!$B$33:$B$776,X$119)+'СЕТ СН'!$I$14+СВЦЭМ!$D$10+'СЕТ СН'!$I$5-'СЕТ СН'!$I$24</f>
        <v>2839.5963612300002</v>
      </c>
      <c r="Y148" s="36">
        <f>SUMIFS(СВЦЭМ!$D$33:$D$776,СВЦЭМ!$A$33:$A$776,$A148,СВЦЭМ!$B$33:$B$776,Y$119)+'СЕТ СН'!$I$14+СВЦЭМ!$D$10+'СЕТ СН'!$I$5-'СЕТ СН'!$I$24</f>
        <v>2872.3187900900002</v>
      </c>
    </row>
    <row r="149" spans="1:27" ht="15.5" x14ac:dyDescent="0.3">
      <c r="A149" s="35">
        <f t="shared" si="3"/>
        <v>43860</v>
      </c>
      <c r="B149" s="36">
        <f>SUMIFS(СВЦЭМ!$D$33:$D$776,СВЦЭМ!$A$33:$A$776,$A149,СВЦЭМ!$B$33:$B$776,B$119)+'СЕТ СН'!$I$14+СВЦЭМ!$D$10+'СЕТ СН'!$I$5-'СЕТ СН'!$I$24</f>
        <v>2896.5805142300001</v>
      </c>
      <c r="C149" s="36">
        <f>SUMIFS(СВЦЭМ!$D$33:$D$776,СВЦЭМ!$A$33:$A$776,$A149,СВЦЭМ!$B$33:$B$776,C$119)+'СЕТ СН'!$I$14+СВЦЭМ!$D$10+'СЕТ СН'!$I$5-'СЕТ СН'!$I$24</f>
        <v>2917.25011898</v>
      </c>
      <c r="D149" s="36">
        <f>SUMIFS(СВЦЭМ!$D$33:$D$776,СВЦЭМ!$A$33:$A$776,$A149,СВЦЭМ!$B$33:$B$776,D$119)+'СЕТ СН'!$I$14+СВЦЭМ!$D$10+'СЕТ СН'!$I$5-'СЕТ СН'!$I$24</f>
        <v>2921.5212909299999</v>
      </c>
      <c r="E149" s="36">
        <f>SUMIFS(СВЦЭМ!$D$33:$D$776,СВЦЭМ!$A$33:$A$776,$A149,СВЦЭМ!$B$33:$B$776,E$119)+'СЕТ СН'!$I$14+СВЦЭМ!$D$10+'СЕТ СН'!$I$5-'СЕТ СН'!$I$24</f>
        <v>2923.32587061</v>
      </c>
      <c r="F149" s="36">
        <f>SUMIFS(СВЦЭМ!$D$33:$D$776,СВЦЭМ!$A$33:$A$776,$A149,СВЦЭМ!$B$33:$B$776,F$119)+'СЕТ СН'!$I$14+СВЦЭМ!$D$10+'СЕТ СН'!$I$5-'СЕТ СН'!$I$24</f>
        <v>2911.7061473499998</v>
      </c>
      <c r="G149" s="36">
        <f>SUMIFS(СВЦЭМ!$D$33:$D$776,СВЦЭМ!$A$33:$A$776,$A149,СВЦЭМ!$B$33:$B$776,G$119)+'СЕТ СН'!$I$14+СВЦЭМ!$D$10+'СЕТ СН'!$I$5-'СЕТ СН'!$I$24</f>
        <v>2900.23492945</v>
      </c>
      <c r="H149" s="36">
        <f>SUMIFS(СВЦЭМ!$D$33:$D$776,СВЦЭМ!$A$33:$A$776,$A149,СВЦЭМ!$B$33:$B$776,H$119)+'СЕТ СН'!$I$14+СВЦЭМ!$D$10+'СЕТ СН'!$I$5-'СЕТ СН'!$I$24</f>
        <v>2868.1872130900001</v>
      </c>
      <c r="I149" s="36">
        <f>SUMIFS(СВЦЭМ!$D$33:$D$776,СВЦЭМ!$A$33:$A$776,$A149,СВЦЭМ!$B$33:$B$776,I$119)+'СЕТ СН'!$I$14+СВЦЭМ!$D$10+'СЕТ СН'!$I$5-'СЕТ СН'!$I$24</f>
        <v>2837.4960190100001</v>
      </c>
      <c r="J149" s="36">
        <f>SUMIFS(СВЦЭМ!$D$33:$D$776,СВЦЭМ!$A$33:$A$776,$A149,СВЦЭМ!$B$33:$B$776,J$119)+'СЕТ СН'!$I$14+СВЦЭМ!$D$10+'СЕТ СН'!$I$5-'СЕТ СН'!$I$24</f>
        <v>2809.0402103500001</v>
      </c>
      <c r="K149" s="36">
        <f>SUMIFS(СВЦЭМ!$D$33:$D$776,СВЦЭМ!$A$33:$A$776,$A149,СВЦЭМ!$B$33:$B$776,K$119)+'СЕТ СН'!$I$14+СВЦЭМ!$D$10+'СЕТ СН'!$I$5-'СЕТ СН'!$I$24</f>
        <v>2791.9790597599999</v>
      </c>
      <c r="L149" s="36">
        <f>SUMIFS(СВЦЭМ!$D$33:$D$776,СВЦЭМ!$A$33:$A$776,$A149,СВЦЭМ!$B$33:$B$776,L$119)+'СЕТ СН'!$I$14+СВЦЭМ!$D$10+'СЕТ СН'!$I$5-'СЕТ СН'!$I$24</f>
        <v>2793.9476218700001</v>
      </c>
      <c r="M149" s="36">
        <f>SUMIFS(СВЦЭМ!$D$33:$D$776,СВЦЭМ!$A$33:$A$776,$A149,СВЦЭМ!$B$33:$B$776,M$119)+'СЕТ СН'!$I$14+СВЦЭМ!$D$10+'СЕТ СН'!$I$5-'СЕТ СН'!$I$24</f>
        <v>2807.1752243599999</v>
      </c>
      <c r="N149" s="36">
        <f>SUMIFS(СВЦЭМ!$D$33:$D$776,СВЦЭМ!$A$33:$A$776,$A149,СВЦЭМ!$B$33:$B$776,N$119)+'СЕТ СН'!$I$14+СВЦЭМ!$D$10+'СЕТ СН'!$I$5-'СЕТ СН'!$I$24</f>
        <v>2818.6181925299998</v>
      </c>
      <c r="O149" s="36">
        <f>SUMIFS(СВЦЭМ!$D$33:$D$776,СВЦЭМ!$A$33:$A$776,$A149,СВЦЭМ!$B$33:$B$776,O$119)+'СЕТ СН'!$I$14+СВЦЭМ!$D$10+'СЕТ СН'!$I$5-'СЕТ СН'!$I$24</f>
        <v>2852.91039116</v>
      </c>
      <c r="P149" s="36">
        <f>SUMIFS(СВЦЭМ!$D$33:$D$776,СВЦЭМ!$A$33:$A$776,$A149,СВЦЭМ!$B$33:$B$776,P$119)+'СЕТ СН'!$I$14+СВЦЭМ!$D$10+'СЕТ СН'!$I$5-'СЕТ СН'!$I$24</f>
        <v>2885.4171562900001</v>
      </c>
      <c r="Q149" s="36">
        <f>SUMIFS(СВЦЭМ!$D$33:$D$776,СВЦЭМ!$A$33:$A$776,$A149,СВЦЭМ!$B$33:$B$776,Q$119)+'СЕТ СН'!$I$14+СВЦЭМ!$D$10+'СЕТ СН'!$I$5-'СЕТ СН'!$I$24</f>
        <v>2893.1422797200003</v>
      </c>
      <c r="R149" s="36">
        <f>SUMIFS(СВЦЭМ!$D$33:$D$776,СВЦЭМ!$A$33:$A$776,$A149,СВЦЭМ!$B$33:$B$776,R$119)+'СЕТ СН'!$I$14+СВЦЭМ!$D$10+'СЕТ СН'!$I$5-'СЕТ СН'!$I$24</f>
        <v>2869.7366544500001</v>
      </c>
      <c r="S149" s="36">
        <f>SUMIFS(СВЦЭМ!$D$33:$D$776,СВЦЭМ!$A$33:$A$776,$A149,СВЦЭМ!$B$33:$B$776,S$119)+'СЕТ СН'!$I$14+СВЦЭМ!$D$10+'СЕТ СН'!$I$5-'СЕТ СН'!$I$24</f>
        <v>2831.4404209200002</v>
      </c>
      <c r="T149" s="36">
        <f>SUMIFS(СВЦЭМ!$D$33:$D$776,СВЦЭМ!$A$33:$A$776,$A149,СВЦЭМ!$B$33:$B$776,T$119)+'СЕТ СН'!$I$14+СВЦЭМ!$D$10+'СЕТ СН'!$I$5-'СЕТ СН'!$I$24</f>
        <v>2811.20750821</v>
      </c>
      <c r="U149" s="36">
        <f>SUMIFS(СВЦЭМ!$D$33:$D$776,СВЦЭМ!$A$33:$A$776,$A149,СВЦЭМ!$B$33:$B$776,U$119)+'СЕТ СН'!$I$14+СВЦЭМ!$D$10+'СЕТ СН'!$I$5-'СЕТ СН'!$I$24</f>
        <v>2813.1658813399999</v>
      </c>
      <c r="V149" s="36">
        <f>SUMIFS(СВЦЭМ!$D$33:$D$776,СВЦЭМ!$A$33:$A$776,$A149,СВЦЭМ!$B$33:$B$776,V$119)+'СЕТ СН'!$I$14+СВЦЭМ!$D$10+'СЕТ СН'!$I$5-'СЕТ СН'!$I$24</f>
        <v>2813.2226770299999</v>
      </c>
      <c r="W149" s="36">
        <f>SUMIFS(СВЦЭМ!$D$33:$D$776,СВЦЭМ!$A$33:$A$776,$A149,СВЦЭМ!$B$33:$B$776,W$119)+'СЕТ СН'!$I$14+СВЦЭМ!$D$10+'СЕТ СН'!$I$5-'СЕТ СН'!$I$24</f>
        <v>2821.8268960400001</v>
      </c>
      <c r="X149" s="36">
        <f>SUMIFS(СВЦЭМ!$D$33:$D$776,СВЦЭМ!$A$33:$A$776,$A149,СВЦЭМ!$B$33:$B$776,X$119)+'СЕТ СН'!$I$14+СВЦЭМ!$D$10+'СЕТ СН'!$I$5-'СЕТ СН'!$I$24</f>
        <v>2821.6404429200002</v>
      </c>
      <c r="Y149" s="36">
        <f>SUMIFS(СВЦЭМ!$D$33:$D$776,СВЦЭМ!$A$33:$A$776,$A149,СВЦЭМ!$B$33:$B$776,Y$119)+'СЕТ СН'!$I$14+СВЦЭМ!$D$10+'СЕТ СН'!$I$5-'СЕТ СН'!$I$24</f>
        <v>2822.4769838100001</v>
      </c>
    </row>
    <row r="150" spans="1:27" ht="15.5" x14ac:dyDescent="0.3">
      <c r="A150" s="35">
        <f t="shared" si="3"/>
        <v>43861</v>
      </c>
      <c r="B150" s="36">
        <f>SUMIFS(СВЦЭМ!$D$33:$D$776,СВЦЭМ!$A$33:$A$776,$A150,СВЦЭМ!$B$33:$B$776,B$119)+'СЕТ СН'!$I$14+СВЦЭМ!$D$10+'СЕТ СН'!$I$5-'СЕТ СН'!$I$24</f>
        <v>2861.36615669</v>
      </c>
      <c r="C150" s="36">
        <f>SUMIFS(СВЦЭМ!$D$33:$D$776,СВЦЭМ!$A$33:$A$776,$A150,СВЦЭМ!$B$33:$B$776,C$119)+'СЕТ СН'!$I$14+СВЦЭМ!$D$10+'СЕТ СН'!$I$5-'СЕТ СН'!$I$24</f>
        <v>2885.32236281</v>
      </c>
      <c r="D150" s="36">
        <f>SUMIFS(СВЦЭМ!$D$33:$D$776,СВЦЭМ!$A$33:$A$776,$A150,СВЦЭМ!$B$33:$B$776,D$119)+'СЕТ СН'!$I$14+СВЦЭМ!$D$10+'СЕТ СН'!$I$5-'СЕТ СН'!$I$24</f>
        <v>2898.1334889600002</v>
      </c>
      <c r="E150" s="36">
        <f>SUMIFS(СВЦЭМ!$D$33:$D$776,СВЦЭМ!$A$33:$A$776,$A150,СВЦЭМ!$B$33:$B$776,E$119)+'СЕТ СН'!$I$14+СВЦЭМ!$D$10+'СЕТ СН'!$I$5-'СЕТ СН'!$I$24</f>
        <v>2901.2204442500001</v>
      </c>
      <c r="F150" s="36">
        <f>SUMIFS(СВЦЭМ!$D$33:$D$776,СВЦЭМ!$A$33:$A$776,$A150,СВЦЭМ!$B$33:$B$776,F$119)+'СЕТ СН'!$I$14+СВЦЭМ!$D$10+'СЕТ СН'!$I$5-'СЕТ СН'!$I$24</f>
        <v>2888.5636028999998</v>
      </c>
      <c r="G150" s="36">
        <f>SUMIFS(СВЦЭМ!$D$33:$D$776,СВЦЭМ!$A$33:$A$776,$A150,СВЦЭМ!$B$33:$B$776,G$119)+'СЕТ СН'!$I$14+СВЦЭМ!$D$10+'СЕТ СН'!$I$5-'СЕТ СН'!$I$24</f>
        <v>2867.4538882400002</v>
      </c>
      <c r="H150" s="36">
        <f>SUMIFS(СВЦЭМ!$D$33:$D$776,СВЦЭМ!$A$33:$A$776,$A150,СВЦЭМ!$B$33:$B$776,H$119)+'СЕТ СН'!$I$14+СВЦЭМ!$D$10+'СЕТ СН'!$I$5-'СЕТ СН'!$I$24</f>
        <v>2844.3320554900001</v>
      </c>
      <c r="I150" s="36">
        <f>SUMIFS(СВЦЭМ!$D$33:$D$776,СВЦЭМ!$A$33:$A$776,$A150,СВЦЭМ!$B$33:$B$776,I$119)+'СЕТ СН'!$I$14+СВЦЭМ!$D$10+'СЕТ СН'!$I$5-'СЕТ СН'!$I$24</f>
        <v>2837.3436985600001</v>
      </c>
      <c r="J150" s="36">
        <f>SUMIFS(СВЦЭМ!$D$33:$D$776,СВЦЭМ!$A$33:$A$776,$A150,СВЦЭМ!$B$33:$B$776,J$119)+'СЕТ СН'!$I$14+СВЦЭМ!$D$10+'СЕТ СН'!$I$5-'СЕТ СН'!$I$24</f>
        <v>2814.2366164499999</v>
      </c>
      <c r="K150" s="36">
        <f>SUMIFS(СВЦЭМ!$D$33:$D$776,СВЦЭМ!$A$33:$A$776,$A150,СВЦЭМ!$B$33:$B$776,K$119)+'СЕТ СН'!$I$14+СВЦЭМ!$D$10+'СЕТ СН'!$I$5-'СЕТ СН'!$I$24</f>
        <v>2800.9477701300002</v>
      </c>
      <c r="L150" s="36">
        <f>SUMIFS(СВЦЭМ!$D$33:$D$776,СВЦЭМ!$A$33:$A$776,$A150,СВЦЭМ!$B$33:$B$776,L$119)+'СЕТ СН'!$I$14+СВЦЭМ!$D$10+'СЕТ СН'!$I$5-'СЕТ СН'!$I$24</f>
        <v>2802.6627748599999</v>
      </c>
      <c r="M150" s="36">
        <f>SUMIFS(СВЦЭМ!$D$33:$D$776,СВЦЭМ!$A$33:$A$776,$A150,СВЦЭМ!$B$33:$B$776,M$119)+'СЕТ СН'!$I$14+СВЦЭМ!$D$10+'СЕТ СН'!$I$5-'СЕТ СН'!$I$24</f>
        <v>2820.4719155499997</v>
      </c>
      <c r="N150" s="36">
        <f>SUMIFS(СВЦЭМ!$D$33:$D$776,СВЦЭМ!$A$33:$A$776,$A150,СВЦЭМ!$B$33:$B$776,N$119)+'СЕТ СН'!$I$14+СВЦЭМ!$D$10+'СЕТ СН'!$I$5-'СЕТ СН'!$I$24</f>
        <v>2831.7554452700001</v>
      </c>
      <c r="O150" s="36">
        <f>SUMIFS(СВЦЭМ!$D$33:$D$776,СВЦЭМ!$A$33:$A$776,$A150,СВЦЭМ!$B$33:$B$776,O$119)+'СЕТ СН'!$I$14+СВЦЭМ!$D$10+'СЕТ СН'!$I$5-'СЕТ СН'!$I$24</f>
        <v>2835.2071001300001</v>
      </c>
      <c r="P150" s="36">
        <f>SUMIFS(СВЦЭМ!$D$33:$D$776,СВЦЭМ!$A$33:$A$776,$A150,СВЦЭМ!$B$33:$B$776,P$119)+'СЕТ СН'!$I$14+СВЦЭМ!$D$10+'СЕТ СН'!$I$5-'СЕТ СН'!$I$24</f>
        <v>2845.8534755400001</v>
      </c>
      <c r="Q150" s="36">
        <f>SUMIFS(СВЦЭМ!$D$33:$D$776,СВЦЭМ!$A$33:$A$776,$A150,СВЦЭМ!$B$33:$B$776,Q$119)+'СЕТ СН'!$I$14+СВЦЭМ!$D$10+'СЕТ СН'!$I$5-'СЕТ СН'!$I$24</f>
        <v>2846.4647224099999</v>
      </c>
      <c r="R150" s="36">
        <f>SUMIFS(СВЦЭМ!$D$33:$D$776,СВЦЭМ!$A$33:$A$776,$A150,СВЦЭМ!$B$33:$B$776,R$119)+'СЕТ СН'!$I$14+СВЦЭМ!$D$10+'СЕТ СН'!$I$5-'СЕТ СН'!$I$24</f>
        <v>2838.5856550799999</v>
      </c>
      <c r="S150" s="36">
        <f>SUMIFS(СВЦЭМ!$D$33:$D$776,СВЦЭМ!$A$33:$A$776,$A150,СВЦЭМ!$B$33:$B$776,S$119)+'СЕТ СН'!$I$14+СВЦЭМ!$D$10+'СЕТ СН'!$I$5-'СЕТ СН'!$I$24</f>
        <v>2832.397606</v>
      </c>
      <c r="T150" s="36">
        <f>SUMIFS(СВЦЭМ!$D$33:$D$776,СВЦЭМ!$A$33:$A$776,$A150,СВЦЭМ!$B$33:$B$776,T$119)+'СЕТ СН'!$I$14+СВЦЭМ!$D$10+'СЕТ СН'!$I$5-'СЕТ СН'!$I$24</f>
        <v>2810.35757388</v>
      </c>
      <c r="U150" s="36">
        <f>SUMIFS(СВЦЭМ!$D$33:$D$776,СВЦЭМ!$A$33:$A$776,$A150,СВЦЭМ!$B$33:$B$776,U$119)+'СЕТ СН'!$I$14+СВЦЭМ!$D$10+'СЕТ СН'!$I$5-'СЕТ СН'!$I$24</f>
        <v>2808.18584268</v>
      </c>
      <c r="V150" s="36">
        <f>SUMIFS(СВЦЭМ!$D$33:$D$776,СВЦЭМ!$A$33:$A$776,$A150,СВЦЭМ!$B$33:$B$776,V$119)+'СЕТ СН'!$I$14+СВЦЭМ!$D$10+'СЕТ СН'!$I$5-'СЕТ СН'!$I$24</f>
        <v>2819.1157223599998</v>
      </c>
      <c r="W150" s="36">
        <f>SUMIFS(СВЦЭМ!$D$33:$D$776,СВЦЭМ!$A$33:$A$776,$A150,СВЦЭМ!$B$33:$B$776,W$119)+'СЕТ СН'!$I$14+СВЦЭМ!$D$10+'СЕТ СН'!$I$5-'СЕТ СН'!$I$24</f>
        <v>2829.8532029399998</v>
      </c>
      <c r="X150" s="36">
        <f>SUMIFS(СВЦЭМ!$D$33:$D$776,СВЦЭМ!$A$33:$A$776,$A150,СВЦЭМ!$B$33:$B$776,X$119)+'СЕТ СН'!$I$14+СВЦЭМ!$D$10+'СЕТ СН'!$I$5-'СЕТ СН'!$I$24</f>
        <v>2830.92314248</v>
      </c>
      <c r="Y150" s="36">
        <f>SUMIFS(СВЦЭМ!$D$33:$D$776,СВЦЭМ!$A$33:$A$776,$A150,СВЦЭМ!$B$33:$B$776,Y$119)+'СЕТ СН'!$I$14+СВЦЭМ!$D$10+'СЕТ СН'!$I$5-'СЕТ СН'!$I$24</f>
        <v>2850.2977524100002</v>
      </c>
    </row>
    <row r="151" spans="1:27" ht="15.5"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5" x14ac:dyDescent="0.3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3">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3">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3">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3">
      <c r="A156" s="35" t="str">
        <f>A120</f>
        <v>01.01.2020</v>
      </c>
      <c r="B156" s="36">
        <f>SUMIFS(СВЦЭМ!$E$33:$E$776,СВЦЭМ!$A$33:$A$776,$A156,СВЦЭМ!$B$33:$B$776,B$155)+'СЕТ СН'!$F$15</f>
        <v>155.03735153</v>
      </c>
      <c r="C156" s="36">
        <f>SUMIFS(СВЦЭМ!$E$33:$E$776,СВЦЭМ!$A$33:$A$776,$A156,СВЦЭМ!$B$33:$B$776,C$155)+'СЕТ СН'!$F$15</f>
        <v>150.1940103</v>
      </c>
      <c r="D156" s="36">
        <f>SUMIFS(СВЦЭМ!$E$33:$E$776,СВЦЭМ!$A$33:$A$776,$A156,СВЦЭМ!$B$33:$B$776,D$155)+'СЕТ СН'!$F$15</f>
        <v>153.30150247</v>
      </c>
      <c r="E156" s="36">
        <f>SUMIFS(СВЦЭМ!$E$33:$E$776,СВЦЭМ!$A$33:$A$776,$A156,СВЦЭМ!$B$33:$B$776,E$155)+'СЕТ СН'!$F$15</f>
        <v>160.68377004999999</v>
      </c>
      <c r="F156" s="36">
        <f>SUMIFS(СВЦЭМ!$E$33:$E$776,СВЦЭМ!$A$33:$A$776,$A156,СВЦЭМ!$B$33:$B$776,F$155)+'СЕТ СН'!$F$15</f>
        <v>163.62804925</v>
      </c>
      <c r="G156" s="36">
        <f>SUMIFS(СВЦЭМ!$E$33:$E$776,СВЦЭМ!$A$33:$A$776,$A156,СВЦЭМ!$B$33:$B$776,G$155)+'СЕТ СН'!$F$15</f>
        <v>163.88374511999999</v>
      </c>
      <c r="H156" s="36">
        <f>SUMIFS(СВЦЭМ!$E$33:$E$776,СВЦЭМ!$A$33:$A$776,$A156,СВЦЭМ!$B$33:$B$776,H$155)+'СЕТ СН'!$F$15</f>
        <v>163.49538932999999</v>
      </c>
      <c r="I156" s="36">
        <f>SUMIFS(СВЦЭМ!$E$33:$E$776,СВЦЭМ!$A$33:$A$776,$A156,СВЦЭМ!$B$33:$B$776,I$155)+'СЕТ СН'!$F$15</f>
        <v>164.10045099000001</v>
      </c>
      <c r="J156" s="36">
        <f>SUMIFS(СВЦЭМ!$E$33:$E$776,СВЦЭМ!$A$33:$A$776,$A156,СВЦЭМ!$B$33:$B$776,J$155)+'СЕТ СН'!$F$15</f>
        <v>164.82879084000001</v>
      </c>
      <c r="K156" s="36">
        <f>SUMIFS(СВЦЭМ!$E$33:$E$776,СВЦЭМ!$A$33:$A$776,$A156,СВЦЭМ!$B$33:$B$776,K$155)+'СЕТ СН'!$F$15</f>
        <v>161.58298944000001</v>
      </c>
      <c r="L156" s="36">
        <f>SUMIFS(СВЦЭМ!$E$33:$E$776,СВЦЭМ!$A$33:$A$776,$A156,СВЦЭМ!$B$33:$B$776,L$155)+'СЕТ СН'!$F$15</f>
        <v>157.74719640999999</v>
      </c>
      <c r="M156" s="36">
        <f>SUMIFS(СВЦЭМ!$E$33:$E$776,СВЦЭМ!$A$33:$A$776,$A156,СВЦЭМ!$B$33:$B$776,M$155)+'СЕТ СН'!$F$15</f>
        <v>155.20041685999999</v>
      </c>
      <c r="N156" s="36">
        <f>SUMIFS(СВЦЭМ!$E$33:$E$776,СВЦЭМ!$A$33:$A$776,$A156,СВЦЭМ!$B$33:$B$776,N$155)+'СЕТ СН'!$F$15</f>
        <v>154.50813969000001</v>
      </c>
      <c r="O156" s="36">
        <f>SUMIFS(СВЦЭМ!$E$33:$E$776,СВЦЭМ!$A$33:$A$776,$A156,СВЦЭМ!$B$33:$B$776,O$155)+'СЕТ СН'!$F$15</f>
        <v>158.23368447999999</v>
      </c>
      <c r="P156" s="36">
        <f>SUMIFS(СВЦЭМ!$E$33:$E$776,СВЦЭМ!$A$33:$A$776,$A156,СВЦЭМ!$B$33:$B$776,P$155)+'СЕТ СН'!$F$15</f>
        <v>159.54902028999999</v>
      </c>
      <c r="Q156" s="36">
        <f>SUMIFS(СВЦЭМ!$E$33:$E$776,СВЦЭМ!$A$33:$A$776,$A156,СВЦЭМ!$B$33:$B$776,Q$155)+'СЕТ СН'!$F$15</f>
        <v>161.44765831999999</v>
      </c>
      <c r="R156" s="36">
        <f>SUMIFS(СВЦЭМ!$E$33:$E$776,СВЦЭМ!$A$33:$A$776,$A156,СВЦЭМ!$B$33:$B$776,R$155)+'СЕТ СН'!$F$15</f>
        <v>162.14154784999999</v>
      </c>
      <c r="S156" s="36">
        <f>SUMIFS(СВЦЭМ!$E$33:$E$776,СВЦЭМ!$A$33:$A$776,$A156,СВЦЭМ!$B$33:$B$776,S$155)+'СЕТ СН'!$F$15</f>
        <v>161.92481751</v>
      </c>
      <c r="T156" s="36">
        <f>SUMIFS(СВЦЭМ!$E$33:$E$776,СВЦЭМ!$A$33:$A$776,$A156,СВЦЭМ!$B$33:$B$776,T$155)+'СЕТ СН'!$F$15</f>
        <v>152.20566176</v>
      </c>
      <c r="U156" s="36">
        <f>SUMIFS(СВЦЭМ!$E$33:$E$776,СВЦЭМ!$A$33:$A$776,$A156,СВЦЭМ!$B$33:$B$776,U$155)+'СЕТ СН'!$F$15</f>
        <v>151.39641875999999</v>
      </c>
      <c r="V156" s="36">
        <f>SUMIFS(СВЦЭМ!$E$33:$E$776,СВЦЭМ!$A$33:$A$776,$A156,СВЦЭМ!$B$33:$B$776,V$155)+'СЕТ СН'!$F$15</f>
        <v>155.78198613999999</v>
      </c>
      <c r="W156" s="36">
        <f>SUMIFS(СВЦЭМ!$E$33:$E$776,СВЦЭМ!$A$33:$A$776,$A156,СВЦЭМ!$B$33:$B$776,W$155)+'СЕТ СН'!$F$15</f>
        <v>155.83685112000001</v>
      </c>
      <c r="X156" s="36">
        <f>SUMIFS(СВЦЭМ!$E$33:$E$776,СВЦЭМ!$A$33:$A$776,$A156,СВЦЭМ!$B$33:$B$776,X$155)+'СЕТ СН'!$F$15</f>
        <v>153.93817483000001</v>
      </c>
      <c r="Y156" s="36">
        <f>SUMIFS(СВЦЭМ!$E$33:$E$776,СВЦЭМ!$A$33:$A$776,$A156,СВЦЭМ!$B$33:$B$776,Y$155)+'СЕТ СН'!$F$15</f>
        <v>155.42129957</v>
      </c>
      <c r="AA156" s="45"/>
    </row>
    <row r="157" spans="1:27" ht="15.5" x14ac:dyDescent="0.3">
      <c r="A157" s="35">
        <f>A156+1</f>
        <v>43832</v>
      </c>
      <c r="B157" s="36">
        <f>SUMIFS(СВЦЭМ!$E$33:$E$776,СВЦЭМ!$A$33:$A$776,$A157,СВЦЭМ!$B$33:$B$776,B$155)+'СЕТ СН'!$F$15</f>
        <v>167.73382096</v>
      </c>
      <c r="C157" s="36">
        <f>SUMIFS(СВЦЭМ!$E$33:$E$776,СВЦЭМ!$A$33:$A$776,$A157,СВЦЭМ!$B$33:$B$776,C$155)+'СЕТ СН'!$F$15</f>
        <v>167.42152881999999</v>
      </c>
      <c r="D157" s="36">
        <f>SUMIFS(СВЦЭМ!$E$33:$E$776,СВЦЭМ!$A$33:$A$776,$A157,СВЦЭМ!$B$33:$B$776,D$155)+'СЕТ СН'!$F$15</f>
        <v>170.29989348999999</v>
      </c>
      <c r="E157" s="36">
        <f>SUMIFS(СВЦЭМ!$E$33:$E$776,СВЦЭМ!$A$33:$A$776,$A157,СВЦЭМ!$B$33:$B$776,E$155)+'СЕТ СН'!$F$15</f>
        <v>175.42385784000001</v>
      </c>
      <c r="F157" s="36">
        <f>SUMIFS(СВЦЭМ!$E$33:$E$776,СВЦЭМ!$A$33:$A$776,$A157,СВЦЭМ!$B$33:$B$776,F$155)+'СЕТ СН'!$F$15</f>
        <v>176.02365258</v>
      </c>
      <c r="G157" s="36">
        <f>SUMIFS(СВЦЭМ!$E$33:$E$776,СВЦЭМ!$A$33:$A$776,$A157,СВЦЭМ!$B$33:$B$776,G$155)+'СЕТ СН'!$F$15</f>
        <v>175.81424630000001</v>
      </c>
      <c r="H157" s="36">
        <f>SUMIFS(СВЦЭМ!$E$33:$E$776,СВЦЭМ!$A$33:$A$776,$A157,СВЦЭМ!$B$33:$B$776,H$155)+'СЕТ СН'!$F$15</f>
        <v>174.60560598999999</v>
      </c>
      <c r="I157" s="36">
        <f>SUMIFS(СВЦЭМ!$E$33:$E$776,СВЦЭМ!$A$33:$A$776,$A157,СВЦЭМ!$B$33:$B$776,I$155)+'СЕТ СН'!$F$15</f>
        <v>172.58109261999999</v>
      </c>
      <c r="J157" s="36">
        <f>SUMIFS(СВЦЭМ!$E$33:$E$776,СВЦЭМ!$A$33:$A$776,$A157,СВЦЭМ!$B$33:$B$776,J$155)+'СЕТ СН'!$F$15</f>
        <v>169.05416202999999</v>
      </c>
      <c r="K157" s="36">
        <f>SUMIFS(СВЦЭМ!$E$33:$E$776,СВЦЭМ!$A$33:$A$776,$A157,СВЦЭМ!$B$33:$B$776,K$155)+'СЕТ СН'!$F$15</f>
        <v>165.57904146999999</v>
      </c>
      <c r="L157" s="36">
        <f>SUMIFS(СВЦЭМ!$E$33:$E$776,СВЦЭМ!$A$33:$A$776,$A157,СВЦЭМ!$B$33:$B$776,L$155)+'СЕТ СН'!$F$15</f>
        <v>163.34166722000001</v>
      </c>
      <c r="M157" s="36">
        <f>SUMIFS(СВЦЭМ!$E$33:$E$776,СВЦЭМ!$A$33:$A$776,$A157,СВЦЭМ!$B$33:$B$776,M$155)+'СЕТ СН'!$F$15</f>
        <v>161.37586397999999</v>
      </c>
      <c r="N157" s="36">
        <f>SUMIFS(СВЦЭМ!$E$33:$E$776,СВЦЭМ!$A$33:$A$776,$A157,СВЦЭМ!$B$33:$B$776,N$155)+'СЕТ СН'!$F$15</f>
        <v>164.25879935</v>
      </c>
      <c r="O157" s="36">
        <f>SUMIFS(СВЦЭМ!$E$33:$E$776,СВЦЭМ!$A$33:$A$776,$A157,СВЦЭМ!$B$33:$B$776,O$155)+'СЕТ СН'!$F$15</f>
        <v>167.01919810999999</v>
      </c>
      <c r="P157" s="36">
        <f>SUMIFS(СВЦЭМ!$E$33:$E$776,СВЦЭМ!$A$33:$A$776,$A157,СВЦЭМ!$B$33:$B$776,P$155)+'СЕТ СН'!$F$15</f>
        <v>168.08898392</v>
      </c>
      <c r="Q157" s="36">
        <f>SUMIFS(СВЦЭМ!$E$33:$E$776,СВЦЭМ!$A$33:$A$776,$A157,СВЦЭМ!$B$33:$B$776,Q$155)+'СЕТ СН'!$F$15</f>
        <v>170.23261471000001</v>
      </c>
      <c r="R157" s="36">
        <f>SUMIFS(СВЦЭМ!$E$33:$E$776,СВЦЭМ!$A$33:$A$776,$A157,СВЦЭМ!$B$33:$B$776,R$155)+'СЕТ СН'!$F$15</f>
        <v>169.31639099</v>
      </c>
      <c r="S157" s="36">
        <f>SUMIFS(СВЦЭМ!$E$33:$E$776,СВЦЭМ!$A$33:$A$776,$A157,СВЦЭМ!$B$33:$B$776,S$155)+'СЕТ СН'!$F$15</f>
        <v>164.84934709000001</v>
      </c>
      <c r="T157" s="36">
        <f>SUMIFS(СВЦЭМ!$E$33:$E$776,СВЦЭМ!$A$33:$A$776,$A157,СВЦЭМ!$B$33:$B$776,T$155)+'СЕТ СН'!$F$15</f>
        <v>157.95111932</v>
      </c>
      <c r="U157" s="36">
        <f>SUMIFS(СВЦЭМ!$E$33:$E$776,СВЦЭМ!$A$33:$A$776,$A157,СВЦЭМ!$B$33:$B$776,U$155)+'СЕТ СН'!$F$15</f>
        <v>157.64638952000001</v>
      </c>
      <c r="V157" s="36">
        <f>SUMIFS(СВЦЭМ!$E$33:$E$776,СВЦЭМ!$A$33:$A$776,$A157,СВЦЭМ!$B$33:$B$776,V$155)+'СЕТ СН'!$F$15</f>
        <v>163.20679919</v>
      </c>
      <c r="W157" s="36">
        <f>SUMIFS(СВЦЭМ!$E$33:$E$776,СВЦЭМ!$A$33:$A$776,$A157,СВЦЭМ!$B$33:$B$776,W$155)+'СЕТ СН'!$F$15</f>
        <v>165.36364426</v>
      </c>
      <c r="X157" s="36">
        <f>SUMIFS(СВЦЭМ!$E$33:$E$776,СВЦЭМ!$A$33:$A$776,$A157,СВЦЭМ!$B$33:$B$776,X$155)+'СЕТ СН'!$F$15</f>
        <v>165.13840218000001</v>
      </c>
      <c r="Y157" s="36">
        <f>SUMIFS(СВЦЭМ!$E$33:$E$776,СВЦЭМ!$A$33:$A$776,$A157,СВЦЭМ!$B$33:$B$776,Y$155)+'СЕТ СН'!$F$15</f>
        <v>166.4195623</v>
      </c>
    </row>
    <row r="158" spans="1:27" ht="15.5" x14ac:dyDescent="0.3">
      <c r="A158" s="35">
        <f t="shared" ref="A158:A186" si="4">A157+1</f>
        <v>43833</v>
      </c>
      <c r="B158" s="36">
        <f>SUMIFS(СВЦЭМ!$E$33:$E$776,СВЦЭМ!$A$33:$A$776,$A158,СВЦЭМ!$B$33:$B$776,B$155)+'СЕТ СН'!$F$15</f>
        <v>171.30685287</v>
      </c>
      <c r="C158" s="36">
        <f>SUMIFS(СВЦЭМ!$E$33:$E$776,СВЦЭМ!$A$33:$A$776,$A158,СВЦЭМ!$B$33:$B$776,C$155)+'СЕТ СН'!$F$15</f>
        <v>170.02332852999999</v>
      </c>
      <c r="D158" s="36">
        <f>SUMIFS(СВЦЭМ!$E$33:$E$776,СВЦЭМ!$A$33:$A$776,$A158,СВЦЭМ!$B$33:$B$776,D$155)+'СЕТ СН'!$F$15</f>
        <v>172.8747443</v>
      </c>
      <c r="E158" s="36">
        <f>SUMIFS(СВЦЭМ!$E$33:$E$776,СВЦЭМ!$A$33:$A$776,$A158,СВЦЭМ!$B$33:$B$776,E$155)+'СЕТ СН'!$F$15</f>
        <v>178.26424800999999</v>
      </c>
      <c r="F158" s="36">
        <f>SUMIFS(СВЦЭМ!$E$33:$E$776,СВЦЭМ!$A$33:$A$776,$A158,СВЦЭМ!$B$33:$B$776,F$155)+'СЕТ СН'!$F$15</f>
        <v>179.06478089000001</v>
      </c>
      <c r="G158" s="36">
        <f>SUMIFS(СВЦЭМ!$E$33:$E$776,СВЦЭМ!$A$33:$A$776,$A158,СВЦЭМ!$B$33:$B$776,G$155)+'СЕТ СН'!$F$15</f>
        <v>178.75563507000001</v>
      </c>
      <c r="H158" s="36">
        <f>SUMIFS(СВЦЭМ!$E$33:$E$776,СВЦЭМ!$A$33:$A$776,$A158,СВЦЭМ!$B$33:$B$776,H$155)+'СЕТ СН'!$F$15</f>
        <v>176.88990523999999</v>
      </c>
      <c r="I158" s="36">
        <f>SUMIFS(СВЦЭМ!$E$33:$E$776,СВЦЭМ!$A$33:$A$776,$A158,СВЦЭМ!$B$33:$B$776,I$155)+'СЕТ СН'!$F$15</f>
        <v>175.01829687</v>
      </c>
      <c r="J158" s="36">
        <f>SUMIFS(СВЦЭМ!$E$33:$E$776,СВЦЭМ!$A$33:$A$776,$A158,СВЦЭМ!$B$33:$B$776,J$155)+'СЕТ СН'!$F$15</f>
        <v>170.46893814000001</v>
      </c>
      <c r="K158" s="36">
        <f>SUMIFS(СВЦЭМ!$E$33:$E$776,СВЦЭМ!$A$33:$A$776,$A158,СВЦЭМ!$B$33:$B$776,K$155)+'СЕТ СН'!$F$15</f>
        <v>166.28488311000001</v>
      </c>
      <c r="L158" s="36">
        <f>SUMIFS(СВЦЭМ!$E$33:$E$776,СВЦЭМ!$A$33:$A$776,$A158,СВЦЭМ!$B$33:$B$776,L$155)+'СЕТ СН'!$F$15</f>
        <v>163.49449654</v>
      </c>
      <c r="M158" s="36">
        <f>SUMIFS(СВЦЭМ!$E$33:$E$776,СВЦЭМ!$A$33:$A$776,$A158,СВЦЭМ!$B$33:$B$776,M$155)+'СЕТ СН'!$F$15</f>
        <v>163.47550145</v>
      </c>
      <c r="N158" s="36">
        <f>SUMIFS(СВЦЭМ!$E$33:$E$776,СВЦЭМ!$A$33:$A$776,$A158,СВЦЭМ!$B$33:$B$776,N$155)+'СЕТ СН'!$F$15</f>
        <v>164.85542728999999</v>
      </c>
      <c r="O158" s="36">
        <f>SUMIFS(СВЦЭМ!$E$33:$E$776,СВЦЭМ!$A$33:$A$776,$A158,СВЦЭМ!$B$33:$B$776,O$155)+'СЕТ СН'!$F$15</f>
        <v>166.70403193000001</v>
      </c>
      <c r="P158" s="36">
        <f>SUMIFS(СВЦЭМ!$E$33:$E$776,СВЦЭМ!$A$33:$A$776,$A158,СВЦЭМ!$B$33:$B$776,P$155)+'СЕТ СН'!$F$15</f>
        <v>168.98245205000001</v>
      </c>
      <c r="Q158" s="36">
        <f>SUMIFS(СВЦЭМ!$E$33:$E$776,СВЦЭМ!$A$33:$A$776,$A158,СВЦЭМ!$B$33:$B$776,Q$155)+'СЕТ СН'!$F$15</f>
        <v>170.93521647</v>
      </c>
      <c r="R158" s="36">
        <f>SUMIFS(СВЦЭМ!$E$33:$E$776,СВЦЭМ!$A$33:$A$776,$A158,СВЦЭМ!$B$33:$B$776,R$155)+'СЕТ СН'!$F$15</f>
        <v>169.50607919999999</v>
      </c>
      <c r="S158" s="36">
        <f>SUMIFS(СВЦЭМ!$E$33:$E$776,СВЦЭМ!$A$33:$A$776,$A158,СВЦЭМ!$B$33:$B$776,S$155)+'СЕТ СН'!$F$15</f>
        <v>165.33931625</v>
      </c>
      <c r="T158" s="36">
        <f>SUMIFS(СВЦЭМ!$E$33:$E$776,СВЦЭМ!$A$33:$A$776,$A158,СВЦЭМ!$B$33:$B$776,T$155)+'СЕТ СН'!$F$15</f>
        <v>159.02122922000001</v>
      </c>
      <c r="U158" s="36">
        <f>SUMIFS(СВЦЭМ!$E$33:$E$776,СВЦЭМ!$A$33:$A$776,$A158,СВЦЭМ!$B$33:$B$776,U$155)+'СЕТ СН'!$F$15</f>
        <v>158.62275768000001</v>
      </c>
      <c r="V158" s="36">
        <f>SUMIFS(СВЦЭМ!$E$33:$E$776,СВЦЭМ!$A$33:$A$776,$A158,СВЦЭМ!$B$33:$B$776,V$155)+'СЕТ СН'!$F$15</f>
        <v>164.29678286999999</v>
      </c>
      <c r="W158" s="36">
        <f>SUMIFS(СВЦЭМ!$E$33:$E$776,СВЦЭМ!$A$33:$A$776,$A158,СВЦЭМ!$B$33:$B$776,W$155)+'СЕТ СН'!$F$15</f>
        <v>166.32174168</v>
      </c>
      <c r="X158" s="36">
        <f>SUMIFS(СВЦЭМ!$E$33:$E$776,СВЦЭМ!$A$33:$A$776,$A158,СВЦЭМ!$B$33:$B$776,X$155)+'СЕТ СН'!$F$15</f>
        <v>168.99746880000001</v>
      </c>
      <c r="Y158" s="36">
        <f>SUMIFS(СВЦЭМ!$E$33:$E$776,СВЦЭМ!$A$33:$A$776,$A158,СВЦЭМ!$B$33:$B$776,Y$155)+'СЕТ СН'!$F$15</f>
        <v>170.5928868</v>
      </c>
    </row>
    <row r="159" spans="1:27" ht="15.5" x14ac:dyDescent="0.3">
      <c r="A159" s="35">
        <f t="shared" si="4"/>
        <v>43834</v>
      </c>
      <c r="B159" s="36">
        <f>SUMIFS(СВЦЭМ!$E$33:$E$776,СВЦЭМ!$A$33:$A$776,$A159,СВЦЭМ!$B$33:$B$776,B$155)+'СЕТ СН'!$F$15</f>
        <v>171.68763411</v>
      </c>
      <c r="C159" s="36">
        <f>SUMIFS(СВЦЭМ!$E$33:$E$776,СВЦЭМ!$A$33:$A$776,$A159,СВЦЭМ!$B$33:$B$776,C$155)+'СЕТ СН'!$F$15</f>
        <v>172.96780340000001</v>
      </c>
      <c r="D159" s="36">
        <f>SUMIFS(СВЦЭМ!$E$33:$E$776,СВЦЭМ!$A$33:$A$776,$A159,СВЦЭМ!$B$33:$B$776,D$155)+'СЕТ СН'!$F$15</f>
        <v>175.23055163999999</v>
      </c>
      <c r="E159" s="36">
        <f>SUMIFS(СВЦЭМ!$E$33:$E$776,СВЦЭМ!$A$33:$A$776,$A159,СВЦЭМ!$B$33:$B$776,E$155)+'СЕТ СН'!$F$15</f>
        <v>176.18049323</v>
      </c>
      <c r="F159" s="36">
        <f>SUMIFS(СВЦЭМ!$E$33:$E$776,СВЦЭМ!$A$33:$A$776,$A159,СВЦЭМ!$B$33:$B$776,F$155)+'СЕТ СН'!$F$15</f>
        <v>176.90402513999999</v>
      </c>
      <c r="G159" s="36">
        <f>SUMIFS(СВЦЭМ!$E$33:$E$776,СВЦЭМ!$A$33:$A$776,$A159,СВЦЭМ!$B$33:$B$776,G$155)+'СЕТ СН'!$F$15</f>
        <v>176.44229618</v>
      </c>
      <c r="H159" s="36">
        <f>SUMIFS(СВЦЭМ!$E$33:$E$776,СВЦЭМ!$A$33:$A$776,$A159,СВЦЭМ!$B$33:$B$776,H$155)+'СЕТ СН'!$F$15</f>
        <v>177.13448095999999</v>
      </c>
      <c r="I159" s="36">
        <f>SUMIFS(СВЦЭМ!$E$33:$E$776,СВЦЭМ!$A$33:$A$776,$A159,СВЦЭМ!$B$33:$B$776,I$155)+'СЕТ СН'!$F$15</f>
        <v>175.13097809000001</v>
      </c>
      <c r="J159" s="36">
        <f>SUMIFS(СВЦЭМ!$E$33:$E$776,СВЦЭМ!$A$33:$A$776,$A159,СВЦЭМ!$B$33:$B$776,J$155)+'СЕТ СН'!$F$15</f>
        <v>171.02846106999999</v>
      </c>
      <c r="K159" s="36">
        <f>SUMIFS(СВЦЭМ!$E$33:$E$776,СВЦЭМ!$A$33:$A$776,$A159,СВЦЭМ!$B$33:$B$776,K$155)+'СЕТ СН'!$F$15</f>
        <v>165.22736764000001</v>
      </c>
      <c r="L159" s="36">
        <f>SUMIFS(СВЦЭМ!$E$33:$E$776,СВЦЭМ!$A$33:$A$776,$A159,СВЦЭМ!$B$33:$B$776,L$155)+'СЕТ СН'!$F$15</f>
        <v>162.84751835</v>
      </c>
      <c r="M159" s="36">
        <f>SUMIFS(СВЦЭМ!$E$33:$E$776,СВЦЭМ!$A$33:$A$776,$A159,СВЦЭМ!$B$33:$B$776,M$155)+'СЕТ СН'!$F$15</f>
        <v>163.66298591</v>
      </c>
      <c r="N159" s="36">
        <f>SUMIFS(СВЦЭМ!$E$33:$E$776,СВЦЭМ!$A$33:$A$776,$A159,СВЦЭМ!$B$33:$B$776,N$155)+'СЕТ СН'!$F$15</f>
        <v>164.31087647999999</v>
      </c>
      <c r="O159" s="36">
        <f>SUMIFS(СВЦЭМ!$E$33:$E$776,СВЦЭМ!$A$33:$A$776,$A159,СВЦЭМ!$B$33:$B$776,O$155)+'СЕТ СН'!$F$15</f>
        <v>165.36841401999999</v>
      </c>
      <c r="P159" s="36">
        <f>SUMIFS(СВЦЭМ!$E$33:$E$776,СВЦЭМ!$A$33:$A$776,$A159,СВЦЭМ!$B$33:$B$776,P$155)+'СЕТ СН'!$F$15</f>
        <v>166.75290662</v>
      </c>
      <c r="Q159" s="36">
        <f>SUMIFS(СВЦЭМ!$E$33:$E$776,СВЦЭМ!$A$33:$A$776,$A159,СВЦЭМ!$B$33:$B$776,Q$155)+'СЕТ СН'!$F$15</f>
        <v>169.19828895000001</v>
      </c>
      <c r="R159" s="36">
        <f>SUMIFS(СВЦЭМ!$E$33:$E$776,СВЦЭМ!$A$33:$A$776,$A159,СВЦЭМ!$B$33:$B$776,R$155)+'СЕТ СН'!$F$15</f>
        <v>170.59973009000001</v>
      </c>
      <c r="S159" s="36">
        <f>SUMIFS(СВЦЭМ!$E$33:$E$776,СВЦЭМ!$A$33:$A$776,$A159,СВЦЭМ!$B$33:$B$776,S$155)+'СЕТ СН'!$F$15</f>
        <v>168.07544131</v>
      </c>
      <c r="T159" s="36">
        <f>SUMIFS(СВЦЭМ!$E$33:$E$776,СВЦЭМ!$A$33:$A$776,$A159,СВЦЭМ!$B$33:$B$776,T$155)+'СЕТ СН'!$F$15</f>
        <v>159.42182572999999</v>
      </c>
      <c r="U159" s="36">
        <f>SUMIFS(СВЦЭМ!$E$33:$E$776,СВЦЭМ!$A$33:$A$776,$A159,СВЦЭМ!$B$33:$B$776,U$155)+'СЕТ СН'!$F$15</f>
        <v>159.49757896</v>
      </c>
      <c r="V159" s="36">
        <f>SUMIFS(СВЦЭМ!$E$33:$E$776,СВЦЭМ!$A$33:$A$776,$A159,СВЦЭМ!$B$33:$B$776,V$155)+'СЕТ СН'!$F$15</f>
        <v>164.87819802000001</v>
      </c>
      <c r="W159" s="36">
        <f>SUMIFS(СВЦЭМ!$E$33:$E$776,СВЦЭМ!$A$33:$A$776,$A159,СВЦЭМ!$B$33:$B$776,W$155)+'СЕТ СН'!$F$15</f>
        <v>166.14719521999999</v>
      </c>
      <c r="X159" s="36">
        <f>SUMIFS(СВЦЭМ!$E$33:$E$776,СВЦЭМ!$A$33:$A$776,$A159,СВЦЭМ!$B$33:$B$776,X$155)+'СЕТ СН'!$F$15</f>
        <v>167.90049991000001</v>
      </c>
      <c r="Y159" s="36">
        <f>SUMIFS(СВЦЭМ!$E$33:$E$776,СВЦЭМ!$A$33:$A$776,$A159,СВЦЭМ!$B$33:$B$776,Y$155)+'СЕТ СН'!$F$15</f>
        <v>169.21023215</v>
      </c>
    </row>
    <row r="160" spans="1:27" ht="15.5" x14ac:dyDescent="0.3">
      <c r="A160" s="35">
        <f t="shared" si="4"/>
        <v>43835</v>
      </c>
      <c r="B160" s="36">
        <f>SUMIFS(СВЦЭМ!$E$33:$E$776,СВЦЭМ!$A$33:$A$776,$A160,СВЦЭМ!$B$33:$B$776,B$155)+'СЕТ СН'!$F$15</f>
        <v>165.46256159999999</v>
      </c>
      <c r="C160" s="36">
        <f>SUMIFS(СВЦЭМ!$E$33:$E$776,СВЦЭМ!$A$33:$A$776,$A160,СВЦЭМ!$B$33:$B$776,C$155)+'СЕТ СН'!$F$15</f>
        <v>167.21449483999999</v>
      </c>
      <c r="D160" s="36">
        <f>SUMIFS(СВЦЭМ!$E$33:$E$776,СВЦЭМ!$A$33:$A$776,$A160,СВЦЭМ!$B$33:$B$776,D$155)+'СЕТ СН'!$F$15</f>
        <v>171.08209871</v>
      </c>
      <c r="E160" s="36">
        <f>SUMIFS(СВЦЭМ!$E$33:$E$776,СВЦЭМ!$A$33:$A$776,$A160,СВЦЭМ!$B$33:$B$776,E$155)+'СЕТ СН'!$F$15</f>
        <v>178.04899610000001</v>
      </c>
      <c r="F160" s="36">
        <f>SUMIFS(СВЦЭМ!$E$33:$E$776,СВЦЭМ!$A$33:$A$776,$A160,СВЦЭМ!$B$33:$B$776,F$155)+'СЕТ СН'!$F$15</f>
        <v>179.64052907000001</v>
      </c>
      <c r="G160" s="36">
        <f>SUMIFS(СВЦЭМ!$E$33:$E$776,СВЦЭМ!$A$33:$A$776,$A160,СВЦЭМ!$B$33:$B$776,G$155)+'СЕТ СН'!$F$15</f>
        <v>175.23739694</v>
      </c>
      <c r="H160" s="36">
        <f>SUMIFS(СВЦЭМ!$E$33:$E$776,СВЦЭМ!$A$33:$A$776,$A160,СВЦЭМ!$B$33:$B$776,H$155)+'СЕТ СН'!$F$15</f>
        <v>173.20942765999999</v>
      </c>
      <c r="I160" s="36">
        <f>SUMIFS(СВЦЭМ!$E$33:$E$776,СВЦЭМ!$A$33:$A$776,$A160,СВЦЭМ!$B$33:$B$776,I$155)+'СЕТ СН'!$F$15</f>
        <v>169.79618127000001</v>
      </c>
      <c r="J160" s="36">
        <f>SUMIFS(СВЦЭМ!$E$33:$E$776,СВЦЭМ!$A$33:$A$776,$A160,СВЦЭМ!$B$33:$B$776,J$155)+'СЕТ СН'!$F$15</f>
        <v>167.01610033</v>
      </c>
      <c r="K160" s="36">
        <f>SUMIFS(СВЦЭМ!$E$33:$E$776,СВЦЭМ!$A$33:$A$776,$A160,СВЦЭМ!$B$33:$B$776,K$155)+'СЕТ СН'!$F$15</f>
        <v>161.60212842999999</v>
      </c>
      <c r="L160" s="36">
        <f>SUMIFS(СВЦЭМ!$E$33:$E$776,СВЦЭМ!$A$33:$A$776,$A160,СВЦЭМ!$B$33:$B$776,L$155)+'СЕТ СН'!$F$15</f>
        <v>156.83781747</v>
      </c>
      <c r="M160" s="36">
        <f>SUMIFS(СВЦЭМ!$E$33:$E$776,СВЦЭМ!$A$33:$A$776,$A160,СВЦЭМ!$B$33:$B$776,M$155)+'СЕТ СН'!$F$15</f>
        <v>156.53473244</v>
      </c>
      <c r="N160" s="36">
        <f>SUMIFS(СВЦЭМ!$E$33:$E$776,СВЦЭМ!$A$33:$A$776,$A160,СВЦЭМ!$B$33:$B$776,N$155)+'СЕТ СН'!$F$15</f>
        <v>157.00784157999999</v>
      </c>
      <c r="O160" s="36">
        <f>SUMIFS(СВЦЭМ!$E$33:$E$776,СВЦЭМ!$A$33:$A$776,$A160,СВЦЭМ!$B$33:$B$776,O$155)+'СЕТ СН'!$F$15</f>
        <v>160.0171273</v>
      </c>
      <c r="P160" s="36">
        <f>SUMIFS(СВЦЭМ!$E$33:$E$776,СВЦЭМ!$A$33:$A$776,$A160,СВЦЭМ!$B$33:$B$776,P$155)+'СЕТ СН'!$F$15</f>
        <v>162.80516535999999</v>
      </c>
      <c r="Q160" s="36">
        <f>SUMIFS(СВЦЭМ!$E$33:$E$776,СВЦЭМ!$A$33:$A$776,$A160,СВЦЭМ!$B$33:$B$776,Q$155)+'СЕТ СН'!$F$15</f>
        <v>163.97706416</v>
      </c>
      <c r="R160" s="36">
        <f>SUMIFS(СВЦЭМ!$E$33:$E$776,СВЦЭМ!$A$33:$A$776,$A160,СВЦЭМ!$B$33:$B$776,R$155)+'СЕТ СН'!$F$15</f>
        <v>163.13662346999999</v>
      </c>
      <c r="S160" s="36">
        <f>SUMIFS(СВЦЭМ!$E$33:$E$776,СВЦЭМ!$A$33:$A$776,$A160,СВЦЭМ!$B$33:$B$776,S$155)+'СЕТ СН'!$F$15</f>
        <v>158.54483461999999</v>
      </c>
      <c r="T160" s="36">
        <f>SUMIFS(СВЦЭМ!$E$33:$E$776,СВЦЭМ!$A$33:$A$776,$A160,СВЦЭМ!$B$33:$B$776,T$155)+'СЕТ СН'!$F$15</f>
        <v>150.11621531</v>
      </c>
      <c r="U160" s="36">
        <f>SUMIFS(СВЦЭМ!$E$33:$E$776,СВЦЭМ!$A$33:$A$776,$A160,СВЦЭМ!$B$33:$B$776,U$155)+'СЕТ СН'!$F$15</f>
        <v>151.01753550000001</v>
      </c>
      <c r="V160" s="36">
        <f>SUMIFS(СВЦЭМ!$E$33:$E$776,СВЦЭМ!$A$33:$A$776,$A160,СВЦЭМ!$B$33:$B$776,V$155)+'СЕТ СН'!$F$15</f>
        <v>157.70876134</v>
      </c>
      <c r="W160" s="36">
        <f>SUMIFS(СВЦЭМ!$E$33:$E$776,СВЦЭМ!$A$33:$A$776,$A160,СВЦЭМ!$B$33:$B$776,W$155)+'СЕТ СН'!$F$15</f>
        <v>159.13922362</v>
      </c>
      <c r="X160" s="36">
        <f>SUMIFS(СВЦЭМ!$E$33:$E$776,СВЦЭМ!$A$33:$A$776,$A160,СВЦЭМ!$B$33:$B$776,X$155)+'СЕТ СН'!$F$15</f>
        <v>161.07631090000001</v>
      </c>
      <c r="Y160" s="36">
        <f>SUMIFS(СВЦЭМ!$E$33:$E$776,СВЦЭМ!$A$33:$A$776,$A160,СВЦЭМ!$B$33:$B$776,Y$155)+'СЕТ СН'!$F$15</f>
        <v>163.17022972999999</v>
      </c>
    </row>
    <row r="161" spans="1:25" ht="15.5" x14ac:dyDescent="0.3">
      <c r="A161" s="35">
        <f t="shared" si="4"/>
        <v>43836</v>
      </c>
      <c r="B161" s="36">
        <f>SUMIFS(СВЦЭМ!$E$33:$E$776,СВЦЭМ!$A$33:$A$776,$A161,СВЦЭМ!$B$33:$B$776,B$155)+'СЕТ СН'!$F$15</f>
        <v>169.37671331999999</v>
      </c>
      <c r="C161" s="36">
        <f>SUMIFS(СВЦЭМ!$E$33:$E$776,СВЦЭМ!$A$33:$A$776,$A161,СВЦЭМ!$B$33:$B$776,C$155)+'СЕТ СН'!$F$15</f>
        <v>167.20065842</v>
      </c>
      <c r="D161" s="36">
        <f>SUMIFS(СВЦЭМ!$E$33:$E$776,СВЦЭМ!$A$33:$A$776,$A161,СВЦЭМ!$B$33:$B$776,D$155)+'СЕТ СН'!$F$15</f>
        <v>170.51461341000001</v>
      </c>
      <c r="E161" s="36">
        <f>SUMIFS(СВЦЭМ!$E$33:$E$776,СВЦЭМ!$A$33:$A$776,$A161,СВЦЭМ!$B$33:$B$776,E$155)+'СЕТ СН'!$F$15</f>
        <v>175.71840914000001</v>
      </c>
      <c r="F161" s="36">
        <f>SUMIFS(СВЦЭМ!$E$33:$E$776,СВЦЭМ!$A$33:$A$776,$A161,СВЦЭМ!$B$33:$B$776,F$155)+'СЕТ СН'!$F$15</f>
        <v>175.99227114999999</v>
      </c>
      <c r="G161" s="36">
        <f>SUMIFS(СВЦЭМ!$E$33:$E$776,СВЦЭМ!$A$33:$A$776,$A161,СВЦЭМ!$B$33:$B$776,G$155)+'СЕТ СН'!$F$15</f>
        <v>175.45928889999999</v>
      </c>
      <c r="H161" s="36">
        <f>SUMIFS(СВЦЭМ!$E$33:$E$776,СВЦЭМ!$A$33:$A$776,$A161,СВЦЭМ!$B$33:$B$776,H$155)+'СЕТ СН'!$F$15</f>
        <v>173.85178321999999</v>
      </c>
      <c r="I161" s="36">
        <f>SUMIFS(СВЦЭМ!$E$33:$E$776,СВЦЭМ!$A$33:$A$776,$A161,СВЦЭМ!$B$33:$B$776,I$155)+'СЕТ СН'!$F$15</f>
        <v>171.11611776999999</v>
      </c>
      <c r="J161" s="36">
        <f>SUMIFS(СВЦЭМ!$E$33:$E$776,СВЦЭМ!$A$33:$A$776,$A161,СВЦЭМ!$B$33:$B$776,J$155)+'СЕТ СН'!$F$15</f>
        <v>166.29959360000001</v>
      </c>
      <c r="K161" s="36">
        <f>SUMIFS(СВЦЭМ!$E$33:$E$776,СВЦЭМ!$A$33:$A$776,$A161,СВЦЭМ!$B$33:$B$776,K$155)+'СЕТ СН'!$F$15</f>
        <v>162.23961466</v>
      </c>
      <c r="L161" s="36">
        <f>SUMIFS(СВЦЭМ!$E$33:$E$776,СВЦЭМ!$A$33:$A$776,$A161,СВЦЭМ!$B$33:$B$776,L$155)+'СЕТ СН'!$F$15</f>
        <v>157.86536776</v>
      </c>
      <c r="M161" s="36">
        <f>SUMIFS(СВЦЭМ!$E$33:$E$776,СВЦЭМ!$A$33:$A$776,$A161,СВЦЭМ!$B$33:$B$776,M$155)+'СЕТ СН'!$F$15</f>
        <v>157.528176</v>
      </c>
      <c r="N161" s="36">
        <f>SUMIFS(СВЦЭМ!$E$33:$E$776,СВЦЭМ!$A$33:$A$776,$A161,СВЦЭМ!$B$33:$B$776,N$155)+'СЕТ СН'!$F$15</f>
        <v>160.49430534999999</v>
      </c>
      <c r="O161" s="36">
        <f>SUMIFS(СВЦЭМ!$E$33:$E$776,СВЦЭМ!$A$33:$A$776,$A161,СВЦЭМ!$B$33:$B$776,O$155)+'СЕТ СН'!$F$15</f>
        <v>161.73225323</v>
      </c>
      <c r="P161" s="36">
        <f>SUMIFS(СВЦЭМ!$E$33:$E$776,СВЦЭМ!$A$33:$A$776,$A161,СВЦЭМ!$B$33:$B$776,P$155)+'СЕТ СН'!$F$15</f>
        <v>164.73641727</v>
      </c>
      <c r="Q161" s="36">
        <f>SUMIFS(СВЦЭМ!$E$33:$E$776,СВЦЭМ!$A$33:$A$776,$A161,СВЦЭМ!$B$33:$B$776,Q$155)+'СЕТ СН'!$F$15</f>
        <v>165.45340891000001</v>
      </c>
      <c r="R161" s="36">
        <f>SUMIFS(СВЦЭМ!$E$33:$E$776,СВЦЭМ!$A$33:$A$776,$A161,СВЦЭМ!$B$33:$B$776,R$155)+'СЕТ СН'!$F$15</f>
        <v>163.94859195000001</v>
      </c>
      <c r="S161" s="36">
        <f>SUMIFS(СВЦЭМ!$E$33:$E$776,СВЦЭМ!$A$33:$A$776,$A161,СВЦЭМ!$B$33:$B$776,S$155)+'СЕТ СН'!$F$15</f>
        <v>159.70651728000001</v>
      </c>
      <c r="T161" s="36">
        <f>SUMIFS(СВЦЭМ!$E$33:$E$776,СВЦЭМ!$A$33:$A$776,$A161,СВЦЭМ!$B$33:$B$776,T$155)+'СЕТ СН'!$F$15</f>
        <v>150.80878547</v>
      </c>
      <c r="U161" s="36">
        <f>SUMIFS(СВЦЭМ!$E$33:$E$776,СВЦЭМ!$A$33:$A$776,$A161,СВЦЭМ!$B$33:$B$776,U$155)+'СЕТ СН'!$F$15</f>
        <v>152.14881704999999</v>
      </c>
      <c r="V161" s="36">
        <f>SUMIFS(СВЦЭМ!$E$33:$E$776,СВЦЭМ!$A$33:$A$776,$A161,СВЦЭМ!$B$33:$B$776,V$155)+'СЕТ СН'!$F$15</f>
        <v>159.56053593999999</v>
      </c>
      <c r="W161" s="36">
        <f>SUMIFS(СВЦЭМ!$E$33:$E$776,СВЦЭМ!$A$33:$A$776,$A161,СВЦЭМ!$B$33:$B$776,W$155)+'СЕТ СН'!$F$15</f>
        <v>161.58542487</v>
      </c>
      <c r="X161" s="36">
        <f>SUMIFS(СВЦЭМ!$E$33:$E$776,СВЦЭМ!$A$33:$A$776,$A161,СВЦЭМ!$B$33:$B$776,X$155)+'СЕТ СН'!$F$15</f>
        <v>164.37326707</v>
      </c>
      <c r="Y161" s="36">
        <f>SUMIFS(СВЦЭМ!$E$33:$E$776,СВЦЭМ!$A$33:$A$776,$A161,СВЦЭМ!$B$33:$B$776,Y$155)+'СЕТ СН'!$F$15</f>
        <v>164.31169277000001</v>
      </c>
    </row>
    <row r="162" spans="1:25" ht="15.5" x14ac:dyDescent="0.3">
      <c r="A162" s="35">
        <f t="shared" si="4"/>
        <v>43837</v>
      </c>
      <c r="B162" s="36">
        <f>SUMIFS(СВЦЭМ!$E$33:$E$776,СВЦЭМ!$A$33:$A$776,$A162,СВЦЭМ!$B$33:$B$776,B$155)+'СЕТ СН'!$F$15</f>
        <v>169.27617678999999</v>
      </c>
      <c r="C162" s="36">
        <f>SUMIFS(СВЦЭМ!$E$33:$E$776,СВЦЭМ!$A$33:$A$776,$A162,СВЦЭМ!$B$33:$B$776,C$155)+'СЕТ СН'!$F$15</f>
        <v>170.31427854</v>
      </c>
      <c r="D162" s="36">
        <f>SUMIFS(СВЦЭМ!$E$33:$E$776,СВЦЭМ!$A$33:$A$776,$A162,СВЦЭМ!$B$33:$B$776,D$155)+'СЕТ СН'!$F$15</f>
        <v>173.31280147999999</v>
      </c>
      <c r="E162" s="36">
        <f>SUMIFS(СВЦЭМ!$E$33:$E$776,СВЦЭМ!$A$33:$A$776,$A162,СВЦЭМ!$B$33:$B$776,E$155)+'СЕТ СН'!$F$15</f>
        <v>177.85431378000001</v>
      </c>
      <c r="F162" s="36">
        <f>SUMIFS(СВЦЭМ!$E$33:$E$776,СВЦЭМ!$A$33:$A$776,$A162,СВЦЭМ!$B$33:$B$776,F$155)+'СЕТ СН'!$F$15</f>
        <v>179.30347909</v>
      </c>
      <c r="G162" s="36">
        <f>SUMIFS(СВЦЭМ!$E$33:$E$776,СВЦЭМ!$A$33:$A$776,$A162,СВЦЭМ!$B$33:$B$776,G$155)+'СЕТ СН'!$F$15</f>
        <v>178.13025829</v>
      </c>
      <c r="H162" s="36">
        <f>SUMIFS(СВЦЭМ!$E$33:$E$776,СВЦЭМ!$A$33:$A$776,$A162,СВЦЭМ!$B$33:$B$776,H$155)+'СЕТ СН'!$F$15</f>
        <v>174.93968735000001</v>
      </c>
      <c r="I162" s="36">
        <f>SUMIFS(СВЦЭМ!$E$33:$E$776,СВЦЭМ!$A$33:$A$776,$A162,СВЦЭМ!$B$33:$B$776,I$155)+'СЕТ СН'!$F$15</f>
        <v>171.07260840999999</v>
      </c>
      <c r="J162" s="36">
        <f>SUMIFS(СВЦЭМ!$E$33:$E$776,СВЦЭМ!$A$33:$A$776,$A162,СВЦЭМ!$B$33:$B$776,J$155)+'СЕТ СН'!$F$15</f>
        <v>166.13956228000001</v>
      </c>
      <c r="K162" s="36">
        <f>SUMIFS(СВЦЭМ!$E$33:$E$776,СВЦЭМ!$A$33:$A$776,$A162,СВЦЭМ!$B$33:$B$776,K$155)+'СЕТ СН'!$F$15</f>
        <v>162.20367536000001</v>
      </c>
      <c r="L162" s="36">
        <f>SUMIFS(СВЦЭМ!$E$33:$E$776,СВЦЭМ!$A$33:$A$776,$A162,СВЦЭМ!$B$33:$B$776,L$155)+'СЕТ СН'!$F$15</f>
        <v>159.38624651000001</v>
      </c>
      <c r="M162" s="36">
        <f>SUMIFS(СВЦЭМ!$E$33:$E$776,СВЦЭМ!$A$33:$A$776,$A162,СВЦЭМ!$B$33:$B$776,M$155)+'СЕТ СН'!$F$15</f>
        <v>157.17873225</v>
      </c>
      <c r="N162" s="36">
        <f>SUMIFS(СВЦЭМ!$E$33:$E$776,СВЦЭМ!$A$33:$A$776,$A162,СВЦЭМ!$B$33:$B$776,N$155)+'СЕТ СН'!$F$15</f>
        <v>158.49187341999999</v>
      </c>
      <c r="O162" s="36">
        <f>SUMIFS(СВЦЭМ!$E$33:$E$776,СВЦЭМ!$A$33:$A$776,$A162,СВЦЭМ!$B$33:$B$776,O$155)+'СЕТ СН'!$F$15</f>
        <v>160.35088966999999</v>
      </c>
      <c r="P162" s="36">
        <f>SUMIFS(СВЦЭМ!$E$33:$E$776,СВЦЭМ!$A$33:$A$776,$A162,СВЦЭМ!$B$33:$B$776,P$155)+'СЕТ СН'!$F$15</f>
        <v>161.91241995999999</v>
      </c>
      <c r="Q162" s="36">
        <f>SUMIFS(СВЦЭМ!$E$33:$E$776,СВЦЭМ!$A$33:$A$776,$A162,СВЦЭМ!$B$33:$B$776,Q$155)+'СЕТ СН'!$F$15</f>
        <v>162.53003476999999</v>
      </c>
      <c r="R162" s="36">
        <f>SUMIFS(СВЦЭМ!$E$33:$E$776,СВЦЭМ!$A$33:$A$776,$A162,СВЦЭМ!$B$33:$B$776,R$155)+'СЕТ СН'!$F$15</f>
        <v>162.66030062999999</v>
      </c>
      <c r="S162" s="36">
        <f>SUMIFS(СВЦЭМ!$E$33:$E$776,СВЦЭМ!$A$33:$A$776,$A162,СВЦЭМ!$B$33:$B$776,S$155)+'СЕТ СН'!$F$15</f>
        <v>160.59766974999999</v>
      </c>
      <c r="T162" s="36">
        <f>SUMIFS(СВЦЭМ!$E$33:$E$776,СВЦЭМ!$A$33:$A$776,$A162,СВЦЭМ!$B$33:$B$776,T$155)+'СЕТ СН'!$F$15</f>
        <v>152.73257276000001</v>
      </c>
      <c r="U162" s="36">
        <f>SUMIFS(СВЦЭМ!$E$33:$E$776,СВЦЭМ!$A$33:$A$776,$A162,СВЦЭМ!$B$33:$B$776,U$155)+'СЕТ СН'!$F$15</f>
        <v>152.86886401999999</v>
      </c>
      <c r="V162" s="36">
        <f>SUMIFS(СВЦЭМ!$E$33:$E$776,СВЦЭМ!$A$33:$A$776,$A162,СВЦЭМ!$B$33:$B$776,V$155)+'СЕТ СН'!$F$15</f>
        <v>160.48587549000001</v>
      </c>
      <c r="W162" s="36">
        <f>SUMIFS(СВЦЭМ!$E$33:$E$776,СВЦЭМ!$A$33:$A$776,$A162,СВЦЭМ!$B$33:$B$776,W$155)+'СЕТ СН'!$F$15</f>
        <v>162.96700444999999</v>
      </c>
      <c r="X162" s="36">
        <f>SUMIFS(СВЦЭМ!$E$33:$E$776,СВЦЭМ!$A$33:$A$776,$A162,СВЦЭМ!$B$33:$B$776,X$155)+'СЕТ СН'!$F$15</f>
        <v>164.99286269000001</v>
      </c>
      <c r="Y162" s="36">
        <f>SUMIFS(СВЦЭМ!$E$33:$E$776,СВЦЭМ!$A$33:$A$776,$A162,СВЦЭМ!$B$33:$B$776,Y$155)+'СЕТ СН'!$F$15</f>
        <v>168.35776455000001</v>
      </c>
    </row>
    <row r="163" spans="1:25" ht="15.5" x14ac:dyDescent="0.3">
      <c r="A163" s="35">
        <f t="shared" si="4"/>
        <v>43838</v>
      </c>
      <c r="B163" s="36">
        <f>SUMIFS(СВЦЭМ!$E$33:$E$776,СВЦЭМ!$A$33:$A$776,$A163,СВЦЭМ!$B$33:$B$776,B$155)+'СЕТ СН'!$F$15</f>
        <v>172.78676908</v>
      </c>
      <c r="C163" s="36">
        <f>SUMIFS(СВЦЭМ!$E$33:$E$776,СВЦЭМ!$A$33:$A$776,$A163,СВЦЭМ!$B$33:$B$776,C$155)+'СЕТ СН'!$F$15</f>
        <v>174.16063919000001</v>
      </c>
      <c r="D163" s="36">
        <f>SUMIFS(СВЦЭМ!$E$33:$E$776,СВЦЭМ!$A$33:$A$776,$A163,СВЦЭМ!$B$33:$B$776,D$155)+'СЕТ СН'!$F$15</f>
        <v>176.24243089999999</v>
      </c>
      <c r="E163" s="36">
        <f>SUMIFS(СВЦЭМ!$E$33:$E$776,СВЦЭМ!$A$33:$A$776,$A163,СВЦЭМ!$B$33:$B$776,E$155)+'СЕТ СН'!$F$15</f>
        <v>179.70077069999999</v>
      </c>
      <c r="F163" s="36">
        <f>SUMIFS(СВЦЭМ!$E$33:$E$776,СВЦЭМ!$A$33:$A$776,$A163,СВЦЭМ!$B$33:$B$776,F$155)+'СЕТ СН'!$F$15</f>
        <v>179.48051735999999</v>
      </c>
      <c r="G163" s="36">
        <f>SUMIFS(СВЦЭМ!$E$33:$E$776,СВЦЭМ!$A$33:$A$776,$A163,СВЦЭМ!$B$33:$B$776,G$155)+'СЕТ СН'!$F$15</f>
        <v>178.42382982999999</v>
      </c>
      <c r="H163" s="36">
        <f>SUMIFS(СВЦЭМ!$E$33:$E$776,СВЦЭМ!$A$33:$A$776,$A163,СВЦЭМ!$B$33:$B$776,H$155)+'СЕТ СН'!$F$15</f>
        <v>175.60608334</v>
      </c>
      <c r="I163" s="36">
        <f>SUMIFS(СВЦЭМ!$E$33:$E$776,СВЦЭМ!$A$33:$A$776,$A163,СВЦЭМ!$B$33:$B$776,I$155)+'СЕТ СН'!$F$15</f>
        <v>171.58278279999999</v>
      </c>
      <c r="J163" s="36">
        <f>SUMIFS(СВЦЭМ!$E$33:$E$776,СВЦЭМ!$A$33:$A$776,$A163,СВЦЭМ!$B$33:$B$776,J$155)+'СЕТ СН'!$F$15</f>
        <v>166.66271656999999</v>
      </c>
      <c r="K163" s="36">
        <f>SUMIFS(СВЦЭМ!$E$33:$E$776,СВЦЭМ!$A$33:$A$776,$A163,СВЦЭМ!$B$33:$B$776,K$155)+'СЕТ СН'!$F$15</f>
        <v>162.94605066</v>
      </c>
      <c r="L163" s="36">
        <f>SUMIFS(СВЦЭМ!$E$33:$E$776,СВЦЭМ!$A$33:$A$776,$A163,СВЦЭМ!$B$33:$B$776,L$155)+'СЕТ СН'!$F$15</f>
        <v>160.52367778000001</v>
      </c>
      <c r="M163" s="36">
        <f>SUMIFS(СВЦЭМ!$E$33:$E$776,СВЦЭМ!$A$33:$A$776,$A163,СВЦЭМ!$B$33:$B$776,M$155)+'СЕТ СН'!$F$15</f>
        <v>158.30270972</v>
      </c>
      <c r="N163" s="36">
        <f>SUMIFS(СВЦЭМ!$E$33:$E$776,СВЦЭМ!$A$33:$A$776,$A163,СВЦЭМ!$B$33:$B$776,N$155)+'СЕТ СН'!$F$15</f>
        <v>159.55938961000001</v>
      </c>
      <c r="O163" s="36">
        <f>SUMIFS(СВЦЭМ!$E$33:$E$776,СВЦЭМ!$A$33:$A$776,$A163,СВЦЭМ!$B$33:$B$776,O$155)+'СЕТ СН'!$F$15</f>
        <v>161.94481789</v>
      </c>
      <c r="P163" s="36">
        <f>SUMIFS(СВЦЭМ!$E$33:$E$776,СВЦЭМ!$A$33:$A$776,$A163,СВЦЭМ!$B$33:$B$776,P$155)+'СЕТ СН'!$F$15</f>
        <v>163.17562294999999</v>
      </c>
      <c r="Q163" s="36">
        <f>SUMIFS(СВЦЭМ!$E$33:$E$776,СВЦЭМ!$A$33:$A$776,$A163,СВЦЭМ!$B$33:$B$776,Q$155)+'СЕТ СН'!$F$15</f>
        <v>163.45663321999999</v>
      </c>
      <c r="R163" s="36">
        <f>SUMIFS(СВЦЭМ!$E$33:$E$776,СВЦЭМ!$A$33:$A$776,$A163,СВЦЭМ!$B$33:$B$776,R$155)+'СЕТ СН'!$F$15</f>
        <v>162.63672678</v>
      </c>
      <c r="S163" s="36">
        <f>SUMIFS(СВЦЭМ!$E$33:$E$776,СВЦЭМ!$A$33:$A$776,$A163,СВЦЭМ!$B$33:$B$776,S$155)+'СЕТ СН'!$F$15</f>
        <v>161.03026341</v>
      </c>
      <c r="T163" s="36">
        <f>SUMIFS(СВЦЭМ!$E$33:$E$776,СВЦЭМ!$A$33:$A$776,$A163,СВЦЭМ!$B$33:$B$776,T$155)+'СЕТ СН'!$F$15</f>
        <v>152.25137056</v>
      </c>
      <c r="U163" s="36">
        <f>SUMIFS(СВЦЭМ!$E$33:$E$776,СВЦЭМ!$A$33:$A$776,$A163,СВЦЭМ!$B$33:$B$776,U$155)+'СЕТ СН'!$F$15</f>
        <v>153.14396221999999</v>
      </c>
      <c r="V163" s="36">
        <f>SUMIFS(СВЦЭМ!$E$33:$E$776,СВЦЭМ!$A$33:$A$776,$A163,СВЦЭМ!$B$33:$B$776,V$155)+'СЕТ СН'!$F$15</f>
        <v>160.13978305000001</v>
      </c>
      <c r="W163" s="36">
        <f>SUMIFS(СВЦЭМ!$E$33:$E$776,СВЦЭМ!$A$33:$A$776,$A163,СВЦЭМ!$B$33:$B$776,W$155)+'СЕТ СН'!$F$15</f>
        <v>162.89887118999999</v>
      </c>
      <c r="X163" s="36">
        <f>SUMIFS(СВЦЭМ!$E$33:$E$776,СВЦЭМ!$A$33:$A$776,$A163,СВЦЭМ!$B$33:$B$776,X$155)+'СЕТ СН'!$F$15</f>
        <v>164.62694909000001</v>
      </c>
      <c r="Y163" s="36">
        <f>SUMIFS(СВЦЭМ!$E$33:$E$776,СВЦЭМ!$A$33:$A$776,$A163,СВЦЭМ!$B$33:$B$776,Y$155)+'СЕТ СН'!$F$15</f>
        <v>167.39012783000001</v>
      </c>
    </row>
    <row r="164" spans="1:25" ht="15.5" x14ac:dyDescent="0.3">
      <c r="A164" s="35">
        <f t="shared" si="4"/>
        <v>43839</v>
      </c>
      <c r="B164" s="36">
        <f>SUMIFS(СВЦЭМ!$E$33:$E$776,СВЦЭМ!$A$33:$A$776,$A164,СВЦЭМ!$B$33:$B$776,B$155)+'СЕТ СН'!$F$15</f>
        <v>163.71432798999999</v>
      </c>
      <c r="C164" s="36">
        <f>SUMIFS(СВЦЭМ!$E$33:$E$776,СВЦЭМ!$A$33:$A$776,$A164,СВЦЭМ!$B$33:$B$776,C$155)+'СЕТ СН'!$F$15</f>
        <v>166.37698141999999</v>
      </c>
      <c r="D164" s="36">
        <f>SUMIFS(СВЦЭМ!$E$33:$E$776,СВЦЭМ!$A$33:$A$776,$A164,СВЦЭМ!$B$33:$B$776,D$155)+'СЕТ СН'!$F$15</f>
        <v>169.9604678</v>
      </c>
      <c r="E164" s="36">
        <f>SUMIFS(СВЦЭМ!$E$33:$E$776,СВЦЭМ!$A$33:$A$776,$A164,СВЦЭМ!$B$33:$B$776,E$155)+'СЕТ СН'!$F$15</f>
        <v>170.70233507</v>
      </c>
      <c r="F164" s="36">
        <f>SUMIFS(СВЦЭМ!$E$33:$E$776,СВЦЭМ!$A$33:$A$776,$A164,СВЦЭМ!$B$33:$B$776,F$155)+'СЕТ СН'!$F$15</f>
        <v>170.98230251000001</v>
      </c>
      <c r="G164" s="36">
        <f>SUMIFS(СВЦЭМ!$E$33:$E$776,СВЦЭМ!$A$33:$A$776,$A164,СВЦЭМ!$B$33:$B$776,G$155)+'СЕТ СН'!$F$15</f>
        <v>169.79923242000001</v>
      </c>
      <c r="H164" s="36">
        <f>SUMIFS(СВЦЭМ!$E$33:$E$776,СВЦЭМ!$A$33:$A$776,$A164,СВЦЭМ!$B$33:$B$776,H$155)+'СЕТ СН'!$F$15</f>
        <v>160.56434396</v>
      </c>
      <c r="I164" s="36">
        <f>SUMIFS(СВЦЭМ!$E$33:$E$776,СВЦЭМ!$A$33:$A$776,$A164,СВЦЭМ!$B$33:$B$776,I$155)+'СЕТ СН'!$F$15</f>
        <v>155.1541445</v>
      </c>
      <c r="J164" s="36">
        <f>SUMIFS(СВЦЭМ!$E$33:$E$776,СВЦЭМ!$A$33:$A$776,$A164,СВЦЭМ!$B$33:$B$776,J$155)+'СЕТ СН'!$F$15</f>
        <v>151.94207535000001</v>
      </c>
      <c r="K164" s="36">
        <f>SUMIFS(СВЦЭМ!$E$33:$E$776,СВЦЭМ!$A$33:$A$776,$A164,СВЦЭМ!$B$33:$B$776,K$155)+'СЕТ СН'!$F$15</f>
        <v>151.35381776</v>
      </c>
      <c r="L164" s="36">
        <f>SUMIFS(СВЦЭМ!$E$33:$E$776,СВЦЭМ!$A$33:$A$776,$A164,СВЦЭМ!$B$33:$B$776,L$155)+'СЕТ СН'!$F$15</f>
        <v>151.03421295000001</v>
      </c>
      <c r="M164" s="36">
        <f>SUMIFS(СВЦЭМ!$E$33:$E$776,СВЦЭМ!$A$33:$A$776,$A164,СВЦЭМ!$B$33:$B$776,M$155)+'СЕТ СН'!$F$15</f>
        <v>153.76530973000001</v>
      </c>
      <c r="N164" s="36">
        <f>SUMIFS(СВЦЭМ!$E$33:$E$776,СВЦЭМ!$A$33:$A$776,$A164,СВЦЭМ!$B$33:$B$776,N$155)+'СЕТ СН'!$F$15</f>
        <v>157.07993327</v>
      </c>
      <c r="O164" s="36">
        <f>SUMIFS(СВЦЭМ!$E$33:$E$776,СВЦЭМ!$A$33:$A$776,$A164,СВЦЭМ!$B$33:$B$776,O$155)+'СЕТ СН'!$F$15</f>
        <v>161.50354604</v>
      </c>
      <c r="P164" s="36">
        <f>SUMIFS(СВЦЭМ!$E$33:$E$776,СВЦЭМ!$A$33:$A$776,$A164,СВЦЭМ!$B$33:$B$776,P$155)+'СЕТ СН'!$F$15</f>
        <v>164.63182223000001</v>
      </c>
      <c r="Q164" s="36">
        <f>SUMIFS(СВЦЭМ!$E$33:$E$776,СВЦЭМ!$A$33:$A$776,$A164,СВЦЭМ!$B$33:$B$776,Q$155)+'СЕТ СН'!$F$15</f>
        <v>165.30242992000001</v>
      </c>
      <c r="R164" s="36">
        <f>SUMIFS(СВЦЭМ!$E$33:$E$776,СВЦЭМ!$A$33:$A$776,$A164,СВЦЭМ!$B$33:$B$776,R$155)+'СЕТ СН'!$F$15</f>
        <v>163.84392423</v>
      </c>
      <c r="S164" s="36">
        <f>SUMIFS(СВЦЭМ!$E$33:$E$776,СВЦЭМ!$A$33:$A$776,$A164,СВЦЭМ!$B$33:$B$776,S$155)+'СЕТ СН'!$F$15</f>
        <v>161.97825904000001</v>
      </c>
      <c r="T164" s="36">
        <f>SUMIFS(СВЦЭМ!$E$33:$E$776,СВЦЭМ!$A$33:$A$776,$A164,СВЦЭМ!$B$33:$B$776,T$155)+'СЕТ СН'!$F$15</f>
        <v>152.25842809</v>
      </c>
      <c r="U164" s="36">
        <f>SUMIFS(СВЦЭМ!$E$33:$E$776,СВЦЭМ!$A$33:$A$776,$A164,СВЦЭМ!$B$33:$B$776,U$155)+'СЕТ СН'!$F$15</f>
        <v>152.38812969</v>
      </c>
      <c r="V164" s="36">
        <f>SUMIFS(СВЦЭМ!$E$33:$E$776,СВЦЭМ!$A$33:$A$776,$A164,СВЦЭМ!$B$33:$B$776,V$155)+'СЕТ СН'!$F$15</f>
        <v>159.11149197</v>
      </c>
      <c r="W164" s="36">
        <f>SUMIFS(СВЦЭМ!$E$33:$E$776,СВЦЭМ!$A$33:$A$776,$A164,СВЦЭМ!$B$33:$B$776,W$155)+'СЕТ СН'!$F$15</f>
        <v>163.12586168000001</v>
      </c>
      <c r="X164" s="36">
        <f>SUMIFS(СВЦЭМ!$E$33:$E$776,СВЦЭМ!$A$33:$A$776,$A164,СВЦЭМ!$B$33:$B$776,X$155)+'СЕТ СН'!$F$15</f>
        <v>163.68665254000001</v>
      </c>
      <c r="Y164" s="36">
        <f>SUMIFS(СВЦЭМ!$E$33:$E$776,СВЦЭМ!$A$33:$A$776,$A164,СВЦЭМ!$B$33:$B$776,Y$155)+'СЕТ СН'!$F$15</f>
        <v>168.07609135000001</v>
      </c>
    </row>
    <row r="165" spans="1:25" ht="15.5" x14ac:dyDescent="0.3">
      <c r="A165" s="35">
        <f t="shared" si="4"/>
        <v>43840</v>
      </c>
      <c r="B165" s="36">
        <f>SUMIFS(СВЦЭМ!$E$33:$E$776,СВЦЭМ!$A$33:$A$776,$A165,СВЦЭМ!$B$33:$B$776,B$155)+'СЕТ СН'!$F$15</f>
        <v>168.49274671000001</v>
      </c>
      <c r="C165" s="36">
        <f>SUMIFS(СВЦЭМ!$E$33:$E$776,СВЦЭМ!$A$33:$A$776,$A165,СВЦЭМ!$B$33:$B$776,C$155)+'СЕТ СН'!$F$15</f>
        <v>170.55139654000001</v>
      </c>
      <c r="D165" s="36">
        <f>SUMIFS(СВЦЭМ!$E$33:$E$776,СВЦЭМ!$A$33:$A$776,$A165,СВЦЭМ!$B$33:$B$776,D$155)+'СЕТ СН'!$F$15</f>
        <v>172.67635946999999</v>
      </c>
      <c r="E165" s="36">
        <f>SUMIFS(СВЦЭМ!$E$33:$E$776,СВЦЭМ!$A$33:$A$776,$A165,СВЦЭМ!$B$33:$B$776,E$155)+'СЕТ СН'!$F$15</f>
        <v>172.32442553999999</v>
      </c>
      <c r="F165" s="36">
        <f>SUMIFS(СВЦЭМ!$E$33:$E$776,СВЦЭМ!$A$33:$A$776,$A165,СВЦЭМ!$B$33:$B$776,F$155)+'СЕТ СН'!$F$15</f>
        <v>170.26655033</v>
      </c>
      <c r="G165" s="36">
        <f>SUMIFS(СВЦЭМ!$E$33:$E$776,СВЦЭМ!$A$33:$A$776,$A165,СВЦЭМ!$B$33:$B$776,G$155)+'СЕТ СН'!$F$15</f>
        <v>167.66349226</v>
      </c>
      <c r="H165" s="36">
        <f>SUMIFS(СВЦЭМ!$E$33:$E$776,СВЦЭМ!$A$33:$A$776,$A165,СВЦЭМ!$B$33:$B$776,H$155)+'СЕТ СН'!$F$15</f>
        <v>161.00901164000001</v>
      </c>
      <c r="I165" s="36">
        <f>SUMIFS(СВЦЭМ!$E$33:$E$776,СВЦЭМ!$A$33:$A$776,$A165,СВЦЭМ!$B$33:$B$776,I$155)+'СЕТ СН'!$F$15</f>
        <v>154.93156188</v>
      </c>
      <c r="J165" s="36">
        <f>SUMIFS(СВЦЭМ!$E$33:$E$776,СВЦЭМ!$A$33:$A$776,$A165,СВЦЭМ!$B$33:$B$776,J$155)+'СЕТ СН'!$F$15</f>
        <v>154.18980956999999</v>
      </c>
      <c r="K165" s="36">
        <f>SUMIFS(СВЦЭМ!$E$33:$E$776,СВЦЭМ!$A$33:$A$776,$A165,СВЦЭМ!$B$33:$B$776,K$155)+'СЕТ СН'!$F$15</f>
        <v>151.86075167000001</v>
      </c>
      <c r="L165" s="36">
        <f>SUMIFS(СВЦЭМ!$E$33:$E$776,СВЦЭМ!$A$33:$A$776,$A165,СВЦЭМ!$B$33:$B$776,L$155)+'СЕТ СН'!$F$15</f>
        <v>151.32813148</v>
      </c>
      <c r="M165" s="36">
        <f>SUMIFS(СВЦЭМ!$E$33:$E$776,СВЦЭМ!$A$33:$A$776,$A165,СВЦЭМ!$B$33:$B$776,M$155)+'СЕТ СН'!$F$15</f>
        <v>153.18514837999999</v>
      </c>
      <c r="N165" s="36">
        <f>SUMIFS(СВЦЭМ!$E$33:$E$776,СВЦЭМ!$A$33:$A$776,$A165,СВЦЭМ!$B$33:$B$776,N$155)+'СЕТ СН'!$F$15</f>
        <v>154.06189126999999</v>
      </c>
      <c r="O165" s="36">
        <f>SUMIFS(СВЦЭМ!$E$33:$E$776,СВЦЭМ!$A$33:$A$776,$A165,СВЦЭМ!$B$33:$B$776,O$155)+'СЕТ СН'!$F$15</f>
        <v>156.35985762000001</v>
      </c>
      <c r="P165" s="36">
        <f>SUMIFS(СВЦЭМ!$E$33:$E$776,СВЦЭМ!$A$33:$A$776,$A165,СВЦЭМ!$B$33:$B$776,P$155)+'СЕТ СН'!$F$15</f>
        <v>157.64175147</v>
      </c>
      <c r="Q165" s="36">
        <f>SUMIFS(СВЦЭМ!$E$33:$E$776,СВЦЭМ!$A$33:$A$776,$A165,СВЦЭМ!$B$33:$B$776,Q$155)+'СЕТ СН'!$F$15</f>
        <v>157.33210486999999</v>
      </c>
      <c r="R165" s="36">
        <f>SUMIFS(СВЦЭМ!$E$33:$E$776,СВЦЭМ!$A$33:$A$776,$A165,СВЦЭМ!$B$33:$B$776,R$155)+'СЕТ СН'!$F$15</f>
        <v>155.35209112999999</v>
      </c>
      <c r="S165" s="36">
        <f>SUMIFS(СВЦЭМ!$E$33:$E$776,СВЦЭМ!$A$33:$A$776,$A165,СВЦЭМ!$B$33:$B$776,S$155)+'СЕТ СН'!$F$15</f>
        <v>154.18556111000001</v>
      </c>
      <c r="T165" s="36">
        <f>SUMIFS(СВЦЭМ!$E$33:$E$776,СВЦЭМ!$A$33:$A$776,$A165,СВЦЭМ!$B$33:$B$776,T$155)+'СЕТ СН'!$F$15</f>
        <v>146.78714522999999</v>
      </c>
      <c r="U165" s="36">
        <f>SUMIFS(СВЦЭМ!$E$33:$E$776,СВЦЭМ!$A$33:$A$776,$A165,СВЦЭМ!$B$33:$B$776,U$155)+'СЕТ СН'!$F$15</f>
        <v>146.70176884</v>
      </c>
      <c r="V165" s="36">
        <f>SUMIFS(СВЦЭМ!$E$33:$E$776,СВЦЭМ!$A$33:$A$776,$A165,СВЦЭМ!$B$33:$B$776,V$155)+'СЕТ СН'!$F$15</f>
        <v>152.07656406999999</v>
      </c>
      <c r="W165" s="36">
        <f>SUMIFS(СВЦЭМ!$E$33:$E$776,СВЦЭМ!$A$33:$A$776,$A165,СВЦЭМ!$B$33:$B$776,W$155)+'СЕТ СН'!$F$15</f>
        <v>154.17606597</v>
      </c>
      <c r="X165" s="36">
        <f>SUMIFS(СВЦЭМ!$E$33:$E$776,СВЦЭМ!$A$33:$A$776,$A165,СВЦЭМ!$B$33:$B$776,X$155)+'СЕТ СН'!$F$15</f>
        <v>154.76750971999999</v>
      </c>
      <c r="Y165" s="36">
        <f>SUMIFS(СВЦЭМ!$E$33:$E$776,СВЦЭМ!$A$33:$A$776,$A165,СВЦЭМ!$B$33:$B$776,Y$155)+'СЕТ СН'!$F$15</f>
        <v>157.07383421</v>
      </c>
    </row>
    <row r="166" spans="1:25" ht="15.5" x14ac:dyDescent="0.3">
      <c r="A166" s="35">
        <f t="shared" si="4"/>
        <v>43841</v>
      </c>
      <c r="B166" s="36">
        <f>SUMIFS(СВЦЭМ!$E$33:$E$776,СВЦЭМ!$A$33:$A$776,$A166,СВЦЭМ!$B$33:$B$776,B$155)+'СЕТ СН'!$F$15</f>
        <v>157.19566524000001</v>
      </c>
      <c r="C166" s="36">
        <f>SUMIFS(СВЦЭМ!$E$33:$E$776,СВЦЭМ!$A$33:$A$776,$A166,СВЦЭМ!$B$33:$B$776,C$155)+'СЕТ СН'!$F$15</f>
        <v>161.44550088</v>
      </c>
      <c r="D166" s="36">
        <f>SUMIFS(СВЦЭМ!$E$33:$E$776,СВЦЭМ!$A$33:$A$776,$A166,СВЦЭМ!$B$33:$B$776,D$155)+'СЕТ СН'!$F$15</f>
        <v>166.56577131</v>
      </c>
      <c r="E166" s="36">
        <f>SUMIFS(СВЦЭМ!$E$33:$E$776,СВЦЭМ!$A$33:$A$776,$A166,СВЦЭМ!$B$33:$B$776,E$155)+'СЕТ СН'!$F$15</f>
        <v>170.76482396</v>
      </c>
      <c r="F166" s="36">
        <f>SUMIFS(СВЦЭМ!$E$33:$E$776,СВЦЭМ!$A$33:$A$776,$A166,СВЦЭМ!$B$33:$B$776,F$155)+'СЕТ СН'!$F$15</f>
        <v>171.22105934999999</v>
      </c>
      <c r="G166" s="36">
        <f>SUMIFS(СВЦЭМ!$E$33:$E$776,СВЦЭМ!$A$33:$A$776,$A166,СВЦЭМ!$B$33:$B$776,G$155)+'СЕТ СН'!$F$15</f>
        <v>171.35016403</v>
      </c>
      <c r="H166" s="36">
        <f>SUMIFS(СВЦЭМ!$E$33:$E$776,СВЦЭМ!$A$33:$A$776,$A166,СВЦЭМ!$B$33:$B$776,H$155)+'СЕТ СН'!$F$15</f>
        <v>167.67929874999999</v>
      </c>
      <c r="I166" s="36">
        <f>SUMIFS(СВЦЭМ!$E$33:$E$776,СВЦЭМ!$A$33:$A$776,$A166,СВЦЭМ!$B$33:$B$776,I$155)+'СЕТ СН'!$F$15</f>
        <v>165.81758359</v>
      </c>
      <c r="J166" s="36">
        <f>SUMIFS(СВЦЭМ!$E$33:$E$776,СВЦЭМ!$A$33:$A$776,$A166,СВЦЭМ!$B$33:$B$776,J$155)+'СЕТ СН'!$F$15</f>
        <v>160.45425377000001</v>
      </c>
      <c r="K166" s="36">
        <f>SUMIFS(СВЦЭМ!$E$33:$E$776,СВЦЭМ!$A$33:$A$776,$A166,СВЦЭМ!$B$33:$B$776,K$155)+'СЕТ СН'!$F$15</f>
        <v>154.6860767</v>
      </c>
      <c r="L166" s="36">
        <f>SUMIFS(СВЦЭМ!$E$33:$E$776,СВЦЭМ!$A$33:$A$776,$A166,СВЦЭМ!$B$33:$B$776,L$155)+'СЕТ СН'!$F$15</f>
        <v>152.3621158</v>
      </c>
      <c r="M166" s="36">
        <f>SUMIFS(СВЦЭМ!$E$33:$E$776,СВЦЭМ!$A$33:$A$776,$A166,СВЦЭМ!$B$33:$B$776,M$155)+'СЕТ СН'!$F$15</f>
        <v>153.63532393</v>
      </c>
      <c r="N166" s="36">
        <f>SUMIFS(СВЦЭМ!$E$33:$E$776,СВЦЭМ!$A$33:$A$776,$A166,СВЦЭМ!$B$33:$B$776,N$155)+'СЕТ СН'!$F$15</f>
        <v>154.91000123000001</v>
      </c>
      <c r="O166" s="36">
        <f>SUMIFS(СВЦЭМ!$E$33:$E$776,СВЦЭМ!$A$33:$A$776,$A166,СВЦЭМ!$B$33:$B$776,O$155)+'СЕТ СН'!$F$15</f>
        <v>157.35340067000001</v>
      </c>
      <c r="P166" s="36">
        <f>SUMIFS(СВЦЭМ!$E$33:$E$776,СВЦЭМ!$A$33:$A$776,$A166,СВЦЭМ!$B$33:$B$776,P$155)+'СЕТ СН'!$F$15</f>
        <v>159.71935414000001</v>
      </c>
      <c r="Q166" s="36">
        <f>SUMIFS(СВЦЭМ!$E$33:$E$776,СВЦЭМ!$A$33:$A$776,$A166,СВЦЭМ!$B$33:$B$776,Q$155)+'СЕТ СН'!$F$15</f>
        <v>159.85389753999999</v>
      </c>
      <c r="R166" s="36">
        <f>SUMIFS(СВЦЭМ!$E$33:$E$776,СВЦЭМ!$A$33:$A$776,$A166,СВЦЭМ!$B$33:$B$776,R$155)+'СЕТ СН'!$F$15</f>
        <v>157.39189123</v>
      </c>
      <c r="S166" s="36">
        <f>SUMIFS(СВЦЭМ!$E$33:$E$776,СВЦЭМ!$A$33:$A$776,$A166,СВЦЭМ!$B$33:$B$776,S$155)+'СЕТ СН'!$F$15</f>
        <v>153.3052989</v>
      </c>
      <c r="T166" s="36">
        <f>SUMIFS(СВЦЭМ!$E$33:$E$776,СВЦЭМ!$A$33:$A$776,$A166,СВЦЭМ!$B$33:$B$776,T$155)+'СЕТ СН'!$F$15</f>
        <v>147.50162132</v>
      </c>
      <c r="U166" s="36">
        <f>SUMIFS(СВЦЭМ!$E$33:$E$776,СВЦЭМ!$A$33:$A$776,$A166,СВЦЭМ!$B$33:$B$776,U$155)+'СЕТ СН'!$F$15</f>
        <v>148.11177914999999</v>
      </c>
      <c r="V166" s="36">
        <f>SUMIFS(СВЦЭМ!$E$33:$E$776,СВЦЭМ!$A$33:$A$776,$A166,СВЦЭМ!$B$33:$B$776,V$155)+'СЕТ СН'!$F$15</f>
        <v>154.75368723</v>
      </c>
      <c r="W166" s="36">
        <f>SUMIFS(СВЦЭМ!$E$33:$E$776,СВЦЭМ!$A$33:$A$776,$A166,СВЦЭМ!$B$33:$B$776,W$155)+'СЕТ СН'!$F$15</f>
        <v>157.85712837</v>
      </c>
      <c r="X166" s="36">
        <f>SUMIFS(СВЦЭМ!$E$33:$E$776,СВЦЭМ!$A$33:$A$776,$A166,СВЦЭМ!$B$33:$B$776,X$155)+'СЕТ СН'!$F$15</f>
        <v>161.74274143</v>
      </c>
      <c r="Y166" s="36">
        <f>SUMIFS(СВЦЭМ!$E$33:$E$776,СВЦЭМ!$A$33:$A$776,$A166,СВЦЭМ!$B$33:$B$776,Y$155)+'СЕТ СН'!$F$15</f>
        <v>164.99688809</v>
      </c>
    </row>
    <row r="167" spans="1:25" ht="15.5" x14ac:dyDescent="0.3">
      <c r="A167" s="35">
        <f t="shared" si="4"/>
        <v>43842</v>
      </c>
      <c r="B167" s="36">
        <f>SUMIFS(СВЦЭМ!$E$33:$E$776,СВЦЭМ!$A$33:$A$776,$A167,СВЦЭМ!$B$33:$B$776,B$155)+'СЕТ СН'!$F$15</f>
        <v>167.13184246</v>
      </c>
      <c r="C167" s="36">
        <f>SUMIFS(СВЦЭМ!$E$33:$E$776,СВЦЭМ!$A$33:$A$776,$A167,СВЦЭМ!$B$33:$B$776,C$155)+'СЕТ СН'!$F$15</f>
        <v>169.78049848000001</v>
      </c>
      <c r="D167" s="36">
        <f>SUMIFS(СВЦЭМ!$E$33:$E$776,СВЦЭМ!$A$33:$A$776,$A167,СВЦЭМ!$B$33:$B$776,D$155)+'СЕТ СН'!$F$15</f>
        <v>172.27641112000001</v>
      </c>
      <c r="E167" s="36">
        <f>SUMIFS(СВЦЭМ!$E$33:$E$776,СВЦЭМ!$A$33:$A$776,$A167,СВЦЭМ!$B$33:$B$776,E$155)+'СЕТ СН'!$F$15</f>
        <v>176.15962733999999</v>
      </c>
      <c r="F167" s="36">
        <f>SUMIFS(СВЦЭМ!$E$33:$E$776,СВЦЭМ!$A$33:$A$776,$A167,СВЦЭМ!$B$33:$B$776,F$155)+'СЕТ СН'!$F$15</f>
        <v>176.25783192</v>
      </c>
      <c r="G167" s="36">
        <f>SUMIFS(СВЦЭМ!$E$33:$E$776,СВЦЭМ!$A$33:$A$776,$A167,СВЦЭМ!$B$33:$B$776,G$155)+'СЕТ СН'!$F$15</f>
        <v>174.5836655</v>
      </c>
      <c r="H167" s="36">
        <f>SUMIFS(СВЦЭМ!$E$33:$E$776,СВЦЭМ!$A$33:$A$776,$A167,СВЦЭМ!$B$33:$B$776,H$155)+'СЕТ СН'!$F$15</f>
        <v>172.18583655</v>
      </c>
      <c r="I167" s="36">
        <f>SUMIFS(СВЦЭМ!$E$33:$E$776,СВЦЭМ!$A$33:$A$776,$A167,СВЦЭМ!$B$33:$B$776,I$155)+'СЕТ СН'!$F$15</f>
        <v>168.86211947000001</v>
      </c>
      <c r="J167" s="36">
        <f>SUMIFS(СВЦЭМ!$E$33:$E$776,СВЦЭМ!$A$33:$A$776,$A167,СВЦЭМ!$B$33:$B$776,J$155)+'СЕТ СН'!$F$15</f>
        <v>160.51394026</v>
      </c>
      <c r="K167" s="36">
        <f>SUMIFS(СВЦЭМ!$E$33:$E$776,СВЦЭМ!$A$33:$A$776,$A167,СВЦЭМ!$B$33:$B$776,K$155)+'СЕТ СН'!$F$15</f>
        <v>156.44225795</v>
      </c>
      <c r="L167" s="36">
        <f>SUMIFS(СВЦЭМ!$E$33:$E$776,СВЦЭМ!$A$33:$A$776,$A167,СВЦЭМ!$B$33:$B$776,L$155)+'СЕТ СН'!$F$15</f>
        <v>152.18326740000001</v>
      </c>
      <c r="M167" s="36">
        <f>SUMIFS(СВЦЭМ!$E$33:$E$776,СВЦЭМ!$A$33:$A$776,$A167,СВЦЭМ!$B$33:$B$776,M$155)+'СЕТ СН'!$F$15</f>
        <v>151.79462473999999</v>
      </c>
      <c r="N167" s="36">
        <f>SUMIFS(СВЦЭМ!$E$33:$E$776,СВЦЭМ!$A$33:$A$776,$A167,СВЦЭМ!$B$33:$B$776,N$155)+'СЕТ СН'!$F$15</f>
        <v>154.43605145000001</v>
      </c>
      <c r="O167" s="36">
        <f>SUMIFS(СВЦЭМ!$E$33:$E$776,СВЦЭМ!$A$33:$A$776,$A167,СВЦЭМ!$B$33:$B$776,O$155)+'СЕТ СН'!$F$15</f>
        <v>156.97315264</v>
      </c>
      <c r="P167" s="36">
        <f>SUMIFS(СВЦЭМ!$E$33:$E$776,СВЦЭМ!$A$33:$A$776,$A167,СВЦЭМ!$B$33:$B$776,P$155)+'СЕТ СН'!$F$15</f>
        <v>158.17752854</v>
      </c>
      <c r="Q167" s="36">
        <f>SUMIFS(СВЦЭМ!$E$33:$E$776,СВЦЭМ!$A$33:$A$776,$A167,СВЦЭМ!$B$33:$B$776,Q$155)+'СЕТ СН'!$F$15</f>
        <v>158.63302748999999</v>
      </c>
      <c r="R167" s="36">
        <f>SUMIFS(СВЦЭМ!$E$33:$E$776,СВЦЭМ!$A$33:$A$776,$A167,СВЦЭМ!$B$33:$B$776,R$155)+'СЕТ СН'!$F$15</f>
        <v>158.26157456000001</v>
      </c>
      <c r="S167" s="36">
        <f>SUMIFS(СВЦЭМ!$E$33:$E$776,СВЦЭМ!$A$33:$A$776,$A167,СВЦЭМ!$B$33:$B$776,S$155)+'СЕТ СН'!$F$15</f>
        <v>153.75061595</v>
      </c>
      <c r="T167" s="36">
        <f>SUMIFS(СВЦЭМ!$E$33:$E$776,СВЦЭМ!$A$33:$A$776,$A167,СВЦЭМ!$B$33:$B$776,T$155)+'СЕТ СН'!$F$15</f>
        <v>148.09524664</v>
      </c>
      <c r="U167" s="36">
        <f>SUMIFS(СВЦЭМ!$E$33:$E$776,СВЦЭМ!$A$33:$A$776,$A167,СВЦЭМ!$B$33:$B$776,U$155)+'СЕТ СН'!$F$15</f>
        <v>148.78128799000001</v>
      </c>
      <c r="V167" s="36">
        <f>SUMIFS(СВЦЭМ!$E$33:$E$776,СВЦЭМ!$A$33:$A$776,$A167,СВЦЭМ!$B$33:$B$776,V$155)+'СЕТ СН'!$F$15</f>
        <v>153.07828241000001</v>
      </c>
      <c r="W167" s="36">
        <f>SUMIFS(СВЦЭМ!$E$33:$E$776,СВЦЭМ!$A$33:$A$776,$A167,СВЦЭМ!$B$33:$B$776,W$155)+'СЕТ СН'!$F$15</f>
        <v>155.24252526999999</v>
      </c>
      <c r="X167" s="36">
        <f>SUMIFS(СВЦЭМ!$E$33:$E$776,СВЦЭМ!$A$33:$A$776,$A167,СВЦЭМ!$B$33:$B$776,X$155)+'СЕТ СН'!$F$15</f>
        <v>157.02799504000001</v>
      </c>
      <c r="Y167" s="36">
        <f>SUMIFS(СВЦЭМ!$E$33:$E$776,СВЦЭМ!$A$33:$A$776,$A167,СВЦЭМ!$B$33:$B$776,Y$155)+'СЕТ СН'!$F$15</f>
        <v>162.2702764</v>
      </c>
    </row>
    <row r="168" spans="1:25" ht="15.5" x14ac:dyDescent="0.3">
      <c r="A168" s="35">
        <f t="shared" si="4"/>
        <v>43843</v>
      </c>
      <c r="B168" s="36">
        <f>SUMIFS(СВЦЭМ!$E$33:$E$776,СВЦЭМ!$A$33:$A$776,$A168,СВЦЭМ!$B$33:$B$776,B$155)+'СЕТ СН'!$F$15</f>
        <v>178.24523267999999</v>
      </c>
      <c r="C168" s="36">
        <f>SUMIFS(СВЦЭМ!$E$33:$E$776,СВЦЭМ!$A$33:$A$776,$A168,СВЦЭМ!$B$33:$B$776,C$155)+'СЕТ СН'!$F$15</f>
        <v>181.95288103999999</v>
      </c>
      <c r="D168" s="36">
        <f>SUMIFS(СВЦЭМ!$E$33:$E$776,СВЦЭМ!$A$33:$A$776,$A168,СВЦЭМ!$B$33:$B$776,D$155)+'СЕТ СН'!$F$15</f>
        <v>184.57335491000001</v>
      </c>
      <c r="E168" s="36">
        <f>SUMIFS(СВЦЭМ!$E$33:$E$776,СВЦЭМ!$A$33:$A$776,$A168,СВЦЭМ!$B$33:$B$776,E$155)+'СЕТ СН'!$F$15</f>
        <v>182.71715413999999</v>
      </c>
      <c r="F168" s="36">
        <f>SUMIFS(СВЦЭМ!$E$33:$E$776,СВЦЭМ!$A$33:$A$776,$A168,СВЦЭМ!$B$33:$B$776,F$155)+'СЕТ СН'!$F$15</f>
        <v>181.67637766000001</v>
      </c>
      <c r="G168" s="36">
        <f>SUMIFS(СВЦЭМ!$E$33:$E$776,СВЦЭМ!$A$33:$A$776,$A168,СВЦЭМ!$B$33:$B$776,G$155)+'СЕТ СН'!$F$15</f>
        <v>178.48026974000001</v>
      </c>
      <c r="H168" s="36">
        <f>SUMIFS(СВЦЭМ!$E$33:$E$776,СВЦЭМ!$A$33:$A$776,$A168,СВЦЭМ!$B$33:$B$776,H$155)+'СЕТ СН'!$F$15</f>
        <v>171.46940806000001</v>
      </c>
      <c r="I168" s="36">
        <f>SUMIFS(СВЦЭМ!$E$33:$E$776,СВЦЭМ!$A$33:$A$776,$A168,СВЦЭМ!$B$33:$B$776,I$155)+'СЕТ СН'!$F$15</f>
        <v>164.85603115999999</v>
      </c>
      <c r="J168" s="36">
        <f>SUMIFS(СВЦЭМ!$E$33:$E$776,СВЦЭМ!$A$33:$A$776,$A168,СВЦЭМ!$B$33:$B$776,J$155)+'СЕТ СН'!$F$15</f>
        <v>161.78529807999999</v>
      </c>
      <c r="K168" s="36">
        <f>SUMIFS(СВЦЭМ!$E$33:$E$776,СВЦЭМ!$A$33:$A$776,$A168,СВЦЭМ!$B$33:$B$776,K$155)+'СЕТ СН'!$F$15</f>
        <v>159.50824510999999</v>
      </c>
      <c r="L168" s="36">
        <f>SUMIFS(СВЦЭМ!$E$33:$E$776,СВЦЭМ!$A$33:$A$776,$A168,СВЦЭМ!$B$33:$B$776,L$155)+'СЕТ СН'!$F$15</f>
        <v>159.41725349000001</v>
      </c>
      <c r="M168" s="36">
        <f>SUMIFS(СВЦЭМ!$E$33:$E$776,СВЦЭМ!$A$33:$A$776,$A168,СВЦЭМ!$B$33:$B$776,M$155)+'СЕТ СН'!$F$15</f>
        <v>160.69978105999999</v>
      </c>
      <c r="N168" s="36">
        <f>SUMIFS(СВЦЭМ!$E$33:$E$776,СВЦЭМ!$A$33:$A$776,$A168,СВЦЭМ!$B$33:$B$776,N$155)+'СЕТ СН'!$F$15</f>
        <v>161.31494475</v>
      </c>
      <c r="O168" s="36">
        <f>SUMIFS(СВЦЭМ!$E$33:$E$776,СВЦЭМ!$A$33:$A$776,$A168,СВЦЭМ!$B$33:$B$776,O$155)+'СЕТ СН'!$F$15</f>
        <v>160.64599862</v>
      </c>
      <c r="P168" s="36">
        <f>SUMIFS(СВЦЭМ!$E$33:$E$776,СВЦЭМ!$A$33:$A$776,$A168,СВЦЭМ!$B$33:$B$776,P$155)+'СЕТ СН'!$F$15</f>
        <v>158.05518004999999</v>
      </c>
      <c r="Q168" s="36">
        <f>SUMIFS(СВЦЭМ!$E$33:$E$776,СВЦЭМ!$A$33:$A$776,$A168,СВЦЭМ!$B$33:$B$776,Q$155)+'СЕТ СН'!$F$15</f>
        <v>161.68369605999999</v>
      </c>
      <c r="R168" s="36">
        <f>SUMIFS(СВЦЭМ!$E$33:$E$776,СВЦЭМ!$A$33:$A$776,$A168,СВЦЭМ!$B$33:$B$776,R$155)+'СЕТ СН'!$F$15</f>
        <v>157.18105796</v>
      </c>
      <c r="S168" s="36">
        <f>SUMIFS(СВЦЭМ!$E$33:$E$776,СВЦЭМ!$A$33:$A$776,$A168,СВЦЭМ!$B$33:$B$776,S$155)+'СЕТ СН'!$F$15</f>
        <v>154.97279068</v>
      </c>
      <c r="T168" s="36">
        <f>SUMIFS(СВЦЭМ!$E$33:$E$776,СВЦЭМ!$A$33:$A$776,$A168,СВЦЭМ!$B$33:$B$776,T$155)+'СЕТ СН'!$F$15</f>
        <v>147.72485273000001</v>
      </c>
      <c r="U168" s="36">
        <f>SUMIFS(СВЦЭМ!$E$33:$E$776,СВЦЭМ!$A$33:$A$776,$A168,СВЦЭМ!$B$33:$B$776,U$155)+'СЕТ СН'!$F$15</f>
        <v>147.34349967</v>
      </c>
      <c r="V168" s="36">
        <f>SUMIFS(СВЦЭМ!$E$33:$E$776,СВЦЭМ!$A$33:$A$776,$A168,СВЦЭМ!$B$33:$B$776,V$155)+'СЕТ СН'!$F$15</f>
        <v>153.49953704000001</v>
      </c>
      <c r="W168" s="36">
        <f>SUMIFS(СВЦЭМ!$E$33:$E$776,СВЦЭМ!$A$33:$A$776,$A168,СВЦЭМ!$B$33:$B$776,W$155)+'СЕТ СН'!$F$15</f>
        <v>157.93807616000001</v>
      </c>
      <c r="X168" s="36">
        <f>SUMIFS(СВЦЭМ!$E$33:$E$776,СВЦЭМ!$A$33:$A$776,$A168,СВЦЭМ!$B$33:$B$776,X$155)+'СЕТ СН'!$F$15</f>
        <v>157.32679442</v>
      </c>
      <c r="Y168" s="36">
        <f>SUMIFS(СВЦЭМ!$E$33:$E$776,СВЦЭМ!$A$33:$A$776,$A168,СВЦЭМ!$B$33:$B$776,Y$155)+'СЕТ СН'!$F$15</f>
        <v>160.77558031000001</v>
      </c>
    </row>
    <row r="169" spans="1:25" ht="15.5" x14ac:dyDescent="0.3">
      <c r="A169" s="35">
        <f t="shared" si="4"/>
        <v>43844</v>
      </c>
      <c r="B169" s="36">
        <f>SUMIFS(СВЦЭМ!$E$33:$E$776,СВЦЭМ!$A$33:$A$776,$A169,СВЦЭМ!$B$33:$B$776,B$155)+'СЕТ СН'!$F$15</f>
        <v>169.30226972</v>
      </c>
      <c r="C169" s="36">
        <f>SUMIFS(СВЦЭМ!$E$33:$E$776,СВЦЭМ!$A$33:$A$776,$A169,СВЦЭМ!$B$33:$B$776,C$155)+'СЕТ СН'!$F$15</f>
        <v>171.05798974999999</v>
      </c>
      <c r="D169" s="36">
        <f>SUMIFS(СВЦЭМ!$E$33:$E$776,СВЦЭМ!$A$33:$A$776,$A169,СВЦЭМ!$B$33:$B$776,D$155)+'СЕТ СН'!$F$15</f>
        <v>173.06575666000001</v>
      </c>
      <c r="E169" s="36">
        <f>SUMIFS(СВЦЭМ!$E$33:$E$776,СВЦЭМ!$A$33:$A$776,$A169,СВЦЭМ!$B$33:$B$776,E$155)+'СЕТ СН'!$F$15</f>
        <v>174.08441131999999</v>
      </c>
      <c r="F169" s="36">
        <f>SUMIFS(СВЦЭМ!$E$33:$E$776,СВЦЭМ!$A$33:$A$776,$A169,СВЦЭМ!$B$33:$B$776,F$155)+'СЕТ СН'!$F$15</f>
        <v>173.69740669999999</v>
      </c>
      <c r="G169" s="36">
        <f>SUMIFS(СВЦЭМ!$E$33:$E$776,СВЦЭМ!$A$33:$A$776,$A169,СВЦЭМ!$B$33:$B$776,G$155)+'СЕТ СН'!$F$15</f>
        <v>171.28429471000001</v>
      </c>
      <c r="H169" s="36">
        <f>SUMIFS(СВЦЭМ!$E$33:$E$776,СВЦЭМ!$A$33:$A$776,$A169,СВЦЭМ!$B$33:$B$776,H$155)+'СЕТ СН'!$F$15</f>
        <v>163.29649939000001</v>
      </c>
      <c r="I169" s="36">
        <f>SUMIFS(СВЦЭМ!$E$33:$E$776,СВЦЭМ!$A$33:$A$776,$A169,СВЦЭМ!$B$33:$B$776,I$155)+'СЕТ СН'!$F$15</f>
        <v>159.76226751999999</v>
      </c>
      <c r="J169" s="36">
        <f>SUMIFS(СВЦЭМ!$E$33:$E$776,СВЦЭМ!$A$33:$A$776,$A169,СВЦЭМ!$B$33:$B$776,J$155)+'СЕТ СН'!$F$15</f>
        <v>154.00694605000001</v>
      </c>
      <c r="K169" s="36">
        <f>SUMIFS(СВЦЭМ!$E$33:$E$776,СВЦЭМ!$A$33:$A$776,$A169,СВЦЭМ!$B$33:$B$776,K$155)+'СЕТ СН'!$F$15</f>
        <v>153.85555773999999</v>
      </c>
      <c r="L169" s="36">
        <f>SUMIFS(СВЦЭМ!$E$33:$E$776,СВЦЭМ!$A$33:$A$776,$A169,СВЦЭМ!$B$33:$B$776,L$155)+'СЕТ СН'!$F$15</f>
        <v>153.66672803</v>
      </c>
      <c r="M169" s="36">
        <f>SUMIFS(СВЦЭМ!$E$33:$E$776,СВЦЭМ!$A$33:$A$776,$A169,СВЦЭМ!$B$33:$B$776,M$155)+'СЕТ СН'!$F$15</f>
        <v>156.22990174</v>
      </c>
      <c r="N169" s="36">
        <f>SUMIFS(СВЦЭМ!$E$33:$E$776,СВЦЭМ!$A$33:$A$776,$A169,СВЦЭМ!$B$33:$B$776,N$155)+'СЕТ СН'!$F$15</f>
        <v>157.93262532</v>
      </c>
      <c r="O169" s="36">
        <f>SUMIFS(СВЦЭМ!$E$33:$E$776,СВЦЭМ!$A$33:$A$776,$A169,СВЦЭМ!$B$33:$B$776,O$155)+'СЕТ СН'!$F$15</f>
        <v>160.27392691</v>
      </c>
      <c r="P169" s="36">
        <f>SUMIFS(СВЦЭМ!$E$33:$E$776,СВЦЭМ!$A$33:$A$776,$A169,СВЦЭМ!$B$33:$B$776,P$155)+'СЕТ СН'!$F$15</f>
        <v>161.97493306999999</v>
      </c>
      <c r="Q169" s="36">
        <f>SUMIFS(СВЦЭМ!$E$33:$E$776,СВЦЭМ!$A$33:$A$776,$A169,СВЦЭМ!$B$33:$B$776,Q$155)+'СЕТ СН'!$F$15</f>
        <v>164.39459382000001</v>
      </c>
      <c r="R169" s="36">
        <f>SUMIFS(СВЦЭМ!$E$33:$E$776,СВЦЭМ!$A$33:$A$776,$A169,СВЦЭМ!$B$33:$B$776,R$155)+'СЕТ СН'!$F$15</f>
        <v>165.28526683999999</v>
      </c>
      <c r="S169" s="36">
        <f>SUMIFS(СВЦЭМ!$E$33:$E$776,СВЦЭМ!$A$33:$A$776,$A169,СВЦЭМ!$B$33:$B$776,S$155)+'СЕТ СН'!$F$15</f>
        <v>165.15109555999999</v>
      </c>
      <c r="T169" s="36">
        <f>SUMIFS(СВЦЭМ!$E$33:$E$776,СВЦЭМ!$A$33:$A$776,$A169,СВЦЭМ!$B$33:$B$776,T$155)+'СЕТ СН'!$F$15</f>
        <v>155.79564918</v>
      </c>
      <c r="U169" s="36">
        <f>SUMIFS(СВЦЭМ!$E$33:$E$776,СВЦЭМ!$A$33:$A$776,$A169,СВЦЭМ!$B$33:$B$776,U$155)+'СЕТ СН'!$F$15</f>
        <v>155.77518923</v>
      </c>
      <c r="V169" s="36">
        <f>SUMIFS(СВЦЭМ!$E$33:$E$776,СВЦЭМ!$A$33:$A$776,$A169,СВЦЭМ!$B$33:$B$776,V$155)+'СЕТ СН'!$F$15</f>
        <v>161.65653029999999</v>
      </c>
      <c r="W169" s="36">
        <f>SUMIFS(СВЦЭМ!$E$33:$E$776,СВЦЭМ!$A$33:$A$776,$A169,СВЦЭМ!$B$33:$B$776,W$155)+'СЕТ СН'!$F$15</f>
        <v>164.7036133</v>
      </c>
      <c r="X169" s="36">
        <f>SUMIFS(СВЦЭМ!$E$33:$E$776,СВЦЭМ!$A$33:$A$776,$A169,СВЦЭМ!$B$33:$B$776,X$155)+'СЕТ СН'!$F$15</f>
        <v>165.14184152000001</v>
      </c>
      <c r="Y169" s="36">
        <f>SUMIFS(СВЦЭМ!$E$33:$E$776,СВЦЭМ!$A$33:$A$776,$A169,СВЦЭМ!$B$33:$B$776,Y$155)+'СЕТ СН'!$F$15</f>
        <v>167.7882189</v>
      </c>
    </row>
    <row r="170" spans="1:25" ht="15.5" x14ac:dyDescent="0.3">
      <c r="A170" s="35">
        <f t="shared" si="4"/>
        <v>43845</v>
      </c>
      <c r="B170" s="36">
        <f>SUMIFS(СВЦЭМ!$E$33:$E$776,СВЦЭМ!$A$33:$A$776,$A170,СВЦЭМ!$B$33:$B$776,B$155)+'СЕТ СН'!$F$15</f>
        <v>173.79850451999999</v>
      </c>
      <c r="C170" s="36">
        <f>SUMIFS(СВЦЭМ!$E$33:$E$776,СВЦЭМ!$A$33:$A$776,$A170,СВЦЭМ!$B$33:$B$776,C$155)+'СЕТ СН'!$F$15</f>
        <v>174.75642278999999</v>
      </c>
      <c r="D170" s="36">
        <f>SUMIFS(СВЦЭМ!$E$33:$E$776,СВЦЭМ!$A$33:$A$776,$A170,СВЦЭМ!$B$33:$B$776,D$155)+'СЕТ СН'!$F$15</f>
        <v>175.87042971</v>
      </c>
      <c r="E170" s="36">
        <f>SUMIFS(СВЦЭМ!$E$33:$E$776,СВЦЭМ!$A$33:$A$776,$A170,СВЦЭМ!$B$33:$B$776,E$155)+'СЕТ СН'!$F$15</f>
        <v>178.68234598000001</v>
      </c>
      <c r="F170" s="36">
        <f>SUMIFS(СВЦЭМ!$E$33:$E$776,СВЦЭМ!$A$33:$A$776,$A170,СВЦЭМ!$B$33:$B$776,F$155)+'СЕТ СН'!$F$15</f>
        <v>176.29495496999999</v>
      </c>
      <c r="G170" s="36">
        <f>SUMIFS(СВЦЭМ!$E$33:$E$776,СВЦЭМ!$A$33:$A$776,$A170,СВЦЭМ!$B$33:$B$776,G$155)+'СЕТ СН'!$F$15</f>
        <v>171.89806963999999</v>
      </c>
      <c r="H170" s="36">
        <f>SUMIFS(СВЦЭМ!$E$33:$E$776,СВЦЭМ!$A$33:$A$776,$A170,СВЦЭМ!$B$33:$B$776,H$155)+'СЕТ СН'!$F$15</f>
        <v>164.30360629</v>
      </c>
      <c r="I170" s="36">
        <f>SUMIFS(СВЦЭМ!$E$33:$E$776,СВЦЭМ!$A$33:$A$776,$A170,СВЦЭМ!$B$33:$B$776,I$155)+'СЕТ СН'!$F$15</f>
        <v>158.54759917000001</v>
      </c>
      <c r="J170" s="36">
        <f>SUMIFS(СВЦЭМ!$E$33:$E$776,СВЦЭМ!$A$33:$A$776,$A170,СВЦЭМ!$B$33:$B$776,J$155)+'СЕТ СН'!$F$15</f>
        <v>156.23589249</v>
      </c>
      <c r="K170" s="36">
        <f>SUMIFS(СВЦЭМ!$E$33:$E$776,СВЦЭМ!$A$33:$A$776,$A170,СВЦЭМ!$B$33:$B$776,K$155)+'СЕТ СН'!$F$15</f>
        <v>155.12622784000001</v>
      </c>
      <c r="L170" s="36">
        <f>SUMIFS(СВЦЭМ!$E$33:$E$776,СВЦЭМ!$A$33:$A$776,$A170,СВЦЭМ!$B$33:$B$776,L$155)+'СЕТ СН'!$F$15</f>
        <v>154.65811681</v>
      </c>
      <c r="M170" s="36">
        <f>SUMIFS(СВЦЭМ!$E$33:$E$776,СВЦЭМ!$A$33:$A$776,$A170,СВЦЭМ!$B$33:$B$776,M$155)+'СЕТ СН'!$F$15</f>
        <v>159.6407887</v>
      </c>
      <c r="N170" s="36">
        <f>SUMIFS(СВЦЭМ!$E$33:$E$776,СВЦЭМ!$A$33:$A$776,$A170,СВЦЭМ!$B$33:$B$776,N$155)+'СЕТ СН'!$F$15</f>
        <v>163.64742100999999</v>
      </c>
      <c r="O170" s="36">
        <f>SUMIFS(СВЦЭМ!$E$33:$E$776,СВЦЭМ!$A$33:$A$776,$A170,СВЦЭМ!$B$33:$B$776,O$155)+'СЕТ СН'!$F$15</f>
        <v>166.81758482999999</v>
      </c>
      <c r="P170" s="36">
        <f>SUMIFS(СВЦЭМ!$E$33:$E$776,СВЦЭМ!$A$33:$A$776,$A170,СВЦЭМ!$B$33:$B$776,P$155)+'СЕТ СН'!$F$15</f>
        <v>169.46452257000001</v>
      </c>
      <c r="Q170" s="36">
        <f>SUMIFS(СВЦЭМ!$E$33:$E$776,СВЦЭМ!$A$33:$A$776,$A170,СВЦЭМ!$B$33:$B$776,Q$155)+'СЕТ СН'!$F$15</f>
        <v>170.70191102000001</v>
      </c>
      <c r="R170" s="36">
        <f>SUMIFS(СВЦЭМ!$E$33:$E$776,СВЦЭМ!$A$33:$A$776,$A170,СВЦЭМ!$B$33:$B$776,R$155)+'СЕТ СН'!$F$15</f>
        <v>169.25931599</v>
      </c>
      <c r="S170" s="36">
        <f>SUMIFS(СВЦЭМ!$E$33:$E$776,СВЦЭМ!$A$33:$A$776,$A170,СВЦЭМ!$B$33:$B$776,S$155)+'СЕТ СН'!$F$15</f>
        <v>164.05243027</v>
      </c>
      <c r="T170" s="36">
        <f>SUMIFS(СВЦЭМ!$E$33:$E$776,СВЦЭМ!$A$33:$A$776,$A170,СВЦЭМ!$B$33:$B$776,T$155)+'СЕТ СН'!$F$15</f>
        <v>155.23549231999999</v>
      </c>
      <c r="U170" s="36">
        <f>SUMIFS(СВЦЭМ!$E$33:$E$776,СВЦЭМ!$A$33:$A$776,$A170,СВЦЭМ!$B$33:$B$776,U$155)+'СЕТ СН'!$F$15</f>
        <v>154.57839339</v>
      </c>
      <c r="V170" s="36">
        <f>SUMIFS(СВЦЭМ!$E$33:$E$776,СВЦЭМ!$A$33:$A$776,$A170,СВЦЭМ!$B$33:$B$776,V$155)+'СЕТ СН'!$F$15</f>
        <v>160.37322173999999</v>
      </c>
      <c r="W170" s="36">
        <f>SUMIFS(СВЦЭМ!$E$33:$E$776,СВЦЭМ!$A$33:$A$776,$A170,СВЦЭМ!$B$33:$B$776,W$155)+'СЕТ СН'!$F$15</f>
        <v>164.3358221</v>
      </c>
      <c r="X170" s="36">
        <f>SUMIFS(СВЦЭМ!$E$33:$E$776,СВЦЭМ!$A$33:$A$776,$A170,СВЦЭМ!$B$33:$B$776,X$155)+'СЕТ СН'!$F$15</f>
        <v>165.1491585</v>
      </c>
      <c r="Y170" s="36">
        <f>SUMIFS(СВЦЭМ!$E$33:$E$776,СВЦЭМ!$A$33:$A$776,$A170,СВЦЭМ!$B$33:$B$776,Y$155)+'СЕТ СН'!$F$15</f>
        <v>167.96830016000001</v>
      </c>
    </row>
    <row r="171" spans="1:25" ht="15.5" x14ac:dyDescent="0.3">
      <c r="A171" s="35">
        <f t="shared" si="4"/>
        <v>43846</v>
      </c>
      <c r="B171" s="36">
        <f>SUMIFS(СВЦЭМ!$E$33:$E$776,СВЦЭМ!$A$33:$A$776,$A171,СВЦЭМ!$B$33:$B$776,B$155)+'СЕТ СН'!$F$15</f>
        <v>168.70257710000001</v>
      </c>
      <c r="C171" s="36">
        <f>SUMIFS(СВЦЭМ!$E$33:$E$776,СВЦЭМ!$A$33:$A$776,$A171,СВЦЭМ!$B$33:$B$776,C$155)+'СЕТ СН'!$F$15</f>
        <v>170.69771087999999</v>
      </c>
      <c r="D171" s="36">
        <f>SUMIFS(СВЦЭМ!$E$33:$E$776,СВЦЭМ!$A$33:$A$776,$A171,СВЦЭМ!$B$33:$B$776,D$155)+'СЕТ СН'!$F$15</f>
        <v>172.31560815</v>
      </c>
      <c r="E171" s="36">
        <f>SUMIFS(СВЦЭМ!$E$33:$E$776,СВЦЭМ!$A$33:$A$776,$A171,СВЦЭМ!$B$33:$B$776,E$155)+'СЕТ СН'!$F$15</f>
        <v>174.75718603999999</v>
      </c>
      <c r="F171" s="36">
        <f>SUMIFS(СВЦЭМ!$E$33:$E$776,СВЦЭМ!$A$33:$A$776,$A171,СВЦЭМ!$B$33:$B$776,F$155)+'СЕТ СН'!$F$15</f>
        <v>173.55446412000001</v>
      </c>
      <c r="G171" s="36">
        <f>SUMIFS(СВЦЭМ!$E$33:$E$776,СВЦЭМ!$A$33:$A$776,$A171,СВЦЭМ!$B$33:$B$776,G$155)+'СЕТ СН'!$F$15</f>
        <v>167.29732465999999</v>
      </c>
      <c r="H171" s="36">
        <f>SUMIFS(СВЦЭМ!$E$33:$E$776,СВЦЭМ!$A$33:$A$776,$A171,СВЦЭМ!$B$33:$B$776,H$155)+'СЕТ СН'!$F$15</f>
        <v>158.85867365999999</v>
      </c>
      <c r="I171" s="36">
        <f>SUMIFS(СВЦЭМ!$E$33:$E$776,СВЦЭМ!$A$33:$A$776,$A171,СВЦЭМ!$B$33:$B$776,I$155)+'СЕТ СН'!$F$15</f>
        <v>158.53989077</v>
      </c>
      <c r="J171" s="36">
        <f>SUMIFS(СВЦЭМ!$E$33:$E$776,СВЦЭМ!$A$33:$A$776,$A171,СВЦЭМ!$B$33:$B$776,J$155)+'СЕТ СН'!$F$15</f>
        <v>154.89551478999999</v>
      </c>
      <c r="K171" s="36">
        <f>SUMIFS(СВЦЭМ!$E$33:$E$776,СВЦЭМ!$A$33:$A$776,$A171,СВЦЭМ!$B$33:$B$776,K$155)+'СЕТ СН'!$F$15</f>
        <v>157.58140494</v>
      </c>
      <c r="L171" s="36">
        <f>SUMIFS(СВЦЭМ!$E$33:$E$776,СВЦЭМ!$A$33:$A$776,$A171,СВЦЭМ!$B$33:$B$776,L$155)+'СЕТ СН'!$F$15</f>
        <v>158.72146974</v>
      </c>
      <c r="M171" s="36">
        <f>SUMIFS(СВЦЭМ!$E$33:$E$776,СВЦЭМ!$A$33:$A$776,$A171,СВЦЭМ!$B$33:$B$776,M$155)+'СЕТ СН'!$F$15</f>
        <v>161.75638412000001</v>
      </c>
      <c r="N171" s="36">
        <f>SUMIFS(СВЦЭМ!$E$33:$E$776,СВЦЭМ!$A$33:$A$776,$A171,СВЦЭМ!$B$33:$B$776,N$155)+'СЕТ СН'!$F$15</f>
        <v>162.99293075</v>
      </c>
      <c r="O171" s="36">
        <f>SUMIFS(СВЦЭМ!$E$33:$E$776,СВЦЭМ!$A$33:$A$776,$A171,СВЦЭМ!$B$33:$B$776,O$155)+'СЕТ СН'!$F$15</f>
        <v>166.9314205</v>
      </c>
      <c r="P171" s="36">
        <f>SUMIFS(СВЦЭМ!$E$33:$E$776,СВЦЭМ!$A$33:$A$776,$A171,СВЦЭМ!$B$33:$B$776,P$155)+'СЕТ СН'!$F$15</f>
        <v>168.78042457000001</v>
      </c>
      <c r="Q171" s="36">
        <f>SUMIFS(СВЦЭМ!$E$33:$E$776,СВЦЭМ!$A$33:$A$776,$A171,СВЦЭМ!$B$33:$B$776,Q$155)+'СЕТ СН'!$F$15</f>
        <v>169.36247958000001</v>
      </c>
      <c r="R171" s="36">
        <f>SUMIFS(СВЦЭМ!$E$33:$E$776,СВЦЭМ!$A$33:$A$776,$A171,СВЦЭМ!$B$33:$B$776,R$155)+'СЕТ СН'!$F$15</f>
        <v>167.84384653999999</v>
      </c>
      <c r="S171" s="36">
        <f>SUMIFS(СВЦЭМ!$E$33:$E$776,СВЦЭМ!$A$33:$A$776,$A171,СВЦЭМ!$B$33:$B$776,S$155)+'СЕТ СН'!$F$15</f>
        <v>165.38335384000001</v>
      </c>
      <c r="T171" s="36">
        <f>SUMIFS(СВЦЭМ!$E$33:$E$776,СВЦЭМ!$A$33:$A$776,$A171,СВЦЭМ!$B$33:$B$776,T$155)+'СЕТ СН'!$F$15</f>
        <v>156.62736236000001</v>
      </c>
      <c r="U171" s="36">
        <f>SUMIFS(СВЦЭМ!$E$33:$E$776,СВЦЭМ!$A$33:$A$776,$A171,СВЦЭМ!$B$33:$B$776,U$155)+'СЕТ СН'!$F$15</f>
        <v>157.27416260999999</v>
      </c>
      <c r="V171" s="36">
        <f>SUMIFS(СВЦЭМ!$E$33:$E$776,СВЦЭМ!$A$33:$A$776,$A171,СВЦЭМ!$B$33:$B$776,V$155)+'СЕТ СН'!$F$15</f>
        <v>163.86910574000001</v>
      </c>
      <c r="W171" s="36">
        <f>SUMIFS(СВЦЭМ!$E$33:$E$776,СВЦЭМ!$A$33:$A$776,$A171,СВЦЭМ!$B$33:$B$776,W$155)+'СЕТ СН'!$F$15</f>
        <v>168.02179602999999</v>
      </c>
      <c r="X171" s="36">
        <f>SUMIFS(СВЦЭМ!$E$33:$E$776,СВЦЭМ!$A$33:$A$776,$A171,СВЦЭМ!$B$33:$B$776,X$155)+'СЕТ СН'!$F$15</f>
        <v>167.93202051</v>
      </c>
      <c r="Y171" s="36">
        <f>SUMIFS(СВЦЭМ!$E$33:$E$776,СВЦЭМ!$A$33:$A$776,$A171,СВЦЭМ!$B$33:$B$776,Y$155)+'СЕТ СН'!$F$15</f>
        <v>168.29686692000001</v>
      </c>
    </row>
    <row r="172" spans="1:25" ht="15.5" x14ac:dyDescent="0.3">
      <c r="A172" s="35">
        <f t="shared" si="4"/>
        <v>43847</v>
      </c>
      <c r="B172" s="36">
        <f>SUMIFS(СВЦЭМ!$E$33:$E$776,СВЦЭМ!$A$33:$A$776,$A172,СВЦЭМ!$B$33:$B$776,B$155)+'СЕТ СН'!$F$15</f>
        <v>167.18301552</v>
      </c>
      <c r="C172" s="36">
        <f>SUMIFS(СВЦЭМ!$E$33:$E$776,СВЦЭМ!$A$33:$A$776,$A172,СВЦЭМ!$B$33:$B$776,C$155)+'СЕТ СН'!$F$15</f>
        <v>171.09123769999999</v>
      </c>
      <c r="D172" s="36">
        <f>SUMIFS(СВЦЭМ!$E$33:$E$776,СВЦЭМ!$A$33:$A$776,$A172,СВЦЭМ!$B$33:$B$776,D$155)+'СЕТ СН'!$F$15</f>
        <v>173.19454597000001</v>
      </c>
      <c r="E172" s="36">
        <f>SUMIFS(СВЦЭМ!$E$33:$E$776,СВЦЭМ!$A$33:$A$776,$A172,СВЦЭМ!$B$33:$B$776,E$155)+'СЕТ СН'!$F$15</f>
        <v>171.08943916000001</v>
      </c>
      <c r="F172" s="36">
        <f>SUMIFS(СВЦЭМ!$E$33:$E$776,СВЦЭМ!$A$33:$A$776,$A172,СВЦЭМ!$B$33:$B$776,F$155)+'СЕТ СН'!$F$15</f>
        <v>169.86983244999999</v>
      </c>
      <c r="G172" s="36">
        <f>SUMIFS(СВЦЭМ!$E$33:$E$776,СВЦЭМ!$A$33:$A$776,$A172,СВЦЭМ!$B$33:$B$776,G$155)+'СЕТ СН'!$F$15</f>
        <v>168.48937247000001</v>
      </c>
      <c r="H172" s="36">
        <f>SUMIFS(СВЦЭМ!$E$33:$E$776,СВЦЭМ!$A$33:$A$776,$A172,СВЦЭМ!$B$33:$B$776,H$155)+'СЕТ СН'!$F$15</f>
        <v>161.83348480999999</v>
      </c>
      <c r="I172" s="36">
        <f>SUMIFS(СВЦЭМ!$E$33:$E$776,СВЦЭМ!$A$33:$A$776,$A172,СВЦЭМ!$B$33:$B$776,I$155)+'СЕТ СН'!$F$15</f>
        <v>159.49743290000001</v>
      </c>
      <c r="J172" s="36">
        <f>SUMIFS(СВЦЭМ!$E$33:$E$776,СВЦЭМ!$A$33:$A$776,$A172,СВЦЭМ!$B$33:$B$776,J$155)+'СЕТ СН'!$F$15</f>
        <v>154.34189269999999</v>
      </c>
      <c r="K172" s="36">
        <f>SUMIFS(СВЦЭМ!$E$33:$E$776,СВЦЭМ!$A$33:$A$776,$A172,СВЦЭМ!$B$33:$B$776,K$155)+'СЕТ СН'!$F$15</f>
        <v>152.11167811999999</v>
      </c>
      <c r="L172" s="36">
        <f>SUMIFS(СВЦЭМ!$E$33:$E$776,СВЦЭМ!$A$33:$A$776,$A172,СВЦЭМ!$B$33:$B$776,L$155)+'СЕТ СН'!$F$15</f>
        <v>154.30219815999999</v>
      </c>
      <c r="M172" s="36">
        <f>SUMIFS(СВЦЭМ!$E$33:$E$776,СВЦЭМ!$A$33:$A$776,$A172,СВЦЭМ!$B$33:$B$776,M$155)+'СЕТ СН'!$F$15</f>
        <v>158.40208405999999</v>
      </c>
      <c r="N172" s="36">
        <f>SUMIFS(СВЦЭМ!$E$33:$E$776,СВЦЭМ!$A$33:$A$776,$A172,СВЦЭМ!$B$33:$B$776,N$155)+'СЕТ СН'!$F$15</f>
        <v>160.51954197000001</v>
      </c>
      <c r="O172" s="36">
        <f>SUMIFS(СВЦЭМ!$E$33:$E$776,СВЦЭМ!$A$33:$A$776,$A172,СВЦЭМ!$B$33:$B$776,O$155)+'СЕТ СН'!$F$15</f>
        <v>164.38746696000001</v>
      </c>
      <c r="P172" s="36">
        <f>SUMIFS(СВЦЭМ!$E$33:$E$776,СВЦЭМ!$A$33:$A$776,$A172,СВЦЭМ!$B$33:$B$776,P$155)+'СЕТ СН'!$F$15</f>
        <v>166.24176037000001</v>
      </c>
      <c r="Q172" s="36">
        <f>SUMIFS(СВЦЭМ!$E$33:$E$776,СВЦЭМ!$A$33:$A$776,$A172,СВЦЭМ!$B$33:$B$776,Q$155)+'СЕТ СН'!$F$15</f>
        <v>167.25565757000001</v>
      </c>
      <c r="R172" s="36">
        <f>SUMIFS(СВЦЭМ!$E$33:$E$776,СВЦЭМ!$A$33:$A$776,$A172,СВЦЭМ!$B$33:$B$776,R$155)+'СЕТ СН'!$F$15</f>
        <v>164.93073846999999</v>
      </c>
      <c r="S172" s="36">
        <f>SUMIFS(СВЦЭМ!$E$33:$E$776,СВЦЭМ!$A$33:$A$776,$A172,СВЦЭМ!$B$33:$B$776,S$155)+'СЕТ СН'!$F$15</f>
        <v>162.78974552</v>
      </c>
      <c r="T172" s="36">
        <f>SUMIFS(СВЦЭМ!$E$33:$E$776,СВЦЭМ!$A$33:$A$776,$A172,СВЦЭМ!$B$33:$B$776,T$155)+'СЕТ СН'!$F$15</f>
        <v>153.20788623999999</v>
      </c>
      <c r="U172" s="36">
        <f>SUMIFS(СВЦЭМ!$E$33:$E$776,СВЦЭМ!$A$33:$A$776,$A172,СВЦЭМ!$B$33:$B$776,U$155)+'СЕТ СН'!$F$15</f>
        <v>152.88395555</v>
      </c>
      <c r="V172" s="36">
        <f>SUMIFS(СВЦЭМ!$E$33:$E$776,СВЦЭМ!$A$33:$A$776,$A172,СВЦЭМ!$B$33:$B$776,V$155)+'СЕТ СН'!$F$15</f>
        <v>159.78530204</v>
      </c>
      <c r="W172" s="36">
        <f>SUMIFS(СВЦЭМ!$E$33:$E$776,СВЦЭМ!$A$33:$A$776,$A172,СВЦЭМ!$B$33:$B$776,W$155)+'СЕТ СН'!$F$15</f>
        <v>161.74701358999999</v>
      </c>
      <c r="X172" s="36">
        <f>SUMIFS(СВЦЭМ!$E$33:$E$776,СВЦЭМ!$A$33:$A$776,$A172,СВЦЭМ!$B$33:$B$776,X$155)+'СЕТ СН'!$F$15</f>
        <v>161.59905257</v>
      </c>
      <c r="Y172" s="36">
        <f>SUMIFS(СВЦЭМ!$E$33:$E$776,СВЦЭМ!$A$33:$A$776,$A172,СВЦЭМ!$B$33:$B$776,Y$155)+'СЕТ СН'!$F$15</f>
        <v>164.48951604000001</v>
      </c>
    </row>
    <row r="173" spans="1:25" ht="15.5" x14ac:dyDescent="0.3">
      <c r="A173" s="35">
        <f t="shared" si="4"/>
        <v>43848</v>
      </c>
      <c r="B173" s="36">
        <f>SUMIFS(СВЦЭМ!$E$33:$E$776,СВЦЭМ!$A$33:$A$776,$A173,СВЦЭМ!$B$33:$B$776,B$155)+'СЕТ СН'!$F$15</f>
        <v>165.78957553999999</v>
      </c>
      <c r="C173" s="36">
        <f>SUMIFS(СВЦЭМ!$E$33:$E$776,СВЦЭМ!$A$33:$A$776,$A173,СВЦЭМ!$B$33:$B$776,C$155)+'СЕТ СН'!$F$15</f>
        <v>173.29040487</v>
      </c>
      <c r="D173" s="36">
        <f>SUMIFS(СВЦЭМ!$E$33:$E$776,СВЦЭМ!$A$33:$A$776,$A173,СВЦЭМ!$B$33:$B$776,D$155)+'СЕТ СН'!$F$15</f>
        <v>176.79956616000001</v>
      </c>
      <c r="E173" s="36">
        <f>SUMIFS(СВЦЭМ!$E$33:$E$776,СВЦЭМ!$A$33:$A$776,$A173,СВЦЭМ!$B$33:$B$776,E$155)+'СЕТ СН'!$F$15</f>
        <v>176.54484052000001</v>
      </c>
      <c r="F173" s="36">
        <f>SUMIFS(СВЦЭМ!$E$33:$E$776,СВЦЭМ!$A$33:$A$776,$A173,СВЦЭМ!$B$33:$B$776,F$155)+'СЕТ СН'!$F$15</f>
        <v>169.36175926999999</v>
      </c>
      <c r="G173" s="36">
        <f>SUMIFS(СВЦЭМ!$E$33:$E$776,СВЦЭМ!$A$33:$A$776,$A173,СВЦЭМ!$B$33:$B$776,G$155)+'СЕТ СН'!$F$15</f>
        <v>168.60494611999999</v>
      </c>
      <c r="H173" s="36">
        <f>SUMIFS(СВЦЭМ!$E$33:$E$776,СВЦЭМ!$A$33:$A$776,$A173,СВЦЭМ!$B$33:$B$776,H$155)+'СЕТ СН'!$F$15</f>
        <v>163.73193164</v>
      </c>
      <c r="I173" s="36">
        <f>SUMIFS(СВЦЭМ!$E$33:$E$776,СВЦЭМ!$A$33:$A$776,$A173,СВЦЭМ!$B$33:$B$776,I$155)+'СЕТ СН'!$F$15</f>
        <v>157.10518400000001</v>
      </c>
      <c r="J173" s="36">
        <f>SUMIFS(СВЦЭМ!$E$33:$E$776,СВЦЭМ!$A$33:$A$776,$A173,СВЦЭМ!$B$33:$B$776,J$155)+'СЕТ СН'!$F$15</f>
        <v>155.11714408</v>
      </c>
      <c r="K173" s="36">
        <f>SUMIFS(СВЦЭМ!$E$33:$E$776,СВЦЭМ!$A$33:$A$776,$A173,СВЦЭМ!$B$33:$B$776,K$155)+'СЕТ СН'!$F$15</f>
        <v>155.31273347000001</v>
      </c>
      <c r="L173" s="36">
        <f>SUMIFS(СВЦЭМ!$E$33:$E$776,СВЦЭМ!$A$33:$A$776,$A173,СВЦЭМ!$B$33:$B$776,L$155)+'СЕТ СН'!$F$15</f>
        <v>156.74909371000001</v>
      </c>
      <c r="M173" s="36">
        <f>SUMIFS(СВЦЭМ!$E$33:$E$776,СВЦЭМ!$A$33:$A$776,$A173,СВЦЭМ!$B$33:$B$776,M$155)+'СЕТ СН'!$F$15</f>
        <v>157.40817276000001</v>
      </c>
      <c r="N173" s="36">
        <f>SUMIFS(СВЦЭМ!$E$33:$E$776,СВЦЭМ!$A$33:$A$776,$A173,СВЦЭМ!$B$33:$B$776,N$155)+'СЕТ СН'!$F$15</f>
        <v>158.87647301999999</v>
      </c>
      <c r="O173" s="36">
        <f>SUMIFS(СВЦЭМ!$E$33:$E$776,СВЦЭМ!$A$33:$A$776,$A173,СВЦЭМ!$B$33:$B$776,O$155)+'СЕТ СН'!$F$15</f>
        <v>160.99333662999999</v>
      </c>
      <c r="P173" s="36">
        <f>SUMIFS(СВЦЭМ!$E$33:$E$776,СВЦЭМ!$A$33:$A$776,$A173,СВЦЭМ!$B$33:$B$776,P$155)+'СЕТ СН'!$F$15</f>
        <v>163.81898053</v>
      </c>
      <c r="Q173" s="36">
        <f>SUMIFS(СВЦЭМ!$E$33:$E$776,СВЦЭМ!$A$33:$A$776,$A173,СВЦЭМ!$B$33:$B$776,Q$155)+'СЕТ СН'!$F$15</f>
        <v>165.02984008999999</v>
      </c>
      <c r="R173" s="36">
        <f>SUMIFS(СВЦЭМ!$E$33:$E$776,СВЦЭМ!$A$33:$A$776,$A173,СВЦЭМ!$B$33:$B$776,R$155)+'СЕТ СН'!$F$15</f>
        <v>162.77974897000001</v>
      </c>
      <c r="S173" s="36">
        <f>SUMIFS(СВЦЭМ!$E$33:$E$776,СВЦЭМ!$A$33:$A$776,$A173,СВЦЭМ!$B$33:$B$776,S$155)+'СЕТ СН'!$F$15</f>
        <v>160.13095149</v>
      </c>
      <c r="T173" s="36">
        <f>SUMIFS(СВЦЭМ!$E$33:$E$776,СВЦЭМ!$A$33:$A$776,$A173,СВЦЭМ!$B$33:$B$776,T$155)+'СЕТ СН'!$F$15</f>
        <v>158.39741426000001</v>
      </c>
      <c r="U173" s="36">
        <f>SUMIFS(СВЦЭМ!$E$33:$E$776,СВЦЭМ!$A$33:$A$776,$A173,СВЦЭМ!$B$33:$B$776,U$155)+'СЕТ СН'!$F$15</f>
        <v>158.45780174000001</v>
      </c>
      <c r="V173" s="36">
        <f>SUMIFS(СВЦЭМ!$E$33:$E$776,СВЦЭМ!$A$33:$A$776,$A173,СВЦЭМ!$B$33:$B$776,V$155)+'СЕТ СН'!$F$15</f>
        <v>159.66351180999999</v>
      </c>
      <c r="W173" s="36">
        <f>SUMIFS(СВЦЭМ!$E$33:$E$776,СВЦЭМ!$A$33:$A$776,$A173,СВЦЭМ!$B$33:$B$776,W$155)+'СЕТ СН'!$F$15</f>
        <v>161.68865973000001</v>
      </c>
      <c r="X173" s="36">
        <f>SUMIFS(СВЦЭМ!$E$33:$E$776,СВЦЭМ!$A$33:$A$776,$A173,СВЦЭМ!$B$33:$B$776,X$155)+'СЕТ СН'!$F$15</f>
        <v>161.64281485999999</v>
      </c>
      <c r="Y173" s="36">
        <f>SUMIFS(СВЦЭМ!$E$33:$E$776,СВЦЭМ!$A$33:$A$776,$A173,СВЦЭМ!$B$33:$B$776,Y$155)+'СЕТ СН'!$F$15</f>
        <v>165.54203557</v>
      </c>
    </row>
    <row r="174" spans="1:25" ht="15.5" x14ac:dyDescent="0.3">
      <c r="A174" s="35">
        <f t="shared" si="4"/>
        <v>43849</v>
      </c>
      <c r="B174" s="36">
        <f>SUMIFS(СВЦЭМ!$E$33:$E$776,СВЦЭМ!$A$33:$A$776,$A174,СВЦЭМ!$B$33:$B$776,B$155)+'СЕТ СН'!$F$15</f>
        <v>167.51840118999999</v>
      </c>
      <c r="C174" s="36">
        <f>SUMIFS(СВЦЭМ!$E$33:$E$776,СВЦЭМ!$A$33:$A$776,$A174,СВЦЭМ!$B$33:$B$776,C$155)+'СЕТ СН'!$F$15</f>
        <v>169.42575414999999</v>
      </c>
      <c r="D174" s="36">
        <f>SUMIFS(СВЦЭМ!$E$33:$E$776,СВЦЭМ!$A$33:$A$776,$A174,СВЦЭМ!$B$33:$B$776,D$155)+'СЕТ СН'!$F$15</f>
        <v>171.92955355999999</v>
      </c>
      <c r="E174" s="36">
        <f>SUMIFS(СВЦЭМ!$E$33:$E$776,СВЦЭМ!$A$33:$A$776,$A174,СВЦЭМ!$B$33:$B$776,E$155)+'СЕТ СН'!$F$15</f>
        <v>173.86534606999999</v>
      </c>
      <c r="F174" s="36">
        <f>SUMIFS(СВЦЭМ!$E$33:$E$776,СВЦЭМ!$A$33:$A$776,$A174,СВЦЭМ!$B$33:$B$776,F$155)+'СЕТ СН'!$F$15</f>
        <v>173.45702803</v>
      </c>
      <c r="G174" s="36">
        <f>SUMIFS(СВЦЭМ!$E$33:$E$776,СВЦЭМ!$A$33:$A$776,$A174,СВЦЭМ!$B$33:$B$776,G$155)+'СЕТ СН'!$F$15</f>
        <v>172.8470902</v>
      </c>
      <c r="H174" s="36">
        <f>SUMIFS(СВЦЭМ!$E$33:$E$776,СВЦЭМ!$A$33:$A$776,$A174,СВЦЭМ!$B$33:$B$776,H$155)+'СЕТ СН'!$F$15</f>
        <v>168.63006443</v>
      </c>
      <c r="I174" s="36">
        <f>SUMIFS(СВЦЭМ!$E$33:$E$776,СВЦЭМ!$A$33:$A$776,$A174,СВЦЭМ!$B$33:$B$776,I$155)+'СЕТ СН'!$F$15</f>
        <v>162.93952041</v>
      </c>
      <c r="J174" s="36">
        <f>SUMIFS(СВЦЭМ!$E$33:$E$776,СВЦЭМ!$A$33:$A$776,$A174,СВЦЭМ!$B$33:$B$776,J$155)+'СЕТ СН'!$F$15</f>
        <v>162.59741968</v>
      </c>
      <c r="K174" s="36">
        <f>SUMIFS(СВЦЭМ!$E$33:$E$776,СВЦЭМ!$A$33:$A$776,$A174,СВЦЭМ!$B$33:$B$776,K$155)+'СЕТ СН'!$F$15</f>
        <v>157.09249897000001</v>
      </c>
      <c r="L174" s="36">
        <f>SUMIFS(СВЦЭМ!$E$33:$E$776,СВЦЭМ!$A$33:$A$776,$A174,СВЦЭМ!$B$33:$B$776,L$155)+'СЕТ СН'!$F$15</f>
        <v>156.90137683</v>
      </c>
      <c r="M174" s="36">
        <f>SUMIFS(СВЦЭМ!$E$33:$E$776,СВЦЭМ!$A$33:$A$776,$A174,СВЦЭМ!$B$33:$B$776,M$155)+'СЕТ СН'!$F$15</f>
        <v>157.17138926999999</v>
      </c>
      <c r="N174" s="36">
        <f>SUMIFS(СВЦЭМ!$E$33:$E$776,СВЦЭМ!$A$33:$A$776,$A174,СВЦЭМ!$B$33:$B$776,N$155)+'СЕТ СН'!$F$15</f>
        <v>158.34084351000001</v>
      </c>
      <c r="O174" s="36">
        <f>SUMIFS(СВЦЭМ!$E$33:$E$776,СВЦЭМ!$A$33:$A$776,$A174,СВЦЭМ!$B$33:$B$776,O$155)+'СЕТ СН'!$F$15</f>
        <v>162.16222314000001</v>
      </c>
      <c r="P174" s="36">
        <f>SUMIFS(СВЦЭМ!$E$33:$E$776,СВЦЭМ!$A$33:$A$776,$A174,СВЦЭМ!$B$33:$B$776,P$155)+'СЕТ СН'!$F$15</f>
        <v>164.44610736999999</v>
      </c>
      <c r="Q174" s="36">
        <f>SUMIFS(СВЦЭМ!$E$33:$E$776,СВЦЭМ!$A$33:$A$776,$A174,СВЦЭМ!$B$33:$B$776,Q$155)+'СЕТ СН'!$F$15</f>
        <v>165.32993636</v>
      </c>
      <c r="R174" s="36">
        <f>SUMIFS(СВЦЭМ!$E$33:$E$776,СВЦЭМ!$A$33:$A$776,$A174,СВЦЭМ!$B$33:$B$776,R$155)+'СЕТ СН'!$F$15</f>
        <v>162.07248996000001</v>
      </c>
      <c r="S174" s="36">
        <f>SUMIFS(СВЦЭМ!$E$33:$E$776,СВЦЭМ!$A$33:$A$776,$A174,СВЦЭМ!$B$33:$B$776,S$155)+'СЕТ СН'!$F$15</f>
        <v>156.47747810999999</v>
      </c>
      <c r="T174" s="36">
        <f>SUMIFS(СВЦЭМ!$E$33:$E$776,СВЦЭМ!$A$33:$A$776,$A174,СВЦЭМ!$B$33:$B$776,T$155)+'СЕТ СН'!$F$15</f>
        <v>157.59510617999999</v>
      </c>
      <c r="U174" s="36">
        <f>SUMIFS(СВЦЭМ!$E$33:$E$776,СВЦЭМ!$A$33:$A$776,$A174,СВЦЭМ!$B$33:$B$776,U$155)+'СЕТ СН'!$F$15</f>
        <v>157.01183596999999</v>
      </c>
      <c r="V174" s="36">
        <f>SUMIFS(СВЦЭМ!$E$33:$E$776,СВЦЭМ!$A$33:$A$776,$A174,СВЦЭМ!$B$33:$B$776,V$155)+'СЕТ СН'!$F$15</f>
        <v>155.59360335</v>
      </c>
      <c r="W174" s="36">
        <f>SUMIFS(СВЦЭМ!$E$33:$E$776,СВЦЭМ!$A$33:$A$776,$A174,СВЦЭМ!$B$33:$B$776,W$155)+'СЕТ СН'!$F$15</f>
        <v>157.54100337</v>
      </c>
      <c r="X174" s="36">
        <f>SUMIFS(СВЦЭМ!$E$33:$E$776,СВЦЭМ!$A$33:$A$776,$A174,СВЦЭМ!$B$33:$B$776,X$155)+'СЕТ СН'!$F$15</f>
        <v>160.84633744999999</v>
      </c>
      <c r="Y174" s="36">
        <f>SUMIFS(СВЦЭМ!$E$33:$E$776,СВЦЭМ!$A$33:$A$776,$A174,СВЦЭМ!$B$33:$B$776,Y$155)+'СЕТ СН'!$F$15</f>
        <v>163.39387436999999</v>
      </c>
    </row>
    <row r="175" spans="1:25" ht="15.5" x14ac:dyDescent="0.3">
      <c r="A175" s="35">
        <f t="shared" si="4"/>
        <v>43850</v>
      </c>
      <c r="B175" s="36">
        <f>SUMIFS(СВЦЭМ!$E$33:$E$776,СВЦЭМ!$A$33:$A$776,$A175,СВЦЭМ!$B$33:$B$776,B$155)+'СЕТ СН'!$F$15</f>
        <v>173.80650263999999</v>
      </c>
      <c r="C175" s="36">
        <f>SUMIFS(СВЦЭМ!$E$33:$E$776,СВЦЭМ!$A$33:$A$776,$A175,СВЦЭМ!$B$33:$B$776,C$155)+'СЕТ СН'!$F$15</f>
        <v>177.22980343</v>
      </c>
      <c r="D175" s="36">
        <f>SUMIFS(СВЦЭМ!$E$33:$E$776,СВЦЭМ!$A$33:$A$776,$A175,СВЦЭМ!$B$33:$B$776,D$155)+'СЕТ СН'!$F$15</f>
        <v>179.35280205999999</v>
      </c>
      <c r="E175" s="36">
        <f>SUMIFS(СВЦЭМ!$E$33:$E$776,СВЦЭМ!$A$33:$A$776,$A175,СВЦЭМ!$B$33:$B$776,E$155)+'СЕТ СН'!$F$15</f>
        <v>178.67669097000001</v>
      </c>
      <c r="F175" s="36">
        <f>SUMIFS(СВЦЭМ!$E$33:$E$776,СВЦЭМ!$A$33:$A$776,$A175,СВЦЭМ!$B$33:$B$776,F$155)+'СЕТ СН'!$F$15</f>
        <v>176.18807441000001</v>
      </c>
      <c r="G175" s="36">
        <f>SUMIFS(СВЦЭМ!$E$33:$E$776,СВЦЭМ!$A$33:$A$776,$A175,СВЦЭМ!$B$33:$B$776,G$155)+'СЕТ СН'!$F$15</f>
        <v>172.62159045000001</v>
      </c>
      <c r="H175" s="36">
        <f>SUMIFS(СВЦЭМ!$E$33:$E$776,СВЦЭМ!$A$33:$A$776,$A175,СВЦЭМ!$B$33:$B$776,H$155)+'СЕТ СН'!$F$15</f>
        <v>163.75825614999999</v>
      </c>
      <c r="I175" s="36">
        <f>SUMIFS(СВЦЭМ!$E$33:$E$776,СВЦЭМ!$A$33:$A$776,$A175,СВЦЭМ!$B$33:$B$776,I$155)+'СЕТ СН'!$F$15</f>
        <v>161.01022399999999</v>
      </c>
      <c r="J175" s="36">
        <f>SUMIFS(СВЦЭМ!$E$33:$E$776,СВЦЭМ!$A$33:$A$776,$A175,СВЦЭМ!$B$33:$B$776,J$155)+'СЕТ СН'!$F$15</f>
        <v>155.51855287000001</v>
      </c>
      <c r="K175" s="36">
        <f>SUMIFS(СВЦЭМ!$E$33:$E$776,СВЦЭМ!$A$33:$A$776,$A175,СВЦЭМ!$B$33:$B$776,K$155)+'СЕТ СН'!$F$15</f>
        <v>150.49039755999999</v>
      </c>
      <c r="L175" s="36">
        <f>SUMIFS(СВЦЭМ!$E$33:$E$776,СВЦЭМ!$A$33:$A$776,$A175,СВЦЭМ!$B$33:$B$776,L$155)+'СЕТ СН'!$F$15</f>
        <v>151.33693030000001</v>
      </c>
      <c r="M175" s="36">
        <f>SUMIFS(СВЦЭМ!$E$33:$E$776,СВЦЭМ!$A$33:$A$776,$A175,СВЦЭМ!$B$33:$B$776,M$155)+'СЕТ СН'!$F$15</f>
        <v>154.02202607000001</v>
      </c>
      <c r="N175" s="36">
        <f>SUMIFS(СВЦЭМ!$E$33:$E$776,СВЦЭМ!$A$33:$A$776,$A175,СВЦЭМ!$B$33:$B$776,N$155)+'СЕТ СН'!$F$15</f>
        <v>156.02750018</v>
      </c>
      <c r="O175" s="36">
        <f>SUMIFS(СВЦЭМ!$E$33:$E$776,СВЦЭМ!$A$33:$A$776,$A175,СВЦЭМ!$B$33:$B$776,O$155)+'СЕТ СН'!$F$15</f>
        <v>159.89914478</v>
      </c>
      <c r="P175" s="36">
        <f>SUMIFS(СВЦЭМ!$E$33:$E$776,СВЦЭМ!$A$33:$A$776,$A175,СВЦЭМ!$B$33:$B$776,P$155)+'СЕТ СН'!$F$15</f>
        <v>162.93365408</v>
      </c>
      <c r="Q175" s="36">
        <f>SUMIFS(СВЦЭМ!$E$33:$E$776,СВЦЭМ!$A$33:$A$776,$A175,СВЦЭМ!$B$33:$B$776,Q$155)+'СЕТ СН'!$F$15</f>
        <v>163.78080538</v>
      </c>
      <c r="R175" s="36">
        <f>SUMIFS(СВЦЭМ!$E$33:$E$776,СВЦЭМ!$A$33:$A$776,$A175,СВЦЭМ!$B$33:$B$776,R$155)+'СЕТ СН'!$F$15</f>
        <v>164.10508419000001</v>
      </c>
      <c r="S175" s="36">
        <f>SUMIFS(СВЦЭМ!$E$33:$E$776,СВЦЭМ!$A$33:$A$776,$A175,СВЦЭМ!$B$33:$B$776,S$155)+'СЕТ СН'!$F$15</f>
        <v>159.60114002</v>
      </c>
      <c r="T175" s="36">
        <f>SUMIFS(СВЦЭМ!$E$33:$E$776,СВЦЭМ!$A$33:$A$776,$A175,СВЦЭМ!$B$33:$B$776,T$155)+'СЕТ СН'!$F$15</f>
        <v>152.55735257000001</v>
      </c>
      <c r="U175" s="36">
        <f>SUMIFS(СВЦЭМ!$E$33:$E$776,СВЦЭМ!$A$33:$A$776,$A175,СВЦЭМ!$B$33:$B$776,U$155)+'СЕТ СН'!$F$15</f>
        <v>154.19864342</v>
      </c>
      <c r="V175" s="36">
        <f>SUMIFS(СВЦЭМ!$E$33:$E$776,СВЦЭМ!$A$33:$A$776,$A175,СВЦЭМ!$B$33:$B$776,V$155)+'СЕТ СН'!$F$15</f>
        <v>156.92344009000001</v>
      </c>
      <c r="W175" s="36">
        <f>SUMIFS(СВЦЭМ!$E$33:$E$776,СВЦЭМ!$A$33:$A$776,$A175,СВЦЭМ!$B$33:$B$776,W$155)+'СЕТ СН'!$F$15</f>
        <v>161.19903224999999</v>
      </c>
      <c r="X175" s="36">
        <f>SUMIFS(СВЦЭМ!$E$33:$E$776,СВЦЭМ!$A$33:$A$776,$A175,СВЦЭМ!$B$33:$B$776,X$155)+'СЕТ СН'!$F$15</f>
        <v>162.78377467000001</v>
      </c>
      <c r="Y175" s="36">
        <f>SUMIFS(СВЦЭМ!$E$33:$E$776,СВЦЭМ!$A$33:$A$776,$A175,СВЦЭМ!$B$33:$B$776,Y$155)+'СЕТ СН'!$F$15</f>
        <v>165.67241088</v>
      </c>
    </row>
    <row r="176" spans="1:25" ht="15.5" x14ac:dyDescent="0.3">
      <c r="A176" s="35">
        <f t="shared" si="4"/>
        <v>43851</v>
      </c>
      <c r="B176" s="36">
        <f>SUMIFS(СВЦЭМ!$E$33:$E$776,СВЦЭМ!$A$33:$A$776,$A176,СВЦЭМ!$B$33:$B$776,B$155)+'СЕТ СН'!$F$15</f>
        <v>169.97479888000001</v>
      </c>
      <c r="C176" s="36">
        <f>SUMIFS(СВЦЭМ!$E$33:$E$776,СВЦЭМ!$A$33:$A$776,$A176,СВЦЭМ!$B$33:$B$776,C$155)+'СЕТ СН'!$F$15</f>
        <v>173.32617809000001</v>
      </c>
      <c r="D176" s="36">
        <f>SUMIFS(СВЦЭМ!$E$33:$E$776,СВЦЭМ!$A$33:$A$776,$A176,СВЦЭМ!$B$33:$B$776,D$155)+'СЕТ СН'!$F$15</f>
        <v>175.22130055</v>
      </c>
      <c r="E176" s="36">
        <f>SUMIFS(СВЦЭМ!$E$33:$E$776,СВЦЭМ!$A$33:$A$776,$A176,СВЦЭМ!$B$33:$B$776,E$155)+'СЕТ СН'!$F$15</f>
        <v>176.32267618</v>
      </c>
      <c r="F176" s="36">
        <f>SUMIFS(СВЦЭМ!$E$33:$E$776,СВЦЭМ!$A$33:$A$776,$A176,СВЦЭМ!$B$33:$B$776,F$155)+'СЕТ СН'!$F$15</f>
        <v>173.06085555999999</v>
      </c>
      <c r="G176" s="36">
        <f>SUMIFS(СВЦЭМ!$E$33:$E$776,СВЦЭМ!$A$33:$A$776,$A176,СВЦЭМ!$B$33:$B$776,G$155)+'СЕТ СН'!$F$15</f>
        <v>168.08166621000001</v>
      </c>
      <c r="H176" s="36">
        <f>SUMIFS(СВЦЭМ!$E$33:$E$776,СВЦЭМ!$A$33:$A$776,$A176,СВЦЭМ!$B$33:$B$776,H$155)+'СЕТ СН'!$F$15</f>
        <v>161.19112014999999</v>
      </c>
      <c r="I176" s="36">
        <f>SUMIFS(СВЦЭМ!$E$33:$E$776,СВЦЭМ!$A$33:$A$776,$A176,СВЦЭМ!$B$33:$B$776,I$155)+'СЕТ СН'!$F$15</f>
        <v>156.30287559999999</v>
      </c>
      <c r="J176" s="36">
        <f>SUMIFS(СВЦЭМ!$E$33:$E$776,СВЦЭМ!$A$33:$A$776,$A176,СВЦЭМ!$B$33:$B$776,J$155)+'СЕТ СН'!$F$15</f>
        <v>151.44234453000001</v>
      </c>
      <c r="K176" s="36">
        <f>SUMIFS(СВЦЭМ!$E$33:$E$776,СВЦЭМ!$A$33:$A$776,$A176,СВЦЭМ!$B$33:$B$776,K$155)+'СЕТ СН'!$F$15</f>
        <v>151.83418252000001</v>
      </c>
      <c r="L176" s="36">
        <f>SUMIFS(СВЦЭМ!$E$33:$E$776,СВЦЭМ!$A$33:$A$776,$A176,СВЦЭМ!$B$33:$B$776,L$155)+'СЕТ СН'!$F$15</f>
        <v>153.19174473999999</v>
      </c>
      <c r="M176" s="36">
        <f>SUMIFS(СВЦЭМ!$E$33:$E$776,СВЦЭМ!$A$33:$A$776,$A176,СВЦЭМ!$B$33:$B$776,M$155)+'СЕТ СН'!$F$15</f>
        <v>154.07108887999999</v>
      </c>
      <c r="N176" s="36">
        <f>SUMIFS(СВЦЭМ!$E$33:$E$776,СВЦЭМ!$A$33:$A$776,$A176,СВЦЭМ!$B$33:$B$776,N$155)+'СЕТ СН'!$F$15</f>
        <v>158.48215805000001</v>
      </c>
      <c r="O176" s="36">
        <f>SUMIFS(СВЦЭМ!$E$33:$E$776,СВЦЭМ!$A$33:$A$776,$A176,СВЦЭМ!$B$33:$B$776,O$155)+'СЕТ СН'!$F$15</f>
        <v>160.50027127999999</v>
      </c>
      <c r="P176" s="36">
        <f>SUMIFS(СВЦЭМ!$E$33:$E$776,СВЦЭМ!$A$33:$A$776,$A176,СВЦЭМ!$B$33:$B$776,P$155)+'СЕТ СН'!$F$15</f>
        <v>162.58957620000001</v>
      </c>
      <c r="Q176" s="36">
        <f>SUMIFS(СВЦЭМ!$E$33:$E$776,СВЦЭМ!$A$33:$A$776,$A176,СВЦЭМ!$B$33:$B$776,Q$155)+'СЕТ СН'!$F$15</f>
        <v>164.14294627999999</v>
      </c>
      <c r="R176" s="36">
        <f>SUMIFS(СВЦЭМ!$E$33:$E$776,СВЦЭМ!$A$33:$A$776,$A176,СВЦЭМ!$B$33:$B$776,R$155)+'СЕТ СН'!$F$15</f>
        <v>161.72325803000001</v>
      </c>
      <c r="S176" s="36">
        <f>SUMIFS(СВЦЭМ!$E$33:$E$776,СВЦЭМ!$A$33:$A$776,$A176,СВЦЭМ!$B$33:$B$776,S$155)+'СЕТ СН'!$F$15</f>
        <v>157.99576658999999</v>
      </c>
      <c r="T176" s="36">
        <f>SUMIFS(СВЦЭМ!$E$33:$E$776,СВЦЭМ!$A$33:$A$776,$A176,СВЦЭМ!$B$33:$B$776,T$155)+'СЕТ СН'!$F$15</f>
        <v>154.72245275</v>
      </c>
      <c r="U176" s="36">
        <f>SUMIFS(СВЦЭМ!$E$33:$E$776,СВЦЭМ!$A$33:$A$776,$A176,СВЦЭМ!$B$33:$B$776,U$155)+'СЕТ СН'!$F$15</f>
        <v>155.4774711</v>
      </c>
      <c r="V176" s="36">
        <f>SUMIFS(СВЦЭМ!$E$33:$E$776,СВЦЭМ!$A$33:$A$776,$A176,СВЦЭМ!$B$33:$B$776,V$155)+'СЕТ СН'!$F$15</f>
        <v>158.71976638999999</v>
      </c>
      <c r="W176" s="36">
        <f>SUMIFS(СВЦЭМ!$E$33:$E$776,СВЦЭМ!$A$33:$A$776,$A176,СВЦЭМ!$B$33:$B$776,W$155)+'СЕТ СН'!$F$15</f>
        <v>162.2883716</v>
      </c>
      <c r="X176" s="36">
        <f>SUMIFS(СВЦЭМ!$E$33:$E$776,СВЦЭМ!$A$33:$A$776,$A176,СВЦЭМ!$B$33:$B$776,X$155)+'СЕТ СН'!$F$15</f>
        <v>164.37480152000001</v>
      </c>
      <c r="Y176" s="36">
        <f>SUMIFS(СВЦЭМ!$E$33:$E$776,СВЦЭМ!$A$33:$A$776,$A176,СВЦЭМ!$B$33:$B$776,Y$155)+'СЕТ СН'!$F$15</f>
        <v>167.07713140999999</v>
      </c>
    </row>
    <row r="177" spans="1:27" ht="15.5" x14ac:dyDescent="0.3">
      <c r="A177" s="35">
        <f t="shared" si="4"/>
        <v>43852</v>
      </c>
      <c r="B177" s="36">
        <f>SUMIFS(СВЦЭМ!$E$33:$E$776,СВЦЭМ!$A$33:$A$776,$A177,СВЦЭМ!$B$33:$B$776,B$155)+'СЕТ СН'!$F$15</f>
        <v>167.4287052</v>
      </c>
      <c r="C177" s="36">
        <f>SUMIFS(СВЦЭМ!$E$33:$E$776,СВЦЭМ!$A$33:$A$776,$A177,СВЦЭМ!$B$33:$B$776,C$155)+'СЕТ СН'!$F$15</f>
        <v>169.29962871999999</v>
      </c>
      <c r="D177" s="36">
        <f>SUMIFS(СВЦЭМ!$E$33:$E$776,СВЦЭМ!$A$33:$A$776,$A177,СВЦЭМ!$B$33:$B$776,D$155)+'СЕТ СН'!$F$15</f>
        <v>171.58106061999999</v>
      </c>
      <c r="E177" s="36">
        <f>SUMIFS(СВЦЭМ!$E$33:$E$776,СВЦЭМ!$A$33:$A$776,$A177,СВЦЭМ!$B$33:$B$776,E$155)+'СЕТ СН'!$F$15</f>
        <v>171.93599997999999</v>
      </c>
      <c r="F177" s="36">
        <f>SUMIFS(СВЦЭМ!$E$33:$E$776,СВЦЭМ!$A$33:$A$776,$A177,СВЦЭМ!$B$33:$B$776,F$155)+'СЕТ СН'!$F$15</f>
        <v>169.74532056000001</v>
      </c>
      <c r="G177" s="36">
        <f>SUMIFS(СВЦЭМ!$E$33:$E$776,СВЦЭМ!$A$33:$A$776,$A177,СВЦЭМ!$B$33:$B$776,G$155)+'СЕТ СН'!$F$15</f>
        <v>166.08397331</v>
      </c>
      <c r="H177" s="36">
        <f>SUMIFS(СВЦЭМ!$E$33:$E$776,СВЦЭМ!$A$33:$A$776,$A177,СВЦЭМ!$B$33:$B$776,H$155)+'СЕТ СН'!$F$15</f>
        <v>157.99656153999999</v>
      </c>
      <c r="I177" s="36">
        <f>SUMIFS(СВЦЭМ!$E$33:$E$776,СВЦЭМ!$A$33:$A$776,$A177,СВЦЭМ!$B$33:$B$776,I$155)+'СЕТ СН'!$F$15</f>
        <v>154.85898662</v>
      </c>
      <c r="J177" s="36">
        <f>SUMIFS(СВЦЭМ!$E$33:$E$776,СВЦЭМ!$A$33:$A$776,$A177,СВЦЭМ!$B$33:$B$776,J$155)+'СЕТ СН'!$F$15</f>
        <v>151.3518062</v>
      </c>
      <c r="K177" s="36">
        <f>SUMIFS(СВЦЭМ!$E$33:$E$776,СВЦЭМ!$A$33:$A$776,$A177,СВЦЭМ!$B$33:$B$776,K$155)+'СЕТ СН'!$F$15</f>
        <v>152.22710413999999</v>
      </c>
      <c r="L177" s="36">
        <f>SUMIFS(СВЦЭМ!$E$33:$E$776,СВЦЭМ!$A$33:$A$776,$A177,СВЦЭМ!$B$33:$B$776,L$155)+'СЕТ СН'!$F$15</f>
        <v>151.08711632999999</v>
      </c>
      <c r="M177" s="36">
        <f>SUMIFS(СВЦЭМ!$E$33:$E$776,СВЦЭМ!$A$33:$A$776,$A177,СВЦЭМ!$B$33:$B$776,M$155)+'СЕТ СН'!$F$15</f>
        <v>153.02087220000001</v>
      </c>
      <c r="N177" s="36">
        <f>SUMIFS(СВЦЭМ!$E$33:$E$776,СВЦЭМ!$A$33:$A$776,$A177,СВЦЭМ!$B$33:$B$776,N$155)+'СЕТ СН'!$F$15</f>
        <v>158.10297152999999</v>
      </c>
      <c r="O177" s="36">
        <f>SUMIFS(СВЦЭМ!$E$33:$E$776,СВЦЭМ!$A$33:$A$776,$A177,СВЦЭМ!$B$33:$B$776,O$155)+'СЕТ СН'!$F$15</f>
        <v>162.18532127</v>
      </c>
      <c r="P177" s="36">
        <f>SUMIFS(СВЦЭМ!$E$33:$E$776,СВЦЭМ!$A$33:$A$776,$A177,СВЦЭМ!$B$33:$B$776,P$155)+'СЕТ СН'!$F$15</f>
        <v>165.63186214999999</v>
      </c>
      <c r="Q177" s="36">
        <f>SUMIFS(СВЦЭМ!$E$33:$E$776,СВЦЭМ!$A$33:$A$776,$A177,СВЦЭМ!$B$33:$B$776,Q$155)+'СЕТ СН'!$F$15</f>
        <v>167.02639162</v>
      </c>
      <c r="R177" s="36">
        <f>SUMIFS(СВЦЭМ!$E$33:$E$776,СВЦЭМ!$A$33:$A$776,$A177,СВЦЭМ!$B$33:$B$776,R$155)+'СЕТ СН'!$F$15</f>
        <v>165.52823703000001</v>
      </c>
      <c r="S177" s="36">
        <f>SUMIFS(СВЦЭМ!$E$33:$E$776,СВЦЭМ!$A$33:$A$776,$A177,СВЦЭМ!$B$33:$B$776,S$155)+'СЕТ СН'!$F$15</f>
        <v>161.33240660999999</v>
      </c>
      <c r="T177" s="36">
        <f>SUMIFS(СВЦЭМ!$E$33:$E$776,СВЦЭМ!$A$33:$A$776,$A177,СВЦЭМ!$B$33:$B$776,T$155)+'СЕТ СН'!$F$15</f>
        <v>157.55960504999999</v>
      </c>
      <c r="U177" s="36">
        <f>SUMIFS(СВЦЭМ!$E$33:$E$776,СВЦЭМ!$A$33:$A$776,$A177,СВЦЭМ!$B$33:$B$776,U$155)+'СЕТ СН'!$F$15</f>
        <v>158.32385642</v>
      </c>
      <c r="V177" s="36">
        <f>SUMIFS(СВЦЭМ!$E$33:$E$776,СВЦЭМ!$A$33:$A$776,$A177,СВЦЭМ!$B$33:$B$776,V$155)+'СЕТ СН'!$F$15</f>
        <v>157.30832946000001</v>
      </c>
      <c r="W177" s="36">
        <f>SUMIFS(СВЦЭМ!$E$33:$E$776,СВЦЭМ!$A$33:$A$776,$A177,СВЦЭМ!$B$33:$B$776,W$155)+'СЕТ СН'!$F$15</f>
        <v>159.98658362</v>
      </c>
      <c r="X177" s="36">
        <f>SUMIFS(СВЦЭМ!$E$33:$E$776,СВЦЭМ!$A$33:$A$776,$A177,СВЦЭМ!$B$33:$B$776,X$155)+'СЕТ СН'!$F$15</f>
        <v>162.79210620999999</v>
      </c>
      <c r="Y177" s="36">
        <f>SUMIFS(СВЦЭМ!$E$33:$E$776,СВЦЭМ!$A$33:$A$776,$A177,СВЦЭМ!$B$33:$B$776,Y$155)+'СЕТ СН'!$F$15</f>
        <v>165.29253921</v>
      </c>
    </row>
    <row r="178" spans="1:27" ht="15.5" x14ac:dyDescent="0.3">
      <c r="A178" s="35">
        <f t="shared" si="4"/>
        <v>43853</v>
      </c>
      <c r="B178" s="36">
        <f>SUMIFS(СВЦЭМ!$E$33:$E$776,СВЦЭМ!$A$33:$A$776,$A178,СВЦЭМ!$B$33:$B$776,B$155)+'СЕТ СН'!$F$15</f>
        <v>169.79825151</v>
      </c>
      <c r="C178" s="36">
        <f>SUMIFS(СВЦЭМ!$E$33:$E$776,СВЦЭМ!$A$33:$A$776,$A178,СВЦЭМ!$B$33:$B$776,C$155)+'СЕТ СН'!$F$15</f>
        <v>171.06265966999999</v>
      </c>
      <c r="D178" s="36">
        <f>SUMIFS(СВЦЭМ!$E$33:$E$776,СВЦЭМ!$A$33:$A$776,$A178,СВЦЭМ!$B$33:$B$776,D$155)+'СЕТ СН'!$F$15</f>
        <v>173.55246471999999</v>
      </c>
      <c r="E178" s="36">
        <f>SUMIFS(СВЦЭМ!$E$33:$E$776,СВЦЭМ!$A$33:$A$776,$A178,СВЦЭМ!$B$33:$B$776,E$155)+'СЕТ СН'!$F$15</f>
        <v>174.65962182999999</v>
      </c>
      <c r="F178" s="36">
        <f>SUMIFS(СВЦЭМ!$E$33:$E$776,СВЦЭМ!$A$33:$A$776,$A178,СВЦЭМ!$B$33:$B$776,F$155)+'СЕТ СН'!$F$15</f>
        <v>173.15757830000001</v>
      </c>
      <c r="G178" s="36">
        <f>SUMIFS(СВЦЭМ!$E$33:$E$776,СВЦЭМ!$A$33:$A$776,$A178,СВЦЭМ!$B$33:$B$776,G$155)+'СЕТ СН'!$F$15</f>
        <v>169.60813863999999</v>
      </c>
      <c r="H178" s="36">
        <f>SUMIFS(СВЦЭМ!$E$33:$E$776,СВЦЭМ!$A$33:$A$776,$A178,СВЦЭМ!$B$33:$B$776,H$155)+'СЕТ СН'!$F$15</f>
        <v>162.22476191000001</v>
      </c>
      <c r="I178" s="36">
        <f>SUMIFS(СВЦЭМ!$E$33:$E$776,СВЦЭМ!$A$33:$A$776,$A178,СВЦЭМ!$B$33:$B$776,I$155)+'СЕТ СН'!$F$15</f>
        <v>158.58140324999999</v>
      </c>
      <c r="J178" s="36">
        <f>SUMIFS(СВЦЭМ!$E$33:$E$776,СВЦЭМ!$A$33:$A$776,$A178,СВЦЭМ!$B$33:$B$776,J$155)+'СЕТ СН'!$F$15</f>
        <v>154.47596797</v>
      </c>
      <c r="K178" s="36">
        <f>SUMIFS(СВЦЭМ!$E$33:$E$776,СВЦЭМ!$A$33:$A$776,$A178,СВЦЭМ!$B$33:$B$776,K$155)+'СЕТ СН'!$F$15</f>
        <v>155.41054911000001</v>
      </c>
      <c r="L178" s="36">
        <f>SUMIFS(СВЦЭМ!$E$33:$E$776,СВЦЭМ!$A$33:$A$776,$A178,СВЦЭМ!$B$33:$B$776,L$155)+'СЕТ СН'!$F$15</f>
        <v>154.92148039</v>
      </c>
      <c r="M178" s="36">
        <f>SUMIFS(СВЦЭМ!$E$33:$E$776,СВЦЭМ!$A$33:$A$776,$A178,СВЦЭМ!$B$33:$B$776,M$155)+'СЕТ СН'!$F$15</f>
        <v>155.88355145</v>
      </c>
      <c r="N178" s="36">
        <f>SUMIFS(СВЦЭМ!$E$33:$E$776,СВЦЭМ!$A$33:$A$776,$A178,СВЦЭМ!$B$33:$B$776,N$155)+'СЕТ СН'!$F$15</f>
        <v>158.09417439000001</v>
      </c>
      <c r="O178" s="36">
        <f>SUMIFS(СВЦЭМ!$E$33:$E$776,СВЦЭМ!$A$33:$A$776,$A178,СВЦЭМ!$B$33:$B$776,O$155)+'СЕТ СН'!$F$15</f>
        <v>162.19562954</v>
      </c>
      <c r="P178" s="36">
        <f>SUMIFS(СВЦЭМ!$E$33:$E$776,СВЦЭМ!$A$33:$A$776,$A178,СВЦЭМ!$B$33:$B$776,P$155)+'СЕТ СН'!$F$15</f>
        <v>165.7410395</v>
      </c>
      <c r="Q178" s="36">
        <f>SUMIFS(СВЦЭМ!$E$33:$E$776,СВЦЭМ!$A$33:$A$776,$A178,СВЦЭМ!$B$33:$B$776,Q$155)+'СЕТ СН'!$F$15</f>
        <v>169.2951396</v>
      </c>
      <c r="R178" s="36">
        <f>SUMIFS(СВЦЭМ!$E$33:$E$776,СВЦЭМ!$A$33:$A$776,$A178,СВЦЭМ!$B$33:$B$776,R$155)+'СЕТ СН'!$F$15</f>
        <v>164.18611136999999</v>
      </c>
      <c r="S178" s="36">
        <f>SUMIFS(СВЦЭМ!$E$33:$E$776,СВЦЭМ!$A$33:$A$776,$A178,СВЦЭМ!$B$33:$B$776,S$155)+'СЕТ СН'!$F$15</f>
        <v>159.57264369999999</v>
      </c>
      <c r="T178" s="36">
        <f>SUMIFS(СВЦЭМ!$E$33:$E$776,СВЦЭМ!$A$33:$A$776,$A178,СВЦЭМ!$B$33:$B$776,T$155)+'СЕТ СН'!$F$15</f>
        <v>155.94489598000001</v>
      </c>
      <c r="U178" s="36">
        <f>SUMIFS(СВЦЭМ!$E$33:$E$776,СВЦЭМ!$A$33:$A$776,$A178,СВЦЭМ!$B$33:$B$776,U$155)+'СЕТ СН'!$F$15</f>
        <v>157.14521869999999</v>
      </c>
      <c r="V178" s="36">
        <f>SUMIFS(СВЦЭМ!$E$33:$E$776,СВЦЭМ!$A$33:$A$776,$A178,СВЦЭМ!$B$33:$B$776,V$155)+'СЕТ СН'!$F$15</f>
        <v>159.68374985</v>
      </c>
      <c r="W178" s="36">
        <f>SUMIFS(СВЦЭМ!$E$33:$E$776,СВЦЭМ!$A$33:$A$776,$A178,СВЦЭМ!$B$33:$B$776,W$155)+'СЕТ СН'!$F$15</f>
        <v>163.84451485</v>
      </c>
      <c r="X178" s="36">
        <f>SUMIFS(СВЦЭМ!$E$33:$E$776,СВЦЭМ!$A$33:$A$776,$A178,СВЦЭМ!$B$33:$B$776,X$155)+'СЕТ СН'!$F$15</f>
        <v>167.46777420000001</v>
      </c>
      <c r="Y178" s="36">
        <f>SUMIFS(СВЦЭМ!$E$33:$E$776,СВЦЭМ!$A$33:$A$776,$A178,СВЦЭМ!$B$33:$B$776,Y$155)+'СЕТ СН'!$F$15</f>
        <v>169.01058793000001</v>
      </c>
    </row>
    <row r="179" spans="1:27" ht="15.5" x14ac:dyDescent="0.3">
      <c r="A179" s="35">
        <f t="shared" si="4"/>
        <v>43854</v>
      </c>
      <c r="B179" s="36">
        <f>SUMIFS(СВЦЭМ!$E$33:$E$776,СВЦЭМ!$A$33:$A$776,$A179,СВЦЭМ!$B$33:$B$776,B$155)+'СЕТ СН'!$F$15</f>
        <v>162.04275666999999</v>
      </c>
      <c r="C179" s="36">
        <f>SUMIFS(СВЦЭМ!$E$33:$E$776,СВЦЭМ!$A$33:$A$776,$A179,СВЦЭМ!$B$33:$B$776,C$155)+'СЕТ СН'!$F$15</f>
        <v>164.30243239000001</v>
      </c>
      <c r="D179" s="36">
        <f>SUMIFS(СВЦЭМ!$E$33:$E$776,СВЦЭМ!$A$33:$A$776,$A179,СВЦЭМ!$B$33:$B$776,D$155)+'СЕТ СН'!$F$15</f>
        <v>166.86305684999999</v>
      </c>
      <c r="E179" s="36">
        <f>SUMIFS(СВЦЭМ!$E$33:$E$776,СВЦЭМ!$A$33:$A$776,$A179,СВЦЭМ!$B$33:$B$776,E$155)+'СЕТ СН'!$F$15</f>
        <v>168.84268116000001</v>
      </c>
      <c r="F179" s="36">
        <f>SUMIFS(СВЦЭМ!$E$33:$E$776,СВЦЭМ!$A$33:$A$776,$A179,СВЦЭМ!$B$33:$B$776,F$155)+'СЕТ СН'!$F$15</f>
        <v>166.32677240000001</v>
      </c>
      <c r="G179" s="36">
        <f>SUMIFS(СВЦЭМ!$E$33:$E$776,СВЦЭМ!$A$33:$A$776,$A179,СВЦЭМ!$B$33:$B$776,G$155)+'СЕТ СН'!$F$15</f>
        <v>162.51248683</v>
      </c>
      <c r="H179" s="36">
        <f>SUMIFS(СВЦЭМ!$E$33:$E$776,СВЦЭМ!$A$33:$A$776,$A179,СВЦЭМ!$B$33:$B$776,H$155)+'СЕТ СН'!$F$15</f>
        <v>154.04509874999999</v>
      </c>
      <c r="I179" s="36">
        <f>SUMIFS(СВЦЭМ!$E$33:$E$776,СВЦЭМ!$A$33:$A$776,$A179,СВЦЭМ!$B$33:$B$776,I$155)+'СЕТ СН'!$F$15</f>
        <v>152.36224035999999</v>
      </c>
      <c r="J179" s="36">
        <f>SUMIFS(СВЦЭМ!$E$33:$E$776,СВЦЭМ!$A$33:$A$776,$A179,СВЦЭМ!$B$33:$B$776,J$155)+'СЕТ СН'!$F$15</f>
        <v>148.56386334999999</v>
      </c>
      <c r="K179" s="36">
        <f>SUMIFS(СВЦЭМ!$E$33:$E$776,СВЦЭМ!$A$33:$A$776,$A179,СВЦЭМ!$B$33:$B$776,K$155)+'СЕТ СН'!$F$15</f>
        <v>148.86822199</v>
      </c>
      <c r="L179" s="36">
        <f>SUMIFS(СВЦЭМ!$E$33:$E$776,СВЦЭМ!$A$33:$A$776,$A179,СВЦЭМ!$B$33:$B$776,L$155)+'СЕТ СН'!$F$15</f>
        <v>148.94066773</v>
      </c>
      <c r="M179" s="36">
        <f>SUMIFS(СВЦЭМ!$E$33:$E$776,СВЦЭМ!$A$33:$A$776,$A179,СВЦЭМ!$B$33:$B$776,M$155)+'СЕТ СН'!$F$15</f>
        <v>150.83838444</v>
      </c>
      <c r="N179" s="36">
        <f>SUMIFS(СВЦЭМ!$E$33:$E$776,СВЦЭМ!$A$33:$A$776,$A179,СВЦЭМ!$B$33:$B$776,N$155)+'СЕТ СН'!$F$15</f>
        <v>150.22723809999999</v>
      </c>
      <c r="O179" s="36">
        <f>SUMIFS(СВЦЭМ!$E$33:$E$776,СВЦЭМ!$A$33:$A$776,$A179,СВЦЭМ!$B$33:$B$776,O$155)+'СЕТ СН'!$F$15</f>
        <v>153.56951816</v>
      </c>
      <c r="P179" s="36">
        <f>SUMIFS(СВЦЭМ!$E$33:$E$776,СВЦЭМ!$A$33:$A$776,$A179,СВЦЭМ!$B$33:$B$776,P$155)+'СЕТ СН'!$F$15</f>
        <v>156.39224222000001</v>
      </c>
      <c r="Q179" s="36">
        <f>SUMIFS(СВЦЭМ!$E$33:$E$776,СВЦЭМ!$A$33:$A$776,$A179,СВЦЭМ!$B$33:$B$776,Q$155)+'СЕТ СН'!$F$15</f>
        <v>159.01887095999999</v>
      </c>
      <c r="R179" s="36">
        <f>SUMIFS(СВЦЭМ!$E$33:$E$776,СВЦЭМ!$A$33:$A$776,$A179,СВЦЭМ!$B$33:$B$776,R$155)+'СЕТ СН'!$F$15</f>
        <v>158.84422757999999</v>
      </c>
      <c r="S179" s="36">
        <f>SUMIFS(СВЦЭМ!$E$33:$E$776,СВЦЭМ!$A$33:$A$776,$A179,СВЦЭМ!$B$33:$B$776,S$155)+'СЕТ СН'!$F$15</f>
        <v>158.57812357</v>
      </c>
      <c r="T179" s="36">
        <f>SUMIFS(СВЦЭМ!$E$33:$E$776,СВЦЭМ!$A$33:$A$776,$A179,СВЦЭМ!$B$33:$B$776,T$155)+'СЕТ СН'!$F$15</f>
        <v>152.72342033000001</v>
      </c>
      <c r="U179" s="36">
        <f>SUMIFS(СВЦЭМ!$E$33:$E$776,СВЦЭМ!$A$33:$A$776,$A179,СВЦЭМ!$B$33:$B$776,U$155)+'СЕТ СН'!$F$15</f>
        <v>153.46050898999999</v>
      </c>
      <c r="V179" s="36">
        <f>SUMIFS(СВЦЭМ!$E$33:$E$776,СВЦЭМ!$A$33:$A$776,$A179,СВЦЭМ!$B$33:$B$776,V$155)+'СЕТ СН'!$F$15</f>
        <v>154.47878229</v>
      </c>
      <c r="W179" s="36">
        <f>SUMIFS(СВЦЭМ!$E$33:$E$776,СВЦЭМ!$A$33:$A$776,$A179,СВЦЭМ!$B$33:$B$776,W$155)+'СЕТ СН'!$F$15</f>
        <v>157.45502060000001</v>
      </c>
      <c r="X179" s="36">
        <f>SUMIFS(СВЦЭМ!$E$33:$E$776,СВЦЭМ!$A$33:$A$776,$A179,СВЦЭМ!$B$33:$B$776,X$155)+'СЕТ СН'!$F$15</f>
        <v>158.17406025</v>
      </c>
      <c r="Y179" s="36">
        <f>SUMIFS(СВЦЭМ!$E$33:$E$776,СВЦЭМ!$A$33:$A$776,$A179,СВЦЭМ!$B$33:$B$776,Y$155)+'СЕТ СН'!$F$15</f>
        <v>159.56572747999999</v>
      </c>
    </row>
    <row r="180" spans="1:27" ht="15.5" x14ac:dyDescent="0.3">
      <c r="A180" s="35">
        <f t="shared" si="4"/>
        <v>43855</v>
      </c>
      <c r="B180" s="36">
        <f>SUMIFS(СВЦЭМ!$E$33:$E$776,СВЦЭМ!$A$33:$A$776,$A180,СВЦЭМ!$B$33:$B$776,B$155)+'СЕТ СН'!$F$15</f>
        <v>167.76041784</v>
      </c>
      <c r="C180" s="36">
        <f>SUMIFS(СВЦЭМ!$E$33:$E$776,СВЦЭМ!$A$33:$A$776,$A180,СВЦЭМ!$B$33:$B$776,C$155)+'СЕТ СН'!$F$15</f>
        <v>172.21428201000001</v>
      </c>
      <c r="D180" s="36">
        <f>SUMIFS(СВЦЭМ!$E$33:$E$776,СВЦЭМ!$A$33:$A$776,$A180,СВЦЭМ!$B$33:$B$776,D$155)+'СЕТ СН'!$F$15</f>
        <v>177.27101002000001</v>
      </c>
      <c r="E180" s="36">
        <f>SUMIFS(СВЦЭМ!$E$33:$E$776,СВЦЭМ!$A$33:$A$776,$A180,СВЦЭМ!$B$33:$B$776,E$155)+'СЕТ СН'!$F$15</f>
        <v>177.83181214000001</v>
      </c>
      <c r="F180" s="36">
        <f>SUMIFS(СВЦЭМ!$E$33:$E$776,СВЦЭМ!$A$33:$A$776,$A180,СВЦЭМ!$B$33:$B$776,F$155)+'СЕТ СН'!$F$15</f>
        <v>171.13931772000001</v>
      </c>
      <c r="G180" s="36">
        <f>SUMIFS(СВЦЭМ!$E$33:$E$776,СВЦЭМ!$A$33:$A$776,$A180,СВЦЭМ!$B$33:$B$776,G$155)+'СЕТ СН'!$F$15</f>
        <v>169.88265279999999</v>
      </c>
      <c r="H180" s="36">
        <f>SUMIFS(СВЦЭМ!$E$33:$E$776,СВЦЭМ!$A$33:$A$776,$A180,СВЦЭМ!$B$33:$B$776,H$155)+'СЕТ СН'!$F$15</f>
        <v>164.62051298</v>
      </c>
      <c r="I180" s="36">
        <f>SUMIFS(СВЦЭМ!$E$33:$E$776,СВЦЭМ!$A$33:$A$776,$A180,СВЦЭМ!$B$33:$B$776,I$155)+'СЕТ СН'!$F$15</f>
        <v>162.42860327</v>
      </c>
      <c r="J180" s="36">
        <f>SUMIFS(СВЦЭМ!$E$33:$E$776,СВЦЭМ!$A$33:$A$776,$A180,СВЦЭМ!$B$33:$B$776,J$155)+'СЕТ СН'!$F$15</f>
        <v>158.19779022</v>
      </c>
      <c r="K180" s="36">
        <f>SUMIFS(СВЦЭМ!$E$33:$E$776,СВЦЭМ!$A$33:$A$776,$A180,СВЦЭМ!$B$33:$B$776,K$155)+'СЕТ СН'!$F$15</f>
        <v>151.87309820999999</v>
      </c>
      <c r="L180" s="36">
        <f>SUMIFS(СВЦЭМ!$E$33:$E$776,СВЦЭМ!$A$33:$A$776,$A180,СВЦЭМ!$B$33:$B$776,L$155)+'СЕТ СН'!$F$15</f>
        <v>149.54875394000001</v>
      </c>
      <c r="M180" s="36">
        <f>SUMIFS(СВЦЭМ!$E$33:$E$776,СВЦЭМ!$A$33:$A$776,$A180,СВЦЭМ!$B$33:$B$776,M$155)+'СЕТ СН'!$F$15</f>
        <v>154.50686906000001</v>
      </c>
      <c r="N180" s="36">
        <f>SUMIFS(СВЦЭМ!$E$33:$E$776,СВЦЭМ!$A$33:$A$776,$A180,СВЦЭМ!$B$33:$B$776,N$155)+'СЕТ СН'!$F$15</f>
        <v>157.24311789000001</v>
      </c>
      <c r="O180" s="36">
        <f>SUMIFS(СВЦЭМ!$E$33:$E$776,СВЦЭМ!$A$33:$A$776,$A180,СВЦЭМ!$B$33:$B$776,O$155)+'СЕТ СН'!$F$15</f>
        <v>160.57052826</v>
      </c>
      <c r="P180" s="36">
        <f>SUMIFS(СВЦЭМ!$E$33:$E$776,СВЦЭМ!$A$33:$A$776,$A180,СВЦЭМ!$B$33:$B$776,P$155)+'СЕТ СН'!$F$15</f>
        <v>163.28850531000001</v>
      </c>
      <c r="Q180" s="36">
        <f>SUMIFS(СВЦЭМ!$E$33:$E$776,СВЦЭМ!$A$33:$A$776,$A180,СВЦЭМ!$B$33:$B$776,Q$155)+'СЕТ СН'!$F$15</f>
        <v>164.98903598000001</v>
      </c>
      <c r="R180" s="36">
        <f>SUMIFS(СВЦЭМ!$E$33:$E$776,СВЦЭМ!$A$33:$A$776,$A180,СВЦЭМ!$B$33:$B$776,R$155)+'СЕТ СН'!$F$15</f>
        <v>164.57983105</v>
      </c>
      <c r="S180" s="36">
        <f>SUMIFS(СВЦЭМ!$E$33:$E$776,СВЦЭМ!$A$33:$A$776,$A180,СВЦЭМ!$B$33:$B$776,S$155)+'СЕТ СН'!$F$15</f>
        <v>164.42623108000001</v>
      </c>
      <c r="T180" s="36">
        <f>SUMIFS(СВЦЭМ!$E$33:$E$776,СВЦЭМ!$A$33:$A$776,$A180,СВЦЭМ!$B$33:$B$776,T$155)+'СЕТ СН'!$F$15</f>
        <v>159.42279761</v>
      </c>
      <c r="U180" s="36">
        <f>SUMIFS(СВЦЭМ!$E$33:$E$776,СВЦЭМ!$A$33:$A$776,$A180,СВЦЭМ!$B$33:$B$776,U$155)+'СЕТ СН'!$F$15</f>
        <v>159.7978598</v>
      </c>
      <c r="V180" s="36">
        <f>SUMIFS(СВЦЭМ!$E$33:$E$776,СВЦЭМ!$A$33:$A$776,$A180,СВЦЭМ!$B$33:$B$776,V$155)+'СЕТ СН'!$F$15</f>
        <v>160.94359725000001</v>
      </c>
      <c r="W180" s="36">
        <f>SUMIFS(СВЦЭМ!$E$33:$E$776,СВЦЭМ!$A$33:$A$776,$A180,СВЦЭМ!$B$33:$B$776,W$155)+'СЕТ СН'!$F$15</f>
        <v>163.18646627000001</v>
      </c>
      <c r="X180" s="36">
        <f>SUMIFS(СВЦЭМ!$E$33:$E$776,СВЦЭМ!$A$33:$A$776,$A180,СВЦЭМ!$B$33:$B$776,X$155)+'СЕТ СН'!$F$15</f>
        <v>163.78436343000001</v>
      </c>
      <c r="Y180" s="36">
        <f>SUMIFS(СВЦЭМ!$E$33:$E$776,СВЦЭМ!$A$33:$A$776,$A180,СВЦЭМ!$B$33:$B$776,Y$155)+'СЕТ СН'!$F$15</f>
        <v>165.93204005000001</v>
      </c>
    </row>
    <row r="181" spans="1:27" ht="15.5" x14ac:dyDescent="0.3">
      <c r="A181" s="35">
        <f t="shared" si="4"/>
        <v>43856</v>
      </c>
      <c r="B181" s="36">
        <f>SUMIFS(СВЦЭМ!$E$33:$E$776,СВЦЭМ!$A$33:$A$776,$A181,СВЦЭМ!$B$33:$B$776,B$155)+'СЕТ СН'!$F$15</f>
        <v>164.59662821000001</v>
      </c>
      <c r="C181" s="36">
        <f>SUMIFS(СВЦЭМ!$E$33:$E$776,СВЦЭМ!$A$33:$A$776,$A181,СВЦЭМ!$B$33:$B$776,C$155)+'СЕТ СН'!$F$15</f>
        <v>168.50895309000001</v>
      </c>
      <c r="D181" s="36">
        <f>SUMIFS(СВЦЭМ!$E$33:$E$776,СВЦЭМ!$A$33:$A$776,$A181,СВЦЭМ!$B$33:$B$776,D$155)+'СЕТ СН'!$F$15</f>
        <v>173.50494484000001</v>
      </c>
      <c r="E181" s="36">
        <f>SUMIFS(СВЦЭМ!$E$33:$E$776,СВЦЭМ!$A$33:$A$776,$A181,СВЦЭМ!$B$33:$B$776,E$155)+'СЕТ СН'!$F$15</f>
        <v>174.67309469</v>
      </c>
      <c r="F181" s="36">
        <f>SUMIFS(СВЦЭМ!$E$33:$E$776,СВЦЭМ!$A$33:$A$776,$A181,СВЦЭМ!$B$33:$B$776,F$155)+'СЕТ СН'!$F$15</f>
        <v>167.84563032</v>
      </c>
      <c r="G181" s="36">
        <f>SUMIFS(СВЦЭМ!$E$33:$E$776,СВЦЭМ!$A$33:$A$776,$A181,СВЦЭМ!$B$33:$B$776,G$155)+'СЕТ СН'!$F$15</f>
        <v>166.09669980000001</v>
      </c>
      <c r="H181" s="36">
        <f>SUMIFS(СВЦЭМ!$E$33:$E$776,СВЦЭМ!$A$33:$A$776,$A181,СВЦЭМ!$B$33:$B$776,H$155)+'СЕТ СН'!$F$15</f>
        <v>160.50034768</v>
      </c>
      <c r="I181" s="36">
        <f>SUMIFS(СВЦЭМ!$E$33:$E$776,СВЦЭМ!$A$33:$A$776,$A181,СВЦЭМ!$B$33:$B$776,I$155)+'СЕТ СН'!$F$15</f>
        <v>157.69724937999999</v>
      </c>
      <c r="J181" s="36">
        <f>SUMIFS(СВЦЭМ!$E$33:$E$776,СВЦЭМ!$A$33:$A$776,$A181,СВЦЭМ!$B$33:$B$776,J$155)+'СЕТ СН'!$F$15</f>
        <v>152.39565485</v>
      </c>
      <c r="K181" s="36">
        <f>SUMIFS(СВЦЭМ!$E$33:$E$776,СВЦЭМ!$A$33:$A$776,$A181,СВЦЭМ!$B$33:$B$776,K$155)+'СЕТ СН'!$F$15</f>
        <v>146.94795522999999</v>
      </c>
      <c r="L181" s="36">
        <f>SUMIFS(СВЦЭМ!$E$33:$E$776,СВЦЭМ!$A$33:$A$776,$A181,СВЦЭМ!$B$33:$B$776,L$155)+'СЕТ СН'!$F$15</f>
        <v>145.30539200000001</v>
      </c>
      <c r="M181" s="36">
        <f>SUMIFS(СВЦЭМ!$E$33:$E$776,СВЦЭМ!$A$33:$A$776,$A181,СВЦЭМ!$B$33:$B$776,M$155)+'СЕТ СН'!$F$15</f>
        <v>151.19481449</v>
      </c>
      <c r="N181" s="36">
        <f>SUMIFS(СВЦЭМ!$E$33:$E$776,СВЦЭМ!$A$33:$A$776,$A181,СВЦЭМ!$B$33:$B$776,N$155)+'СЕТ СН'!$F$15</f>
        <v>153.19420658999999</v>
      </c>
      <c r="O181" s="36">
        <f>SUMIFS(СВЦЭМ!$E$33:$E$776,СВЦЭМ!$A$33:$A$776,$A181,СВЦЭМ!$B$33:$B$776,O$155)+'СЕТ СН'!$F$15</f>
        <v>156.08629754</v>
      </c>
      <c r="P181" s="36">
        <f>SUMIFS(СВЦЭМ!$E$33:$E$776,СВЦЭМ!$A$33:$A$776,$A181,СВЦЭМ!$B$33:$B$776,P$155)+'СЕТ СН'!$F$15</f>
        <v>158.60598587999999</v>
      </c>
      <c r="Q181" s="36">
        <f>SUMIFS(СВЦЭМ!$E$33:$E$776,СВЦЭМ!$A$33:$A$776,$A181,СВЦЭМ!$B$33:$B$776,Q$155)+'СЕТ СН'!$F$15</f>
        <v>160.49540809999999</v>
      </c>
      <c r="R181" s="36">
        <f>SUMIFS(СВЦЭМ!$E$33:$E$776,СВЦЭМ!$A$33:$A$776,$A181,СВЦЭМ!$B$33:$B$776,R$155)+'СЕТ СН'!$F$15</f>
        <v>160.42418885999999</v>
      </c>
      <c r="S181" s="36">
        <f>SUMIFS(СВЦЭМ!$E$33:$E$776,СВЦЭМ!$A$33:$A$776,$A181,СВЦЭМ!$B$33:$B$776,S$155)+'СЕТ СН'!$F$15</f>
        <v>161.17519304999999</v>
      </c>
      <c r="T181" s="36">
        <f>SUMIFS(СВЦЭМ!$E$33:$E$776,СВЦЭМ!$A$33:$A$776,$A181,СВЦЭМ!$B$33:$B$776,T$155)+'СЕТ СН'!$F$15</f>
        <v>156.36749101000001</v>
      </c>
      <c r="U181" s="36">
        <f>SUMIFS(СВЦЭМ!$E$33:$E$776,СВЦЭМ!$A$33:$A$776,$A181,СВЦЭМ!$B$33:$B$776,U$155)+'СЕТ СН'!$F$15</f>
        <v>156.62238751999999</v>
      </c>
      <c r="V181" s="36">
        <f>SUMIFS(СВЦЭМ!$E$33:$E$776,СВЦЭМ!$A$33:$A$776,$A181,СВЦЭМ!$B$33:$B$776,V$155)+'СЕТ СН'!$F$15</f>
        <v>157.84680141999999</v>
      </c>
      <c r="W181" s="36">
        <f>SUMIFS(СВЦЭМ!$E$33:$E$776,СВЦЭМ!$A$33:$A$776,$A181,СВЦЭМ!$B$33:$B$776,W$155)+'СЕТ СН'!$F$15</f>
        <v>160.45935954999999</v>
      </c>
      <c r="X181" s="36">
        <f>SUMIFS(СВЦЭМ!$E$33:$E$776,СВЦЭМ!$A$33:$A$776,$A181,СВЦЭМ!$B$33:$B$776,X$155)+'СЕТ СН'!$F$15</f>
        <v>160.98191907</v>
      </c>
      <c r="Y181" s="36">
        <f>SUMIFS(СВЦЭМ!$E$33:$E$776,СВЦЭМ!$A$33:$A$776,$A181,СВЦЭМ!$B$33:$B$776,Y$155)+'СЕТ СН'!$F$15</f>
        <v>162.67843563</v>
      </c>
    </row>
    <row r="182" spans="1:27" ht="15.5" x14ac:dyDescent="0.3">
      <c r="A182" s="35">
        <f t="shared" si="4"/>
        <v>43857</v>
      </c>
      <c r="B182" s="36">
        <f>SUMIFS(СВЦЭМ!$E$33:$E$776,СВЦЭМ!$A$33:$A$776,$A182,СВЦЭМ!$B$33:$B$776,B$155)+'СЕТ СН'!$F$15</f>
        <v>167.71251108000001</v>
      </c>
      <c r="C182" s="36">
        <f>SUMIFS(СВЦЭМ!$E$33:$E$776,СВЦЭМ!$A$33:$A$776,$A182,СВЦЭМ!$B$33:$B$776,C$155)+'СЕТ СН'!$F$15</f>
        <v>169.12961444999999</v>
      </c>
      <c r="D182" s="36">
        <f>SUMIFS(СВЦЭМ!$E$33:$E$776,СВЦЭМ!$A$33:$A$776,$A182,СВЦЭМ!$B$33:$B$776,D$155)+'СЕТ СН'!$F$15</f>
        <v>171.64016104999999</v>
      </c>
      <c r="E182" s="36">
        <f>SUMIFS(СВЦЭМ!$E$33:$E$776,СВЦЭМ!$A$33:$A$776,$A182,СВЦЭМ!$B$33:$B$776,E$155)+'СЕТ СН'!$F$15</f>
        <v>173.56170413999999</v>
      </c>
      <c r="F182" s="36">
        <f>SUMIFS(СВЦЭМ!$E$33:$E$776,СВЦЭМ!$A$33:$A$776,$A182,СВЦЭМ!$B$33:$B$776,F$155)+'СЕТ СН'!$F$15</f>
        <v>172.52061105000001</v>
      </c>
      <c r="G182" s="36">
        <f>SUMIFS(СВЦЭМ!$E$33:$E$776,СВЦЭМ!$A$33:$A$776,$A182,СВЦЭМ!$B$33:$B$776,G$155)+'СЕТ СН'!$F$15</f>
        <v>171.25524716999999</v>
      </c>
      <c r="H182" s="36">
        <f>SUMIFS(СВЦЭМ!$E$33:$E$776,СВЦЭМ!$A$33:$A$776,$A182,СВЦЭМ!$B$33:$B$776,H$155)+'СЕТ СН'!$F$15</f>
        <v>163.41408213</v>
      </c>
      <c r="I182" s="36">
        <f>SUMIFS(СВЦЭМ!$E$33:$E$776,СВЦЭМ!$A$33:$A$776,$A182,СВЦЭМ!$B$33:$B$776,I$155)+'СЕТ СН'!$F$15</f>
        <v>158.07565811000001</v>
      </c>
      <c r="J182" s="36">
        <f>SUMIFS(СВЦЭМ!$E$33:$E$776,СВЦЭМ!$A$33:$A$776,$A182,СВЦЭМ!$B$33:$B$776,J$155)+'СЕТ СН'!$F$15</f>
        <v>151.27843679</v>
      </c>
      <c r="K182" s="36">
        <f>SUMIFS(СВЦЭМ!$E$33:$E$776,СВЦЭМ!$A$33:$A$776,$A182,СВЦЭМ!$B$33:$B$776,K$155)+'СЕТ СН'!$F$15</f>
        <v>150.94411019</v>
      </c>
      <c r="L182" s="36">
        <f>SUMIFS(СВЦЭМ!$E$33:$E$776,СВЦЭМ!$A$33:$A$776,$A182,СВЦЭМ!$B$33:$B$776,L$155)+'СЕТ СН'!$F$15</f>
        <v>153.44774043000001</v>
      </c>
      <c r="M182" s="36">
        <f>SUMIFS(СВЦЭМ!$E$33:$E$776,СВЦЭМ!$A$33:$A$776,$A182,СВЦЭМ!$B$33:$B$776,M$155)+'СЕТ СН'!$F$15</f>
        <v>155.34542744999999</v>
      </c>
      <c r="N182" s="36">
        <f>SUMIFS(СВЦЭМ!$E$33:$E$776,СВЦЭМ!$A$33:$A$776,$A182,СВЦЭМ!$B$33:$B$776,N$155)+'СЕТ СН'!$F$15</f>
        <v>158.65780221</v>
      </c>
      <c r="O182" s="36">
        <f>SUMIFS(СВЦЭМ!$E$33:$E$776,СВЦЭМ!$A$33:$A$776,$A182,СВЦЭМ!$B$33:$B$776,O$155)+'СЕТ СН'!$F$15</f>
        <v>163.17962231999999</v>
      </c>
      <c r="P182" s="36">
        <f>SUMIFS(СВЦЭМ!$E$33:$E$776,СВЦЭМ!$A$33:$A$776,$A182,СВЦЭМ!$B$33:$B$776,P$155)+'СЕТ СН'!$F$15</f>
        <v>166.90532808</v>
      </c>
      <c r="Q182" s="36">
        <f>SUMIFS(СВЦЭМ!$E$33:$E$776,СВЦЭМ!$A$33:$A$776,$A182,СВЦЭМ!$B$33:$B$776,Q$155)+'СЕТ СН'!$F$15</f>
        <v>168.87691258000001</v>
      </c>
      <c r="R182" s="36">
        <f>SUMIFS(СВЦЭМ!$E$33:$E$776,СВЦЭМ!$A$33:$A$776,$A182,СВЦЭМ!$B$33:$B$776,R$155)+'СЕТ СН'!$F$15</f>
        <v>168.67278125999999</v>
      </c>
      <c r="S182" s="36">
        <f>SUMIFS(СВЦЭМ!$E$33:$E$776,СВЦЭМ!$A$33:$A$776,$A182,СВЦЭМ!$B$33:$B$776,S$155)+'СЕТ СН'!$F$15</f>
        <v>164.79626723999999</v>
      </c>
      <c r="T182" s="36">
        <f>SUMIFS(СВЦЭМ!$E$33:$E$776,СВЦЭМ!$A$33:$A$776,$A182,СВЦЭМ!$B$33:$B$776,T$155)+'СЕТ СН'!$F$15</f>
        <v>159.00078042000001</v>
      </c>
      <c r="U182" s="36">
        <f>SUMIFS(СВЦЭМ!$E$33:$E$776,СВЦЭМ!$A$33:$A$776,$A182,СВЦЭМ!$B$33:$B$776,U$155)+'СЕТ СН'!$F$15</f>
        <v>161.43865525000001</v>
      </c>
      <c r="V182" s="36">
        <f>SUMIFS(СВЦЭМ!$E$33:$E$776,СВЦЭМ!$A$33:$A$776,$A182,СВЦЭМ!$B$33:$B$776,V$155)+'СЕТ СН'!$F$15</f>
        <v>161.77622425999999</v>
      </c>
      <c r="W182" s="36">
        <f>SUMIFS(СВЦЭМ!$E$33:$E$776,СВЦЭМ!$A$33:$A$776,$A182,СВЦЭМ!$B$33:$B$776,W$155)+'СЕТ СН'!$F$15</f>
        <v>163.93477311000001</v>
      </c>
      <c r="X182" s="36">
        <f>SUMIFS(СВЦЭМ!$E$33:$E$776,СВЦЭМ!$A$33:$A$776,$A182,СВЦЭМ!$B$33:$B$776,X$155)+'СЕТ СН'!$F$15</f>
        <v>164.90234487000001</v>
      </c>
      <c r="Y182" s="36">
        <f>SUMIFS(СВЦЭМ!$E$33:$E$776,СВЦЭМ!$A$33:$A$776,$A182,СВЦЭМ!$B$33:$B$776,Y$155)+'СЕТ СН'!$F$15</f>
        <v>167.13462953999999</v>
      </c>
    </row>
    <row r="183" spans="1:27" ht="15.5" x14ac:dyDescent="0.3">
      <c r="A183" s="35">
        <f t="shared" si="4"/>
        <v>43858</v>
      </c>
      <c r="B183" s="36">
        <f>SUMIFS(СВЦЭМ!$E$33:$E$776,СВЦЭМ!$A$33:$A$776,$A183,СВЦЭМ!$B$33:$B$776,B$155)+'СЕТ СН'!$F$15</f>
        <v>158.70555963000001</v>
      </c>
      <c r="C183" s="36">
        <f>SUMIFS(СВЦЭМ!$E$33:$E$776,СВЦЭМ!$A$33:$A$776,$A183,СВЦЭМ!$B$33:$B$776,C$155)+'СЕТ СН'!$F$15</f>
        <v>164.81069961</v>
      </c>
      <c r="D183" s="36">
        <f>SUMIFS(СВЦЭМ!$E$33:$E$776,СВЦЭМ!$A$33:$A$776,$A183,СВЦЭМ!$B$33:$B$776,D$155)+'СЕТ СН'!$F$15</f>
        <v>167.91814986</v>
      </c>
      <c r="E183" s="36">
        <f>SUMIFS(СВЦЭМ!$E$33:$E$776,СВЦЭМ!$A$33:$A$776,$A183,СВЦЭМ!$B$33:$B$776,E$155)+'СЕТ СН'!$F$15</f>
        <v>167.88438077000001</v>
      </c>
      <c r="F183" s="36">
        <f>SUMIFS(СВЦЭМ!$E$33:$E$776,СВЦЭМ!$A$33:$A$776,$A183,СВЦЭМ!$B$33:$B$776,F$155)+'СЕТ СН'!$F$15</f>
        <v>168.79568807000001</v>
      </c>
      <c r="G183" s="36">
        <f>SUMIFS(СВЦЭМ!$E$33:$E$776,СВЦЭМ!$A$33:$A$776,$A183,СВЦЭМ!$B$33:$B$776,G$155)+'СЕТ СН'!$F$15</f>
        <v>165.63784362999999</v>
      </c>
      <c r="H183" s="36">
        <f>SUMIFS(СВЦЭМ!$E$33:$E$776,СВЦЭМ!$A$33:$A$776,$A183,СВЦЭМ!$B$33:$B$776,H$155)+'СЕТ СН'!$F$15</f>
        <v>159.69089725000001</v>
      </c>
      <c r="I183" s="36">
        <f>SUMIFS(СВЦЭМ!$E$33:$E$776,СВЦЭМ!$A$33:$A$776,$A183,СВЦЭМ!$B$33:$B$776,I$155)+'СЕТ СН'!$F$15</f>
        <v>151.87871111999999</v>
      </c>
      <c r="J183" s="36">
        <f>SUMIFS(СВЦЭМ!$E$33:$E$776,СВЦЭМ!$A$33:$A$776,$A183,СВЦЭМ!$B$33:$B$776,J$155)+'СЕТ СН'!$F$15</f>
        <v>148.42960561999999</v>
      </c>
      <c r="K183" s="36">
        <f>SUMIFS(СВЦЭМ!$E$33:$E$776,СВЦЭМ!$A$33:$A$776,$A183,СВЦЭМ!$B$33:$B$776,K$155)+'СЕТ СН'!$F$15</f>
        <v>146.60830548999999</v>
      </c>
      <c r="L183" s="36">
        <f>SUMIFS(СВЦЭМ!$E$33:$E$776,СВЦЭМ!$A$33:$A$776,$A183,СВЦЭМ!$B$33:$B$776,L$155)+'СЕТ СН'!$F$15</f>
        <v>145.40938310999999</v>
      </c>
      <c r="M183" s="36">
        <f>SUMIFS(СВЦЭМ!$E$33:$E$776,СВЦЭМ!$A$33:$A$776,$A183,СВЦЭМ!$B$33:$B$776,M$155)+'СЕТ СН'!$F$15</f>
        <v>151.70751723000001</v>
      </c>
      <c r="N183" s="36">
        <f>SUMIFS(СВЦЭМ!$E$33:$E$776,СВЦЭМ!$A$33:$A$776,$A183,СВЦЭМ!$B$33:$B$776,N$155)+'СЕТ СН'!$F$15</f>
        <v>154.86056632</v>
      </c>
      <c r="O183" s="36">
        <f>SUMIFS(СВЦЭМ!$E$33:$E$776,СВЦЭМ!$A$33:$A$776,$A183,СВЦЭМ!$B$33:$B$776,O$155)+'СЕТ СН'!$F$15</f>
        <v>154.89736843</v>
      </c>
      <c r="P183" s="36">
        <f>SUMIFS(СВЦЭМ!$E$33:$E$776,СВЦЭМ!$A$33:$A$776,$A183,СВЦЭМ!$B$33:$B$776,P$155)+'СЕТ СН'!$F$15</f>
        <v>157.77756049999999</v>
      </c>
      <c r="Q183" s="36">
        <f>SUMIFS(СВЦЭМ!$E$33:$E$776,СВЦЭМ!$A$33:$A$776,$A183,СВЦЭМ!$B$33:$B$776,Q$155)+'СЕТ СН'!$F$15</f>
        <v>159.41279058999999</v>
      </c>
      <c r="R183" s="36">
        <f>SUMIFS(СВЦЭМ!$E$33:$E$776,СВЦЭМ!$A$33:$A$776,$A183,СВЦЭМ!$B$33:$B$776,R$155)+'СЕТ СН'!$F$15</f>
        <v>159.04044268000001</v>
      </c>
      <c r="S183" s="36">
        <f>SUMIFS(СВЦЭМ!$E$33:$E$776,СВЦЭМ!$A$33:$A$776,$A183,СВЦЭМ!$B$33:$B$776,S$155)+'СЕТ СН'!$F$15</f>
        <v>156.11542087000001</v>
      </c>
      <c r="T183" s="36">
        <f>SUMIFS(СВЦЭМ!$E$33:$E$776,СВЦЭМ!$A$33:$A$776,$A183,СВЦЭМ!$B$33:$B$776,T$155)+'СЕТ СН'!$F$15</f>
        <v>152.01609221999999</v>
      </c>
      <c r="U183" s="36">
        <f>SUMIFS(СВЦЭМ!$E$33:$E$776,СВЦЭМ!$A$33:$A$776,$A183,СВЦЭМ!$B$33:$B$776,U$155)+'СЕТ СН'!$F$15</f>
        <v>151.18232559</v>
      </c>
      <c r="V183" s="36">
        <f>SUMIFS(СВЦЭМ!$E$33:$E$776,СВЦЭМ!$A$33:$A$776,$A183,СВЦЭМ!$B$33:$B$776,V$155)+'СЕТ СН'!$F$15</f>
        <v>153.20266285</v>
      </c>
      <c r="W183" s="36">
        <f>SUMIFS(СВЦЭМ!$E$33:$E$776,СВЦЭМ!$A$33:$A$776,$A183,СВЦЭМ!$B$33:$B$776,W$155)+'СЕТ СН'!$F$15</f>
        <v>154.98229459000001</v>
      </c>
      <c r="X183" s="36">
        <f>SUMIFS(СВЦЭМ!$E$33:$E$776,СВЦЭМ!$A$33:$A$776,$A183,СВЦЭМ!$B$33:$B$776,X$155)+'СЕТ СН'!$F$15</f>
        <v>156.45089148</v>
      </c>
      <c r="Y183" s="36">
        <f>SUMIFS(СВЦЭМ!$E$33:$E$776,СВЦЭМ!$A$33:$A$776,$A183,СВЦЭМ!$B$33:$B$776,Y$155)+'СЕТ СН'!$F$15</f>
        <v>161.34535908999999</v>
      </c>
    </row>
    <row r="184" spans="1:27" ht="15.5" x14ac:dyDescent="0.3">
      <c r="A184" s="35">
        <f t="shared" si="4"/>
        <v>43859</v>
      </c>
      <c r="B184" s="36">
        <f>SUMIFS(СВЦЭМ!$E$33:$E$776,СВЦЭМ!$A$33:$A$776,$A184,СВЦЭМ!$B$33:$B$776,B$155)+'СЕТ СН'!$F$15</f>
        <v>169.49022348</v>
      </c>
      <c r="C184" s="36">
        <f>SUMIFS(СВЦЭМ!$E$33:$E$776,СВЦЭМ!$A$33:$A$776,$A184,СВЦЭМ!$B$33:$B$776,C$155)+'СЕТ СН'!$F$15</f>
        <v>173.66949661000001</v>
      </c>
      <c r="D184" s="36">
        <f>SUMIFS(СВЦЭМ!$E$33:$E$776,СВЦЭМ!$A$33:$A$776,$A184,СВЦЭМ!$B$33:$B$776,D$155)+'СЕТ СН'!$F$15</f>
        <v>174.16539878</v>
      </c>
      <c r="E184" s="36">
        <f>SUMIFS(СВЦЭМ!$E$33:$E$776,СВЦЭМ!$A$33:$A$776,$A184,СВЦЭМ!$B$33:$B$776,E$155)+'СЕТ СН'!$F$15</f>
        <v>174.43457882999999</v>
      </c>
      <c r="F184" s="36">
        <f>SUMIFS(СВЦЭМ!$E$33:$E$776,СВЦЭМ!$A$33:$A$776,$A184,СВЦЭМ!$B$33:$B$776,F$155)+'СЕТ СН'!$F$15</f>
        <v>173.14303028</v>
      </c>
      <c r="G184" s="36">
        <f>SUMIFS(СВЦЭМ!$E$33:$E$776,СВЦЭМ!$A$33:$A$776,$A184,СВЦЭМ!$B$33:$B$776,G$155)+'СЕТ СН'!$F$15</f>
        <v>170.85342688</v>
      </c>
      <c r="H184" s="36">
        <f>SUMIFS(СВЦЭМ!$E$33:$E$776,СВЦЭМ!$A$33:$A$776,$A184,СВЦЭМ!$B$33:$B$776,H$155)+'СЕТ СН'!$F$15</f>
        <v>163.18238718000001</v>
      </c>
      <c r="I184" s="36">
        <f>SUMIFS(СВЦЭМ!$E$33:$E$776,СВЦЭМ!$A$33:$A$776,$A184,СВЦЭМ!$B$33:$B$776,I$155)+'СЕТ СН'!$F$15</f>
        <v>157.03998240999999</v>
      </c>
      <c r="J184" s="36">
        <f>SUMIFS(СВЦЭМ!$E$33:$E$776,СВЦЭМ!$A$33:$A$776,$A184,СВЦЭМ!$B$33:$B$776,J$155)+'СЕТ СН'!$F$15</f>
        <v>152.53626012000001</v>
      </c>
      <c r="K184" s="36">
        <f>SUMIFS(СВЦЭМ!$E$33:$E$776,СВЦЭМ!$A$33:$A$776,$A184,СВЦЭМ!$B$33:$B$776,K$155)+'СЕТ СН'!$F$15</f>
        <v>150.3148984</v>
      </c>
      <c r="L184" s="36">
        <f>SUMIFS(СВЦЭМ!$E$33:$E$776,СВЦЭМ!$A$33:$A$776,$A184,СВЦЭМ!$B$33:$B$776,L$155)+'СЕТ СН'!$F$15</f>
        <v>147.79598917000001</v>
      </c>
      <c r="M184" s="36">
        <f>SUMIFS(СВЦЭМ!$E$33:$E$776,СВЦЭМ!$A$33:$A$776,$A184,СВЦЭМ!$B$33:$B$776,M$155)+'СЕТ СН'!$F$15</f>
        <v>148.96104111</v>
      </c>
      <c r="N184" s="36">
        <f>SUMIFS(СВЦЭМ!$E$33:$E$776,СВЦЭМ!$A$33:$A$776,$A184,СВЦЭМ!$B$33:$B$776,N$155)+'СЕТ СН'!$F$15</f>
        <v>154.30520962</v>
      </c>
      <c r="O184" s="36">
        <f>SUMIFS(СВЦЭМ!$E$33:$E$776,СВЦЭМ!$A$33:$A$776,$A184,СВЦЭМ!$B$33:$B$776,O$155)+'СЕТ СН'!$F$15</f>
        <v>159.31147166</v>
      </c>
      <c r="P184" s="36">
        <f>SUMIFS(СВЦЭМ!$E$33:$E$776,СВЦЭМ!$A$33:$A$776,$A184,СВЦЭМ!$B$33:$B$776,P$155)+'СЕТ СН'!$F$15</f>
        <v>164.75241291</v>
      </c>
      <c r="Q184" s="36">
        <f>SUMIFS(СВЦЭМ!$E$33:$E$776,СВЦЭМ!$A$33:$A$776,$A184,СВЦЭМ!$B$33:$B$776,Q$155)+'СЕТ СН'!$F$15</f>
        <v>168.08174382000001</v>
      </c>
      <c r="R184" s="36">
        <f>SUMIFS(СВЦЭМ!$E$33:$E$776,СВЦЭМ!$A$33:$A$776,$A184,СВЦЭМ!$B$33:$B$776,R$155)+'СЕТ СН'!$F$15</f>
        <v>165.39529697</v>
      </c>
      <c r="S184" s="36">
        <f>SUMIFS(СВЦЭМ!$E$33:$E$776,СВЦЭМ!$A$33:$A$776,$A184,СВЦЭМ!$B$33:$B$776,S$155)+'СЕТ СН'!$F$15</f>
        <v>161.55219607999999</v>
      </c>
      <c r="T184" s="36">
        <f>SUMIFS(СВЦЭМ!$E$33:$E$776,СВЦЭМ!$A$33:$A$776,$A184,СВЦЭМ!$B$33:$B$776,T$155)+'СЕТ СН'!$F$15</f>
        <v>153.81184818</v>
      </c>
      <c r="U184" s="36">
        <f>SUMIFS(СВЦЭМ!$E$33:$E$776,СВЦЭМ!$A$33:$A$776,$A184,СВЦЭМ!$B$33:$B$776,U$155)+'СЕТ СН'!$F$15</f>
        <v>152.70297747000001</v>
      </c>
      <c r="V184" s="36">
        <f>SUMIFS(СВЦЭМ!$E$33:$E$776,СВЦЭМ!$A$33:$A$776,$A184,СВЦЭМ!$B$33:$B$776,V$155)+'СЕТ СН'!$F$15</f>
        <v>154.58730492000001</v>
      </c>
      <c r="W184" s="36">
        <f>SUMIFS(СВЦЭМ!$E$33:$E$776,СВЦЭМ!$A$33:$A$776,$A184,СВЦЭМ!$B$33:$B$776,W$155)+'СЕТ СН'!$F$15</f>
        <v>157.71366018000001</v>
      </c>
      <c r="X184" s="36">
        <f>SUMIFS(СВЦЭМ!$E$33:$E$776,СВЦЭМ!$A$33:$A$776,$A184,СВЦЭМ!$B$33:$B$776,X$155)+'СЕТ СН'!$F$15</f>
        <v>157.91704763999999</v>
      </c>
      <c r="Y184" s="36">
        <f>SUMIFS(СВЦЭМ!$E$33:$E$776,СВЦЭМ!$A$33:$A$776,$A184,СВЦЭМ!$B$33:$B$776,Y$155)+'СЕТ СН'!$F$15</f>
        <v>164.35813725</v>
      </c>
    </row>
    <row r="185" spans="1:27" ht="15.5" x14ac:dyDescent="0.3">
      <c r="A185" s="35">
        <f t="shared" si="4"/>
        <v>43860</v>
      </c>
      <c r="B185" s="36">
        <f>SUMIFS(СВЦЭМ!$E$33:$E$776,СВЦЭМ!$A$33:$A$776,$A185,СВЦЭМ!$B$33:$B$776,B$155)+'СЕТ СН'!$F$15</f>
        <v>169.13382000999999</v>
      </c>
      <c r="C185" s="36">
        <f>SUMIFS(СВЦЭМ!$E$33:$E$776,СВЦЭМ!$A$33:$A$776,$A185,СВЦЭМ!$B$33:$B$776,C$155)+'СЕТ СН'!$F$15</f>
        <v>173.20242924999999</v>
      </c>
      <c r="D185" s="36">
        <f>SUMIFS(СВЦЭМ!$E$33:$E$776,СВЦЭМ!$A$33:$A$776,$A185,СВЦЭМ!$B$33:$B$776,D$155)+'СЕТ СН'!$F$15</f>
        <v>174.04316761000001</v>
      </c>
      <c r="E185" s="36">
        <f>SUMIFS(СВЦЭМ!$E$33:$E$776,СВЦЭМ!$A$33:$A$776,$A185,СВЦЭМ!$B$33:$B$776,E$155)+'СЕТ СН'!$F$15</f>
        <v>174.39838144999999</v>
      </c>
      <c r="F185" s="36">
        <f>SUMIFS(СВЦЭМ!$E$33:$E$776,СВЦЭМ!$A$33:$A$776,$A185,СВЦЭМ!$B$33:$B$776,F$155)+'СЕТ СН'!$F$15</f>
        <v>172.11115273999999</v>
      </c>
      <c r="G185" s="36">
        <f>SUMIFS(СВЦЭМ!$E$33:$E$776,СВЦЭМ!$A$33:$A$776,$A185,СВЦЭМ!$B$33:$B$776,G$155)+'СЕТ СН'!$F$15</f>
        <v>169.85315585000001</v>
      </c>
      <c r="H185" s="36">
        <f>SUMIFS(СВЦЭМ!$E$33:$E$776,СВЦЭМ!$A$33:$A$776,$A185,СВЦЭМ!$B$33:$B$776,H$155)+'СЕТ СН'!$F$15</f>
        <v>163.54487678999999</v>
      </c>
      <c r="I185" s="36">
        <f>SUMIFS(СВЦЭМ!$E$33:$E$776,СВЦЭМ!$A$33:$A$776,$A185,СВЦЭМ!$B$33:$B$776,I$155)+'СЕТ СН'!$F$15</f>
        <v>157.50361584000001</v>
      </c>
      <c r="J185" s="36">
        <f>SUMIFS(СВЦЭМ!$E$33:$E$776,СВЦЭМ!$A$33:$A$776,$A185,СВЦЭМ!$B$33:$B$776,J$155)+'СЕТ СН'!$F$15</f>
        <v>151.90236863000001</v>
      </c>
      <c r="K185" s="36">
        <f>SUMIFS(СВЦЭМ!$E$33:$E$776,СВЦЭМ!$A$33:$A$776,$A185,СВЦЭМ!$B$33:$B$776,K$155)+'СЕТ СН'!$F$15</f>
        <v>148.54404824</v>
      </c>
      <c r="L185" s="36">
        <f>SUMIFS(СВЦЭМ!$E$33:$E$776,СВЦЭМ!$A$33:$A$776,$A185,СВЦЭМ!$B$33:$B$776,L$155)+'СЕТ СН'!$F$15</f>
        <v>148.93154041</v>
      </c>
      <c r="M185" s="36">
        <f>SUMIFS(СВЦЭМ!$E$33:$E$776,СВЦЭМ!$A$33:$A$776,$A185,СВЦЭМ!$B$33:$B$776,M$155)+'СЕТ СН'!$F$15</f>
        <v>151.53526439999999</v>
      </c>
      <c r="N185" s="36">
        <f>SUMIFS(СВЦЭМ!$E$33:$E$776,СВЦЭМ!$A$33:$A$776,$A185,СВЦЭМ!$B$33:$B$776,N$155)+'СЕТ СН'!$F$15</f>
        <v>153.78770059999999</v>
      </c>
      <c r="O185" s="36">
        <f>SUMIFS(СВЦЭМ!$E$33:$E$776,СВЦЭМ!$A$33:$A$776,$A185,СВЦЭМ!$B$33:$B$776,O$155)+'СЕТ СН'!$F$15</f>
        <v>160.53778402</v>
      </c>
      <c r="P185" s="36">
        <f>SUMIFS(СВЦЭМ!$E$33:$E$776,СВЦЭМ!$A$33:$A$776,$A185,СВЦЭМ!$B$33:$B$776,P$155)+'СЕТ СН'!$F$15</f>
        <v>166.93642234000001</v>
      </c>
      <c r="Q185" s="36">
        <f>SUMIFS(СВЦЭМ!$E$33:$E$776,СВЦЭМ!$A$33:$A$776,$A185,СВЦЭМ!$B$33:$B$776,Q$155)+'СЕТ СН'!$F$15</f>
        <v>168.45703721999999</v>
      </c>
      <c r="R185" s="36">
        <f>SUMIFS(СВЦЭМ!$E$33:$E$776,СВЦЭМ!$A$33:$A$776,$A185,СВЦЭМ!$B$33:$B$776,R$155)+'СЕТ СН'!$F$15</f>
        <v>163.84986914000001</v>
      </c>
      <c r="S185" s="36">
        <f>SUMIFS(СВЦЭМ!$E$33:$E$776,СВЦЭМ!$A$33:$A$776,$A185,СВЦЭМ!$B$33:$B$776,S$155)+'СЕТ СН'!$F$15</f>
        <v>156.31163067</v>
      </c>
      <c r="T185" s="36">
        <f>SUMIFS(СВЦЭМ!$E$33:$E$776,СВЦЭМ!$A$33:$A$776,$A185,СВЦЭМ!$B$33:$B$776,T$155)+'СЕТ СН'!$F$15</f>
        <v>152.32897998000001</v>
      </c>
      <c r="U185" s="36">
        <f>SUMIFS(СВЦЭМ!$E$33:$E$776,СВЦЭМ!$A$33:$A$776,$A185,СВЦЭМ!$B$33:$B$776,U$155)+'СЕТ СН'!$F$15</f>
        <v>152.71446655</v>
      </c>
      <c r="V185" s="36">
        <f>SUMIFS(СВЦЭМ!$E$33:$E$776,СВЦЭМ!$A$33:$A$776,$A185,СВЦЭМ!$B$33:$B$776,V$155)+'СЕТ СН'!$F$15</f>
        <v>152.72564621999999</v>
      </c>
      <c r="W185" s="36">
        <f>SUMIFS(СВЦЭМ!$E$33:$E$776,СВЦЭМ!$A$33:$A$776,$A185,СВЦЭМ!$B$33:$B$776,W$155)+'СЕТ СН'!$F$15</f>
        <v>154.41930246000001</v>
      </c>
      <c r="X185" s="36">
        <f>SUMIFS(СВЦЭМ!$E$33:$E$776,СВЦЭМ!$A$33:$A$776,$A185,СВЦЭМ!$B$33:$B$776,X$155)+'СЕТ СН'!$F$15</f>
        <v>154.38260098999999</v>
      </c>
      <c r="Y185" s="36">
        <f>SUMIFS(СВЦЭМ!$E$33:$E$776,СВЦЭМ!$A$33:$A$776,$A185,СВЦЭМ!$B$33:$B$776,Y$155)+'СЕТ СН'!$F$15</f>
        <v>154.54726586999999</v>
      </c>
    </row>
    <row r="186" spans="1:27" ht="15.5" x14ac:dyDescent="0.3">
      <c r="A186" s="35">
        <f t="shared" si="4"/>
        <v>43861</v>
      </c>
      <c r="B186" s="36">
        <f>SUMIFS(СВЦЭМ!$E$33:$E$776,СВЦЭМ!$A$33:$A$776,$A186,СВЦЭМ!$B$33:$B$776,B$155)+'СЕТ СН'!$F$15</f>
        <v>162.20221864000001</v>
      </c>
      <c r="C186" s="36">
        <f>SUMIFS(СВЦЭМ!$E$33:$E$776,СВЦЭМ!$A$33:$A$776,$A186,СВЦЭМ!$B$33:$B$776,C$155)+'СЕТ СН'!$F$15</f>
        <v>166.91776317</v>
      </c>
      <c r="D186" s="36">
        <f>SUMIFS(СВЦЭМ!$E$33:$E$776,СВЦЭМ!$A$33:$A$776,$A186,СВЦЭМ!$B$33:$B$776,D$155)+'СЕТ СН'!$F$15</f>
        <v>169.43950787</v>
      </c>
      <c r="E186" s="36">
        <f>SUMIFS(СВЦЭМ!$E$33:$E$776,СВЦЭМ!$A$33:$A$776,$A186,СВЦЭМ!$B$33:$B$776,E$155)+'СЕТ СН'!$F$15</f>
        <v>170.04714479</v>
      </c>
      <c r="F186" s="36">
        <f>SUMIFS(СВЦЭМ!$E$33:$E$776,СВЦЭМ!$A$33:$A$776,$A186,СВЦЭМ!$B$33:$B$776,F$155)+'СЕТ СН'!$F$15</f>
        <v>167.55576954</v>
      </c>
      <c r="G186" s="36">
        <f>SUMIFS(СВЦЭМ!$E$33:$E$776,СВЦЭМ!$A$33:$A$776,$A186,СВЦЭМ!$B$33:$B$776,G$155)+'СЕТ СН'!$F$15</f>
        <v>163.40052897000001</v>
      </c>
      <c r="H186" s="36">
        <f>SUMIFS(СВЦЭМ!$E$33:$E$776,СВЦЭМ!$A$33:$A$776,$A186,СВЦЭМ!$B$33:$B$776,H$155)+'СЕТ СН'!$F$15</f>
        <v>158.84922266999999</v>
      </c>
      <c r="I186" s="36">
        <f>SUMIFS(СВЦЭМ!$E$33:$E$776,СВЦЭМ!$A$33:$A$776,$A186,СВЦЭМ!$B$33:$B$776,I$155)+'СЕТ СН'!$F$15</f>
        <v>157.47363304999999</v>
      </c>
      <c r="J186" s="36">
        <f>SUMIFS(СВЦЭМ!$E$33:$E$776,СВЦЭМ!$A$33:$A$776,$A186,СВЦЭМ!$B$33:$B$776,J$155)+'СЕТ СН'!$F$15</f>
        <v>152.92523026999999</v>
      </c>
      <c r="K186" s="36">
        <f>SUMIFS(СВЦЭМ!$E$33:$E$776,СВЦЭМ!$A$33:$A$776,$A186,СВЦЭМ!$B$33:$B$776,K$155)+'СЕТ СН'!$F$15</f>
        <v>150.30945102999999</v>
      </c>
      <c r="L186" s="36">
        <f>SUMIFS(СВЦЭМ!$E$33:$E$776,СВЦЭМ!$A$33:$A$776,$A186,СВЦЭМ!$B$33:$B$776,L$155)+'СЕТ СН'!$F$15</f>
        <v>150.64703291000001</v>
      </c>
      <c r="M186" s="36">
        <f>SUMIFS(СВЦЭМ!$E$33:$E$776,СВЦЭМ!$A$33:$A$776,$A186,СВЦЭМ!$B$33:$B$776,M$155)+'СЕТ СН'!$F$15</f>
        <v>154.15258782000001</v>
      </c>
      <c r="N186" s="36">
        <f>SUMIFS(СВЦЭМ!$E$33:$E$776,СВЦЭМ!$A$33:$A$776,$A186,СВЦЭМ!$B$33:$B$776,N$155)+'СЕТ СН'!$F$15</f>
        <v>156.37364013000001</v>
      </c>
      <c r="O186" s="36">
        <f>SUMIFS(СВЦЭМ!$E$33:$E$776,СВЦЭМ!$A$33:$A$776,$A186,СВЦЭМ!$B$33:$B$776,O$155)+'СЕТ СН'!$F$15</f>
        <v>157.05306458000001</v>
      </c>
      <c r="P186" s="36">
        <f>SUMIFS(СВЦЭМ!$E$33:$E$776,СВЦЭМ!$A$33:$A$776,$A186,СВЦЭМ!$B$33:$B$776,P$155)+'СЕТ СН'!$F$15</f>
        <v>159.1486993</v>
      </c>
      <c r="Q186" s="36">
        <f>SUMIFS(СВЦЭМ!$E$33:$E$776,СВЦЭМ!$A$33:$A$776,$A186,СВЦЭМ!$B$33:$B$776,Q$155)+'СЕТ СН'!$F$15</f>
        <v>159.26901726</v>
      </c>
      <c r="R186" s="36">
        <f>SUMIFS(СВЦЭМ!$E$33:$E$776,СВЦЭМ!$A$33:$A$776,$A186,СВЦЭМ!$B$33:$B$776,R$155)+'СЕТ СН'!$F$15</f>
        <v>157.71810002999999</v>
      </c>
      <c r="S186" s="36">
        <f>SUMIFS(СВЦЭМ!$E$33:$E$776,СВЦЭМ!$A$33:$A$776,$A186,СВЦЭМ!$B$33:$B$776,S$155)+'СЕТ СН'!$F$15</f>
        <v>156.50004318000001</v>
      </c>
      <c r="T186" s="36">
        <f>SUMIFS(СВЦЭМ!$E$33:$E$776,СВЦЭМ!$A$33:$A$776,$A186,СВЦЭМ!$B$33:$B$776,T$155)+'СЕТ СН'!$F$15</f>
        <v>152.16167873000001</v>
      </c>
      <c r="U186" s="36">
        <f>SUMIFS(СВЦЭМ!$E$33:$E$776,СВЦЭМ!$A$33:$A$776,$A186,СВЦЭМ!$B$33:$B$776,U$155)+'СЕТ СН'!$F$15</f>
        <v>151.73419472</v>
      </c>
      <c r="V186" s="36">
        <f>SUMIFS(СВЦЭМ!$E$33:$E$776,СВЦЭМ!$A$33:$A$776,$A186,СВЦЭМ!$B$33:$B$776,V$155)+'СЕТ СН'!$F$15</f>
        <v>153.88563447999999</v>
      </c>
      <c r="W186" s="36">
        <f>SUMIFS(СВЦЭМ!$E$33:$E$776,СВЦЭМ!$A$33:$A$776,$A186,СВЦЭМ!$B$33:$B$776,W$155)+'СЕТ СН'!$F$15</f>
        <v>155.99920236</v>
      </c>
      <c r="X186" s="36">
        <f>SUMIFS(СВЦЭМ!$E$33:$E$776,СВЦЭМ!$A$33:$A$776,$A186,СВЦЭМ!$B$33:$B$776,X$155)+'СЕТ СН'!$F$15</f>
        <v>156.20980947999999</v>
      </c>
      <c r="Y186" s="36">
        <f>SUMIFS(СВЦЭМ!$E$33:$E$776,СВЦЭМ!$A$33:$A$776,$A186,СВЦЭМ!$B$33:$B$776,Y$155)+'СЕТ СН'!$F$15</f>
        <v>160.02351167</v>
      </c>
    </row>
    <row r="187" spans="1:27" ht="15.5"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3">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3">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3">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3">
      <c r="A191" s="35" t="str">
        <f>A156</f>
        <v>01.01.2020</v>
      </c>
      <c r="B191" s="36">
        <f>SUMIFS(СВЦЭМ!$F$33:$F$776,СВЦЭМ!$A$33:$A$776,$A191,СВЦЭМ!$B$33:$B$776,B$190)+'СЕТ СН'!$F$15</f>
        <v>155.03735153</v>
      </c>
      <c r="C191" s="36">
        <f>SUMIFS(СВЦЭМ!$F$33:$F$776,СВЦЭМ!$A$33:$A$776,$A191,СВЦЭМ!$B$33:$B$776,C$190)+'СЕТ СН'!$F$15</f>
        <v>150.1940103</v>
      </c>
      <c r="D191" s="36">
        <f>SUMIFS(СВЦЭМ!$F$33:$F$776,СВЦЭМ!$A$33:$A$776,$A191,СВЦЭМ!$B$33:$B$776,D$190)+'СЕТ СН'!$F$15</f>
        <v>153.30150247</v>
      </c>
      <c r="E191" s="36">
        <f>SUMIFS(СВЦЭМ!$F$33:$F$776,СВЦЭМ!$A$33:$A$776,$A191,СВЦЭМ!$B$33:$B$776,E$190)+'СЕТ СН'!$F$15</f>
        <v>160.68377004999999</v>
      </c>
      <c r="F191" s="36">
        <f>SUMIFS(СВЦЭМ!$F$33:$F$776,СВЦЭМ!$A$33:$A$776,$A191,СВЦЭМ!$B$33:$B$776,F$190)+'СЕТ СН'!$F$15</f>
        <v>163.62804925</v>
      </c>
      <c r="G191" s="36">
        <f>SUMIFS(СВЦЭМ!$F$33:$F$776,СВЦЭМ!$A$33:$A$776,$A191,СВЦЭМ!$B$33:$B$776,G$190)+'СЕТ СН'!$F$15</f>
        <v>163.88374511999999</v>
      </c>
      <c r="H191" s="36">
        <f>SUMIFS(СВЦЭМ!$F$33:$F$776,СВЦЭМ!$A$33:$A$776,$A191,СВЦЭМ!$B$33:$B$776,H$190)+'СЕТ СН'!$F$15</f>
        <v>163.49538932999999</v>
      </c>
      <c r="I191" s="36">
        <f>SUMIFS(СВЦЭМ!$F$33:$F$776,СВЦЭМ!$A$33:$A$776,$A191,СВЦЭМ!$B$33:$B$776,I$190)+'СЕТ СН'!$F$15</f>
        <v>164.10045099000001</v>
      </c>
      <c r="J191" s="36">
        <f>SUMIFS(СВЦЭМ!$F$33:$F$776,СВЦЭМ!$A$33:$A$776,$A191,СВЦЭМ!$B$33:$B$776,J$190)+'СЕТ СН'!$F$15</f>
        <v>164.82879084000001</v>
      </c>
      <c r="K191" s="36">
        <f>SUMIFS(СВЦЭМ!$F$33:$F$776,СВЦЭМ!$A$33:$A$776,$A191,СВЦЭМ!$B$33:$B$776,K$190)+'СЕТ СН'!$F$15</f>
        <v>161.58298944000001</v>
      </c>
      <c r="L191" s="36">
        <f>SUMIFS(СВЦЭМ!$F$33:$F$776,СВЦЭМ!$A$33:$A$776,$A191,СВЦЭМ!$B$33:$B$776,L$190)+'СЕТ СН'!$F$15</f>
        <v>157.74719640999999</v>
      </c>
      <c r="M191" s="36">
        <f>SUMIFS(СВЦЭМ!$F$33:$F$776,СВЦЭМ!$A$33:$A$776,$A191,СВЦЭМ!$B$33:$B$776,M$190)+'СЕТ СН'!$F$15</f>
        <v>155.20041685999999</v>
      </c>
      <c r="N191" s="36">
        <f>SUMIFS(СВЦЭМ!$F$33:$F$776,СВЦЭМ!$A$33:$A$776,$A191,СВЦЭМ!$B$33:$B$776,N$190)+'СЕТ СН'!$F$15</f>
        <v>154.50813969000001</v>
      </c>
      <c r="O191" s="36">
        <f>SUMIFS(СВЦЭМ!$F$33:$F$776,СВЦЭМ!$A$33:$A$776,$A191,СВЦЭМ!$B$33:$B$776,O$190)+'СЕТ СН'!$F$15</f>
        <v>158.23368447999999</v>
      </c>
      <c r="P191" s="36">
        <f>SUMIFS(СВЦЭМ!$F$33:$F$776,СВЦЭМ!$A$33:$A$776,$A191,СВЦЭМ!$B$33:$B$776,P$190)+'СЕТ СН'!$F$15</f>
        <v>159.54902028999999</v>
      </c>
      <c r="Q191" s="36">
        <f>SUMIFS(СВЦЭМ!$F$33:$F$776,СВЦЭМ!$A$33:$A$776,$A191,СВЦЭМ!$B$33:$B$776,Q$190)+'СЕТ СН'!$F$15</f>
        <v>161.44765831999999</v>
      </c>
      <c r="R191" s="36">
        <f>SUMIFS(СВЦЭМ!$F$33:$F$776,СВЦЭМ!$A$33:$A$776,$A191,СВЦЭМ!$B$33:$B$776,R$190)+'СЕТ СН'!$F$15</f>
        <v>162.14154784999999</v>
      </c>
      <c r="S191" s="36">
        <f>SUMIFS(СВЦЭМ!$F$33:$F$776,СВЦЭМ!$A$33:$A$776,$A191,СВЦЭМ!$B$33:$B$776,S$190)+'СЕТ СН'!$F$15</f>
        <v>161.92481751</v>
      </c>
      <c r="T191" s="36">
        <f>SUMIFS(СВЦЭМ!$F$33:$F$776,СВЦЭМ!$A$33:$A$776,$A191,СВЦЭМ!$B$33:$B$776,T$190)+'СЕТ СН'!$F$15</f>
        <v>152.20566176</v>
      </c>
      <c r="U191" s="36">
        <f>SUMIFS(СВЦЭМ!$F$33:$F$776,СВЦЭМ!$A$33:$A$776,$A191,СВЦЭМ!$B$33:$B$776,U$190)+'СЕТ СН'!$F$15</f>
        <v>151.39641875999999</v>
      </c>
      <c r="V191" s="36">
        <f>SUMIFS(СВЦЭМ!$F$33:$F$776,СВЦЭМ!$A$33:$A$776,$A191,СВЦЭМ!$B$33:$B$776,V$190)+'СЕТ СН'!$F$15</f>
        <v>155.78198613999999</v>
      </c>
      <c r="W191" s="36">
        <f>SUMIFS(СВЦЭМ!$F$33:$F$776,СВЦЭМ!$A$33:$A$776,$A191,СВЦЭМ!$B$33:$B$776,W$190)+'СЕТ СН'!$F$15</f>
        <v>155.83685112000001</v>
      </c>
      <c r="X191" s="36">
        <f>SUMIFS(СВЦЭМ!$F$33:$F$776,СВЦЭМ!$A$33:$A$776,$A191,СВЦЭМ!$B$33:$B$776,X$190)+'СЕТ СН'!$F$15</f>
        <v>153.93817483000001</v>
      </c>
      <c r="Y191" s="36">
        <f>SUMIFS(СВЦЭМ!$F$33:$F$776,СВЦЭМ!$A$33:$A$776,$A191,СВЦЭМ!$B$33:$B$776,Y$190)+'СЕТ СН'!$F$15</f>
        <v>155.42129957</v>
      </c>
      <c r="AA191" s="45"/>
    </row>
    <row r="192" spans="1:27" ht="15.5" x14ac:dyDescent="0.3">
      <c r="A192" s="35">
        <f>A191+1</f>
        <v>43832</v>
      </c>
      <c r="B192" s="36">
        <f>SUMIFS(СВЦЭМ!$F$33:$F$776,СВЦЭМ!$A$33:$A$776,$A192,СВЦЭМ!$B$33:$B$776,B$190)+'СЕТ СН'!$F$15</f>
        <v>167.73382096</v>
      </c>
      <c r="C192" s="36">
        <f>SUMIFS(СВЦЭМ!$F$33:$F$776,СВЦЭМ!$A$33:$A$776,$A192,СВЦЭМ!$B$33:$B$776,C$190)+'СЕТ СН'!$F$15</f>
        <v>167.42152881999999</v>
      </c>
      <c r="D192" s="36">
        <f>SUMIFS(СВЦЭМ!$F$33:$F$776,СВЦЭМ!$A$33:$A$776,$A192,СВЦЭМ!$B$33:$B$776,D$190)+'СЕТ СН'!$F$15</f>
        <v>170.29989348999999</v>
      </c>
      <c r="E192" s="36">
        <f>SUMIFS(СВЦЭМ!$F$33:$F$776,СВЦЭМ!$A$33:$A$776,$A192,СВЦЭМ!$B$33:$B$776,E$190)+'СЕТ СН'!$F$15</f>
        <v>175.42385784000001</v>
      </c>
      <c r="F192" s="36">
        <f>SUMIFS(СВЦЭМ!$F$33:$F$776,СВЦЭМ!$A$33:$A$776,$A192,СВЦЭМ!$B$33:$B$776,F$190)+'СЕТ СН'!$F$15</f>
        <v>176.02365258</v>
      </c>
      <c r="G192" s="36">
        <f>SUMIFS(СВЦЭМ!$F$33:$F$776,СВЦЭМ!$A$33:$A$776,$A192,СВЦЭМ!$B$33:$B$776,G$190)+'СЕТ СН'!$F$15</f>
        <v>175.81424630000001</v>
      </c>
      <c r="H192" s="36">
        <f>SUMIFS(СВЦЭМ!$F$33:$F$776,СВЦЭМ!$A$33:$A$776,$A192,СВЦЭМ!$B$33:$B$776,H$190)+'СЕТ СН'!$F$15</f>
        <v>174.60560598999999</v>
      </c>
      <c r="I192" s="36">
        <f>SUMIFS(СВЦЭМ!$F$33:$F$776,СВЦЭМ!$A$33:$A$776,$A192,СВЦЭМ!$B$33:$B$776,I$190)+'СЕТ СН'!$F$15</f>
        <v>172.58109261999999</v>
      </c>
      <c r="J192" s="36">
        <f>SUMIFS(СВЦЭМ!$F$33:$F$776,СВЦЭМ!$A$33:$A$776,$A192,СВЦЭМ!$B$33:$B$776,J$190)+'СЕТ СН'!$F$15</f>
        <v>169.05416202999999</v>
      </c>
      <c r="K192" s="36">
        <f>SUMIFS(СВЦЭМ!$F$33:$F$776,СВЦЭМ!$A$33:$A$776,$A192,СВЦЭМ!$B$33:$B$776,K$190)+'СЕТ СН'!$F$15</f>
        <v>165.57904146999999</v>
      </c>
      <c r="L192" s="36">
        <f>SUMIFS(СВЦЭМ!$F$33:$F$776,СВЦЭМ!$A$33:$A$776,$A192,СВЦЭМ!$B$33:$B$776,L$190)+'СЕТ СН'!$F$15</f>
        <v>163.34166722000001</v>
      </c>
      <c r="M192" s="36">
        <f>SUMIFS(СВЦЭМ!$F$33:$F$776,СВЦЭМ!$A$33:$A$776,$A192,СВЦЭМ!$B$33:$B$776,M$190)+'СЕТ СН'!$F$15</f>
        <v>161.37586397999999</v>
      </c>
      <c r="N192" s="36">
        <f>SUMIFS(СВЦЭМ!$F$33:$F$776,СВЦЭМ!$A$33:$A$776,$A192,СВЦЭМ!$B$33:$B$776,N$190)+'СЕТ СН'!$F$15</f>
        <v>164.25879935</v>
      </c>
      <c r="O192" s="36">
        <f>SUMIFS(СВЦЭМ!$F$33:$F$776,СВЦЭМ!$A$33:$A$776,$A192,СВЦЭМ!$B$33:$B$776,O$190)+'СЕТ СН'!$F$15</f>
        <v>167.01919810999999</v>
      </c>
      <c r="P192" s="36">
        <f>SUMIFS(СВЦЭМ!$F$33:$F$776,СВЦЭМ!$A$33:$A$776,$A192,СВЦЭМ!$B$33:$B$776,P$190)+'СЕТ СН'!$F$15</f>
        <v>168.08898392</v>
      </c>
      <c r="Q192" s="36">
        <f>SUMIFS(СВЦЭМ!$F$33:$F$776,СВЦЭМ!$A$33:$A$776,$A192,СВЦЭМ!$B$33:$B$776,Q$190)+'СЕТ СН'!$F$15</f>
        <v>170.23261471000001</v>
      </c>
      <c r="R192" s="36">
        <f>SUMIFS(СВЦЭМ!$F$33:$F$776,СВЦЭМ!$A$33:$A$776,$A192,СВЦЭМ!$B$33:$B$776,R$190)+'СЕТ СН'!$F$15</f>
        <v>169.31639099</v>
      </c>
      <c r="S192" s="36">
        <f>SUMIFS(СВЦЭМ!$F$33:$F$776,СВЦЭМ!$A$33:$A$776,$A192,СВЦЭМ!$B$33:$B$776,S$190)+'СЕТ СН'!$F$15</f>
        <v>164.84934709000001</v>
      </c>
      <c r="T192" s="36">
        <f>SUMIFS(СВЦЭМ!$F$33:$F$776,СВЦЭМ!$A$33:$A$776,$A192,СВЦЭМ!$B$33:$B$776,T$190)+'СЕТ СН'!$F$15</f>
        <v>157.95111932</v>
      </c>
      <c r="U192" s="36">
        <f>SUMIFS(СВЦЭМ!$F$33:$F$776,СВЦЭМ!$A$33:$A$776,$A192,СВЦЭМ!$B$33:$B$776,U$190)+'СЕТ СН'!$F$15</f>
        <v>157.64638952000001</v>
      </c>
      <c r="V192" s="36">
        <f>SUMIFS(СВЦЭМ!$F$33:$F$776,СВЦЭМ!$A$33:$A$776,$A192,СВЦЭМ!$B$33:$B$776,V$190)+'СЕТ СН'!$F$15</f>
        <v>163.20679919</v>
      </c>
      <c r="W192" s="36">
        <f>SUMIFS(СВЦЭМ!$F$33:$F$776,СВЦЭМ!$A$33:$A$776,$A192,СВЦЭМ!$B$33:$B$776,W$190)+'СЕТ СН'!$F$15</f>
        <v>165.36364426</v>
      </c>
      <c r="X192" s="36">
        <f>SUMIFS(СВЦЭМ!$F$33:$F$776,СВЦЭМ!$A$33:$A$776,$A192,СВЦЭМ!$B$33:$B$776,X$190)+'СЕТ СН'!$F$15</f>
        <v>165.13840218000001</v>
      </c>
      <c r="Y192" s="36">
        <f>SUMIFS(СВЦЭМ!$F$33:$F$776,СВЦЭМ!$A$33:$A$776,$A192,СВЦЭМ!$B$33:$B$776,Y$190)+'СЕТ СН'!$F$15</f>
        <v>166.4195623</v>
      </c>
    </row>
    <row r="193" spans="1:25" ht="15.5" x14ac:dyDescent="0.3">
      <c r="A193" s="35">
        <f t="shared" ref="A193:A221" si="5">A192+1</f>
        <v>43833</v>
      </c>
      <c r="B193" s="36">
        <f>SUMIFS(СВЦЭМ!$F$33:$F$776,СВЦЭМ!$A$33:$A$776,$A193,СВЦЭМ!$B$33:$B$776,B$190)+'СЕТ СН'!$F$15</f>
        <v>171.30685287</v>
      </c>
      <c r="C193" s="36">
        <f>SUMIFS(СВЦЭМ!$F$33:$F$776,СВЦЭМ!$A$33:$A$776,$A193,СВЦЭМ!$B$33:$B$776,C$190)+'СЕТ СН'!$F$15</f>
        <v>170.02332852999999</v>
      </c>
      <c r="D193" s="36">
        <f>SUMIFS(СВЦЭМ!$F$33:$F$776,СВЦЭМ!$A$33:$A$776,$A193,СВЦЭМ!$B$33:$B$776,D$190)+'СЕТ СН'!$F$15</f>
        <v>172.8747443</v>
      </c>
      <c r="E193" s="36">
        <f>SUMIFS(СВЦЭМ!$F$33:$F$776,СВЦЭМ!$A$33:$A$776,$A193,СВЦЭМ!$B$33:$B$776,E$190)+'СЕТ СН'!$F$15</f>
        <v>178.26424800999999</v>
      </c>
      <c r="F193" s="36">
        <f>SUMIFS(СВЦЭМ!$F$33:$F$776,СВЦЭМ!$A$33:$A$776,$A193,СВЦЭМ!$B$33:$B$776,F$190)+'СЕТ СН'!$F$15</f>
        <v>179.06478089000001</v>
      </c>
      <c r="G193" s="36">
        <f>SUMIFS(СВЦЭМ!$F$33:$F$776,СВЦЭМ!$A$33:$A$776,$A193,СВЦЭМ!$B$33:$B$776,G$190)+'СЕТ СН'!$F$15</f>
        <v>178.75563507000001</v>
      </c>
      <c r="H193" s="36">
        <f>SUMIFS(СВЦЭМ!$F$33:$F$776,СВЦЭМ!$A$33:$A$776,$A193,СВЦЭМ!$B$33:$B$776,H$190)+'СЕТ СН'!$F$15</f>
        <v>176.88990523999999</v>
      </c>
      <c r="I193" s="36">
        <f>SUMIFS(СВЦЭМ!$F$33:$F$776,СВЦЭМ!$A$33:$A$776,$A193,СВЦЭМ!$B$33:$B$776,I$190)+'СЕТ СН'!$F$15</f>
        <v>175.01829687</v>
      </c>
      <c r="J193" s="36">
        <f>SUMIFS(СВЦЭМ!$F$33:$F$776,СВЦЭМ!$A$33:$A$776,$A193,СВЦЭМ!$B$33:$B$776,J$190)+'СЕТ СН'!$F$15</f>
        <v>170.46893814000001</v>
      </c>
      <c r="K193" s="36">
        <f>SUMIFS(СВЦЭМ!$F$33:$F$776,СВЦЭМ!$A$33:$A$776,$A193,СВЦЭМ!$B$33:$B$776,K$190)+'СЕТ СН'!$F$15</f>
        <v>166.28488311000001</v>
      </c>
      <c r="L193" s="36">
        <f>SUMIFS(СВЦЭМ!$F$33:$F$776,СВЦЭМ!$A$33:$A$776,$A193,СВЦЭМ!$B$33:$B$776,L$190)+'СЕТ СН'!$F$15</f>
        <v>163.49449654</v>
      </c>
      <c r="M193" s="36">
        <f>SUMIFS(СВЦЭМ!$F$33:$F$776,СВЦЭМ!$A$33:$A$776,$A193,СВЦЭМ!$B$33:$B$776,M$190)+'СЕТ СН'!$F$15</f>
        <v>163.47550145</v>
      </c>
      <c r="N193" s="36">
        <f>SUMIFS(СВЦЭМ!$F$33:$F$776,СВЦЭМ!$A$33:$A$776,$A193,СВЦЭМ!$B$33:$B$776,N$190)+'СЕТ СН'!$F$15</f>
        <v>164.85542728999999</v>
      </c>
      <c r="O193" s="36">
        <f>SUMIFS(СВЦЭМ!$F$33:$F$776,СВЦЭМ!$A$33:$A$776,$A193,СВЦЭМ!$B$33:$B$776,O$190)+'СЕТ СН'!$F$15</f>
        <v>166.70403193000001</v>
      </c>
      <c r="P193" s="36">
        <f>SUMIFS(СВЦЭМ!$F$33:$F$776,СВЦЭМ!$A$33:$A$776,$A193,СВЦЭМ!$B$33:$B$776,P$190)+'СЕТ СН'!$F$15</f>
        <v>168.98245205000001</v>
      </c>
      <c r="Q193" s="36">
        <f>SUMIFS(СВЦЭМ!$F$33:$F$776,СВЦЭМ!$A$33:$A$776,$A193,СВЦЭМ!$B$33:$B$776,Q$190)+'СЕТ СН'!$F$15</f>
        <v>170.93521647</v>
      </c>
      <c r="R193" s="36">
        <f>SUMIFS(СВЦЭМ!$F$33:$F$776,СВЦЭМ!$A$33:$A$776,$A193,СВЦЭМ!$B$33:$B$776,R$190)+'СЕТ СН'!$F$15</f>
        <v>169.50607919999999</v>
      </c>
      <c r="S193" s="36">
        <f>SUMIFS(СВЦЭМ!$F$33:$F$776,СВЦЭМ!$A$33:$A$776,$A193,СВЦЭМ!$B$33:$B$776,S$190)+'СЕТ СН'!$F$15</f>
        <v>165.33931625</v>
      </c>
      <c r="T193" s="36">
        <f>SUMIFS(СВЦЭМ!$F$33:$F$776,СВЦЭМ!$A$33:$A$776,$A193,СВЦЭМ!$B$33:$B$776,T$190)+'СЕТ СН'!$F$15</f>
        <v>159.02122922000001</v>
      </c>
      <c r="U193" s="36">
        <f>SUMIFS(СВЦЭМ!$F$33:$F$776,СВЦЭМ!$A$33:$A$776,$A193,СВЦЭМ!$B$33:$B$776,U$190)+'СЕТ СН'!$F$15</f>
        <v>158.62275768000001</v>
      </c>
      <c r="V193" s="36">
        <f>SUMIFS(СВЦЭМ!$F$33:$F$776,СВЦЭМ!$A$33:$A$776,$A193,СВЦЭМ!$B$33:$B$776,V$190)+'СЕТ СН'!$F$15</f>
        <v>164.29678286999999</v>
      </c>
      <c r="W193" s="36">
        <f>SUMIFS(СВЦЭМ!$F$33:$F$776,СВЦЭМ!$A$33:$A$776,$A193,СВЦЭМ!$B$33:$B$776,W$190)+'СЕТ СН'!$F$15</f>
        <v>166.32174168</v>
      </c>
      <c r="X193" s="36">
        <f>SUMIFS(СВЦЭМ!$F$33:$F$776,СВЦЭМ!$A$33:$A$776,$A193,СВЦЭМ!$B$33:$B$776,X$190)+'СЕТ СН'!$F$15</f>
        <v>168.99746880000001</v>
      </c>
      <c r="Y193" s="36">
        <f>SUMIFS(СВЦЭМ!$F$33:$F$776,СВЦЭМ!$A$33:$A$776,$A193,СВЦЭМ!$B$33:$B$776,Y$190)+'СЕТ СН'!$F$15</f>
        <v>170.5928868</v>
      </c>
    </row>
    <row r="194" spans="1:25" ht="15.5" x14ac:dyDescent="0.3">
      <c r="A194" s="35">
        <f t="shared" si="5"/>
        <v>43834</v>
      </c>
      <c r="B194" s="36">
        <f>SUMIFS(СВЦЭМ!$F$33:$F$776,СВЦЭМ!$A$33:$A$776,$A194,СВЦЭМ!$B$33:$B$776,B$190)+'СЕТ СН'!$F$15</f>
        <v>171.68763411</v>
      </c>
      <c r="C194" s="36">
        <f>SUMIFS(СВЦЭМ!$F$33:$F$776,СВЦЭМ!$A$33:$A$776,$A194,СВЦЭМ!$B$33:$B$776,C$190)+'СЕТ СН'!$F$15</f>
        <v>172.96780340000001</v>
      </c>
      <c r="D194" s="36">
        <f>SUMIFS(СВЦЭМ!$F$33:$F$776,СВЦЭМ!$A$33:$A$776,$A194,СВЦЭМ!$B$33:$B$776,D$190)+'СЕТ СН'!$F$15</f>
        <v>175.23055163999999</v>
      </c>
      <c r="E194" s="36">
        <f>SUMIFS(СВЦЭМ!$F$33:$F$776,СВЦЭМ!$A$33:$A$776,$A194,СВЦЭМ!$B$33:$B$776,E$190)+'СЕТ СН'!$F$15</f>
        <v>176.18049323</v>
      </c>
      <c r="F194" s="36">
        <f>SUMIFS(СВЦЭМ!$F$33:$F$776,СВЦЭМ!$A$33:$A$776,$A194,СВЦЭМ!$B$33:$B$776,F$190)+'СЕТ СН'!$F$15</f>
        <v>176.90402513999999</v>
      </c>
      <c r="G194" s="36">
        <f>SUMIFS(СВЦЭМ!$F$33:$F$776,СВЦЭМ!$A$33:$A$776,$A194,СВЦЭМ!$B$33:$B$776,G$190)+'СЕТ СН'!$F$15</f>
        <v>176.44229618</v>
      </c>
      <c r="H194" s="36">
        <f>SUMIFS(СВЦЭМ!$F$33:$F$776,СВЦЭМ!$A$33:$A$776,$A194,СВЦЭМ!$B$33:$B$776,H$190)+'СЕТ СН'!$F$15</f>
        <v>177.13448095999999</v>
      </c>
      <c r="I194" s="36">
        <f>SUMIFS(СВЦЭМ!$F$33:$F$776,СВЦЭМ!$A$33:$A$776,$A194,СВЦЭМ!$B$33:$B$776,I$190)+'СЕТ СН'!$F$15</f>
        <v>175.13097809000001</v>
      </c>
      <c r="J194" s="36">
        <f>SUMIFS(СВЦЭМ!$F$33:$F$776,СВЦЭМ!$A$33:$A$776,$A194,СВЦЭМ!$B$33:$B$776,J$190)+'СЕТ СН'!$F$15</f>
        <v>171.02846106999999</v>
      </c>
      <c r="K194" s="36">
        <f>SUMIFS(СВЦЭМ!$F$33:$F$776,СВЦЭМ!$A$33:$A$776,$A194,СВЦЭМ!$B$33:$B$776,K$190)+'СЕТ СН'!$F$15</f>
        <v>165.22736764000001</v>
      </c>
      <c r="L194" s="36">
        <f>SUMIFS(СВЦЭМ!$F$33:$F$776,СВЦЭМ!$A$33:$A$776,$A194,СВЦЭМ!$B$33:$B$776,L$190)+'СЕТ СН'!$F$15</f>
        <v>162.84751835</v>
      </c>
      <c r="M194" s="36">
        <f>SUMIFS(СВЦЭМ!$F$33:$F$776,СВЦЭМ!$A$33:$A$776,$A194,СВЦЭМ!$B$33:$B$776,M$190)+'СЕТ СН'!$F$15</f>
        <v>163.66298591</v>
      </c>
      <c r="N194" s="36">
        <f>SUMIFS(СВЦЭМ!$F$33:$F$776,СВЦЭМ!$A$33:$A$776,$A194,СВЦЭМ!$B$33:$B$776,N$190)+'СЕТ СН'!$F$15</f>
        <v>164.31087647999999</v>
      </c>
      <c r="O194" s="36">
        <f>SUMIFS(СВЦЭМ!$F$33:$F$776,СВЦЭМ!$A$33:$A$776,$A194,СВЦЭМ!$B$33:$B$776,O$190)+'СЕТ СН'!$F$15</f>
        <v>165.36841401999999</v>
      </c>
      <c r="P194" s="36">
        <f>SUMIFS(СВЦЭМ!$F$33:$F$776,СВЦЭМ!$A$33:$A$776,$A194,СВЦЭМ!$B$33:$B$776,P$190)+'СЕТ СН'!$F$15</f>
        <v>166.75290662</v>
      </c>
      <c r="Q194" s="36">
        <f>SUMIFS(СВЦЭМ!$F$33:$F$776,СВЦЭМ!$A$33:$A$776,$A194,СВЦЭМ!$B$33:$B$776,Q$190)+'СЕТ СН'!$F$15</f>
        <v>169.19828895000001</v>
      </c>
      <c r="R194" s="36">
        <f>SUMIFS(СВЦЭМ!$F$33:$F$776,СВЦЭМ!$A$33:$A$776,$A194,СВЦЭМ!$B$33:$B$776,R$190)+'СЕТ СН'!$F$15</f>
        <v>170.59973009000001</v>
      </c>
      <c r="S194" s="36">
        <f>SUMIFS(СВЦЭМ!$F$33:$F$776,СВЦЭМ!$A$33:$A$776,$A194,СВЦЭМ!$B$33:$B$776,S$190)+'СЕТ СН'!$F$15</f>
        <v>168.07544131</v>
      </c>
      <c r="T194" s="36">
        <f>SUMIFS(СВЦЭМ!$F$33:$F$776,СВЦЭМ!$A$33:$A$776,$A194,СВЦЭМ!$B$33:$B$776,T$190)+'СЕТ СН'!$F$15</f>
        <v>159.42182572999999</v>
      </c>
      <c r="U194" s="36">
        <f>SUMIFS(СВЦЭМ!$F$33:$F$776,СВЦЭМ!$A$33:$A$776,$A194,СВЦЭМ!$B$33:$B$776,U$190)+'СЕТ СН'!$F$15</f>
        <v>159.49757896</v>
      </c>
      <c r="V194" s="36">
        <f>SUMIFS(СВЦЭМ!$F$33:$F$776,СВЦЭМ!$A$33:$A$776,$A194,СВЦЭМ!$B$33:$B$776,V$190)+'СЕТ СН'!$F$15</f>
        <v>164.87819802000001</v>
      </c>
      <c r="W194" s="36">
        <f>SUMIFS(СВЦЭМ!$F$33:$F$776,СВЦЭМ!$A$33:$A$776,$A194,СВЦЭМ!$B$33:$B$776,W$190)+'СЕТ СН'!$F$15</f>
        <v>166.14719521999999</v>
      </c>
      <c r="X194" s="36">
        <f>SUMIFS(СВЦЭМ!$F$33:$F$776,СВЦЭМ!$A$33:$A$776,$A194,СВЦЭМ!$B$33:$B$776,X$190)+'СЕТ СН'!$F$15</f>
        <v>167.90049991000001</v>
      </c>
      <c r="Y194" s="36">
        <f>SUMIFS(СВЦЭМ!$F$33:$F$776,СВЦЭМ!$A$33:$A$776,$A194,СВЦЭМ!$B$33:$B$776,Y$190)+'СЕТ СН'!$F$15</f>
        <v>169.21023215</v>
      </c>
    </row>
    <row r="195" spans="1:25" ht="15.5" x14ac:dyDescent="0.3">
      <c r="A195" s="35">
        <f t="shared" si="5"/>
        <v>43835</v>
      </c>
      <c r="B195" s="36">
        <f>SUMIFS(СВЦЭМ!$F$33:$F$776,СВЦЭМ!$A$33:$A$776,$A195,СВЦЭМ!$B$33:$B$776,B$190)+'СЕТ СН'!$F$15</f>
        <v>165.46256159999999</v>
      </c>
      <c r="C195" s="36">
        <f>SUMIFS(СВЦЭМ!$F$33:$F$776,СВЦЭМ!$A$33:$A$776,$A195,СВЦЭМ!$B$33:$B$776,C$190)+'СЕТ СН'!$F$15</f>
        <v>167.21449483999999</v>
      </c>
      <c r="D195" s="36">
        <f>SUMIFS(СВЦЭМ!$F$33:$F$776,СВЦЭМ!$A$33:$A$776,$A195,СВЦЭМ!$B$33:$B$776,D$190)+'СЕТ СН'!$F$15</f>
        <v>171.08209871</v>
      </c>
      <c r="E195" s="36">
        <f>SUMIFS(СВЦЭМ!$F$33:$F$776,СВЦЭМ!$A$33:$A$776,$A195,СВЦЭМ!$B$33:$B$776,E$190)+'СЕТ СН'!$F$15</f>
        <v>178.04899610000001</v>
      </c>
      <c r="F195" s="36">
        <f>SUMIFS(СВЦЭМ!$F$33:$F$776,СВЦЭМ!$A$33:$A$776,$A195,СВЦЭМ!$B$33:$B$776,F$190)+'СЕТ СН'!$F$15</f>
        <v>179.64052907000001</v>
      </c>
      <c r="G195" s="36">
        <f>SUMIFS(СВЦЭМ!$F$33:$F$776,СВЦЭМ!$A$33:$A$776,$A195,СВЦЭМ!$B$33:$B$776,G$190)+'СЕТ СН'!$F$15</f>
        <v>175.23739694</v>
      </c>
      <c r="H195" s="36">
        <f>SUMIFS(СВЦЭМ!$F$33:$F$776,СВЦЭМ!$A$33:$A$776,$A195,СВЦЭМ!$B$33:$B$776,H$190)+'СЕТ СН'!$F$15</f>
        <v>173.20942765999999</v>
      </c>
      <c r="I195" s="36">
        <f>SUMIFS(СВЦЭМ!$F$33:$F$776,СВЦЭМ!$A$33:$A$776,$A195,СВЦЭМ!$B$33:$B$776,I$190)+'СЕТ СН'!$F$15</f>
        <v>169.79618127000001</v>
      </c>
      <c r="J195" s="36">
        <f>SUMIFS(СВЦЭМ!$F$33:$F$776,СВЦЭМ!$A$33:$A$776,$A195,СВЦЭМ!$B$33:$B$776,J$190)+'СЕТ СН'!$F$15</f>
        <v>167.01610033</v>
      </c>
      <c r="K195" s="36">
        <f>SUMIFS(СВЦЭМ!$F$33:$F$776,СВЦЭМ!$A$33:$A$776,$A195,СВЦЭМ!$B$33:$B$776,K$190)+'СЕТ СН'!$F$15</f>
        <v>161.60212842999999</v>
      </c>
      <c r="L195" s="36">
        <f>SUMIFS(СВЦЭМ!$F$33:$F$776,СВЦЭМ!$A$33:$A$776,$A195,СВЦЭМ!$B$33:$B$776,L$190)+'СЕТ СН'!$F$15</f>
        <v>156.83781747</v>
      </c>
      <c r="M195" s="36">
        <f>SUMIFS(СВЦЭМ!$F$33:$F$776,СВЦЭМ!$A$33:$A$776,$A195,СВЦЭМ!$B$33:$B$776,M$190)+'СЕТ СН'!$F$15</f>
        <v>156.53473244</v>
      </c>
      <c r="N195" s="36">
        <f>SUMIFS(СВЦЭМ!$F$33:$F$776,СВЦЭМ!$A$33:$A$776,$A195,СВЦЭМ!$B$33:$B$776,N$190)+'СЕТ СН'!$F$15</f>
        <v>157.00784157999999</v>
      </c>
      <c r="O195" s="36">
        <f>SUMIFS(СВЦЭМ!$F$33:$F$776,СВЦЭМ!$A$33:$A$776,$A195,СВЦЭМ!$B$33:$B$776,O$190)+'СЕТ СН'!$F$15</f>
        <v>160.0171273</v>
      </c>
      <c r="P195" s="36">
        <f>SUMIFS(СВЦЭМ!$F$33:$F$776,СВЦЭМ!$A$33:$A$776,$A195,СВЦЭМ!$B$33:$B$776,P$190)+'СЕТ СН'!$F$15</f>
        <v>162.80516535999999</v>
      </c>
      <c r="Q195" s="36">
        <f>SUMIFS(СВЦЭМ!$F$33:$F$776,СВЦЭМ!$A$33:$A$776,$A195,СВЦЭМ!$B$33:$B$776,Q$190)+'СЕТ СН'!$F$15</f>
        <v>163.97706416</v>
      </c>
      <c r="R195" s="36">
        <f>SUMIFS(СВЦЭМ!$F$33:$F$776,СВЦЭМ!$A$33:$A$776,$A195,СВЦЭМ!$B$33:$B$776,R$190)+'СЕТ СН'!$F$15</f>
        <v>163.13662346999999</v>
      </c>
      <c r="S195" s="36">
        <f>SUMIFS(СВЦЭМ!$F$33:$F$776,СВЦЭМ!$A$33:$A$776,$A195,СВЦЭМ!$B$33:$B$776,S$190)+'СЕТ СН'!$F$15</f>
        <v>158.54483461999999</v>
      </c>
      <c r="T195" s="36">
        <f>SUMIFS(СВЦЭМ!$F$33:$F$776,СВЦЭМ!$A$33:$A$776,$A195,СВЦЭМ!$B$33:$B$776,T$190)+'СЕТ СН'!$F$15</f>
        <v>150.11621531</v>
      </c>
      <c r="U195" s="36">
        <f>SUMIFS(СВЦЭМ!$F$33:$F$776,СВЦЭМ!$A$33:$A$776,$A195,СВЦЭМ!$B$33:$B$776,U$190)+'СЕТ СН'!$F$15</f>
        <v>151.01753550000001</v>
      </c>
      <c r="V195" s="36">
        <f>SUMIFS(СВЦЭМ!$F$33:$F$776,СВЦЭМ!$A$33:$A$776,$A195,СВЦЭМ!$B$33:$B$776,V$190)+'СЕТ СН'!$F$15</f>
        <v>157.70876134</v>
      </c>
      <c r="W195" s="36">
        <f>SUMIFS(СВЦЭМ!$F$33:$F$776,СВЦЭМ!$A$33:$A$776,$A195,СВЦЭМ!$B$33:$B$776,W$190)+'СЕТ СН'!$F$15</f>
        <v>159.13922362</v>
      </c>
      <c r="X195" s="36">
        <f>SUMIFS(СВЦЭМ!$F$33:$F$776,СВЦЭМ!$A$33:$A$776,$A195,СВЦЭМ!$B$33:$B$776,X$190)+'СЕТ СН'!$F$15</f>
        <v>161.07631090000001</v>
      </c>
      <c r="Y195" s="36">
        <f>SUMIFS(СВЦЭМ!$F$33:$F$776,СВЦЭМ!$A$33:$A$776,$A195,СВЦЭМ!$B$33:$B$776,Y$190)+'СЕТ СН'!$F$15</f>
        <v>163.17022972999999</v>
      </c>
    </row>
    <row r="196" spans="1:25" ht="15.5" x14ac:dyDescent="0.3">
      <c r="A196" s="35">
        <f t="shared" si="5"/>
        <v>43836</v>
      </c>
      <c r="B196" s="36">
        <f>SUMIFS(СВЦЭМ!$F$33:$F$776,СВЦЭМ!$A$33:$A$776,$A196,СВЦЭМ!$B$33:$B$776,B$190)+'СЕТ СН'!$F$15</f>
        <v>169.37671331999999</v>
      </c>
      <c r="C196" s="36">
        <f>SUMIFS(СВЦЭМ!$F$33:$F$776,СВЦЭМ!$A$33:$A$776,$A196,СВЦЭМ!$B$33:$B$776,C$190)+'СЕТ СН'!$F$15</f>
        <v>167.20065842</v>
      </c>
      <c r="D196" s="36">
        <f>SUMIFS(СВЦЭМ!$F$33:$F$776,СВЦЭМ!$A$33:$A$776,$A196,СВЦЭМ!$B$33:$B$776,D$190)+'СЕТ СН'!$F$15</f>
        <v>170.51461341000001</v>
      </c>
      <c r="E196" s="36">
        <f>SUMIFS(СВЦЭМ!$F$33:$F$776,СВЦЭМ!$A$33:$A$776,$A196,СВЦЭМ!$B$33:$B$776,E$190)+'СЕТ СН'!$F$15</f>
        <v>175.71840914000001</v>
      </c>
      <c r="F196" s="36">
        <f>SUMIFS(СВЦЭМ!$F$33:$F$776,СВЦЭМ!$A$33:$A$776,$A196,СВЦЭМ!$B$33:$B$776,F$190)+'СЕТ СН'!$F$15</f>
        <v>175.99227114999999</v>
      </c>
      <c r="G196" s="36">
        <f>SUMIFS(СВЦЭМ!$F$33:$F$776,СВЦЭМ!$A$33:$A$776,$A196,СВЦЭМ!$B$33:$B$776,G$190)+'СЕТ СН'!$F$15</f>
        <v>175.45928889999999</v>
      </c>
      <c r="H196" s="36">
        <f>SUMIFS(СВЦЭМ!$F$33:$F$776,СВЦЭМ!$A$33:$A$776,$A196,СВЦЭМ!$B$33:$B$776,H$190)+'СЕТ СН'!$F$15</f>
        <v>173.85178321999999</v>
      </c>
      <c r="I196" s="36">
        <f>SUMIFS(СВЦЭМ!$F$33:$F$776,СВЦЭМ!$A$33:$A$776,$A196,СВЦЭМ!$B$33:$B$776,I$190)+'СЕТ СН'!$F$15</f>
        <v>171.11611776999999</v>
      </c>
      <c r="J196" s="36">
        <f>SUMIFS(СВЦЭМ!$F$33:$F$776,СВЦЭМ!$A$33:$A$776,$A196,СВЦЭМ!$B$33:$B$776,J$190)+'СЕТ СН'!$F$15</f>
        <v>166.29959360000001</v>
      </c>
      <c r="K196" s="36">
        <f>SUMIFS(СВЦЭМ!$F$33:$F$776,СВЦЭМ!$A$33:$A$776,$A196,СВЦЭМ!$B$33:$B$776,K$190)+'СЕТ СН'!$F$15</f>
        <v>162.23961466</v>
      </c>
      <c r="L196" s="36">
        <f>SUMIFS(СВЦЭМ!$F$33:$F$776,СВЦЭМ!$A$33:$A$776,$A196,СВЦЭМ!$B$33:$B$776,L$190)+'СЕТ СН'!$F$15</f>
        <v>157.86536776</v>
      </c>
      <c r="M196" s="36">
        <f>SUMIFS(СВЦЭМ!$F$33:$F$776,СВЦЭМ!$A$33:$A$776,$A196,СВЦЭМ!$B$33:$B$776,M$190)+'СЕТ СН'!$F$15</f>
        <v>157.528176</v>
      </c>
      <c r="N196" s="36">
        <f>SUMIFS(СВЦЭМ!$F$33:$F$776,СВЦЭМ!$A$33:$A$776,$A196,СВЦЭМ!$B$33:$B$776,N$190)+'СЕТ СН'!$F$15</f>
        <v>160.49430534999999</v>
      </c>
      <c r="O196" s="36">
        <f>SUMIFS(СВЦЭМ!$F$33:$F$776,СВЦЭМ!$A$33:$A$776,$A196,СВЦЭМ!$B$33:$B$776,O$190)+'СЕТ СН'!$F$15</f>
        <v>161.73225323</v>
      </c>
      <c r="P196" s="36">
        <f>SUMIFS(СВЦЭМ!$F$33:$F$776,СВЦЭМ!$A$33:$A$776,$A196,СВЦЭМ!$B$33:$B$776,P$190)+'СЕТ СН'!$F$15</f>
        <v>164.73641727</v>
      </c>
      <c r="Q196" s="36">
        <f>SUMIFS(СВЦЭМ!$F$33:$F$776,СВЦЭМ!$A$33:$A$776,$A196,СВЦЭМ!$B$33:$B$776,Q$190)+'СЕТ СН'!$F$15</f>
        <v>165.45340891000001</v>
      </c>
      <c r="R196" s="36">
        <f>SUMIFS(СВЦЭМ!$F$33:$F$776,СВЦЭМ!$A$33:$A$776,$A196,СВЦЭМ!$B$33:$B$776,R$190)+'СЕТ СН'!$F$15</f>
        <v>163.94859195000001</v>
      </c>
      <c r="S196" s="36">
        <f>SUMIFS(СВЦЭМ!$F$33:$F$776,СВЦЭМ!$A$33:$A$776,$A196,СВЦЭМ!$B$33:$B$776,S$190)+'СЕТ СН'!$F$15</f>
        <v>159.70651728000001</v>
      </c>
      <c r="T196" s="36">
        <f>SUMIFS(СВЦЭМ!$F$33:$F$776,СВЦЭМ!$A$33:$A$776,$A196,СВЦЭМ!$B$33:$B$776,T$190)+'СЕТ СН'!$F$15</f>
        <v>150.80878547</v>
      </c>
      <c r="U196" s="36">
        <f>SUMIFS(СВЦЭМ!$F$33:$F$776,СВЦЭМ!$A$33:$A$776,$A196,СВЦЭМ!$B$33:$B$776,U$190)+'СЕТ СН'!$F$15</f>
        <v>152.14881704999999</v>
      </c>
      <c r="V196" s="36">
        <f>SUMIFS(СВЦЭМ!$F$33:$F$776,СВЦЭМ!$A$33:$A$776,$A196,СВЦЭМ!$B$33:$B$776,V$190)+'СЕТ СН'!$F$15</f>
        <v>159.56053593999999</v>
      </c>
      <c r="W196" s="36">
        <f>SUMIFS(СВЦЭМ!$F$33:$F$776,СВЦЭМ!$A$33:$A$776,$A196,СВЦЭМ!$B$33:$B$776,W$190)+'СЕТ СН'!$F$15</f>
        <v>161.58542487</v>
      </c>
      <c r="X196" s="36">
        <f>SUMIFS(СВЦЭМ!$F$33:$F$776,СВЦЭМ!$A$33:$A$776,$A196,СВЦЭМ!$B$33:$B$776,X$190)+'СЕТ СН'!$F$15</f>
        <v>164.37326707</v>
      </c>
      <c r="Y196" s="36">
        <f>SUMIFS(СВЦЭМ!$F$33:$F$776,СВЦЭМ!$A$33:$A$776,$A196,СВЦЭМ!$B$33:$B$776,Y$190)+'СЕТ СН'!$F$15</f>
        <v>164.31169277000001</v>
      </c>
    </row>
    <row r="197" spans="1:25" ht="15.5" x14ac:dyDescent="0.3">
      <c r="A197" s="35">
        <f t="shared" si="5"/>
        <v>43837</v>
      </c>
      <c r="B197" s="36">
        <f>SUMIFS(СВЦЭМ!$F$33:$F$776,СВЦЭМ!$A$33:$A$776,$A197,СВЦЭМ!$B$33:$B$776,B$190)+'СЕТ СН'!$F$15</f>
        <v>169.27617678999999</v>
      </c>
      <c r="C197" s="36">
        <f>SUMIFS(СВЦЭМ!$F$33:$F$776,СВЦЭМ!$A$33:$A$776,$A197,СВЦЭМ!$B$33:$B$776,C$190)+'СЕТ СН'!$F$15</f>
        <v>170.31427854</v>
      </c>
      <c r="D197" s="36">
        <f>SUMIFS(СВЦЭМ!$F$33:$F$776,СВЦЭМ!$A$33:$A$776,$A197,СВЦЭМ!$B$33:$B$776,D$190)+'СЕТ СН'!$F$15</f>
        <v>173.31280147999999</v>
      </c>
      <c r="E197" s="36">
        <f>SUMIFS(СВЦЭМ!$F$33:$F$776,СВЦЭМ!$A$33:$A$776,$A197,СВЦЭМ!$B$33:$B$776,E$190)+'СЕТ СН'!$F$15</f>
        <v>177.85431378000001</v>
      </c>
      <c r="F197" s="36">
        <f>SUMIFS(СВЦЭМ!$F$33:$F$776,СВЦЭМ!$A$33:$A$776,$A197,СВЦЭМ!$B$33:$B$776,F$190)+'СЕТ СН'!$F$15</f>
        <v>179.30347909</v>
      </c>
      <c r="G197" s="36">
        <f>SUMIFS(СВЦЭМ!$F$33:$F$776,СВЦЭМ!$A$33:$A$776,$A197,СВЦЭМ!$B$33:$B$776,G$190)+'СЕТ СН'!$F$15</f>
        <v>178.13025829</v>
      </c>
      <c r="H197" s="36">
        <f>SUMIFS(СВЦЭМ!$F$33:$F$776,СВЦЭМ!$A$33:$A$776,$A197,СВЦЭМ!$B$33:$B$776,H$190)+'СЕТ СН'!$F$15</f>
        <v>174.93968735000001</v>
      </c>
      <c r="I197" s="36">
        <f>SUMIFS(СВЦЭМ!$F$33:$F$776,СВЦЭМ!$A$33:$A$776,$A197,СВЦЭМ!$B$33:$B$776,I$190)+'СЕТ СН'!$F$15</f>
        <v>171.07260840999999</v>
      </c>
      <c r="J197" s="36">
        <f>SUMIFS(СВЦЭМ!$F$33:$F$776,СВЦЭМ!$A$33:$A$776,$A197,СВЦЭМ!$B$33:$B$776,J$190)+'СЕТ СН'!$F$15</f>
        <v>166.13956228000001</v>
      </c>
      <c r="K197" s="36">
        <f>SUMIFS(СВЦЭМ!$F$33:$F$776,СВЦЭМ!$A$33:$A$776,$A197,СВЦЭМ!$B$33:$B$776,K$190)+'СЕТ СН'!$F$15</f>
        <v>162.20367536000001</v>
      </c>
      <c r="L197" s="36">
        <f>SUMIFS(СВЦЭМ!$F$33:$F$776,СВЦЭМ!$A$33:$A$776,$A197,СВЦЭМ!$B$33:$B$776,L$190)+'СЕТ СН'!$F$15</f>
        <v>159.38624651000001</v>
      </c>
      <c r="M197" s="36">
        <f>SUMIFS(СВЦЭМ!$F$33:$F$776,СВЦЭМ!$A$33:$A$776,$A197,СВЦЭМ!$B$33:$B$776,M$190)+'СЕТ СН'!$F$15</f>
        <v>157.17873225</v>
      </c>
      <c r="N197" s="36">
        <f>SUMIFS(СВЦЭМ!$F$33:$F$776,СВЦЭМ!$A$33:$A$776,$A197,СВЦЭМ!$B$33:$B$776,N$190)+'СЕТ СН'!$F$15</f>
        <v>158.49187341999999</v>
      </c>
      <c r="O197" s="36">
        <f>SUMIFS(СВЦЭМ!$F$33:$F$776,СВЦЭМ!$A$33:$A$776,$A197,СВЦЭМ!$B$33:$B$776,O$190)+'СЕТ СН'!$F$15</f>
        <v>160.35088966999999</v>
      </c>
      <c r="P197" s="36">
        <f>SUMIFS(СВЦЭМ!$F$33:$F$776,СВЦЭМ!$A$33:$A$776,$A197,СВЦЭМ!$B$33:$B$776,P$190)+'СЕТ СН'!$F$15</f>
        <v>161.91241995999999</v>
      </c>
      <c r="Q197" s="36">
        <f>SUMIFS(СВЦЭМ!$F$33:$F$776,СВЦЭМ!$A$33:$A$776,$A197,СВЦЭМ!$B$33:$B$776,Q$190)+'СЕТ СН'!$F$15</f>
        <v>162.53003476999999</v>
      </c>
      <c r="R197" s="36">
        <f>SUMIFS(СВЦЭМ!$F$33:$F$776,СВЦЭМ!$A$33:$A$776,$A197,СВЦЭМ!$B$33:$B$776,R$190)+'СЕТ СН'!$F$15</f>
        <v>162.66030062999999</v>
      </c>
      <c r="S197" s="36">
        <f>SUMIFS(СВЦЭМ!$F$33:$F$776,СВЦЭМ!$A$33:$A$776,$A197,СВЦЭМ!$B$33:$B$776,S$190)+'СЕТ СН'!$F$15</f>
        <v>160.59766974999999</v>
      </c>
      <c r="T197" s="36">
        <f>SUMIFS(СВЦЭМ!$F$33:$F$776,СВЦЭМ!$A$33:$A$776,$A197,СВЦЭМ!$B$33:$B$776,T$190)+'СЕТ СН'!$F$15</f>
        <v>152.73257276000001</v>
      </c>
      <c r="U197" s="36">
        <f>SUMIFS(СВЦЭМ!$F$33:$F$776,СВЦЭМ!$A$33:$A$776,$A197,СВЦЭМ!$B$33:$B$776,U$190)+'СЕТ СН'!$F$15</f>
        <v>152.86886401999999</v>
      </c>
      <c r="V197" s="36">
        <f>SUMIFS(СВЦЭМ!$F$33:$F$776,СВЦЭМ!$A$33:$A$776,$A197,СВЦЭМ!$B$33:$B$776,V$190)+'СЕТ СН'!$F$15</f>
        <v>160.48587549000001</v>
      </c>
      <c r="W197" s="36">
        <f>SUMIFS(СВЦЭМ!$F$33:$F$776,СВЦЭМ!$A$33:$A$776,$A197,СВЦЭМ!$B$33:$B$776,W$190)+'СЕТ СН'!$F$15</f>
        <v>162.96700444999999</v>
      </c>
      <c r="X197" s="36">
        <f>SUMIFS(СВЦЭМ!$F$33:$F$776,СВЦЭМ!$A$33:$A$776,$A197,СВЦЭМ!$B$33:$B$776,X$190)+'СЕТ СН'!$F$15</f>
        <v>164.99286269000001</v>
      </c>
      <c r="Y197" s="36">
        <f>SUMIFS(СВЦЭМ!$F$33:$F$776,СВЦЭМ!$A$33:$A$776,$A197,СВЦЭМ!$B$33:$B$776,Y$190)+'СЕТ СН'!$F$15</f>
        <v>168.35776455000001</v>
      </c>
    </row>
    <row r="198" spans="1:25" ht="15.5" x14ac:dyDescent="0.3">
      <c r="A198" s="35">
        <f t="shared" si="5"/>
        <v>43838</v>
      </c>
      <c r="B198" s="36">
        <f>SUMIFS(СВЦЭМ!$F$33:$F$776,СВЦЭМ!$A$33:$A$776,$A198,СВЦЭМ!$B$33:$B$776,B$190)+'СЕТ СН'!$F$15</f>
        <v>172.78676908</v>
      </c>
      <c r="C198" s="36">
        <f>SUMIFS(СВЦЭМ!$F$33:$F$776,СВЦЭМ!$A$33:$A$776,$A198,СВЦЭМ!$B$33:$B$776,C$190)+'СЕТ СН'!$F$15</f>
        <v>174.16063919000001</v>
      </c>
      <c r="D198" s="36">
        <f>SUMIFS(СВЦЭМ!$F$33:$F$776,СВЦЭМ!$A$33:$A$776,$A198,СВЦЭМ!$B$33:$B$776,D$190)+'СЕТ СН'!$F$15</f>
        <v>176.24243089999999</v>
      </c>
      <c r="E198" s="36">
        <f>SUMIFS(СВЦЭМ!$F$33:$F$776,СВЦЭМ!$A$33:$A$776,$A198,СВЦЭМ!$B$33:$B$776,E$190)+'СЕТ СН'!$F$15</f>
        <v>179.70077069999999</v>
      </c>
      <c r="F198" s="36">
        <f>SUMIFS(СВЦЭМ!$F$33:$F$776,СВЦЭМ!$A$33:$A$776,$A198,СВЦЭМ!$B$33:$B$776,F$190)+'СЕТ СН'!$F$15</f>
        <v>179.48051735999999</v>
      </c>
      <c r="G198" s="36">
        <f>SUMIFS(СВЦЭМ!$F$33:$F$776,СВЦЭМ!$A$33:$A$776,$A198,СВЦЭМ!$B$33:$B$776,G$190)+'СЕТ СН'!$F$15</f>
        <v>178.42382982999999</v>
      </c>
      <c r="H198" s="36">
        <f>SUMIFS(СВЦЭМ!$F$33:$F$776,СВЦЭМ!$A$33:$A$776,$A198,СВЦЭМ!$B$33:$B$776,H$190)+'СЕТ СН'!$F$15</f>
        <v>175.60608334</v>
      </c>
      <c r="I198" s="36">
        <f>SUMIFS(СВЦЭМ!$F$33:$F$776,СВЦЭМ!$A$33:$A$776,$A198,СВЦЭМ!$B$33:$B$776,I$190)+'СЕТ СН'!$F$15</f>
        <v>171.58278279999999</v>
      </c>
      <c r="J198" s="36">
        <f>SUMIFS(СВЦЭМ!$F$33:$F$776,СВЦЭМ!$A$33:$A$776,$A198,СВЦЭМ!$B$33:$B$776,J$190)+'СЕТ СН'!$F$15</f>
        <v>166.66271656999999</v>
      </c>
      <c r="K198" s="36">
        <f>SUMIFS(СВЦЭМ!$F$33:$F$776,СВЦЭМ!$A$33:$A$776,$A198,СВЦЭМ!$B$33:$B$776,K$190)+'СЕТ СН'!$F$15</f>
        <v>162.94605066</v>
      </c>
      <c r="L198" s="36">
        <f>SUMIFS(СВЦЭМ!$F$33:$F$776,СВЦЭМ!$A$33:$A$776,$A198,СВЦЭМ!$B$33:$B$776,L$190)+'СЕТ СН'!$F$15</f>
        <v>160.52367778000001</v>
      </c>
      <c r="M198" s="36">
        <f>SUMIFS(СВЦЭМ!$F$33:$F$776,СВЦЭМ!$A$33:$A$776,$A198,СВЦЭМ!$B$33:$B$776,M$190)+'СЕТ СН'!$F$15</f>
        <v>158.30270972</v>
      </c>
      <c r="N198" s="36">
        <f>SUMIFS(СВЦЭМ!$F$33:$F$776,СВЦЭМ!$A$33:$A$776,$A198,СВЦЭМ!$B$33:$B$776,N$190)+'СЕТ СН'!$F$15</f>
        <v>159.55938961000001</v>
      </c>
      <c r="O198" s="36">
        <f>SUMIFS(СВЦЭМ!$F$33:$F$776,СВЦЭМ!$A$33:$A$776,$A198,СВЦЭМ!$B$33:$B$776,O$190)+'СЕТ СН'!$F$15</f>
        <v>161.94481789</v>
      </c>
      <c r="P198" s="36">
        <f>SUMIFS(СВЦЭМ!$F$33:$F$776,СВЦЭМ!$A$33:$A$776,$A198,СВЦЭМ!$B$33:$B$776,P$190)+'СЕТ СН'!$F$15</f>
        <v>163.17562294999999</v>
      </c>
      <c r="Q198" s="36">
        <f>SUMIFS(СВЦЭМ!$F$33:$F$776,СВЦЭМ!$A$33:$A$776,$A198,СВЦЭМ!$B$33:$B$776,Q$190)+'СЕТ СН'!$F$15</f>
        <v>163.45663321999999</v>
      </c>
      <c r="R198" s="36">
        <f>SUMIFS(СВЦЭМ!$F$33:$F$776,СВЦЭМ!$A$33:$A$776,$A198,СВЦЭМ!$B$33:$B$776,R$190)+'СЕТ СН'!$F$15</f>
        <v>162.63672678</v>
      </c>
      <c r="S198" s="36">
        <f>SUMIFS(СВЦЭМ!$F$33:$F$776,СВЦЭМ!$A$33:$A$776,$A198,СВЦЭМ!$B$33:$B$776,S$190)+'СЕТ СН'!$F$15</f>
        <v>161.03026341</v>
      </c>
      <c r="T198" s="36">
        <f>SUMIFS(СВЦЭМ!$F$33:$F$776,СВЦЭМ!$A$33:$A$776,$A198,СВЦЭМ!$B$33:$B$776,T$190)+'СЕТ СН'!$F$15</f>
        <v>152.25137056</v>
      </c>
      <c r="U198" s="36">
        <f>SUMIFS(СВЦЭМ!$F$33:$F$776,СВЦЭМ!$A$33:$A$776,$A198,СВЦЭМ!$B$33:$B$776,U$190)+'СЕТ СН'!$F$15</f>
        <v>153.14396221999999</v>
      </c>
      <c r="V198" s="36">
        <f>SUMIFS(СВЦЭМ!$F$33:$F$776,СВЦЭМ!$A$33:$A$776,$A198,СВЦЭМ!$B$33:$B$776,V$190)+'СЕТ СН'!$F$15</f>
        <v>160.13978305000001</v>
      </c>
      <c r="W198" s="36">
        <f>SUMIFS(СВЦЭМ!$F$33:$F$776,СВЦЭМ!$A$33:$A$776,$A198,СВЦЭМ!$B$33:$B$776,W$190)+'СЕТ СН'!$F$15</f>
        <v>162.89887118999999</v>
      </c>
      <c r="X198" s="36">
        <f>SUMIFS(СВЦЭМ!$F$33:$F$776,СВЦЭМ!$A$33:$A$776,$A198,СВЦЭМ!$B$33:$B$776,X$190)+'СЕТ СН'!$F$15</f>
        <v>164.62694909000001</v>
      </c>
      <c r="Y198" s="36">
        <f>SUMIFS(СВЦЭМ!$F$33:$F$776,СВЦЭМ!$A$33:$A$776,$A198,СВЦЭМ!$B$33:$B$776,Y$190)+'СЕТ СН'!$F$15</f>
        <v>167.39012783000001</v>
      </c>
    </row>
    <row r="199" spans="1:25" ht="15.5" x14ac:dyDescent="0.3">
      <c r="A199" s="35">
        <f t="shared" si="5"/>
        <v>43839</v>
      </c>
      <c r="B199" s="36">
        <f>SUMIFS(СВЦЭМ!$F$33:$F$776,СВЦЭМ!$A$33:$A$776,$A199,СВЦЭМ!$B$33:$B$776,B$190)+'СЕТ СН'!$F$15</f>
        <v>163.71432798999999</v>
      </c>
      <c r="C199" s="36">
        <f>SUMIFS(СВЦЭМ!$F$33:$F$776,СВЦЭМ!$A$33:$A$776,$A199,СВЦЭМ!$B$33:$B$776,C$190)+'СЕТ СН'!$F$15</f>
        <v>166.37698141999999</v>
      </c>
      <c r="D199" s="36">
        <f>SUMIFS(СВЦЭМ!$F$33:$F$776,СВЦЭМ!$A$33:$A$776,$A199,СВЦЭМ!$B$33:$B$776,D$190)+'СЕТ СН'!$F$15</f>
        <v>169.9604678</v>
      </c>
      <c r="E199" s="36">
        <f>SUMIFS(СВЦЭМ!$F$33:$F$776,СВЦЭМ!$A$33:$A$776,$A199,СВЦЭМ!$B$33:$B$776,E$190)+'СЕТ СН'!$F$15</f>
        <v>170.70233507</v>
      </c>
      <c r="F199" s="36">
        <f>SUMIFS(СВЦЭМ!$F$33:$F$776,СВЦЭМ!$A$33:$A$776,$A199,СВЦЭМ!$B$33:$B$776,F$190)+'СЕТ СН'!$F$15</f>
        <v>170.98230251000001</v>
      </c>
      <c r="G199" s="36">
        <f>SUMIFS(СВЦЭМ!$F$33:$F$776,СВЦЭМ!$A$33:$A$776,$A199,СВЦЭМ!$B$33:$B$776,G$190)+'СЕТ СН'!$F$15</f>
        <v>169.79923242000001</v>
      </c>
      <c r="H199" s="36">
        <f>SUMIFS(СВЦЭМ!$F$33:$F$776,СВЦЭМ!$A$33:$A$776,$A199,СВЦЭМ!$B$33:$B$776,H$190)+'СЕТ СН'!$F$15</f>
        <v>160.56434396</v>
      </c>
      <c r="I199" s="36">
        <f>SUMIFS(СВЦЭМ!$F$33:$F$776,СВЦЭМ!$A$33:$A$776,$A199,СВЦЭМ!$B$33:$B$776,I$190)+'СЕТ СН'!$F$15</f>
        <v>155.1541445</v>
      </c>
      <c r="J199" s="36">
        <f>SUMIFS(СВЦЭМ!$F$33:$F$776,СВЦЭМ!$A$33:$A$776,$A199,СВЦЭМ!$B$33:$B$776,J$190)+'СЕТ СН'!$F$15</f>
        <v>151.94207535000001</v>
      </c>
      <c r="K199" s="36">
        <f>SUMIFS(СВЦЭМ!$F$33:$F$776,СВЦЭМ!$A$33:$A$776,$A199,СВЦЭМ!$B$33:$B$776,K$190)+'СЕТ СН'!$F$15</f>
        <v>151.35381776</v>
      </c>
      <c r="L199" s="36">
        <f>SUMIFS(СВЦЭМ!$F$33:$F$776,СВЦЭМ!$A$33:$A$776,$A199,СВЦЭМ!$B$33:$B$776,L$190)+'СЕТ СН'!$F$15</f>
        <v>151.03421295000001</v>
      </c>
      <c r="M199" s="36">
        <f>SUMIFS(СВЦЭМ!$F$33:$F$776,СВЦЭМ!$A$33:$A$776,$A199,СВЦЭМ!$B$33:$B$776,M$190)+'СЕТ СН'!$F$15</f>
        <v>153.76530973000001</v>
      </c>
      <c r="N199" s="36">
        <f>SUMIFS(СВЦЭМ!$F$33:$F$776,СВЦЭМ!$A$33:$A$776,$A199,СВЦЭМ!$B$33:$B$776,N$190)+'СЕТ СН'!$F$15</f>
        <v>157.07993327</v>
      </c>
      <c r="O199" s="36">
        <f>SUMIFS(СВЦЭМ!$F$33:$F$776,СВЦЭМ!$A$33:$A$776,$A199,СВЦЭМ!$B$33:$B$776,O$190)+'СЕТ СН'!$F$15</f>
        <v>161.50354604</v>
      </c>
      <c r="P199" s="36">
        <f>SUMIFS(СВЦЭМ!$F$33:$F$776,СВЦЭМ!$A$33:$A$776,$A199,СВЦЭМ!$B$33:$B$776,P$190)+'СЕТ СН'!$F$15</f>
        <v>164.63182223000001</v>
      </c>
      <c r="Q199" s="36">
        <f>SUMIFS(СВЦЭМ!$F$33:$F$776,СВЦЭМ!$A$33:$A$776,$A199,СВЦЭМ!$B$33:$B$776,Q$190)+'СЕТ СН'!$F$15</f>
        <v>165.30242992000001</v>
      </c>
      <c r="R199" s="36">
        <f>SUMIFS(СВЦЭМ!$F$33:$F$776,СВЦЭМ!$A$33:$A$776,$A199,СВЦЭМ!$B$33:$B$776,R$190)+'СЕТ СН'!$F$15</f>
        <v>163.84392423</v>
      </c>
      <c r="S199" s="36">
        <f>SUMIFS(СВЦЭМ!$F$33:$F$776,СВЦЭМ!$A$33:$A$776,$A199,СВЦЭМ!$B$33:$B$776,S$190)+'СЕТ СН'!$F$15</f>
        <v>161.97825904000001</v>
      </c>
      <c r="T199" s="36">
        <f>SUMIFS(СВЦЭМ!$F$33:$F$776,СВЦЭМ!$A$33:$A$776,$A199,СВЦЭМ!$B$33:$B$776,T$190)+'СЕТ СН'!$F$15</f>
        <v>152.25842809</v>
      </c>
      <c r="U199" s="36">
        <f>SUMIFS(СВЦЭМ!$F$33:$F$776,СВЦЭМ!$A$33:$A$776,$A199,СВЦЭМ!$B$33:$B$776,U$190)+'СЕТ СН'!$F$15</f>
        <v>152.38812969</v>
      </c>
      <c r="V199" s="36">
        <f>SUMIFS(СВЦЭМ!$F$33:$F$776,СВЦЭМ!$A$33:$A$776,$A199,СВЦЭМ!$B$33:$B$776,V$190)+'СЕТ СН'!$F$15</f>
        <v>159.11149197</v>
      </c>
      <c r="W199" s="36">
        <f>SUMIFS(СВЦЭМ!$F$33:$F$776,СВЦЭМ!$A$33:$A$776,$A199,СВЦЭМ!$B$33:$B$776,W$190)+'СЕТ СН'!$F$15</f>
        <v>163.12586168000001</v>
      </c>
      <c r="X199" s="36">
        <f>SUMIFS(СВЦЭМ!$F$33:$F$776,СВЦЭМ!$A$33:$A$776,$A199,СВЦЭМ!$B$33:$B$776,X$190)+'СЕТ СН'!$F$15</f>
        <v>163.68665254000001</v>
      </c>
      <c r="Y199" s="36">
        <f>SUMIFS(СВЦЭМ!$F$33:$F$776,СВЦЭМ!$A$33:$A$776,$A199,СВЦЭМ!$B$33:$B$776,Y$190)+'СЕТ СН'!$F$15</f>
        <v>168.07609135000001</v>
      </c>
    </row>
    <row r="200" spans="1:25" ht="15.5" x14ac:dyDescent="0.3">
      <c r="A200" s="35">
        <f t="shared" si="5"/>
        <v>43840</v>
      </c>
      <c r="B200" s="36">
        <f>SUMIFS(СВЦЭМ!$F$33:$F$776,СВЦЭМ!$A$33:$A$776,$A200,СВЦЭМ!$B$33:$B$776,B$190)+'СЕТ СН'!$F$15</f>
        <v>168.49274671000001</v>
      </c>
      <c r="C200" s="36">
        <f>SUMIFS(СВЦЭМ!$F$33:$F$776,СВЦЭМ!$A$33:$A$776,$A200,СВЦЭМ!$B$33:$B$776,C$190)+'СЕТ СН'!$F$15</f>
        <v>170.55139654000001</v>
      </c>
      <c r="D200" s="36">
        <f>SUMIFS(СВЦЭМ!$F$33:$F$776,СВЦЭМ!$A$33:$A$776,$A200,СВЦЭМ!$B$33:$B$776,D$190)+'СЕТ СН'!$F$15</f>
        <v>172.67635946999999</v>
      </c>
      <c r="E200" s="36">
        <f>SUMIFS(СВЦЭМ!$F$33:$F$776,СВЦЭМ!$A$33:$A$776,$A200,СВЦЭМ!$B$33:$B$776,E$190)+'СЕТ СН'!$F$15</f>
        <v>172.32442553999999</v>
      </c>
      <c r="F200" s="36">
        <f>SUMIFS(СВЦЭМ!$F$33:$F$776,СВЦЭМ!$A$33:$A$776,$A200,СВЦЭМ!$B$33:$B$776,F$190)+'СЕТ СН'!$F$15</f>
        <v>170.26655033</v>
      </c>
      <c r="G200" s="36">
        <f>SUMIFS(СВЦЭМ!$F$33:$F$776,СВЦЭМ!$A$33:$A$776,$A200,СВЦЭМ!$B$33:$B$776,G$190)+'СЕТ СН'!$F$15</f>
        <v>167.66349226</v>
      </c>
      <c r="H200" s="36">
        <f>SUMIFS(СВЦЭМ!$F$33:$F$776,СВЦЭМ!$A$33:$A$776,$A200,СВЦЭМ!$B$33:$B$776,H$190)+'СЕТ СН'!$F$15</f>
        <v>161.00901164000001</v>
      </c>
      <c r="I200" s="36">
        <f>SUMIFS(СВЦЭМ!$F$33:$F$776,СВЦЭМ!$A$33:$A$776,$A200,СВЦЭМ!$B$33:$B$776,I$190)+'СЕТ СН'!$F$15</f>
        <v>154.93156188</v>
      </c>
      <c r="J200" s="36">
        <f>SUMIFS(СВЦЭМ!$F$33:$F$776,СВЦЭМ!$A$33:$A$776,$A200,СВЦЭМ!$B$33:$B$776,J$190)+'СЕТ СН'!$F$15</f>
        <v>154.18980956999999</v>
      </c>
      <c r="K200" s="36">
        <f>SUMIFS(СВЦЭМ!$F$33:$F$776,СВЦЭМ!$A$33:$A$776,$A200,СВЦЭМ!$B$33:$B$776,K$190)+'СЕТ СН'!$F$15</f>
        <v>151.86075167000001</v>
      </c>
      <c r="L200" s="36">
        <f>SUMIFS(СВЦЭМ!$F$33:$F$776,СВЦЭМ!$A$33:$A$776,$A200,СВЦЭМ!$B$33:$B$776,L$190)+'СЕТ СН'!$F$15</f>
        <v>151.32813148</v>
      </c>
      <c r="M200" s="36">
        <f>SUMIFS(СВЦЭМ!$F$33:$F$776,СВЦЭМ!$A$33:$A$776,$A200,СВЦЭМ!$B$33:$B$776,M$190)+'СЕТ СН'!$F$15</f>
        <v>153.18514837999999</v>
      </c>
      <c r="N200" s="36">
        <f>SUMIFS(СВЦЭМ!$F$33:$F$776,СВЦЭМ!$A$33:$A$776,$A200,СВЦЭМ!$B$33:$B$776,N$190)+'СЕТ СН'!$F$15</f>
        <v>154.06189126999999</v>
      </c>
      <c r="O200" s="36">
        <f>SUMIFS(СВЦЭМ!$F$33:$F$776,СВЦЭМ!$A$33:$A$776,$A200,СВЦЭМ!$B$33:$B$776,O$190)+'СЕТ СН'!$F$15</f>
        <v>156.35985762000001</v>
      </c>
      <c r="P200" s="36">
        <f>SUMIFS(СВЦЭМ!$F$33:$F$776,СВЦЭМ!$A$33:$A$776,$A200,СВЦЭМ!$B$33:$B$776,P$190)+'СЕТ СН'!$F$15</f>
        <v>157.64175147</v>
      </c>
      <c r="Q200" s="36">
        <f>SUMIFS(СВЦЭМ!$F$33:$F$776,СВЦЭМ!$A$33:$A$776,$A200,СВЦЭМ!$B$33:$B$776,Q$190)+'СЕТ СН'!$F$15</f>
        <v>157.33210486999999</v>
      </c>
      <c r="R200" s="36">
        <f>SUMIFS(СВЦЭМ!$F$33:$F$776,СВЦЭМ!$A$33:$A$776,$A200,СВЦЭМ!$B$33:$B$776,R$190)+'СЕТ СН'!$F$15</f>
        <v>155.35209112999999</v>
      </c>
      <c r="S200" s="36">
        <f>SUMIFS(СВЦЭМ!$F$33:$F$776,СВЦЭМ!$A$33:$A$776,$A200,СВЦЭМ!$B$33:$B$776,S$190)+'СЕТ СН'!$F$15</f>
        <v>154.18556111000001</v>
      </c>
      <c r="T200" s="36">
        <f>SUMIFS(СВЦЭМ!$F$33:$F$776,СВЦЭМ!$A$33:$A$776,$A200,СВЦЭМ!$B$33:$B$776,T$190)+'СЕТ СН'!$F$15</f>
        <v>146.78714522999999</v>
      </c>
      <c r="U200" s="36">
        <f>SUMIFS(СВЦЭМ!$F$33:$F$776,СВЦЭМ!$A$33:$A$776,$A200,СВЦЭМ!$B$33:$B$776,U$190)+'СЕТ СН'!$F$15</f>
        <v>146.70176884</v>
      </c>
      <c r="V200" s="36">
        <f>SUMIFS(СВЦЭМ!$F$33:$F$776,СВЦЭМ!$A$33:$A$776,$A200,СВЦЭМ!$B$33:$B$776,V$190)+'СЕТ СН'!$F$15</f>
        <v>152.07656406999999</v>
      </c>
      <c r="W200" s="36">
        <f>SUMIFS(СВЦЭМ!$F$33:$F$776,СВЦЭМ!$A$33:$A$776,$A200,СВЦЭМ!$B$33:$B$776,W$190)+'СЕТ СН'!$F$15</f>
        <v>154.17606597</v>
      </c>
      <c r="X200" s="36">
        <f>SUMIFS(СВЦЭМ!$F$33:$F$776,СВЦЭМ!$A$33:$A$776,$A200,СВЦЭМ!$B$33:$B$776,X$190)+'СЕТ СН'!$F$15</f>
        <v>154.76750971999999</v>
      </c>
      <c r="Y200" s="36">
        <f>SUMIFS(СВЦЭМ!$F$33:$F$776,СВЦЭМ!$A$33:$A$776,$A200,СВЦЭМ!$B$33:$B$776,Y$190)+'СЕТ СН'!$F$15</f>
        <v>157.07383421</v>
      </c>
    </row>
    <row r="201" spans="1:25" ht="15.5" x14ac:dyDescent="0.3">
      <c r="A201" s="35">
        <f t="shared" si="5"/>
        <v>43841</v>
      </c>
      <c r="B201" s="36">
        <f>SUMIFS(СВЦЭМ!$F$33:$F$776,СВЦЭМ!$A$33:$A$776,$A201,СВЦЭМ!$B$33:$B$776,B$190)+'СЕТ СН'!$F$15</f>
        <v>157.19566524000001</v>
      </c>
      <c r="C201" s="36">
        <f>SUMIFS(СВЦЭМ!$F$33:$F$776,СВЦЭМ!$A$33:$A$776,$A201,СВЦЭМ!$B$33:$B$776,C$190)+'СЕТ СН'!$F$15</f>
        <v>161.44550088</v>
      </c>
      <c r="D201" s="36">
        <f>SUMIFS(СВЦЭМ!$F$33:$F$776,СВЦЭМ!$A$33:$A$776,$A201,СВЦЭМ!$B$33:$B$776,D$190)+'СЕТ СН'!$F$15</f>
        <v>166.56577131</v>
      </c>
      <c r="E201" s="36">
        <f>SUMIFS(СВЦЭМ!$F$33:$F$776,СВЦЭМ!$A$33:$A$776,$A201,СВЦЭМ!$B$33:$B$776,E$190)+'СЕТ СН'!$F$15</f>
        <v>170.76482396</v>
      </c>
      <c r="F201" s="36">
        <f>SUMIFS(СВЦЭМ!$F$33:$F$776,СВЦЭМ!$A$33:$A$776,$A201,СВЦЭМ!$B$33:$B$776,F$190)+'СЕТ СН'!$F$15</f>
        <v>171.22105934999999</v>
      </c>
      <c r="G201" s="36">
        <f>SUMIFS(СВЦЭМ!$F$33:$F$776,СВЦЭМ!$A$33:$A$776,$A201,СВЦЭМ!$B$33:$B$776,G$190)+'СЕТ СН'!$F$15</f>
        <v>171.35016403</v>
      </c>
      <c r="H201" s="36">
        <f>SUMIFS(СВЦЭМ!$F$33:$F$776,СВЦЭМ!$A$33:$A$776,$A201,СВЦЭМ!$B$33:$B$776,H$190)+'СЕТ СН'!$F$15</f>
        <v>167.67929874999999</v>
      </c>
      <c r="I201" s="36">
        <f>SUMIFS(СВЦЭМ!$F$33:$F$776,СВЦЭМ!$A$33:$A$776,$A201,СВЦЭМ!$B$33:$B$776,I$190)+'СЕТ СН'!$F$15</f>
        <v>165.81758359</v>
      </c>
      <c r="J201" s="36">
        <f>SUMIFS(СВЦЭМ!$F$33:$F$776,СВЦЭМ!$A$33:$A$776,$A201,СВЦЭМ!$B$33:$B$776,J$190)+'СЕТ СН'!$F$15</f>
        <v>160.45425377000001</v>
      </c>
      <c r="K201" s="36">
        <f>SUMIFS(СВЦЭМ!$F$33:$F$776,СВЦЭМ!$A$33:$A$776,$A201,СВЦЭМ!$B$33:$B$776,K$190)+'СЕТ СН'!$F$15</f>
        <v>154.6860767</v>
      </c>
      <c r="L201" s="36">
        <f>SUMIFS(СВЦЭМ!$F$33:$F$776,СВЦЭМ!$A$33:$A$776,$A201,СВЦЭМ!$B$33:$B$776,L$190)+'СЕТ СН'!$F$15</f>
        <v>152.3621158</v>
      </c>
      <c r="M201" s="36">
        <f>SUMIFS(СВЦЭМ!$F$33:$F$776,СВЦЭМ!$A$33:$A$776,$A201,СВЦЭМ!$B$33:$B$776,M$190)+'СЕТ СН'!$F$15</f>
        <v>153.63532393</v>
      </c>
      <c r="N201" s="36">
        <f>SUMIFS(СВЦЭМ!$F$33:$F$776,СВЦЭМ!$A$33:$A$776,$A201,СВЦЭМ!$B$33:$B$776,N$190)+'СЕТ СН'!$F$15</f>
        <v>154.91000123000001</v>
      </c>
      <c r="O201" s="36">
        <f>SUMIFS(СВЦЭМ!$F$33:$F$776,СВЦЭМ!$A$33:$A$776,$A201,СВЦЭМ!$B$33:$B$776,O$190)+'СЕТ СН'!$F$15</f>
        <v>157.35340067000001</v>
      </c>
      <c r="P201" s="36">
        <f>SUMIFS(СВЦЭМ!$F$33:$F$776,СВЦЭМ!$A$33:$A$776,$A201,СВЦЭМ!$B$33:$B$776,P$190)+'СЕТ СН'!$F$15</f>
        <v>159.71935414000001</v>
      </c>
      <c r="Q201" s="36">
        <f>SUMIFS(СВЦЭМ!$F$33:$F$776,СВЦЭМ!$A$33:$A$776,$A201,СВЦЭМ!$B$33:$B$776,Q$190)+'СЕТ СН'!$F$15</f>
        <v>159.85389753999999</v>
      </c>
      <c r="R201" s="36">
        <f>SUMIFS(СВЦЭМ!$F$33:$F$776,СВЦЭМ!$A$33:$A$776,$A201,СВЦЭМ!$B$33:$B$776,R$190)+'СЕТ СН'!$F$15</f>
        <v>157.39189123</v>
      </c>
      <c r="S201" s="36">
        <f>SUMIFS(СВЦЭМ!$F$33:$F$776,СВЦЭМ!$A$33:$A$776,$A201,СВЦЭМ!$B$33:$B$776,S$190)+'СЕТ СН'!$F$15</f>
        <v>153.3052989</v>
      </c>
      <c r="T201" s="36">
        <f>SUMIFS(СВЦЭМ!$F$33:$F$776,СВЦЭМ!$A$33:$A$776,$A201,СВЦЭМ!$B$33:$B$776,T$190)+'СЕТ СН'!$F$15</f>
        <v>147.50162132</v>
      </c>
      <c r="U201" s="36">
        <f>SUMIFS(СВЦЭМ!$F$33:$F$776,СВЦЭМ!$A$33:$A$776,$A201,СВЦЭМ!$B$33:$B$776,U$190)+'СЕТ СН'!$F$15</f>
        <v>148.11177914999999</v>
      </c>
      <c r="V201" s="36">
        <f>SUMIFS(СВЦЭМ!$F$33:$F$776,СВЦЭМ!$A$33:$A$776,$A201,СВЦЭМ!$B$33:$B$776,V$190)+'СЕТ СН'!$F$15</f>
        <v>154.75368723</v>
      </c>
      <c r="W201" s="36">
        <f>SUMIFS(СВЦЭМ!$F$33:$F$776,СВЦЭМ!$A$33:$A$776,$A201,СВЦЭМ!$B$33:$B$776,W$190)+'СЕТ СН'!$F$15</f>
        <v>157.85712837</v>
      </c>
      <c r="X201" s="36">
        <f>SUMIFS(СВЦЭМ!$F$33:$F$776,СВЦЭМ!$A$33:$A$776,$A201,СВЦЭМ!$B$33:$B$776,X$190)+'СЕТ СН'!$F$15</f>
        <v>161.74274143</v>
      </c>
      <c r="Y201" s="36">
        <f>SUMIFS(СВЦЭМ!$F$33:$F$776,СВЦЭМ!$A$33:$A$776,$A201,СВЦЭМ!$B$33:$B$776,Y$190)+'СЕТ СН'!$F$15</f>
        <v>164.99688809</v>
      </c>
    </row>
    <row r="202" spans="1:25" ht="15.5" x14ac:dyDescent="0.3">
      <c r="A202" s="35">
        <f t="shared" si="5"/>
        <v>43842</v>
      </c>
      <c r="B202" s="36">
        <f>SUMIFS(СВЦЭМ!$F$33:$F$776,СВЦЭМ!$A$33:$A$776,$A202,СВЦЭМ!$B$33:$B$776,B$190)+'СЕТ СН'!$F$15</f>
        <v>167.13184246</v>
      </c>
      <c r="C202" s="36">
        <f>SUMIFS(СВЦЭМ!$F$33:$F$776,СВЦЭМ!$A$33:$A$776,$A202,СВЦЭМ!$B$33:$B$776,C$190)+'СЕТ СН'!$F$15</f>
        <v>169.78049848000001</v>
      </c>
      <c r="D202" s="36">
        <f>SUMIFS(СВЦЭМ!$F$33:$F$776,СВЦЭМ!$A$33:$A$776,$A202,СВЦЭМ!$B$33:$B$776,D$190)+'СЕТ СН'!$F$15</f>
        <v>172.27641112000001</v>
      </c>
      <c r="E202" s="36">
        <f>SUMIFS(СВЦЭМ!$F$33:$F$776,СВЦЭМ!$A$33:$A$776,$A202,СВЦЭМ!$B$33:$B$776,E$190)+'СЕТ СН'!$F$15</f>
        <v>176.15962733999999</v>
      </c>
      <c r="F202" s="36">
        <f>SUMIFS(СВЦЭМ!$F$33:$F$776,СВЦЭМ!$A$33:$A$776,$A202,СВЦЭМ!$B$33:$B$776,F$190)+'СЕТ СН'!$F$15</f>
        <v>176.25783192</v>
      </c>
      <c r="G202" s="36">
        <f>SUMIFS(СВЦЭМ!$F$33:$F$776,СВЦЭМ!$A$33:$A$776,$A202,СВЦЭМ!$B$33:$B$776,G$190)+'СЕТ СН'!$F$15</f>
        <v>174.5836655</v>
      </c>
      <c r="H202" s="36">
        <f>SUMIFS(СВЦЭМ!$F$33:$F$776,СВЦЭМ!$A$33:$A$776,$A202,СВЦЭМ!$B$33:$B$776,H$190)+'СЕТ СН'!$F$15</f>
        <v>172.18583655</v>
      </c>
      <c r="I202" s="36">
        <f>SUMIFS(СВЦЭМ!$F$33:$F$776,СВЦЭМ!$A$33:$A$776,$A202,СВЦЭМ!$B$33:$B$776,I$190)+'СЕТ СН'!$F$15</f>
        <v>168.86211947000001</v>
      </c>
      <c r="J202" s="36">
        <f>SUMIFS(СВЦЭМ!$F$33:$F$776,СВЦЭМ!$A$33:$A$776,$A202,СВЦЭМ!$B$33:$B$776,J$190)+'СЕТ СН'!$F$15</f>
        <v>160.51394026</v>
      </c>
      <c r="K202" s="36">
        <f>SUMIFS(СВЦЭМ!$F$33:$F$776,СВЦЭМ!$A$33:$A$776,$A202,СВЦЭМ!$B$33:$B$776,K$190)+'СЕТ СН'!$F$15</f>
        <v>156.44225795</v>
      </c>
      <c r="L202" s="36">
        <f>SUMIFS(СВЦЭМ!$F$33:$F$776,СВЦЭМ!$A$33:$A$776,$A202,СВЦЭМ!$B$33:$B$776,L$190)+'СЕТ СН'!$F$15</f>
        <v>152.18326740000001</v>
      </c>
      <c r="M202" s="36">
        <f>SUMIFS(СВЦЭМ!$F$33:$F$776,СВЦЭМ!$A$33:$A$776,$A202,СВЦЭМ!$B$33:$B$776,M$190)+'СЕТ СН'!$F$15</f>
        <v>151.79462473999999</v>
      </c>
      <c r="N202" s="36">
        <f>SUMIFS(СВЦЭМ!$F$33:$F$776,СВЦЭМ!$A$33:$A$776,$A202,СВЦЭМ!$B$33:$B$776,N$190)+'СЕТ СН'!$F$15</f>
        <v>154.43605145000001</v>
      </c>
      <c r="O202" s="36">
        <f>SUMIFS(СВЦЭМ!$F$33:$F$776,СВЦЭМ!$A$33:$A$776,$A202,СВЦЭМ!$B$33:$B$776,O$190)+'СЕТ СН'!$F$15</f>
        <v>156.97315264</v>
      </c>
      <c r="P202" s="36">
        <f>SUMIFS(СВЦЭМ!$F$33:$F$776,СВЦЭМ!$A$33:$A$776,$A202,СВЦЭМ!$B$33:$B$776,P$190)+'СЕТ СН'!$F$15</f>
        <v>158.17752854</v>
      </c>
      <c r="Q202" s="36">
        <f>SUMIFS(СВЦЭМ!$F$33:$F$776,СВЦЭМ!$A$33:$A$776,$A202,СВЦЭМ!$B$33:$B$776,Q$190)+'СЕТ СН'!$F$15</f>
        <v>158.63302748999999</v>
      </c>
      <c r="R202" s="36">
        <f>SUMIFS(СВЦЭМ!$F$33:$F$776,СВЦЭМ!$A$33:$A$776,$A202,СВЦЭМ!$B$33:$B$776,R$190)+'СЕТ СН'!$F$15</f>
        <v>158.26157456000001</v>
      </c>
      <c r="S202" s="36">
        <f>SUMIFS(СВЦЭМ!$F$33:$F$776,СВЦЭМ!$A$33:$A$776,$A202,СВЦЭМ!$B$33:$B$776,S$190)+'СЕТ СН'!$F$15</f>
        <v>153.75061595</v>
      </c>
      <c r="T202" s="36">
        <f>SUMIFS(СВЦЭМ!$F$33:$F$776,СВЦЭМ!$A$33:$A$776,$A202,СВЦЭМ!$B$33:$B$776,T$190)+'СЕТ СН'!$F$15</f>
        <v>148.09524664</v>
      </c>
      <c r="U202" s="36">
        <f>SUMIFS(СВЦЭМ!$F$33:$F$776,СВЦЭМ!$A$33:$A$776,$A202,СВЦЭМ!$B$33:$B$776,U$190)+'СЕТ СН'!$F$15</f>
        <v>148.78128799000001</v>
      </c>
      <c r="V202" s="36">
        <f>SUMIFS(СВЦЭМ!$F$33:$F$776,СВЦЭМ!$A$33:$A$776,$A202,СВЦЭМ!$B$33:$B$776,V$190)+'СЕТ СН'!$F$15</f>
        <v>153.07828241000001</v>
      </c>
      <c r="W202" s="36">
        <f>SUMIFS(СВЦЭМ!$F$33:$F$776,СВЦЭМ!$A$33:$A$776,$A202,СВЦЭМ!$B$33:$B$776,W$190)+'СЕТ СН'!$F$15</f>
        <v>155.24252526999999</v>
      </c>
      <c r="X202" s="36">
        <f>SUMIFS(СВЦЭМ!$F$33:$F$776,СВЦЭМ!$A$33:$A$776,$A202,СВЦЭМ!$B$33:$B$776,X$190)+'СЕТ СН'!$F$15</f>
        <v>157.02799504000001</v>
      </c>
      <c r="Y202" s="36">
        <f>SUMIFS(СВЦЭМ!$F$33:$F$776,СВЦЭМ!$A$33:$A$776,$A202,СВЦЭМ!$B$33:$B$776,Y$190)+'СЕТ СН'!$F$15</f>
        <v>162.2702764</v>
      </c>
    </row>
    <row r="203" spans="1:25" ht="15.5" x14ac:dyDescent="0.3">
      <c r="A203" s="35">
        <f t="shared" si="5"/>
        <v>43843</v>
      </c>
      <c r="B203" s="36">
        <f>SUMIFS(СВЦЭМ!$F$33:$F$776,СВЦЭМ!$A$33:$A$776,$A203,СВЦЭМ!$B$33:$B$776,B$190)+'СЕТ СН'!$F$15</f>
        <v>178.24523267999999</v>
      </c>
      <c r="C203" s="36">
        <f>SUMIFS(СВЦЭМ!$F$33:$F$776,СВЦЭМ!$A$33:$A$776,$A203,СВЦЭМ!$B$33:$B$776,C$190)+'СЕТ СН'!$F$15</f>
        <v>181.95288103999999</v>
      </c>
      <c r="D203" s="36">
        <f>SUMIFS(СВЦЭМ!$F$33:$F$776,СВЦЭМ!$A$33:$A$776,$A203,СВЦЭМ!$B$33:$B$776,D$190)+'СЕТ СН'!$F$15</f>
        <v>184.57335491000001</v>
      </c>
      <c r="E203" s="36">
        <f>SUMIFS(СВЦЭМ!$F$33:$F$776,СВЦЭМ!$A$33:$A$776,$A203,СВЦЭМ!$B$33:$B$776,E$190)+'СЕТ СН'!$F$15</f>
        <v>182.71715413999999</v>
      </c>
      <c r="F203" s="36">
        <f>SUMIFS(СВЦЭМ!$F$33:$F$776,СВЦЭМ!$A$33:$A$776,$A203,СВЦЭМ!$B$33:$B$776,F$190)+'СЕТ СН'!$F$15</f>
        <v>181.67637766000001</v>
      </c>
      <c r="G203" s="36">
        <f>SUMIFS(СВЦЭМ!$F$33:$F$776,СВЦЭМ!$A$33:$A$776,$A203,СВЦЭМ!$B$33:$B$776,G$190)+'СЕТ СН'!$F$15</f>
        <v>178.48026974000001</v>
      </c>
      <c r="H203" s="36">
        <f>SUMIFS(СВЦЭМ!$F$33:$F$776,СВЦЭМ!$A$33:$A$776,$A203,СВЦЭМ!$B$33:$B$776,H$190)+'СЕТ СН'!$F$15</f>
        <v>171.46940806000001</v>
      </c>
      <c r="I203" s="36">
        <f>SUMIFS(СВЦЭМ!$F$33:$F$776,СВЦЭМ!$A$33:$A$776,$A203,СВЦЭМ!$B$33:$B$776,I$190)+'СЕТ СН'!$F$15</f>
        <v>164.85603115999999</v>
      </c>
      <c r="J203" s="36">
        <f>SUMIFS(СВЦЭМ!$F$33:$F$776,СВЦЭМ!$A$33:$A$776,$A203,СВЦЭМ!$B$33:$B$776,J$190)+'СЕТ СН'!$F$15</f>
        <v>161.78529807999999</v>
      </c>
      <c r="K203" s="36">
        <f>SUMIFS(СВЦЭМ!$F$33:$F$776,СВЦЭМ!$A$33:$A$776,$A203,СВЦЭМ!$B$33:$B$776,K$190)+'СЕТ СН'!$F$15</f>
        <v>159.50824510999999</v>
      </c>
      <c r="L203" s="36">
        <f>SUMIFS(СВЦЭМ!$F$33:$F$776,СВЦЭМ!$A$33:$A$776,$A203,СВЦЭМ!$B$33:$B$776,L$190)+'СЕТ СН'!$F$15</f>
        <v>159.41725349000001</v>
      </c>
      <c r="M203" s="36">
        <f>SUMIFS(СВЦЭМ!$F$33:$F$776,СВЦЭМ!$A$33:$A$776,$A203,СВЦЭМ!$B$33:$B$776,M$190)+'СЕТ СН'!$F$15</f>
        <v>160.69978105999999</v>
      </c>
      <c r="N203" s="36">
        <f>SUMIFS(СВЦЭМ!$F$33:$F$776,СВЦЭМ!$A$33:$A$776,$A203,СВЦЭМ!$B$33:$B$776,N$190)+'СЕТ СН'!$F$15</f>
        <v>161.31494475</v>
      </c>
      <c r="O203" s="36">
        <f>SUMIFS(СВЦЭМ!$F$33:$F$776,СВЦЭМ!$A$33:$A$776,$A203,СВЦЭМ!$B$33:$B$776,O$190)+'СЕТ СН'!$F$15</f>
        <v>160.64599862</v>
      </c>
      <c r="P203" s="36">
        <f>SUMIFS(СВЦЭМ!$F$33:$F$776,СВЦЭМ!$A$33:$A$776,$A203,СВЦЭМ!$B$33:$B$776,P$190)+'СЕТ СН'!$F$15</f>
        <v>158.05518004999999</v>
      </c>
      <c r="Q203" s="36">
        <f>SUMIFS(СВЦЭМ!$F$33:$F$776,СВЦЭМ!$A$33:$A$776,$A203,СВЦЭМ!$B$33:$B$776,Q$190)+'СЕТ СН'!$F$15</f>
        <v>161.68369605999999</v>
      </c>
      <c r="R203" s="36">
        <f>SUMIFS(СВЦЭМ!$F$33:$F$776,СВЦЭМ!$A$33:$A$776,$A203,СВЦЭМ!$B$33:$B$776,R$190)+'СЕТ СН'!$F$15</f>
        <v>157.18105796</v>
      </c>
      <c r="S203" s="36">
        <f>SUMIFS(СВЦЭМ!$F$33:$F$776,СВЦЭМ!$A$33:$A$776,$A203,СВЦЭМ!$B$33:$B$776,S$190)+'СЕТ СН'!$F$15</f>
        <v>154.97279068</v>
      </c>
      <c r="T203" s="36">
        <f>SUMIFS(СВЦЭМ!$F$33:$F$776,СВЦЭМ!$A$33:$A$776,$A203,СВЦЭМ!$B$33:$B$776,T$190)+'СЕТ СН'!$F$15</f>
        <v>147.72485273000001</v>
      </c>
      <c r="U203" s="36">
        <f>SUMIFS(СВЦЭМ!$F$33:$F$776,СВЦЭМ!$A$33:$A$776,$A203,СВЦЭМ!$B$33:$B$776,U$190)+'СЕТ СН'!$F$15</f>
        <v>147.34349967</v>
      </c>
      <c r="V203" s="36">
        <f>SUMIFS(СВЦЭМ!$F$33:$F$776,СВЦЭМ!$A$33:$A$776,$A203,СВЦЭМ!$B$33:$B$776,V$190)+'СЕТ СН'!$F$15</f>
        <v>153.49953704000001</v>
      </c>
      <c r="W203" s="36">
        <f>SUMIFS(СВЦЭМ!$F$33:$F$776,СВЦЭМ!$A$33:$A$776,$A203,СВЦЭМ!$B$33:$B$776,W$190)+'СЕТ СН'!$F$15</f>
        <v>157.93807616000001</v>
      </c>
      <c r="X203" s="36">
        <f>SUMIFS(СВЦЭМ!$F$33:$F$776,СВЦЭМ!$A$33:$A$776,$A203,СВЦЭМ!$B$33:$B$776,X$190)+'СЕТ СН'!$F$15</f>
        <v>157.32679442</v>
      </c>
      <c r="Y203" s="36">
        <f>SUMIFS(СВЦЭМ!$F$33:$F$776,СВЦЭМ!$A$33:$A$776,$A203,СВЦЭМ!$B$33:$B$776,Y$190)+'СЕТ СН'!$F$15</f>
        <v>160.77558031000001</v>
      </c>
    </row>
    <row r="204" spans="1:25" ht="15.5" x14ac:dyDescent="0.3">
      <c r="A204" s="35">
        <f t="shared" si="5"/>
        <v>43844</v>
      </c>
      <c r="B204" s="36">
        <f>SUMIFS(СВЦЭМ!$F$33:$F$776,СВЦЭМ!$A$33:$A$776,$A204,СВЦЭМ!$B$33:$B$776,B$190)+'СЕТ СН'!$F$15</f>
        <v>169.30226972</v>
      </c>
      <c r="C204" s="36">
        <f>SUMIFS(СВЦЭМ!$F$33:$F$776,СВЦЭМ!$A$33:$A$776,$A204,СВЦЭМ!$B$33:$B$776,C$190)+'СЕТ СН'!$F$15</f>
        <v>171.05798974999999</v>
      </c>
      <c r="D204" s="36">
        <f>SUMIFS(СВЦЭМ!$F$33:$F$776,СВЦЭМ!$A$33:$A$776,$A204,СВЦЭМ!$B$33:$B$776,D$190)+'СЕТ СН'!$F$15</f>
        <v>173.06575666000001</v>
      </c>
      <c r="E204" s="36">
        <f>SUMIFS(СВЦЭМ!$F$33:$F$776,СВЦЭМ!$A$33:$A$776,$A204,СВЦЭМ!$B$33:$B$776,E$190)+'СЕТ СН'!$F$15</f>
        <v>174.08441131999999</v>
      </c>
      <c r="F204" s="36">
        <f>SUMIFS(СВЦЭМ!$F$33:$F$776,СВЦЭМ!$A$33:$A$776,$A204,СВЦЭМ!$B$33:$B$776,F$190)+'СЕТ СН'!$F$15</f>
        <v>173.69740669999999</v>
      </c>
      <c r="G204" s="36">
        <f>SUMIFS(СВЦЭМ!$F$33:$F$776,СВЦЭМ!$A$33:$A$776,$A204,СВЦЭМ!$B$33:$B$776,G$190)+'СЕТ СН'!$F$15</f>
        <v>171.28429471000001</v>
      </c>
      <c r="H204" s="36">
        <f>SUMIFS(СВЦЭМ!$F$33:$F$776,СВЦЭМ!$A$33:$A$776,$A204,СВЦЭМ!$B$33:$B$776,H$190)+'СЕТ СН'!$F$15</f>
        <v>163.29649939000001</v>
      </c>
      <c r="I204" s="36">
        <f>SUMIFS(СВЦЭМ!$F$33:$F$776,СВЦЭМ!$A$33:$A$776,$A204,СВЦЭМ!$B$33:$B$776,I$190)+'СЕТ СН'!$F$15</f>
        <v>159.76226751999999</v>
      </c>
      <c r="J204" s="36">
        <f>SUMIFS(СВЦЭМ!$F$33:$F$776,СВЦЭМ!$A$33:$A$776,$A204,СВЦЭМ!$B$33:$B$776,J$190)+'СЕТ СН'!$F$15</f>
        <v>154.00694605000001</v>
      </c>
      <c r="K204" s="36">
        <f>SUMIFS(СВЦЭМ!$F$33:$F$776,СВЦЭМ!$A$33:$A$776,$A204,СВЦЭМ!$B$33:$B$776,K$190)+'СЕТ СН'!$F$15</f>
        <v>153.85555773999999</v>
      </c>
      <c r="L204" s="36">
        <f>SUMIFS(СВЦЭМ!$F$33:$F$776,СВЦЭМ!$A$33:$A$776,$A204,СВЦЭМ!$B$33:$B$776,L$190)+'СЕТ СН'!$F$15</f>
        <v>153.66672803</v>
      </c>
      <c r="M204" s="36">
        <f>SUMIFS(СВЦЭМ!$F$33:$F$776,СВЦЭМ!$A$33:$A$776,$A204,СВЦЭМ!$B$33:$B$776,M$190)+'СЕТ СН'!$F$15</f>
        <v>156.22990174</v>
      </c>
      <c r="N204" s="36">
        <f>SUMIFS(СВЦЭМ!$F$33:$F$776,СВЦЭМ!$A$33:$A$776,$A204,СВЦЭМ!$B$33:$B$776,N$190)+'СЕТ СН'!$F$15</f>
        <v>157.93262532</v>
      </c>
      <c r="O204" s="36">
        <f>SUMIFS(СВЦЭМ!$F$33:$F$776,СВЦЭМ!$A$33:$A$776,$A204,СВЦЭМ!$B$33:$B$776,O$190)+'СЕТ СН'!$F$15</f>
        <v>160.27392691</v>
      </c>
      <c r="P204" s="36">
        <f>SUMIFS(СВЦЭМ!$F$33:$F$776,СВЦЭМ!$A$33:$A$776,$A204,СВЦЭМ!$B$33:$B$776,P$190)+'СЕТ СН'!$F$15</f>
        <v>161.97493306999999</v>
      </c>
      <c r="Q204" s="36">
        <f>SUMIFS(СВЦЭМ!$F$33:$F$776,СВЦЭМ!$A$33:$A$776,$A204,СВЦЭМ!$B$33:$B$776,Q$190)+'СЕТ СН'!$F$15</f>
        <v>164.39459382000001</v>
      </c>
      <c r="R204" s="36">
        <f>SUMIFS(СВЦЭМ!$F$33:$F$776,СВЦЭМ!$A$33:$A$776,$A204,СВЦЭМ!$B$33:$B$776,R$190)+'СЕТ СН'!$F$15</f>
        <v>165.28526683999999</v>
      </c>
      <c r="S204" s="36">
        <f>SUMIFS(СВЦЭМ!$F$33:$F$776,СВЦЭМ!$A$33:$A$776,$A204,СВЦЭМ!$B$33:$B$776,S$190)+'СЕТ СН'!$F$15</f>
        <v>165.15109555999999</v>
      </c>
      <c r="T204" s="36">
        <f>SUMIFS(СВЦЭМ!$F$33:$F$776,СВЦЭМ!$A$33:$A$776,$A204,СВЦЭМ!$B$33:$B$776,T$190)+'СЕТ СН'!$F$15</f>
        <v>155.79564918</v>
      </c>
      <c r="U204" s="36">
        <f>SUMIFS(СВЦЭМ!$F$33:$F$776,СВЦЭМ!$A$33:$A$776,$A204,СВЦЭМ!$B$33:$B$776,U$190)+'СЕТ СН'!$F$15</f>
        <v>155.77518923</v>
      </c>
      <c r="V204" s="36">
        <f>SUMIFS(СВЦЭМ!$F$33:$F$776,СВЦЭМ!$A$33:$A$776,$A204,СВЦЭМ!$B$33:$B$776,V$190)+'СЕТ СН'!$F$15</f>
        <v>161.65653029999999</v>
      </c>
      <c r="W204" s="36">
        <f>SUMIFS(СВЦЭМ!$F$33:$F$776,СВЦЭМ!$A$33:$A$776,$A204,СВЦЭМ!$B$33:$B$776,W$190)+'СЕТ СН'!$F$15</f>
        <v>164.7036133</v>
      </c>
      <c r="X204" s="36">
        <f>SUMIFS(СВЦЭМ!$F$33:$F$776,СВЦЭМ!$A$33:$A$776,$A204,СВЦЭМ!$B$33:$B$776,X$190)+'СЕТ СН'!$F$15</f>
        <v>165.14184152000001</v>
      </c>
      <c r="Y204" s="36">
        <f>SUMIFS(СВЦЭМ!$F$33:$F$776,СВЦЭМ!$A$33:$A$776,$A204,СВЦЭМ!$B$33:$B$776,Y$190)+'СЕТ СН'!$F$15</f>
        <v>167.7882189</v>
      </c>
    </row>
    <row r="205" spans="1:25" ht="15.5" x14ac:dyDescent="0.3">
      <c r="A205" s="35">
        <f t="shared" si="5"/>
        <v>43845</v>
      </c>
      <c r="B205" s="36">
        <f>SUMIFS(СВЦЭМ!$F$33:$F$776,СВЦЭМ!$A$33:$A$776,$A205,СВЦЭМ!$B$33:$B$776,B$190)+'СЕТ СН'!$F$15</f>
        <v>173.79850451999999</v>
      </c>
      <c r="C205" s="36">
        <f>SUMIFS(СВЦЭМ!$F$33:$F$776,СВЦЭМ!$A$33:$A$776,$A205,СВЦЭМ!$B$33:$B$776,C$190)+'СЕТ СН'!$F$15</f>
        <v>174.75642278999999</v>
      </c>
      <c r="D205" s="36">
        <f>SUMIFS(СВЦЭМ!$F$33:$F$776,СВЦЭМ!$A$33:$A$776,$A205,СВЦЭМ!$B$33:$B$776,D$190)+'СЕТ СН'!$F$15</f>
        <v>175.87042971</v>
      </c>
      <c r="E205" s="36">
        <f>SUMIFS(СВЦЭМ!$F$33:$F$776,СВЦЭМ!$A$33:$A$776,$A205,СВЦЭМ!$B$33:$B$776,E$190)+'СЕТ СН'!$F$15</f>
        <v>178.68234598000001</v>
      </c>
      <c r="F205" s="36">
        <f>SUMIFS(СВЦЭМ!$F$33:$F$776,СВЦЭМ!$A$33:$A$776,$A205,СВЦЭМ!$B$33:$B$776,F$190)+'СЕТ СН'!$F$15</f>
        <v>176.29495496999999</v>
      </c>
      <c r="G205" s="36">
        <f>SUMIFS(СВЦЭМ!$F$33:$F$776,СВЦЭМ!$A$33:$A$776,$A205,СВЦЭМ!$B$33:$B$776,G$190)+'СЕТ СН'!$F$15</f>
        <v>171.89806963999999</v>
      </c>
      <c r="H205" s="36">
        <f>SUMIFS(СВЦЭМ!$F$33:$F$776,СВЦЭМ!$A$33:$A$776,$A205,СВЦЭМ!$B$33:$B$776,H$190)+'СЕТ СН'!$F$15</f>
        <v>164.30360629</v>
      </c>
      <c r="I205" s="36">
        <f>SUMIFS(СВЦЭМ!$F$33:$F$776,СВЦЭМ!$A$33:$A$776,$A205,СВЦЭМ!$B$33:$B$776,I$190)+'СЕТ СН'!$F$15</f>
        <v>158.54759917000001</v>
      </c>
      <c r="J205" s="36">
        <f>SUMIFS(СВЦЭМ!$F$33:$F$776,СВЦЭМ!$A$33:$A$776,$A205,СВЦЭМ!$B$33:$B$776,J$190)+'СЕТ СН'!$F$15</f>
        <v>156.23589249</v>
      </c>
      <c r="K205" s="36">
        <f>SUMIFS(СВЦЭМ!$F$33:$F$776,СВЦЭМ!$A$33:$A$776,$A205,СВЦЭМ!$B$33:$B$776,K$190)+'СЕТ СН'!$F$15</f>
        <v>155.12622784000001</v>
      </c>
      <c r="L205" s="36">
        <f>SUMIFS(СВЦЭМ!$F$33:$F$776,СВЦЭМ!$A$33:$A$776,$A205,СВЦЭМ!$B$33:$B$776,L$190)+'СЕТ СН'!$F$15</f>
        <v>154.65811681</v>
      </c>
      <c r="M205" s="36">
        <f>SUMIFS(СВЦЭМ!$F$33:$F$776,СВЦЭМ!$A$33:$A$776,$A205,СВЦЭМ!$B$33:$B$776,M$190)+'СЕТ СН'!$F$15</f>
        <v>159.6407887</v>
      </c>
      <c r="N205" s="36">
        <f>SUMIFS(СВЦЭМ!$F$33:$F$776,СВЦЭМ!$A$33:$A$776,$A205,СВЦЭМ!$B$33:$B$776,N$190)+'СЕТ СН'!$F$15</f>
        <v>163.64742100999999</v>
      </c>
      <c r="O205" s="36">
        <f>SUMIFS(СВЦЭМ!$F$33:$F$776,СВЦЭМ!$A$33:$A$776,$A205,СВЦЭМ!$B$33:$B$776,O$190)+'СЕТ СН'!$F$15</f>
        <v>166.81758482999999</v>
      </c>
      <c r="P205" s="36">
        <f>SUMIFS(СВЦЭМ!$F$33:$F$776,СВЦЭМ!$A$33:$A$776,$A205,СВЦЭМ!$B$33:$B$776,P$190)+'СЕТ СН'!$F$15</f>
        <v>169.46452257000001</v>
      </c>
      <c r="Q205" s="36">
        <f>SUMIFS(СВЦЭМ!$F$33:$F$776,СВЦЭМ!$A$33:$A$776,$A205,СВЦЭМ!$B$33:$B$776,Q$190)+'СЕТ СН'!$F$15</f>
        <v>170.70191102000001</v>
      </c>
      <c r="R205" s="36">
        <f>SUMIFS(СВЦЭМ!$F$33:$F$776,СВЦЭМ!$A$33:$A$776,$A205,СВЦЭМ!$B$33:$B$776,R$190)+'СЕТ СН'!$F$15</f>
        <v>169.25931599</v>
      </c>
      <c r="S205" s="36">
        <f>SUMIFS(СВЦЭМ!$F$33:$F$776,СВЦЭМ!$A$33:$A$776,$A205,СВЦЭМ!$B$33:$B$776,S$190)+'СЕТ СН'!$F$15</f>
        <v>164.05243027</v>
      </c>
      <c r="T205" s="36">
        <f>SUMIFS(СВЦЭМ!$F$33:$F$776,СВЦЭМ!$A$33:$A$776,$A205,СВЦЭМ!$B$33:$B$776,T$190)+'СЕТ СН'!$F$15</f>
        <v>155.23549231999999</v>
      </c>
      <c r="U205" s="36">
        <f>SUMIFS(СВЦЭМ!$F$33:$F$776,СВЦЭМ!$A$33:$A$776,$A205,СВЦЭМ!$B$33:$B$776,U$190)+'СЕТ СН'!$F$15</f>
        <v>154.57839339</v>
      </c>
      <c r="V205" s="36">
        <f>SUMIFS(СВЦЭМ!$F$33:$F$776,СВЦЭМ!$A$33:$A$776,$A205,СВЦЭМ!$B$33:$B$776,V$190)+'СЕТ СН'!$F$15</f>
        <v>160.37322173999999</v>
      </c>
      <c r="W205" s="36">
        <f>SUMIFS(СВЦЭМ!$F$33:$F$776,СВЦЭМ!$A$33:$A$776,$A205,СВЦЭМ!$B$33:$B$776,W$190)+'СЕТ СН'!$F$15</f>
        <v>164.3358221</v>
      </c>
      <c r="X205" s="36">
        <f>SUMIFS(СВЦЭМ!$F$33:$F$776,СВЦЭМ!$A$33:$A$776,$A205,СВЦЭМ!$B$33:$B$776,X$190)+'СЕТ СН'!$F$15</f>
        <v>165.1491585</v>
      </c>
      <c r="Y205" s="36">
        <f>SUMIFS(СВЦЭМ!$F$33:$F$776,СВЦЭМ!$A$33:$A$776,$A205,СВЦЭМ!$B$33:$B$776,Y$190)+'СЕТ СН'!$F$15</f>
        <v>167.96830016000001</v>
      </c>
    </row>
    <row r="206" spans="1:25" ht="15.5" x14ac:dyDescent="0.3">
      <c r="A206" s="35">
        <f t="shared" si="5"/>
        <v>43846</v>
      </c>
      <c r="B206" s="36">
        <f>SUMIFS(СВЦЭМ!$F$33:$F$776,СВЦЭМ!$A$33:$A$776,$A206,СВЦЭМ!$B$33:$B$776,B$190)+'СЕТ СН'!$F$15</f>
        <v>168.70257710000001</v>
      </c>
      <c r="C206" s="36">
        <f>SUMIFS(СВЦЭМ!$F$33:$F$776,СВЦЭМ!$A$33:$A$776,$A206,СВЦЭМ!$B$33:$B$776,C$190)+'СЕТ СН'!$F$15</f>
        <v>170.69771087999999</v>
      </c>
      <c r="D206" s="36">
        <f>SUMIFS(СВЦЭМ!$F$33:$F$776,СВЦЭМ!$A$33:$A$776,$A206,СВЦЭМ!$B$33:$B$776,D$190)+'СЕТ СН'!$F$15</f>
        <v>172.31560815</v>
      </c>
      <c r="E206" s="36">
        <f>SUMIFS(СВЦЭМ!$F$33:$F$776,СВЦЭМ!$A$33:$A$776,$A206,СВЦЭМ!$B$33:$B$776,E$190)+'СЕТ СН'!$F$15</f>
        <v>174.75718603999999</v>
      </c>
      <c r="F206" s="36">
        <f>SUMIFS(СВЦЭМ!$F$33:$F$776,СВЦЭМ!$A$33:$A$776,$A206,СВЦЭМ!$B$33:$B$776,F$190)+'СЕТ СН'!$F$15</f>
        <v>173.55446412000001</v>
      </c>
      <c r="G206" s="36">
        <f>SUMIFS(СВЦЭМ!$F$33:$F$776,СВЦЭМ!$A$33:$A$776,$A206,СВЦЭМ!$B$33:$B$776,G$190)+'СЕТ СН'!$F$15</f>
        <v>167.29732465999999</v>
      </c>
      <c r="H206" s="36">
        <f>SUMIFS(СВЦЭМ!$F$33:$F$776,СВЦЭМ!$A$33:$A$776,$A206,СВЦЭМ!$B$33:$B$776,H$190)+'СЕТ СН'!$F$15</f>
        <v>158.85867365999999</v>
      </c>
      <c r="I206" s="36">
        <f>SUMIFS(СВЦЭМ!$F$33:$F$776,СВЦЭМ!$A$33:$A$776,$A206,СВЦЭМ!$B$33:$B$776,I$190)+'СЕТ СН'!$F$15</f>
        <v>158.53989077</v>
      </c>
      <c r="J206" s="36">
        <f>SUMIFS(СВЦЭМ!$F$33:$F$776,СВЦЭМ!$A$33:$A$776,$A206,СВЦЭМ!$B$33:$B$776,J$190)+'СЕТ СН'!$F$15</f>
        <v>154.89551478999999</v>
      </c>
      <c r="K206" s="36">
        <f>SUMIFS(СВЦЭМ!$F$33:$F$776,СВЦЭМ!$A$33:$A$776,$A206,СВЦЭМ!$B$33:$B$776,K$190)+'СЕТ СН'!$F$15</f>
        <v>157.58140494</v>
      </c>
      <c r="L206" s="36">
        <f>SUMIFS(СВЦЭМ!$F$33:$F$776,СВЦЭМ!$A$33:$A$776,$A206,СВЦЭМ!$B$33:$B$776,L$190)+'СЕТ СН'!$F$15</f>
        <v>158.72146974</v>
      </c>
      <c r="M206" s="36">
        <f>SUMIFS(СВЦЭМ!$F$33:$F$776,СВЦЭМ!$A$33:$A$776,$A206,СВЦЭМ!$B$33:$B$776,M$190)+'СЕТ СН'!$F$15</f>
        <v>161.75638412000001</v>
      </c>
      <c r="N206" s="36">
        <f>SUMIFS(СВЦЭМ!$F$33:$F$776,СВЦЭМ!$A$33:$A$776,$A206,СВЦЭМ!$B$33:$B$776,N$190)+'СЕТ СН'!$F$15</f>
        <v>162.99293075</v>
      </c>
      <c r="O206" s="36">
        <f>SUMIFS(СВЦЭМ!$F$33:$F$776,СВЦЭМ!$A$33:$A$776,$A206,СВЦЭМ!$B$33:$B$776,O$190)+'СЕТ СН'!$F$15</f>
        <v>166.9314205</v>
      </c>
      <c r="P206" s="36">
        <f>SUMIFS(СВЦЭМ!$F$33:$F$776,СВЦЭМ!$A$33:$A$776,$A206,СВЦЭМ!$B$33:$B$776,P$190)+'СЕТ СН'!$F$15</f>
        <v>168.78042457000001</v>
      </c>
      <c r="Q206" s="36">
        <f>SUMIFS(СВЦЭМ!$F$33:$F$776,СВЦЭМ!$A$33:$A$776,$A206,СВЦЭМ!$B$33:$B$776,Q$190)+'СЕТ СН'!$F$15</f>
        <v>169.36247958000001</v>
      </c>
      <c r="R206" s="36">
        <f>SUMIFS(СВЦЭМ!$F$33:$F$776,СВЦЭМ!$A$33:$A$776,$A206,СВЦЭМ!$B$33:$B$776,R$190)+'СЕТ СН'!$F$15</f>
        <v>167.84384653999999</v>
      </c>
      <c r="S206" s="36">
        <f>SUMIFS(СВЦЭМ!$F$33:$F$776,СВЦЭМ!$A$33:$A$776,$A206,СВЦЭМ!$B$33:$B$776,S$190)+'СЕТ СН'!$F$15</f>
        <v>165.38335384000001</v>
      </c>
      <c r="T206" s="36">
        <f>SUMIFS(СВЦЭМ!$F$33:$F$776,СВЦЭМ!$A$33:$A$776,$A206,СВЦЭМ!$B$33:$B$776,T$190)+'СЕТ СН'!$F$15</f>
        <v>156.62736236000001</v>
      </c>
      <c r="U206" s="36">
        <f>SUMIFS(СВЦЭМ!$F$33:$F$776,СВЦЭМ!$A$33:$A$776,$A206,СВЦЭМ!$B$33:$B$776,U$190)+'СЕТ СН'!$F$15</f>
        <v>157.27416260999999</v>
      </c>
      <c r="V206" s="36">
        <f>SUMIFS(СВЦЭМ!$F$33:$F$776,СВЦЭМ!$A$33:$A$776,$A206,СВЦЭМ!$B$33:$B$776,V$190)+'СЕТ СН'!$F$15</f>
        <v>163.86910574000001</v>
      </c>
      <c r="W206" s="36">
        <f>SUMIFS(СВЦЭМ!$F$33:$F$776,СВЦЭМ!$A$33:$A$776,$A206,СВЦЭМ!$B$33:$B$776,W$190)+'СЕТ СН'!$F$15</f>
        <v>168.02179602999999</v>
      </c>
      <c r="X206" s="36">
        <f>SUMIFS(СВЦЭМ!$F$33:$F$776,СВЦЭМ!$A$33:$A$776,$A206,СВЦЭМ!$B$33:$B$776,X$190)+'СЕТ СН'!$F$15</f>
        <v>167.93202051</v>
      </c>
      <c r="Y206" s="36">
        <f>SUMIFS(СВЦЭМ!$F$33:$F$776,СВЦЭМ!$A$33:$A$776,$A206,СВЦЭМ!$B$33:$B$776,Y$190)+'СЕТ СН'!$F$15</f>
        <v>168.29686692000001</v>
      </c>
    </row>
    <row r="207" spans="1:25" ht="15.5" x14ac:dyDescent="0.3">
      <c r="A207" s="35">
        <f t="shared" si="5"/>
        <v>43847</v>
      </c>
      <c r="B207" s="36">
        <f>SUMIFS(СВЦЭМ!$F$33:$F$776,СВЦЭМ!$A$33:$A$776,$A207,СВЦЭМ!$B$33:$B$776,B$190)+'СЕТ СН'!$F$15</f>
        <v>167.18301552</v>
      </c>
      <c r="C207" s="36">
        <f>SUMIFS(СВЦЭМ!$F$33:$F$776,СВЦЭМ!$A$33:$A$776,$A207,СВЦЭМ!$B$33:$B$776,C$190)+'СЕТ СН'!$F$15</f>
        <v>171.09123769999999</v>
      </c>
      <c r="D207" s="36">
        <f>SUMIFS(СВЦЭМ!$F$33:$F$776,СВЦЭМ!$A$33:$A$776,$A207,СВЦЭМ!$B$33:$B$776,D$190)+'СЕТ СН'!$F$15</f>
        <v>173.19454597000001</v>
      </c>
      <c r="E207" s="36">
        <f>SUMIFS(СВЦЭМ!$F$33:$F$776,СВЦЭМ!$A$33:$A$776,$A207,СВЦЭМ!$B$33:$B$776,E$190)+'СЕТ СН'!$F$15</f>
        <v>171.08943916000001</v>
      </c>
      <c r="F207" s="36">
        <f>SUMIFS(СВЦЭМ!$F$33:$F$776,СВЦЭМ!$A$33:$A$776,$A207,СВЦЭМ!$B$33:$B$776,F$190)+'СЕТ СН'!$F$15</f>
        <v>169.86983244999999</v>
      </c>
      <c r="G207" s="36">
        <f>SUMIFS(СВЦЭМ!$F$33:$F$776,СВЦЭМ!$A$33:$A$776,$A207,СВЦЭМ!$B$33:$B$776,G$190)+'СЕТ СН'!$F$15</f>
        <v>168.48937247000001</v>
      </c>
      <c r="H207" s="36">
        <f>SUMIFS(СВЦЭМ!$F$33:$F$776,СВЦЭМ!$A$33:$A$776,$A207,СВЦЭМ!$B$33:$B$776,H$190)+'СЕТ СН'!$F$15</f>
        <v>161.83348480999999</v>
      </c>
      <c r="I207" s="36">
        <f>SUMIFS(СВЦЭМ!$F$33:$F$776,СВЦЭМ!$A$33:$A$776,$A207,СВЦЭМ!$B$33:$B$776,I$190)+'СЕТ СН'!$F$15</f>
        <v>159.49743290000001</v>
      </c>
      <c r="J207" s="36">
        <f>SUMIFS(СВЦЭМ!$F$33:$F$776,СВЦЭМ!$A$33:$A$776,$A207,СВЦЭМ!$B$33:$B$776,J$190)+'СЕТ СН'!$F$15</f>
        <v>154.34189269999999</v>
      </c>
      <c r="K207" s="36">
        <f>SUMIFS(СВЦЭМ!$F$33:$F$776,СВЦЭМ!$A$33:$A$776,$A207,СВЦЭМ!$B$33:$B$776,K$190)+'СЕТ СН'!$F$15</f>
        <v>152.11167811999999</v>
      </c>
      <c r="L207" s="36">
        <f>SUMIFS(СВЦЭМ!$F$33:$F$776,СВЦЭМ!$A$33:$A$776,$A207,СВЦЭМ!$B$33:$B$776,L$190)+'СЕТ СН'!$F$15</f>
        <v>154.30219815999999</v>
      </c>
      <c r="M207" s="36">
        <f>SUMIFS(СВЦЭМ!$F$33:$F$776,СВЦЭМ!$A$33:$A$776,$A207,СВЦЭМ!$B$33:$B$776,M$190)+'СЕТ СН'!$F$15</f>
        <v>158.40208405999999</v>
      </c>
      <c r="N207" s="36">
        <f>SUMIFS(СВЦЭМ!$F$33:$F$776,СВЦЭМ!$A$33:$A$776,$A207,СВЦЭМ!$B$33:$B$776,N$190)+'СЕТ СН'!$F$15</f>
        <v>160.51954197000001</v>
      </c>
      <c r="O207" s="36">
        <f>SUMIFS(СВЦЭМ!$F$33:$F$776,СВЦЭМ!$A$33:$A$776,$A207,СВЦЭМ!$B$33:$B$776,O$190)+'СЕТ СН'!$F$15</f>
        <v>164.38746696000001</v>
      </c>
      <c r="P207" s="36">
        <f>SUMIFS(СВЦЭМ!$F$33:$F$776,СВЦЭМ!$A$33:$A$776,$A207,СВЦЭМ!$B$33:$B$776,P$190)+'СЕТ СН'!$F$15</f>
        <v>166.24176037000001</v>
      </c>
      <c r="Q207" s="36">
        <f>SUMIFS(СВЦЭМ!$F$33:$F$776,СВЦЭМ!$A$33:$A$776,$A207,СВЦЭМ!$B$33:$B$776,Q$190)+'СЕТ СН'!$F$15</f>
        <v>167.25565757000001</v>
      </c>
      <c r="R207" s="36">
        <f>SUMIFS(СВЦЭМ!$F$33:$F$776,СВЦЭМ!$A$33:$A$776,$A207,СВЦЭМ!$B$33:$B$776,R$190)+'СЕТ СН'!$F$15</f>
        <v>164.93073846999999</v>
      </c>
      <c r="S207" s="36">
        <f>SUMIFS(СВЦЭМ!$F$33:$F$776,СВЦЭМ!$A$33:$A$776,$A207,СВЦЭМ!$B$33:$B$776,S$190)+'СЕТ СН'!$F$15</f>
        <v>162.78974552</v>
      </c>
      <c r="T207" s="36">
        <f>SUMIFS(СВЦЭМ!$F$33:$F$776,СВЦЭМ!$A$33:$A$776,$A207,СВЦЭМ!$B$33:$B$776,T$190)+'СЕТ СН'!$F$15</f>
        <v>153.20788623999999</v>
      </c>
      <c r="U207" s="36">
        <f>SUMIFS(СВЦЭМ!$F$33:$F$776,СВЦЭМ!$A$33:$A$776,$A207,СВЦЭМ!$B$33:$B$776,U$190)+'СЕТ СН'!$F$15</f>
        <v>152.88395555</v>
      </c>
      <c r="V207" s="36">
        <f>SUMIFS(СВЦЭМ!$F$33:$F$776,СВЦЭМ!$A$33:$A$776,$A207,СВЦЭМ!$B$33:$B$776,V$190)+'СЕТ СН'!$F$15</f>
        <v>159.78530204</v>
      </c>
      <c r="W207" s="36">
        <f>SUMIFS(СВЦЭМ!$F$33:$F$776,СВЦЭМ!$A$33:$A$776,$A207,СВЦЭМ!$B$33:$B$776,W$190)+'СЕТ СН'!$F$15</f>
        <v>161.74701358999999</v>
      </c>
      <c r="X207" s="36">
        <f>SUMIFS(СВЦЭМ!$F$33:$F$776,СВЦЭМ!$A$33:$A$776,$A207,СВЦЭМ!$B$33:$B$776,X$190)+'СЕТ СН'!$F$15</f>
        <v>161.59905257</v>
      </c>
      <c r="Y207" s="36">
        <f>SUMIFS(СВЦЭМ!$F$33:$F$776,СВЦЭМ!$A$33:$A$776,$A207,СВЦЭМ!$B$33:$B$776,Y$190)+'СЕТ СН'!$F$15</f>
        <v>164.48951604000001</v>
      </c>
    </row>
    <row r="208" spans="1:25" ht="15.5" x14ac:dyDescent="0.3">
      <c r="A208" s="35">
        <f t="shared" si="5"/>
        <v>43848</v>
      </c>
      <c r="B208" s="36">
        <f>SUMIFS(СВЦЭМ!$F$33:$F$776,СВЦЭМ!$A$33:$A$776,$A208,СВЦЭМ!$B$33:$B$776,B$190)+'СЕТ СН'!$F$15</f>
        <v>165.78957553999999</v>
      </c>
      <c r="C208" s="36">
        <f>SUMIFS(СВЦЭМ!$F$33:$F$776,СВЦЭМ!$A$33:$A$776,$A208,СВЦЭМ!$B$33:$B$776,C$190)+'СЕТ СН'!$F$15</f>
        <v>173.29040487</v>
      </c>
      <c r="D208" s="36">
        <f>SUMIFS(СВЦЭМ!$F$33:$F$776,СВЦЭМ!$A$33:$A$776,$A208,СВЦЭМ!$B$33:$B$776,D$190)+'СЕТ СН'!$F$15</f>
        <v>176.79956616000001</v>
      </c>
      <c r="E208" s="36">
        <f>SUMIFS(СВЦЭМ!$F$33:$F$776,СВЦЭМ!$A$33:$A$776,$A208,СВЦЭМ!$B$33:$B$776,E$190)+'СЕТ СН'!$F$15</f>
        <v>176.54484052000001</v>
      </c>
      <c r="F208" s="36">
        <f>SUMIFS(СВЦЭМ!$F$33:$F$776,СВЦЭМ!$A$33:$A$776,$A208,СВЦЭМ!$B$33:$B$776,F$190)+'СЕТ СН'!$F$15</f>
        <v>169.36175926999999</v>
      </c>
      <c r="G208" s="36">
        <f>SUMIFS(СВЦЭМ!$F$33:$F$776,СВЦЭМ!$A$33:$A$776,$A208,СВЦЭМ!$B$33:$B$776,G$190)+'СЕТ СН'!$F$15</f>
        <v>168.60494611999999</v>
      </c>
      <c r="H208" s="36">
        <f>SUMIFS(СВЦЭМ!$F$33:$F$776,СВЦЭМ!$A$33:$A$776,$A208,СВЦЭМ!$B$33:$B$776,H$190)+'СЕТ СН'!$F$15</f>
        <v>163.73193164</v>
      </c>
      <c r="I208" s="36">
        <f>SUMIFS(СВЦЭМ!$F$33:$F$776,СВЦЭМ!$A$33:$A$776,$A208,СВЦЭМ!$B$33:$B$776,I$190)+'СЕТ СН'!$F$15</f>
        <v>157.10518400000001</v>
      </c>
      <c r="J208" s="36">
        <f>SUMIFS(СВЦЭМ!$F$33:$F$776,СВЦЭМ!$A$33:$A$776,$A208,СВЦЭМ!$B$33:$B$776,J$190)+'СЕТ СН'!$F$15</f>
        <v>155.11714408</v>
      </c>
      <c r="K208" s="36">
        <f>SUMIFS(СВЦЭМ!$F$33:$F$776,СВЦЭМ!$A$33:$A$776,$A208,СВЦЭМ!$B$33:$B$776,K$190)+'СЕТ СН'!$F$15</f>
        <v>155.31273347000001</v>
      </c>
      <c r="L208" s="36">
        <f>SUMIFS(СВЦЭМ!$F$33:$F$776,СВЦЭМ!$A$33:$A$776,$A208,СВЦЭМ!$B$33:$B$776,L$190)+'СЕТ СН'!$F$15</f>
        <v>156.74909371000001</v>
      </c>
      <c r="M208" s="36">
        <f>SUMIFS(СВЦЭМ!$F$33:$F$776,СВЦЭМ!$A$33:$A$776,$A208,СВЦЭМ!$B$33:$B$776,M$190)+'СЕТ СН'!$F$15</f>
        <v>157.40817276000001</v>
      </c>
      <c r="N208" s="36">
        <f>SUMIFS(СВЦЭМ!$F$33:$F$776,СВЦЭМ!$A$33:$A$776,$A208,СВЦЭМ!$B$33:$B$776,N$190)+'СЕТ СН'!$F$15</f>
        <v>158.87647301999999</v>
      </c>
      <c r="O208" s="36">
        <f>SUMIFS(СВЦЭМ!$F$33:$F$776,СВЦЭМ!$A$33:$A$776,$A208,СВЦЭМ!$B$33:$B$776,O$190)+'СЕТ СН'!$F$15</f>
        <v>160.99333662999999</v>
      </c>
      <c r="P208" s="36">
        <f>SUMIFS(СВЦЭМ!$F$33:$F$776,СВЦЭМ!$A$33:$A$776,$A208,СВЦЭМ!$B$33:$B$776,P$190)+'СЕТ СН'!$F$15</f>
        <v>163.81898053</v>
      </c>
      <c r="Q208" s="36">
        <f>SUMIFS(СВЦЭМ!$F$33:$F$776,СВЦЭМ!$A$33:$A$776,$A208,СВЦЭМ!$B$33:$B$776,Q$190)+'СЕТ СН'!$F$15</f>
        <v>165.02984008999999</v>
      </c>
      <c r="R208" s="36">
        <f>SUMIFS(СВЦЭМ!$F$33:$F$776,СВЦЭМ!$A$33:$A$776,$A208,СВЦЭМ!$B$33:$B$776,R$190)+'СЕТ СН'!$F$15</f>
        <v>162.77974897000001</v>
      </c>
      <c r="S208" s="36">
        <f>SUMIFS(СВЦЭМ!$F$33:$F$776,СВЦЭМ!$A$33:$A$776,$A208,СВЦЭМ!$B$33:$B$776,S$190)+'СЕТ СН'!$F$15</f>
        <v>160.13095149</v>
      </c>
      <c r="T208" s="36">
        <f>SUMIFS(СВЦЭМ!$F$33:$F$776,СВЦЭМ!$A$33:$A$776,$A208,СВЦЭМ!$B$33:$B$776,T$190)+'СЕТ СН'!$F$15</f>
        <v>158.39741426000001</v>
      </c>
      <c r="U208" s="36">
        <f>SUMIFS(СВЦЭМ!$F$33:$F$776,СВЦЭМ!$A$33:$A$776,$A208,СВЦЭМ!$B$33:$B$776,U$190)+'СЕТ СН'!$F$15</f>
        <v>158.45780174000001</v>
      </c>
      <c r="V208" s="36">
        <f>SUMIFS(СВЦЭМ!$F$33:$F$776,СВЦЭМ!$A$33:$A$776,$A208,СВЦЭМ!$B$33:$B$776,V$190)+'СЕТ СН'!$F$15</f>
        <v>159.66351180999999</v>
      </c>
      <c r="W208" s="36">
        <f>SUMIFS(СВЦЭМ!$F$33:$F$776,СВЦЭМ!$A$33:$A$776,$A208,СВЦЭМ!$B$33:$B$776,W$190)+'СЕТ СН'!$F$15</f>
        <v>161.68865973000001</v>
      </c>
      <c r="X208" s="36">
        <f>SUMIFS(СВЦЭМ!$F$33:$F$776,СВЦЭМ!$A$33:$A$776,$A208,СВЦЭМ!$B$33:$B$776,X$190)+'СЕТ СН'!$F$15</f>
        <v>161.64281485999999</v>
      </c>
      <c r="Y208" s="36">
        <f>SUMIFS(СВЦЭМ!$F$33:$F$776,СВЦЭМ!$A$33:$A$776,$A208,СВЦЭМ!$B$33:$B$776,Y$190)+'СЕТ СН'!$F$15</f>
        <v>165.54203557</v>
      </c>
    </row>
    <row r="209" spans="1:25" ht="15.5" x14ac:dyDescent="0.3">
      <c r="A209" s="35">
        <f t="shared" si="5"/>
        <v>43849</v>
      </c>
      <c r="B209" s="36">
        <f>SUMIFS(СВЦЭМ!$F$33:$F$776,СВЦЭМ!$A$33:$A$776,$A209,СВЦЭМ!$B$33:$B$776,B$190)+'СЕТ СН'!$F$15</f>
        <v>167.51840118999999</v>
      </c>
      <c r="C209" s="36">
        <f>SUMIFS(СВЦЭМ!$F$33:$F$776,СВЦЭМ!$A$33:$A$776,$A209,СВЦЭМ!$B$33:$B$776,C$190)+'СЕТ СН'!$F$15</f>
        <v>169.42575414999999</v>
      </c>
      <c r="D209" s="36">
        <f>SUMIFS(СВЦЭМ!$F$33:$F$776,СВЦЭМ!$A$33:$A$776,$A209,СВЦЭМ!$B$33:$B$776,D$190)+'СЕТ СН'!$F$15</f>
        <v>171.92955355999999</v>
      </c>
      <c r="E209" s="36">
        <f>SUMIFS(СВЦЭМ!$F$33:$F$776,СВЦЭМ!$A$33:$A$776,$A209,СВЦЭМ!$B$33:$B$776,E$190)+'СЕТ СН'!$F$15</f>
        <v>173.86534606999999</v>
      </c>
      <c r="F209" s="36">
        <f>SUMIFS(СВЦЭМ!$F$33:$F$776,СВЦЭМ!$A$33:$A$776,$A209,СВЦЭМ!$B$33:$B$776,F$190)+'СЕТ СН'!$F$15</f>
        <v>173.45702803</v>
      </c>
      <c r="G209" s="36">
        <f>SUMIFS(СВЦЭМ!$F$33:$F$776,СВЦЭМ!$A$33:$A$776,$A209,СВЦЭМ!$B$33:$B$776,G$190)+'СЕТ СН'!$F$15</f>
        <v>172.8470902</v>
      </c>
      <c r="H209" s="36">
        <f>SUMIFS(СВЦЭМ!$F$33:$F$776,СВЦЭМ!$A$33:$A$776,$A209,СВЦЭМ!$B$33:$B$776,H$190)+'СЕТ СН'!$F$15</f>
        <v>168.63006443</v>
      </c>
      <c r="I209" s="36">
        <f>SUMIFS(СВЦЭМ!$F$33:$F$776,СВЦЭМ!$A$33:$A$776,$A209,СВЦЭМ!$B$33:$B$776,I$190)+'СЕТ СН'!$F$15</f>
        <v>162.93952041</v>
      </c>
      <c r="J209" s="36">
        <f>SUMIFS(СВЦЭМ!$F$33:$F$776,СВЦЭМ!$A$33:$A$776,$A209,СВЦЭМ!$B$33:$B$776,J$190)+'СЕТ СН'!$F$15</f>
        <v>162.59741968</v>
      </c>
      <c r="K209" s="36">
        <f>SUMIFS(СВЦЭМ!$F$33:$F$776,СВЦЭМ!$A$33:$A$776,$A209,СВЦЭМ!$B$33:$B$776,K$190)+'СЕТ СН'!$F$15</f>
        <v>157.09249897000001</v>
      </c>
      <c r="L209" s="36">
        <f>SUMIFS(СВЦЭМ!$F$33:$F$776,СВЦЭМ!$A$33:$A$776,$A209,СВЦЭМ!$B$33:$B$776,L$190)+'СЕТ СН'!$F$15</f>
        <v>156.90137683</v>
      </c>
      <c r="M209" s="36">
        <f>SUMIFS(СВЦЭМ!$F$33:$F$776,СВЦЭМ!$A$33:$A$776,$A209,СВЦЭМ!$B$33:$B$776,M$190)+'СЕТ СН'!$F$15</f>
        <v>157.17138926999999</v>
      </c>
      <c r="N209" s="36">
        <f>SUMIFS(СВЦЭМ!$F$33:$F$776,СВЦЭМ!$A$33:$A$776,$A209,СВЦЭМ!$B$33:$B$776,N$190)+'СЕТ СН'!$F$15</f>
        <v>158.34084351000001</v>
      </c>
      <c r="O209" s="36">
        <f>SUMIFS(СВЦЭМ!$F$33:$F$776,СВЦЭМ!$A$33:$A$776,$A209,СВЦЭМ!$B$33:$B$776,O$190)+'СЕТ СН'!$F$15</f>
        <v>162.16222314000001</v>
      </c>
      <c r="P209" s="36">
        <f>SUMIFS(СВЦЭМ!$F$33:$F$776,СВЦЭМ!$A$33:$A$776,$A209,СВЦЭМ!$B$33:$B$776,P$190)+'СЕТ СН'!$F$15</f>
        <v>164.44610736999999</v>
      </c>
      <c r="Q209" s="36">
        <f>SUMIFS(СВЦЭМ!$F$33:$F$776,СВЦЭМ!$A$33:$A$776,$A209,СВЦЭМ!$B$33:$B$776,Q$190)+'СЕТ СН'!$F$15</f>
        <v>165.32993636</v>
      </c>
      <c r="R209" s="36">
        <f>SUMIFS(СВЦЭМ!$F$33:$F$776,СВЦЭМ!$A$33:$A$776,$A209,СВЦЭМ!$B$33:$B$776,R$190)+'СЕТ СН'!$F$15</f>
        <v>162.07248996000001</v>
      </c>
      <c r="S209" s="36">
        <f>SUMIFS(СВЦЭМ!$F$33:$F$776,СВЦЭМ!$A$33:$A$776,$A209,СВЦЭМ!$B$33:$B$776,S$190)+'СЕТ СН'!$F$15</f>
        <v>156.47747810999999</v>
      </c>
      <c r="T209" s="36">
        <f>SUMIFS(СВЦЭМ!$F$33:$F$776,СВЦЭМ!$A$33:$A$776,$A209,СВЦЭМ!$B$33:$B$776,T$190)+'СЕТ СН'!$F$15</f>
        <v>157.59510617999999</v>
      </c>
      <c r="U209" s="36">
        <f>SUMIFS(СВЦЭМ!$F$33:$F$776,СВЦЭМ!$A$33:$A$776,$A209,СВЦЭМ!$B$33:$B$776,U$190)+'СЕТ СН'!$F$15</f>
        <v>157.01183596999999</v>
      </c>
      <c r="V209" s="36">
        <f>SUMIFS(СВЦЭМ!$F$33:$F$776,СВЦЭМ!$A$33:$A$776,$A209,СВЦЭМ!$B$33:$B$776,V$190)+'СЕТ СН'!$F$15</f>
        <v>155.59360335</v>
      </c>
      <c r="W209" s="36">
        <f>SUMIFS(СВЦЭМ!$F$33:$F$776,СВЦЭМ!$A$33:$A$776,$A209,СВЦЭМ!$B$33:$B$776,W$190)+'СЕТ СН'!$F$15</f>
        <v>157.54100337</v>
      </c>
      <c r="X209" s="36">
        <f>SUMIFS(СВЦЭМ!$F$33:$F$776,СВЦЭМ!$A$33:$A$776,$A209,СВЦЭМ!$B$33:$B$776,X$190)+'СЕТ СН'!$F$15</f>
        <v>160.84633744999999</v>
      </c>
      <c r="Y209" s="36">
        <f>SUMIFS(СВЦЭМ!$F$33:$F$776,СВЦЭМ!$A$33:$A$776,$A209,СВЦЭМ!$B$33:$B$776,Y$190)+'СЕТ СН'!$F$15</f>
        <v>163.39387436999999</v>
      </c>
    </row>
    <row r="210" spans="1:25" ht="15.5" x14ac:dyDescent="0.3">
      <c r="A210" s="35">
        <f t="shared" si="5"/>
        <v>43850</v>
      </c>
      <c r="B210" s="36">
        <f>SUMIFS(СВЦЭМ!$F$33:$F$776,СВЦЭМ!$A$33:$A$776,$A210,СВЦЭМ!$B$33:$B$776,B$190)+'СЕТ СН'!$F$15</f>
        <v>173.80650263999999</v>
      </c>
      <c r="C210" s="36">
        <f>SUMIFS(СВЦЭМ!$F$33:$F$776,СВЦЭМ!$A$33:$A$776,$A210,СВЦЭМ!$B$33:$B$776,C$190)+'СЕТ СН'!$F$15</f>
        <v>177.22980343</v>
      </c>
      <c r="D210" s="36">
        <f>SUMIFS(СВЦЭМ!$F$33:$F$776,СВЦЭМ!$A$33:$A$776,$A210,СВЦЭМ!$B$33:$B$776,D$190)+'СЕТ СН'!$F$15</f>
        <v>179.35280205999999</v>
      </c>
      <c r="E210" s="36">
        <f>SUMIFS(СВЦЭМ!$F$33:$F$776,СВЦЭМ!$A$33:$A$776,$A210,СВЦЭМ!$B$33:$B$776,E$190)+'СЕТ СН'!$F$15</f>
        <v>178.67669097000001</v>
      </c>
      <c r="F210" s="36">
        <f>SUMIFS(СВЦЭМ!$F$33:$F$776,СВЦЭМ!$A$33:$A$776,$A210,СВЦЭМ!$B$33:$B$776,F$190)+'СЕТ СН'!$F$15</f>
        <v>176.18807441000001</v>
      </c>
      <c r="G210" s="36">
        <f>SUMIFS(СВЦЭМ!$F$33:$F$776,СВЦЭМ!$A$33:$A$776,$A210,СВЦЭМ!$B$33:$B$776,G$190)+'СЕТ СН'!$F$15</f>
        <v>172.62159045000001</v>
      </c>
      <c r="H210" s="36">
        <f>SUMIFS(СВЦЭМ!$F$33:$F$776,СВЦЭМ!$A$33:$A$776,$A210,СВЦЭМ!$B$33:$B$776,H$190)+'СЕТ СН'!$F$15</f>
        <v>163.75825614999999</v>
      </c>
      <c r="I210" s="36">
        <f>SUMIFS(СВЦЭМ!$F$33:$F$776,СВЦЭМ!$A$33:$A$776,$A210,СВЦЭМ!$B$33:$B$776,I$190)+'СЕТ СН'!$F$15</f>
        <v>161.01022399999999</v>
      </c>
      <c r="J210" s="36">
        <f>SUMIFS(СВЦЭМ!$F$33:$F$776,СВЦЭМ!$A$33:$A$776,$A210,СВЦЭМ!$B$33:$B$776,J$190)+'СЕТ СН'!$F$15</f>
        <v>155.51855287000001</v>
      </c>
      <c r="K210" s="36">
        <f>SUMIFS(СВЦЭМ!$F$33:$F$776,СВЦЭМ!$A$33:$A$776,$A210,СВЦЭМ!$B$33:$B$776,K$190)+'СЕТ СН'!$F$15</f>
        <v>150.49039755999999</v>
      </c>
      <c r="L210" s="36">
        <f>SUMIFS(СВЦЭМ!$F$33:$F$776,СВЦЭМ!$A$33:$A$776,$A210,СВЦЭМ!$B$33:$B$776,L$190)+'СЕТ СН'!$F$15</f>
        <v>151.33693030000001</v>
      </c>
      <c r="M210" s="36">
        <f>SUMIFS(СВЦЭМ!$F$33:$F$776,СВЦЭМ!$A$33:$A$776,$A210,СВЦЭМ!$B$33:$B$776,M$190)+'СЕТ СН'!$F$15</f>
        <v>154.02202607000001</v>
      </c>
      <c r="N210" s="36">
        <f>SUMIFS(СВЦЭМ!$F$33:$F$776,СВЦЭМ!$A$33:$A$776,$A210,СВЦЭМ!$B$33:$B$776,N$190)+'СЕТ СН'!$F$15</f>
        <v>156.02750018</v>
      </c>
      <c r="O210" s="36">
        <f>SUMIFS(СВЦЭМ!$F$33:$F$776,СВЦЭМ!$A$33:$A$776,$A210,СВЦЭМ!$B$33:$B$776,O$190)+'СЕТ СН'!$F$15</f>
        <v>159.89914478</v>
      </c>
      <c r="P210" s="36">
        <f>SUMIFS(СВЦЭМ!$F$33:$F$776,СВЦЭМ!$A$33:$A$776,$A210,СВЦЭМ!$B$33:$B$776,P$190)+'СЕТ СН'!$F$15</f>
        <v>162.93365408</v>
      </c>
      <c r="Q210" s="36">
        <f>SUMIFS(СВЦЭМ!$F$33:$F$776,СВЦЭМ!$A$33:$A$776,$A210,СВЦЭМ!$B$33:$B$776,Q$190)+'СЕТ СН'!$F$15</f>
        <v>163.78080538</v>
      </c>
      <c r="R210" s="36">
        <f>SUMIFS(СВЦЭМ!$F$33:$F$776,СВЦЭМ!$A$33:$A$776,$A210,СВЦЭМ!$B$33:$B$776,R$190)+'СЕТ СН'!$F$15</f>
        <v>164.10508419000001</v>
      </c>
      <c r="S210" s="36">
        <f>SUMIFS(СВЦЭМ!$F$33:$F$776,СВЦЭМ!$A$33:$A$776,$A210,СВЦЭМ!$B$33:$B$776,S$190)+'СЕТ СН'!$F$15</f>
        <v>159.60114002</v>
      </c>
      <c r="T210" s="36">
        <f>SUMIFS(СВЦЭМ!$F$33:$F$776,СВЦЭМ!$A$33:$A$776,$A210,СВЦЭМ!$B$33:$B$776,T$190)+'СЕТ СН'!$F$15</f>
        <v>152.55735257000001</v>
      </c>
      <c r="U210" s="36">
        <f>SUMIFS(СВЦЭМ!$F$33:$F$776,СВЦЭМ!$A$33:$A$776,$A210,СВЦЭМ!$B$33:$B$776,U$190)+'СЕТ СН'!$F$15</f>
        <v>154.19864342</v>
      </c>
      <c r="V210" s="36">
        <f>SUMIFS(СВЦЭМ!$F$33:$F$776,СВЦЭМ!$A$33:$A$776,$A210,СВЦЭМ!$B$33:$B$776,V$190)+'СЕТ СН'!$F$15</f>
        <v>156.92344009000001</v>
      </c>
      <c r="W210" s="36">
        <f>SUMIFS(СВЦЭМ!$F$33:$F$776,СВЦЭМ!$A$33:$A$776,$A210,СВЦЭМ!$B$33:$B$776,W$190)+'СЕТ СН'!$F$15</f>
        <v>161.19903224999999</v>
      </c>
      <c r="X210" s="36">
        <f>SUMIFS(СВЦЭМ!$F$33:$F$776,СВЦЭМ!$A$33:$A$776,$A210,СВЦЭМ!$B$33:$B$776,X$190)+'СЕТ СН'!$F$15</f>
        <v>162.78377467000001</v>
      </c>
      <c r="Y210" s="36">
        <f>SUMIFS(СВЦЭМ!$F$33:$F$776,СВЦЭМ!$A$33:$A$776,$A210,СВЦЭМ!$B$33:$B$776,Y$190)+'СЕТ СН'!$F$15</f>
        <v>165.67241088</v>
      </c>
    </row>
    <row r="211" spans="1:25" ht="15.5" x14ac:dyDescent="0.3">
      <c r="A211" s="35">
        <f t="shared" si="5"/>
        <v>43851</v>
      </c>
      <c r="B211" s="36">
        <f>SUMIFS(СВЦЭМ!$F$33:$F$776,СВЦЭМ!$A$33:$A$776,$A211,СВЦЭМ!$B$33:$B$776,B$190)+'СЕТ СН'!$F$15</f>
        <v>169.97479888000001</v>
      </c>
      <c r="C211" s="36">
        <f>SUMIFS(СВЦЭМ!$F$33:$F$776,СВЦЭМ!$A$33:$A$776,$A211,СВЦЭМ!$B$33:$B$776,C$190)+'СЕТ СН'!$F$15</f>
        <v>173.32617809000001</v>
      </c>
      <c r="D211" s="36">
        <f>SUMIFS(СВЦЭМ!$F$33:$F$776,СВЦЭМ!$A$33:$A$776,$A211,СВЦЭМ!$B$33:$B$776,D$190)+'СЕТ СН'!$F$15</f>
        <v>175.22130055</v>
      </c>
      <c r="E211" s="36">
        <f>SUMIFS(СВЦЭМ!$F$33:$F$776,СВЦЭМ!$A$33:$A$776,$A211,СВЦЭМ!$B$33:$B$776,E$190)+'СЕТ СН'!$F$15</f>
        <v>176.32267618</v>
      </c>
      <c r="F211" s="36">
        <f>SUMIFS(СВЦЭМ!$F$33:$F$776,СВЦЭМ!$A$33:$A$776,$A211,СВЦЭМ!$B$33:$B$776,F$190)+'СЕТ СН'!$F$15</f>
        <v>173.06085555999999</v>
      </c>
      <c r="G211" s="36">
        <f>SUMIFS(СВЦЭМ!$F$33:$F$776,СВЦЭМ!$A$33:$A$776,$A211,СВЦЭМ!$B$33:$B$776,G$190)+'СЕТ СН'!$F$15</f>
        <v>168.08166621000001</v>
      </c>
      <c r="H211" s="36">
        <f>SUMIFS(СВЦЭМ!$F$33:$F$776,СВЦЭМ!$A$33:$A$776,$A211,СВЦЭМ!$B$33:$B$776,H$190)+'СЕТ СН'!$F$15</f>
        <v>161.19112014999999</v>
      </c>
      <c r="I211" s="36">
        <f>SUMIFS(СВЦЭМ!$F$33:$F$776,СВЦЭМ!$A$33:$A$776,$A211,СВЦЭМ!$B$33:$B$776,I$190)+'СЕТ СН'!$F$15</f>
        <v>156.30287559999999</v>
      </c>
      <c r="J211" s="36">
        <f>SUMIFS(СВЦЭМ!$F$33:$F$776,СВЦЭМ!$A$33:$A$776,$A211,СВЦЭМ!$B$33:$B$776,J$190)+'СЕТ СН'!$F$15</f>
        <v>151.44234453000001</v>
      </c>
      <c r="K211" s="36">
        <f>SUMIFS(СВЦЭМ!$F$33:$F$776,СВЦЭМ!$A$33:$A$776,$A211,СВЦЭМ!$B$33:$B$776,K$190)+'СЕТ СН'!$F$15</f>
        <v>151.83418252000001</v>
      </c>
      <c r="L211" s="36">
        <f>SUMIFS(СВЦЭМ!$F$33:$F$776,СВЦЭМ!$A$33:$A$776,$A211,СВЦЭМ!$B$33:$B$776,L$190)+'СЕТ СН'!$F$15</f>
        <v>153.19174473999999</v>
      </c>
      <c r="M211" s="36">
        <f>SUMIFS(СВЦЭМ!$F$33:$F$776,СВЦЭМ!$A$33:$A$776,$A211,СВЦЭМ!$B$33:$B$776,M$190)+'СЕТ СН'!$F$15</f>
        <v>154.07108887999999</v>
      </c>
      <c r="N211" s="36">
        <f>SUMIFS(СВЦЭМ!$F$33:$F$776,СВЦЭМ!$A$33:$A$776,$A211,СВЦЭМ!$B$33:$B$776,N$190)+'СЕТ СН'!$F$15</f>
        <v>158.48215805000001</v>
      </c>
      <c r="O211" s="36">
        <f>SUMIFS(СВЦЭМ!$F$33:$F$776,СВЦЭМ!$A$33:$A$776,$A211,СВЦЭМ!$B$33:$B$776,O$190)+'СЕТ СН'!$F$15</f>
        <v>160.50027127999999</v>
      </c>
      <c r="P211" s="36">
        <f>SUMIFS(СВЦЭМ!$F$33:$F$776,СВЦЭМ!$A$33:$A$776,$A211,СВЦЭМ!$B$33:$B$776,P$190)+'СЕТ СН'!$F$15</f>
        <v>162.58957620000001</v>
      </c>
      <c r="Q211" s="36">
        <f>SUMIFS(СВЦЭМ!$F$33:$F$776,СВЦЭМ!$A$33:$A$776,$A211,СВЦЭМ!$B$33:$B$776,Q$190)+'СЕТ СН'!$F$15</f>
        <v>164.14294627999999</v>
      </c>
      <c r="R211" s="36">
        <f>SUMIFS(СВЦЭМ!$F$33:$F$776,СВЦЭМ!$A$33:$A$776,$A211,СВЦЭМ!$B$33:$B$776,R$190)+'СЕТ СН'!$F$15</f>
        <v>161.72325803000001</v>
      </c>
      <c r="S211" s="36">
        <f>SUMIFS(СВЦЭМ!$F$33:$F$776,СВЦЭМ!$A$33:$A$776,$A211,СВЦЭМ!$B$33:$B$776,S$190)+'СЕТ СН'!$F$15</f>
        <v>157.99576658999999</v>
      </c>
      <c r="T211" s="36">
        <f>SUMIFS(СВЦЭМ!$F$33:$F$776,СВЦЭМ!$A$33:$A$776,$A211,СВЦЭМ!$B$33:$B$776,T$190)+'СЕТ СН'!$F$15</f>
        <v>154.72245275</v>
      </c>
      <c r="U211" s="36">
        <f>SUMIFS(СВЦЭМ!$F$33:$F$776,СВЦЭМ!$A$33:$A$776,$A211,СВЦЭМ!$B$33:$B$776,U$190)+'СЕТ СН'!$F$15</f>
        <v>155.4774711</v>
      </c>
      <c r="V211" s="36">
        <f>SUMIFS(СВЦЭМ!$F$33:$F$776,СВЦЭМ!$A$33:$A$776,$A211,СВЦЭМ!$B$33:$B$776,V$190)+'СЕТ СН'!$F$15</f>
        <v>158.71976638999999</v>
      </c>
      <c r="W211" s="36">
        <f>SUMIFS(СВЦЭМ!$F$33:$F$776,СВЦЭМ!$A$33:$A$776,$A211,СВЦЭМ!$B$33:$B$776,W$190)+'СЕТ СН'!$F$15</f>
        <v>162.2883716</v>
      </c>
      <c r="X211" s="36">
        <f>SUMIFS(СВЦЭМ!$F$33:$F$776,СВЦЭМ!$A$33:$A$776,$A211,СВЦЭМ!$B$33:$B$776,X$190)+'СЕТ СН'!$F$15</f>
        <v>164.37480152000001</v>
      </c>
      <c r="Y211" s="36">
        <f>SUMIFS(СВЦЭМ!$F$33:$F$776,СВЦЭМ!$A$33:$A$776,$A211,СВЦЭМ!$B$33:$B$776,Y$190)+'СЕТ СН'!$F$15</f>
        <v>167.07713140999999</v>
      </c>
    </row>
    <row r="212" spans="1:25" ht="15.5" x14ac:dyDescent="0.3">
      <c r="A212" s="35">
        <f t="shared" si="5"/>
        <v>43852</v>
      </c>
      <c r="B212" s="36">
        <f>SUMIFS(СВЦЭМ!$F$33:$F$776,СВЦЭМ!$A$33:$A$776,$A212,СВЦЭМ!$B$33:$B$776,B$190)+'СЕТ СН'!$F$15</f>
        <v>167.4287052</v>
      </c>
      <c r="C212" s="36">
        <f>SUMIFS(СВЦЭМ!$F$33:$F$776,СВЦЭМ!$A$33:$A$776,$A212,СВЦЭМ!$B$33:$B$776,C$190)+'СЕТ СН'!$F$15</f>
        <v>169.29962871999999</v>
      </c>
      <c r="D212" s="36">
        <f>SUMIFS(СВЦЭМ!$F$33:$F$776,СВЦЭМ!$A$33:$A$776,$A212,СВЦЭМ!$B$33:$B$776,D$190)+'СЕТ СН'!$F$15</f>
        <v>171.58106061999999</v>
      </c>
      <c r="E212" s="36">
        <f>SUMIFS(СВЦЭМ!$F$33:$F$776,СВЦЭМ!$A$33:$A$776,$A212,СВЦЭМ!$B$33:$B$776,E$190)+'СЕТ СН'!$F$15</f>
        <v>171.93599997999999</v>
      </c>
      <c r="F212" s="36">
        <f>SUMIFS(СВЦЭМ!$F$33:$F$776,СВЦЭМ!$A$33:$A$776,$A212,СВЦЭМ!$B$33:$B$776,F$190)+'СЕТ СН'!$F$15</f>
        <v>169.74532056000001</v>
      </c>
      <c r="G212" s="36">
        <f>SUMIFS(СВЦЭМ!$F$33:$F$776,СВЦЭМ!$A$33:$A$776,$A212,СВЦЭМ!$B$33:$B$776,G$190)+'СЕТ СН'!$F$15</f>
        <v>166.08397331</v>
      </c>
      <c r="H212" s="36">
        <f>SUMIFS(СВЦЭМ!$F$33:$F$776,СВЦЭМ!$A$33:$A$776,$A212,СВЦЭМ!$B$33:$B$776,H$190)+'СЕТ СН'!$F$15</f>
        <v>157.99656153999999</v>
      </c>
      <c r="I212" s="36">
        <f>SUMIFS(СВЦЭМ!$F$33:$F$776,СВЦЭМ!$A$33:$A$776,$A212,СВЦЭМ!$B$33:$B$776,I$190)+'СЕТ СН'!$F$15</f>
        <v>154.85898662</v>
      </c>
      <c r="J212" s="36">
        <f>SUMIFS(СВЦЭМ!$F$33:$F$776,СВЦЭМ!$A$33:$A$776,$A212,СВЦЭМ!$B$33:$B$776,J$190)+'СЕТ СН'!$F$15</f>
        <v>151.3518062</v>
      </c>
      <c r="K212" s="36">
        <f>SUMIFS(СВЦЭМ!$F$33:$F$776,СВЦЭМ!$A$33:$A$776,$A212,СВЦЭМ!$B$33:$B$776,K$190)+'СЕТ СН'!$F$15</f>
        <v>152.22710413999999</v>
      </c>
      <c r="L212" s="36">
        <f>SUMIFS(СВЦЭМ!$F$33:$F$776,СВЦЭМ!$A$33:$A$776,$A212,СВЦЭМ!$B$33:$B$776,L$190)+'СЕТ СН'!$F$15</f>
        <v>151.08711632999999</v>
      </c>
      <c r="M212" s="36">
        <f>SUMIFS(СВЦЭМ!$F$33:$F$776,СВЦЭМ!$A$33:$A$776,$A212,СВЦЭМ!$B$33:$B$776,M$190)+'СЕТ СН'!$F$15</f>
        <v>153.02087220000001</v>
      </c>
      <c r="N212" s="36">
        <f>SUMIFS(СВЦЭМ!$F$33:$F$776,СВЦЭМ!$A$33:$A$776,$A212,СВЦЭМ!$B$33:$B$776,N$190)+'СЕТ СН'!$F$15</f>
        <v>158.10297152999999</v>
      </c>
      <c r="O212" s="36">
        <f>SUMIFS(СВЦЭМ!$F$33:$F$776,СВЦЭМ!$A$33:$A$776,$A212,СВЦЭМ!$B$33:$B$776,O$190)+'СЕТ СН'!$F$15</f>
        <v>162.18532127</v>
      </c>
      <c r="P212" s="36">
        <f>SUMIFS(СВЦЭМ!$F$33:$F$776,СВЦЭМ!$A$33:$A$776,$A212,СВЦЭМ!$B$33:$B$776,P$190)+'СЕТ СН'!$F$15</f>
        <v>165.63186214999999</v>
      </c>
      <c r="Q212" s="36">
        <f>SUMIFS(СВЦЭМ!$F$33:$F$776,СВЦЭМ!$A$33:$A$776,$A212,СВЦЭМ!$B$33:$B$776,Q$190)+'СЕТ СН'!$F$15</f>
        <v>167.02639162</v>
      </c>
      <c r="R212" s="36">
        <f>SUMIFS(СВЦЭМ!$F$33:$F$776,СВЦЭМ!$A$33:$A$776,$A212,СВЦЭМ!$B$33:$B$776,R$190)+'СЕТ СН'!$F$15</f>
        <v>165.52823703000001</v>
      </c>
      <c r="S212" s="36">
        <f>SUMIFS(СВЦЭМ!$F$33:$F$776,СВЦЭМ!$A$33:$A$776,$A212,СВЦЭМ!$B$33:$B$776,S$190)+'СЕТ СН'!$F$15</f>
        <v>161.33240660999999</v>
      </c>
      <c r="T212" s="36">
        <f>SUMIFS(СВЦЭМ!$F$33:$F$776,СВЦЭМ!$A$33:$A$776,$A212,СВЦЭМ!$B$33:$B$776,T$190)+'СЕТ СН'!$F$15</f>
        <v>157.55960504999999</v>
      </c>
      <c r="U212" s="36">
        <f>SUMIFS(СВЦЭМ!$F$33:$F$776,СВЦЭМ!$A$33:$A$776,$A212,СВЦЭМ!$B$33:$B$776,U$190)+'СЕТ СН'!$F$15</f>
        <v>158.32385642</v>
      </c>
      <c r="V212" s="36">
        <f>SUMIFS(СВЦЭМ!$F$33:$F$776,СВЦЭМ!$A$33:$A$776,$A212,СВЦЭМ!$B$33:$B$776,V$190)+'СЕТ СН'!$F$15</f>
        <v>157.30832946000001</v>
      </c>
      <c r="W212" s="36">
        <f>SUMIFS(СВЦЭМ!$F$33:$F$776,СВЦЭМ!$A$33:$A$776,$A212,СВЦЭМ!$B$33:$B$776,W$190)+'СЕТ СН'!$F$15</f>
        <v>159.98658362</v>
      </c>
      <c r="X212" s="36">
        <f>SUMIFS(СВЦЭМ!$F$33:$F$776,СВЦЭМ!$A$33:$A$776,$A212,СВЦЭМ!$B$33:$B$776,X$190)+'СЕТ СН'!$F$15</f>
        <v>162.79210620999999</v>
      </c>
      <c r="Y212" s="36">
        <f>SUMIFS(СВЦЭМ!$F$33:$F$776,СВЦЭМ!$A$33:$A$776,$A212,СВЦЭМ!$B$33:$B$776,Y$190)+'СЕТ СН'!$F$15</f>
        <v>165.29253921</v>
      </c>
    </row>
    <row r="213" spans="1:25" ht="15.5" x14ac:dyDescent="0.3">
      <c r="A213" s="35">
        <f t="shared" si="5"/>
        <v>43853</v>
      </c>
      <c r="B213" s="36">
        <f>SUMIFS(СВЦЭМ!$F$33:$F$776,СВЦЭМ!$A$33:$A$776,$A213,СВЦЭМ!$B$33:$B$776,B$190)+'СЕТ СН'!$F$15</f>
        <v>169.79825151</v>
      </c>
      <c r="C213" s="36">
        <f>SUMIFS(СВЦЭМ!$F$33:$F$776,СВЦЭМ!$A$33:$A$776,$A213,СВЦЭМ!$B$33:$B$776,C$190)+'СЕТ СН'!$F$15</f>
        <v>171.06265966999999</v>
      </c>
      <c r="D213" s="36">
        <f>SUMIFS(СВЦЭМ!$F$33:$F$776,СВЦЭМ!$A$33:$A$776,$A213,СВЦЭМ!$B$33:$B$776,D$190)+'СЕТ СН'!$F$15</f>
        <v>173.55246471999999</v>
      </c>
      <c r="E213" s="36">
        <f>SUMIFS(СВЦЭМ!$F$33:$F$776,СВЦЭМ!$A$33:$A$776,$A213,СВЦЭМ!$B$33:$B$776,E$190)+'СЕТ СН'!$F$15</f>
        <v>174.65962182999999</v>
      </c>
      <c r="F213" s="36">
        <f>SUMIFS(СВЦЭМ!$F$33:$F$776,СВЦЭМ!$A$33:$A$776,$A213,СВЦЭМ!$B$33:$B$776,F$190)+'СЕТ СН'!$F$15</f>
        <v>173.15757830000001</v>
      </c>
      <c r="G213" s="36">
        <f>SUMIFS(СВЦЭМ!$F$33:$F$776,СВЦЭМ!$A$33:$A$776,$A213,СВЦЭМ!$B$33:$B$776,G$190)+'СЕТ СН'!$F$15</f>
        <v>169.60813863999999</v>
      </c>
      <c r="H213" s="36">
        <f>SUMIFS(СВЦЭМ!$F$33:$F$776,СВЦЭМ!$A$33:$A$776,$A213,СВЦЭМ!$B$33:$B$776,H$190)+'СЕТ СН'!$F$15</f>
        <v>162.22476191000001</v>
      </c>
      <c r="I213" s="36">
        <f>SUMIFS(СВЦЭМ!$F$33:$F$776,СВЦЭМ!$A$33:$A$776,$A213,СВЦЭМ!$B$33:$B$776,I$190)+'СЕТ СН'!$F$15</f>
        <v>158.58140324999999</v>
      </c>
      <c r="J213" s="36">
        <f>SUMIFS(СВЦЭМ!$F$33:$F$776,СВЦЭМ!$A$33:$A$776,$A213,СВЦЭМ!$B$33:$B$776,J$190)+'СЕТ СН'!$F$15</f>
        <v>154.47596797</v>
      </c>
      <c r="K213" s="36">
        <f>SUMIFS(СВЦЭМ!$F$33:$F$776,СВЦЭМ!$A$33:$A$776,$A213,СВЦЭМ!$B$33:$B$776,K$190)+'СЕТ СН'!$F$15</f>
        <v>155.41054911000001</v>
      </c>
      <c r="L213" s="36">
        <f>SUMIFS(СВЦЭМ!$F$33:$F$776,СВЦЭМ!$A$33:$A$776,$A213,СВЦЭМ!$B$33:$B$776,L$190)+'СЕТ СН'!$F$15</f>
        <v>154.92148039</v>
      </c>
      <c r="M213" s="36">
        <f>SUMIFS(СВЦЭМ!$F$33:$F$776,СВЦЭМ!$A$33:$A$776,$A213,СВЦЭМ!$B$33:$B$776,M$190)+'СЕТ СН'!$F$15</f>
        <v>155.88355145</v>
      </c>
      <c r="N213" s="36">
        <f>SUMIFS(СВЦЭМ!$F$33:$F$776,СВЦЭМ!$A$33:$A$776,$A213,СВЦЭМ!$B$33:$B$776,N$190)+'СЕТ СН'!$F$15</f>
        <v>158.09417439000001</v>
      </c>
      <c r="O213" s="36">
        <f>SUMIFS(СВЦЭМ!$F$33:$F$776,СВЦЭМ!$A$33:$A$776,$A213,СВЦЭМ!$B$33:$B$776,O$190)+'СЕТ СН'!$F$15</f>
        <v>162.19562954</v>
      </c>
      <c r="P213" s="36">
        <f>SUMIFS(СВЦЭМ!$F$33:$F$776,СВЦЭМ!$A$33:$A$776,$A213,СВЦЭМ!$B$33:$B$776,P$190)+'СЕТ СН'!$F$15</f>
        <v>165.7410395</v>
      </c>
      <c r="Q213" s="36">
        <f>SUMIFS(СВЦЭМ!$F$33:$F$776,СВЦЭМ!$A$33:$A$776,$A213,СВЦЭМ!$B$33:$B$776,Q$190)+'СЕТ СН'!$F$15</f>
        <v>169.2951396</v>
      </c>
      <c r="R213" s="36">
        <f>SUMIFS(СВЦЭМ!$F$33:$F$776,СВЦЭМ!$A$33:$A$776,$A213,СВЦЭМ!$B$33:$B$776,R$190)+'СЕТ СН'!$F$15</f>
        <v>164.18611136999999</v>
      </c>
      <c r="S213" s="36">
        <f>SUMIFS(СВЦЭМ!$F$33:$F$776,СВЦЭМ!$A$33:$A$776,$A213,СВЦЭМ!$B$33:$B$776,S$190)+'СЕТ СН'!$F$15</f>
        <v>159.57264369999999</v>
      </c>
      <c r="T213" s="36">
        <f>SUMIFS(СВЦЭМ!$F$33:$F$776,СВЦЭМ!$A$33:$A$776,$A213,СВЦЭМ!$B$33:$B$776,T$190)+'СЕТ СН'!$F$15</f>
        <v>155.94489598000001</v>
      </c>
      <c r="U213" s="36">
        <f>SUMIFS(СВЦЭМ!$F$33:$F$776,СВЦЭМ!$A$33:$A$776,$A213,СВЦЭМ!$B$33:$B$776,U$190)+'СЕТ СН'!$F$15</f>
        <v>157.14521869999999</v>
      </c>
      <c r="V213" s="36">
        <f>SUMIFS(СВЦЭМ!$F$33:$F$776,СВЦЭМ!$A$33:$A$776,$A213,СВЦЭМ!$B$33:$B$776,V$190)+'СЕТ СН'!$F$15</f>
        <v>159.68374985</v>
      </c>
      <c r="W213" s="36">
        <f>SUMIFS(СВЦЭМ!$F$33:$F$776,СВЦЭМ!$A$33:$A$776,$A213,СВЦЭМ!$B$33:$B$776,W$190)+'СЕТ СН'!$F$15</f>
        <v>163.84451485</v>
      </c>
      <c r="X213" s="36">
        <f>SUMIFS(СВЦЭМ!$F$33:$F$776,СВЦЭМ!$A$33:$A$776,$A213,СВЦЭМ!$B$33:$B$776,X$190)+'СЕТ СН'!$F$15</f>
        <v>167.46777420000001</v>
      </c>
      <c r="Y213" s="36">
        <f>SUMIFS(СВЦЭМ!$F$33:$F$776,СВЦЭМ!$A$33:$A$776,$A213,СВЦЭМ!$B$33:$B$776,Y$190)+'СЕТ СН'!$F$15</f>
        <v>169.01058793000001</v>
      </c>
    </row>
    <row r="214" spans="1:25" ht="15.5" x14ac:dyDescent="0.3">
      <c r="A214" s="35">
        <f t="shared" si="5"/>
        <v>43854</v>
      </c>
      <c r="B214" s="36">
        <f>SUMIFS(СВЦЭМ!$F$33:$F$776,СВЦЭМ!$A$33:$A$776,$A214,СВЦЭМ!$B$33:$B$776,B$190)+'СЕТ СН'!$F$15</f>
        <v>162.04275666999999</v>
      </c>
      <c r="C214" s="36">
        <f>SUMIFS(СВЦЭМ!$F$33:$F$776,СВЦЭМ!$A$33:$A$776,$A214,СВЦЭМ!$B$33:$B$776,C$190)+'СЕТ СН'!$F$15</f>
        <v>164.30243239000001</v>
      </c>
      <c r="D214" s="36">
        <f>SUMIFS(СВЦЭМ!$F$33:$F$776,СВЦЭМ!$A$33:$A$776,$A214,СВЦЭМ!$B$33:$B$776,D$190)+'СЕТ СН'!$F$15</f>
        <v>166.86305684999999</v>
      </c>
      <c r="E214" s="36">
        <f>SUMIFS(СВЦЭМ!$F$33:$F$776,СВЦЭМ!$A$33:$A$776,$A214,СВЦЭМ!$B$33:$B$776,E$190)+'СЕТ СН'!$F$15</f>
        <v>168.84268116000001</v>
      </c>
      <c r="F214" s="36">
        <f>SUMIFS(СВЦЭМ!$F$33:$F$776,СВЦЭМ!$A$33:$A$776,$A214,СВЦЭМ!$B$33:$B$776,F$190)+'СЕТ СН'!$F$15</f>
        <v>166.32677240000001</v>
      </c>
      <c r="G214" s="36">
        <f>SUMIFS(СВЦЭМ!$F$33:$F$776,СВЦЭМ!$A$33:$A$776,$A214,СВЦЭМ!$B$33:$B$776,G$190)+'СЕТ СН'!$F$15</f>
        <v>162.51248683</v>
      </c>
      <c r="H214" s="36">
        <f>SUMIFS(СВЦЭМ!$F$33:$F$776,СВЦЭМ!$A$33:$A$776,$A214,СВЦЭМ!$B$33:$B$776,H$190)+'СЕТ СН'!$F$15</f>
        <v>154.04509874999999</v>
      </c>
      <c r="I214" s="36">
        <f>SUMIFS(СВЦЭМ!$F$33:$F$776,СВЦЭМ!$A$33:$A$776,$A214,СВЦЭМ!$B$33:$B$776,I$190)+'СЕТ СН'!$F$15</f>
        <v>152.36224035999999</v>
      </c>
      <c r="J214" s="36">
        <f>SUMIFS(СВЦЭМ!$F$33:$F$776,СВЦЭМ!$A$33:$A$776,$A214,СВЦЭМ!$B$33:$B$776,J$190)+'СЕТ СН'!$F$15</f>
        <v>148.56386334999999</v>
      </c>
      <c r="K214" s="36">
        <f>SUMIFS(СВЦЭМ!$F$33:$F$776,СВЦЭМ!$A$33:$A$776,$A214,СВЦЭМ!$B$33:$B$776,K$190)+'СЕТ СН'!$F$15</f>
        <v>148.86822199</v>
      </c>
      <c r="L214" s="36">
        <f>SUMIFS(СВЦЭМ!$F$33:$F$776,СВЦЭМ!$A$33:$A$776,$A214,СВЦЭМ!$B$33:$B$776,L$190)+'СЕТ СН'!$F$15</f>
        <v>148.94066773</v>
      </c>
      <c r="M214" s="36">
        <f>SUMIFS(СВЦЭМ!$F$33:$F$776,СВЦЭМ!$A$33:$A$776,$A214,СВЦЭМ!$B$33:$B$776,M$190)+'СЕТ СН'!$F$15</f>
        <v>150.83838444</v>
      </c>
      <c r="N214" s="36">
        <f>SUMIFS(СВЦЭМ!$F$33:$F$776,СВЦЭМ!$A$33:$A$776,$A214,СВЦЭМ!$B$33:$B$776,N$190)+'СЕТ СН'!$F$15</f>
        <v>150.22723809999999</v>
      </c>
      <c r="O214" s="36">
        <f>SUMIFS(СВЦЭМ!$F$33:$F$776,СВЦЭМ!$A$33:$A$776,$A214,СВЦЭМ!$B$33:$B$776,O$190)+'СЕТ СН'!$F$15</f>
        <v>153.56951816</v>
      </c>
      <c r="P214" s="36">
        <f>SUMIFS(СВЦЭМ!$F$33:$F$776,СВЦЭМ!$A$33:$A$776,$A214,СВЦЭМ!$B$33:$B$776,P$190)+'СЕТ СН'!$F$15</f>
        <v>156.39224222000001</v>
      </c>
      <c r="Q214" s="36">
        <f>SUMIFS(СВЦЭМ!$F$33:$F$776,СВЦЭМ!$A$33:$A$776,$A214,СВЦЭМ!$B$33:$B$776,Q$190)+'СЕТ СН'!$F$15</f>
        <v>159.01887095999999</v>
      </c>
      <c r="R214" s="36">
        <f>SUMIFS(СВЦЭМ!$F$33:$F$776,СВЦЭМ!$A$33:$A$776,$A214,СВЦЭМ!$B$33:$B$776,R$190)+'СЕТ СН'!$F$15</f>
        <v>158.84422757999999</v>
      </c>
      <c r="S214" s="36">
        <f>SUMIFS(СВЦЭМ!$F$33:$F$776,СВЦЭМ!$A$33:$A$776,$A214,СВЦЭМ!$B$33:$B$776,S$190)+'СЕТ СН'!$F$15</f>
        <v>158.57812357</v>
      </c>
      <c r="T214" s="36">
        <f>SUMIFS(СВЦЭМ!$F$33:$F$776,СВЦЭМ!$A$33:$A$776,$A214,СВЦЭМ!$B$33:$B$776,T$190)+'СЕТ СН'!$F$15</f>
        <v>152.72342033000001</v>
      </c>
      <c r="U214" s="36">
        <f>SUMIFS(СВЦЭМ!$F$33:$F$776,СВЦЭМ!$A$33:$A$776,$A214,СВЦЭМ!$B$33:$B$776,U$190)+'СЕТ СН'!$F$15</f>
        <v>153.46050898999999</v>
      </c>
      <c r="V214" s="36">
        <f>SUMIFS(СВЦЭМ!$F$33:$F$776,СВЦЭМ!$A$33:$A$776,$A214,СВЦЭМ!$B$33:$B$776,V$190)+'СЕТ СН'!$F$15</f>
        <v>154.47878229</v>
      </c>
      <c r="W214" s="36">
        <f>SUMIFS(СВЦЭМ!$F$33:$F$776,СВЦЭМ!$A$33:$A$776,$A214,СВЦЭМ!$B$33:$B$776,W$190)+'СЕТ СН'!$F$15</f>
        <v>157.45502060000001</v>
      </c>
      <c r="X214" s="36">
        <f>SUMIFS(СВЦЭМ!$F$33:$F$776,СВЦЭМ!$A$33:$A$776,$A214,СВЦЭМ!$B$33:$B$776,X$190)+'СЕТ СН'!$F$15</f>
        <v>158.17406025</v>
      </c>
      <c r="Y214" s="36">
        <f>SUMIFS(СВЦЭМ!$F$33:$F$776,СВЦЭМ!$A$33:$A$776,$A214,СВЦЭМ!$B$33:$B$776,Y$190)+'СЕТ СН'!$F$15</f>
        <v>159.56572747999999</v>
      </c>
    </row>
    <row r="215" spans="1:25" ht="15.5" x14ac:dyDescent="0.3">
      <c r="A215" s="35">
        <f t="shared" si="5"/>
        <v>43855</v>
      </c>
      <c r="B215" s="36">
        <f>SUMIFS(СВЦЭМ!$F$33:$F$776,СВЦЭМ!$A$33:$A$776,$A215,СВЦЭМ!$B$33:$B$776,B$190)+'СЕТ СН'!$F$15</f>
        <v>167.76041784</v>
      </c>
      <c r="C215" s="36">
        <f>SUMIFS(СВЦЭМ!$F$33:$F$776,СВЦЭМ!$A$33:$A$776,$A215,СВЦЭМ!$B$33:$B$776,C$190)+'СЕТ СН'!$F$15</f>
        <v>172.21428201000001</v>
      </c>
      <c r="D215" s="36">
        <f>SUMIFS(СВЦЭМ!$F$33:$F$776,СВЦЭМ!$A$33:$A$776,$A215,СВЦЭМ!$B$33:$B$776,D$190)+'СЕТ СН'!$F$15</f>
        <v>177.27101002000001</v>
      </c>
      <c r="E215" s="36">
        <f>SUMIFS(СВЦЭМ!$F$33:$F$776,СВЦЭМ!$A$33:$A$776,$A215,СВЦЭМ!$B$33:$B$776,E$190)+'СЕТ СН'!$F$15</f>
        <v>177.83181214000001</v>
      </c>
      <c r="F215" s="36">
        <f>SUMIFS(СВЦЭМ!$F$33:$F$776,СВЦЭМ!$A$33:$A$776,$A215,СВЦЭМ!$B$33:$B$776,F$190)+'СЕТ СН'!$F$15</f>
        <v>171.13931772000001</v>
      </c>
      <c r="G215" s="36">
        <f>SUMIFS(СВЦЭМ!$F$33:$F$776,СВЦЭМ!$A$33:$A$776,$A215,СВЦЭМ!$B$33:$B$776,G$190)+'СЕТ СН'!$F$15</f>
        <v>169.88265279999999</v>
      </c>
      <c r="H215" s="36">
        <f>SUMIFS(СВЦЭМ!$F$33:$F$776,СВЦЭМ!$A$33:$A$776,$A215,СВЦЭМ!$B$33:$B$776,H$190)+'СЕТ СН'!$F$15</f>
        <v>164.62051298</v>
      </c>
      <c r="I215" s="36">
        <f>SUMIFS(СВЦЭМ!$F$33:$F$776,СВЦЭМ!$A$33:$A$776,$A215,СВЦЭМ!$B$33:$B$776,I$190)+'СЕТ СН'!$F$15</f>
        <v>162.42860327</v>
      </c>
      <c r="J215" s="36">
        <f>SUMIFS(СВЦЭМ!$F$33:$F$776,СВЦЭМ!$A$33:$A$776,$A215,СВЦЭМ!$B$33:$B$776,J$190)+'СЕТ СН'!$F$15</f>
        <v>158.19779022</v>
      </c>
      <c r="K215" s="36">
        <f>SUMIFS(СВЦЭМ!$F$33:$F$776,СВЦЭМ!$A$33:$A$776,$A215,СВЦЭМ!$B$33:$B$776,K$190)+'СЕТ СН'!$F$15</f>
        <v>151.87309820999999</v>
      </c>
      <c r="L215" s="36">
        <f>SUMIFS(СВЦЭМ!$F$33:$F$776,СВЦЭМ!$A$33:$A$776,$A215,СВЦЭМ!$B$33:$B$776,L$190)+'СЕТ СН'!$F$15</f>
        <v>149.54875394000001</v>
      </c>
      <c r="M215" s="36">
        <f>SUMIFS(СВЦЭМ!$F$33:$F$776,СВЦЭМ!$A$33:$A$776,$A215,СВЦЭМ!$B$33:$B$776,M$190)+'СЕТ СН'!$F$15</f>
        <v>154.50686906000001</v>
      </c>
      <c r="N215" s="36">
        <f>SUMIFS(СВЦЭМ!$F$33:$F$776,СВЦЭМ!$A$33:$A$776,$A215,СВЦЭМ!$B$33:$B$776,N$190)+'СЕТ СН'!$F$15</f>
        <v>157.24311789000001</v>
      </c>
      <c r="O215" s="36">
        <f>SUMIFS(СВЦЭМ!$F$33:$F$776,СВЦЭМ!$A$33:$A$776,$A215,СВЦЭМ!$B$33:$B$776,O$190)+'СЕТ СН'!$F$15</f>
        <v>160.57052826</v>
      </c>
      <c r="P215" s="36">
        <f>SUMIFS(СВЦЭМ!$F$33:$F$776,СВЦЭМ!$A$33:$A$776,$A215,СВЦЭМ!$B$33:$B$776,P$190)+'СЕТ СН'!$F$15</f>
        <v>163.28850531000001</v>
      </c>
      <c r="Q215" s="36">
        <f>SUMIFS(СВЦЭМ!$F$33:$F$776,СВЦЭМ!$A$33:$A$776,$A215,СВЦЭМ!$B$33:$B$776,Q$190)+'СЕТ СН'!$F$15</f>
        <v>164.98903598000001</v>
      </c>
      <c r="R215" s="36">
        <f>SUMIFS(СВЦЭМ!$F$33:$F$776,СВЦЭМ!$A$33:$A$776,$A215,СВЦЭМ!$B$33:$B$776,R$190)+'СЕТ СН'!$F$15</f>
        <v>164.57983105</v>
      </c>
      <c r="S215" s="36">
        <f>SUMIFS(СВЦЭМ!$F$33:$F$776,СВЦЭМ!$A$33:$A$776,$A215,СВЦЭМ!$B$33:$B$776,S$190)+'СЕТ СН'!$F$15</f>
        <v>164.42623108000001</v>
      </c>
      <c r="T215" s="36">
        <f>SUMIFS(СВЦЭМ!$F$33:$F$776,СВЦЭМ!$A$33:$A$776,$A215,СВЦЭМ!$B$33:$B$776,T$190)+'СЕТ СН'!$F$15</f>
        <v>159.42279761</v>
      </c>
      <c r="U215" s="36">
        <f>SUMIFS(СВЦЭМ!$F$33:$F$776,СВЦЭМ!$A$33:$A$776,$A215,СВЦЭМ!$B$33:$B$776,U$190)+'СЕТ СН'!$F$15</f>
        <v>159.7978598</v>
      </c>
      <c r="V215" s="36">
        <f>SUMIFS(СВЦЭМ!$F$33:$F$776,СВЦЭМ!$A$33:$A$776,$A215,СВЦЭМ!$B$33:$B$776,V$190)+'СЕТ СН'!$F$15</f>
        <v>160.94359725000001</v>
      </c>
      <c r="W215" s="36">
        <f>SUMIFS(СВЦЭМ!$F$33:$F$776,СВЦЭМ!$A$33:$A$776,$A215,СВЦЭМ!$B$33:$B$776,W$190)+'СЕТ СН'!$F$15</f>
        <v>163.18646627000001</v>
      </c>
      <c r="X215" s="36">
        <f>SUMIFS(СВЦЭМ!$F$33:$F$776,СВЦЭМ!$A$33:$A$776,$A215,СВЦЭМ!$B$33:$B$776,X$190)+'СЕТ СН'!$F$15</f>
        <v>163.78436343000001</v>
      </c>
      <c r="Y215" s="36">
        <f>SUMIFS(СВЦЭМ!$F$33:$F$776,СВЦЭМ!$A$33:$A$776,$A215,СВЦЭМ!$B$33:$B$776,Y$190)+'СЕТ СН'!$F$15</f>
        <v>165.93204005000001</v>
      </c>
    </row>
    <row r="216" spans="1:25" ht="15.5" x14ac:dyDescent="0.3">
      <c r="A216" s="35">
        <f t="shared" si="5"/>
        <v>43856</v>
      </c>
      <c r="B216" s="36">
        <f>SUMIFS(СВЦЭМ!$F$33:$F$776,СВЦЭМ!$A$33:$A$776,$A216,СВЦЭМ!$B$33:$B$776,B$190)+'СЕТ СН'!$F$15</f>
        <v>164.59662821000001</v>
      </c>
      <c r="C216" s="36">
        <f>SUMIFS(СВЦЭМ!$F$33:$F$776,СВЦЭМ!$A$33:$A$776,$A216,СВЦЭМ!$B$33:$B$776,C$190)+'СЕТ СН'!$F$15</f>
        <v>168.50895309000001</v>
      </c>
      <c r="D216" s="36">
        <f>SUMIFS(СВЦЭМ!$F$33:$F$776,СВЦЭМ!$A$33:$A$776,$A216,СВЦЭМ!$B$33:$B$776,D$190)+'СЕТ СН'!$F$15</f>
        <v>173.50494484000001</v>
      </c>
      <c r="E216" s="36">
        <f>SUMIFS(СВЦЭМ!$F$33:$F$776,СВЦЭМ!$A$33:$A$776,$A216,СВЦЭМ!$B$33:$B$776,E$190)+'СЕТ СН'!$F$15</f>
        <v>174.67309469</v>
      </c>
      <c r="F216" s="36">
        <f>SUMIFS(СВЦЭМ!$F$33:$F$776,СВЦЭМ!$A$33:$A$776,$A216,СВЦЭМ!$B$33:$B$776,F$190)+'СЕТ СН'!$F$15</f>
        <v>167.84563032</v>
      </c>
      <c r="G216" s="36">
        <f>SUMIFS(СВЦЭМ!$F$33:$F$776,СВЦЭМ!$A$33:$A$776,$A216,СВЦЭМ!$B$33:$B$776,G$190)+'СЕТ СН'!$F$15</f>
        <v>166.09669980000001</v>
      </c>
      <c r="H216" s="36">
        <f>SUMIFS(СВЦЭМ!$F$33:$F$776,СВЦЭМ!$A$33:$A$776,$A216,СВЦЭМ!$B$33:$B$776,H$190)+'СЕТ СН'!$F$15</f>
        <v>160.50034768</v>
      </c>
      <c r="I216" s="36">
        <f>SUMIFS(СВЦЭМ!$F$33:$F$776,СВЦЭМ!$A$33:$A$776,$A216,СВЦЭМ!$B$33:$B$776,I$190)+'СЕТ СН'!$F$15</f>
        <v>157.69724937999999</v>
      </c>
      <c r="J216" s="36">
        <f>SUMIFS(СВЦЭМ!$F$33:$F$776,СВЦЭМ!$A$33:$A$776,$A216,СВЦЭМ!$B$33:$B$776,J$190)+'СЕТ СН'!$F$15</f>
        <v>152.39565485</v>
      </c>
      <c r="K216" s="36">
        <f>SUMIFS(СВЦЭМ!$F$33:$F$776,СВЦЭМ!$A$33:$A$776,$A216,СВЦЭМ!$B$33:$B$776,K$190)+'СЕТ СН'!$F$15</f>
        <v>146.94795522999999</v>
      </c>
      <c r="L216" s="36">
        <f>SUMIFS(СВЦЭМ!$F$33:$F$776,СВЦЭМ!$A$33:$A$776,$A216,СВЦЭМ!$B$33:$B$776,L$190)+'СЕТ СН'!$F$15</f>
        <v>145.30539200000001</v>
      </c>
      <c r="M216" s="36">
        <f>SUMIFS(СВЦЭМ!$F$33:$F$776,СВЦЭМ!$A$33:$A$776,$A216,СВЦЭМ!$B$33:$B$776,M$190)+'СЕТ СН'!$F$15</f>
        <v>151.19481449</v>
      </c>
      <c r="N216" s="36">
        <f>SUMIFS(СВЦЭМ!$F$33:$F$776,СВЦЭМ!$A$33:$A$776,$A216,СВЦЭМ!$B$33:$B$776,N$190)+'СЕТ СН'!$F$15</f>
        <v>153.19420658999999</v>
      </c>
      <c r="O216" s="36">
        <f>SUMIFS(СВЦЭМ!$F$33:$F$776,СВЦЭМ!$A$33:$A$776,$A216,СВЦЭМ!$B$33:$B$776,O$190)+'СЕТ СН'!$F$15</f>
        <v>156.08629754</v>
      </c>
      <c r="P216" s="36">
        <f>SUMIFS(СВЦЭМ!$F$33:$F$776,СВЦЭМ!$A$33:$A$776,$A216,СВЦЭМ!$B$33:$B$776,P$190)+'СЕТ СН'!$F$15</f>
        <v>158.60598587999999</v>
      </c>
      <c r="Q216" s="36">
        <f>SUMIFS(СВЦЭМ!$F$33:$F$776,СВЦЭМ!$A$33:$A$776,$A216,СВЦЭМ!$B$33:$B$776,Q$190)+'СЕТ СН'!$F$15</f>
        <v>160.49540809999999</v>
      </c>
      <c r="R216" s="36">
        <f>SUMIFS(СВЦЭМ!$F$33:$F$776,СВЦЭМ!$A$33:$A$776,$A216,СВЦЭМ!$B$33:$B$776,R$190)+'СЕТ СН'!$F$15</f>
        <v>160.42418885999999</v>
      </c>
      <c r="S216" s="36">
        <f>SUMIFS(СВЦЭМ!$F$33:$F$776,СВЦЭМ!$A$33:$A$776,$A216,СВЦЭМ!$B$33:$B$776,S$190)+'СЕТ СН'!$F$15</f>
        <v>161.17519304999999</v>
      </c>
      <c r="T216" s="36">
        <f>SUMIFS(СВЦЭМ!$F$33:$F$776,СВЦЭМ!$A$33:$A$776,$A216,СВЦЭМ!$B$33:$B$776,T$190)+'СЕТ СН'!$F$15</f>
        <v>156.36749101000001</v>
      </c>
      <c r="U216" s="36">
        <f>SUMIFS(СВЦЭМ!$F$33:$F$776,СВЦЭМ!$A$33:$A$776,$A216,СВЦЭМ!$B$33:$B$776,U$190)+'СЕТ СН'!$F$15</f>
        <v>156.62238751999999</v>
      </c>
      <c r="V216" s="36">
        <f>SUMIFS(СВЦЭМ!$F$33:$F$776,СВЦЭМ!$A$33:$A$776,$A216,СВЦЭМ!$B$33:$B$776,V$190)+'СЕТ СН'!$F$15</f>
        <v>157.84680141999999</v>
      </c>
      <c r="W216" s="36">
        <f>SUMIFS(СВЦЭМ!$F$33:$F$776,СВЦЭМ!$A$33:$A$776,$A216,СВЦЭМ!$B$33:$B$776,W$190)+'СЕТ СН'!$F$15</f>
        <v>160.45935954999999</v>
      </c>
      <c r="X216" s="36">
        <f>SUMIFS(СВЦЭМ!$F$33:$F$776,СВЦЭМ!$A$33:$A$776,$A216,СВЦЭМ!$B$33:$B$776,X$190)+'СЕТ СН'!$F$15</f>
        <v>160.98191907</v>
      </c>
      <c r="Y216" s="36">
        <f>SUMIFS(СВЦЭМ!$F$33:$F$776,СВЦЭМ!$A$33:$A$776,$A216,СВЦЭМ!$B$33:$B$776,Y$190)+'СЕТ СН'!$F$15</f>
        <v>162.67843563</v>
      </c>
    </row>
    <row r="217" spans="1:25" ht="15.5" x14ac:dyDescent="0.3">
      <c r="A217" s="35">
        <f t="shared" si="5"/>
        <v>43857</v>
      </c>
      <c r="B217" s="36">
        <f>SUMIFS(СВЦЭМ!$F$33:$F$776,СВЦЭМ!$A$33:$A$776,$A217,СВЦЭМ!$B$33:$B$776,B$190)+'СЕТ СН'!$F$15</f>
        <v>167.71251108000001</v>
      </c>
      <c r="C217" s="36">
        <f>SUMIFS(СВЦЭМ!$F$33:$F$776,СВЦЭМ!$A$33:$A$776,$A217,СВЦЭМ!$B$33:$B$776,C$190)+'СЕТ СН'!$F$15</f>
        <v>169.12961444999999</v>
      </c>
      <c r="D217" s="36">
        <f>SUMIFS(СВЦЭМ!$F$33:$F$776,СВЦЭМ!$A$33:$A$776,$A217,СВЦЭМ!$B$33:$B$776,D$190)+'СЕТ СН'!$F$15</f>
        <v>171.64016104999999</v>
      </c>
      <c r="E217" s="36">
        <f>SUMIFS(СВЦЭМ!$F$33:$F$776,СВЦЭМ!$A$33:$A$776,$A217,СВЦЭМ!$B$33:$B$776,E$190)+'СЕТ СН'!$F$15</f>
        <v>173.56170413999999</v>
      </c>
      <c r="F217" s="36">
        <f>SUMIFS(СВЦЭМ!$F$33:$F$776,СВЦЭМ!$A$33:$A$776,$A217,СВЦЭМ!$B$33:$B$776,F$190)+'СЕТ СН'!$F$15</f>
        <v>172.52061105000001</v>
      </c>
      <c r="G217" s="36">
        <f>SUMIFS(СВЦЭМ!$F$33:$F$776,СВЦЭМ!$A$33:$A$776,$A217,СВЦЭМ!$B$33:$B$776,G$190)+'СЕТ СН'!$F$15</f>
        <v>171.25524716999999</v>
      </c>
      <c r="H217" s="36">
        <f>SUMIFS(СВЦЭМ!$F$33:$F$776,СВЦЭМ!$A$33:$A$776,$A217,СВЦЭМ!$B$33:$B$776,H$190)+'СЕТ СН'!$F$15</f>
        <v>163.41408213</v>
      </c>
      <c r="I217" s="36">
        <f>SUMIFS(СВЦЭМ!$F$33:$F$776,СВЦЭМ!$A$33:$A$776,$A217,СВЦЭМ!$B$33:$B$776,I$190)+'СЕТ СН'!$F$15</f>
        <v>158.07565811000001</v>
      </c>
      <c r="J217" s="36">
        <f>SUMIFS(СВЦЭМ!$F$33:$F$776,СВЦЭМ!$A$33:$A$776,$A217,СВЦЭМ!$B$33:$B$776,J$190)+'СЕТ СН'!$F$15</f>
        <v>151.27843679</v>
      </c>
      <c r="K217" s="36">
        <f>SUMIFS(СВЦЭМ!$F$33:$F$776,СВЦЭМ!$A$33:$A$776,$A217,СВЦЭМ!$B$33:$B$776,K$190)+'СЕТ СН'!$F$15</f>
        <v>150.94411019</v>
      </c>
      <c r="L217" s="36">
        <f>SUMIFS(СВЦЭМ!$F$33:$F$776,СВЦЭМ!$A$33:$A$776,$A217,СВЦЭМ!$B$33:$B$776,L$190)+'СЕТ СН'!$F$15</f>
        <v>153.44774043000001</v>
      </c>
      <c r="M217" s="36">
        <f>SUMIFS(СВЦЭМ!$F$33:$F$776,СВЦЭМ!$A$33:$A$776,$A217,СВЦЭМ!$B$33:$B$776,M$190)+'СЕТ СН'!$F$15</f>
        <v>155.34542744999999</v>
      </c>
      <c r="N217" s="36">
        <f>SUMIFS(СВЦЭМ!$F$33:$F$776,СВЦЭМ!$A$33:$A$776,$A217,СВЦЭМ!$B$33:$B$776,N$190)+'СЕТ СН'!$F$15</f>
        <v>158.65780221</v>
      </c>
      <c r="O217" s="36">
        <f>SUMIFS(СВЦЭМ!$F$33:$F$776,СВЦЭМ!$A$33:$A$776,$A217,СВЦЭМ!$B$33:$B$776,O$190)+'СЕТ СН'!$F$15</f>
        <v>163.17962231999999</v>
      </c>
      <c r="P217" s="36">
        <f>SUMIFS(СВЦЭМ!$F$33:$F$776,СВЦЭМ!$A$33:$A$776,$A217,СВЦЭМ!$B$33:$B$776,P$190)+'СЕТ СН'!$F$15</f>
        <v>166.90532808</v>
      </c>
      <c r="Q217" s="36">
        <f>SUMIFS(СВЦЭМ!$F$33:$F$776,СВЦЭМ!$A$33:$A$776,$A217,СВЦЭМ!$B$33:$B$776,Q$190)+'СЕТ СН'!$F$15</f>
        <v>168.87691258000001</v>
      </c>
      <c r="R217" s="36">
        <f>SUMIFS(СВЦЭМ!$F$33:$F$776,СВЦЭМ!$A$33:$A$776,$A217,СВЦЭМ!$B$33:$B$776,R$190)+'СЕТ СН'!$F$15</f>
        <v>168.67278125999999</v>
      </c>
      <c r="S217" s="36">
        <f>SUMIFS(СВЦЭМ!$F$33:$F$776,СВЦЭМ!$A$33:$A$776,$A217,СВЦЭМ!$B$33:$B$776,S$190)+'СЕТ СН'!$F$15</f>
        <v>164.79626723999999</v>
      </c>
      <c r="T217" s="36">
        <f>SUMIFS(СВЦЭМ!$F$33:$F$776,СВЦЭМ!$A$33:$A$776,$A217,СВЦЭМ!$B$33:$B$776,T$190)+'СЕТ СН'!$F$15</f>
        <v>159.00078042000001</v>
      </c>
      <c r="U217" s="36">
        <f>SUMIFS(СВЦЭМ!$F$33:$F$776,СВЦЭМ!$A$33:$A$776,$A217,СВЦЭМ!$B$33:$B$776,U$190)+'СЕТ СН'!$F$15</f>
        <v>161.43865525000001</v>
      </c>
      <c r="V217" s="36">
        <f>SUMIFS(СВЦЭМ!$F$33:$F$776,СВЦЭМ!$A$33:$A$776,$A217,СВЦЭМ!$B$33:$B$776,V$190)+'СЕТ СН'!$F$15</f>
        <v>161.77622425999999</v>
      </c>
      <c r="W217" s="36">
        <f>SUMIFS(СВЦЭМ!$F$33:$F$776,СВЦЭМ!$A$33:$A$776,$A217,СВЦЭМ!$B$33:$B$776,W$190)+'СЕТ СН'!$F$15</f>
        <v>163.93477311000001</v>
      </c>
      <c r="X217" s="36">
        <f>SUMIFS(СВЦЭМ!$F$33:$F$776,СВЦЭМ!$A$33:$A$776,$A217,СВЦЭМ!$B$33:$B$776,X$190)+'СЕТ СН'!$F$15</f>
        <v>164.90234487000001</v>
      </c>
      <c r="Y217" s="36">
        <f>SUMIFS(СВЦЭМ!$F$33:$F$776,СВЦЭМ!$A$33:$A$776,$A217,СВЦЭМ!$B$33:$B$776,Y$190)+'СЕТ СН'!$F$15</f>
        <v>167.13462953999999</v>
      </c>
    </row>
    <row r="218" spans="1:25" ht="15.5" x14ac:dyDescent="0.3">
      <c r="A218" s="35">
        <f t="shared" si="5"/>
        <v>43858</v>
      </c>
      <c r="B218" s="36">
        <f>SUMIFS(СВЦЭМ!$F$33:$F$776,СВЦЭМ!$A$33:$A$776,$A218,СВЦЭМ!$B$33:$B$776,B$190)+'СЕТ СН'!$F$15</f>
        <v>158.70555963000001</v>
      </c>
      <c r="C218" s="36">
        <f>SUMIFS(СВЦЭМ!$F$33:$F$776,СВЦЭМ!$A$33:$A$776,$A218,СВЦЭМ!$B$33:$B$776,C$190)+'СЕТ СН'!$F$15</f>
        <v>164.81069961</v>
      </c>
      <c r="D218" s="36">
        <f>SUMIFS(СВЦЭМ!$F$33:$F$776,СВЦЭМ!$A$33:$A$776,$A218,СВЦЭМ!$B$33:$B$776,D$190)+'СЕТ СН'!$F$15</f>
        <v>167.91814986</v>
      </c>
      <c r="E218" s="36">
        <f>SUMIFS(СВЦЭМ!$F$33:$F$776,СВЦЭМ!$A$33:$A$776,$A218,СВЦЭМ!$B$33:$B$776,E$190)+'СЕТ СН'!$F$15</f>
        <v>167.88438077000001</v>
      </c>
      <c r="F218" s="36">
        <f>SUMIFS(СВЦЭМ!$F$33:$F$776,СВЦЭМ!$A$33:$A$776,$A218,СВЦЭМ!$B$33:$B$776,F$190)+'СЕТ СН'!$F$15</f>
        <v>168.79568807000001</v>
      </c>
      <c r="G218" s="36">
        <f>SUMIFS(СВЦЭМ!$F$33:$F$776,СВЦЭМ!$A$33:$A$776,$A218,СВЦЭМ!$B$33:$B$776,G$190)+'СЕТ СН'!$F$15</f>
        <v>165.63784362999999</v>
      </c>
      <c r="H218" s="36">
        <f>SUMIFS(СВЦЭМ!$F$33:$F$776,СВЦЭМ!$A$33:$A$776,$A218,СВЦЭМ!$B$33:$B$776,H$190)+'СЕТ СН'!$F$15</f>
        <v>159.69089725000001</v>
      </c>
      <c r="I218" s="36">
        <f>SUMIFS(СВЦЭМ!$F$33:$F$776,СВЦЭМ!$A$33:$A$776,$A218,СВЦЭМ!$B$33:$B$776,I$190)+'СЕТ СН'!$F$15</f>
        <v>151.87871111999999</v>
      </c>
      <c r="J218" s="36">
        <f>SUMIFS(СВЦЭМ!$F$33:$F$776,СВЦЭМ!$A$33:$A$776,$A218,СВЦЭМ!$B$33:$B$776,J$190)+'СЕТ СН'!$F$15</f>
        <v>148.42960561999999</v>
      </c>
      <c r="K218" s="36">
        <f>SUMIFS(СВЦЭМ!$F$33:$F$776,СВЦЭМ!$A$33:$A$776,$A218,СВЦЭМ!$B$33:$B$776,K$190)+'СЕТ СН'!$F$15</f>
        <v>146.60830548999999</v>
      </c>
      <c r="L218" s="36">
        <f>SUMIFS(СВЦЭМ!$F$33:$F$776,СВЦЭМ!$A$33:$A$776,$A218,СВЦЭМ!$B$33:$B$776,L$190)+'СЕТ СН'!$F$15</f>
        <v>145.40938310999999</v>
      </c>
      <c r="M218" s="36">
        <f>SUMIFS(СВЦЭМ!$F$33:$F$776,СВЦЭМ!$A$33:$A$776,$A218,СВЦЭМ!$B$33:$B$776,M$190)+'СЕТ СН'!$F$15</f>
        <v>151.70751723000001</v>
      </c>
      <c r="N218" s="36">
        <f>SUMIFS(СВЦЭМ!$F$33:$F$776,СВЦЭМ!$A$33:$A$776,$A218,СВЦЭМ!$B$33:$B$776,N$190)+'СЕТ СН'!$F$15</f>
        <v>154.86056632</v>
      </c>
      <c r="O218" s="36">
        <f>SUMIFS(СВЦЭМ!$F$33:$F$776,СВЦЭМ!$A$33:$A$776,$A218,СВЦЭМ!$B$33:$B$776,O$190)+'СЕТ СН'!$F$15</f>
        <v>154.89736843</v>
      </c>
      <c r="P218" s="36">
        <f>SUMIFS(СВЦЭМ!$F$33:$F$776,СВЦЭМ!$A$33:$A$776,$A218,СВЦЭМ!$B$33:$B$776,P$190)+'СЕТ СН'!$F$15</f>
        <v>157.77756049999999</v>
      </c>
      <c r="Q218" s="36">
        <f>SUMIFS(СВЦЭМ!$F$33:$F$776,СВЦЭМ!$A$33:$A$776,$A218,СВЦЭМ!$B$33:$B$776,Q$190)+'СЕТ СН'!$F$15</f>
        <v>159.41279058999999</v>
      </c>
      <c r="R218" s="36">
        <f>SUMIFS(СВЦЭМ!$F$33:$F$776,СВЦЭМ!$A$33:$A$776,$A218,СВЦЭМ!$B$33:$B$776,R$190)+'СЕТ СН'!$F$15</f>
        <v>159.04044268000001</v>
      </c>
      <c r="S218" s="36">
        <f>SUMIFS(СВЦЭМ!$F$33:$F$776,СВЦЭМ!$A$33:$A$776,$A218,СВЦЭМ!$B$33:$B$776,S$190)+'СЕТ СН'!$F$15</f>
        <v>156.11542087000001</v>
      </c>
      <c r="T218" s="36">
        <f>SUMIFS(СВЦЭМ!$F$33:$F$776,СВЦЭМ!$A$33:$A$776,$A218,СВЦЭМ!$B$33:$B$776,T$190)+'СЕТ СН'!$F$15</f>
        <v>152.01609221999999</v>
      </c>
      <c r="U218" s="36">
        <f>SUMIFS(СВЦЭМ!$F$33:$F$776,СВЦЭМ!$A$33:$A$776,$A218,СВЦЭМ!$B$33:$B$776,U$190)+'СЕТ СН'!$F$15</f>
        <v>151.18232559</v>
      </c>
      <c r="V218" s="36">
        <f>SUMIFS(СВЦЭМ!$F$33:$F$776,СВЦЭМ!$A$33:$A$776,$A218,СВЦЭМ!$B$33:$B$776,V$190)+'СЕТ СН'!$F$15</f>
        <v>153.20266285</v>
      </c>
      <c r="W218" s="36">
        <f>SUMIFS(СВЦЭМ!$F$33:$F$776,СВЦЭМ!$A$33:$A$776,$A218,СВЦЭМ!$B$33:$B$776,W$190)+'СЕТ СН'!$F$15</f>
        <v>154.98229459000001</v>
      </c>
      <c r="X218" s="36">
        <f>SUMIFS(СВЦЭМ!$F$33:$F$776,СВЦЭМ!$A$33:$A$776,$A218,СВЦЭМ!$B$33:$B$776,X$190)+'СЕТ СН'!$F$15</f>
        <v>156.45089148</v>
      </c>
      <c r="Y218" s="36">
        <f>SUMIFS(СВЦЭМ!$F$33:$F$776,СВЦЭМ!$A$33:$A$776,$A218,СВЦЭМ!$B$33:$B$776,Y$190)+'СЕТ СН'!$F$15</f>
        <v>161.34535908999999</v>
      </c>
    </row>
    <row r="219" spans="1:25" ht="15.5" x14ac:dyDescent="0.3">
      <c r="A219" s="35">
        <f t="shared" si="5"/>
        <v>43859</v>
      </c>
      <c r="B219" s="36">
        <f>SUMIFS(СВЦЭМ!$F$33:$F$776,СВЦЭМ!$A$33:$A$776,$A219,СВЦЭМ!$B$33:$B$776,B$190)+'СЕТ СН'!$F$15</f>
        <v>169.49022348</v>
      </c>
      <c r="C219" s="36">
        <f>SUMIFS(СВЦЭМ!$F$33:$F$776,СВЦЭМ!$A$33:$A$776,$A219,СВЦЭМ!$B$33:$B$776,C$190)+'СЕТ СН'!$F$15</f>
        <v>173.66949661000001</v>
      </c>
      <c r="D219" s="36">
        <f>SUMIFS(СВЦЭМ!$F$33:$F$776,СВЦЭМ!$A$33:$A$776,$A219,СВЦЭМ!$B$33:$B$776,D$190)+'СЕТ СН'!$F$15</f>
        <v>174.16539878</v>
      </c>
      <c r="E219" s="36">
        <f>SUMIFS(СВЦЭМ!$F$33:$F$776,СВЦЭМ!$A$33:$A$776,$A219,СВЦЭМ!$B$33:$B$776,E$190)+'СЕТ СН'!$F$15</f>
        <v>174.43457882999999</v>
      </c>
      <c r="F219" s="36">
        <f>SUMIFS(СВЦЭМ!$F$33:$F$776,СВЦЭМ!$A$33:$A$776,$A219,СВЦЭМ!$B$33:$B$776,F$190)+'СЕТ СН'!$F$15</f>
        <v>173.14303028</v>
      </c>
      <c r="G219" s="36">
        <f>SUMIFS(СВЦЭМ!$F$33:$F$776,СВЦЭМ!$A$33:$A$776,$A219,СВЦЭМ!$B$33:$B$776,G$190)+'СЕТ СН'!$F$15</f>
        <v>170.85342688</v>
      </c>
      <c r="H219" s="36">
        <f>SUMIFS(СВЦЭМ!$F$33:$F$776,СВЦЭМ!$A$33:$A$776,$A219,СВЦЭМ!$B$33:$B$776,H$190)+'СЕТ СН'!$F$15</f>
        <v>163.18238718000001</v>
      </c>
      <c r="I219" s="36">
        <f>SUMIFS(СВЦЭМ!$F$33:$F$776,СВЦЭМ!$A$33:$A$776,$A219,СВЦЭМ!$B$33:$B$776,I$190)+'СЕТ СН'!$F$15</f>
        <v>157.03998240999999</v>
      </c>
      <c r="J219" s="36">
        <f>SUMIFS(СВЦЭМ!$F$33:$F$776,СВЦЭМ!$A$33:$A$776,$A219,СВЦЭМ!$B$33:$B$776,J$190)+'СЕТ СН'!$F$15</f>
        <v>152.53626012000001</v>
      </c>
      <c r="K219" s="36">
        <f>SUMIFS(СВЦЭМ!$F$33:$F$776,СВЦЭМ!$A$33:$A$776,$A219,СВЦЭМ!$B$33:$B$776,K$190)+'СЕТ СН'!$F$15</f>
        <v>150.3148984</v>
      </c>
      <c r="L219" s="36">
        <f>SUMIFS(СВЦЭМ!$F$33:$F$776,СВЦЭМ!$A$33:$A$776,$A219,СВЦЭМ!$B$33:$B$776,L$190)+'СЕТ СН'!$F$15</f>
        <v>147.79598917000001</v>
      </c>
      <c r="M219" s="36">
        <f>SUMIFS(СВЦЭМ!$F$33:$F$776,СВЦЭМ!$A$33:$A$776,$A219,СВЦЭМ!$B$33:$B$776,M$190)+'СЕТ СН'!$F$15</f>
        <v>148.96104111</v>
      </c>
      <c r="N219" s="36">
        <f>SUMIFS(СВЦЭМ!$F$33:$F$776,СВЦЭМ!$A$33:$A$776,$A219,СВЦЭМ!$B$33:$B$776,N$190)+'СЕТ СН'!$F$15</f>
        <v>154.30520962</v>
      </c>
      <c r="O219" s="36">
        <f>SUMIFS(СВЦЭМ!$F$33:$F$776,СВЦЭМ!$A$33:$A$776,$A219,СВЦЭМ!$B$33:$B$776,O$190)+'СЕТ СН'!$F$15</f>
        <v>159.31147166</v>
      </c>
      <c r="P219" s="36">
        <f>SUMIFS(СВЦЭМ!$F$33:$F$776,СВЦЭМ!$A$33:$A$776,$A219,СВЦЭМ!$B$33:$B$776,P$190)+'СЕТ СН'!$F$15</f>
        <v>164.75241291</v>
      </c>
      <c r="Q219" s="36">
        <f>SUMIFS(СВЦЭМ!$F$33:$F$776,СВЦЭМ!$A$33:$A$776,$A219,СВЦЭМ!$B$33:$B$776,Q$190)+'СЕТ СН'!$F$15</f>
        <v>168.08174382000001</v>
      </c>
      <c r="R219" s="36">
        <f>SUMIFS(СВЦЭМ!$F$33:$F$776,СВЦЭМ!$A$33:$A$776,$A219,СВЦЭМ!$B$33:$B$776,R$190)+'СЕТ СН'!$F$15</f>
        <v>165.39529697</v>
      </c>
      <c r="S219" s="36">
        <f>SUMIFS(СВЦЭМ!$F$33:$F$776,СВЦЭМ!$A$33:$A$776,$A219,СВЦЭМ!$B$33:$B$776,S$190)+'СЕТ СН'!$F$15</f>
        <v>161.55219607999999</v>
      </c>
      <c r="T219" s="36">
        <f>SUMIFS(СВЦЭМ!$F$33:$F$776,СВЦЭМ!$A$33:$A$776,$A219,СВЦЭМ!$B$33:$B$776,T$190)+'СЕТ СН'!$F$15</f>
        <v>153.81184818</v>
      </c>
      <c r="U219" s="36">
        <f>SUMIFS(СВЦЭМ!$F$33:$F$776,СВЦЭМ!$A$33:$A$776,$A219,СВЦЭМ!$B$33:$B$776,U$190)+'СЕТ СН'!$F$15</f>
        <v>152.70297747000001</v>
      </c>
      <c r="V219" s="36">
        <f>SUMIFS(СВЦЭМ!$F$33:$F$776,СВЦЭМ!$A$33:$A$776,$A219,СВЦЭМ!$B$33:$B$776,V$190)+'СЕТ СН'!$F$15</f>
        <v>154.58730492000001</v>
      </c>
      <c r="W219" s="36">
        <f>SUMIFS(СВЦЭМ!$F$33:$F$776,СВЦЭМ!$A$33:$A$776,$A219,СВЦЭМ!$B$33:$B$776,W$190)+'СЕТ СН'!$F$15</f>
        <v>157.71366018000001</v>
      </c>
      <c r="X219" s="36">
        <f>SUMIFS(СВЦЭМ!$F$33:$F$776,СВЦЭМ!$A$33:$A$776,$A219,СВЦЭМ!$B$33:$B$776,X$190)+'СЕТ СН'!$F$15</f>
        <v>157.91704763999999</v>
      </c>
      <c r="Y219" s="36">
        <f>SUMIFS(СВЦЭМ!$F$33:$F$776,СВЦЭМ!$A$33:$A$776,$A219,СВЦЭМ!$B$33:$B$776,Y$190)+'СЕТ СН'!$F$15</f>
        <v>164.35813725</v>
      </c>
    </row>
    <row r="220" spans="1:25" ht="15.5" x14ac:dyDescent="0.3">
      <c r="A220" s="35">
        <f t="shared" si="5"/>
        <v>43860</v>
      </c>
      <c r="B220" s="36">
        <f>SUMIFS(СВЦЭМ!$F$33:$F$776,СВЦЭМ!$A$33:$A$776,$A220,СВЦЭМ!$B$33:$B$776,B$190)+'СЕТ СН'!$F$15</f>
        <v>169.13382000999999</v>
      </c>
      <c r="C220" s="36">
        <f>SUMIFS(СВЦЭМ!$F$33:$F$776,СВЦЭМ!$A$33:$A$776,$A220,СВЦЭМ!$B$33:$B$776,C$190)+'СЕТ СН'!$F$15</f>
        <v>173.20242924999999</v>
      </c>
      <c r="D220" s="36">
        <f>SUMIFS(СВЦЭМ!$F$33:$F$776,СВЦЭМ!$A$33:$A$776,$A220,СВЦЭМ!$B$33:$B$776,D$190)+'СЕТ СН'!$F$15</f>
        <v>174.04316761000001</v>
      </c>
      <c r="E220" s="36">
        <f>SUMIFS(СВЦЭМ!$F$33:$F$776,СВЦЭМ!$A$33:$A$776,$A220,СВЦЭМ!$B$33:$B$776,E$190)+'СЕТ СН'!$F$15</f>
        <v>174.39838144999999</v>
      </c>
      <c r="F220" s="36">
        <f>SUMIFS(СВЦЭМ!$F$33:$F$776,СВЦЭМ!$A$33:$A$776,$A220,СВЦЭМ!$B$33:$B$776,F$190)+'СЕТ СН'!$F$15</f>
        <v>172.11115273999999</v>
      </c>
      <c r="G220" s="36">
        <f>SUMIFS(СВЦЭМ!$F$33:$F$776,СВЦЭМ!$A$33:$A$776,$A220,СВЦЭМ!$B$33:$B$776,G$190)+'СЕТ СН'!$F$15</f>
        <v>169.85315585000001</v>
      </c>
      <c r="H220" s="36">
        <f>SUMIFS(СВЦЭМ!$F$33:$F$776,СВЦЭМ!$A$33:$A$776,$A220,СВЦЭМ!$B$33:$B$776,H$190)+'СЕТ СН'!$F$15</f>
        <v>163.54487678999999</v>
      </c>
      <c r="I220" s="36">
        <f>SUMIFS(СВЦЭМ!$F$33:$F$776,СВЦЭМ!$A$33:$A$776,$A220,СВЦЭМ!$B$33:$B$776,I$190)+'СЕТ СН'!$F$15</f>
        <v>157.50361584000001</v>
      </c>
      <c r="J220" s="36">
        <f>SUMIFS(СВЦЭМ!$F$33:$F$776,СВЦЭМ!$A$33:$A$776,$A220,СВЦЭМ!$B$33:$B$776,J$190)+'СЕТ СН'!$F$15</f>
        <v>151.90236863000001</v>
      </c>
      <c r="K220" s="36">
        <f>SUMIFS(СВЦЭМ!$F$33:$F$776,СВЦЭМ!$A$33:$A$776,$A220,СВЦЭМ!$B$33:$B$776,K$190)+'СЕТ СН'!$F$15</f>
        <v>148.54404824</v>
      </c>
      <c r="L220" s="36">
        <f>SUMIFS(СВЦЭМ!$F$33:$F$776,СВЦЭМ!$A$33:$A$776,$A220,СВЦЭМ!$B$33:$B$776,L$190)+'СЕТ СН'!$F$15</f>
        <v>148.93154041</v>
      </c>
      <c r="M220" s="36">
        <f>SUMIFS(СВЦЭМ!$F$33:$F$776,СВЦЭМ!$A$33:$A$776,$A220,СВЦЭМ!$B$33:$B$776,M$190)+'СЕТ СН'!$F$15</f>
        <v>151.53526439999999</v>
      </c>
      <c r="N220" s="36">
        <f>SUMIFS(СВЦЭМ!$F$33:$F$776,СВЦЭМ!$A$33:$A$776,$A220,СВЦЭМ!$B$33:$B$776,N$190)+'СЕТ СН'!$F$15</f>
        <v>153.78770059999999</v>
      </c>
      <c r="O220" s="36">
        <f>SUMIFS(СВЦЭМ!$F$33:$F$776,СВЦЭМ!$A$33:$A$776,$A220,СВЦЭМ!$B$33:$B$776,O$190)+'СЕТ СН'!$F$15</f>
        <v>160.53778402</v>
      </c>
      <c r="P220" s="36">
        <f>SUMIFS(СВЦЭМ!$F$33:$F$776,СВЦЭМ!$A$33:$A$776,$A220,СВЦЭМ!$B$33:$B$776,P$190)+'СЕТ СН'!$F$15</f>
        <v>166.93642234000001</v>
      </c>
      <c r="Q220" s="36">
        <f>SUMIFS(СВЦЭМ!$F$33:$F$776,СВЦЭМ!$A$33:$A$776,$A220,СВЦЭМ!$B$33:$B$776,Q$190)+'СЕТ СН'!$F$15</f>
        <v>168.45703721999999</v>
      </c>
      <c r="R220" s="36">
        <f>SUMIFS(СВЦЭМ!$F$33:$F$776,СВЦЭМ!$A$33:$A$776,$A220,СВЦЭМ!$B$33:$B$776,R$190)+'СЕТ СН'!$F$15</f>
        <v>163.84986914000001</v>
      </c>
      <c r="S220" s="36">
        <f>SUMIFS(СВЦЭМ!$F$33:$F$776,СВЦЭМ!$A$33:$A$776,$A220,СВЦЭМ!$B$33:$B$776,S$190)+'СЕТ СН'!$F$15</f>
        <v>156.31163067</v>
      </c>
      <c r="T220" s="36">
        <f>SUMIFS(СВЦЭМ!$F$33:$F$776,СВЦЭМ!$A$33:$A$776,$A220,СВЦЭМ!$B$33:$B$776,T$190)+'СЕТ СН'!$F$15</f>
        <v>152.32897998000001</v>
      </c>
      <c r="U220" s="36">
        <f>SUMIFS(СВЦЭМ!$F$33:$F$776,СВЦЭМ!$A$33:$A$776,$A220,СВЦЭМ!$B$33:$B$776,U$190)+'СЕТ СН'!$F$15</f>
        <v>152.71446655</v>
      </c>
      <c r="V220" s="36">
        <f>SUMIFS(СВЦЭМ!$F$33:$F$776,СВЦЭМ!$A$33:$A$776,$A220,СВЦЭМ!$B$33:$B$776,V$190)+'СЕТ СН'!$F$15</f>
        <v>152.72564621999999</v>
      </c>
      <c r="W220" s="36">
        <f>SUMIFS(СВЦЭМ!$F$33:$F$776,СВЦЭМ!$A$33:$A$776,$A220,СВЦЭМ!$B$33:$B$776,W$190)+'СЕТ СН'!$F$15</f>
        <v>154.41930246000001</v>
      </c>
      <c r="X220" s="36">
        <f>SUMIFS(СВЦЭМ!$F$33:$F$776,СВЦЭМ!$A$33:$A$776,$A220,СВЦЭМ!$B$33:$B$776,X$190)+'СЕТ СН'!$F$15</f>
        <v>154.38260098999999</v>
      </c>
      <c r="Y220" s="36">
        <f>SUMIFS(СВЦЭМ!$F$33:$F$776,СВЦЭМ!$A$33:$A$776,$A220,СВЦЭМ!$B$33:$B$776,Y$190)+'СЕТ СН'!$F$15</f>
        <v>154.54726586999999</v>
      </c>
    </row>
    <row r="221" spans="1:25" ht="15.5" x14ac:dyDescent="0.3">
      <c r="A221" s="35">
        <f t="shared" si="5"/>
        <v>43861</v>
      </c>
      <c r="B221" s="36">
        <f>SUMIFS(СВЦЭМ!$F$33:$F$776,СВЦЭМ!$A$33:$A$776,$A221,СВЦЭМ!$B$33:$B$776,B$190)+'СЕТ СН'!$F$15</f>
        <v>162.20221864000001</v>
      </c>
      <c r="C221" s="36">
        <f>SUMIFS(СВЦЭМ!$F$33:$F$776,СВЦЭМ!$A$33:$A$776,$A221,СВЦЭМ!$B$33:$B$776,C$190)+'СЕТ СН'!$F$15</f>
        <v>166.91776317</v>
      </c>
      <c r="D221" s="36">
        <f>SUMIFS(СВЦЭМ!$F$33:$F$776,СВЦЭМ!$A$33:$A$776,$A221,СВЦЭМ!$B$33:$B$776,D$190)+'СЕТ СН'!$F$15</f>
        <v>169.43950787</v>
      </c>
      <c r="E221" s="36">
        <f>SUMIFS(СВЦЭМ!$F$33:$F$776,СВЦЭМ!$A$33:$A$776,$A221,СВЦЭМ!$B$33:$B$776,E$190)+'СЕТ СН'!$F$15</f>
        <v>170.04714479</v>
      </c>
      <c r="F221" s="36">
        <f>SUMIFS(СВЦЭМ!$F$33:$F$776,СВЦЭМ!$A$33:$A$776,$A221,СВЦЭМ!$B$33:$B$776,F$190)+'СЕТ СН'!$F$15</f>
        <v>167.55576954</v>
      </c>
      <c r="G221" s="36">
        <f>SUMIFS(СВЦЭМ!$F$33:$F$776,СВЦЭМ!$A$33:$A$776,$A221,СВЦЭМ!$B$33:$B$776,G$190)+'СЕТ СН'!$F$15</f>
        <v>163.40052897000001</v>
      </c>
      <c r="H221" s="36">
        <f>SUMIFS(СВЦЭМ!$F$33:$F$776,СВЦЭМ!$A$33:$A$776,$A221,СВЦЭМ!$B$33:$B$776,H$190)+'СЕТ СН'!$F$15</f>
        <v>158.84922266999999</v>
      </c>
      <c r="I221" s="36">
        <f>SUMIFS(СВЦЭМ!$F$33:$F$776,СВЦЭМ!$A$33:$A$776,$A221,СВЦЭМ!$B$33:$B$776,I$190)+'СЕТ СН'!$F$15</f>
        <v>157.47363304999999</v>
      </c>
      <c r="J221" s="36">
        <f>SUMIFS(СВЦЭМ!$F$33:$F$776,СВЦЭМ!$A$33:$A$776,$A221,СВЦЭМ!$B$33:$B$776,J$190)+'СЕТ СН'!$F$15</f>
        <v>152.92523026999999</v>
      </c>
      <c r="K221" s="36">
        <f>SUMIFS(СВЦЭМ!$F$33:$F$776,СВЦЭМ!$A$33:$A$776,$A221,СВЦЭМ!$B$33:$B$776,K$190)+'СЕТ СН'!$F$15</f>
        <v>150.30945102999999</v>
      </c>
      <c r="L221" s="36">
        <f>SUMIFS(СВЦЭМ!$F$33:$F$776,СВЦЭМ!$A$33:$A$776,$A221,СВЦЭМ!$B$33:$B$776,L$190)+'СЕТ СН'!$F$15</f>
        <v>150.64703291000001</v>
      </c>
      <c r="M221" s="36">
        <f>SUMIFS(СВЦЭМ!$F$33:$F$776,СВЦЭМ!$A$33:$A$776,$A221,СВЦЭМ!$B$33:$B$776,M$190)+'СЕТ СН'!$F$15</f>
        <v>154.15258782000001</v>
      </c>
      <c r="N221" s="36">
        <f>SUMIFS(СВЦЭМ!$F$33:$F$776,СВЦЭМ!$A$33:$A$776,$A221,СВЦЭМ!$B$33:$B$776,N$190)+'СЕТ СН'!$F$15</f>
        <v>156.37364013000001</v>
      </c>
      <c r="O221" s="36">
        <f>SUMIFS(СВЦЭМ!$F$33:$F$776,СВЦЭМ!$A$33:$A$776,$A221,СВЦЭМ!$B$33:$B$776,O$190)+'СЕТ СН'!$F$15</f>
        <v>157.05306458000001</v>
      </c>
      <c r="P221" s="36">
        <f>SUMIFS(СВЦЭМ!$F$33:$F$776,СВЦЭМ!$A$33:$A$776,$A221,СВЦЭМ!$B$33:$B$776,P$190)+'СЕТ СН'!$F$15</f>
        <v>159.1486993</v>
      </c>
      <c r="Q221" s="36">
        <f>SUMIFS(СВЦЭМ!$F$33:$F$776,СВЦЭМ!$A$33:$A$776,$A221,СВЦЭМ!$B$33:$B$776,Q$190)+'СЕТ СН'!$F$15</f>
        <v>159.26901726</v>
      </c>
      <c r="R221" s="36">
        <f>SUMIFS(СВЦЭМ!$F$33:$F$776,СВЦЭМ!$A$33:$A$776,$A221,СВЦЭМ!$B$33:$B$776,R$190)+'СЕТ СН'!$F$15</f>
        <v>157.71810002999999</v>
      </c>
      <c r="S221" s="36">
        <f>SUMIFS(СВЦЭМ!$F$33:$F$776,СВЦЭМ!$A$33:$A$776,$A221,СВЦЭМ!$B$33:$B$776,S$190)+'СЕТ СН'!$F$15</f>
        <v>156.50004318000001</v>
      </c>
      <c r="T221" s="36">
        <f>SUMIFS(СВЦЭМ!$F$33:$F$776,СВЦЭМ!$A$33:$A$776,$A221,СВЦЭМ!$B$33:$B$776,T$190)+'СЕТ СН'!$F$15</f>
        <v>152.16167873000001</v>
      </c>
      <c r="U221" s="36">
        <f>SUMIFS(СВЦЭМ!$F$33:$F$776,СВЦЭМ!$A$33:$A$776,$A221,СВЦЭМ!$B$33:$B$776,U$190)+'СЕТ СН'!$F$15</f>
        <v>151.73419472</v>
      </c>
      <c r="V221" s="36">
        <f>SUMIFS(СВЦЭМ!$F$33:$F$776,СВЦЭМ!$A$33:$A$776,$A221,СВЦЭМ!$B$33:$B$776,V$190)+'СЕТ СН'!$F$15</f>
        <v>153.88563447999999</v>
      </c>
      <c r="W221" s="36">
        <f>SUMIFS(СВЦЭМ!$F$33:$F$776,СВЦЭМ!$A$33:$A$776,$A221,СВЦЭМ!$B$33:$B$776,W$190)+'СЕТ СН'!$F$15</f>
        <v>155.99920236</v>
      </c>
      <c r="X221" s="36">
        <f>SUMIFS(СВЦЭМ!$F$33:$F$776,СВЦЭМ!$A$33:$A$776,$A221,СВЦЭМ!$B$33:$B$776,X$190)+'СЕТ СН'!$F$15</f>
        <v>156.20980947999999</v>
      </c>
      <c r="Y221" s="36">
        <f>SUMIFS(СВЦЭМ!$F$33:$F$776,СВЦЭМ!$A$33:$A$776,$A221,СВЦЭМ!$B$33:$B$776,Y$190)+'СЕТ СН'!$F$15</f>
        <v>160.02351167</v>
      </c>
    </row>
    <row r="222" spans="1:25" ht="15.5"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3">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3">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3">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3">
      <c r="A226" s="35" t="str">
        <f>A191</f>
        <v>01.01.2020</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5" hidden="1" x14ac:dyDescent="0.3">
      <c r="A227" s="35">
        <f>A226+1</f>
        <v>43832</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5" hidden="1" x14ac:dyDescent="0.3">
      <c r="A228" s="35">
        <f t="shared" ref="A228:A256" si="6">A227+1</f>
        <v>43833</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5" hidden="1" x14ac:dyDescent="0.3">
      <c r="A229" s="35">
        <f t="shared" si="6"/>
        <v>43834</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5" hidden="1" x14ac:dyDescent="0.3">
      <c r="A230" s="35">
        <f t="shared" si="6"/>
        <v>43835</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5" hidden="1" x14ac:dyDescent="0.3">
      <c r="A231" s="35">
        <f t="shared" si="6"/>
        <v>43836</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5" hidden="1" x14ac:dyDescent="0.3">
      <c r="A232" s="35">
        <f t="shared" si="6"/>
        <v>43837</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5" hidden="1" x14ac:dyDescent="0.3">
      <c r="A233" s="35">
        <f t="shared" si="6"/>
        <v>43838</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5" hidden="1" x14ac:dyDescent="0.3">
      <c r="A234" s="35">
        <f t="shared" si="6"/>
        <v>43839</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5" hidden="1" x14ac:dyDescent="0.3">
      <c r="A235" s="35">
        <f t="shared" si="6"/>
        <v>43840</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5" hidden="1" x14ac:dyDescent="0.3">
      <c r="A236" s="35">
        <f t="shared" si="6"/>
        <v>43841</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5" hidden="1" x14ac:dyDescent="0.3">
      <c r="A237" s="35">
        <f t="shared" si="6"/>
        <v>43842</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5" hidden="1" x14ac:dyDescent="0.3">
      <c r="A238" s="35">
        <f t="shared" si="6"/>
        <v>43843</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5" hidden="1" x14ac:dyDescent="0.3">
      <c r="A239" s="35">
        <f t="shared" si="6"/>
        <v>43844</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5" hidden="1" x14ac:dyDescent="0.3">
      <c r="A240" s="35">
        <f t="shared" si="6"/>
        <v>43845</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5" hidden="1" x14ac:dyDescent="0.3">
      <c r="A241" s="35">
        <f t="shared" si="6"/>
        <v>43846</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5" hidden="1" x14ac:dyDescent="0.3">
      <c r="A242" s="35">
        <f t="shared" si="6"/>
        <v>43847</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5" hidden="1" x14ac:dyDescent="0.3">
      <c r="A243" s="35">
        <f t="shared" si="6"/>
        <v>43848</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5" hidden="1" x14ac:dyDescent="0.3">
      <c r="A244" s="35">
        <f t="shared" si="6"/>
        <v>43849</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5" hidden="1" x14ac:dyDescent="0.3">
      <c r="A245" s="35">
        <f t="shared" si="6"/>
        <v>43850</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5" hidden="1" x14ac:dyDescent="0.3">
      <c r="A246" s="35">
        <f t="shared" si="6"/>
        <v>43851</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5" hidden="1" x14ac:dyDescent="0.3">
      <c r="A247" s="35">
        <f t="shared" si="6"/>
        <v>43852</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5" hidden="1" x14ac:dyDescent="0.3">
      <c r="A248" s="35">
        <f t="shared" si="6"/>
        <v>43853</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5" hidden="1" x14ac:dyDescent="0.3">
      <c r="A249" s="35">
        <f t="shared" si="6"/>
        <v>43854</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5" hidden="1" x14ac:dyDescent="0.3">
      <c r="A250" s="35">
        <f t="shared" si="6"/>
        <v>43855</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5" hidden="1" x14ac:dyDescent="0.3">
      <c r="A251" s="35">
        <f t="shared" si="6"/>
        <v>43856</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5" hidden="1" x14ac:dyDescent="0.3">
      <c r="A252" s="35">
        <f t="shared" si="6"/>
        <v>43857</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5" hidden="1" x14ac:dyDescent="0.3">
      <c r="A253" s="35">
        <f t="shared" si="6"/>
        <v>43858</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5" hidden="1" x14ac:dyDescent="0.3">
      <c r="A254" s="35">
        <f t="shared" si="6"/>
        <v>43859</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5" hidden="1" x14ac:dyDescent="0.3">
      <c r="A255" s="35">
        <f t="shared" si="6"/>
        <v>43860</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5" hidden="1" x14ac:dyDescent="0.3">
      <c r="A256" s="35">
        <f t="shared" si="6"/>
        <v>43861</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5" hidden="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3">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3">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3">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3">
      <c r="A261" s="35" t="str">
        <f>A226</f>
        <v>01.01.2020</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5" hidden="1" x14ac:dyDescent="0.3">
      <c r="A262" s="35">
        <f>A261+1</f>
        <v>43832</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5" hidden="1" x14ac:dyDescent="0.3">
      <c r="A263" s="35">
        <f t="shared" ref="A263:A291" si="7">A262+1</f>
        <v>43833</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5" hidden="1" x14ac:dyDescent="0.3">
      <c r="A264" s="35">
        <f t="shared" si="7"/>
        <v>43834</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5" hidden="1" x14ac:dyDescent="0.3">
      <c r="A265" s="35">
        <f t="shared" si="7"/>
        <v>43835</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5" hidden="1" x14ac:dyDescent="0.3">
      <c r="A266" s="35">
        <f t="shared" si="7"/>
        <v>43836</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5" hidden="1" x14ac:dyDescent="0.3">
      <c r="A267" s="35">
        <f t="shared" si="7"/>
        <v>43837</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5" hidden="1" x14ac:dyDescent="0.3">
      <c r="A268" s="35">
        <f t="shared" si="7"/>
        <v>43838</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5" hidden="1" x14ac:dyDescent="0.3">
      <c r="A269" s="35">
        <f t="shared" si="7"/>
        <v>43839</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5" hidden="1" x14ac:dyDescent="0.3">
      <c r="A270" s="35">
        <f t="shared" si="7"/>
        <v>43840</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5" hidden="1" x14ac:dyDescent="0.3">
      <c r="A271" s="35">
        <f t="shared" si="7"/>
        <v>43841</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5" hidden="1" x14ac:dyDescent="0.3">
      <c r="A272" s="35">
        <f t="shared" si="7"/>
        <v>43842</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5" hidden="1" x14ac:dyDescent="0.3">
      <c r="A273" s="35">
        <f t="shared" si="7"/>
        <v>43843</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5" hidden="1" x14ac:dyDescent="0.3">
      <c r="A274" s="35">
        <f t="shared" si="7"/>
        <v>43844</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5" hidden="1" x14ac:dyDescent="0.3">
      <c r="A275" s="35">
        <f t="shared" si="7"/>
        <v>43845</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5" hidden="1" x14ac:dyDescent="0.3">
      <c r="A276" s="35">
        <f t="shared" si="7"/>
        <v>43846</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5" hidden="1" x14ac:dyDescent="0.3">
      <c r="A277" s="35">
        <f t="shared" si="7"/>
        <v>43847</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5" hidden="1" x14ac:dyDescent="0.3">
      <c r="A278" s="35">
        <f t="shared" si="7"/>
        <v>43848</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5" hidden="1" x14ac:dyDescent="0.3">
      <c r="A279" s="35">
        <f t="shared" si="7"/>
        <v>43849</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5" hidden="1" x14ac:dyDescent="0.3">
      <c r="A280" s="35">
        <f t="shared" si="7"/>
        <v>43850</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5" hidden="1" x14ac:dyDescent="0.3">
      <c r="A281" s="35">
        <f t="shared" si="7"/>
        <v>43851</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5" hidden="1" x14ac:dyDescent="0.3">
      <c r="A282" s="35">
        <f t="shared" si="7"/>
        <v>43852</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5" hidden="1" x14ac:dyDescent="0.3">
      <c r="A283" s="35">
        <f t="shared" si="7"/>
        <v>43853</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5" hidden="1" x14ac:dyDescent="0.3">
      <c r="A284" s="35">
        <f t="shared" si="7"/>
        <v>43854</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5" hidden="1" x14ac:dyDescent="0.3">
      <c r="A285" s="35">
        <f t="shared" si="7"/>
        <v>43855</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5" hidden="1" x14ac:dyDescent="0.3">
      <c r="A286" s="35">
        <f t="shared" si="7"/>
        <v>43856</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5" hidden="1" x14ac:dyDescent="0.3">
      <c r="A287" s="35">
        <f t="shared" si="7"/>
        <v>43857</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5" hidden="1" x14ac:dyDescent="0.3">
      <c r="A288" s="35">
        <f t="shared" si="7"/>
        <v>43858</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5" hidden="1" x14ac:dyDescent="0.3">
      <c r="A289" s="35">
        <f t="shared" si="7"/>
        <v>43859</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5" hidden="1" x14ac:dyDescent="0.3">
      <c r="A290" s="35">
        <f t="shared" si="7"/>
        <v>43860</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5" hidden="1" x14ac:dyDescent="0.3">
      <c r="A291" s="35">
        <f t="shared" si="7"/>
        <v>43861</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5" hidden="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5" hidden="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3">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3">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3">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3">
      <c r="A297" s="35" t="str">
        <f>A261</f>
        <v>01.01.2020</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5" hidden="1" x14ac:dyDescent="0.3">
      <c r="A298" s="35">
        <f>A297+1</f>
        <v>43832</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5" hidden="1" x14ac:dyDescent="0.3">
      <c r="A299" s="35">
        <f t="shared" ref="A299:A327" si="8">A298+1</f>
        <v>43833</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5" hidden="1" x14ac:dyDescent="0.3">
      <c r="A300" s="35">
        <f t="shared" si="8"/>
        <v>43834</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5" hidden="1" x14ac:dyDescent="0.3">
      <c r="A301" s="35">
        <f t="shared" si="8"/>
        <v>43835</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5" hidden="1" x14ac:dyDescent="0.3">
      <c r="A302" s="35">
        <f t="shared" si="8"/>
        <v>43836</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5" hidden="1" x14ac:dyDescent="0.3">
      <c r="A303" s="35">
        <f t="shared" si="8"/>
        <v>43837</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5" hidden="1" x14ac:dyDescent="0.3">
      <c r="A304" s="35">
        <f t="shared" si="8"/>
        <v>43838</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5" hidden="1" x14ac:dyDescent="0.3">
      <c r="A305" s="35">
        <f t="shared" si="8"/>
        <v>43839</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5" hidden="1" x14ac:dyDescent="0.3">
      <c r="A306" s="35">
        <f t="shared" si="8"/>
        <v>43840</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5" hidden="1" x14ac:dyDescent="0.3">
      <c r="A307" s="35">
        <f t="shared" si="8"/>
        <v>43841</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5" hidden="1" x14ac:dyDescent="0.3">
      <c r="A308" s="35">
        <f t="shared" si="8"/>
        <v>43842</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5" hidden="1" x14ac:dyDescent="0.3">
      <c r="A309" s="35">
        <f t="shared" si="8"/>
        <v>43843</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5" hidden="1" x14ac:dyDescent="0.3">
      <c r="A310" s="35">
        <f t="shared" si="8"/>
        <v>43844</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5" hidden="1" x14ac:dyDescent="0.3">
      <c r="A311" s="35">
        <f t="shared" si="8"/>
        <v>43845</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5" hidden="1" x14ac:dyDescent="0.3">
      <c r="A312" s="35">
        <f t="shared" si="8"/>
        <v>43846</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5" hidden="1" x14ac:dyDescent="0.3">
      <c r="A313" s="35">
        <f t="shared" si="8"/>
        <v>43847</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5" hidden="1" x14ac:dyDescent="0.3">
      <c r="A314" s="35">
        <f t="shared" si="8"/>
        <v>43848</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5" hidden="1" x14ac:dyDescent="0.3">
      <c r="A315" s="35">
        <f t="shared" si="8"/>
        <v>43849</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5" hidden="1" x14ac:dyDescent="0.3">
      <c r="A316" s="35">
        <f t="shared" si="8"/>
        <v>43850</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5" hidden="1" x14ac:dyDescent="0.3">
      <c r="A317" s="35">
        <f t="shared" si="8"/>
        <v>43851</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5" hidden="1" x14ac:dyDescent="0.3">
      <c r="A318" s="35">
        <f t="shared" si="8"/>
        <v>43852</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5" hidden="1" x14ac:dyDescent="0.3">
      <c r="A319" s="35">
        <f t="shared" si="8"/>
        <v>43853</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5" hidden="1" x14ac:dyDescent="0.3">
      <c r="A320" s="35">
        <f t="shared" si="8"/>
        <v>43854</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5" hidden="1" x14ac:dyDescent="0.3">
      <c r="A321" s="35">
        <f t="shared" si="8"/>
        <v>43855</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5" hidden="1" x14ac:dyDescent="0.3">
      <c r="A322" s="35">
        <f t="shared" si="8"/>
        <v>43856</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5" hidden="1" x14ac:dyDescent="0.3">
      <c r="A323" s="35">
        <f t="shared" si="8"/>
        <v>43857</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5" hidden="1" x14ac:dyDescent="0.3">
      <c r="A324" s="35">
        <f t="shared" si="8"/>
        <v>43858</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5" hidden="1" x14ac:dyDescent="0.3">
      <c r="A325" s="35">
        <f t="shared" si="8"/>
        <v>43859</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5" hidden="1" x14ac:dyDescent="0.3">
      <c r="A326" s="35">
        <f t="shared" si="8"/>
        <v>43860</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5" hidden="1" x14ac:dyDescent="0.3">
      <c r="A327" s="35">
        <f t="shared" si="8"/>
        <v>43861</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5" hidden="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3">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3">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3">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3">
      <c r="A332" s="35" t="str">
        <f>A297</f>
        <v>01.01.2020</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5" hidden="1" x14ac:dyDescent="0.3">
      <c r="A333" s="35">
        <f>A332+1</f>
        <v>43832</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5" hidden="1" x14ac:dyDescent="0.3">
      <c r="A334" s="35">
        <f t="shared" ref="A334:A362" si="9">A333+1</f>
        <v>43833</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5" hidden="1" x14ac:dyDescent="0.3">
      <c r="A335" s="35">
        <f t="shared" si="9"/>
        <v>43834</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5" hidden="1" x14ac:dyDescent="0.3">
      <c r="A336" s="35">
        <f t="shared" si="9"/>
        <v>43835</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5" hidden="1" x14ac:dyDescent="0.3">
      <c r="A337" s="35">
        <f t="shared" si="9"/>
        <v>43836</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5" hidden="1" x14ac:dyDescent="0.3">
      <c r="A338" s="35">
        <f t="shared" si="9"/>
        <v>43837</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5" hidden="1" x14ac:dyDescent="0.3">
      <c r="A339" s="35">
        <f t="shared" si="9"/>
        <v>43838</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5" hidden="1" x14ac:dyDescent="0.3">
      <c r="A340" s="35">
        <f t="shared" si="9"/>
        <v>43839</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5" hidden="1" x14ac:dyDescent="0.3">
      <c r="A341" s="35">
        <f t="shared" si="9"/>
        <v>43840</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5" hidden="1" x14ac:dyDescent="0.3">
      <c r="A342" s="35">
        <f t="shared" si="9"/>
        <v>43841</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5" hidden="1" x14ac:dyDescent="0.3">
      <c r="A343" s="35">
        <f t="shared" si="9"/>
        <v>43842</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5" hidden="1" x14ac:dyDescent="0.3">
      <c r="A344" s="35">
        <f t="shared" si="9"/>
        <v>43843</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5" hidden="1" x14ac:dyDescent="0.3">
      <c r="A345" s="35">
        <f t="shared" si="9"/>
        <v>43844</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5" hidden="1" x14ac:dyDescent="0.3">
      <c r="A346" s="35">
        <f t="shared" si="9"/>
        <v>43845</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5" hidden="1" x14ac:dyDescent="0.3">
      <c r="A347" s="35">
        <f t="shared" si="9"/>
        <v>43846</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5" hidden="1" x14ac:dyDescent="0.3">
      <c r="A348" s="35">
        <f t="shared" si="9"/>
        <v>43847</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5" hidden="1" x14ac:dyDescent="0.3">
      <c r="A349" s="35">
        <f t="shared" si="9"/>
        <v>43848</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5" hidden="1" x14ac:dyDescent="0.3">
      <c r="A350" s="35">
        <f t="shared" si="9"/>
        <v>43849</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5" hidden="1" x14ac:dyDescent="0.3">
      <c r="A351" s="35">
        <f t="shared" si="9"/>
        <v>43850</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5" hidden="1" x14ac:dyDescent="0.3">
      <c r="A352" s="35">
        <f t="shared" si="9"/>
        <v>43851</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5" hidden="1" x14ac:dyDescent="0.3">
      <c r="A353" s="35">
        <f t="shared" si="9"/>
        <v>43852</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5" hidden="1" x14ac:dyDescent="0.3">
      <c r="A354" s="35">
        <f t="shared" si="9"/>
        <v>43853</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5" hidden="1" x14ac:dyDescent="0.3">
      <c r="A355" s="35">
        <f t="shared" si="9"/>
        <v>43854</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5" hidden="1" x14ac:dyDescent="0.3">
      <c r="A356" s="35">
        <f t="shared" si="9"/>
        <v>43855</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5" hidden="1" x14ac:dyDescent="0.3">
      <c r="A357" s="35">
        <f t="shared" si="9"/>
        <v>43856</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5" hidden="1" x14ac:dyDescent="0.3">
      <c r="A358" s="35">
        <f t="shared" si="9"/>
        <v>43857</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5" hidden="1" x14ac:dyDescent="0.3">
      <c r="A359" s="35">
        <f t="shared" si="9"/>
        <v>43858</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5" hidden="1" x14ac:dyDescent="0.3">
      <c r="A360" s="35">
        <f t="shared" si="9"/>
        <v>43859</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5" hidden="1" x14ac:dyDescent="0.3">
      <c r="A361" s="35">
        <f t="shared" si="9"/>
        <v>43860</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5" hidden="1" x14ac:dyDescent="0.3">
      <c r="A362" s="35">
        <f t="shared" si="9"/>
        <v>43861</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5" hidden="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3">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3">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3">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3">
      <c r="A367" s="35" t="str">
        <f>A332</f>
        <v>01.01.2020</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5" hidden="1" x14ac:dyDescent="0.3">
      <c r="A368" s="35">
        <f>A367+1</f>
        <v>43832</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5" hidden="1" x14ac:dyDescent="0.3">
      <c r="A369" s="35">
        <f t="shared" ref="A369:A397" si="10">A368+1</f>
        <v>43833</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5" hidden="1" x14ac:dyDescent="0.3">
      <c r="A370" s="35">
        <f t="shared" si="10"/>
        <v>43834</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5" hidden="1" x14ac:dyDescent="0.3">
      <c r="A371" s="35">
        <f t="shared" si="10"/>
        <v>43835</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5" hidden="1" x14ac:dyDescent="0.3">
      <c r="A372" s="35">
        <f t="shared" si="10"/>
        <v>43836</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5" hidden="1" x14ac:dyDescent="0.3">
      <c r="A373" s="35">
        <f t="shared" si="10"/>
        <v>43837</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5" hidden="1" x14ac:dyDescent="0.3">
      <c r="A374" s="35">
        <f t="shared" si="10"/>
        <v>43838</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5" hidden="1" x14ac:dyDescent="0.3">
      <c r="A375" s="35">
        <f t="shared" si="10"/>
        <v>43839</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5" hidden="1" x14ac:dyDescent="0.3">
      <c r="A376" s="35">
        <f t="shared" si="10"/>
        <v>43840</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5" hidden="1" x14ac:dyDescent="0.3">
      <c r="A377" s="35">
        <f t="shared" si="10"/>
        <v>43841</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5" hidden="1" x14ac:dyDescent="0.3">
      <c r="A378" s="35">
        <f t="shared" si="10"/>
        <v>43842</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5" hidden="1" x14ac:dyDescent="0.3">
      <c r="A379" s="35">
        <f t="shared" si="10"/>
        <v>43843</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5" hidden="1" x14ac:dyDescent="0.3">
      <c r="A380" s="35">
        <f t="shared" si="10"/>
        <v>43844</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5" hidden="1" x14ac:dyDescent="0.3">
      <c r="A381" s="35">
        <f t="shared" si="10"/>
        <v>43845</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5" hidden="1" x14ac:dyDescent="0.3">
      <c r="A382" s="35">
        <f t="shared" si="10"/>
        <v>43846</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5" hidden="1" x14ac:dyDescent="0.3">
      <c r="A383" s="35">
        <f t="shared" si="10"/>
        <v>43847</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5" hidden="1" x14ac:dyDescent="0.3">
      <c r="A384" s="35">
        <f t="shared" si="10"/>
        <v>43848</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5" hidden="1" x14ac:dyDescent="0.3">
      <c r="A385" s="35">
        <f t="shared" si="10"/>
        <v>43849</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5" hidden="1" x14ac:dyDescent="0.3">
      <c r="A386" s="35">
        <f t="shared" si="10"/>
        <v>43850</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5" hidden="1" x14ac:dyDescent="0.3">
      <c r="A387" s="35">
        <f t="shared" si="10"/>
        <v>43851</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5" hidden="1" x14ac:dyDescent="0.3">
      <c r="A388" s="35">
        <f t="shared" si="10"/>
        <v>43852</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5" hidden="1" x14ac:dyDescent="0.3">
      <c r="A389" s="35">
        <f t="shared" si="10"/>
        <v>43853</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5" hidden="1" x14ac:dyDescent="0.3">
      <c r="A390" s="35">
        <f t="shared" si="10"/>
        <v>43854</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5" hidden="1" x14ac:dyDescent="0.3">
      <c r="A391" s="35">
        <f t="shared" si="10"/>
        <v>43855</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5" hidden="1" x14ac:dyDescent="0.3">
      <c r="A392" s="35">
        <f t="shared" si="10"/>
        <v>43856</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5" hidden="1" x14ac:dyDescent="0.3">
      <c r="A393" s="35">
        <f t="shared" si="10"/>
        <v>43857</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5" hidden="1" x14ac:dyDescent="0.3">
      <c r="A394" s="35">
        <f t="shared" si="10"/>
        <v>43858</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5" hidden="1" x14ac:dyDescent="0.3">
      <c r="A395" s="35">
        <f t="shared" si="10"/>
        <v>43859</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5" hidden="1" x14ac:dyDescent="0.3">
      <c r="A396" s="35">
        <f t="shared" si="10"/>
        <v>43860</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5" hidden="1" x14ac:dyDescent="0.3">
      <c r="A397" s="35">
        <f t="shared" si="10"/>
        <v>43861</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5" hidden="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3">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3">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3">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3">
      <c r="A402" s="35" t="str">
        <f>A367</f>
        <v>01.01.2020</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5" hidden="1" x14ac:dyDescent="0.3">
      <c r="A403" s="35">
        <f>A402+1</f>
        <v>43832</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5" hidden="1" x14ac:dyDescent="0.3">
      <c r="A404" s="35">
        <f t="shared" ref="A404:A432" si="11">A403+1</f>
        <v>43833</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5" hidden="1" x14ac:dyDescent="0.3">
      <c r="A405" s="35">
        <f t="shared" si="11"/>
        <v>43834</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5" hidden="1" x14ac:dyDescent="0.3">
      <c r="A406" s="35">
        <f t="shared" si="11"/>
        <v>43835</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5" hidden="1" x14ac:dyDescent="0.3">
      <c r="A407" s="35">
        <f t="shared" si="11"/>
        <v>43836</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5" hidden="1" x14ac:dyDescent="0.3">
      <c r="A408" s="35">
        <f t="shared" si="11"/>
        <v>43837</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5" hidden="1" x14ac:dyDescent="0.3">
      <c r="A409" s="35">
        <f t="shared" si="11"/>
        <v>43838</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5" hidden="1" x14ac:dyDescent="0.3">
      <c r="A410" s="35">
        <f t="shared" si="11"/>
        <v>43839</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5" hidden="1" x14ac:dyDescent="0.3">
      <c r="A411" s="35">
        <f t="shared" si="11"/>
        <v>43840</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5" hidden="1" x14ac:dyDescent="0.3">
      <c r="A412" s="35">
        <f t="shared" si="11"/>
        <v>43841</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5" hidden="1" x14ac:dyDescent="0.3">
      <c r="A413" s="35">
        <f t="shared" si="11"/>
        <v>43842</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5" hidden="1" x14ac:dyDescent="0.3">
      <c r="A414" s="35">
        <f t="shared" si="11"/>
        <v>43843</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5" hidden="1" x14ac:dyDescent="0.3">
      <c r="A415" s="35">
        <f t="shared" si="11"/>
        <v>43844</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5" hidden="1" x14ac:dyDescent="0.3">
      <c r="A416" s="35">
        <f t="shared" si="11"/>
        <v>43845</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5" hidden="1" x14ac:dyDescent="0.3">
      <c r="A417" s="35">
        <f t="shared" si="11"/>
        <v>43846</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5" hidden="1" x14ac:dyDescent="0.3">
      <c r="A418" s="35">
        <f t="shared" si="11"/>
        <v>43847</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5" hidden="1" x14ac:dyDescent="0.3">
      <c r="A419" s="35">
        <f t="shared" si="11"/>
        <v>43848</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5" hidden="1" x14ac:dyDescent="0.3">
      <c r="A420" s="35">
        <f t="shared" si="11"/>
        <v>43849</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5" hidden="1" x14ac:dyDescent="0.3">
      <c r="A421" s="35">
        <f t="shared" si="11"/>
        <v>43850</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5" hidden="1" x14ac:dyDescent="0.3">
      <c r="A422" s="35">
        <f t="shared" si="11"/>
        <v>43851</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5" hidden="1" x14ac:dyDescent="0.3">
      <c r="A423" s="35">
        <f t="shared" si="11"/>
        <v>43852</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5" hidden="1" x14ac:dyDescent="0.3">
      <c r="A424" s="35">
        <f t="shared" si="11"/>
        <v>43853</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5" hidden="1" x14ac:dyDescent="0.3">
      <c r="A425" s="35">
        <f t="shared" si="11"/>
        <v>43854</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5" hidden="1" x14ac:dyDescent="0.3">
      <c r="A426" s="35">
        <f t="shared" si="11"/>
        <v>43855</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5" hidden="1" x14ac:dyDescent="0.3">
      <c r="A427" s="35">
        <f t="shared" si="11"/>
        <v>43856</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5" hidden="1" x14ac:dyDescent="0.3">
      <c r="A428" s="35">
        <f t="shared" si="11"/>
        <v>43857</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5" hidden="1" x14ac:dyDescent="0.3">
      <c r="A429" s="35">
        <f t="shared" si="11"/>
        <v>43858</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5" hidden="1" x14ac:dyDescent="0.3">
      <c r="A430" s="35">
        <f t="shared" si="11"/>
        <v>43859</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5" hidden="1" x14ac:dyDescent="0.3">
      <c r="A431" s="35">
        <f t="shared" si="11"/>
        <v>43860</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5" hidden="1" x14ac:dyDescent="0.3">
      <c r="A432" s="35">
        <f t="shared" si="11"/>
        <v>43861</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5"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5"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3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3">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5" x14ac:dyDescent="0.3">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5" x14ac:dyDescent="0.3">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5" x14ac:dyDescent="0.3">
      <c r="A439" s="138"/>
      <c r="B439" s="138"/>
      <c r="C439" s="138"/>
      <c r="D439" s="138"/>
      <c r="E439" s="138"/>
      <c r="F439" s="138"/>
      <c r="G439" s="138"/>
      <c r="H439" s="138"/>
      <c r="I439" s="138"/>
      <c r="J439" s="138"/>
      <c r="K439" s="138"/>
      <c r="L439" s="138"/>
      <c r="M439" s="138"/>
      <c r="N439" s="141">
        <f>СВЦЭМ!$D$12+'СЕТ СН'!$F$13-'СЕТ СН'!$F$25</f>
        <v>649353.13553607557</v>
      </c>
      <c r="O439" s="142"/>
      <c r="P439" s="141">
        <f>СВЦЭМ!$D$12+'СЕТ СН'!$F$13-'СЕТ СН'!$G$25</f>
        <v>649353.13553607557</v>
      </c>
      <c r="Q439" s="142"/>
      <c r="R439" s="141">
        <f>СВЦЭМ!$D$12+'СЕТ СН'!$F$13-'СЕТ СН'!$H$25</f>
        <v>649353.13553607557</v>
      </c>
      <c r="S439" s="142"/>
      <c r="T439" s="141">
        <f>СВЦЭМ!$D$12+'СЕТ СН'!$F$13-'СЕТ СН'!$I$25</f>
        <v>649353.13553607557</v>
      </c>
      <c r="U439" s="142"/>
    </row>
    <row r="440" spans="1:26" ht="30" customHeight="1" x14ac:dyDescent="0.3"/>
    <row r="441" spans="1:26" ht="30" customHeight="1" x14ac:dyDescent="0.3"/>
    <row r="442" spans="1:26" ht="30" customHeight="1" x14ac:dyDescent="0.3"/>
    <row r="443" spans="1:26" ht="30" customHeight="1" x14ac:dyDescent="0.3"/>
    <row r="444" spans="1:26" ht="30" customHeight="1" x14ac:dyDescent="0.3"/>
    <row r="445" spans="1:26" ht="30" customHeight="1" x14ac:dyDescent="0.3"/>
    <row r="446" spans="1:26" ht="30" customHeight="1" x14ac:dyDescent="0.3"/>
    <row r="447" spans="1:26" ht="30" customHeight="1" x14ac:dyDescent="0.3"/>
    <row r="448" spans="1:26" ht="30" customHeight="1" x14ac:dyDescent="0.3"/>
    <row r="449" ht="30" customHeight="1" x14ac:dyDescent="0.3"/>
    <row r="450" ht="30" customHeight="1" x14ac:dyDescent="0.3"/>
    <row r="451" ht="30" customHeight="1" x14ac:dyDescent="0.3"/>
    <row r="452" ht="30" customHeight="1" x14ac:dyDescent="0.3"/>
    <row r="453" ht="30" customHeight="1" x14ac:dyDescent="0.3"/>
    <row r="454" ht="30" customHeight="1" x14ac:dyDescent="0.3"/>
    <row r="455" ht="30" customHeight="1" x14ac:dyDescent="0.3"/>
    <row r="456" ht="30" customHeight="1" x14ac:dyDescent="0.3"/>
    <row r="457" ht="30" customHeight="1" x14ac:dyDescent="0.3"/>
    <row r="458" ht="30" customHeight="1" x14ac:dyDescent="0.3"/>
    <row r="459" ht="30" customHeight="1" x14ac:dyDescent="0.3"/>
    <row r="460" ht="30" customHeight="1" x14ac:dyDescent="0.3"/>
    <row r="461" ht="30" customHeight="1" x14ac:dyDescent="0.3"/>
    <row r="462" ht="30" customHeight="1" x14ac:dyDescent="0.3"/>
    <row r="463" ht="30" customHeight="1" x14ac:dyDescent="0.3"/>
    <row r="464" ht="30" customHeight="1" x14ac:dyDescent="0.3"/>
    <row r="465" ht="30" customHeight="1" x14ac:dyDescent="0.3"/>
    <row r="466" ht="30" customHeight="1" x14ac:dyDescent="0.3"/>
    <row r="467" ht="30" customHeight="1" x14ac:dyDescent="0.3"/>
    <row r="468" ht="30" customHeight="1" x14ac:dyDescent="0.3"/>
    <row r="469" ht="30" customHeight="1" x14ac:dyDescent="0.3"/>
    <row r="470" ht="30" customHeight="1" x14ac:dyDescent="0.3"/>
    <row r="471" ht="30" customHeight="1" x14ac:dyDescent="0.3"/>
    <row r="472" ht="30" customHeight="1" x14ac:dyDescent="0.3"/>
    <row r="473" ht="30" customHeight="1" x14ac:dyDescent="0.3"/>
    <row r="474" ht="30" customHeight="1" x14ac:dyDescent="0.3"/>
    <row r="475" ht="30" customHeight="1" x14ac:dyDescent="0.3"/>
    <row r="476" ht="30" customHeight="1" x14ac:dyDescent="0.3"/>
    <row r="477" ht="30" customHeight="1" x14ac:dyDescent="0.3"/>
    <row r="478" ht="30" customHeight="1" x14ac:dyDescent="0.3"/>
    <row r="479" ht="30" customHeight="1" x14ac:dyDescent="0.3"/>
    <row r="480" ht="30" customHeight="1" x14ac:dyDescent="0.3"/>
    <row r="481" ht="30" customHeight="1" x14ac:dyDescent="0.3"/>
    <row r="482" ht="30" customHeight="1" x14ac:dyDescent="0.3"/>
    <row r="483" ht="30" customHeight="1" x14ac:dyDescent="0.3"/>
    <row r="484" ht="30" customHeight="1" x14ac:dyDescent="0.3"/>
    <row r="485" ht="30" customHeight="1" x14ac:dyDescent="0.3"/>
    <row r="486" ht="30" customHeight="1" x14ac:dyDescent="0.3"/>
    <row r="487" ht="30" customHeight="1" x14ac:dyDescent="0.3"/>
    <row r="488" ht="30" customHeight="1" x14ac:dyDescent="0.3"/>
    <row r="489" ht="30" customHeight="1" x14ac:dyDescent="0.3"/>
    <row r="490" ht="30" customHeight="1" x14ac:dyDescent="0.3"/>
    <row r="491" ht="30" customHeight="1" x14ac:dyDescent="0.3"/>
    <row r="492" ht="30" customHeight="1" x14ac:dyDescent="0.3"/>
    <row r="493" ht="30" customHeight="1" x14ac:dyDescent="0.3"/>
    <row r="494" ht="30" customHeight="1" x14ac:dyDescent="0.3"/>
    <row r="495" ht="30" customHeight="1" x14ac:dyDescent="0.3"/>
    <row r="496" ht="30" customHeight="1" x14ac:dyDescent="0.3"/>
    <row r="497" ht="30" customHeight="1" x14ac:dyDescent="0.3"/>
    <row r="498" ht="30" customHeight="1" x14ac:dyDescent="0.3"/>
    <row r="499" ht="30" customHeight="1" x14ac:dyDescent="0.3"/>
    <row r="500" ht="30" customHeight="1" x14ac:dyDescent="0.3"/>
    <row r="501" ht="30" customHeight="1" x14ac:dyDescent="0.3"/>
    <row r="502" ht="30" customHeight="1" x14ac:dyDescent="0.3"/>
    <row r="503" ht="30" customHeight="1" x14ac:dyDescent="0.3"/>
    <row r="504" ht="30" customHeight="1" x14ac:dyDescent="0.3"/>
    <row r="505" ht="30" customHeight="1" x14ac:dyDescent="0.3"/>
    <row r="506" ht="30" customHeight="1" x14ac:dyDescent="0.3"/>
    <row r="507" ht="30" customHeight="1" x14ac:dyDescent="0.3"/>
    <row r="508" ht="30" customHeight="1" x14ac:dyDescent="0.3"/>
    <row r="509" ht="30" customHeight="1" x14ac:dyDescent="0.3"/>
    <row r="510" ht="30" customHeight="1" x14ac:dyDescent="0.3"/>
    <row r="511" ht="30" customHeight="1" x14ac:dyDescent="0.3"/>
    <row r="512" ht="30" customHeight="1" x14ac:dyDescent="0.3"/>
    <row r="513" ht="30" customHeight="1" x14ac:dyDescent="0.3"/>
    <row r="514" ht="30" customHeight="1" x14ac:dyDescent="0.3"/>
    <row r="515" ht="30" customHeight="1" x14ac:dyDescent="0.3"/>
    <row r="516" ht="30" customHeight="1" x14ac:dyDescent="0.3"/>
    <row r="517" ht="30" customHeight="1" x14ac:dyDescent="0.3"/>
    <row r="518" ht="30" customHeight="1" x14ac:dyDescent="0.3"/>
    <row r="519" ht="30" customHeight="1" x14ac:dyDescent="0.3"/>
    <row r="520" ht="30" customHeight="1" x14ac:dyDescent="0.3"/>
    <row r="521" ht="30" customHeight="1" x14ac:dyDescent="0.3"/>
    <row r="522" ht="30" customHeight="1" x14ac:dyDescent="0.3"/>
    <row r="523" ht="30" customHeight="1" x14ac:dyDescent="0.3"/>
    <row r="524" ht="30" customHeight="1" x14ac:dyDescent="0.3"/>
    <row r="525" ht="30" customHeight="1" x14ac:dyDescent="0.3"/>
    <row r="526" ht="30" customHeight="1" x14ac:dyDescent="0.3"/>
    <row r="527" ht="30" customHeight="1" x14ac:dyDescent="0.3"/>
    <row r="528" ht="30" customHeight="1" x14ac:dyDescent="0.3"/>
    <row r="529" ht="30" customHeight="1" x14ac:dyDescent="0.3"/>
    <row r="530" ht="30" customHeight="1" x14ac:dyDescent="0.3"/>
    <row r="531" ht="30" customHeight="1" x14ac:dyDescent="0.3"/>
    <row r="532" ht="30" customHeight="1" x14ac:dyDescent="0.3"/>
    <row r="533" ht="30" customHeight="1" x14ac:dyDescent="0.3"/>
    <row r="534" ht="30" customHeight="1" x14ac:dyDescent="0.3"/>
    <row r="535" ht="30" customHeight="1" x14ac:dyDescent="0.3"/>
    <row r="536" ht="30" customHeight="1" x14ac:dyDescent="0.3"/>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4" x14ac:dyDescent="0.3"/>
  <cols>
    <col min="1" max="1" width="10.83203125" style="49" customWidth="1"/>
    <col min="2" max="25" width="10.58203125" style="49" customWidth="1"/>
    <col min="26" max="26" width="9" style="42"/>
    <col min="27" max="27" width="11.25" style="42" customWidth="1"/>
    <col min="28" max="16384" width="9" style="42"/>
  </cols>
  <sheetData>
    <row r="1" spans="1:25" ht="45.75" customHeight="1" x14ac:dyDescent="0.3">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3">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3">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3">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5" x14ac:dyDescent="0.35">
      <c r="A5" s="32"/>
      <c r="B5" s="32"/>
      <c r="C5" s="32"/>
      <c r="D5" s="32"/>
      <c r="E5" s="32"/>
      <c r="F5" s="32"/>
      <c r="G5" s="32"/>
      <c r="H5" s="32"/>
      <c r="I5" s="32"/>
      <c r="J5" s="32"/>
      <c r="K5" s="32"/>
      <c r="L5" s="32"/>
      <c r="M5" s="32"/>
      <c r="N5" s="32"/>
      <c r="O5" s="32"/>
      <c r="P5" s="32"/>
      <c r="Q5" s="32"/>
      <c r="R5" s="32"/>
      <c r="S5" s="32"/>
      <c r="T5" s="32"/>
      <c r="U5" s="32"/>
      <c r="V5" s="32"/>
      <c r="W5" s="32"/>
      <c r="X5" s="32"/>
      <c r="Y5" s="32"/>
    </row>
    <row r="6" spans="1:25" ht="15.5" x14ac:dyDescent="0.35">
      <c r="A6" s="32"/>
      <c r="B6" s="32"/>
      <c r="C6" s="32"/>
      <c r="D6" s="32"/>
      <c r="E6" s="32"/>
      <c r="F6" s="32"/>
      <c r="G6" s="32"/>
      <c r="H6" s="32"/>
      <c r="I6" s="32"/>
      <c r="J6" s="32"/>
      <c r="K6" s="32"/>
      <c r="L6" s="32"/>
      <c r="M6" s="32"/>
      <c r="N6" s="32"/>
      <c r="O6" s="32"/>
      <c r="P6" s="32"/>
      <c r="Q6" s="32"/>
      <c r="R6" s="32"/>
      <c r="S6" s="32"/>
      <c r="T6" s="32"/>
      <c r="U6" s="32"/>
      <c r="V6" s="32"/>
      <c r="W6" s="32"/>
      <c r="X6" s="32"/>
      <c r="Y6" s="32"/>
    </row>
    <row r="7" spans="1:25" ht="15.5" x14ac:dyDescent="0.3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5" x14ac:dyDescent="0.35">
      <c r="A8" s="32"/>
      <c r="B8" s="44"/>
      <c r="C8" s="32"/>
      <c r="D8" s="32"/>
      <c r="E8" s="32"/>
      <c r="F8" s="32"/>
      <c r="G8" s="32"/>
      <c r="H8" s="32"/>
      <c r="I8" s="32"/>
      <c r="J8" s="32"/>
      <c r="K8" s="32"/>
      <c r="L8" s="32"/>
      <c r="M8" s="32"/>
      <c r="N8" s="32"/>
      <c r="O8" s="32"/>
      <c r="P8" s="32"/>
      <c r="Q8" s="32"/>
      <c r="R8" s="32"/>
      <c r="S8" s="32"/>
      <c r="T8" s="32"/>
      <c r="U8" s="32"/>
      <c r="V8" s="32"/>
      <c r="W8" s="32"/>
      <c r="X8" s="32"/>
      <c r="Y8" s="32"/>
    </row>
    <row r="9" spans="1:25" ht="13" x14ac:dyDescent="0.3">
      <c r="A9" s="127" t="s">
        <v>7</v>
      </c>
      <c r="B9" s="130" t="s">
        <v>137</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3" x14ac:dyDescent="0.3">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5" x14ac:dyDescent="0.3">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5" x14ac:dyDescent="0.3">
      <c r="A12" s="35" t="str">
        <f>СВЦЭМ!$A$34</f>
        <v>01.01.2020</v>
      </c>
      <c r="B12" s="36">
        <f>SUMIFS(СВЦЭМ!$D$33:$D$776,СВЦЭМ!$A$33:$A$776,$A12,СВЦЭМ!$B$33:$B$776,B$11)+'СЕТ СН'!$F$14+СВЦЭМ!$D$10+'СЕТ СН'!$F$8*'СЕТ СН'!$F$9-'СЕТ СН'!$F$26</f>
        <v>984.19723384000008</v>
      </c>
      <c r="C12" s="36">
        <f>SUMIFS(СВЦЭМ!$D$33:$D$776,СВЦЭМ!$A$33:$A$776,$A12,СВЦЭМ!$B$33:$B$776,C$11)+'СЕТ СН'!$F$14+СВЦЭМ!$D$10+'СЕТ СН'!$F$8*'СЕТ СН'!$F$9-'СЕТ СН'!$F$26</f>
        <v>959.59178683999994</v>
      </c>
      <c r="D12" s="36">
        <f>SUMIFS(СВЦЭМ!$D$33:$D$776,СВЦЭМ!$A$33:$A$776,$A12,СВЦЭМ!$B$33:$B$776,D$11)+'СЕТ СН'!$F$14+СВЦЭМ!$D$10+'СЕТ СН'!$F$8*'СЕТ СН'!$F$9-'СЕТ СН'!$F$26</f>
        <v>975.37866417000009</v>
      </c>
      <c r="E12" s="36">
        <f>SUMIFS(СВЦЭМ!$D$33:$D$776,СВЦЭМ!$A$33:$A$776,$A12,СВЦЭМ!$B$33:$B$776,E$11)+'СЕТ СН'!$F$14+СВЦЭМ!$D$10+'СЕТ СН'!$F$8*'СЕТ СН'!$F$9-'СЕТ СН'!$F$26</f>
        <v>1012.8825245799999</v>
      </c>
      <c r="F12" s="36">
        <f>SUMIFS(СВЦЭМ!$D$33:$D$776,СВЦЭМ!$A$33:$A$776,$A12,СВЦЭМ!$B$33:$B$776,F$11)+'СЕТ СН'!$F$14+СВЦЭМ!$D$10+'СЕТ СН'!$F$8*'СЕТ СН'!$F$9-'СЕТ СН'!$F$26</f>
        <v>1027.8402370900001</v>
      </c>
      <c r="G12" s="36">
        <f>SUMIFS(СВЦЭМ!$D$33:$D$776,СВЦЭМ!$A$33:$A$776,$A12,СВЦЭМ!$B$33:$B$776,G$11)+'СЕТ СН'!$F$14+СВЦЭМ!$D$10+'СЕТ СН'!$F$8*'СЕТ СН'!$F$9-'СЕТ СН'!$F$26</f>
        <v>1029.13923935</v>
      </c>
      <c r="H12" s="36">
        <f>SUMIFS(СВЦЭМ!$D$33:$D$776,СВЦЭМ!$A$33:$A$776,$A12,СВЦЭМ!$B$33:$B$776,H$11)+'СЕТ СН'!$F$14+СВЦЭМ!$D$10+'СЕТ СН'!$F$8*'СЕТ СН'!$F$9-'СЕТ СН'!$F$26</f>
        <v>1027.1662897900001</v>
      </c>
      <c r="I12" s="36">
        <f>SUMIFS(СВЦЭМ!$D$33:$D$776,СВЦЭМ!$A$33:$A$776,$A12,СВЦЭМ!$B$33:$B$776,I$11)+'СЕТ СН'!$F$14+СВЦЭМ!$D$10+'СЕТ СН'!$F$8*'СЕТ СН'!$F$9-'СЕТ СН'!$F$26</f>
        <v>1030.24016213</v>
      </c>
      <c r="J12" s="36">
        <f>SUMIFS(СВЦЭМ!$D$33:$D$776,СВЦЭМ!$A$33:$A$776,$A12,СВЦЭМ!$B$33:$B$776,J$11)+'СЕТ СН'!$F$14+СВЦЭМ!$D$10+'СЕТ СН'!$F$8*'СЕТ СН'!$F$9-'СЕТ СН'!$F$26</f>
        <v>1033.9403201</v>
      </c>
      <c r="K12" s="36">
        <f>SUMIFS(СВЦЭМ!$D$33:$D$776,СВЦЭМ!$A$33:$A$776,$A12,СВЦЭМ!$B$33:$B$776,K$11)+'СЕТ СН'!$F$14+СВЦЭМ!$D$10+'СЕТ СН'!$F$8*'СЕТ СН'!$F$9-'СЕТ СН'!$F$26</f>
        <v>1017.4507955300001</v>
      </c>
      <c r="L12" s="36">
        <f>SUMIFS(СВЦЭМ!$D$33:$D$776,СВЦЭМ!$A$33:$A$776,$A12,СВЦЭМ!$B$33:$B$776,L$11)+'СЕТ СН'!$F$14+СВЦЭМ!$D$10+'СЕТ СН'!$F$8*'СЕТ СН'!$F$9-'СЕТ СН'!$F$26</f>
        <v>997.96395835999988</v>
      </c>
      <c r="M12" s="36">
        <f>SUMIFS(СВЦЭМ!$D$33:$D$776,СВЦЭМ!$A$33:$A$776,$A12,СВЦЭМ!$B$33:$B$776,M$11)+'СЕТ СН'!$F$14+СВЦЭМ!$D$10+'СЕТ СН'!$F$8*'СЕТ СН'!$F$9-'СЕТ СН'!$F$26</f>
        <v>985.02564858999995</v>
      </c>
      <c r="N12" s="36">
        <f>SUMIFS(СВЦЭМ!$D$33:$D$776,СВЦЭМ!$A$33:$A$776,$A12,СВЦЭМ!$B$33:$B$776,N$11)+'СЕТ СН'!$F$14+СВЦЭМ!$D$10+'СЕТ СН'!$F$8*'СЕТ СН'!$F$9-'СЕТ СН'!$F$26</f>
        <v>981.50869852999995</v>
      </c>
      <c r="O12" s="36">
        <f>SUMIFS(СВЦЭМ!$D$33:$D$776,СВЦЭМ!$A$33:$A$776,$A12,СВЦЭМ!$B$33:$B$776,O$11)+'СЕТ СН'!$F$14+СВЦЭМ!$D$10+'СЕТ СН'!$F$8*'СЕТ СН'!$F$9-'СЕТ СН'!$F$26</f>
        <v>1000.43544563</v>
      </c>
      <c r="P12" s="36">
        <f>SUMIFS(СВЦЭМ!$D$33:$D$776,СВЦЭМ!$A$33:$A$776,$A12,СВЦЭМ!$B$33:$B$776,P$11)+'СЕТ СН'!$F$14+СВЦЭМ!$D$10+'СЕТ СН'!$F$8*'СЕТ СН'!$F$9-'СЕТ СН'!$F$26</f>
        <v>1007.11769744</v>
      </c>
      <c r="Q12" s="36">
        <f>SUMIFS(СВЦЭМ!$D$33:$D$776,СВЦЭМ!$A$33:$A$776,$A12,СВЦЭМ!$B$33:$B$776,Q$11)+'СЕТ СН'!$F$14+СВЦЭМ!$D$10+'СЕТ СН'!$F$8*'СЕТ СН'!$F$9-'СЕТ СН'!$F$26</f>
        <v>1016.7632778299999</v>
      </c>
      <c r="R12" s="36">
        <f>SUMIFS(СВЦЭМ!$D$33:$D$776,СВЦЭМ!$A$33:$A$776,$A12,СВЦЭМ!$B$33:$B$776,R$11)+'СЕТ СН'!$F$14+СВЦЭМ!$D$10+'СЕТ СН'!$F$8*'СЕТ СН'!$F$9-'СЕТ СН'!$F$26</f>
        <v>1020.2884191000001</v>
      </c>
      <c r="S12" s="36">
        <f>SUMIFS(СВЦЭМ!$D$33:$D$776,СВЦЭМ!$A$33:$A$776,$A12,СВЦЭМ!$B$33:$B$776,S$11)+'СЕТ СН'!$F$14+СВЦЭМ!$D$10+'СЕТ СН'!$F$8*'СЕТ СН'!$F$9-'СЕТ СН'!$F$26</f>
        <v>1019.1873719800001</v>
      </c>
      <c r="T12" s="36">
        <f>SUMIFS(СВЦЭМ!$D$33:$D$776,СВЦЭМ!$A$33:$A$776,$A12,СВЦЭМ!$B$33:$B$776,T$11)+'СЕТ СН'!$F$14+СВЦЭМ!$D$10+'СЕТ СН'!$F$8*'СЕТ СН'!$F$9-'СЕТ СН'!$F$26</f>
        <v>969.81150522999997</v>
      </c>
      <c r="U12" s="36">
        <f>SUMIFS(СВЦЭМ!$D$33:$D$776,СВЦЭМ!$A$33:$A$776,$A12,СВЦЭМ!$B$33:$B$776,U$11)+'СЕТ СН'!$F$14+СВЦЭМ!$D$10+'СЕТ СН'!$F$8*'СЕТ СН'!$F$9-'СЕТ СН'!$F$26</f>
        <v>965.70033799999987</v>
      </c>
      <c r="V12" s="36">
        <f>SUMIFS(СВЦЭМ!$D$33:$D$776,СВЦЭМ!$A$33:$A$776,$A12,СВЦЭМ!$B$33:$B$776,V$11)+'СЕТ СН'!$F$14+СВЦЭМ!$D$10+'СЕТ СН'!$F$8*'СЕТ СН'!$F$9-'СЕТ СН'!$F$26</f>
        <v>987.98017346000006</v>
      </c>
      <c r="W12" s="36">
        <f>SUMIFS(СВЦЭМ!$D$33:$D$776,СВЦЭМ!$A$33:$A$776,$A12,СВЦЭМ!$B$33:$B$776,W$11)+'СЕТ СН'!$F$14+СВЦЭМ!$D$10+'СЕТ СН'!$F$8*'СЕТ СН'!$F$9-'СЕТ СН'!$F$26</f>
        <v>988.25890198000002</v>
      </c>
      <c r="X12" s="36">
        <f>SUMIFS(СВЦЭМ!$D$33:$D$776,СВЦЭМ!$A$33:$A$776,$A12,СВЦЭМ!$B$33:$B$776,X$11)+'СЕТ СН'!$F$14+СВЦЭМ!$D$10+'СЕТ СН'!$F$8*'СЕТ СН'!$F$9-'СЕТ СН'!$F$26</f>
        <v>978.61312715000008</v>
      </c>
      <c r="Y12" s="36">
        <f>SUMIFS(СВЦЭМ!$D$33:$D$776,СВЦЭМ!$A$33:$A$776,$A12,СВЦЭМ!$B$33:$B$776,Y$11)+'СЕТ СН'!$F$14+СВЦЭМ!$D$10+'СЕТ СН'!$F$8*'СЕТ СН'!$F$9-'СЕТ СН'!$F$26</f>
        <v>986.14779083999997</v>
      </c>
    </row>
    <row r="13" spans="1:25" ht="15.5" x14ac:dyDescent="0.3">
      <c r="A13" s="35">
        <f>A12+1</f>
        <v>43832</v>
      </c>
      <c r="B13" s="36">
        <f>SUMIFS(СВЦЭМ!$D$33:$D$776,СВЦЭМ!$A$33:$A$776,$A13,СВЦЭМ!$B$33:$B$776,B$11)+'СЕТ СН'!$F$14+СВЦЭМ!$D$10+'СЕТ СН'!$F$8*'СЕТ СН'!$F$9-'СЕТ СН'!$F$26</f>
        <v>1048.6986369199999</v>
      </c>
      <c r="C13" s="36">
        <f>SUMIFS(СВЦЭМ!$D$33:$D$776,СВЦЭМ!$A$33:$A$776,$A13,СВЦЭМ!$B$33:$B$776,C$11)+'СЕТ СН'!$F$14+СВЦЭМ!$D$10+'СЕТ СН'!$F$8*'СЕТ СН'!$F$9-'СЕТ СН'!$F$26</f>
        <v>1047.1121107399999</v>
      </c>
      <c r="D13" s="36">
        <f>SUMIFS(СВЦЭМ!$D$33:$D$776,СВЦЭМ!$A$33:$A$776,$A13,СВЦЭМ!$B$33:$B$776,D$11)+'СЕТ СН'!$F$14+СВЦЭМ!$D$10+'СЕТ СН'!$F$8*'СЕТ СН'!$F$9-'СЕТ СН'!$F$26</f>
        <v>1061.7349601200001</v>
      </c>
      <c r="E13" s="36">
        <f>SUMIFS(СВЦЭМ!$D$33:$D$776,СВЦЭМ!$A$33:$A$776,$A13,СВЦЭМ!$B$33:$B$776,E$11)+'СЕТ СН'!$F$14+СВЦЭМ!$D$10+'СЕТ СН'!$F$8*'СЕТ СН'!$F$9-'СЕТ СН'!$F$26</f>
        <v>1087.7660463</v>
      </c>
      <c r="F13" s="36">
        <f>SUMIFS(СВЦЭМ!$D$33:$D$776,СВЦЭМ!$A$33:$A$776,$A13,СВЦЭМ!$B$33:$B$776,F$11)+'СЕТ СН'!$F$14+СВЦЭМ!$D$10+'СЕТ СН'!$F$8*'СЕТ СН'!$F$9-'СЕТ СН'!$F$26</f>
        <v>1090.81316128</v>
      </c>
      <c r="G13" s="36">
        <f>SUMIFS(СВЦЭМ!$D$33:$D$776,СВЦЭМ!$A$33:$A$776,$A13,СВЦЭМ!$B$33:$B$776,G$11)+'СЕТ СН'!$F$14+СВЦЭМ!$D$10+'СЕТ СН'!$F$8*'СЕТ СН'!$F$9-'СЕТ СН'!$F$26</f>
        <v>1089.74932233</v>
      </c>
      <c r="H13" s="36">
        <f>SUMIFS(СВЦЭМ!$D$33:$D$776,СВЦЭМ!$A$33:$A$776,$A13,СВЦЭМ!$B$33:$B$776,H$11)+'СЕТ СН'!$F$14+СВЦЭМ!$D$10+'СЕТ СН'!$F$8*'СЕТ СН'!$F$9-'СЕТ СН'!$F$26</f>
        <v>1083.60911177</v>
      </c>
      <c r="I13" s="36">
        <f>SUMIFS(СВЦЭМ!$D$33:$D$776,СВЦЭМ!$A$33:$A$776,$A13,СВЦЭМ!$B$33:$B$776,I$11)+'СЕТ СН'!$F$14+СВЦЭМ!$D$10+'СЕТ СН'!$F$8*'СЕТ СН'!$F$9-'СЕТ СН'!$F$26</f>
        <v>1073.32405152</v>
      </c>
      <c r="J13" s="36">
        <f>SUMIFS(СВЦЭМ!$D$33:$D$776,СВЦЭМ!$A$33:$A$776,$A13,СВЦЭМ!$B$33:$B$776,J$11)+'СЕТ СН'!$F$14+СВЦЭМ!$D$10+'СЕТ СН'!$F$8*'СЕТ СН'!$F$9-'СЕТ СН'!$F$26</f>
        <v>1055.4063167500001</v>
      </c>
      <c r="K13" s="36">
        <f>SUMIFS(СВЦЭМ!$D$33:$D$776,СВЦЭМ!$A$33:$A$776,$A13,СВЦЭМ!$B$33:$B$776,K$11)+'СЕТ СН'!$F$14+СВЦЭМ!$D$10+'СЕТ СН'!$F$8*'СЕТ СН'!$F$9-'СЕТ СН'!$F$26</f>
        <v>1037.7517905499999</v>
      </c>
      <c r="L13" s="36">
        <f>SUMIFS(СВЦЭМ!$D$33:$D$776,СВЦЭМ!$A$33:$A$776,$A13,СВЦЭМ!$B$33:$B$776,L$11)+'СЕТ СН'!$F$14+СВЦЭМ!$D$10+'СЕТ СН'!$F$8*'СЕТ СН'!$F$9-'СЕТ СН'!$F$26</f>
        <v>1026.3853410500001</v>
      </c>
      <c r="M13" s="36">
        <f>SUMIFS(СВЦЭМ!$D$33:$D$776,СВЦЭМ!$A$33:$A$776,$A13,СВЦЭМ!$B$33:$B$776,M$11)+'СЕТ СН'!$F$14+СВЦЭМ!$D$10+'СЕТ СН'!$F$8*'СЕТ СН'!$F$9-'СЕТ СН'!$F$26</f>
        <v>1016.3985437399999</v>
      </c>
      <c r="N13" s="36">
        <f>SUMIFS(СВЦЭМ!$D$33:$D$776,СВЦЭМ!$A$33:$A$776,$A13,СВЦЭМ!$B$33:$B$776,N$11)+'СЕТ СН'!$F$14+СВЦЭМ!$D$10+'СЕТ СН'!$F$8*'СЕТ СН'!$F$9-'СЕТ СН'!$F$26</f>
        <v>1031.0446134199999</v>
      </c>
      <c r="O13" s="36">
        <f>SUMIFS(СВЦЭМ!$D$33:$D$776,СВЦЭМ!$A$33:$A$776,$A13,СВЦЭМ!$B$33:$B$776,O$11)+'СЕТ СН'!$F$14+СВЦЭМ!$D$10+'СЕТ СН'!$F$8*'СЕТ СН'!$F$9-'СЕТ СН'!$F$26</f>
        <v>1045.0681649400001</v>
      </c>
      <c r="P13" s="36">
        <f>SUMIFS(СВЦЭМ!$D$33:$D$776,СВЦЭМ!$A$33:$A$776,$A13,СВЦЭМ!$B$33:$B$776,P$11)+'СЕТ СН'!$F$14+СВЦЭМ!$D$10+'СЕТ СН'!$F$8*'СЕТ СН'!$F$9-'СЕТ СН'!$F$26</f>
        <v>1050.5029581599999</v>
      </c>
      <c r="Q13" s="36">
        <f>SUMIFS(СВЦЭМ!$D$33:$D$776,СВЦЭМ!$A$33:$A$776,$A13,СВЦЭМ!$B$33:$B$776,Q$11)+'СЕТ СН'!$F$14+СВЦЭМ!$D$10+'СЕТ СН'!$F$8*'СЕТ СН'!$F$9-'СЕТ СН'!$F$26</f>
        <v>1061.3931662299999</v>
      </c>
      <c r="R13" s="36">
        <f>SUMIFS(СВЦЭМ!$D$33:$D$776,СВЦЭМ!$A$33:$A$776,$A13,СВЦЭМ!$B$33:$B$776,R$11)+'СЕТ СН'!$F$14+СВЦЭМ!$D$10+'СЕТ СН'!$F$8*'СЕТ СН'!$F$9-'СЕТ СН'!$F$26</f>
        <v>1056.7385088000001</v>
      </c>
      <c r="S13" s="36">
        <f>SUMIFS(СВЦЭМ!$D$33:$D$776,СВЦЭМ!$A$33:$A$776,$A13,СВЦЭМ!$B$33:$B$776,S$11)+'СЕТ СН'!$F$14+СВЦЭМ!$D$10+'СЕТ СН'!$F$8*'СЕТ СН'!$F$9-'СЕТ СН'!$F$26</f>
        <v>1034.04475125</v>
      </c>
      <c r="T13" s="36">
        <f>SUMIFS(СВЦЭМ!$D$33:$D$776,СВЦЭМ!$A$33:$A$776,$A13,СВЦЭМ!$B$33:$B$776,T$11)+'СЕТ СН'!$F$14+СВЦЭМ!$D$10+'СЕТ СН'!$F$8*'СЕТ СН'!$F$9-'СЕТ СН'!$F$26</f>
        <v>998.99994033999997</v>
      </c>
      <c r="U13" s="36">
        <f>SUMIFS(СВЦЭМ!$D$33:$D$776,СВЦЭМ!$A$33:$A$776,$A13,СВЦЭМ!$B$33:$B$776,U$11)+'СЕТ СН'!$F$14+СВЦЭМ!$D$10+'СЕТ СН'!$F$8*'СЕТ СН'!$F$9-'СЕТ СН'!$F$26</f>
        <v>997.45183283999995</v>
      </c>
      <c r="V13" s="36">
        <f>SUMIFS(СВЦЭМ!$D$33:$D$776,СВЦЭМ!$A$33:$A$776,$A13,СВЦЭМ!$B$33:$B$776,V$11)+'СЕТ СН'!$F$14+СВЦЭМ!$D$10+'СЕТ СН'!$F$8*'СЕТ СН'!$F$9-'СЕТ СН'!$F$26</f>
        <v>1025.7001760200001</v>
      </c>
      <c r="W13" s="36">
        <f>SUMIFS(СВЦЭМ!$D$33:$D$776,СВЦЭМ!$A$33:$A$776,$A13,СВЦЭМ!$B$33:$B$776,W$11)+'СЕТ СН'!$F$14+СВЦЭМ!$D$10+'СЕТ СН'!$F$8*'СЕТ СН'!$F$9-'СЕТ СН'!$F$26</f>
        <v>1036.6575161000001</v>
      </c>
      <c r="X13" s="36">
        <f>SUMIFS(СВЦЭМ!$D$33:$D$776,СВЦЭМ!$A$33:$A$776,$A13,СВЦЭМ!$B$33:$B$776,X$11)+'СЕТ СН'!$F$14+СВЦЭМ!$D$10+'СЕТ СН'!$F$8*'СЕТ СН'!$F$9-'СЕТ СН'!$F$26</f>
        <v>1035.5132270899999</v>
      </c>
      <c r="Y13" s="36">
        <f>SUMIFS(СВЦЭМ!$D$33:$D$776,СВЦЭМ!$A$33:$A$776,$A13,СВЦЭМ!$B$33:$B$776,Y$11)+'СЕТ СН'!$F$14+СВЦЭМ!$D$10+'СЕТ СН'!$F$8*'СЕТ СН'!$F$9-'СЕТ СН'!$F$26</f>
        <v>1042.02185738</v>
      </c>
    </row>
    <row r="14" spans="1:25" ht="15.5" x14ac:dyDescent="0.3">
      <c r="A14" s="35">
        <f t="shared" ref="A14:A42" si="0">A13+1</f>
        <v>43833</v>
      </c>
      <c r="B14" s="36">
        <f>SUMIFS(СВЦЭМ!$D$33:$D$776,СВЦЭМ!$A$33:$A$776,$A14,СВЦЭМ!$B$33:$B$776,B$11)+'СЕТ СН'!$F$14+СВЦЭМ!$D$10+'СЕТ СН'!$F$8*'СЕТ СН'!$F$9-'СЕТ СН'!$F$26</f>
        <v>1066.85057856</v>
      </c>
      <c r="C14" s="36">
        <f>SUMIFS(СВЦЭМ!$D$33:$D$776,СВЦЭМ!$A$33:$A$776,$A14,СВЦЭМ!$B$33:$B$776,C$11)+'СЕТ СН'!$F$14+СВЦЭМ!$D$10+'СЕТ СН'!$F$8*'СЕТ СН'!$F$9-'СЕТ СН'!$F$26</f>
        <v>1060.3299374200001</v>
      </c>
      <c r="D14" s="36">
        <f>SUMIFS(СВЦЭМ!$D$33:$D$776,СВЦЭМ!$A$33:$A$776,$A14,СВЦЭМ!$B$33:$B$776,D$11)+'СЕТ СН'!$F$14+СВЦЭМ!$D$10+'СЕТ СН'!$F$8*'СЕТ СН'!$F$9-'СЕТ СН'!$F$26</f>
        <v>1074.81587928</v>
      </c>
      <c r="E14" s="36">
        <f>SUMIFS(СВЦЭМ!$D$33:$D$776,СВЦЭМ!$A$33:$A$776,$A14,СВЦЭМ!$B$33:$B$776,E$11)+'СЕТ СН'!$F$14+СВЦЭМ!$D$10+'СЕТ СН'!$F$8*'СЕТ СН'!$F$9-'СЕТ СН'!$F$26</f>
        <v>1102.1959752299999</v>
      </c>
      <c r="F14" s="36">
        <f>SUMIFS(СВЦЭМ!$D$33:$D$776,СВЦЭМ!$A$33:$A$776,$A14,СВЦЭМ!$B$33:$B$776,F$11)+'СЕТ СН'!$F$14+СВЦЭМ!$D$10+'СЕТ СН'!$F$8*'СЕТ СН'!$F$9-'СЕТ СН'!$F$26</f>
        <v>1106.2628927599999</v>
      </c>
      <c r="G14" s="36">
        <f>SUMIFS(СВЦЭМ!$D$33:$D$776,СВЦЭМ!$A$33:$A$776,$A14,СВЦЭМ!$B$33:$B$776,G$11)+'СЕТ СН'!$F$14+СВЦЭМ!$D$10+'СЕТ СН'!$F$8*'СЕТ СН'!$F$9-'СЕТ СН'!$F$26</f>
        <v>1104.6923506999999</v>
      </c>
      <c r="H14" s="36">
        <f>SUMIFS(СВЦЭМ!$D$33:$D$776,СВЦЭМ!$A$33:$A$776,$A14,СВЦЭМ!$B$33:$B$776,H$11)+'СЕТ СН'!$F$14+СВЦЭМ!$D$10+'СЕТ СН'!$F$8*'СЕТ СН'!$F$9-'СЕТ СН'!$F$26</f>
        <v>1095.2139526000001</v>
      </c>
      <c r="I14" s="36">
        <f>SUMIFS(СВЦЭМ!$D$33:$D$776,СВЦЭМ!$A$33:$A$776,$A14,СВЦЭМ!$B$33:$B$776,I$11)+'СЕТ СН'!$F$14+СВЦЭМ!$D$10+'СЕТ СН'!$F$8*'СЕТ СН'!$F$9-'СЕТ СН'!$F$26</f>
        <v>1085.70568996</v>
      </c>
      <c r="J14" s="36">
        <f>SUMIFS(СВЦЭМ!$D$33:$D$776,СВЦЭМ!$A$33:$A$776,$A14,СВЦЭМ!$B$33:$B$776,J$11)+'СЕТ СН'!$F$14+СВЦЭМ!$D$10+'СЕТ СН'!$F$8*'СЕТ СН'!$F$9-'СЕТ СН'!$F$26</f>
        <v>1062.5937513700001</v>
      </c>
      <c r="K14" s="36">
        <f>SUMIFS(СВЦЭМ!$D$33:$D$776,СВЦЭМ!$A$33:$A$776,$A14,СВЦЭМ!$B$33:$B$776,K$11)+'СЕТ СН'!$F$14+СВЦЭМ!$D$10+'СЕТ СН'!$F$8*'СЕТ СН'!$F$9-'СЕТ СН'!$F$26</f>
        <v>1041.33765167</v>
      </c>
      <c r="L14" s="36">
        <f>SUMIFS(СВЦЭМ!$D$33:$D$776,СВЦЭМ!$A$33:$A$776,$A14,СВЦЭМ!$B$33:$B$776,L$11)+'СЕТ СН'!$F$14+СВЦЭМ!$D$10+'СЕТ СН'!$F$8*'СЕТ СН'!$F$9-'СЕТ СН'!$F$26</f>
        <v>1027.16175419</v>
      </c>
      <c r="M14" s="36">
        <f>SUMIFS(СВЦЭМ!$D$33:$D$776,СВЦЭМ!$A$33:$A$776,$A14,СВЦЭМ!$B$33:$B$776,M$11)+'СЕТ СН'!$F$14+СВЦЭМ!$D$10+'СЕТ СН'!$F$8*'СЕТ СН'!$F$9-'СЕТ СН'!$F$26</f>
        <v>1027.0652541300001</v>
      </c>
      <c r="N14" s="36">
        <f>SUMIFS(СВЦЭМ!$D$33:$D$776,СВЦЭМ!$A$33:$A$776,$A14,СВЦЭМ!$B$33:$B$776,N$11)+'СЕТ СН'!$F$14+СВЦЭМ!$D$10+'СЕТ СН'!$F$8*'СЕТ СН'!$F$9-'СЕТ СН'!$F$26</f>
        <v>1034.0756402699999</v>
      </c>
      <c r="O14" s="36">
        <f>SUMIFS(СВЦЭМ!$D$33:$D$776,СВЦЭМ!$A$33:$A$776,$A14,СВЦЭМ!$B$33:$B$776,O$11)+'СЕТ СН'!$F$14+СВЦЭМ!$D$10+'СЕТ СН'!$F$8*'СЕТ СН'!$F$9-'СЕТ СН'!$F$26</f>
        <v>1043.46703789</v>
      </c>
      <c r="P14" s="36">
        <f>SUMIFS(СВЦЭМ!$D$33:$D$776,СВЦЭМ!$A$33:$A$776,$A14,СВЦЭМ!$B$33:$B$776,P$11)+'СЕТ СН'!$F$14+СВЦЭМ!$D$10+'СЕТ СН'!$F$8*'СЕТ СН'!$F$9-'СЕТ СН'!$F$26</f>
        <v>1055.04201117</v>
      </c>
      <c r="Q14" s="36">
        <f>SUMIFS(СВЦЭМ!$D$33:$D$776,СВЦЭМ!$A$33:$A$776,$A14,СВЦЭМ!$B$33:$B$776,Q$11)+'СЕТ СН'!$F$14+СВЦЭМ!$D$10+'СЕТ СН'!$F$8*'СЕТ СН'!$F$9-'СЕТ СН'!$F$26</f>
        <v>1064.9625679200001</v>
      </c>
      <c r="R14" s="36">
        <f>SUMIFS(СВЦЭМ!$D$33:$D$776,СВЦЭМ!$A$33:$A$776,$A14,СВЦЭМ!$B$33:$B$776,R$11)+'СЕТ СН'!$F$14+СВЦЭМ!$D$10+'СЕТ СН'!$F$8*'СЕТ СН'!$F$9-'СЕТ СН'!$F$26</f>
        <v>1057.70217478</v>
      </c>
      <c r="S14" s="36">
        <f>SUMIFS(СВЦЭМ!$D$33:$D$776,СВЦЭМ!$A$33:$A$776,$A14,СВЦЭМ!$B$33:$B$776,S$11)+'СЕТ СН'!$F$14+СВЦЭМ!$D$10+'СЕТ СН'!$F$8*'СЕТ СН'!$F$9-'СЕТ СН'!$F$26</f>
        <v>1036.5339234099999</v>
      </c>
      <c r="T14" s="36">
        <f>SUMIFS(СВЦЭМ!$D$33:$D$776,СВЦЭМ!$A$33:$A$776,$A14,СВЦЭМ!$B$33:$B$776,T$11)+'СЕТ СН'!$F$14+СВЦЭМ!$D$10+'СЕТ СН'!$F$8*'СЕТ СН'!$F$9-'СЕТ СН'!$F$26</f>
        <v>1004.43638001</v>
      </c>
      <c r="U14" s="36">
        <f>SUMIFS(СВЦЭМ!$D$33:$D$776,СВЦЭМ!$A$33:$A$776,$A14,СВЦЭМ!$B$33:$B$776,U$11)+'СЕТ СН'!$F$14+СВЦЭМ!$D$10+'СЕТ СН'!$F$8*'СЕТ СН'!$F$9-'СЕТ СН'!$F$26</f>
        <v>1002.4120397899999</v>
      </c>
      <c r="V14" s="36">
        <f>SUMIFS(СВЦЭМ!$D$33:$D$776,СВЦЭМ!$A$33:$A$776,$A14,СВЦЭМ!$B$33:$B$776,V$11)+'СЕТ СН'!$F$14+СВЦЭМ!$D$10+'СЕТ СН'!$F$8*'СЕТ СН'!$F$9-'СЕТ СН'!$F$26</f>
        <v>1031.23757972</v>
      </c>
      <c r="W14" s="36">
        <f>SUMIFS(СВЦЭМ!$D$33:$D$776,СВЦЭМ!$A$33:$A$776,$A14,СВЦЭМ!$B$33:$B$776,W$11)+'СЕТ СН'!$F$14+СВЦЭМ!$D$10+'СЕТ СН'!$F$8*'СЕТ СН'!$F$9-'СЕТ СН'!$F$26</f>
        <v>1041.52490289</v>
      </c>
      <c r="X14" s="36">
        <f>SUMIFS(СВЦЭМ!$D$33:$D$776,СВЦЭМ!$A$33:$A$776,$A14,СВЦЭМ!$B$33:$B$776,X$11)+'СЕТ СН'!$F$14+СВЦЭМ!$D$10+'СЕТ СН'!$F$8*'СЕТ СН'!$F$9-'СЕТ СН'!$F$26</f>
        <v>1055.1183002099999</v>
      </c>
      <c r="Y14" s="36">
        <f>SUMIFS(СВЦЭМ!$D$33:$D$776,СВЦЭМ!$A$33:$A$776,$A14,СВЦЭМ!$B$33:$B$776,Y$11)+'СЕТ СН'!$F$14+СВЦЭМ!$D$10+'СЕТ СН'!$F$8*'СЕТ СН'!$F$9-'СЕТ СН'!$F$26</f>
        <v>1063.2234431699999</v>
      </c>
    </row>
    <row r="15" spans="1:25" ht="15.5" x14ac:dyDescent="0.3">
      <c r="A15" s="35">
        <f t="shared" si="0"/>
        <v>43834</v>
      </c>
      <c r="B15" s="36">
        <f>SUMIFS(СВЦЭМ!$D$33:$D$776,СВЦЭМ!$A$33:$A$776,$A15,СВЦЭМ!$B$33:$B$776,B$11)+'СЕТ СН'!$F$14+СВЦЭМ!$D$10+'СЕТ СН'!$F$8*'СЕТ СН'!$F$9-'СЕТ СН'!$F$26</f>
        <v>1068.7850473799999</v>
      </c>
      <c r="C15" s="36">
        <f>SUMIFS(СВЦЭМ!$D$33:$D$776,СВЦЭМ!$A$33:$A$776,$A15,СВЦЭМ!$B$33:$B$776,C$11)+'СЕТ СН'!$F$14+СВЦЭМ!$D$10+'СЕТ СН'!$F$8*'СЕТ СН'!$F$9-'СЕТ СН'!$F$26</f>
        <v>1075.2886439700001</v>
      </c>
      <c r="D15" s="36">
        <f>SUMIFS(СВЦЭМ!$D$33:$D$776,СВЦЭМ!$A$33:$A$776,$A15,СВЦЭМ!$B$33:$B$776,D$11)+'СЕТ СН'!$F$14+СВЦЭМ!$D$10+'СЕТ СН'!$F$8*'СЕТ СН'!$F$9-'СЕТ СН'!$F$26</f>
        <v>1086.78400001</v>
      </c>
      <c r="E15" s="36">
        <f>SUMIFS(СВЦЭМ!$D$33:$D$776,СВЦЭМ!$A$33:$A$776,$A15,СВЦЭМ!$B$33:$B$776,E$11)+'СЕТ СН'!$F$14+СВЦЭМ!$D$10+'СЕТ СН'!$F$8*'СЕТ СН'!$F$9-'СЕТ СН'!$F$26</f>
        <v>1091.6099530700001</v>
      </c>
      <c r="F15" s="36">
        <f>SUMIFS(СВЦЭМ!$D$33:$D$776,СВЦЭМ!$A$33:$A$776,$A15,СВЦЭМ!$B$33:$B$776,F$11)+'СЕТ СН'!$F$14+СВЦЭМ!$D$10+'СЕТ СН'!$F$8*'СЕТ СН'!$F$9-'СЕТ СН'!$F$26</f>
        <v>1095.2856853799999</v>
      </c>
      <c r="G15" s="36">
        <f>SUMIFS(СВЦЭМ!$D$33:$D$776,СВЦЭМ!$A$33:$A$776,$A15,СВЦЭМ!$B$33:$B$776,G$11)+'СЕТ СН'!$F$14+СВЦЭМ!$D$10+'СЕТ СН'!$F$8*'СЕТ СН'!$F$9-'СЕТ СН'!$F$26</f>
        <v>1092.9399808599999</v>
      </c>
      <c r="H15" s="36">
        <f>SUMIFS(СВЦЭМ!$D$33:$D$776,СВЦЭМ!$A$33:$A$776,$A15,СВЦЭМ!$B$33:$B$776,H$11)+'СЕТ СН'!$F$14+СВЦЭМ!$D$10+'СЕТ СН'!$F$8*'СЕТ СН'!$F$9-'СЕТ СН'!$F$26</f>
        <v>1096.45646158</v>
      </c>
      <c r="I15" s="36">
        <f>SUMIFS(СВЦЭМ!$D$33:$D$776,СВЦЭМ!$A$33:$A$776,$A15,СВЦЭМ!$B$33:$B$776,I$11)+'СЕТ СН'!$F$14+СВЦЭМ!$D$10+'СЕТ СН'!$F$8*'СЕТ СН'!$F$9-'СЕТ СН'!$F$26</f>
        <v>1086.2781401899999</v>
      </c>
      <c r="J15" s="36">
        <f>SUMIFS(СВЦЭМ!$D$33:$D$776,СВЦЭМ!$A$33:$A$776,$A15,СВЦЭМ!$B$33:$B$776,J$11)+'СЕТ СН'!$F$14+СВЦЭМ!$D$10+'СЕТ СН'!$F$8*'СЕТ СН'!$F$9-'СЕТ СН'!$F$26</f>
        <v>1065.436275</v>
      </c>
      <c r="K15" s="36">
        <f>SUMIFS(СВЦЭМ!$D$33:$D$776,СВЦЭМ!$A$33:$A$776,$A15,СВЦЭМ!$B$33:$B$776,K$11)+'СЕТ СН'!$F$14+СВЦЭМ!$D$10+'СЕТ СН'!$F$8*'СЕТ СН'!$F$9-'СЕТ СН'!$F$26</f>
        <v>1035.9651950299999</v>
      </c>
      <c r="L15" s="36">
        <f>SUMIFS(СВЦЭМ!$D$33:$D$776,СВЦЭМ!$A$33:$A$776,$A15,СВЦЭМ!$B$33:$B$776,L$11)+'СЕТ СН'!$F$14+СВЦЭМ!$D$10+'СЕТ СН'!$F$8*'СЕТ СН'!$F$9-'СЕТ СН'!$F$26</f>
        <v>1023.8749349</v>
      </c>
      <c r="M15" s="36">
        <f>SUMIFS(СВЦЭМ!$D$33:$D$776,СВЦЭМ!$A$33:$A$776,$A15,СВЦЭМ!$B$33:$B$776,M$11)+'СЕТ СН'!$F$14+СВЦЭМ!$D$10+'СЕТ СН'!$F$8*'СЕТ СН'!$F$9-'СЕТ СН'!$F$26</f>
        <v>1028.0177245</v>
      </c>
      <c r="N15" s="36">
        <f>SUMIFS(СВЦЭМ!$D$33:$D$776,СВЦЭМ!$A$33:$A$776,$A15,СВЦЭМ!$B$33:$B$776,N$11)+'СЕТ СН'!$F$14+СВЦЭМ!$D$10+'СЕТ СН'!$F$8*'СЕТ СН'!$F$9-'СЕТ СН'!$F$26</f>
        <v>1031.3091789600001</v>
      </c>
      <c r="O15" s="36">
        <f>SUMIFS(СВЦЭМ!$D$33:$D$776,СВЦЭМ!$A$33:$A$776,$A15,СВЦЭМ!$B$33:$B$776,O$11)+'СЕТ СН'!$F$14+СВЦЭМ!$D$10+'СЕТ СН'!$F$8*'СЕТ СН'!$F$9-'СЕТ СН'!$F$26</f>
        <v>1036.68174772</v>
      </c>
      <c r="P15" s="36">
        <f>SUMIFS(СВЦЭМ!$D$33:$D$776,СВЦЭМ!$A$33:$A$776,$A15,СВЦЭМ!$B$33:$B$776,P$11)+'СЕТ СН'!$F$14+СВЦЭМ!$D$10+'СЕТ СН'!$F$8*'СЕТ СН'!$F$9-'СЕТ СН'!$F$26</f>
        <v>1043.7153341799999</v>
      </c>
      <c r="Q15" s="36">
        <f>SUMIFS(СВЦЭМ!$D$33:$D$776,СВЦЭМ!$A$33:$A$776,$A15,СВЦЭМ!$B$33:$B$776,Q$11)+'СЕТ СН'!$F$14+СВЦЭМ!$D$10+'СЕТ СН'!$F$8*'СЕТ СН'!$F$9-'СЕТ СН'!$F$26</f>
        <v>1056.13851942</v>
      </c>
      <c r="R15" s="36">
        <f>SUMIFS(СВЦЭМ!$D$33:$D$776,СВЦЭМ!$A$33:$A$776,$A15,СВЦЭМ!$B$33:$B$776,R$11)+'СЕТ СН'!$F$14+СВЦЭМ!$D$10+'СЕТ СН'!$F$8*'СЕТ СН'!$F$9-'СЕТ СН'!$F$26</f>
        <v>1063.2582088700001</v>
      </c>
      <c r="S15" s="36">
        <f>SUMIFS(СВЦЭМ!$D$33:$D$776,СВЦЭМ!$A$33:$A$776,$A15,СВЦЭМ!$B$33:$B$776,S$11)+'СЕТ СН'!$F$14+СВЦЭМ!$D$10+'СЕТ СН'!$F$8*'СЕТ СН'!$F$9-'СЕТ СН'!$F$26</f>
        <v>1050.43415813</v>
      </c>
      <c r="T15" s="36">
        <f>SUMIFS(СВЦЭМ!$D$33:$D$776,СВЦЭМ!$A$33:$A$776,$A15,СВЦЭМ!$B$33:$B$776,T$11)+'СЕТ СН'!$F$14+СВЦЭМ!$D$10+'СЕТ СН'!$F$8*'СЕТ СН'!$F$9-'СЕТ СН'!$F$26</f>
        <v>1006.4715155900001</v>
      </c>
      <c r="U15" s="36">
        <f>SUMIFS(СВЦЭМ!$D$33:$D$776,СВЦЭМ!$A$33:$A$776,$A15,СВЦЭМ!$B$33:$B$776,U$11)+'СЕТ СН'!$F$14+СВЦЭМ!$D$10+'СЕТ СН'!$F$8*'СЕТ СН'!$F$9-'СЕТ СН'!$F$26</f>
        <v>1006.8563619500001</v>
      </c>
      <c r="V15" s="36">
        <f>SUMIFS(СВЦЭМ!$D$33:$D$776,СВЦЭМ!$A$33:$A$776,$A15,СВЦЭМ!$B$33:$B$776,V$11)+'СЕТ СН'!$F$14+СВЦЭМ!$D$10+'СЕТ СН'!$F$8*'СЕТ СН'!$F$9-'СЕТ СН'!$F$26</f>
        <v>1034.1913215699999</v>
      </c>
      <c r="W15" s="36">
        <f>SUMIFS(СВЦЭМ!$D$33:$D$776,СВЦЭМ!$A$33:$A$776,$A15,СВЦЭМ!$B$33:$B$776,W$11)+'СЕТ СН'!$F$14+СВЦЭМ!$D$10+'СЕТ СН'!$F$8*'СЕТ СН'!$F$9-'СЕТ СН'!$F$26</f>
        <v>1040.6381609800001</v>
      </c>
      <c r="X15" s="36">
        <f>SUMIFS(СВЦЭМ!$D$33:$D$776,СВЦЭМ!$A$33:$A$776,$A15,СВЦЭМ!$B$33:$B$776,X$11)+'СЕТ СН'!$F$14+СВЦЭМ!$D$10+'СЕТ СН'!$F$8*'СЕТ СН'!$F$9-'СЕТ СН'!$F$26</f>
        <v>1049.5454098099999</v>
      </c>
      <c r="Y15" s="36">
        <f>SUMIFS(СВЦЭМ!$D$33:$D$776,СВЦЭМ!$A$33:$A$776,$A15,СВЦЭМ!$B$33:$B$776,Y$11)+'СЕТ СН'!$F$14+СВЦЭМ!$D$10+'СЕТ СН'!$F$8*'СЕТ СН'!$F$9-'СЕТ СН'!$F$26</f>
        <v>1056.19919402</v>
      </c>
    </row>
    <row r="16" spans="1:25" ht="15.5" x14ac:dyDescent="0.3">
      <c r="A16" s="35">
        <f t="shared" si="0"/>
        <v>43835</v>
      </c>
      <c r="B16" s="36">
        <f>SUMIFS(СВЦЭМ!$D$33:$D$776,СВЦЭМ!$A$33:$A$776,$A16,СВЦЭМ!$B$33:$B$776,B$11)+'СЕТ СН'!$F$14+СВЦЭМ!$D$10+'СЕТ СН'!$F$8*'СЕТ СН'!$F$9-'СЕТ СН'!$F$26</f>
        <v>1037.1600421799999</v>
      </c>
      <c r="C16" s="36">
        <f>SUMIFS(СВЦЭМ!$D$33:$D$776,СВЦЭМ!$A$33:$A$776,$A16,СВЦЭМ!$B$33:$B$776,C$11)+'СЕТ СН'!$F$14+СВЦЭМ!$D$10+'СЕТ СН'!$F$8*'СЕТ СН'!$F$9-'СЕТ СН'!$F$26</f>
        <v>1046.0603237</v>
      </c>
      <c r="D16" s="36">
        <f>SUMIFS(СВЦЭМ!$D$33:$D$776,СВЦЭМ!$A$33:$A$776,$A16,СВЦЭМ!$B$33:$B$776,D$11)+'СЕТ СН'!$F$14+СВЦЭМ!$D$10+'СЕТ СН'!$F$8*'СЕТ СН'!$F$9-'СЕТ СН'!$F$26</f>
        <v>1065.7087682900001</v>
      </c>
      <c r="E16" s="36">
        <f>SUMIFS(СВЦЭМ!$D$33:$D$776,СВЦЭМ!$A$33:$A$776,$A16,СВЦЭМ!$B$33:$B$776,E$11)+'СЕТ СН'!$F$14+СВЦЭМ!$D$10+'СЕТ СН'!$F$8*'СЕТ СН'!$F$9-'СЕТ СН'!$F$26</f>
        <v>1101.1024389300001</v>
      </c>
      <c r="F16" s="36">
        <f>SUMIFS(СВЦЭМ!$D$33:$D$776,СВЦЭМ!$A$33:$A$776,$A16,СВЦЭМ!$B$33:$B$776,F$11)+'СЕТ СН'!$F$14+СВЦЭМ!$D$10+'СЕТ СН'!$F$8*'СЕТ СН'!$F$9-'СЕТ СН'!$F$26</f>
        <v>1109.18784489</v>
      </c>
      <c r="G16" s="36">
        <f>SUMIFS(СВЦЭМ!$D$33:$D$776,СВЦЭМ!$A$33:$A$776,$A16,СВЦЭМ!$B$33:$B$776,G$11)+'СЕТ СН'!$F$14+СВЦЭМ!$D$10+'СЕТ СН'!$F$8*'СЕТ СН'!$F$9-'СЕТ СН'!$F$26</f>
        <v>1086.81877592</v>
      </c>
      <c r="H16" s="36">
        <f>SUMIFS(СВЦЭМ!$D$33:$D$776,СВЦЭМ!$A$33:$A$776,$A16,СВЦЭМ!$B$33:$B$776,H$11)+'СЕТ СН'!$F$14+СВЦЭМ!$D$10+'СЕТ СН'!$F$8*'СЕТ СН'!$F$9-'СЕТ СН'!$F$26</f>
        <v>1076.51615872</v>
      </c>
      <c r="I16" s="36">
        <f>SUMIFS(СВЦЭМ!$D$33:$D$776,СВЦЭМ!$A$33:$A$776,$A16,СВЦЭМ!$B$33:$B$776,I$11)+'СЕТ СН'!$F$14+СВЦЭМ!$D$10+'СЕТ СН'!$F$8*'СЕТ СН'!$F$9-'СЕТ СН'!$F$26</f>
        <v>1059.17596959</v>
      </c>
      <c r="J16" s="36">
        <f>SUMIFS(СВЦЭМ!$D$33:$D$776,СВЦЭМ!$A$33:$A$776,$A16,СВЦЭМ!$B$33:$B$776,J$11)+'СЕТ СН'!$F$14+СВЦЭМ!$D$10+'СЕТ СН'!$F$8*'СЕТ СН'!$F$9-'СЕТ СН'!$F$26</f>
        <v>1045.0524274100001</v>
      </c>
      <c r="K16" s="36">
        <f>SUMIFS(СВЦЭМ!$D$33:$D$776,СВЦЭМ!$A$33:$A$776,$A16,СВЦЭМ!$B$33:$B$776,K$11)+'СЕТ СН'!$F$14+СВЦЭМ!$D$10+'СЕТ СН'!$F$8*'СЕТ СН'!$F$9-'СЕТ СН'!$F$26</f>
        <v>1017.54802664</v>
      </c>
      <c r="L16" s="36">
        <f>SUMIFS(СВЦЭМ!$D$33:$D$776,СВЦЭМ!$A$33:$A$776,$A16,СВЦЭМ!$B$33:$B$776,L$11)+'СЕТ СН'!$F$14+СВЦЭМ!$D$10+'СЕТ СН'!$F$8*'СЕТ СН'!$F$9-'СЕТ СН'!$F$26</f>
        <v>993.34407420000002</v>
      </c>
      <c r="M16" s="36">
        <f>SUMIFS(СВЦЭМ!$D$33:$D$776,СВЦЭМ!$A$33:$A$776,$A16,СВЦЭМ!$B$33:$B$776,M$11)+'СЕТ СН'!$F$14+СВЦЭМ!$D$10+'СЕТ СН'!$F$8*'СЕТ СН'!$F$9-'СЕТ СН'!$F$26</f>
        <v>991.80432257999996</v>
      </c>
      <c r="N16" s="36">
        <f>SUMIFS(СВЦЭМ!$D$33:$D$776,СВЦЭМ!$A$33:$A$776,$A16,СВЦЭМ!$B$33:$B$776,N$11)+'СЕТ СН'!$F$14+СВЦЭМ!$D$10+'СЕТ СН'!$F$8*'СЕТ СН'!$F$9-'СЕТ СН'!$F$26</f>
        <v>994.2078414099999</v>
      </c>
      <c r="O16" s="36">
        <f>SUMIFS(СВЦЭМ!$D$33:$D$776,СВЦЭМ!$A$33:$A$776,$A16,СВЦЭМ!$B$33:$B$776,O$11)+'СЕТ СН'!$F$14+СВЦЭМ!$D$10+'СЕТ СН'!$F$8*'СЕТ СН'!$F$9-'СЕТ СН'!$F$26</f>
        <v>1009.4958041299999</v>
      </c>
      <c r="P16" s="36">
        <f>SUMIFS(СВЦЭМ!$D$33:$D$776,СВЦЭМ!$A$33:$A$776,$A16,СВЦЭМ!$B$33:$B$776,P$11)+'СЕТ СН'!$F$14+СВЦЭМ!$D$10+'СЕТ СН'!$F$8*'СЕТ СН'!$F$9-'СЕТ СН'!$F$26</f>
        <v>1023.6597705500001</v>
      </c>
      <c r="Q16" s="36">
        <f>SUMIFS(СВЦЭМ!$D$33:$D$776,СВЦЭМ!$A$33:$A$776,$A16,СВЦЭМ!$B$33:$B$776,Q$11)+'СЕТ СН'!$F$14+СВЦЭМ!$D$10+'СЕТ СН'!$F$8*'СЕТ СН'!$F$9-'СЕТ СН'!$F$26</f>
        <v>1029.6133245799999</v>
      </c>
      <c r="R16" s="36">
        <f>SUMIFS(СВЦЭМ!$D$33:$D$776,СВЦЭМ!$A$33:$A$776,$A16,СВЦЭМ!$B$33:$B$776,R$11)+'СЕТ СН'!$F$14+СВЦЭМ!$D$10+'СЕТ СН'!$F$8*'СЕТ СН'!$F$9-'СЕТ СН'!$F$26</f>
        <v>1025.34366492</v>
      </c>
      <c r="S16" s="36">
        <f>SUMIFS(СВЦЭМ!$D$33:$D$776,СВЦЭМ!$A$33:$A$776,$A16,СВЦЭМ!$B$33:$B$776,S$11)+'СЕТ СН'!$F$14+СВЦЭМ!$D$10+'СЕТ СН'!$F$8*'СЕТ СН'!$F$9-'СЕТ СН'!$F$26</f>
        <v>1002.01617018</v>
      </c>
      <c r="T16" s="36">
        <f>SUMIFS(СВЦЭМ!$D$33:$D$776,СВЦЭМ!$A$33:$A$776,$A16,СВЦЭМ!$B$33:$B$776,T$11)+'СЕТ СН'!$F$14+СВЦЭМ!$D$10+'СЕТ СН'!$F$8*'СЕТ СН'!$F$9-'СЕТ СН'!$F$26</f>
        <v>959.19656783999994</v>
      </c>
      <c r="U16" s="36">
        <f>SUMIFS(СВЦЭМ!$D$33:$D$776,СВЦЭМ!$A$33:$A$776,$A16,СВЦЭМ!$B$33:$B$776,U$11)+'СЕТ СН'!$F$14+СВЦЭМ!$D$10+'СЕТ СН'!$F$8*'СЕТ СН'!$F$9-'СЕТ СН'!$F$26</f>
        <v>963.77551139999991</v>
      </c>
      <c r="V16" s="36">
        <f>SUMIFS(СВЦЭМ!$D$33:$D$776,СВЦЭМ!$A$33:$A$776,$A16,СВЦЭМ!$B$33:$B$776,V$11)+'СЕТ СН'!$F$14+СВЦЭМ!$D$10+'СЕТ СН'!$F$8*'СЕТ СН'!$F$9-'СЕТ СН'!$F$26</f>
        <v>997.76869809000004</v>
      </c>
      <c r="W16" s="36">
        <f>SUMIFS(СВЦЭМ!$D$33:$D$776,СВЦЭМ!$A$33:$A$776,$A16,СВЦЭМ!$B$33:$B$776,W$11)+'СЕТ СН'!$F$14+СВЦЭМ!$D$10+'СЕТ СН'!$F$8*'СЕТ СН'!$F$9-'СЕТ СН'!$F$26</f>
        <v>1005.03582261</v>
      </c>
      <c r="X16" s="36">
        <f>SUMIFS(СВЦЭМ!$D$33:$D$776,СВЦЭМ!$A$33:$A$776,$A16,СВЦЭМ!$B$33:$B$776,X$11)+'СЕТ СН'!$F$14+СВЦЭМ!$D$10+'СЕТ СН'!$F$8*'СЕТ СН'!$F$9-'СЕТ СН'!$F$26</f>
        <v>1014.87673533</v>
      </c>
      <c r="Y16" s="36">
        <f>SUMIFS(СВЦЭМ!$D$33:$D$776,СВЦЭМ!$A$33:$A$776,$A16,СВЦЭМ!$B$33:$B$776,Y$11)+'СЕТ СН'!$F$14+СВЦЭМ!$D$10+'СЕТ СН'!$F$8*'СЕТ СН'!$F$9-'СЕТ СН'!$F$26</f>
        <v>1025.5143935199999</v>
      </c>
    </row>
    <row r="17" spans="1:25" ht="15.5" x14ac:dyDescent="0.3">
      <c r="A17" s="35">
        <f t="shared" si="0"/>
        <v>43836</v>
      </c>
      <c r="B17" s="36">
        <f>SUMIFS(СВЦЭМ!$D$33:$D$776,СВЦЭМ!$A$33:$A$776,$A17,СВЦЭМ!$B$33:$B$776,B$11)+'СЕТ СН'!$F$14+СВЦЭМ!$D$10+'СЕТ СН'!$F$8*'СЕТ СН'!$F$9-'СЕТ СН'!$F$26</f>
        <v>1057.0449620899999</v>
      </c>
      <c r="C17" s="36">
        <f>SUMIFS(СВЦЭМ!$D$33:$D$776,СВЦЭМ!$A$33:$A$776,$A17,СВЦЭМ!$B$33:$B$776,C$11)+'СЕТ СН'!$F$14+СВЦЭМ!$D$10+'СЕТ СН'!$F$8*'СЕТ СН'!$F$9-'СЕТ СН'!$F$26</f>
        <v>1045.99003103</v>
      </c>
      <c r="D17" s="36">
        <f>SUMIFS(СВЦЭМ!$D$33:$D$776,СВЦЭМ!$A$33:$A$776,$A17,СВЦЭМ!$B$33:$B$776,D$11)+'СЕТ СН'!$F$14+СВЦЭМ!$D$10+'СЕТ СН'!$F$8*'СЕТ СН'!$F$9-'СЕТ СН'!$F$26</f>
        <v>1062.82579377</v>
      </c>
      <c r="E17" s="36">
        <f>SUMIFS(СВЦЭМ!$D$33:$D$776,СВЦЭМ!$A$33:$A$776,$A17,СВЦЭМ!$B$33:$B$776,E$11)+'СЕТ СН'!$F$14+СВЦЭМ!$D$10+'СЕТ СН'!$F$8*'СЕТ СН'!$F$9-'СЕТ СН'!$F$26</f>
        <v>1089.26244438</v>
      </c>
      <c r="F17" s="36">
        <f>SUMIFS(СВЦЭМ!$D$33:$D$776,СВЦЭМ!$A$33:$A$776,$A17,СВЦЭМ!$B$33:$B$776,F$11)+'СЕТ СН'!$F$14+СВЦЭМ!$D$10+'СЕТ СН'!$F$8*'СЕТ СН'!$F$9-'СЕТ СН'!$F$26</f>
        <v>1090.6537354</v>
      </c>
      <c r="G17" s="36">
        <f>SUMIFS(СВЦЭМ!$D$33:$D$776,СВЦЭМ!$A$33:$A$776,$A17,СВЦЭМ!$B$33:$B$776,G$11)+'СЕТ СН'!$F$14+СВЦЭМ!$D$10+'СЕТ СН'!$F$8*'СЕТ СН'!$F$9-'СЕТ СН'!$F$26</f>
        <v>1087.9460454</v>
      </c>
      <c r="H17" s="36">
        <f>SUMIFS(СВЦЭМ!$D$33:$D$776,СВЦЭМ!$A$33:$A$776,$A17,СВЦЭМ!$B$33:$B$776,H$11)+'СЕТ СН'!$F$14+СВЦЭМ!$D$10+'СЕТ СН'!$F$8*'СЕТ СН'!$F$9-'СЕТ СН'!$F$26</f>
        <v>1079.7794938699999</v>
      </c>
      <c r="I17" s="36">
        <f>SUMIFS(СВЦЭМ!$D$33:$D$776,СВЦЭМ!$A$33:$A$776,$A17,СВЦЭМ!$B$33:$B$776,I$11)+'СЕТ СН'!$F$14+СВЦЭМ!$D$10+'СЕТ СН'!$F$8*'СЕТ СН'!$F$9-'СЕТ СН'!$F$26</f>
        <v>1065.88159408</v>
      </c>
      <c r="J17" s="36">
        <f>SUMIFS(СВЦЭМ!$D$33:$D$776,СВЦЭМ!$A$33:$A$776,$A17,СВЦЭМ!$B$33:$B$776,J$11)+'СЕТ СН'!$F$14+СВЦЭМ!$D$10+'СЕТ СН'!$F$8*'СЕТ СН'!$F$9-'СЕТ СН'!$F$26</f>
        <v>1041.41238484</v>
      </c>
      <c r="K17" s="36">
        <f>SUMIFS(СВЦЭМ!$D$33:$D$776,СВЦЭМ!$A$33:$A$776,$A17,СВЦЭМ!$B$33:$B$776,K$11)+'СЕТ СН'!$F$14+СВЦЭМ!$D$10+'СЕТ СН'!$F$8*'СЕТ СН'!$F$9-'СЕТ СН'!$F$26</f>
        <v>1020.7866243000001</v>
      </c>
      <c r="L17" s="36">
        <f>SUMIFS(СВЦЭМ!$D$33:$D$776,СВЦЭМ!$A$33:$A$776,$A17,СВЦЭМ!$B$33:$B$776,L$11)+'СЕТ СН'!$F$14+СВЦЭМ!$D$10+'СЕТ СН'!$F$8*'СЕТ СН'!$F$9-'СЕТ СН'!$F$26</f>
        <v>998.56429987000001</v>
      </c>
      <c r="M17" s="36">
        <f>SUMIFS(СВЦЭМ!$D$33:$D$776,СВЦЭМ!$A$33:$A$776,$A17,СВЦЭМ!$B$33:$B$776,M$11)+'СЕТ СН'!$F$14+СВЦЭМ!$D$10+'СЕТ СН'!$F$8*'СЕТ СН'!$F$9-'СЕТ СН'!$F$26</f>
        <v>996.85127708999994</v>
      </c>
      <c r="N17" s="36">
        <f>SUMIFS(СВЦЭМ!$D$33:$D$776,СВЦЭМ!$A$33:$A$776,$A17,СВЦЭМ!$B$33:$B$776,N$11)+'СЕТ СН'!$F$14+СВЦЭМ!$D$10+'СЕТ СН'!$F$8*'СЕТ СН'!$F$9-'СЕТ СН'!$F$26</f>
        <v>1011.9199940999999</v>
      </c>
      <c r="O17" s="36">
        <f>SUMIFS(СВЦЭМ!$D$33:$D$776,СВЦЭМ!$A$33:$A$776,$A17,СВЦЭМ!$B$33:$B$776,O$11)+'СЕТ СН'!$F$14+СВЦЭМ!$D$10+'СЕТ СН'!$F$8*'СЕТ СН'!$F$9-'СЕТ СН'!$F$26</f>
        <v>1018.2090948</v>
      </c>
      <c r="P17" s="36">
        <f>SUMIFS(СВЦЭМ!$D$33:$D$776,СВЦЭМ!$A$33:$A$776,$A17,СВЦЭМ!$B$33:$B$776,P$11)+'СЕТ СН'!$F$14+СВЦЭМ!$D$10+'СЕТ СН'!$F$8*'СЕТ СН'!$F$9-'СЕТ СН'!$F$26</f>
        <v>1033.47103808</v>
      </c>
      <c r="Q17" s="36">
        <f>SUMIFS(СВЦЭМ!$D$33:$D$776,СВЦЭМ!$A$33:$A$776,$A17,СВЦЭМ!$B$33:$B$776,Q$11)+'СЕТ СН'!$F$14+СВЦЭМ!$D$10+'СЕТ СН'!$F$8*'СЕТ СН'!$F$9-'СЕТ СН'!$F$26</f>
        <v>1037.11354409</v>
      </c>
      <c r="R17" s="36">
        <f>SUMIFS(СВЦЭМ!$D$33:$D$776,СВЦЭМ!$A$33:$A$776,$A17,СВЦЭМ!$B$33:$B$776,R$11)+'СЕТ СН'!$F$14+СВЦЭМ!$D$10+'СЕТ СН'!$F$8*'СЕТ СН'!$F$9-'СЕТ СН'!$F$26</f>
        <v>1029.4686783</v>
      </c>
      <c r="S17" s="36">
        <f>SUMIFS(СВЦЭМ!$D$33:$D$776,СВЦЭМ!$A$33:$A$776,$A17,СВЦЭМ!$B$33:$B$776,S$11)+'СЕТ СН'!$F$14+СВЦЭМ!$D$10+'СЕТ СН'!$F$8*'СЕТ СН'!$F$9-'СЕТ СН'!$F$26</f>
        <v>1007.91782352</v>
      </c>
      <c r="T17" s="36">
        <f>SUMIFS(СВЦЭМ!$D$33:$D$776,СВЦЭМ!$A$33:$A$776,$A17,СВЦЭМ!$B$33:$B$776,T$11)+'СЕТ СН'!$F$14+СВЦЭМ!$D$10+'СЕТ СН'!$F$8*'СЕТ СН'!$F$9-'СЕТ СН'!$F$26</f>
        <v>962.7150063900001</v>
      </c>
      <c r="U17" s="36">
        <f>SUMIFS(СВЦЭМ!$D$33:$D$776,СВЦЭМ!$A$33:$A$776,$A17,СВЦЭМ!$B$33:$B$776,U$11)+'СЕТ СН'!$F$14+СВЦЭМ!$D$10+'СЕТ СН'!$F$8*'СЕТ СН'!$F$9-'СЕТ СН'!$F$26</f>
        <v>969.52271913999994</v>
      </c>
      <c r="V17" s="36">
        <f>SUMIFS(СВЦЭМ!$D$33:$D$776,СВЦЭМ!$A$33:$A$776,$A17,СВЦЭМ!$B$33:$B$776,V$11)+'СЕТ СН'!$F$14+СВЦЭМ!$D$10+'СЕТ СН'!$F$8*'СЕТ СН'!$F$9-'СЕТ СН'!$F$26</f>
        <v>1007.17619997</v>
      </c>
      <c r="W17" s="36">
        <f>SUMIFS(СВЦЭМ!$D$33:$D$776,СВЦЭМ!$A$33:$A$776,$A17,СВЦЭМ!$B$33:$B$776,W$11)+'СЕТ СН'!$F$14+СВЦЭМ!$D$10+'СЕТ СН'!$F$8*'СЕТ СН'!$F$9-'СЕТ СН'!$F$26</f>
        <v>1017.46316815</v>
      </c>
      <c r="X17" s="36">
        <f>SUMIFS(СВЦЭМ!$D$33:$D$776,СВЦЭМ!$A$33:$A$776,$A17,СВЦЭМ!$B$33:$B$776,X$11)+'СЕТ СН'!$F$14+СВЦЭМ!$D$10+'СЕТ СН'!$F$8*'СЕТ СН'!$F$9-'СЕТ СН'!$F$26</f>
        <v>1031.62613956</v>
      </c>
      <c r="Y17" s="36">
        <f>SUMIFS(СВЦЭМ!$D$33:$D$776,СВЦЭМ!$A$33:$A$776,$A17,СВЦЭМ!$B$33:$B$776,Y$11)+'СЕТ СН'!$F$14+СВЦЭМ!$D$10+'СЕТ СН'!$F$8*'СЕТ СН'!$F$9-'СЕТ СН'!$F$26</f>
        <v>1031.31332593</v>
      </c>
    </row>
    <row r="18" spans="1:25" ht="15.5" x14ac:dyDescent="0.3">
      <c r="A18" s="35">
        <f t="shared" si="0"/>
        <v>43837</v>
      </c>
      <c r="B18" s="36">
        <f>SUMIFS(СВЦЭМ!$D$33:$D$776,СВЦЭМ!$A$33:$A$776,$A18,СВЦЭМ!$B$33:$B$776,B$11)+'СЕТ СН'!$F$14+СВЦЭМ!$D$10+'СЕТ СН'!$F$8*'СЕТ СН'!$F$9-'СЕТ СН'!$F$26</f>
        <v>1056.5342100999999</v>
      </c>
      <c r="C18" s="36">
        <f>SUMIFS(СВЦЭМ!$D$33:$D$776,СВЦЭМ!$A$33:$A$776,$A18,СВЦЭМ!$B$33:$B$776,C$11)+'СЕТ СН'!$F$14+СВЦЭМ!$D$10+'СЕТ СН'!$F$8*'СЕТ СН'!$F$9-'СЕТ СН'!$F$26</f>
        <v>1061.8080399400001</v>
      </c>
      <c r="D18" s="36">
        <f>SUMIFS(СВЦЭМ!$D$33:$D$776,СВЦЭМ!$A$33:$A$776,$A18,СВЦЭМ!$B$33:$B$776,D$11)+'СЕТ СН'!$F$14+СВЦЭМ!$D$10+'СЕТ СН'!$F$8*'СЕТ СН'!$F$9-'СЕТ СН'!$F$26</f>
        <v>1077.0413249200001</v>
      </c>
      <c r="E18" s="36">
        <f>SUMIFS(СВЦЭМ!$D$33:$D$776,СВЦЭМ!$A$33:$A$776,$A18,СВЦЭМ!$B$33:$B$776,E$11)+'СЕТ СН'!$F$14+СВЦЭМ!$D$10+'СЕТ СН'!$F$8*'СЕТ СН'!$F$9-'СЕТ СН'!$F$26</f>
        <v>1100.1134015600001</v>
      </c>
      <c r="F18" s="36">
        <f>SUMIFS(СВЦЭМ!$D$33:$D$776,СВЦЭМ!$A$33:$A$776,$A18,СВЦЭМ!$B$33:$B$776,F$11)+'СЕТ СН'!$F$14+СВЦЭМ!$D$10+'СЕТ СН'!$F$8*'СЕТ СН'!$F$9-'СЕТ СН'!$F$26</f>
        <v>1107.4755423700001</v>
      </c>
      <c r="G18" s="36">
        <f>SUMIFS(СВЦЭМ!$D$33:$D$776,СВЦЭМ!$A$33:$A$776,$A18,СВЦЭМ!$B$33:$B$776,G$11)+'СЕТ СН'!$F$14+СВЦЭМ!$D$10+'СЕТ СН'!$F$8*'СЕТ СН'!$F$9-'СЕТ СН'!$F$26</f>
        <v>1101.51527222</v>
      </c>
      <c r="H18" s="36">
        <f>SUMIFS(СВЦЭМ!$D$33:$D$776,СВЦЭМ!$A$33:$A$776,$A18,СВЦЭМ!$B$33:$B$776,H$11)+'СЕТ СН'!$F$14+СВЦЭМ!$D$10+'СЕТ СН'!$F$8*'СЕТ СН'!$F$9-'СЕТ СН'!$F$26</f>
        <v>1085.3063329300001</v>
      </c>
      <c r="I18" s="36">
        <f>SUMIFS(СВЦЭМ!$D$33:$D$776,СВЦЭМ!$A$33:$A$776,$A18,СВЦЭМ!$B$33:$B$776,I$11)+'СЕТ СН'!$F$14+СВЦЭМ!$D$10+'СЕТ СН'!$F$8*'СЕТ СН'!$F$9-'СЕТ СН'!$F$26</f>
        <v>1065.66055508</v>
      </c>
      <c r="J18" s="36">
        <f>SUMIFS(СВЦЭМ!$D$33:$D$776,СВЦЭМ!$A$33:$A$776,$A18,СВЦЭМ!$B$33:$B$776,J$11)+'СЕТ СН'!$F$14+СВЦЭМ!$D$10+'СЕТ СН'!$F$8*'СЕТ СН'!$F$9-'СЕТ СН'!$F$26</f>
        <v>1040.5993836499999</v>
      </c>
      <c r="K18" s="36">
        <f>SUMIFS(СВЦЭМ!$D$33:$D$776,СВЦЭМ!$A$33:$A$776,$A18,СВЦЭМ!$B$33:$B$776,K$11)+'СЕТ СН'!$F$14+СВЦЭМ!$D$10+'СЕТ СН'!$F$8*'СЕТ СН'!$F$9-'СЕТ СН'!$F$26</f>
        <v>1020.6040431700001</v>
      </c>
      <c r="L18" s="36">
        <f>SUMIFS(СВЦЭМ!$D$33:$D$776,СВЦЭМ!$A$33:$A$776,$A18,СВЦЭМ!$B$33:$B$776,L$11)+'СЕТ СН'!$F$14+СВЦЭМ!$D$10+'СЕТ СН'!$F$8*'СЕТ СН'!$F$9-'СЕТ СН'!$F$26</f>
        <v>1006.2907637999999</v>
      </c>
      <c r="M18" s="36">
        <f>SUMIFS(СВЦЭМ!$D$33:$D$776,СВЦЭМ!$A$33:$A$776,$A18,СВЦЭМ!$B$33:$B$776,M$11)+'СЕТ СН'!$F$14+СВЦЭМ!$D$10+'СЕТ СН'!$F$8*'СЕТ СН'!$F$9-'СЕТ СН'!$F$26</f>
        <v>995.07601094000006</v>
      </c>
      <c r="N18" s="36">
        <f>SUMIFS(СВЦЭМ!$D$33:$D$776,СВЦЭМ!$A$33:$A$776,$A18,СВЦЭМ!$B$33:$B$776,N$11)+'СЕТ СН'!$F$14+СВЦЭМ!$D$10+'СЕТ СН'!$F$8*'СЕТ СН'!$F$9-'СЕТ СН'!$F$26</f>
        <v>1001.74711336</v>
      </c>
      <c r="O18" s="36">
        <f>SUMIFS(СВЦЭМ!$D$33:$D$776,СВЦЭМ!$A$33:$A$776,$A18,СВЦЭМ!$B$33:$B$776,O$11)+'СЕТ СН'!$F$14+СВЦЭМ!$D$10+'СЕТ СН'!$F$8*'СЕТ СН'!$F$9-'СЕТ СН'!$F$26</f>
        <v>1011.1914047299999</v>
      </c>
      <c r="P18" s="36">
        <f>SUMIFS(СВЦЭМ!$D$33:$D$776,СВЦЭМ!$A$33:$A$776,$A18,СВЦЭМ!$B$33:$B$776,P$11)+'СЕТ СН'!$F$14+СВЦЭМ!$D$10+'СЕТ СН'!$F$8*'СЕТ СН'!$F$9-'СЕТ СН'!$F$26</f>
        <v>1019.1243891700001</v>
      </c>
      <c r="Q18" s="36">
        <f>SUMIFS(СВЦЭМ!$D$33:$D$776,СВЦЭМ!$A$33:$A$776,$A18,СВЦЭМ!$B$33:$B$776,Q$11)+'СЕТ СН'!$F$14+СВЦЭМ!$D$10+'СЕТ СН'!$F$8*'СЕТ СН'!$F$9-'СЕТ СН'!$F$26</f>
        <v>1022.2620348099999</v>
      </c>
      <c r="R18" s="36">
        <f>SUMIFS(СВЦЭМ!$D$33:$D$776,СВЦЭМ!$A$33:$A$776,$A18,СВЦЭМ!$B$33:$B$776,R$11)+'СЕТ СН'!$F$14+СВЦЭМ!$D$10+'СЕТ СН'!$F$8*'СЕТ СН'!$F$9-'СЕТ СН'!$F$26</f>
        <v>1022.92381963</v>
      </c>
      <c r="S18" s="36">
        <f>SUMIFS(СВЦЭМ!$D$33:$D$776,СВЦЭМ!$A$33:$A$776,$A18,СВЦЭМ!$B$33:$B$776,S$11)+'СЕТ СН'!$F$14+СВЦЭМ!$D$10+'СЕТ СН'!$F$8*'СЕТ СН'!$F$9-'СЕТ СН'!$F$26</f>
        <v>1012.44511242</v>
      </c>
      <c r="T18" s="36">
        <f>SUMIFS(СВЦЭМ!$D$33:$D$776,СВЦЭМ!$A$33:$A$776,$A18,СВЦЭМ!$B$33:$B$776,T$11)+'СЕТ СН'!$F$14+СВЦЭМ!$D$10+'СЕТ СН'!$F$8*'СЕТ СН'!$F$9-'СЕТ СН'!$F$26</f>
        <v>972.48835166999993</v>
      </c>
      <c r="U18" s="36">
        <f>SUMIFS(СВЦЭМ!$D$33:$D$776,СВЦЭМ!$A$33:$A$776,$A18,СВЦЭМ!$B$33:$B$776,U$11)+'СЕТ СН'!$F$14+СВЦЭМ!$D$10+'СЕТ СН'!$F$8*'СЕТ СН'!$F$9-'СЕТ СН'!$F$26</f>
        <v>973.18074709000007</v>
      </c>
      <c r="V18" s="36">
        <f>SUMIFS(СВЦЭМ!$D$33:$D$776,СВЦЭМ!$A$33:$A$776,$A18,СВЦЭМ!$B$33:$B$776,V$11)+'СЕТ СН'!$F$14+СВЦЭМ!$D$10+'СЕТ СН'!$F$8*'СЕТ СН'!$F$9-'СЕТ СН'!$F$26</f>
        <v>1011.87716819</v>
      </c>
      <c r="W18" s="36">
        <f>SUMIFS(СВЦЭМ!$D$33:$D$776,СВЦЭМ!$A$33:$A$776,$A18,СВЦЭМ!$B$33:$B$776,W$11)+'СЕТ СН'!$F$14+СВЦЭМ!$D$10+'СЕТ СН'!$F$8*'СЕТ СН'!$F$9-'СЕТ СН'!$F$26</f>
        <v>1024.4819556899999</v>
      </c>
      <c r="X18" s="36">
        <f>SUMIFS(СВЦЭМ!$D$33:$D$776,СВЦЭМ!$A$33:$A$776,$A18,СВЦЭМ!$B$33:$B$776,X$11)+'СЕТ СН'!$F$14+СВЦЭМ!$D$10+'СЕТ СН'!$F$8*'СЕТ СН'!$F$9-'СЕТ СН'!$F$26</f>
        <v>1034.77384822</v>
      </c>
      <c r="Y18" s="36">
        <f>SUMIFS(СВЦЭМ!$D$33:$D$776,СВЦЭМ!$A$33:$A$776,$A18,СВЦЭМ!$B$33:$B$776,Y$11)+'СЕТ СН'!$F$14+СВЦЭМ!$D$10+'СЕТ СН'!$F$8*'СЕТ СН'!$F$9-'СЕТ СН'!$F$26</f>
        <v>1051.86843445</v>
      </c>
    </row>
    <row r="19" spans="1:25" ht="15.5" x14ac:dyDescent="0.3">
      <c r="A19" s="35">
        <f t="shared" si="0"/>
        <v>43838</v>
      </c>
      <c r="B19" s="36">
        <f>SUMIFS(СВЦЭМ!$D$33:$D$776,СВЦЭМ!$A$33:$A$776,$A19,СВЦЭМ!$B$33:$B$776,B$11)+'СЕТ СН'!$F$14+СВЦЭМ!$D$10+'СЕТ СН'!$F$8*'СЕТ СН'!$F$9-'СЕТ СН'!$F$26</f>
        <v>1074.3689420400001</v>
      </c>
      <c r="C19" s="36">
        <f>SUMIFS(СВЦЭМ!$D$33:$D$776,СВЦЭМ!$A$33:$A$776,$A19,СВЦЭМ!$B$33:$B$776,C$11)+'СЕТ СН'!$F$14+СВЦЭМ!$D$10+'СЕТ СН'!$F$8*'СЕТ СН'!$F$9-'СЕТ СН'!$F$26</f>
        <v>1081.34856343</v>
      </c>
      <c r="D19" s="36">
        <f>SUMIFS(СВЦЭМ!$D$33:$D$776,СВЦЭМ!$A$33:$A$776,$A19,СВЦЭМ!$B$33:$B$776,D$11)+'СЕТ СН'!$F$14+СВЦЭМ!$D$10+'СЕТ СН'!$F$8*'СЕТ СН'!$F$9-'СЕТ СН'!$F$26</f>
        <v>1091.9246126799999</v>
      </c>
      <c r="E19" s="36">
        <f>SUMIFS(СВЦЭМ!$D$33:$D$776,СВЦЭМ!$A$33:$A$776,$A19,СВЦЭМ!$B$33:$B$776,E$11)+'СЕТ СН'!$F$14+СВЦЭМ!$D$10+'СЕТ СН'!$F$8*'СЕТ СН'!$F$9-'СЕТ СН'!$F$26</f>
        <v>1109.49388823</v>
      </c>
      <c r="F19" s="36">
        <f>SUMIFS(СВЦЭМ!$D$33:$D$776,СВЦЭМ!$A$33:$A$776,$A19,СВЦЭМ!$B$33:$B$776,F$11)+'СЕТ СН'!$F$14+СВЦЭМ!$D$10+'СЕТ СН'!$F$8*'СЕТ СН'!$F$9-'СЕТ СН'!$F$26</f>
        <v>1108.3749433600001</v>
      </c>
      <c r="G19" s="36">
        <f>SUMIFS(СВЦЭМ!$D$33:$D$776,СВЦЭМ!$A$33:$A$776,$A19,СВЦЭМ!$B$33:$B$776,G$11)+'СЕТ СН'!$F$14+СВЦЭМ!$D$10+'СЕТ СН'!$F$8*'СЕТ СН'!$F$9-'СЕТ СН'!$F$26</f>
        <v>1103.00669285</v>
      </c>
      <c r="H19" s="36">
        <f>SUMIFS(СВЦЭМ!$D$33:$D$776,СВЦЭМ!$A$33:$A$776,$A19,СВЦЭМ!$B$33:$B$776,H$11)+'СЕТ СН'!$F$14+СВЦЭМ!$D$10+'СЕТ СН'!$F$8*'СЕТ СН'!$F$9-'СЕТ СН'!$F$26</f>
        <v>1088.69179979</v>
      </c>
      <c r="I19" s="36">
        <f>SUMIFS(СВЦЭМ!$D$33:$D$776,СВЦЭМ!$A$33:$A$776,$A19,СВЦЭМ!$B$33:$B$776,I$11)+'СЕТ СН'!$F$14+СВЦЭМ!$D$10+'СЕТ СН'!$F$8*'СЕТ СН'!$F$9-'СЕТ СН'!$F$26</f>
        <v>1068.2523751599999</v>
      </c>
      <c r="J19" s="36">
        <f>SUMIFS(СВЦЭМ!$D$33:$D$776,СВЦЭМ!$A$33:$A$776,$A19,СВЦЭМ!$B$33:$B$776,J$11)+'СЕТ СН'!$F$14+СВЦЭМ!$D$10+'СЕТ СН'!$F$8*'СЕТ СН'!$F$9-'СЕТ СН'!$F$26</f>
        <v>1043.2571449899999</v>
      </c>
      <c r="K19" s="36">
        <f>SUMIFS(СВЦЭМ!$D$33:$D$776,СВЦЭМ!$A$33:$A$776,$A19,СВЦЭМ!$B$33:$B$776,K$11)+'СЕТ СН'!$F$14+СВЦЭМ!$D$10+'СЕТ СН'!$F$8*'СЕТ СН'!$F$9-'СЕТ СН'!$F$26</f>
        <v>1024.3755048999999</v>
      </c>
      <c r="L19" s="36">
        <f>SUMIFS(СВЦЭМ!$D$33:$D$776,СВЦЭМ!$A$33:$A$776,$A19,СВЦЭМ!$B$33:$B$776,L$11)+'СЕТ СН'!$F$14+СВЦЭМ!$D$10+'СЕТ СН'!$F$8*'СЕТ СН'!$F$9-'СЕТ СН'!$F$26</f>
        <v>1012.0692137599999</v>
      </c>
      <c r="M19" s="36">
        <f>SUMIFS(СВЦЭМ!$D$33:$D$776,СВЦЭМ!$A$33:$A$776,$A19,СВЦЭМ!$B$33:$B$776,M$11)+'СЕТ СН'!$F$14+СВЦЭМ!$D$10+'СЕТ СН'!$F$8*'СЕТ СН'!$F$9-'СЕТ СН'!$F$26</f>
        <v>1000.7861120099999</v>
      </c>
      <c r="N19" s="36">
        <f>SUMIFS(СВЦЭМ!$D$33:$D$776,СВЦЭМ!$A$33:$A$776,$A19,СВЦЭМ!$B$33:$B$776,N$11)+'СЕТ СН'!$F$14+СВЦЭМ!$D$10+'СЕТ СН'!$F$8*'СЕТ СН'!$F$9-'СЕТ СН'!$F$26</f>
        <v>1007.17037628</v>
      </c>
      <c r="O19" s="36">
        <f>SUMIFS(СВЦЭМ!$D$33:$D$776,СВЦЭМ!$A$33:$A$776,$A19,СВЦЭМ!$B$33:$B$776,O$11)+'СЕТ СН'!$F$14+СВЦЭМ!$D$10+'СЕТ СН'!$F$8*'СЕТ СН'!$F$9-'СЕТ СН'!$F$26</f>
        <v>1019.2889791600001</v>
      </c>
      <c r="P19" s="36">
        <f>SUMIFS(СВЦЭМ!$D$33:$D$776,СВЦЭМ!$A$33:$A$776,$A19,СВЦЭМ!$B$33:$B$776,P$11)+'СЕТ СН'!$F$14+СВЦЭМ!$D$10+'СЕТ СН'!$F$8*'СЕТ СН'!$F$9-'СЕТ СН'!$F$26</f>
        <v>1025.5417925300001</v>
      </c>
      <c r="Q19" s="36">
        <f>SUMIFS(СВЦЭМ!$D$33:$D$776,СВЦЭМ!$A$33:$A$776,$A19,СВЦЭМ!$B$33:$B$776,Q$11)+'СЕТ СН'!$F$14+СВЦЭМ!$D$10+'СЕТ СН'!$F$8*'СЕТ СН'!$F$9-'СЕТ СН'!$F$26</f>
        <v>1026.9693985900001</v>
      </c>
      <c r="R19" s="36">
        <f>SUMIFS(СВЦЭМ!$D$33:$D$776,СВЦЭМ!$A$33:$A$776,$A19,СВЦЭМ!$B$33:$B$776,R$11)+'СЕТ СН'!$F$14+СВЦЭМ!$D$10+'СЕТ СН'!$F$8*'СЕТ СН'!$F$9-'СЕТ СН'!$F$26</f>
        <v>1022.80405827</v>
      </c>
      <c r="S19" s="36">
        <f>SUMIFS(СВЦЭМ!$D$33:$D$776,СВЦЭМ!$A$33:$A$776,$A19,СВЦЭМ!$B$33:$B$776,S$11)+'СЕТ СН'!$F$14+СВЦЭМ!$D$10+'СЕТ СН'!$F$8*'СЕТ СН'!$F$9-'СЕТ СН'!$F$26</f>
        <v>1014.64280196</v>
      </c>
      <c r="T19" s="36">
        <f>SUMIFS(СВЦЭМ!$D$33:$D$776,СВЦЭМ!$A$33:$A$776,$A19,СВЦЭМ!$B$33:$B$776,T$11)+'СЕТ СН'!$F$14+СВЦЭМ!$D$10+'СЕТ СН'!$F$8*'СЕТ СН'!$F$9-'СЕТ СН'!$F$26</f>
        <v>970.04371796000009</v>
      </c>
      <c r="U19" s="36">
        <f>SUMIFS(СВЦЭМ!$D$33:$D$776,СВЦЭМ!$A$33:$A$776,$A19,СВЦЭМ!$B$33:$B$776,U$11)+'СЕТ СН'!$F$14+СВЦЭМ!$D$10+'СЕТ СН'!$F$8*'СЕТ СН'!$F$9-'СЕТ СН'!$F$26</f>
        <v>974.57831828999997</v>
      </c>
      <c r="V19" s="36">
        <f>SUMIFS(СВЦЭМ!$D$33:$D$776,СВЦЭМ!$A$33:$A$776,$A19,СВЦЭМ!$B$33:$B$776,V$11)+'СЕТ СН'!$F$14+СВЦЭМ!$D$10+'СЕТ СН'!$F$8*'СЕТ СН'!$F$9-'СЕТ СН'!$F$26</f>
        <v>1010.11892758</v>
      </c>
      <c r="W19" s="36">
        <f>SUMIFS(СВЦЭМ!$D$33:$D$776,СВЦЭМ!$A$33:$A$776,$A19,СВЦЭМ!$B$33:$B$776,W$11)+'СЕТ СН'!$F$14+СВЦЭМ!$D$10+'СЕТ СН'!$F$8*'СЕТ СН'!$F$9-'СЕТ СН'!$F$26</f>
        <v>1024.13582079</v>
      </c>
      <c r="X19" s="36">
        <f>SUMIFS(СВЦЭМ!$D$33:$D$776,СВЦЭМ!$A$33:$A$776,$A19,СВЦЭМ!$B$33:$B$776,X$11)+'СЕТ СН'!$F$14+СВЦЭМ!$D$10+'СЕТ СН'!$F$8*'СЕТ СН'!$F$9-'СЕТ СН'!$F$26</f>
        <v>1032.9149109</v>
      </c>
      <c r="Y19" s="36">
        <f>SUMIFS(СВЦЭМ!$D$33:$D$776,СВЦЭМ!$A$33:$A$776,$A19,СВЦЭМ!$B$33:$B$776,Y$11)+'СЕТ СН'!$F$14+СВЦЭМ!$D$10+'СЕТ СН'!$F$8*'СЕТ СН'!$F$9-'СЕТ СН'!$F$26</f>
        <v>1046.9525854599999</v>
      </c>
    </row>
    <row r="20" spans="1:25" ht="15.5" x14ac:dyDescent="0.3">
      <c r="A20" s="35">
        <f t="shared" si="0"/>
        <v>43839</v>
      </c>
      <c r="B20" s="36">
        <f>SUMIFS(СВЦЭМ!$D$33:$D$776,СВЦЭМ!$A$33:$A$776,$A20,СВЦЭМ!$B$33:$B$776,B$11)+'СЕТ СН'!$F$14+СВЦЭМ!$D$10+'СЕТ СН'!$F$8*'СЕТ СН'!$F$9-'СЕТ СН'!$F$26</f>
        <v>1028.2785557699999</v>
      </c>
      <c r="C20" s="36">
        <f>SUMIFS(СВЦЭМ!$D$33:$D$776,СВЦЭМ!$A$33:$A$776,$A20,СВЦЭМ!$B$33:$B$776,C$11)+'СЕТ СН'!$F$14+СВЦЭМ!$D$10+'СЕТ СН'!$F$8*'СЕТ СН'!$F$9-'СЕТ СН'!$F$26</f>
        <v>1041.8055353299999</v>
      </c>
      <c r="D20" s="36">
        <f>SUMIFS(СВЦЭМ!$D$33:$D$776,СВЦЭМ!$A$33:$A$776,$A20,СВЦЭМ!$B$33:$B$776,D$11)+'СЕТ СН'!$F$14+СВЦЭМ!$D$10+'СЕТ СН'!$F$8*'СЕТ СН'!$F$9-'СЕТ СН'!$F$26</f>
        <v>1060.01058835</v>
      </c>
      <c r="E20" s="36">
        <f>SUMIFS(СВЦЭМ!$D$33:$D$776,СВЦЭМ!$A$33:$A$776,$A20,СВЦЭМ!$B$33:$B$776,E$11)+'СЕТ СН'!$F$14+СВЦЭМ!$D$10+'СЕТ СН'!$F$8*'СЕТ СН'!$F$9-'СЕТ СН'!$F$26</f>
        <v>1063.7794691399999</v>
      </c>
      <c r="F20" s="36">
        <f>SUMIFS(СВЦЭМ!$D$33:$D$776,СВЦЭМ!$A$33:$A$776,$A20,СВЦЭМ!$B$33:$B$776,F$11)+'СЕТ СН'!$F$14+СВЦЭМ!$D$10+'СЕТ СН'!$F$8*'СЕТ СН'!$F$9-'СЕТ СН'!$F$26</f>
        <v>1065.2017773800001</v>
      </c>
      <c r="G20" s="36">
        <f>SUMIFS(СВЦЭМ!$D$33:$D$776,СВЦЭМ!$A$33:$A$776,$A20,СВЦЭМ!$B$33:$B$776,G$11)+'СЕТ СН'!$F$14+СВЦЭМ!$D$10+'СЕТ СН'!$F$8*'СЕТ СН'!$F$9-'СЕТ СН'!$F$26</f>
        <v>1059.1914702399999</v>
      </c>
      <c r="H20" s="36">
        <f>SUMIFS(СВЦЭМ!$D$33:$D$776,СВЦЭМ!$A$33:$A$776,$A20,СВЦЭМ!$B$33:$B$776,H$11)+'СЕТ СН'!$F$14+СВЦЭМ!$D$10+'СЕТ СН'!$F$8*'СЕТ СН'!$F$9-'СЕТ СН'!$F$26</f>
        <v>1012.27580863</v>
      </c>
      <c r="I20" s="36">
        <f>SUMIFS(СВЦЭМ!$D$33:$D$776,СВЦЭМ!$A$33:$A$776,$A20,СВЦЭМ!$B$33:$B$776,I$11)+'СЕТ СН'!$F$14+СВЦЭМ!$D$10+'СЕТ СН'!$F$8*'СЕТ СН'!$F$9-'СЕТ СН'!$F$26</f>
        <v>984.79057282999997</v>
      </c>
      <c r="J20" s="36">
        <f>SUMIFS(СВЦЭМ!$D$33:$D$776,СВЦЭМ!$A$33:$A$776,$A20,СВЦЭМ!$B$33:$B$776,J$11)+'СЕТ СН'!$F$14+СВЦЭМ!$D$10+'СЕТ СН'!$F$8*'СЕТ СН'!$F$9-'СЕТ СН'!$F$26</f>
        <v>968.47241693000001</v>
      </c>
      <c r="K20" s="36">
        <f>SUMIFS(СВЦЭМ!$D$33:$D$776,СВЦЭМ!$A$33:$A$776,$A20,СВЦЭМ!$B$33:$B$776,K$11)+'СЕТ СН'!$F$14+СВЦЭМ!$D$10+'СЕТ СН'!$F$8*'СЕТ СН'!$F$9-'СЕТ СН'!$F$26</f>
        <v>965.4839136999999</v>
      </c>
      <c r="L20" s="36">
        <f>SUMIFS(СВЦЭМ!$D$33:$D$776,СВЦЭМ!$A$33:$A$776,$A20,СВЦЭМ!$B$33:$B$776,L$11)+'СЕТ СН'!$F$14+СВЦЭМ!$D$10+'СЕТ СН'!$F$8*'СЕТ СН'!$F$9-'СЕТ СН'!$F$26</f>
        <v>963.86023724999995</v>
      </c>
      <c r="M20" s="36">
        <f>SUMIFS(СВЦЭМ!$D$33:$D$776,СВЦЭМ!$A$33:$A$776,$A20,СВЦЭМ!$B$33:$B$776,M$11)+'СЕТ СН'!$F$14+СВЦЭМ!$D$10+'СЕТ СН'!$F$8*'СЕТ СН'!$F$9-'СЕТ СН'!$F$26</f>
        <v>977.73492699000008</v>
      </c>
      <c r="N20" s="36">
        <f>SUMIFS(СВЦЭМ!$D$33:$D$776,СВЦЭМ!$A$33:$A$776,$A20,СВЦЭМ!$B$33:$B$776,N$11)+'СЕТ СН'!$F$14+СВЦЭМ!$D$10+'СЕТ СН'!$F$8*'СЕТ СН'!$F$9-'СЕТ СН'!$F$26</f>
        <v>994.57408615999998</v>
      </c>
      <c r="O20" s="36">
        <f>SUMIFS(СВЦЭМ!$D$33:$D$776,СВЦЭМ!$A$33:$A$776,$A20,СВЦЭМ!$B$33:$B$776,O$11)+'СЕТ СН'!$F$14+СВЦЭМ!$D$10+'СЕТ СН'!$F$8*'СЕТ СН'!$F$9-'СЕТ СН'!$F$26</f>
        <v>1017.0472021600001</v>
      </c>
      <c r="P20" s="36">
        <f>SUMIFS(СВЦЭМ!$D$33:$D$776,СВЦЭМ!$A$33:$A$776,$A20,СВЦЭМ!$B$33:$B$776,P$11)+'СЕТ СН'!$F$14+СВЦЭМ!$D$10+'СЕТ СН'!$F$8*'СЕТ СН'!$F$9-'СЕТ СН'!$F$26</f>
        <v>1032.93966776</v>
      </c>
      <c r="Q20" s="36">
        <f>SUMIFS(СВЦЭМ!$D$33:$D$776,СВЦЭМ!$A$33:$A$776,$A20,СВЦЭМ!$B$33:$B$776,Q$11)+'СЕТ СН'!$F$14+СВЦЭМ!$D$10+'СЕТ СН'!$F$8*'СЕТ СН'!$F$9-'СЕТ СН'!$F$26</f>
        <v>1036.3465311499999</v>
      </c>
      <c r="R20" s="36">
        <f>SUMIFS(СВЦЭМ!$D$33:$D$776,СВЦЭМ!$A$33:$A$776,$A20,СВЦЭМ!$B$33:$B$776,R$11)+'СЕТ СН'!$F$14+СВЦЭМ!$D$10+'СЕТ СН'!$F$8*'СЕТ СН'!$F$9-'СЕТ СН'!$F$26</f>
        <v>1028.9369387199999</v>
      </c>
      <c r="S20" s="36">
        <f>SUMIFS(СВЦЭМ!$D$33:$D$776,СВЦЭМ!$A$33:$A$776,$A20,СВЦЭМ!$B$33:$B$776,S$11)+'СЕТ СН'!$F$14+СВЦЭМ!$D$10+'СЕТ СН'!$F$8*'СЕТ СН'!$F$9-'СЕТ СН'!$F$26</f>
        <v>1019.45886903</v>
      </c>
      <c r="T20" s="36">
        <f>SUMIFS(СВЦЭМ!$D$33:$D$776,СВЦЭМ!$A$33:$A$776,$A20,СВЦЭМ!$B$33:$B$776,T$11)+'СЕТ СН'!$F$14+СВЦЭМ!$D$10+'СЕТ СН'!$F$8*'СЕТ СН'!$F$9-'СЕТ СН'!$F$26</f>
        <v>970.07957207000004</v>
      </c>
      <c r="U20" s="36">
        <f>SUMIFS(СВЦЭМ!$D$33:$D$776,СВЦЭМ!$A$33:$A$776,$A20,СВЦЭМ!$B$33:$B$776,U$11)+'СЕТ СН'!$F$14+СВЦЭМ!$D$10+'СЕТ СН'!$F$8*'СЕТ СН'!$F$9-'СЕТ СН'!$F$26</f>
        <v>970.73849027999995</v>
      </c>
      <c r="V20" s="36">
        <f>SUMIFS(СВЦЭМ!$D$33:$D$776,СВЦЭМ!$A$33:$A$776,$A20,СВЦЭМ!$B$33:$B$776,V$11)+'СЕТ СН'!$F$14+СВЦЭМ!$D$10+'СЕТ СН'!$F$8*'СЕТ СН'!$F$9-'СЕТ СН'!$F$26</f>
        <v>1004.89493851</v>
      </c>
      <c r="W20" s="36">
        <f>SUMIFS(СВЦЭМ!$D$33:$D$776,СВЦЭМ!$A$33:$A$776,$A20,СВЦЭМ!$B$33:$B$776,W$11)+'СЕТ СН'!$F$14+СВЦЭМ!$D$10+'СЕТ СН'!$F$8*'СЕТ СН'!$F$9-'СЕТ СН'!$F$26</f>
        <v>1025.28899219</v>
      </c>
      <c r="X20" s="36">
        <f>SUMIFS(СВЦЭМ!$D$33:$D$776,СВЦЭМ!$A$33:$A$776,$A20,СВЦЭМ!$B$33:$B$776,X$11)+'СЕТ СН'!$F$14+СВЦЭМ!$D$10+'СЕТ СН'!$F$8*'СЕТ СН'!$F$9-'СЕТ СН'!$F$26</f>
        <v>1028.13795721</v>
      </c>
      <c r="Y20" s="36">
        <f>SUMIFS(СВЦЭМ!$D$33:$D$776,СВЦЭМ!$A$33:$A$776,$A20,СВЦЭМ!$B$33:$B$776,Y$11)+'СЕТ СН'!$F$14+СВЦЭМ!$D$10+'СЕТ СН'!$F$8*'СЕТ СН'!$F$9-'СЕТ СН'!$F$26</f>
        <v>1050.43746053</v>
      </c>
    </row>
    <row r="21" spans="1:25" ht="15.5" x14ac:dyDescent="0.3">
      <c r="A21" s="35">
        <f t="shared" si="0"/>
        <v>43840</v>
      </c>
      <c r="B21" s="36">
        <f>SUMIFS(СВЦЭМ!$D$33:$D$776,СВЦЭМ!$A$33:$A$776,$A21,СВЦЭМ!$B$33:$B$776,B$11)+'СЕТ СН'!$F$14+СВЦЭМ!$D$10+'СЕТ СН'!$F$8*'СЕТ СН'!$F$9-'СЕТ СН'!$F$26</f>
        <v>1052.5541793099999</v>
      </c>
      <c r="C21" s="36">
        <f>SUMIFS(СВЦЭМ!$D$33:$D$776,СВЦЭМ!$A$33:$A$776,$A21,СВЦЭМ!$B$33:$B$776,C$11)+'СЕТ СН'!$F$14+СВЦЭМ!$D$10+'СЕТ СН'!$F$8*'СЕТ СН'!$F$9-'СЕТ СН'!$F$26</f>
        <v>1063.01266173</v>
      </c>
      <c r="D21" s="36">
        <f>SUMIFS(СВЦЭМ!$D$33:$D$776,СВЦЭМ!$A$33:$A$776,$A21,СВЦЭМ!$B$33:$B$776,D$11)+'СЕТ СН'!$F$14+СВЦЭМ!$D$10+'СЕТ СН'!$F$8*'СЕТ СН'!$F$9-'СЕТ СН'!$F$26</f>
        <v>1073.8080321800001</v>
      </c>
      <c r="E21" s="36">
        <f>SUMIFS(СВЦЭМ!$D$33:$D$776,СВЦЭМ!$A$33:$A$776,$A21,СВЦЭМ!$B$33:$B$776,E$11)+'СЕТ СН'!$F$14+СВЦЭМ!$D$10+'СЕТ СН'!$F$8*'СЕТ СН'!$F$9-'СЕТ СН'!$F$26</f>
        <v>1072.02011524</v>
      </c>
      <c r="F21" s="36">
        <f>SUMIFS(СВЦЭМ!$D$33:$D$776,СВЦЭМ!$A$33:$A$776,$A21,СВЦЭМ!$B$33:$B$776,F$11)+'СЕТ СН'!$F$14+СВЦЭМ!$D$10+'СЕТ СН'!$F$8*'СЕТ СН'!$F$9-'СЕТ СН'!$F$26</f>
        <v>1061.56556811</v>
      </c>
      <c r="G21" s="36">
        <f>SUMIFS(СВЦЭМ!$D$33:$D$776,СВЦЭМ!$A$33:$A$776,$A21,СВЦЭМ!$B$33:$B$776,G$11)+'СЕТ СН'!$F$14+СВЦЭМ!$D$10+'СЕТ СН'!$F$8*'СЕТ СН'!$F$9-'СЕТ СН'!$F$26</f>
        <v>1048.3413486699999</v>
      </c>
      <c r="H21" s="36">
        <f>SUMIFS(СВЦЭМ!$D$33:$D$776,СВЦЭМ!$A$33:$A$776,$A21,СВЦЭМ!$B$33:$B$776,H$11)+'СЕТ СН'!$F$14+СВЦЭМ!$D$10+'СЕТ СН'!$F$8*'СЕТ СН'!$F$9-'СЕТ СН'!$F$26</f>
        <v>1014.53483736</v>
      </c>
      <c r="I21" s="36">
        <f>SUMIFS(СВЦЭМ!$D$33:$D$776,СВЦЭМ!$A$33:$A$776,$A21,СВЦЭМ!$B$33:$B$776,I$11)+'СЕТ СН'!$F$14+СВЦЭМ!$D$10+'СЕТ СН'!$F$8*'СЕТ СН'!$F$9-'СЕТ СН'!$F$26</f>
        <v>983.65979457000003</v>
      </c>
      <c r="J21" s="36">
        <f>SUMIFS(СВЦЭМ!$D$33:$D$776,СВЦЭМ!$A$33:$A$776,$A21,СВЦЭМ!$B$33:$B$776,J$11)+'СЕТ СН'!$F$14+СВЦЭМ!$D$10+'СЕТ СН'!$F$8*'СЕТ СН'!$F$9-'СЕТ СН'!$F$26</f>
        <v>979.89149780000002</v>
      </c>
      <c r="K21" s="36">
        <f>SUMIFS(СВЦЭМ!$D$33:$D$776,СВЦЭМ!$A$33:$A$776,$A21,СВЦЭМ!$B$33:$B$776,K$11)+'СЕТ СН'!$F$14+СВЦЭМ!$D$10+'СЕТ СН'!$F$8*'СЕТ СН'!$F$9-'СЕТ СН'!$F$26</f>
        <v>968.05927126999995</v>
      </c>
      <c r="L21" s="36">
        <f>SUMIFS(СВЦЭМ!$D$33:$D$776,СВЦЭМ!$A$33:$A$776,$A21,СВЦЭМ!$B$33:$B$776,L$11)+'СЕТ СН'!$F$14+СВЦЭМ!$D$10+'СЕТ СН'!$F$8*'СЕТ СН'!$F$9-'СЕТ СН'!$F$26</f>
        <v>965.35342065999998</v>
      </c>
      <c r="M21" s="36">
        <f>SUMIFS(СВЦЭМ!$D$33:$D$776,СВЦЭМ!$A$33:$A$776,$A21,СВЦЭМ!$B$33:$B$776,M$11)+'СЕТ СН'!$F$14+СВЦЭМ!$D$10+'СЕТ СН'!$F$8*'СЕТ СН'!$F$9-'СЕТ СН'!$F$26</f>
        <v>974.78755481999997</v>
      </c>
      <c r="N21" s="36">
        <f>SUMIFS(СВЦЭМ!$D$33:$D$776,СВЦЭМ!$A$33:$A$776,$A21,СВЦЭМ!$B$33:$B$776,N$11)+'СЕТ СН'!$F$14+СВЦЭМ!$D$10+'СЕТ СН'!$F$8*'СЕТ СН'!$F$9-'СЕТ СН'!$F$26</f>
        <v>979.24163922999992</v>
      </c>
      <c r="O21" s="36">
        <f>SUMIFS(СВЦЭМ!$D$33:$D$776,СВЦЭМ!$A$33:$A$776,$A21,СВЦЭМ!$B$33:$B$776,O$11)+'СЕТ СН'!$F$14+СВЦЭМ!$D$10+'СЕТ СН'!$F$8*'СЕТ СН'!$F$9-'СЕТ СН'!$F$26</f>
        <v>990.91591251</v>
      </c>
      <c r="P21" s="36">
        <f>SUMIFS(СВЦЭМ!$D$33:$D$776,СВЦЭМ!$A$33:$A$776,$A21,СВЦЭМ!$B$33:$B$776,P$11)+'СЕТ СН'!$F$14+СВЦЭМ!$D$10+'СЕТ СН'!$F$8*'СЕТ СН'!$F$9-'СЕТ СН'!$F$26</f>
        <v>997.42827031000002</v>
      </c>
      <c r="Q21" s="36">
        <f>SUMIFS(СВЦЭМ!$D$33:$D$776,СВЦЭМ!$A$33:$A$776,$A21,СВЦЭМ!$B$33:$B$776,Q$11)+'СЕТ СН'!$F$14+СВЦЭМ!$D$10+'СЕТ СН'!$F$8*'СЕТ СН'!$F$9-'СЕТ СН'!$F$26</f>
        <v>995.85518419000005</v>
      </c>
      <c r="R21" s="36">
        <f>SUMIFS(СВЦЭМ!$D$33:$D$776,СВЦЭМ!$A$33:$A$776,$A21,СВЦЭМ!$B$33:$B$776,R$11)+'СЕТ СН'!$F$14+СВЦЭМ!$D$10+'СЕТ СН'!$F$8*'СЕТ СН'!$F$9-'СЕТ СН'!$F$26</f>
        <v>985.79619374000004</v>
      </c>
      <c r="S21" s="36">
        <f>SUMIFS(СВЦЭМ!$D$33:$D$776,СВЦЭМ!$A$33:$A$776,$A21,СВЦЭМ!$B$33:$B$776,S$11)+'СЕТ СН'!$F$14+СВЦЭМ!$D$10+'СЕТ СН'!$F$8*'СЕТ СН'!$F$9-'СЕТ СН'!$F$26</f>
        <v>979.86991452000007</v>
      </c>
      <c r="T21" s="36">
        <f>SUMIFS(СВЦЭМ!$D$33:$D$776,СВЦЭМ!$A$33:$A$776,$A21,СВЦЭМ!$B$33:$B$776,T$11)+'СЕТ СН'!$F$14+СВЦЭМ!$D$10+'СЕТ СН'!$F$8*'СЕТ СН'!$F$9-'СЕТ СН'!$F$26</f>
        <v>942.2840165099999</v>
      </c>
      <c r="U21" s="36">
        <f>SUMIFS(СВЦЭМ!$D$33:$D$776,СВЦЭМ!$A$33:$A$776,$A21,СВЦЭМ!$B$33:$B$776,U$11)+'СЕТ СН'!$F$14+СВЦЭМ!$D$10+'СЕТ СН'!$F$8*'СЕТ СН'!$F$9-'СЕТ СН'!$F$26</f>
        <v>941.85028198999998</v>
      </c>
      <c r="V21" s="36">
        <f>SUMIFS(СВЦЭМ!$D$33:$D$776,СВЦЭМ!$A$33:$A$776,$A21,СВЦЭМ!$B$33:$B$776,V$11)+'СЕТ СН'!$F$14+СВЦЭМ!$D$10+'СЕТ СН'!$F$8*'СЕТ СН'!$F$9-'СЕТ СН'!$F$26</f>
        <v>969.15565500000002</v>
      </c>
      <c r="W21" s="36">
        <f>SUMIFS(СВЦЭМ!$D$33:$D$776,СВЦЭМ!$A$33:$A$776,$A21,СВЦЭМ!$B$33:$B$776,W$11)+'СЕТ СН'!$F$14+СВЦЭМ!$D$10+'СЕТ СН'!$F$8*'СЕТ СН'!$F$9-'СЕТ СН'!$F$26</f>
        <v>979.82167671999991</v>
      </c>
      <c r="X21" s="36">
        <f>SUMIFS(СВЦЭМ!$D$33:$D$776,СВЦЭМ!$A$33:$A$776,$A21,СВЦЭМ!$B$33:$B$776,X$11)+'СЕТ СН'!$F$14+СВЦЭМ!$D$10+'СЕТ СН'!$F$8*'СЕТ СН'!$F$9-'СЕТ СН'!$F$26</f>
        <v>982.82636649000005</v>
      </c>
      <c r="Y21" s="36">
        <f>SUMIFS(СВЦЭМ!$D$33:$D$776,СВЦЭМ!$A$33:$A$776,$A21,СВЦЭМ!$B$33:$B$776,Y$11)+'СЕТ СН'!$F$14+СВЦЭМ!$D$10+'СЕТ СН'!$F$8*'СЕТ СН'!$F$9-'СЕТ СН'!$F$26</f>
        <v>994.5431012900001</v>
      </c>
    </row>
    <row r="22" spans="1:25" ht="15.5" x14ac:dyDescent="0.3">
      <c r="A22" s="35">
        <f t="shared" si="0"/>
        <v>43841</v>
      </c>
      <c r="B22" s="36">
        <f>SUMIFS(СВЦЭМ!$D$33:$D$776,СВЦЭМ!$A$33:$A$776,$A22,СВЦЭМ!$B$33:$B$776,B$11)+'СЕТ СН'!$F$14+СВЦЭМ!$D$10+'СЕТ СН'!$F$8*'СЕТ СН'!$F$9-'СЕТ СН'!$F$26</f>
        <v>995.16203496999992</v>
      </c>
      <c r="C22" s="36">
        <f>SUMIFS(СВЦЭМ!$D$33:$D$776,СВЦЭМ!$A$33:$A$776,$A22,СВЦЭМ!$B$33:$B$776,C$11)+'СЕТ СН'!$F$14+СВЦЭМ!$D$10+'СЕТ СН'!$F$8*'СЕТ СН'!$F$9-'СЕТ СН'!$F$26</f>
        <v>1016.75231747</v>
      </c>
      <c r="D22" s="36">
        <f>SUMIFS(СВЦЭМ!$D$33:$D$776,СВЦЭМ!$A$33:$A$776,$A22,СВЦЭМ!$B$33:$B$776,D$11)+'СЕТ СН'!$F$14+СВЦЭМ!$D$10+'СЕТ СН'!$F$8*'СЕТ СН'!$F$9-'СЕТ СН'!$F$26</f>
        <v>1042.7646376099999</v>
      </c>
      <c r="E22" s="36">
        <f>SUMIFS(СВЦЭМ!$D$33:$D$776,СВЦЭМ!$A$33:$A$776,$A22,СВЦЭМ!$B$33:$B$776,E$11)+'СЕТ СН'!$F$14+СВЦЭМ!$D$10+'СЕТ СН'!$F$8*'СЕТ СН'!$F$9-'СЕТ СН'!$F$26</f>
        <v>1064.0969291399999</v>
      </c>
      <c r="F22" s="36">
        <f>SUMIFS(СВЦЭМ!$D$33:$D$776,СВЦЭМ!$A$33:$A$776,$A22,СВЦЭМ!$B$33:$B$776,F$11)+'СЕТ СН'!$F$14+СВЦЭМ!$D$10+'СЕТ СН'!$F$8*'СЕТ СН'!$F$9-'СЕТ СН'!$F$26</f>
        <v>1066.4147249</v>
      </c>
      <c r="G22" s="36">
        <f>SUMIFS(СВЦЭМ!$D$33:$D$776,СВЦЭМ!$A$33:$A$776,$A22,СВЦЭМ!$B$33:$B$776,G$11)+'СЕТ СН'!$F$14+СВЦЭМ!$D$10+'СЕТ СН'!$F$8*'СЕТ СН'!$F$9-'СЕТ СН'!$F$26</f>
        <v>1067.07061062</v>
      </c>
      <c r="H22" s="36">
        <f>SUMIFS(СВЦЭМ!$D$33:$D$776,СВЦЭМ!$A$33:$A$776,$A22,СВЦЭМ!$B$33:$B$776,H$11)+'СЕТ СН'!$F$14+СВЦЭМ!$D$10+'СЕТ СН'!$F$8*'СЕТ СН'!$F$9-'СЕТ СН'!$F$26</f>
        <v>1048.4216498000001</v>
      </c>
      <c r="I22" s="36">
        <f>SUMIFS(СВЦЭМ!$D$33:$D$776,СВЦЭМ!$A$33:$A$776,$A22,СВЦЭМ!$B$33:$B$776,I$11)+'СЕТ СН'!$F$14+СВЦЭМ!$D$10+'СЕТ СН'!$F$8*'СЕТ СН'!$F$9-'СЕТ СН'!$F$26</f>
        <v>1038.96364724</v>
      </c>
      <c r="J22" s="36">
        <f>SUMIFS(СВЦЭМ!$D$33:$D$776,СВЦЭМ!$A$33:$A$776,$A22,СВЦЭМ!$B$33:$B$776,J$11)+'СЕТ СН'!$F$14+СВЦЭМ!$D$10+'СЕТ СН'!$F$8*'СЕТ СН'!$F$9-'СЕТ СН'!$F$26</f>
        <v>1011.7165215</v>
      </c>
      <c r="K22" s="36">
        <f>SUMIFS(СВЦЭМ!$D$33:$D$776,СВЦЭМ!$A$33:$A$776,$A22,СВЦЭМ!$B$33:$B$776,K$11)+'СЕТ СН'!$F$14+СВЦЭМ!$D$10+'СЕТ СН'!$F$8*'СЕТ СН'!$F$9-'СЕТ СН'!$F$26</f>
        <v>982.41266530000007</v>
      </c>
      <c r="L22" s="36">
        <f>SUMIFS(СВЦЭМ!$D$33:$D$776,СВЦЭМ!$A$33:$A$776,$A22,СВЦЭМ!$B$33:$B$776,L$11)+'СЕТ СН'!$F$14+СВЦЭМ!$D$10+'СЕТ СН'!$F$8*'СЕТ СН'!$F$9-'СЕТ СН'!$F$26</f>
        <v>970.60633288999998</v>
      </c>
      <c r="M22" s="36">
        <f>SUMIFS(СВЦЭМ!$D$33:$D$776,СВЦЭМ!$A$33:$A$776,$A22,СВЦЭМ!$B$33:$B$776,M$11)+'СЕТ СН'!$F$14+СВЦЭМ!$D$10+'СЕТ СН'!$F$8*'СЕТ СН'!$F$9-'СЕТ СН'!$F$26</f>
        <v>977.07456497999988</v>
      </c>
      <c r="N22" s="36">
        <f>SUMIFS(СВЦЭМ!$D$33:$D$776,СВЦЭМ!$A$33:$A$776,$A22,СВЦЭМ!$B$33:$B$776,N$11)+'СЕТ СН'!$F$14+СВЦЭМ!$D$10+'СЕТ СН'!$F$8*'СЕТ СН'!$F$9-'СЕТ СН'!$F$26</f>
        <v>983.55026079000004</v>
      </c>
      <c r="O22" s="36">
        <f>SUMIFS(СВЦЭМ!$D$33:$D$776,СВЦЭМ!$A$33:$A$776,$A22,СВЦЭМ!$B$33:$B$776,O$11)+'СЕТ СН'!$F$14+СВЦЭМ!$D$10+'СЕТ СН'!$F$8*'СЕТ СН'!$F$9-'СЕТ СН'!$F$26</f>
        <v>995.96337244999995</v>
      </c>
      <c r="P22" s="36">
        <f>SUMIFS(СВЦЭМ!$D$33:$D$776,СВЦЭМ!$A$33:$A$776,$A22,СВЦЭМ!$B$33:$B$776,P$11)+'СЕТ СН'!$F$14+СВЦЭМ!$D$10+'СЕТ СН'!$F$8*'СЕТ СН'!$F$9-'СЕТ СН'!$F$26</f>
        <v>1007.98303818</v>
      </c>
      <c r="Q22" s="36">
        <f>SUMIFS(СВЦЭМ!$D$33:$D$776,СВЦЭМ!$A$33:$A$776,$A22,СВЦЭМ!$B$33:$B$776,Q$11)+'СЕТ СН'!$F$14+СВЦЭМ!$D$10+'СЕТ СН'!$F$8*'СЕТ СН'!$F$9-'СЕТ СН'!$F$26</f>
        <v>1008.6665540199999</v>
      </c>
      <c r="R22" s="36">
        <f>SUMIFS(СВЦЭМ!$D$33:$D$776,СВЦЭМ!$A$33:$A$776,$A22,СВЦЭМ!$B$33:$B$776,R$11)+'СЕТ СН'!$F$14+СВЦЭМ!$D$10+'СЕТ СН'!$F$8*'СЕТ СН'!$F$9-'СЕТ СН'!$F$26</f>
        <v>996.15891457999987</v>
      </c>
      <c r="S22" s="36">
        <f>SUMIFS(СВЦЭМ!$D$33:$D$776,СВЦЭМ!$A$33:$A$776,$A22,СВЦЭМ!$B$33:$B$776,S$11)+'СЕТ СН'!$F$14+СВЦЭМ!$D$10+'СЕТ СН'!$F$8*'СЕТ СН'!$F$9-'СЕТ СН'!$F$26</f>
        <v>975.39795101999994</v>
      </c>
      <c r="T22" s="36">
        <f>SUMIFS(СВЦЭМ!$D$33:$D$776,СВЦЭМ!$A$33:$A$776,$A22,СВЦЭМ!$B$33:$B$776,T$11)+'СЕТ СН'!$F$14+СВЦЭМ!$D$10+'СЕТ СН'!$F$8*'СЕТ СН'!$F$9-'СЕТ СН'!$F$26</f>
        <v>945.91374290999988</v>
      </c>
      <c r="U22" s="36">
        <f>SUMIFS(СВЦЭМ!$D$33:$D$776,СВЦЭМ!$A$33:$A$776,$A22,СВЦЭМ!$B$33:$B$776,U$11)+'СЕТ СН'!$F$14+СВЦЭМ!$D$10+'СЕТ СН'!$F$8*'СЕТ СН'!$F$9-'СЕТ СН'!$F$26</f>
        <v>949.01350509999997</v>
      </c>
      <c r="V22" s="36">
        <f>SUMIFS(СВЦЭМ!$D$33:$D$776,СВЦЭМ!$A$33:$A$776,$A22,СВЦЭМ!$B$33:$B$776,V$11)+'СЕТ СН'!$F$14+СВЦЭМ!$D$10+'СЕТ СН'!$F$8*'СЕТ СН'!$F$9-'СЕТ СН'!$F$26</f>
        <v>982.75614457000006</v>
      </c>
      <c r="W22" s="36">
        <f>SUMIFS(СВЦЭМ!$D$33:$D$776,СВЦЭМ!$A$33:$A$776,$A22,СВЦЭМ!$B$33:$B$776,W$11)+'СЕТ СН'!$F$14+СВЦЭМ!$D$10+'СЕТ СН'!$F$8*'СЕТ СН'!$F$9-'СЕТ СН'!$F$26</f>
        <v>998.52244158999997</v>
      </c>
      <c r="X22" s="36">
        <f>SUMIFS(СВЦЭМ!$D$33:$D$776,СВЦЭМ!$A$33:$A$776,$A22,СВЦЭМ!$B$33:$B$776,X$11)+'СЕТ СН'!$F$14+СВЦЭМ!$D$10+'СЕТ СН'!$F$8*'СЕТ СН'!$F$9-'СЕТ СН'!$F$26</f>
        <v>1018.2623776099999</v>
      </c>
      <c r="Y22" s="36">
        <f>SUMIFS(СВЦЭМ!$D$33:$D$776,СВЦЭМ!$A$33:$A$776,$A22,СВЦЭМ!$B$33:$B$776,Y$11)+'СЕТ СН'!$F$14+СВЦЭМ!$D$10+'СЕТ СН'!$F$8*'СЕТ СН'!$F$9-'СЕТ СН'!$F$26</f>
        <v>1034.7942983</v>
      </c>
    </row>
    <row r="23" spans="1:25" ht="15.5" x14ac:dyDescent="0.3">
      <c r="A23" s="35">
        <f t="shared" si="0"/>
        <v>43842</v>
      </c>
      <c r="B23" s="36">
        <f>SUMIFS(СВЦЭМ!$D$33:$D$776,СВЦЭМ!$A$33:$A$776,$A23,СВЦЭМ!$B$33:$B$776,B$11)+'СЕТ СН'!$F$14+СВЦЭМ!$D$10+'СЕТ СН'!$F$8*'СЕТ СН'!$F$9-'СЕТ СН'!$F$26</f>
        <v>1045.64042786</v>
      </c>
      <c r="C23" s="36">
        <f>SUMIFS(СВЦЭМ!$D$33:$D$776,СВЦЭМ!$A$33:$A$776,$A23,СВЦЭМ!$B$33:$B$776,C$11)+'СЕТ СН'!$F$14+СВЦЭМ!$D$10+'СЕТ СН'!$F$8*'СЕТ СН'!$F$9-'СЕТ СН'!$F$26</f>
        <v>1059.0962969100001</v>
      </c>
      <c r="D23" s="36">
        <f>SUMIFS(СВЦЭМ!$D$33:$D$776,СВЦЭМ!$A$33:$A$776,$A23,СВЦЭМ!$B$33:$B$776,D$11)+'СЕТ СН'!$F$14+СВЦЭМ!$D$10+'СЕТ СН'!$F$8*'СЕТ СН'!$F$9-'СЕТ СН'!$F$26</f>
        <v>1071.7761893699999</v>
      </c>
      <c r="E23" s="36">
        <f>SUMIFS(СВЦЭМ!$D$33:$D$776,СВЦЭМ!$A$33:$A$776,$A23,СВЦЭМ!$B$33:$B$776,E$11)+'СЕТ СН'!$F$14+СВЦЭМ!$D$10+'СЕТ СН'!$F$8*'СЕТ СН'!$F$9-'СЕТ СН'!$F$26</f>
        <v>1091.50394884</v>
      </c>
      <c r="F23" s="36">
        <f>SUMIFS(СВЦЭМ!$D$33:$D$776,СВЦЭМ!$A$33:$A$776,$A23,СВЦЭМ!$B$33:$B$776,F$11)+'СЕТ СН'!$F$14+СВЦЭМ!$D$10+'СЕТ СН'!$F$8*'СЕТ СН'!$F$9-'СЕТ СН'!$F$26</f>
        <v>1092.0028539099999</v>
      </c>
      <c r="G23" s="36">
        <f>SUMIFS(СВЦЭМ!$D$33:$D$776,СВЦЭМ!$A$33:$A$776,$A23,СВЦЭМ!$B$33:$B$776,G$11)+'СЕТ СН'!$F$14+СВЦЭМ!$D$10+'СЕТ СН'!$F$8*'СЕТ СН'!$F$9-'СЕТ СН'!$F$26</f>
        <v>1083.4976483200001</v>
      </c>
      <c r="H23" s="36">
        <f>SUMIFS(СВЦЭМ!$D$33:$D$776,СВЦЭМ!$A$33:$A$776,$A23,СВЦЭМ!$B$33:$B$776,H$11)+'СЕТ СН'!$F$14+СВЦЭМ!$D$10+'СЕТ СН'!$F$8*'СЕТ СН'!$F$9-'СЕТ СН'!$F$26</f>
        <v>1071.31604674</v>
      </c>
      <c r="I23" s="36">
        <f>SUMIFS(СВЦЭМ!$D$33:$D$776,СВЦЭМ!$A$33:$A$776,$A23,СВЦЭМ!$B$33:$B$776,I$11)+'СЕТ СН'!$F$14+СВЦЭМ!$D$10+'СЕТ СН'!$F$8*'СЕТ СН'!$F$9-'СЕТ СН'!$F$26</f>
        <v>1054.43069006</v>
      </c>
      <c r="J23" s="36">
        <f>SUMIFS(СВЦЭМ!$D$33:$D$776,СВЦЭМ!$A$33:$A$776,$A23,СВЦЭМ!$B$33:$B$776,J$11)+'СЕТ СН'!$F$14+СВЦЭМ!$D$10+'СЕТ СН'!$F$8*'СЕТ СН'!$F$9-'СЕТ СН'!$F$26</f>
        <v>1012.0197445900001</v>
      </c>
      <c r="K23" s="36">
        <f>SUMIFS(СВЦЭМ!$D$33:$D$776,СВЦЭМ!$A$33:$A$776,$A23,СВЦЭМ!$B$33:$B$776,K$11)+'СЕТ СН'!$F$14+СВЦЭМ!$D$10+'СЕТ СН'!$F$8*'СЕТ СН'!$F$9-'СЕТ СН'!$F$26</f>
        <v>991.33452781999995</v>
      </c>
      <c r="L23" s="36">
        <f>SUMIFS(СВЦЭМ!$D$33:$D$776,СВЦЭМ!$A$33:$A$776,$A23,СВЦЭМ!$B$33:$B$776,L$11)+'СЕТ СН'!$F$14+СВЦЭМ!$D$10+'СЕТ СН'!$F$8*'СЕТ СН'!$F$9-'СЕТ СН'!$F$26</f>
        <v>969.69773598000006</v>
      </c>
      <c r="M23" s="36">
        <f>SUMIFS(СВЦЭМ!$D$33:$D$776,СВЦЭМ!$A$33:$A$776,$A23,СВЦЭМ!$B$33:$B$776,M$11)+'СЕТ СН'!$F$14+СВЦЭМ!$D$10+'СЕТ СН'!$F$8*'СЕТ СН'!$F$9-'СЕТ СН'!$F$26</f>
        <v>967.72332908999988</v>
      </c>
      <c r="N23" s="36">
        <f>SUMIFS(СВЦЭМ!$D$33:$D$776,СВЦЭМ!$A$33:$A$776,$A23,СВЦЭМ!$B$33:$B$776,N$11)+'СЕТ СН'!$F$14+СВЦЭМ!$D$10+'СЕТ СН'!$F$8*'СЕТ СН'!$F$9-'СЕТ СН'!$F$26</f>
        <v>981.14247131000002</v>
      </c>
      <c r="O23" s="36">
        <f>SUMIFS(СВЦЭМ!$D$33:$D$776,СВЦЭМ!$A$33:$A$776,$A23,СВЦЭМ!$B$33:$B$776,O$11)+'СЕТ СН'!$F$14+СВЦЭМ!$D$10+'СЕТ СН'!$F$8*'СЕТ СН'!$F$9-'СЕТ СН'!$F$26</f>
        <v>994.03161245000001</v>
      </c>
      <c r="P23" s="36">
        <f>SUMIFS(СВЦЭМ!$D$33:$D$776,СВЦЭМ!$A$33:$A$776,$A23,СВЦЭМ!$B$33:$B$776,P$11)+'СЕТ СН'!$F$14+СВЦЭМ!$D$10+'СЕТ СН'!$F$8*'СЕТ СН'!$F$9-'СЕТ СН'!$F$26</f>
        <v>1000.15015872</v>
      </c>
      <c r="Q23" s="36">
        <f>SUMIFS(СВЦЭМ!$D$33:$D$776,СВЦЭМ!$A$33:$A$776,$A23,СВЦЭМ!$B$33:$B$776,Q$11)+'СЕТ СН'!$F$14+СВЦЭМ!$D$10+'СЕТ СН'!$F$8*'СЕТ СН'!$F$9-'СЕТ СН'!$F$26</f>
        <v>1002.46421315</v>
      </c>
      <c r="R23" s="36">
        <f>SUMIFS(СВЦЭМ!$D$33:$D$776,СВЦЭМ!$A$33:$A$776,$A23,СВЦЭМ!$B$33:$B$776,R$11)+'СЕТ СН'!$F$14+СВЦЭМ!$D$10+'СЕТ СН'!$F$8*'СЕТ СН'!$F$9-'СЕТ СН'!$F$26</f>
        <v>1000.5771345999999</v>
      </c>
      <c r="S23" s="36">
        <f>SUMIFS(СВЦЭМ!$D$33:$D$776,СВЦЭМ!$A$33:$A$776,$A23,СВЦЭМ!$B$33:$B$776,S$11)+'СЕТ СН'!$F$14+СВЦЭМ!$D$10+'СЕТ СН'!$F$8*'СЕТ СН'!$F$9-'СЕТ СН'!$F$26</f>
        <v>977.66027873999997</v>
      </c>
      <c r="T23" s="36">
        <f>SUMIFS(СВЦЭМ!$D$33:$D$776,СВЦЭМ!$A$33:$A$776,$A23,СВЦЭМ!$B$33:$B$776,T$11)+'СЕТ СН'!$F$14+СВЦЭМ!$D$10+'СЕТ СН'!$F$8*'СЕТ СН'!$F$9-'СЕТ СН'!$F$26</f>
        <v>948.92951562999997</v>
      </c>
      <c r="U23" s="36">
        <f>SUMIFS(СВЦЭМ!$D$33:$D$776,СВЦЭМ!$A$33:$A$776,$A23,СВЦЭМ!$B$33:$B$776,U$11)+'СЕТ СН'!$F$14+СВЦЭМ!$D$10+'СЕТ СН'!$F$8*'СЕТ СН'!$F$9-'СЕТ СН'!$F$26</f>
        <v>952.4147860600001</v>
      </c>
      <c r="V23" s="36">
        <f>SUMIFS(СВЦЭМ!$D$33:$D$776,СВЦЭМ!$A$33:$A$776,$A23,СВЦЭМ!$B$33:$B$776,V$11)+'СЕТ СН'!$F$14+СВЦЭМ!$D$10+'СЕТ СН'!$F$8*'СЕТ СН'!$F$9-'СЕТ СН'!$F$26</f>
        <v>974.24464757999999</v>
      </c>
      <c r="W23" s="36">
        <f>SUMIFS(СВЦЭМ!$D$33:$D$776,СВЦЭМ!$A$33:$A$776,$A23,СВЦЭМ!$B$33:$B$776,W$11)+'СЕТ СН'!$F$14+СВЦЭМ!$D$10+'СЕТ СН'!$F$8*'СЕТ СН'!$F$9-'СЕТ СН'!$F$26</f>
        <v>985.23957038000003</v>
      </c>
      <c r="X23" s="36">
        <f>SUMIFS(СВЦЭМ!$D$33:$D$776,СВЦЭМ!$A$33:$A$776,$A23,СВЦЭМ!$B$33:$B$776,X$11)+'СЕТ СН'!$F$14+СВЦЭМ!$D$10+'СЕТ СН'!$F$8*'СЕТ СН'!$F$9-'СЕТ СН'!$F$26</f>
        <v>994.31022624999991</v>
      </c>
      <c r="Y23" s="36">
        <f>SUMIFS(СВЦЭМ!$D$33:$D$776,СВЦЭМ!$A$33:$A$776,$A23,СВЦЭМ!$B$33:$B$776,Y$11)+'СЕТ СН'!$F$14+СВЦЭМ!$D$10+'СЕТ СН'!$F$8*'СЕТ СН'!$F$9-'СЕТ СН'!$F$26</f>
        <v>1020.9423939999999</v>
      </c>
    </row>
    <row r="24" spans="1:25" ht="15.5" x14ac:dyDescent="0.3">
      <c r="A24" s="35">
        <f t="shared" si="0"/>
        <v>43843</v>
      </c>
      <c r="B24" s="36">
        <f>SUMIFS(СВЦЭМ!$D$33:$D$776,СВЦЭМ!$A$33:$A$776,$A24,СВЦЭМ!$B$33:$B$776,B$11)+'СЕТ СН'!$F$14+СВЦЭМ!$D$10+'СЕТ СН'!$F$8*'СЕТ СН'!$F$9-'СЕТ СН'!$F$26</f>
        <v>1102.0993723500001</v>
      </c>
      <c r="C24" s="36">
        <f>SUMIFS(СВЦЭМ!$D$33:$D$776,СВЦЭМ!$A$33:$A$776,$A24,СВЦЭМ!$B$33:$B$776,C$11)+'СЕТ СН'!$F$14+СВЦЭМ!$D$10+'СЕТ СН'!$F$8*'СЕТ СН'!$F$9-'СЕТ СН'!$F$26</f>
        <v>1120.9352009199999</v>
      </c>
      <c r="D24" s="36">
        <f>SUMIFS(СВЦЭМ!$D$33:$D$776,СВЦЭМ!$A$33:$A$776,$A24,СВЦЭМ!$B$33:$B$776,D$11)+'СЕТ СН'!$F$14+СВЦЭМ!$D$10+'СЕТ СН'!$F$8*'СЕТ СН'!$F$9-'СЕТ СН'!$F$26</f>
        <v>1134.2478971799999</v>
      </c>
      <c r="E24" s="36">
        <f>SUMIFS(СВЦЭМ!$D$33:$D$776,СВЦЭМ!$A$33:$A$776,$A24,СВЦЭМ!$B$33:$B$776,E$11)+'СЕТ СН'!$F$14+СВЦЭМ!$D$10+'СЕТ СН'!$F$8*'СЕТ СН'!$F$9-'СЕТ СН'!$F$26</f>
        <v>1124.8179092</v>
      </c>
      <c r="F24" s="36">
        <f>SUMIFS(СВЦЭМ!$D$33:$D$776,СВЦЭМ!$A$33:$A$776,$A24,СВЦЭМ!$B$33:$B$776,F$11)+'СЕТ СН'!$F$14+СВЦЭМ!$D$10+'СЕТ СН'!$F$8*'СЕТ СН'!$F$9-'СЕТ СН'!$F$26</f>
        <v>1119.53049102</v>
      </c>
      <c r="G24" s="36">
        <f>SUMIFS(СВЦЭМ!$D$33:$D$776,СВЦЭМ!$A$33:$A$776,$A24,СВЦЭМ!$B$33:$B$776,G$11)+'СЕТ СН'!$F$14+СВЦЭМ!$D$10+'СЕТ СН'!$F$8*'СЕТ СН'!$F$9-'СЕТ СН'!$F$26</f>
        <v>1103.2934224200001</v>
      </c>
      <c r="H24" s="36">
        <f>SUMIFS(СВЦЭМ!$D$33:$D$776,СВЦЭМ!$A$33:$A$776,$A24,СВЦЭМ!$B$33:$B$776,H$11)+'СЕТ СН'!$F$14+СВЦЭМ!$D$10+'СЕТ СН'!$F$8*'СЕТ СН'!$F$9-'СЕТ СН'!$F$26</f>
        <v>1067.67640166</v>
      </c>
      <c r="I24" s="36">
        <f>SUMIFS(СВЦЭМ!$D$33:$D$776,СВЦЭМ!$A$33:$A$776,$A24,СВЦЭМ!$B$33:$B$776,I$11)+'СЕТ СН'!$F$14+СВЦЭМ!$D$10+'СЕТ СН'!$F$8*'СЕТ СН'!$F$9-'СЕТ СН'!$F$26</f>
        <v>1034.0787080699999</v>
      </c>
      <c r="J24" s="36">
        <f>SUMIFS(СВЦЭМ!$D$33:$D$776,СВЦЭМ!$A$33:$A$776,$A24,СВЦЭМ!$B$33:$B$776,J$11)+'СЕТ СН'!$F$14+СВЦЭМ!$D$10+'СЕТ СН'!$F$8*'СЕТ СН'!$F$9-'СЕТ СН'!$F$26</f>
        <v>1018.4785766</v>
      </c>
      <c r="K24" s="36">
        <f>SUMIFS(СВЦЭМ!$D$33:$D$776,СВЦЭМ!$A$33:$A$776,$A24,СВЦЭМ!$B$33:$B$776,K$11)+'СЕТ СН'!$F$14+СВЦЭМ!$D$10+'СЕТ СН'!$F$8*'СЕТ СН'!$F$9-'СЕТ СН'!$F$26</f>
        <v>1006.9105488</v>
      </c>
      <c r="L24" s="36">
        <f>SUMIFS(СВЦЭМ!$D$33:$D$776,СВЦЭМ!$A$33:$A$776,$A24,СВЦЭМ!$B$33:$B$776,L$11)+'СЕТ СН'!$F$14+СВЦЭМ!$D$10+'СЕТ СН'!$F$8*'СЕТ СН'!$F$9-'СЕТ СН'!$F$26</f>
        <v>1006.44828745</v>
      </c>
      <c r="M24" s="36">
        <f>SUMIFS(СВЦЭМ!$D$33:$D$776,СВЦЭМ!$A$33:$A$776,$A24,СВЦЭМ!$B$33:$B$776,M$11)+'СЕТ СН'!$F$14+СВЦЭМ!$D$10+'СЕТ СН'!$F$8*'СЕТ СН'!$F$9-'СЕТ СН'!$F$26</f>
        <v>1012.9638647100001</v>
      </c>
      <c r="N24" s="36">
        <f>SUMIFS(СВЦЭМ!$D$33:$D$776,СВЦЭМ!$A$33:$A$776,$A24,СВЦЭМ!$B$33:$B$776,N$11)+'СЕТ СН'!$F$14+СВЦЭМ!$D$10+'СЕТ СН'!$F$8*'СЕТ СН'!$F$9-'СЕТ СН'!$F$26</f>
        <v>1016.0890579899999</v>
      </c>
      <c r="O24" s="36">
        <f>SUMIFS(СВЦЭМ!$D$33:$D$776,СВЦЭМ!$A$33:$A$776,$A24,СВЦЭМ!$B$33:$B$776,O$11)+'СЕТ СН'!$F$14+СВЦЭМ!$D$10+'СЕТ СН'!$F$8*'СЕТ СН'!$F$9-'СЕТ СН'!$F$26</f>
        <v>1012.6906357999999</v>
      </c>
      <c r="P24" s="36">
        <f>SUMIFS(СВЦЭМ!$D$33:$D$776,СВЦЭМ!$A$33:$A$776,$A24,СВЦЭМ!$B$33:$B$776,P$11)+'СЕТ СН'!$F$14+СВЦЭМ!$D$10+'СЕТ СН'!$F$8*'СЕТ СН'!$F$9-'СЕТ СН'!$F$26</f>
        <v>999.52859622999995</v>
      </c>
      <c r="Q24" s="36">
        <f>SUMIFS(СВЦЭМ!$D$33:$D$776,СВЦЭМ!$A$33:$A$776,$A24,СВЦЭМ!$B$33:$B$776,Q$11)+'СЕТ СН'!$F$14+СВЦЭМ!$D$10+'СЕТ СН'!$F$8*'СЕТ СН'!$F$9-'СЕТ СН'!$F$26</f>
        <v>1017.9624116299999</v>
      </c>
      <c r="R24" s="36">
        <f>SUMIFS(СВЦЭМ!$D$33:$D$776,СВЦЭМ!$A$33:$A$776,$A24,СВЦЭМ!$B$33:$B$776,R$11)+'СЕТ СН'!$F$14+СВЦЭМ!$D$10+'СЕТ СН'!$F$8*'СЕТ СН'!$F$9-'СЕТ СН'!$F$26</f>
        <v>995.08782614999996</v>
      </c>
      <c r="S24" s="36">
        <f>SUMIFS(СВЦЭМ!$D$33:$D$776,СВЦЭМ!$A$33:$A$776,$A24,СВЦЭМ!$B$33:$B$776,S$11)+'СЕТ СН'!$F$14+СВЦЭМ!$D$10+'СЕТ СН'!$F$8*'СЕТ СН'!$F$9-'СЕТ СН'!$F$26</f>
        <v>983.86924771999998</v>
      </c>
      <c r="T24" s="36">
        <f>SUMIFS(СВЦЭМ!$D$33:$D$776,СВЦЭМ!$A$33:$A$776,$A24,СВЦЭМ!$B$33:$B$776,T$11)+'СЕТ СН'!$F$14+СВЦЭМ!$D$10+'СЕТ СН'!$F$8*'СЕТ СН'!$F$9-'СЕТ СН'!$F$26</f>
        <v>947.04781718000004</v>
      </c>
      <c r="U24" s="36">
        <f>SUMIFS(СВЦЭМ!$D$33:$D$776,СВЦЭМ!$A$33:$A$776,$A24,СВЦЭМ!$B$33:$B$776,U$11)+'СЕТ СН'!$F$14+СВЦЭМ!$D$10+'СЕТ СН'!$F$8*'СЕТ СН'!$F$9-'СЕТ СН'!$F$26</f>
        <v>945.11044334999997</v>
      </c>
      <c r="V24" s="36">
        <f>SUMIFS(СВЦЭМ!$D$33:$D$776,СВЦЭМ!$A$33:$A$776,$A24,СВЦЭМ!$B$33:$B$776,V$11)+'СЕТ СН'!$F$14+СВЦЭМ!$D$10+'СЕТ СН'!$F$8*'СЕТ СН'!$F$9-'СЕТ СН'!$F$26</f>
        <v>976.38473187</v>
      </c>
      <c r="W24" s="36">
        <f>SUMIFS(СВЦЭМ!$D$33:$D$776,СВЦЭМ!$A$33:$A$776,$A24,СВЦЭМ!$B$33:$B$776,W$11)+'СЕТ СН'!$F$14+СВЦЭМ!$D$10+'СЕТ СН'!$F$8*'СЕТ СН'!$F$9-'СЕТ СН'!$F$26</f>
        <v>998.93367766999995</v>
      </c>
      <c r="X24" s="36">
        <f>SUMIFS(СВЦЭМ!$D$33:$D$776,СВЦЭМ!$A$33:$A$776,$A24,СВЦЭМ!$B$33:$B$776,X$11)+'СЕТ СН'!$F$14+СВЦЭМ!$D$10+'СЕТ СН'!$F$8*'СЕТ СН'!$F$9-'СЕТ СН'!$F$26</f>
        <v>995.82820567999988</v>
      </c>
      <c r="Y24" s="36">
        <f>SUMIFS(СВЦЭМ!$D$33:$D$776,СВЦЭМ!$A$33:$A$776,$A24,СВЦЭМ!$B$33:$B$776,Y$11)+'СЕТ СН'!$F$14+СВЦЭМ!$D$10+'СЕТ СН'!$F$8*'СЕТ СН'!$F$9-'СЕТ СН'!$F$26</f>
        <v>1013.3489448600001</v>
      </c>
    </row>
    <row r="25" spans="1:25" ht="15.5" x14ac:dyDescent="0.3">
      <c r="A25" s="35">
        <f t="shared" si="0"/>
        <v>43844</v>
      </c>
      <c r="B25" s="36">
        <f>SUMIFS(СВЦЭМ!$D$33:$D$776,СВЦЭМ!$A$33:$A$776,$A25,СВЦЭМ!$B$33:$B$776,B$11)+'СЕТ СН'!$F$14+СВЦЭМ!$D$10+'СЕТ СН'!$F$8*'СЕТ СН'!$F$9-'СЕТ СН'!$F$26</f>
        <v>1056.66676904</v>
      </c>
      <c r="C25" s="36">
        <f>SUMIFS(СВЦЭМ!$D$33:$D$776,СВЦЭМ!$A$33:$A$776,$A25,СВЦЭМ!$B$33:$B$776,C$11)+'СЕТ СН'!$F$14+СВЦЭМ!$D$10+'СЕТ СН'!$F$8*'СЕТ СН'!$F$9-'СЕТ СН'!$F$26</f>
        <v>1065.5862884400001</v>
      </c>
      <c r="D25" s="36">
        <f>SUMIFS(СВЦЭМ!$D$33:$D$776,СВЦЭМ!$A$33:$A$776,$A25,СВЦЭМ!$B$33:$B$776,D$11)+'СЕТ СН'!$F$14+СВЦЭМ!$D$10+'СЕТ СН'!$F$8*'СЕТ СН'!$F$9-'СЕТ СН'!$F$26</f>
        <v>1075.7862722899999</v>
      </c>
      <c r="E25" s="36">
        <f>SUMIFS(СВЦЭМ!$D$33:$D$776,СВЦЭМ!$A$33:$A$776,$A25,СВЦЭМ!$B$33:$B$776,E$11)+'СЕТ СН'!$F$14+СВЦЭМ!$D$10+'СЕТ СН'!$F$8*'СЕТ СН'!$F$9-'СЕТ СН'!$F$26</f>
        <v>1080.96130578</v>
      </c>
      <c r="F25" s="36">
        <f>SUMIFS(СВЦЭМ!$D$33:$D$776,СВЦЭМ!$A$33:$A$776,$A25,СВЦЭМ!$B$33:$B$776,F$11)+'СЕТ СН'!$F$14+СВЦЭМ!$D$10+'СЕТ СН'!$F$8*'СЕТ СН'!$F$9-'СЕТ СН'!$F$26</f>
        <v>1078.9952205499999</v>
      </c>
      <c r="G25" s="36">
        <f>SUMIFS(СВЦЭМ!$D$33:$D$776,СВЦЭМ!$A$33:$A$776,$A25,СВЦЭМ!$B$33:$B$776,G$11)+'СЕТ СН'!$F$14+СВЦЭМ!$D$10+'СЕТ СН'!$F$8*'СЕТ СН'!$F$9-'СЕТ СН'!$F$26</f>
        <v>1066.7359771599999</v>
      </c>
      <c r="H25" s="36">
        <f>SUMIFS(СВЦЭМ!$D$33:$D$776,СВЦЭМ!$A$33:$A$776,$A25,СВЦЭМ!$B$33:$B$776,H$11)+'СЕТ СН'!$F$14+СВЦЭМ!$D$10+'СЕТ СН'!$F$8*'СЕТ СН'!$F$9-'СЕТ СН'!$F$26</f>
        <v>1026.1558766000001</v>
      </c>
      <c r="I25" s="36">
        <f>SUMIFS(СВЦЭМ!$D$33:$D$776,СВЦЭМ!$A$33:$A$776,$A25,СВЦЭМ!$B$33:$B$776,I$11)+'СЕТ СН'!$F$14+СВЦЭМ!$D$10+'СЕТ СН'!$F$8*'СЕТ СН'!$F$9-'СЕТ СН'!$F$26</f>
        <v>1008.20104941</v>
      </c>
      <c r="J25" s="36">
        <f>SUMIFS(СВЦЭМ!$D$33:$D$776,СВЦЭМ!$A$33:$A$776,$A25,СВЦЭМ!$B$33:$B$776,J$11)+'СЕТ СН'!$F$14+СВЦЭМ!$D$10+'СЕТ СН'!$F$8*'СЕТ СН'!$F$9-'СЕТ СН'!$F$26</f>
        <v>978.96250306999991</v>
      </c>
      <c r="K25" s="36">
        <f>SUMIFS(СВЦЭМ!$D$33:$D$776,СВЦЭМ!$A$33:$A$776,$A25,СВЦЭМ!$B$33:$B$776,K$11)+'СЕТ СН'!$F$14+СВЦЭМ!$D$10+'СЕТ СН'!$F$8*'СЕТ СН'!$F$9-'СЕТ СН'!$F$26</f>
        <v>978.19341063000002</v>
      </c>
      <c r="L25" s="36">
        <f>SUMIFS(СВЦЭМ!$D$33:$D$776,СВЦЭМ!$A$33:$A$776,$A25,СВЦЭМ!$B$33:$B$776,L$11)+'СЕТ СН'!$F$14+СВЦЭМ!$D$10+'СЕТ СН'!$F$8*'СЕТ СН'!$F$9-'СЕТ СН'!$F$26</f>
        <v>977.23410605999993</v>
      </c>
      <c r="M25" s="36">
        <f>SUMIFS(СВЦЭМ!$D$33:$D$776,СВЦЭМ!$A$33:$A$776,$A25,СВЦЭМ!$B$33:$B$776,M$11)+'СЕТ СН'!$F$14+СВЦЭМ!$D$10+'СЕТ СН'!$F$8*'СЕТ СН'!$F$9-'СЕТ СН'!$F$26</f>
        <v>990.25570248000008</v>
      </c>
      <c r="N25" s="36">
        <f>SUMIFS(СВЦЭМ!$D$33:$D$776,СВЦЭМ!$A$33:$A$776,$A25,СВЦЭМ!$B$33:$B$776,N$11)+'СЕТ СН'!$F$14+СВЦЭМ!$D$10+'СЕТ СН'!$F$8*'СЕТ СН'!$F$9-'СЕТ СН'!$F$26</f>
        <v>998.90598595000006</v>
      </c>
      <c r="O25" s="36">
        <f>SUMIFS(СВЦЭМ!$D$33:$D$776,СВЦЭМ!$A$33:$A$776,$A25,СВЦЭМ!$B$33:$B$776,O$11)+'СЕТ СН'!$F$14+СВЦЭМ!$D$10+'СЕТ СН'!$F$8*'СЕТ СН'!$F$9-'СЕТ СН'!$F$26</f>
        <v>1010.8004136699999</v>
      </c>
      <c r="P25" s="36">
        <f>SUMIFS(СВЦЭМ!$D$33:$D$776,СВЦЭМ!$A$33:$A$776,$A25,СВЦЭМ!$B$33:$B$776,P$11)+'СЕТ СН'!$F$14+СВЦЭМ!$D$10+'СЕТ СН'!$F$8*'СЕТ СН'!$F$9-'СЕТ СН'!$F$26</f>
        <v>1019.44197224</v>
      </c>
      <c r="Q25" s="36">
        <f>SUMIFS(СВЦЭМ!$D$33:$D$776,СВЦЭМ!$A$33:$A$776,$A25,СВЦЭМ!$B$33:$B$776,Q$11)+'СЕТ СН'!$F$14+СВЦЭМ!$D$10+'СЕТ СН'!$F$8*'СЕТ СН'!$F$9-'СЕТ СН'!$F$26</f>
        <v>1031.7344850300001</v>
      </c>
      <c r="R25" s="36">
        <f>SUMIFS(СВЦЭМ!$D$33:$D$776,СВЦЭМ!$A$33:$A$776,$A25,СВЦЭМ!$B$33:$B$776,R$11)+'СЕТ СН'!$F$14+СВЦЭМ!$D$10+'СЕТ СН'!$F$8*'СЕТ СН'!$F$9-'СЕТ СН'!$F$26</f>
        <v>1036.25933818</v>
      </c>
      <c r="S25" s="36">
        <f>SUMIFS(СВЦЭМ!$D$33:$D$776,СВЦЭМ!$A$33:$A$776,$A25,СВЦЭМ!$B$33:$B$776,S$11)+'СЕТ СН'!$F$14+СВЦЭМ!$D$10+'СЕТ СН'!$F$8*'СЕТ СН'!$F$9-'СЕТ СН'!$F$26</f>
        <v>1035.5777128</v>
      </c>
      <c r="T25" s="36">
        <f>SUMIFS(СВЦЭМ!$D$33:$D$776,СВЦЭМ!$A$33:$A$776,$A25,СВЦЭМ!$B$33:$B$776,T$11)+'СЕТ СН'!$F$14+СВЦЭМ!$D$10+'СЕТ СН'!$F$8*'СЕТ СН'!$F$9-'СЕТ СН'!$F$26</f>
        <v>988.0495852900001</v>
      </c>
      <c r="U25" s="36">
        <f>SUMIFS(СВЦЭМ!$D$33:$D$776,СВЦЭМ!$A$33:$A$776,$A25,СВЦЭМ!$B$33:$B$776,U$11)+'СЕТ СН'!$F$14+СВЦЭМ!$D$10+'СЕТ СН'!$F$8*'СЕТ СН'!$F$9-'СЕТ СН'!$F$26</f>
        <v>987.94564334000006</v>
      </c>
      <c r="V25" s="36">
        <f>SUMIFS(СВЦЭМ!$D$33:$D$776,СВЦЭМ!$A$33:$A$776,$A25,СВЦЭМ!$B$33:$B$776,V$11)+'СЕТ СН'!$F$14+СВЦЭМ!$D$10+'СЕТ СН'!$F$8*'СЕТ СН'!$F$9-'СЕТ СН'!$F$26</f>
        <v>1017.8244024200001</v>
      </c>
      <c r="W25" s="36">
        <f>SUMIFS(СВЦЭМ!$D$33:$D$776,СВЦЭМ!$A$33:$A$776,$A25,СВЦЭМ!$B$33:$B$776,W$11)+'СЕТ СН'!$F$14+СВЦЭМ!$D$10+'СЕТ СН'!$F$8*'СЕТ СН'!$F$9-'СЕТ СН'!$F$26</f>
        <v>1033.30438527</v>
      </c>
      <c r="X25" s="36">
        <f>SUMIFS(СВЦЭМ!$D$33:$D$776,СВЦЭМ!$A$33:$A$776,$A25,СВЦЭМ!$B$33:$B$776,X$11)+'СЕТ СН'!$F$14+СВЦЭМ!$D$10+'СЕТ СН'!$F$8*'СЕТ СН'!$F$9-'СЕТ СН'!$F$26</f>
        <v>1035.53069983</v>
      </c>
      <c r="Y25" s="36">
        <f>SUMIFS(СВЦЭМ!$D$33:$D$776,СВЦЭМ!$A$33:$A$776,$A25,СВЦЭМ!$B$33:$B$776,Y$11)+'СЕТ СН'!$F$14+СВЦЭМ!$D$10+'СЕТ СН'!$F$8*'СЕТ СН'!$F$9-'СЕТ СН'!$F$26</f>
        <v>1048.97499277</v>
      </c>
    </row>
    <row r="26" spans="1:25" ht="15.5" x14ac:dyDescent="0.3">
      <c r="A26" s="35">
        <f t="shared" si="0"/>
        <v>43845</v>
      </c>
      <c r="B26" s="36">
        <f>SUMIFS(СВЦЭМ!$D$33:$D$776,СВЦЭМ!$A$33:$A$776,$A26,СВЦЭМ!$B$33:$B$776,B$11)+'СЕТ СН'!$F$14+СВЦЭМ!$D$10+'СЕТ СН'!$F$8*'СЕТ СН'!$F$9-'СЕТ СН'!$F$26</f>
        <v>1079.50882409</v>
      </c>
      <c r="C26" s="36">
        <f>SUMIFS(СВЦЭМ!$D$33:$D$776,СВЦЭМ!$A$33:$A$776,$A26,СВЦЭМ!$B$33:$B$776,C$11)+'СЕТ СН'!$F$14+СВЦЭМ!$D$10+'СЕТ СН'!$F$8*'СЕТ СН'!$F$9-'СЕТ СН'!$F$26</f>
        <v>1084.3753007800001</v>
      </c>
      <c r="D26" s="36">
        <f>SUMIFS(СВЦЭМ!$D$33:$D$776,СВЦЭМ!$A$33:$A$776,$A26,СВЦЭМ!$B$33:$B$776,D$11)+'СЕТ СН'!$F$14+СВЦЭМ!$D$10+'СЕТ СН'!$F$8*'СЕТ СН'!$F$9-'СЕТ СН'!$F$26</f>
        <v>1090.03474886</v>
      </c>
      <c r="E26" s="36">
        <f>SUMIFS(СВЦЭМ!$D$33:$D$776,СВЦЭМ!$A$33:$A$776,$A26,СВЦЭМ!$B$33:$B$776,E$11)+'СЕТ СН'!$F$14+СВЦЭМ!$D$10+'СЕТ СН'!$F$8*'СЕТ СН'!$F$9-'СЕТ СН'!$F$26</f>
        <v>1104.3200228400001</v>
      </c>
      <c r="F26" s="36">
        <f>SUMIFS(СВЦЭМ!$D$33:$D$776,СВЦЭМ!$A$33:$A$776,$A26,СВЦЭМ!$B$33:$B$776,F$11)+'СЕТ СН'!$F$14+СВЦЭМ!$D$10+'СЕТ СН'!$F$8*'СЕТ СН'!$F$9-'СЕТ СН'!$F$26</f>
        <v>1092.1914487700001</v>
      </c>
      <c r="G26" s="36">
        <f>SUMIFS(СВЦЭМ!$D$33:$D$776,СВЦЭМ!$A$33:$A$776,$A26,СВЦЭМ!$B$33:$B$776,G$11)+'СЕТ СН'!$F$14+СВЦЭМ!$D$10+'СЕТ СН'!$F$8*'СЕТ СН'!$F$9-'СЕТ СН'!$F$26</f>
        <v>1069.85411518</v>
      </c>
      <c r="H26" s="36">
        <f>SUMIFS(СВЦЭМ!$D$33:$D$776,СВЦЭМ!$A$33:$A$776,$A26,СВЦЭМ!$B$33:$B$776,H$11)+'СЕТ СН'!$F$14+СВЦЭМ!$D$10+'СЕТ СН'!$F$8*'СЕТ СН'!$F$9-'СЕТ СН'!$F$26</f>
        <v>1031.27224447</v>
      </c>
      <c r="I26" s="36">
        <f>SUMIFS(СВЦЭМ!$D$33:$D$776,СВЦЭМ!$A$33:$A$776,$A26,СВЦЭМ!$B$33:$B$776,I$11)+'СЕТ СН'!$F$14+СВЦЭМ!$D$10+'СЕТ СН'!$F$8*'СЕТ СН'!$F$9-'СЕТ СН'!$F$26</f>
        <v>1002.0302148200001</v>
      </c>
      <c r="J26" s="36">
        <f>SUMIFS(СВЦЭМ!$D$33:$D$776,СВЦЭМ!$A$33:$A$776,$A26,СВЦЭМ!$B$33:$B$776,J$11)+'СЕТ СН'!$F$14+СВЦЭМ!$D$10+'СЕТ СН'!$F$8*'СЕТ СН'!$F$9-'СЕТ СН'!$F$26</f>
        <v>990.28613705999987</v>
      </c>
      <c r="K26" s="36">
        <f>SUMIFS(СВЦЭМ!$D$33:$D$776,СВЦЭМ!$A$33:$A$776,$A26,СВЦЭМ!$B$33:$B$776,K$11)+'СЕТ СН'!$F$14+СВЦЭМ!$D$10+'СЕТ СН'!$F$8*'СЕТ СН'!$F$9-'СЕТ СН'!$F$26</f>
        <v>984.64874886999996</v>
      </c>
      <c r="L26" s="36">
        <f>SUMIFS(СВЦЭМ!$D$33:$D$776,СВЦЭМ!$A$33:$A$776,$A26,СВЦЭМ!$B$33:$B$776,L$11)+'СЕТ СН'!$F$14+СВЦЭМ!$D$10+'СЕТ СН'!$F$8*'СЕТ СН'!$F$9-'СЕТ СН'!$F$26</f>
        <v>982.27062172000001</v>
      </c>
      <c r="M26" s="36">
        <f>SUMIFS(СВЦЭМ!$D$33:$D$776,СВЦЭМ!$A$33:$A$776,$A26,СВЦЭМ!$B$33:$B$776,M$11)+'СЕТ СН'!$F$14+СВЦЭМ!$D$10+'СЕТ СН'!$F$8*'СЕТ СН'!$F$9-'СЕТ СН'!$F$26</f>
        <v>1007.5839050899999</v>
      </c>
      <c r="N26" s="36">
        <f>SUMIFS(СВЦЭМ!$D$33:$D$776,СВЦЭМ!$A$33:$A$776,$A26,СВЦЭМ!$B$33:$B$776,N$11)+'СЕТ СН'!$F$14+СВЦЭМ!$D$10+'СЕТ СН'!$F$8*'СЕТ СН'!$F$9-'СЕТ СН'!$F$26</f>
        <v>1027.93865074</v>
      </c>
      <c r="O26" s="36">
        <f>SUMIFS(СВЦЭМ!$D$33:$D$776,СВЦЭМ!$A$33:$A$776,$A26,СВЦЭМ!$B$33:$B$776,O$11)+'СЕТ СН'!$F$14+СВЦЭМ!$D$10+'СЕТ СН'!$F$8*'СЕТ СН'!$F$9-'СЕТ СН'!$F$26</f>
        <v>1044.0439164899999</v>
      </c>
      <c r="P26" s="36">
        <f>SUMIFS(СВЦЭМ!$D$33:$D$776,СВЦЭМ!$A$33:$A$776,$A26,СВЦЭМ!$B$33:$B$776,P$11)+'СЕТ СН'!$F$14+СВЦЭМ!$D$10+'СЕТ СН'!$F$8*'СЕТ СН'!$F$9-'СЕТ СН'!$F$26</f>
        <v>1057.4910562</v>
      </c>
      <c r="Q26" s="36">
        <f>SUMIFS(СВЦЭМ!$D$33:$D$776,СВЦЭМ!$A$33:$A$776,$A26,СВЦЭМ!$B$33:$B$776,Q$11)+'СЕТ СН'!$F$14+СВЦЭМ!$D$10+'СЕТ СН'!$F$8*'СЕТ СН'!$F$9-'СЕТ СН'!$F$26</f>
        <v>1063.7773148700001</v>
      </c>
      <c r="R26" s="36">
        <f>SUMIFS(СВЦЭМ!$D$33:$D$776,СВЦЭМ!$A$33:$A$776,$A26,СВЦЭМ!$B$33:$B$776,R$11)+'СЕТ СН'!$F$14+СВЦЭМ!$D$10+'СЕТ СН'!$F$8*'СЕТ СН'!$F$9-'СЕТ СН'!$F$26</f>
        <v>1056.4485528299999</v>
      </c>
      <c r="S26" s="36">
        <f>SUMIFS(СВЦЭМ!$D$33:$D$776,СВЦЭМ!$A$33:$A$776,$A26,СВЦЭМ!$B$33:$B$776,S$11)+'СЕТ СН'!$F$14+СВЦЭМ!$D$10+'СЕТ СН'!$F$8*'СЕТ СН'!$F$9-'СЕТ СН'!$F$26</f>
        <v>1029.9962042299999</v>
      </c>
      <c r="T26" s="36">
        <f>SUMIFS(СВЦЭМ!$D$33:$D$776,СВЦЭМ!$A$33:$A$776,$A26,СВЦЭМ!$B$33:$B$776,T$11)+'СЕТ СН'!$F$14+СВЦЭМ!$D$10+'СЕТ СН'!$F$8*'СЕТ СН'!$F$9-'СЕТ СН'!$F$26</f>
        <v>985.20384110999998</v>
      </c>
      <c r="U26" s="36">
        <f>SUMIFS(СВЦЭМ!$D$33:$D$776,СВЦЭМ!$A$33:$A$776,$A26,СВЦЭМ!$B$33:$B$776,U$11)+'СЕТ СН'!$F$14+СВЦЭМ!$D$10+'СЕТ СН'!$F$8*'СЕТ СН'!$F$9-'СЕТ СН'!$F$26</f>
        <v>981.8656057799999</v>
      </c>
      <c r="V26" s="36">
        <f>SUMIFS(СВЦЭМ!$D$33:$D$776,СВЦЭМ!$A$33:$A$776,$A26,СВЦЭМ!$B$33:$B$776,V$11)+'СЕТ СН'!$F$14+СВЦЭМ!$D$10+'СЕТ СН'!$F$8*'СЕТ СН'!$F$9-'СЕТ СН'!$F$26</f>
        <v>1011.3048575</v>
      </c>
      <c r="W26" s="36">
        <f>SUMIFS(СВЦЭМ!$D$33:$D$776,СВЦЭМ!$A$33:$A$776,$A26,СВЦЭМ!$B$33:$B$776,W$11)+'СЕТ СН'!$F$14+СВЦЭМ!$D$10+'СЕТ СН'!$F$8*'СЕТ СН'!$F$9-'СЕТ СН'!$F$26</f>
        <v>1031.4359092699999</v>
      </c>
      <c r="X26" s="36">
        <f>SUMIFS(СВЦЭМ!$D$33:$D$776,СВЦЭМ!$A$33:$A$776,$A26,СВЦЭМ!$B$33:$B$776,X$11)+'СЕТ СН'!$F$14+СВЦЭМ!$D$10+'СЕТ СН'!$F$8*'СЕТ СН'!$F$9-'СЕТ СН'!$F$26</f>
        <v>1035.56787205</v>
      </c>
      <c r="Y26" s="36">
        <f>SUMIFS(СВЦЭМ!$D$33:$D$776,СВЦЭМ!$A$33:$A$776,$A26,СВЦЭМ!$B$33:$B$776,Y$11)+'СЕТ СН'!$F$14+СВЦЭМ!$D$10+'СЕТ СН'!$F$8*'СЕТ СН'!$F$9-'СЕТ СН'!$F$26</f>
        <v>1049.88985293</v>
      </c>
    </row>
    <row r="27" spans="1:25" ht="15.5" x14ac:dyDescent="0.3">
      <c r="A27" s="35">
        <f t="shared" si="0"/>
        <v>43846</v>
      </c>
      <c r="B27" s="36">
        <f>SUMIFS(СВЦЭМ!$D$33:$D$776,СВЦЭМ!$A$33:$A$776,$A27,СВЦЭМ!$B$33:$B$776,B$11)+'СЕТ СН'!$F$14+СВЦЭМ!$D$10+'СЕТ СН'!$F$8*'СЕТ СН'!$F$9-'СЕТ СН'!$F$26</f>
        <v>1053.6201728799999</v>
      </c>
      <c r="C27" s="36">
        <f>SUMIFS(СВЦЭМ!$D$33:$D$776,СВЦЭМ!$A$33:$A$776,$A27,СВЦЭМ!$B$33:$B$776,C$11)+'СЕТ СН'!$F$14+СВЦЭМ!$D$10+'СЕТ СН'!$F$8*'СЕТ СН'!$F$9-'СЕТ СН'!$F$26</f>
        <v>1063.75597705</v>
      </c>
      <c r="D27" s="36">
        <f>SUMIFS(СВЦЭМ!$D$33:$D$776,СВЦЭМ!$A$33:$A$776,$A27,СВЦЭМ!$B$33:$B$776,D$11)+'СЕТ СН'!$F$14+СВЦЭМ!$D$10+'СЕТ СН'!$F$8*'СЕТ СН'!$F$9-'СЕТ СН'!$F$26</f>
        <v>1071.97532058</v>
      </c>
      <c r="E27" s="36">
        <f>SUMIFS(СВЦЭМ!$D$33:$D$776,СВЦЭМ!$A$33:$A$776,$A27,СВЦЭМ!$B$33:$B$776,E$11)+'СЕТ СН'!$F$14+СВЦЭМ!$D$10+'СЕТ СН'!$F$8*'СЕТ СН'!$F$9-'СЕТ СН'!$F$26</f>
        <v>1084.37917827</v>
      </c>
      <c r="F27" s="36">
        <f>SUMIFS(СВЦЭМ!$D$33:$D$776,СВЦЭМ!$A$33:$A$776,$A27,СВЦЭМ!$B$33:$B$776,F$11)+'СЕТ СН'!$F$14+СВЦЭМ!$D$10+'СЕТ СН'!$F$8*'СЕТ СН'!$F$9-'СЕТ СН'!$F$26</f>
        <v>1078.2690346899999</v>
      </c>
      <c r="G27" s="36">
        <f>SUMIFS(СВЦЭМ!$D$33:$D$776,СВЦЭМ!$A$33:$A$776,$A27,СВЦЭМ!$B$33:$B$776,G$11)+'СЕТ СН'!$F$14+СВЦЭМ!$D$10+'СЕТ СН'!$F$8*'СЕТ СН'!$F$9-'СЕТ СН'!$F$26</f>
        <v>1046.48112098</v>
      </c>
      <c r="H27" s="36">
        <f>SUMIFS(СВЦЭМ!$D$33:$D$776,СВЦЭМ!$A$33:$A$776,$A27,СВЦЭМ!$B$33:$B$776,H$11)+'СЕТ СН'!$F$14+СВЦЭМ!$D$10+'СЕТ СН'!$F$8*'СЕТ СН'!$F$9-'СЕТ СН'!$F$26</f>
        <v>1003.61055502</v>
      </c>
      <c r="I27" s="36">
        <f>SUMIFS(СВЦЭМ!$D$33:$D$776,СВЦЭМ!$A$33:$A$776,$A27,СВЦЭМ!$B$33:$B$776,I$11)+'СЕТ СН'!$F$14+СВЦЭМ!$D$10+'СЕТ СН'!$F$8*'СЕТ СН'!$F$9-'СЕТ СН'!$F$26</f>
        <v>1001.9910541300001</v>
      </c>
      <c r="J27" s="36">
        <f>SUMIFS(СВЦЭМ!$D$33:$D$776,СВЦЭМ!$A$33:$A$776,$A27,СВЦЭМ!$B$33:$B$776,J$11)+'СЕТ СН'!$F$14+СВЦЭМ!$D$10+'СЕТ СН'!$F$8*'СЕТ СН'!$F$9-'СЕТ СН'!$F$26</f>
        <v>983.47666589999994</v>
      </c>
      <c r="K27" s="36">
        <f>SUMIFS(СВЦЭМ!$D$33:$D$776,СВЦЭМ!$A$33:$A$776,$A27,СВЦЭМ!$B$33:$B$776,K$11)+'СЕТ СН'!$F$14+СВЦЭМ!$D$10+'СЕТ СН'!$F$8*'СЕТ СН'!$F$9-'СЕТ СН'!$F$26</f>
        <v>997.12169406999988</v>
      </c>
      <c r="L27" s="36">
        <f>SUMIFS(СВЦЭМ!$D$33:$D$776,СВЦЭМ!$A$33:$A$776,$A27,СВЦЭМ!$B$33:$B$776,L$11)+'СЕТ СН'!$F$14+СВЦЭМ!$D$10+'СЕТ СН'!$F$8*'СЕТ СН'!$F$9-'СЕТ СН'!$F$26</f>
        <v>1002.9135230300001</v>
      </c>
      <c r="M27" s="36">
        <f>SUMIFS(СВЦЭМ!$D$33:$D$776,СВЦЭМ!$A$33:$A$776,$A27,СВЦЭМ!$B$33:$B$776,M$11)+'СЕТ СН'!$F$14+СВЦЭМ!$D$10+'СЕТ СН'!$F$8*'СЕТ СН'!$F$9-'СЕТ СН'!$F$26</f>
        <v>1018.3316860800001</v>
      </c>
      <c r="N27" s="36">
        <f>SUMIFS(СВЦЭМ!$D$33:$D$776,СВЦЭМ!$A$33:$A$776,$A27,СВЦЭМ!$B$33:$B$776,N$11)+'СЕТ СН'!$F$14+СВЦЭМ!$D$10+'СЕТ СН'!$F$8*'СЕТ СН'!$F$9-'СЕТ СН'!$F$26</f>
        <v>1024.6136681099999</v>
      </c>
      <c r="O27" s="36">
        <f>SUMIFS(СВЦЭМ!$D$33:$D$776,СВЦЭМ!$A$33:$A$776,$A27,СВЦЭМ!$B$33:$B$776,O$11)+'СЕТ СН'!$F$14+СВЦЭМ!$D$10+'СЕТ СН'!$F$8*'СЕТ СН'!$F$9-'СЕТ СН'!$F$26</f>
        <v>1044.6222316399999</v>
      </c>
      <c r="P27" s="36">
        <f>SUMIFS(СВЦЭМ!$D$33:$D$776,СВЦЭМ!$A$33:$A$776,$A27,СВЦЭМ!$B$33:$B$776,P$11)+'СЕТ СН'!$F$14+СВЦЭМ!$D$10+'СЕТ СН'!$F$8*'СЕТ СН'!$F$9-'СЕТ СН'!$F$26</f>
        <v>1054.0156584900001</v>
      </c>
      <c r="Q27" s="36">
        <f>SUMIFS(СВЦЭМ!$D$33:$D$776,СВЦЭМ!$A$33:$A$776,$A27,СВЦЭМ!$B$33:$B$776,Q$11)+'СЕТ СН'!$F$14+СВЦЭМ!$D$10+'СЕТ СН'!$F$8*'СЕТ СН'!$F$9-'СЕТ СН'!$F$26</f>
        <v>1056.97265096</v>
      </c>
      <c r="R27" s="36">
        <f>SUMIFS(СВЦЭМ!$D$33:$D$776,СВЦЭМ!$A$33:$A$776,$A27,СВЦЭМ!$B$33:$B$776,R$11)+'СЕТ СН'!$F$14+СВЦЭМ!$D$10+'СЕТ СН'!$F$8*'СЕТ СН'!$F$9-'СЕТ СН'!$F$26</f>
        <v>1049.2575958099999</v>
      </c>
      <c r="S27" s="36">
        <f>SUMIFS(СВЦЭМ!$D$33:$D$776,СВЦЭМ!$A$33:$A$776,$A27,СВЦЭМ!$B$33:$B$776,S$11)+'СЕТ СН'!$F$14+СВЦЭМ!$D$10+'СЕТ СН'!$F$8*'СЕТ СН'!$F$9-'СЕТ СН'!$F$26</f>
        <v>1036.7576459500001</v>
      </c>
      <c r="T27" s="36">
        <f>SUMIFS(СВЦЭМ!$D$33:$D$776,СВЦЭМ!$A$33:$A$776,$A27,СВЦЭМ!$B$33:$B$776,T$11)+'СЕТ СН'!$F$14+СВЦЭМ!$D$10+'СЕТ СН'!$F$8*'СЕТ СН'!$F$9-'СЕТ СН'!$F$26</f>
        <v>992.27490693999994</v>
      </c>
      <c r="U27" s="36">
        <f>SUMIFS(СВЦЭМ!$D$33:$D$776,СВЦЭМ!$A$33:$A$776,$A27,СВЦЭМ!$B$33:$B$776,U$11)+'СЕТ СН'!$F$14+СВЦЭМ!$D$10+'СЕТ СН'!$F$8*'СЕТ СН'!$F$9-'СЕТ СН'!$F$26</f>
        <v>995.5608222599999</v>
      </c>
      <c r="V27" s="36">
        <f>SUMIFS(СВЦЭМ!$D$33:$D$776,СВЦЭМ!$A$33:$A$776,$A27,СВЦЭМ!$B$33:$B$776,V$11)+'СЕТ СН'!$F$14+СВЦЭМ!$D$10+'СЕТ СН'!$F$8*'СЕТ СН'!$F$9-'СЕТ СН'!$F$26</f>
        <v>1029.0648674399999</v>
      </c>
      <c r="W27" s="36">
        <f>SUMIFS(СВЦЭМ!$D$33:$D$776,СВЦЭМ!$A$33:$A$776,$A27,СВЦЭМ!$B$33:$B$776,W$11)+'СЕТ СН'!$F$14+СВЦЭМ!$D$10+'СЕТ СН'!$F$8*'СЕТ СН'!$F$9-'СЕТ СН'!$F$26</f>
        <v>1050.16162603</v>
      </c>
      <c r="X27" s="36">
        <f>SUMIFS(СВЦЭМ!$D$33:$D$776,СВЦЭМ!$A$33:$A$776,$A27,СВЦЭМ!$B$33:$B$776,X$11)+'СЕТ СН'!$F$14+СВЦЭМ!$D$10+'СЕТ СН'!$F$8*'СЕТ СН'!$F$9-'СЕТ СН'!$F$26</f>
        <v>1049.70554277</v>
      </c>
      <c r="Y27" s="36">
        <f>SUMIFS(СВЦЭМ!$D$33:$D$776,СВЦЭМ!$A$33:$A$776,$A27,СВЦЭМ!$B$33:$B$776,Y$11)+'СЕТ СН'!$F$14+СВЦЭМ!$D$10+'СЕТ СН'!$F$8*'СЕТ СН'!$F$9-'СЕТ СН'!$F$26</f>
        <v>1051.5590584900001</v>
      </c>
    </row>
    <row r="28" spans="1:25" ht="15.5" x14ac:dyDescent="0.3">
      <c r="A28" s="35">
        <f t="shared" si="0"/>
        <v>43847</v>
      </c>
      <c r="B28" s="36">
        <f>SUMIFS(СВЦЭМ!$D$33:$D$776,СВЦЭМ!$A$33:$A$776,$A28,СВЦЭМ!$B$33:$B$776,B$11)+'СЕТ СН'!$F$14+СВЦЭМ!$D$10+'СЕТ СН'!$F$8*'СЕТ СН'!$F$9-'СЕТ СН'!$F$26</f>
        <v>1045.9004004599999</v>
      </c>
      <c r="C28" s="36">
        <f>SUMIFS(СВЦЭМ!$D$33:$D$776,СВЦЭМ!$A$33:$A$776,$A28,СВЦЭМ!$B$33:$B$776,C$11)+'СЕТ СН'!$F$14+СВЦЭМ!$D$10+'СЕТ СН'!$F$8*'СЕТ СН'!$F$9-'СЕТ СН'!$F$26</f>
        <v>1065.75519676</v>
      </c>
      <c r="D28" s="36">
        <f>SUMIFS(СВЦЭМ!$D$33:$D$776,СВЦЭМ!$A$33:$A$776,$A28,СВЦЭМ!$B$33:$B$776,D$11)+'СЕТ СН'!$F$14+СВЦЭМ!$D$10+'СЕТ СН'!$F$8*'СЕТ СН'!$F$9-'СЕТ СН'!$F$26</f>
        <v>1076.44055585</v>
      </c>
      <c r="E28" s="36">
        <f>SUMIFS(СВЦЭМ!$D$33:$D$776,СВЦЭМ!$A$33:$A$776,$A28,СВЦЭМ!$B$33:$B$776,E$11)+'СЕТ СН'!$F$14+СВЦЭМ!$D$10+'СЕТ СН'!$F$8*'СЕТ СН'!$F$9-'СЕТ СН'!$F$26</f>
        <v>1065.7460597199999</v>
      </c>
      <c r="F28" s="36">
        <f>SUMIFS(СВЦЭМ!$D$33:$D$776,СВЦЭМ!$A$33:$A$776,$A28,СВЦЭМ!$B$33:$B$776,F$11)+'СЕТ СН'!$F$14+СВЦЭМ!$D$10+'СЕТ СН'!$F$8*'СЕТ СН'!$F$9-'СЕТ СН'!$F$26</f>
        <v>1059.55013693</v>
      </c>
      <c r="G28" s="36">
        <f>SUMIFS(СВЦЭМ!$D$33:$D$776,СВЦЭМ!$A$33:$A$776,$A28,СВЦЭМ!$B$33:$B$776,G$11)+'СЕТ СН'!$F$14+СВЦЭМ!$D$10+'СЕТ СН'!$F$8*'СЕТ СН'!$F$9-'СЕТ СН'!$F$26</f>
        <v>1052.53703728</v>
      </c>
      <c r="H28" s="36">
        <f>SUMIFS(СВЦЭМ!$D$33:$D$776,СВЦЭМ!$A$33:$A$776,$A28,СВЦЭМ!$B$33:$B$776,H$11)+'СЕТ СН'!$F$14+СВЦЭМ!$D$10+'СЕТ СН'!$F$8*'СЕТ СН'!$F$9-'СЕТ СН'!$F$26</f>
        <v>1018.72337788</v>
      </c>
      <c r="I28" s="36">
        <f>SUMIFS(СВЦЭМ!$D$33:$D$776,СВЦЭМ!$A$33:$A$776,$A28,СВЦЭМ!$B$33:$B$776,I$11)+'СЕТ СН'!$F$14+СВЦЭМ!$D$10+'СЕТ СН'!$F$8*'СЕТ СН'!$F$9-'СЕТ СН'!$F$26</f>
        <v>1006.8556199100001</v>
      </c>
      <c r="J28" s="36">
        <f>SUMIFS(СВЦЭМ!$D$33:$D$776,СВЦЭМ!$A$33:$A$776,$A28,СВЦЭМ!$B$33:$B$776,J$11)+'СЕТ СН'!$F$14+СВЦЭМ!$D$10+'СЕТ СН'!$F$8*'СЕТ СН'!$F$9-'СЕТ СН'!$F$26</f>
        <v>980.6641200900001</v>
      </c>
      <c r="K28" s="36">
        <f>SUMIFS(СВЦЭМ!$D$33:$D$776,СВЦЭМ!$A$33:$A$776,$A28,СВЦЭМ!$B$33:$B$776,K$11)+'СЕТ СН'!$F$14+СВЦЭМ!$D$10+'СЕТ СН'!$F$8*'СЕТ СН'!$F$9-'СЕТ СН'!$F$26</f>
        <v>969.33404363</v>
      </c>
      <c r="L28" s="36">
        <f>SUMIFS(СВЦЭМ!$D$33:$D$776,СВЦЭМ!$A$33:$A$776,$A28,СВЦЭМ!$B$33:$B$776,L$11)+'СЕТ СН'!$F$14+СВЦЭМ!$D$10+'СЕТ СН'!$F$8*'СЕТ СН'!$F$9-'СЕТ СН'!$F$26</f>
        <v>980.46246139999994</v>
      </c>
      <c r="M28" s="36">
        <f>SUMIFS(СВЦЭМ!$D$33:$D$776,СВЦЭМ!$A$33:$A$776,$A28,СВЦЭМ!$B$33:$B$776,M$11)+'СЕТ СН'!$F$14+СВЦЭМ!$D$10+'СЕТ СН'!$F$8*'СЕТ СН'!$F$9-'СЕТ СН'!$F$26</f>
        <v>1001.29095981</v>
      </c>
      <c r="N28" s="36">
        <f>SUMIFS(СВЦЭМ!$D$33:$D$776,СВЦЭМ!$A$33:$A$776,$A28,СВЦЭМ!$B$33:$B$776,N$11)+'СЕТ СН'!$F$14+СВЦЭМ!$D$10+'СЕТ СН'!$F$8*'СЕТ СН'!$F$9-'СЕТ СН'!$F$26</f>
        <v>1012.04820275</v>
      </c>
      <c r="O28" s="36">
        <f>SUMIFS(СВЦЭМ!$D$33:$D$776,СВЦЭМ!$A$33:$A$776,$A28,СВЦЭМ!$B$33:$B$776,O$11)+'СЕТ СН'!$F$14+СВЦЭМ!$D$10+'СЕТ СН'!$F$8*'СЕТ СН'!$F$9-'СЕТ СН'!$F$26</f>
        <v>1031.6982787100001</v>
      </c>
      <c r="P28" s="36">
        <f>SUMIFS(СВЦЭМ!$D$33:$D$776,СВЦЭМ!$A$33:$A$776,$A28,СВЦЭМ!$B$33:$B$776,P$11)+'СЕТ СН'!$F$14+СВЦЭМ!$D$10+'СЕТ СН'!$F$8*'СЕТ СН'!$F$9-'СЕТ СН'!$F$26</f>
        <v>1041.1185768</v>
      </c>
      <c r="Q28" s="36">
        <f>SUMIFS(СВЦЭМ!$D$33:$D$776,СВЦЭМ!$A$33:$A$776,$A28,СВЦЭМ!$B$33:$B$776,Q$11)+'СЕТ СН'!$F$14+СВЦЭМ!$D$10+'СЕТ СН'!$F$8*'СЕТ СН'!$F$9-'СЕТ СН'!$F$26</f>
        <v>1046.26944121</v>
      </c>
      <c r="R28" s="36">
        <f>SUMIFS(СВЦЭМ!$D$33:$D$776,СВЦЭМ!$A$33:$A$776,$A28,СВЦЭМ!$B$33:$B$776,R$11)+'СЕТ СН'!$F$14+СВЦЭМ!$D$10+'СЕТ СН'!$F$8*'СЕТ СН'!$F$9-'СЕТ СН'!$F$26</f>
        <v>1034.45824085</v>
      </c>
      <c r="S28" s="36">
        <f>SUMIFS(СВЦЭМ!$D$33:$D$776,СВЦЭМ!$A$33:$A$776,$A28,СВЦЭМ!$B$33:$B$776,S$11)+'СЕТ СН'!$F$14+СВЦЭМ!$D$10+'СЕТ СН'!$F$8*'СЕТ СН'!$F$9-'СЕТ СН'!$F$26</f>
        <v>1023.58143369</v>
      </c>
      <c r="T28" s="36">
        <f>SUMIFS(СВЦЭМ!$D$33:$D$776,СВЦЭМ!$A$33:$A$776,$A28,СВЦЭМ!$B$33:$B$776,T$11)+'СЕТ СН'!$F$14+СВЦЭМ!$D$10+'СЕТ СН'!$F$8*'СЕТ СН'!$F$9-'СЕТ СН'!$F$26</f>
        <v>974.90306910000004</v>
      </c>
      <c r="U28" s="36">
        <f>SUMIFS(СВЦЭМ!$D$33:$D$776,СВЦЭМ!$A$33:$A$776,$A28,СВЦЭМ!$B$33:$B$776,U$11)+'СЕТ СН'!$F$14+СВЦЭМ!$D$10+'СЕТ СН'!$F$8*'СЕТ СН'!$F$9-'СЕТ СН'!$F$26</f>
        <v>973.25741601999994</v>
      </c>
      <c r="V28" s="36">
        <f>SUMIFS(СВЦЭМ!$D$33:$D$776,СВЦЭМ!$A$33:$A$776,$A28,СВЦЭМ!$B$33:$B$776,V$11)+'СЕТ СН'!$F$14+СВЦЭМ!$D$10+'СЕТ СН'!$F$8*'СЕТ СН'!$F$9-'СЕТ СН'!$F$26</f>
        <v>1008.31807084</v>
      </c>
      <c r="W28" s="36">
        <f>SUMIFS(СВЦЭМ!$D$33:$D$776,СВЦЭМ!$A$33:$A$776,$A28,СВЦЭМ!$B$33:$B$776,W$11)+'СЕТ СН'!$F$14+СВЦЭМ!$D$10+'СЕТ СН'!$F$8*'СЕТ СН'!$F$9-'СЕТ СН'!$F$26</f>
        <v>1018.28408135</v>
      </c>
      <c r="X28" s="36">
        <f>SUMIFS(СВЦЭМ!$D$33:$D$776,СВЦЭМ!$A$33:$A$776,$A28,СВЦЭМ!$B$33:$B$776,X$11)+'СЕТ СН'!$F$14+СВЦЭМ!$D$10+'СЕТ СН'!$F$8*'СЕТ СН'!$F$9-'СЕТ СН'!$F$26</f>
        <v>1017.5324004399999</v>
      </c>
      <c r="Y28" s="36">
        <f>SUMIFS(СВЦЭМ!$D$33:$D$776,СВЦЭМ!$A$33:$A$776,$A28,СВЦЭМ!$B$33:$B$776,Y$11)+'СЕТ СН'!$F$14+СВЦЭМ!$D$10+'СЕТ СН'!$F$8*'СЕТ СН'!$F$9-'СЕТ СН'!$F$26</f>
        <v>1032.2167149100001</v>
      </c>
    </row>
    <row r="29" spans="1:25" ht="15.5" x14ac:dyDescent="0.3">
      <c r="A29" s="35">
        <f t="shared" si="0"/>
        <v>43848</v>
      </c>
      <c r="B29" s="36">
        <f>SUMIFS(СВЦЭМ!$D$33:$D$776,СВЦЭМ!$A$33:$A$776,$A29,СВЦЭМ!$B$33:$B$776,B$11)+'СЕТ СН'!$F$14+СВЦЭМ!$D$10+'СЕТ СН'!$F$8*'СЕТ СН'!$F$9-'СЕТ СН'!$F$26</f>
        <v>1038.82135898</v>
      </c>
      <c r="C29" s="36">
        <f>SUMIFS(СВЦЭМ!$D$33:$D$776,СВЦЭМ!$A$33:$A$776,$A29,СВЦЭМ!$B$33:$B$776,C$11)+'СЕТ СН'!$F$14+СВЦЭМ!$D$10+'СЕТ СН'!$F$8*'СЕТ СН'!$F$9-'СЕТ СН'!$F$26</f>
        <v>1076.92754425</v>
      </c>
      <c r="D29" s="36">
        <f>SUMIFS(СВЦЭМ!$D$33:$D$776,СВЦЭМ!$A$33:$A$776,$A29,СВЦЭМ!$B$33:$B$776,D$11)+'СЕТ СН'!$F$14+СВЦЭМ!$D$10+'СЕТ СН'!$F$8*'СЕТ СН'!$F$9-'СЕТ СН'!$F$26</f>
        <v>1094.7550063199999</v>
      </c>
      <c r="E29" s="36">
        <f>SUMIFS(СВЦЭМ!$D$33:$D$776,СВЦЭМ!$A$33:$A$776,$A29,СВЦЭМ!$B$33:$B$776,E$11)+'СЕТ СН'!$F$14+СВЦЭМ!$D$10+'СЕТ СН'!$F$8*'СЕТ СН'!$F$9-'СЕТ СН'!$F$26</f>
        <v>1093.4609330599999</v>
      </c>
      <c r="F29" s="36">
        <f>SUMIFS(СВЦЭМ!$D$33:$D$776,СВЦЭМ!$A$33:$A$776,$A29,СВЦЭМ!$B$33:$B$776,F$11)+'СЕТ СН'!$F$14+СВЦЭМ!$D$10+'СЕТ СН'!$F$8*'СЕТ СН'!$F$9-'СЕТ СН'!$F$26</f>
        <v>1056.9689916</v>
      </c>
      <c r="G29" s="36">
        <f>SUMIFS(СВЦЭМ!$D$33:$D$776,СВЦЭМ!$A$33:$A$776,$A29,СВЦЭМ!$B$33:$B$776,G$11)+'СЕТ СН'!$F$14+СВЦЭМ!$D$10+'СЕТ СН'!$F$8*'СЕТ СН'!$F$9-'СЕТ СН'!$F$26</f>
        <v>1053.12418183</v>
      </c>
      <c r="H29" s="36">
        <f>SUMIFS(СВЦЭМ!$D$33:$D$776,СВЦЭМ!$A$33:$A$776,$A29,СВЦЭМ!$B$33:$B$776,H$11)+'СЕТ СН'!$F$14+СВЦЭМ!$D$10+'СЕТ СН'!$F$8*'СЕТ СН'!$F$9-'СЕТ СН'!$F$26</f>
        <v>1028.3679869600001</v>
      </c>
      <c r="I29" s="36">
        <f>SUMIFS(СВЦЭМ!$D$33:$D$776,СВЦЭМ!$A$33:$A$776,$A29,СВЦЭМ!$B$33:$B$776,I$11)+'СЕТ СН'!$F$14+СВЦЭМ!$D$10+'СЕТ СН'!$F$8*'СЕТ СН'!$F$9-'СЕТ СН'!$F$26</f>
        <v>994.70236649000003</v>
      </c>
      <c r="J29" s="36">
        <f>SUMIFS(СВЦЭМ!$D$33:$D$776,СВЦЭМ!$A$33:$A$776,$A29,СВЦЭМ!$B$33:$B$776,J$11)+'СЕТ СН'!$F$14+СВЦЭМ!$D$10+'СЕТ СН'!$F$8*'СЕТ СН'!$F$9-'СЕТ СН'!$F$26</f>
        <v>984.6026009499999</v>
      </c>
      <c r="K29" s="36">
        <f>SUMIFS(СВЦЭМ!$D$33:$D$776,СВЦЭМ!$A$33:$A$776,$A29,СВЦЭМ!$B$33:$B$776,K$11)+'СЕТ СН'!$F$14+СВЦЭМ!$D$10+'СЕТ СН'!$F$8*'СЕТ СН'!$F$9-'СЕТ СН'!$F$26</f>
        <v>985.59624647999999</v>
      </c>
      <c r="L29" s="36">
        <f>SUMIFS(СВЦЭМ!$D$33:$D$776,СВЦЭМ!$A$33:$A$776,$A29,СВЦЭМ!$B$33:$B$776,L$11)+'СЕТ СН'!$F$14+СВЦЭМ!$D$10+'СЕТ СН'!$F$8*'СЕТ СН'!$F$9-'СЕТ СН'!$F$26</f>
        <v>992.89333415999999</v>
      </c>
      <c r="M29" s="36">
        <f>SUMIFS(СВЦЭМ!$D$33:$D$776,СВЦЭМ!$A$33:$A$776,$A29,СВЦЭМ!$B$33:$B$776,M$11)+'СЕТ СН'!$F$14+СВЦЭМ!$D$10+'СЕТ СН'!$F$8*'СЕТ СН'!$F$9-'СЕТ СН'!$F$26</f>
        <v>996.24162903000001</v>
      </c>
      <c r="N29" s="36">
        <f>SUMIFS(СВЦЭМ!$D$33:$D$776,СВЦЭМ!$A$33:$A$776,$A29,СВЦЭМ!$B$33:$B$776,N$11)+'СЕТ СН'!$F$14+СВЦЭМ!$D$10+'СЕТ СН'!$F$8*'СЕТ СН'!$F$9-'СЕТ СН'!$F$26</f>
        <v>1003.7009804500001</v>
      </c>
      <c r="O29" s="36">
        <f>SUMIFS(СВЦЭМ!$D$33:$D$776,СВЦЭМ!$A$33:$A$776,$A29,СВЦЭМ!$B$33:$B$776,O$11)+'СЕТ СН'!$F$14+СВЦЭМ!$D$10+'СЕТ СН'!$F$8*'СЕТ СН'!$F$9-'СЕТ СН'!$F$26</f>
        <v>1014.4552042</v>
      </c>
      <c r="P29" s="36">
        <f>SUMIFS(СВЦЭМ!$D$33:$D$776,СВЦЭМ!$A$33:$A$776,$A29,СВЦЭМ!$B$33:$B$776,P$11)+'СЕТ СН'!$F$14+СВЦЭМ!$D$10+'СЕТ СН'!$F$8*'СЕТ СН'!$F$9-'СЕТ СН'!$F$26</f>
        <v>1028.81021818</v>
      </c>
      <c r="Q29" s="36">
        <f>SUMIFS(СВЦЭМ!$D$33:$D$776,СВЦЭМ!$A$33:$A$776,$A29,СВЦЭМ!$B$33:$B$776,Q$11)+'СЕТ СН'!$F$14+СВЦЭМ!$D$10+'СЕТ СН'!$F$8*'СЕТ СН'!$F$9-'СЕТ СН'!$F$26</f>
        <v>1034.96170312</v>
      </c>
      <c r="R29" s="36">
        <f>SUMIFS(СВЦЭМ!$D$33:$D$776,СВЦЭМ!$A$33:$A$776,$A29,СВЦЭМ!$B$33:$B$776,R$11)+'СЕТ СН'!$F$14+СВЦЭМ!$D$10+'СЕТ СН'!$F$8*'СЕТ СН'!$F$9-'СЕТ СН'!$F$26</f>
        <v>1023.5306485999999</v>
      </c>
      <c r="S29" s="36">
        <f>SUMIFS(СВЦЭМ!$D$33:$D$776,СВЦЭМ!$A$33:$A$776,$A29,СВЦЭМ!$B$33:$B$776,S$11)+'СЕТ СН'!$F$14+СВЦЭМ!$D$10+'СЕТ СН'!$F$8*'СЕТ СН'!$F$9-'СЕТ СН'!$F$26</f>
        <v>1010.07406094</v>
      </c>
      <c r="T29" s="36">
        <f>SUMIFS(СВЦЭМ!$D$33:$D$776,СВЦЭМ!$A$33:$A$776,$A29,СВЦЭМ!$B$33:$B$776,T$11)+'СЕТ СН'!$F$14+СВЦЭМ!$D$10+'СЕТ СН'!$F$8*'СЕТ СН'!$F$9-'СЕТ СН'!$F$26</f>
        <v>1001.2672359999999</v>
      </c>
      <c r="U29" s="36">
        <f>SUMIFS(СВЦЭМ!$D$33:$D$776,СВЦЭМ!$A$33:$A$776,$A29,СВЦЭМ!$B$33:$B$776,U$11)+'СЕТ СН'!$F$14+СВЦЭМ!$D$10+'СЕТ СН'!$F$8*'СЕТ СН'!$F$9-'СЕТ СН'!$F$26</f>
        <v>1001.5740202499999</v>
      </c>
      <c r="V29" s="36">
        <f>SUMIFS(СВЦЭМ!$D$33:$D$776,СВЦЭМ!$A$33:$A$776,$A29,СВЦЭМ!$B$33:$B$776,V$11)+'СЕТ СН'!$F$14+СВЦЭМ!$D$10+'СЕТ СН'!$F$8*'СЕТ СН'!$F$9-'СЕТ СН'!$F$26</f>
        <v>1007.69934444</v>
      </c>
      <c r="W29" s="36">
        <f>SUMIFS(СВЦЭМ!$D$33:$D$776,СВЦЭМ!$A$33:$A$776,$A29,СВЦЭМ!$B$33:$B$776,W$11)+'СЕТ СН'!$F$14+СВЦЭМ!$D$10+'СЕТ СН'!$F$8*'СЕТ СН'!$F$9-'СЕТ СН'!$F$26</f>
        <v>1017.9876283900001</v>
      </c>
      <c r="X29" s="36">
        <f>SUMIFS(СВЦЭМ!$D$33:$D$776,СВЦЭМ!$A$33:$A$776,$A29,СВЦЭМ!$B$33:$B$776,X$11)+'СЕТ СН'!$F$14+СВЦЭМ!$D$10+'СЕТ СН'!$F$8*'СЕТ СН'!$F$9-'СЕТ СН'!$F$26</f>
        <v>1017.7547243700001</v>
      </c>
      <c r="Y29" s="36">
        <f>SUMIFS(СВЦЭМ!$D$33:$D$776,СВЦЭМ!$A$33:$A$776,$A29,СВЦЭМ!$B$33:$B$776,Y$11)+'СЕТ СН'!$F$14+СВЦЭМ!$D$10+'СЕТ СН'!$F$8*'СЕТ СН'!$F$9-'СЕТ СН'!$F$26</f>
        <v>1037.56379085</v>
      </c>
    </row>
    <row r="30" spans="1:25" ht="15.5" x14ac:dyDescent="0.3">
      <c r="A30" s="35">
        <f t="shared" si="0"/>
        <v>43849</v>
      </c>
      <c r="B30" s="36">
        <f>SUMIFS(СВЦЭМ!$D$33:$D$776,СВЦЭМ!$A$33:$A$776,$A30,СВЦЭМ!$B$33:$B$776,B$11)+'СЕТ СН'!$F$14+СВЦЭМ!$D$10+'СЕТ СН'!$F$8*'СЕТ СН'!$F$9-'СЕТ СН'!$F$26</f>
        <v>1047.6042478699999</v>
      </c>
      <c r="C30" s="36">
        <f>SUMIFS(СВЦЭМ!$D$33:$D$776,СВЦЭМ!$A$33:$A$776,$A30,СВЦЭМ!$B$33:$B$776,C$11)+'СЕТ СН'!$F$14+СВЦЭМ!$D$10+'СЕТ СН'!$F$8*'СЕТ СН'!$F$9-'СЕТ СН'!$F$26</f>
        <v>1057.2941024199999</v>
      </c>
      <c r="D30" s="36">
        <f>SUMIFS(СВЦЭМ!$D$33:$D$776,СВЦЭМ!$A$33:$A$776,$A30,СВЦЭМ!$B$33:$B$776,D$11)+'СЕТ СН'!$F$14+СВЦЭМ!$D$10+'СЕТ СН'!$F$8*'СЕТ СН'!$F$9-'СЕТ СН'!$F$26</f>
        <v>1070.01406178</v>
      </c>
      <c r="E30" s="36">
        <f>SUMIFS(СВЦЭМ!$D$33:$D$776,СВЦЭМ!$A$33:$A$776,$A30,СВЦЭМ!$B$33:$B$776,E$11)+'СЕТ СН'!$F$14+СВЦЭМ!$D$10+'СЕТ СН'!$F$8*'СЕТ СН'!$F$9-'СЕТ СН'!$F$26</f>
        <v>1079.8483967100001</v>
      </c>
      <c r="F30" s="36">
        <f>SUMIFS(СВЦЭМ!$D$33:$D$776,СВЦЭМ!$A$33:$A$776,$A30,СВЦЭМ!$B$33:$B$776,F$11)+'СЕТ СН'!$F$14+СВЦЭМ!$D$10+'СЕТ СН'!$F$8*'СЕТ СН'!$F$9-'СЕТ СН'!$F$26</f>
        <v>1077.7740337299999</v>
      </c>
      <c r="G30" s="36">
        <f>SUMIFS(СВЦЭМ!$D$33:$D$776,СВЦЭМ!$A$33:$A$776,$A30,СВЦЭМ!$B$33:$B$776,G$11)+'СЕТ СН'!$F$14+СВЦЭМ!$D$10+'СЕТ СН'!$F$8*'СЕТ СН'!$F$9-'СЕТ СН'!$F$26</f>
        <v>1074.67538915</v>
      </c>
      <c r="H30" s="36">
        <f>SUMIFS(СВЦЭМ!$D$33:$D$776,СВЦЭМ!$A$33:$A$776,$A30,СВЦЭМ!$B$33:$B$776,H$11)+'СЕТ СН'!$F$14+СВЦЭМ!$D$10+'СЕТ СН'!$F$8*'СЕТ СН'!$F$9-'СЕТ СН'!$F$26</f>
        <v>1053.2517894099999</v>
      </c>
      <c r="I30" s="36">
        <f>SUMIFS(СВЦЭМ!$D$33:$D$776,СВЦЭМ!$A$33:$A$776,$A30,СВЦЭМ!$B$33:$B$776,I$11)+'СЕТ СН'!$F$14+СВЦЭМ!$D$10+'СЕТ СН'!$F$8*'СЕТ СН'!$F$9-'СЕТ СН'!$F$26</f>
        <v>1024.34232952</v>
      </c>
      <c r="J30" s="36">
        <f>SUMIFS(СВЦЭМ!$D$33:$D$776,СВЦЭМ!$A$33:$A$776,$A30,СВЦЭМ!$B$33:$B$776,J$11)+'СЕТ СН'!$F$14+СВЦЭМ!$D$10+'СЕТ СН'!$F$8*'СЕТ СН'!$F$9-'СЕТ СН'!$F$26</f>
        <v>1022.6043678799999</v>
      </c>
      <c r="K30" s="36">
        <f>SUMIFS(СВЦЭМ!$D$33:$D$776,СВЦЭМ!$A$33:$A$776,$A30,СВЦЭМ!$B$33:$B$776,K$11)+'СЕТ СН'!$F$14+СВЦЭМ!$D$10+'СЕТ СН'!$F$8*'СЕТ СН'!$F$9-'СЕТ СН'!$F$26</f>
        <v>994.63792319999993</v>
      </c>
      <c r="L30" s="36">
        <f>SUMIFS(СВЦЭМ!$D$33:$D$776,СВЦЭМ!$A$33:$A$776,$A30,СВЦЭМ!$B$33:$B$776,L$11)+'СЕТ СН'!$F$14+СВЦЭМ!$D$10+'СЕТ СН'!$F$8*'СЕТ СН'!$F$9-'СЕТ СН'!$F$26</f>
        <v>993.6669724599999</v>
      </c>
      <c r="M30" s="36">
        <f>SUMIFS(СВЦЭМ!$D$33:$D$776,СВЦЭМ!$A$33:$A$776,$A30,СВЦЭМ!$B$33:$B$776,M$11)+'СЕТ СН'!$F$14+СВЦЭМ!$D$10+'СЕТ СН'!$F$8*'СЕТ СН'!$F$9-'СЕТ СН'!$F$26</f>
        <v>995.03870663999987</v>
      </c>
      <c r="N30" s="36">
        <f>SUMIFS(СВЦЭМ!$D$33:$D$776,СВЦЭМ!$A$33:$A$776,$A30,СВЦЭМ!$B$33:$B$776,N$11)+'СЕТ СН'!$F$14+СВЦЭМ!$D$10+'СЕТ СН'!$F$8*'СЕТ СН'!$F$9-'СЕТ СН'!$F$26</f>
        <v>1000.9798417100001</v>
      </c>
      <c r="O30" s="36">
        <f>SUMIFS(СВЦЭМ!$D$33:$D$776,СВЦЭМ!$A$33:$A$776,$A30,СВЦЭМ!$B$33:$B$776,O$11)+'СЕТ СН'!$F$14+СВЦЭМ!$D$10+'СЕТ СН'!$F$8*'СЕТ СН'!$F$9-'СЕТ СН'!$F$26</f>
        <v>1020.3934549999999</v>
      </c>
      <c r="P30" s="36">
        <f>SUMIFS(СВЦЭМ!$D$33:$D$776,СВЦЭМ!$A$33:$A$776,$A30,СВЦЭМ!$B$33:$B$776,P$11)+'СЕТ СН'!$F$14+СВЦЭМ!$D$10+'СЕТ СН'!$F$8*'СЕТ СН'!$F$9-'СЕТ СН'!$F$26</f>
        <v>1031.9961874200001</v>
      </c>
      <c r="Q30" s="36">
        <f>SUMIFS(СВЦЭМ!$D$33:$D$776,СВЦЭМ!$A$33:$A$776,$A30,СВЦЭМ!$B$33:$B$776,Q$11)+'СЕТ СН'!$F$14+СВЦЭМ!$D$10+'СЕТ СН'!$F$8*'СЕТ СН'!$F$9-'СЕТ СН'!$F$26</f>
        <v>1036.4862711000001</v>
      </c>
      <c r="R30" s="36">
        <f>SUMIFS(СВЦЭМ!$D$33:$D$776,СВЦЭМ!$A$33:$A$776,$A30,СВЦЭМ!$B$33:$B$776,R$11)+'СЕТ СН'!$F$14+СВЦЭМ!$D$10+'СЕТ СН'!$F$8*'СЕТ СН'!$F$9-'СЕТ СН'!$F$26</f>
        <v>1019.9375868899999</v>
      </c>
      <c r="S30" s="36">
        <f>SUMIFS(СВЦЭМ!$D$33:$D$776,СВЦЭМ!$A$33:$A$776,$A30,СВЦЭМ!$B$33:$B$776,S$11)+'СЕТ СН'!$F$14+СВЦЭМ!$D$10+'СЕТ СН'!$F$8*'СЕТ СН'!$F$9-'СЕТ СН'!$F$26</f>
        <v>991.51345549999996</v>
      </c>
      <c r="T30" s="36">
        <f>SUMIFS(СВЦЭМ!$D$33:$D$776,СВЦЭМ!$A$33:$A$776,$A30,СВЦЭМ!$B$33:$B$776,T$11)+'СЕТ СН'!$F$14+СВЦЭМ!$D$10+'СЕТ СН'!$F$8*'СЕТ СН'!$F$9-'СЕТ СН'!$F$26</f>
        <v>997.19129995999992</v>
      </c>
      <c r="U30" s="36">
        <f>SUMIFS(СВЦЭМ!$D$33:$D$776,СВЦЭМ!$A$33:$A$776,$A30,СВЦЭМ!$B$33:$B$776,U$11)+'СЕТ СН'!$F$14+СВЦЭМ!$D$10+'СЕТ СН'!$F$8*'СЕТ СН'!$F$9-'СЕТ СН'!$F$26</f>
        <v>994.22813393000001</v>
      </c>
      <c r="V30" s="36">
        <f>SUMIFS(СВЦЭМ!$D$33:$D$776,СВЦЭМ!$A$33:$A$776,$A30,СВЦЭМ!$B$33:$B$776,V$11)+'СЕТ СН'!$F$14+СВЦЭМ!$D$10+'СЕТ СН'!$F$8*'СЕТ СН'!$F$9-'СЕТ СН'!$F$26</f>
        <v>987.02313931999993</v>
      </c>
      <c r="W30" s="36">
        <f>SUMIFS(СВЦЭМ!$D$33:$D$776,СВЦЭМ!$A$33:$A$776,$A30,СВЦЭМ!$B$33:$B$776,W$11)+'СЕТ СН'!$F$14+СВЦЭМ!$D$10+'СЕТ СН'!$F$8*'СЕТ СН'!$F$9-'СЕТ СН'!$F$26</f>
        <v>996.91644346999988</v>
      </c>
      <c r="X30" s="36">
        <f>SUMIFS(СВЦЭМ!$D$33:$D$776,СВЦЭМ!$A$33:$A$776,$A30,СВЦЭМ!$B$33:$B$776,X$11)+'СЕТ СН'!$F$14+СВЦЭМ!$D$10+'СЕТ СН'!$F$8*'СЕТ СН'!$F$9-'СЕТ СН'!$F$26</f>
        <v>1013.7084097100001</v>
      </c>
      <c r="Y30" s="36">
        <f>SUMIFS(СВЦЭМ!$D$33:$D$776,СВЦЭМ!$A$33:$A$776,$A30,СВЦЭМ!$B$33:$B$776,Y$11)+'СЕТ СН'!$F$14+СВЦЭМ!$D$10+'СЕТ СН'!$F$8*'СЕТ СН'!$F$9-'СЕТ СН'!$F$26</f>
        <v>1026.6505671299999</v>
      </c>
    </row>
    <row r="31" spans="1:25" ht="15.5" x14ac:dyDescent="0.3">
      <c r="A31" s="35">
        <f t="shared" si="0"/>
        <v>43850</v>
      </c>
      <c r="B31" s="36">
        <f>SUMIFS(СВЦЭМ!$D$33:$D$776,СВЦЭМ!$A$33:$A$776,$A31,СВЦЭМ!$B$33:$B$776,B$11)+'СЕТ СН'!$F$14+СВЦЭМ!$D$10+'СЕТ СН'!$F$8*'СЕТ СН'!$F$9-'СЕТ СН'!$F$26</f>
        <v>1079.54945662</v>
      </c>
      <c r="C31" s="36">
        <f>SUMIFS(СВЦЭМ!$D$33:$D$776,СВЦЭМ!$A$33:$A$776,$A31,СВЦЭМ!$B$33:$B$776,C$11)+'СЕТ СН'!$F$14+СВЦЭМ!$D$10+'СЕТ СН'!$F$8*'СЕТ СН'!$F$9-'СЕТ СН'!$F$26</f>
        <v>1096.9407247500001</v>
      </c>
      <c r="D31" s="36">
        <f>SUMIFS(СВЦЭМ!$D$33:$D$776,СВЦЭМ!$A$33:$A$776,$A31,СВЦЭМ!$B$33:$B$776,D$11)+'СЕТ СН'!$F$14+СВЦЭМ!$D$10+'СЕТ СН'!$F$8*'СЕТ СН'!$F$9-'СЕТ СН'!$F$26</f>
        <v>1107.72611605</v>
      </c>
      <c r="E31" s="36">
        <f>SUMIFS(СВЦЭМ!$D$33:$D$776,СВЦЭМ!$A$33:$A$776,$A31,СВЦЭМ!$B$33:$B$776,E$11)+'СЕТ СН'!$F$14+СВЦЭМ!$D$10+'СЕТ СН'!$F$8*'СЕТ СН'!$F$9-'СЕТ СН'!$F$26</f>
        <v>1104.2912939400001</v>
      </c>
      <c r="F31" s="36">
        <f>SUMIFS(СВЦЭМ!$D$33:$D$776,СВЦЭМ!$A$33:$A$776,$A31,СВЦЭМ!$B$33:$B$776,F$11)+'СЕТ СН'!$F$14+СВЦЭМ!$D$10+'СЕТ СН'!$F$8*'СЕТ СН'!$F$9-'СЕТ СН'!$F$26</f>
        <v>1091.64846741</v>
      </c>
      <c r="G31" s="36">
        <f>SUMIFS(СВЦЭМ!$D$33:$D$776,СВЦЭМ!$A$33:$A$776,$A31,СВЦЭМ!$B$33:$B$776,G$11)+'СЕТ СН'!$F$14+СВЦЭМ!$D$10+'СЕТ СН'!$F$8*'СЕТ СН'!$F$9-'СЕТ СН'!$F$26</f>
        <v>1073.5297911499999</v>
      </c>
      <c r="H31" s="36">
        <f>SUMIFS(СВЦЭМ!$D$33:$D$776,СВЦЭМ!$A$33:$A$776,$A31,СВЦЭМ!$B$33:$B$776,H$11)+'СЕТ СН'!$F$14+СВЦЭМ!$D$10+'СЕТ СН'!$F$8*'СЕТ СН'!$F$9-'СЕТ СН'!$F$26</f>
        <v>1028.50172238</v>
      </c>
      <c r="I31" s="36">
        <f>SUMIFS(СВЦЭМ!$D$33:$D$776,СВЦЭМ!$A$33:$A$776,$A31,СВЦЭМ!$B$33:$B$776,I$11)+'СЕТ СН'!$F$14+СВЦЭМ!$D$10+'СЕТ СН'!$F$8*'СЕТ СН'!$F$9-'СЕТ СН'!$F$26</f>
        <v>1014.54099649</v>
      </c>
      <c r="J31" s="36">
        <f>SUMIFS(СВЦЭМ!$D$33:$D$776,СВЦЭМ!$A$33:$A$776,$A31,СВЦЭМ!$B$33:$B$776,J$11)+'СЕТ СН'!$F$14+СВЦЭМ!$D$10+'СЕТ СН'!$F$8*'СЕТ СН'!$F$9-'СЕТ СН'!$F$26</f>
        <v>986.64186313999994</v>
      </c>
      <c r="K31" s="36">
        <f>SUMIFS(СВЦЭМ!$D$33:$D$776,СВЦЭМ!$A$33:$A$776,$A31,СВЦЭМ!$B$33:$B$776,K$11)+'СЕТ СН'!$F$14+СВЦЭМ!$D$10+'СЕТ СН'!$F$8*'СЕТ СН'!$F$9-'СЕТ СН'!$F$26</f>
        <v>961.09751204999998</v>
      </c>
      <c r="L31" s="36">
        <f>SUMIFS(СВЦЭМ!$D$33:$D$776,СВЦЭМ!$A$33:$A$776,$A31,СВЦЭМ!$B$33:$B$776,L$11)+'СЕТ СН'!$F$14+СВЦЭМ!$D$10+'СЕТ СН'!$F$8*'СЕТ СН'!$F$9-'СЕТ СН'!$F$26</f>
        <v>965.39812099000005</v>
      </c>
      <c r="M31" s="36">
        <f>SUMIFS(СВЦЭМ!$D$33:$D$776,СВЦЭМ!$A$33:$A$776,$A31,СВЦЭМ!$B$33:$B$776,M$11)+'СЕТ СН'!$F$14+СВЦЭМ!$D$10+'СЕТ СН'!$F$8*'СЕТ СН'!$F$9-'СЕТ СН'!$F$26</f>
        <v>979.03911349999998</v>
      </c>
      <c r="N31" s="36">
        <f>SUMIFS(СВЦЭМ!$D$33:$D$776,СВЦЭМ!$A$33:$A$776,$A31,СВЦЭМ!$B$33:$B$776,N$11)+'СЕТ СН'!$F$14+СВЦЭМ!$D$10+'СЕТ СН'!$F$8*'СЕТ СН'!$F$9-'СЕТ СН'!$F$26</f>
        <v>989.2274493299999</v>
      </c>
      <c r="O31" s="36">
        <f>SUMIFS(СВЦЭМ!$D$33:$D$776,СВЦЭМ!$A$33:$A$776,$A31,СВЦЭМ!$B$33:$B$776,O$11)+'СЕТ СН'!$F$14+СВЦЭМ!$D$10+'СЕТ СН'!$F$8*'СЕТ СН'!$F$9-'СЕТ СН'!$F$26</f>
        <v>1008.89642187</v>
      </c>
      <c r="P31" s="36">
        <f>SUMIFS(СВЦЭМ!$D$33:$D$776,СВЦЭМ!$A$33:$A$776,$A31,СВЦЭМ!$B$33:$B$776,P$11)+'СЕТ СН'!$F$14+СВЦЭМ!$D$10+'СЕТ СН'!$F$8*'СЕТ СН'!$F$9-'СЕТ СН'!$F$26</f>
        <v>1024.31252705</v>
      </c>
      <c r="Q31" s="36">
        <f>SUMIFS(СВЦЭМ!$D$33:$D$776,СВЦЭМ!$A$33:$A$776,$A31,СВЦЭМ!$B$33:$B$776,Q$11)+'СЕТ СН'!$F$14+СВЦЭМ!$D$10+'СЕТ СН'!$F$8*'СЕТ СН'!$F$9-'СЕТ СН'!$F$26</f>
        <v>1028.6162784000001</v>
      </c>
      <c r="R31" s="36">
        <f>SUMIFS(СВЦЭМ!$D$33:$D$776,СВЦЭМ!$A$33:$A$776,$A31,СВЦЭМ!$B$33:$B$776,R$11)+'СЕТ СН'!$F$14+СВЦЭМ!$D$10+'СЕТ СН'!$F$8*'СЕТ СН'!$F$9-'СЕТ СН'!$F$26</f>
        <v>1030.2636999900001</v>
      </c>
      <c r="S31" s="36">
        <f>SUMIFS(СВЦЭМ!$D$33:$D$776,СВЦЭМ!$A$33:$A$776,$A31,СВЦЭМ!$B$33:$B$776,S$11)+'СЕТ СН'!$F$14+СВЦЭМ!$D$10+'СЕТ СН'!$F$8*'СЕТ СН'!$F$9-'СЕТ СН'!$F$26</f>
        <v>1007.38247935</v>
      </c>
      <c r="T31" s="36">
        <f>SUMIFS(СВЦЭМ!$D$33:$D$776,СВЦЭМ!$A$33:$A$776,$A31,СВЦЭМ!$B$33:$B$776,T$11)+'СЕТ СН'!$F$14+СВЦЭМ!$D$10+'СЕТ СН'!$F$8*'СЕТ СН'!$F$9-'СЕТ СН'!$F$26</f>
        <v>971.59818702999996</v>
      </c>
      <c r="U31" s="36">
        <f>SUMIFS(СВЦЭМ!$D$33:$D$776,СВЦЭМ!$A$33:$A$776,$A31,СВЦЭМ!$B$33:$B$776,U$11)+'СЕТ СН'!$F$14+СВЦЭМ!$D$10+'СЕТ СН'!$F$8*'СЕТ СН'!$F$9-'СЕТ СН'!$F$26</f>
        <v>979.93637611000008</v>
      </c>
      <c r="V31" s="36">
        <f>SUMIFS(СВЦЭМ!$D$33:$D$776,СВЦЭМ!$A$33:$A$776,$A31,СВЦЭМ!$B$33:$B$776,V$11)+'СЕТ СН'!$F$14+СВЦЭМ!$D$10+'СЕТ СН'!$F$8*'СЕТ СН'!$F$9-'СЕТ СН'!$F$26</f>
        <v>993.77905964000001</v>
      </c>
      <c r="W31" s="36">
        <f>SUMIFS(СВЦЭМ!$D$33:$D$776,СВЦЭМ!$A$33:$A$776,$A31,СВЦЭМ!$B$33:$B$776,W$11)+'СЕТ СН'!$F$14+СВЦЭМ!$D$10+'СЕТ СН'!$F$8*'СЕТ СН'!$F$9-'СЕТ СН'!$F$26</f>
        <v>1015.5001920299999</v>
      </c>
      <c r="X31" s="36">
        <f>SUMIFS(СВЦЭМ!$D$33:$D$776,СВЦЭМ!$A$33:$A$776,$A31,СВЦЭМ!$B$33:$B$776,X$11)+'СЕТ СН'!$F$14+СВЦЭМ!$D$10+'СЕТ СН'!$F$8*'СЕТ СН'!$F$9-'СЕТ СН'!$F$26</f>
        <v>1023.5511002200001</v>
      </c>
      <c r="Y31" s="36">
        <f>SUMIFS(СВЦЭМ!$D$33:$D$776,СВЦЭМ!$A$33:$A$776,$A31,СВЦЭМ!$B$33:$B$776,Y$11)+'СЕТ СН'!$F$14+СВЦЭМ!$D$10+'СЕТ СН'!$F$8*'СЕТ СН'!$F$9-'СЕТ СН'!$F$26</f>
        <v>1038.2261317</v>
      </c>
    </row>
    <row r="32" spans="1:25" ht="15.5" x14ac:dyDescent="0.3">
      <c r="A32" s="35">
        <f t="shared" si="0"/>
        <v>43851</v>
      </c>
      <c r="B32" s="36">
        <f>SUMIFS(СВЦЭМ!$D$33:$D$776,СВЦЭМ!$A$33:$A$776,$A32,СВЦЭМ!$B$33:$B$776,B$11)+'СЕТ СН'!$F$14+СВЦЭМ!$D$10+'СЕТ СН'!$F$8*'СЕТ СН'!$F$9-'СЕТ СН'!$F$26</f>
        <v>1060.0833940299999</v>
      </c>
      <c r="C32" s="36">
        <f>SUMIFS(СВЦЭМ!$D$33:$D$776,СВЦЭМ!$A$33:$A$776,$A32,СВЦЭМ!$B$33:$B$776,C$11)+'СЕТ СН'!$F$14+СВЦЭМ!$D$10+'СЕТ СН'!$F$8*'СЕТ СН'!$F$9-'СЕТ СН'!$F$26</f>
        <v>1077.1092816</v>
      </c>
      <c r="D32" s="36">
        <f>SUMIFS(СВЦЭМ!$D$33:$D$776,СВЦЭМ!$A$33:$A$776,$A32,СВЦЭМ!$B$33:$B$776,D$11)+'СЕТ СН'!$F$14+СВЦЭМ!$D$10+'СЕТ СН'!$F$8*'СЕТ СН'!$F$9-'СЕТ СН'!$F$26</f>
        <v>1086.7370020000001</v>
      </c>
      <c r="E32" s="36">
        <f>SUMIFS(СВЦЭМ!$D$33:$D$776,СВЦЭМ!$A$33:$A$776,$A32,СВЦЭМ!$B$33:$B$776,E$11)+'СЕТ СН'!$F$14+СВЦЭМ!$D$10+'СЕТ СН'!$F$8*'СЕТ СН'!$F$9-'СЕТ СН'!$F$26</f>
        <v>1092.33227984</v>
      </c>
      <c r="F32" s="36">
        <f>SUMIFS(СВЦЭМ!$D$33:$D$776,СВЦЭМ!$A$33:$A$776,$A32,СВЦЭМ!$B$33:$B$776,F$11)+'СЕТ СН'!$F$14+СВЦЭМ!$D$10+'СЕТ СН'!$F$8*'СЕТ СН'!$F$9-'СЕТ СН'!$F$26</f>
        <v>1075.7613734199999</v>
      </c>
      <c r="G32" s="36">
        <f>SUMIFS(СВЦЭМ!$D$33:$D$776,СВЦЭМ!$A$33:$A$776,$A32,СВЦЭМ!$B$33:$B$776,G$11)+'СЕТ СН'!$F$14+СВЦЭМ!$D$10+'СЕТ СН'!$F$8*'СЕТ СН'!$F$9-'СЕТ СН'!$F$26</f>
        <v>1050.46578228</v>
      </c>
      <c r="H32" s="36">
        <f>SUMIFS(СВЦЭМ!$D$33:$D$776,СВЦЭМ!$A$33:$A$776,$A32,СВЦЭМ!$B$33:$B$776,H$11)+'СЕТ СН'!$F$14+СВЦЭМ!$D$10+'СЕТ СН'!$F$8*'СЕТ СН'!$F$9-'СЕТ СН'!$F$26</f>
        <v>1015.4599964700001</v>
      </c>
      <c r="I32" s="36">
        <f>SUMIFS(СВЦЭМ!$D$33:$D$776,СВЦЭМ!$A$33:$A$776,$A32,СВЦЭМ!$B$33:$B$776,I$11)+'СЕТ СН'!$F$14+СВЦЭМ!$D$10+'СЕТ СН'!$F$8*'СЕТ СН'!$F$9-'СЕТ СН'!$F$26</f>
        <v>990.62642886999993</v>
      </c>
      <c r="J32" s="36">
        <f>SUMIFS(СВЦЭМ!$D$33:$D$776,СВЦЭМ!$A$33:$A$776,$A32,СВЦЭМ!$B$33:$B$776,J$11)+'СЕТ СН'!$F$14+СВЦЭМ!$D$10+'СЕТ СН'!$F$8*'СЕТ СН'!$F$9-'СЕТ СН'!$F$26</f>
        <v>965.93365296999991</v>
      </c>
      <c r="K32" s="36">
        <f>SUMIFS(СВЦЭМ!$D$33:$D$776,СВЦЭМ!$A$33:$A$776,$A32,СВЦЭМ!$B$33:$B$776,K$11)+'СЕТ СН'!$F$14+СВЦЭМ!$D$10+'СЕТ СН'!$F$8*'СЕТ СН'!$F$9-'СЕТ СН'!$F$26</f>
        <v>967.92429302000005</v>
      </c>
      <c r="L32" s="36">
        <f>SUMIFS(СВЦЭМ!$D$33:$D$776,СВЦЭМ!$A$33:$A$776,$A32,СВЦЭМ!$B$33:$B$776,L$11)+'СЕТ СН'!$F$14+СВЦЭМ!$D$10+'СЕТ СН'!$F$8*'СЕТ СН'!$F$9-'СЕТ СН'!$F$26</f>
        <v>974.82106601999999</v>
      </c>
      <c r="M32" s="36">
        <f>SUMIFS(СВЦЭМ!$D$33:$D$776,СВЦЭМ!$A$33:$A$776,$A32,СВЦЭМ!$B$33:$B$776,M$11)+'СЕТ СН'!$F$14+СВЦЭМ!$D$10+'СЕТ СН'!$F$8*'СЕТ СН'!$F$9-'СЕТ СН'!$F$26</f>
        <v>979.28836548000004</v>
      </c>
      <c r="N32" s="36">
        <f>SUMIFS(СВЦЭМ!$D$33:$D$776,СВЦЭМ!$A$33:$A$776,$A32,СВЦЭМ!$B$33:$B$776,N$11)+'СЕТ СН'!$F$14+СВЦЭМ!$D$10+'СЕТ СН'!$F$8*'СЕТ СН'!$F$9-'СЕТ СН'!$F$26</f>
        <v>1001.69775671</v>
      </c>
      <c r="O32" s="36">
        <f>SUMIFS(СВЦЭМ!$D$33:$D$776,СВЦЭМ!$A$33:$A$776,$A32,СВЦЭМ!$B$33:$B$776,O$11)+'СЕТ СН'!$F$14+СВЦЭМ!$D$10+'СЕТ СН'!$F$8*'СЕТ СН'!$F$9-'СЕТ СН'!$F$26</f>
        <v>1011.95030258</v>
      </c>
      <c r="P32" s="36">
        <f>SUMIFS(СВЦЭМ!$D$33:$D$776,СВЦЭМ!$A$33:$A$776,$A32,СВЦЭМ!$B$33:$B$776,P$11)+'СЕТ СН'!$F$14+СВЦЭМ!$D$10+'СЕТ СН'!$F$8*'СЕТ СН'!$F$9-'СЕТ СН'!$F$26</f>
        <v>1022.5645209100001</v>
      </c>
      <c r="Q32" s="36">
        <f>SUMIFS(СВЦЭМ!$D$33:$D$776,СВЦЭМ!$A$33:$A$776,$A32,СВЦЭМ!$B$33:$B$776,Q$11)+'СЕТ СН'!$F$14+СВЦЭМ!$D$10+'СЕТ СН'!$F$8*'СЕТ СН'!$F$9-'СЕТ СН'!$F$26</f>
        <v>1030.4560493700001</v>
      </c>
      <c r="R32" s="36">
        <f>SUMIFS(СВЦЭМ!$D$33:$D$776,СВЦЭМ!$A$33:$A$776,$A32,СВЦЭМ!$B$33:$B$776,R$11)+'СЕТ СН'!$F$14+СВЦЭМ!$D$10+'СЕТ СН'!$F$8*'СЕТ СН'!$F$9-'СЕТ СН'!$F$26</f>
        <v>1018.1633968199999</v>
      </c>
      <c r="S32" s="36">
        <f>SUMIFS(СВЦЭМ!$D$33:$D$776,СВЦЭМ!$A$33:$A$776,$A32,СВЦЭМ!$B$33:$B$776,S$11)+'СЕТ СН'!$F$14+СВЦЭМ!$D$10+'СЕТ СН'!$F$8*'СЕТ СН'!$F$9-'СЕТ СН'!$F$26</f>
        <v>999.22676023000008</v>
      </c>
      <c r="T32" s="36">
        <f>SUMIFS(СВЦЭМ!$D$33:$D$776,СВЦЭМ!$A$33:$A$776,$A32,СВЦЭМ!$B$33:$B$776,T$11)+'СЕТ СН'!$F$14+СВЦЭМ!$D$10+'СЕТ СН'!$F$8*'СЕТ СН'!$F$9-'СЕТ СН'!$F$26</f>
        <v>982.59746519999999</v>
      </c>
      <c r="U32" s="36">
        <f>SUMIFS(СВЦЭМ!$D$33:$D$776,СВЦЭМ!$A$33:$A$776,$A32,СВЦЭМ!$B$33:$B$776,U$11)+'СЕТ СН'!$F$14+СВЦЭМ!$D$10+'СЕТ СН'!$F$8*'СЕТ СН'!$F$9-'СЕТ СН'!$F$26</f>
        <v>986.43315697000003</v>
      </c>
      <c r="V32" s="36">
        <f>SUMIFS(СВЦЭМ!$D$33:$D$776,СВЦЭМ!$A$33:$A$776,$A32,СВЦЭМ!$B$33:$B$776,V$11)+'СЕТ СН'!$F$14+СВЦЭМ!$D$10+'СЕТ СН'!$F$8*'СЕТ СН'!$F$9-'СЕТ СН'!$F$26</f>
        <v>1002.9048695700001</v>
      </c>
      <c r="W32" s="36">
        <f>SUMIFS(СВЦЭМ!$D$33:$D$776,СВЦЭМ!$A$33:$A$776,$A32,СВЦЭМ!$B$33:$B$776,W$11)+'СЕТ СН'!$F$14+СВЦЭМ!$D$10+'СЕТ СН'!$F$8*'СЕТ СН'!$F$9-'СЕТ СН'!$F$26</f>
        <v>1021.0343223499999</v>
      </c>
      <c r="X32" s="36">
        <f>SUMIFS(СВЦЭМ!$D$33:$D$776,СВЦЭМ!$A$33:$A$776,$A32,СВЦЭМ!$B$33:$B$776,X$11)+'СЕТ СН'!$F$14+СВЦЭМ!$D$10+'СЕТ СН'!$F$8*'СЕТ СН'!$F$9-'СЕТ СН'!$F$26</f>
        <v>1031.6339349499999</v>
      </c>
      <c r="Y32" s="36">
        <f>SUMIFS(СВЦЭМ!$D$33:$D$776,СВЦЭМ!$A$33:$A$776,$A32,СВЦЭМ!$B$33:$B$776,Y$11)+'СЕТ СН'!$F$14+СВЦЭМ!$D$10+'СЕТ СН'!$F$8*'СЕТ СН'!$F$9-'СЕТ СН'!$F$26</f>
        <v>1045.3624813500001</v>
      </c>
    </row>
    <row r="33" spans="1:27" ht="15.5" x14ac:dyDescent="0.3">
      <c r="A33" s="35">
        <f t="shared" si="0"/>
        <v>43852</v>
      </c>
      <c r="B33" s="36">
        <f>SUMIFS(СВЦЭМ!$D$33:$D$776,СВЦЭМ!$A$33:$A$776,$A33,СВЦЭМ!$B$33:$B$776,B$11)+'СЕТ СН'!$F$14+СВЦЭМ!$D$10+'СЕТ СН'!$F$8*'СЕТ СН'!$F$9-'СЕТ СН'!$F$26</f>
        <v>1047.1485686399999</v>
      </c>
      <c r="C33" s="36">
        <f>SUMIFS(СВЦЭМ!$D$33:$D$776,СВЦЭМ!$A$33:$A$776,$A33,СВЦЭМ!$B$33:$B$776,C$11)+'СЕТ СН'!$F$14+СВЦЭМ!$D$10+'СЕТ СН'!$F$8*'СЕТ СН'!$F$9-'СЕТ СН'!$F$26</f>
        <v>1056.6533520999999</v>
      </c>
      <c r="D33" s="36">
        <f>SUMIFS(СВЦЭМ!$D$33:$D$776,СВЦЭМ!$A$33:$A$776,$A33,СВЦЭМ!$B$33:$B$776,D$11)+'СЕТ СН'!$F$14+СВЦЭМ!$D$10+'СЕТ СН'!$F$8*'СЕТ СН'!$F$9-'СЕТ СН'!$F$26</f>
        <v>1068.2436259999999</v>
      </c>
      <c r="E33" s="36">
        <f>SUMIFS(СВЦЭМ!$D$33:$D$776,СВЦЭМ!$A$33:$A$776,$A33,СВЦЭМ!$B$33:$B$776,E$11)+'СЕТ СН'!$F$14+СВЦЭМ!$D$10+'СЕТ СН'!$F$8*'СЕТ СН'!$F$9-'СЕТ СН'!$F$26</f>
        <v>1070.0468112799999</v>
      </c>
      <c r="F33" s="36">
        <f>SUMIFS(СВЦЭМ!$D$33:$D$776,СВЦЭМ!$A$33:$A$776,$A33,СВЦЭМ!$B$33:$B$776,F$11)+'СЕТ СН'!$F$14+СВЦЭМ!$D$10+'СЕТ СН'!$F$8*'СЕТ СН'!$F$9-'СЕТ СН'!$F$26</f>
        <v>1058.9175838199999</v>
      </c>
      <c r="G33" s="36">
        <f>SUMIFS(СВЦЭМ!$D$33:$D$776,СВЦЭМ!$A$33:$A$776,$A33,СВЦЭМ!$B$33:$B$776,G$11)+'СЕТ СН'!$F$14+СВЦЭМ!$D$10+'СЕТ СН'!$F$8*'СЕТ СН'!$F$9-'СЕТ СН'!$F$26</f>
        <v>1040.31697708</v>
      </c>
      <c r="H33" s="36">
        <f>SUMIFS(СВЦЭМ!$D$33:$D$776,СВЦЭМ!$A$33:$A$776,$A33,СВЦЭМ!$B$33:$B$776,H$11)+'СЕТ СН'!$F$14+СВЦЭМ!$D$10+'СЕТ СН'!$F$8*'СЕТ СН'!$F$9-'СЕТ СН'!$F$26</f>
        <v>999.23079877000009</v>
      </c>
      <c r="I33" s="36">
        <f>SUMIFS(СВЦЭМ!$D$33:$D$776,СВЦЭМ!$A$33:$A$776,$A33,СВЦЭМ!$B$33:$B$776,I$11)+'СЕТ СН'!$F$14+СВЦЭМ!$D$10+'СЕТ СН'!$F$8*'СЕТ СН'!$F$9-'СЕТ СН'!$F$26</f>
        <v>983.29109317000007</v>
      </c>
      <c r="J33" s="36">
        <f>SUMIFS(СВЦЭМ!$D$33:$D$776,СВЦЭМ!$A$33:$A$776,$A33,СВЦЭМ!$B$33:$B$776,J$11)+'СЕТ СН'!$F$14+СВЦЭМ!$D$10+'СЕТ СН'!$F$8*'СЕТ СН'!$F$9-'СЕТ СН'!$F$26</f>
        <v>965.47369445000004</v>
      </c>
      <c r="K33" s="36">
        <f>SUMIFS(СВЦЭМ!$D$33:$D$776,СВЦЭМ!$A$33:$A$776,$A33,СВЦЭМ!$B$33:$B$776,K$11)+'СЕТ СН'!$F$14+СВЦЭМ!$D$10+'СЕТ СН'!$F$8*'СЕТ СН'!$F$9-'СЕТ СН'!$F$26</f>
        <v>969.92043814999988</v>
      </c>
      <c r="L33" s="36">
        <f>SUMIFS(СВЦЭМ!$D$33:$D$776,СВЦЭМ!$A$33:$A$776,$A33,СВЦЭМ!$B$33:$B$776,L$11)+'СЕТ СН'!$F$14+СВЦЭМ!$D$10+'СЕТ СН'!$F$8*'СЕТ СН'!$F$9-'СЕТ СН'!$F$26</f>
        <v>964.12900033000005</v>
      </c>
      <c r="M33" s="36">
        <f>SUMIFS(СВЦЭМ!$D$33:$D$776,СВЦЭМ!$A$33:$A$776,$A33,СВЦЭМ!$B$33:$B$776,M$11)+'СЕТ СН'!$F$14+СВЦЭМ!$D$10+'СЕТ СН'!$F$8*'СЕТ СН'!$F$9-'СЕТ СН'!$F$26</f>
        <v>973.95298860999992</v>
      </c>
      <c r="N33" s="36">
        <f>SUMIFS(СВЦЭМ!$D$33:$D$776,СВЦЭМ!$A$33:$A$776,$A33,СВЦЭМ!$B$33:$B$776,N$11)+'СЕТ СН'!$F$14+СВЦЭМ!$D$10+'СЕТ СН'!$F$8*'СЕТ СН'!$F$9-'СЕТ СН'!$F$26</f>
        <v>999.77138947999993</v>
      </c>
      <c r="O33" s="36">
        <f>SUMIFS(СВЦЭМ!$D$33:$D$776,СВЦЭМ!$A$33:$A$776,$A33,СВЦЭМ!$B$33:$B$776,O$11)+'СЕТ СН'!$F$14+СВЦЭМ!$D$10+'СЕТ СН'!$F$8*'СЕТ СН'!$F$9-'СЕТ СН'!$F$26</f>
        <v>1020.5107995999999</v>
      </c>
      <c r="P33" s="36">
        <f>SUMIFS(СВЦЭМ!$D$33:$D$776,СВЦЭМ!$A$33:$A$776,$A33,СВЦЭМ!$B$33:$B$776,P$11)+'СЕТ СН'!$F$14+СВЦЭМ!$D$10+'СЕТ СН'!$F$8*'СЕТ СН'!$F$9-'СЕТ СН'!$F$26</f>
        <v>1038.0201335199999</v>
      </c>
      <c r="Q33" s="36">
        <f>SUMIFS(СВЦЭМ!$D$33:$D$776,СВЦЭМ!$A$33:$A$776,$A33,СВЦЭМ!$B$33:$B$776,Q$11)+'СЕТ СН'!$F$14+СВЦЭМ!$D$10+'СЕТ СН'!$F$8*'СЕТ СН'!$F$9-'СЕТ СН'!$F$26</f>
        <v>1045.1047099</v>
      </c>
      <c r="R33" s="36">
        <f>SUMIFS(СВЦЭМ!$D$33:$D$776,СВЦЭМ!$A$33:$A$776,$A33,СВЦЭМ!$B$33:$B$776,R$11)+'СЕТ СН'!$F$14+СВЦЭМ!$D$10+'СЕТ СН'!$F$8*'СЕТ СН'!$F$9-'СЕТ СН'!$F$26</f>
        <v>1037.4936906400001</v>
      </c>
      <c r="S33" s="36">
        <f>SUMIFS(СВЦЭМ!$D$33:$D$776,СВЦЭМ!$A$33:$A$776,$A33,СВЦЭМ!$B$33:$B$776,S$11)+'СЕТ СН'!$F$14+СВЦЭМ!$D$10+'СЕТ СН'!$F$8*'СЕТ СН'!$F$9-'СЕТ СН'!$F$26</f>
        <v>1016.17776886</v>
      </c>
      <c r="T33" s="36">
        <f>SUMIFS(СВЦЭМ!$D$33:$D$776,СВЦЭМ!$A$33:$A$776,$A33,СВЦЭМ!$B$33:$B$776,T$11)+'СЕТ СН'!$F$14+СВЦЭМ!$D$10+'СЕТ СН'!$F$8*'СЕТ СН'!$F$9-'СЕТ СН'!$F$26</f>
        <v>997.01094493000005</v>
      </c>
      <c r="U33" s="36">
        <f>SUMIFS(СВЦЭМ!$D$33:$D$776,СВЦЭМ!$A$33:$A$776,$A33,СВЦЭМ!$B$33:$B$776,U$11)+'СЕТ СН'!$F$14+СВЦЭМ!$D$10+'СЕТ СН'!$F$8*'СЕТ СН'!$F$9-'СЕТ СН'!$F$26</f>
        <v>1000.8935428100001</v>
      </c>
      <c r="V33" s="36">
        <f>SUMIFS(СВЦЭМ!$D$33:$D$776,СВЦЭМ!$A$33:$A$776,$A33,СВЦЭМ!$B$33:$B$776,V$11)+'СЕТ СН'!$F$14+СВЦЭМ!$D$10+'СЕТ СН'!$F$8*'СЕТ СН'!$F$9-'СЕТ СН'!$F$26</f>
        <v>995.73439886000006</v>
      </c>
      <c r="W33" s="36">
        <f>SUMIFS(СВЦЭМ!$D$33:$D$776,СВЦЭМ!$A$33:$A$776,$A33,СВЦЭМ!$B$33:$B$776,W$11)+'СЕТ СН'!$F$14+СВЦЭМ!$D$10+'СЕТ СН'!$F$8*'СЕТ СН'!$F$9-'СЕТ СН'!$F$26</f>
        <v>1009.3406341800001</v>
      </c>
      <c r="X33" s="36">
        <f>SUMIFS(СВЦЭМ!$D$33:$D$776,СВЦЭМ!$A$33:$A$776,$A33,СВЦЭМ!$B$33:$B$776,X$11)+'СЕТ СН'!$F$14+СВЦЭМ!$D$10+'СЕТ СН'!$F$8*'СЕТ СН'!$F$9-'СЕТ СН'!$F$26</f>
        <v>1023.5934266199999</v>
      </c>
      <c r="Y33" s="36">
        <f>SUMIFS(СВЦЭМ!$D$33:$D$776,СВЦЭМ!$A$33:$A$776,$A33,СВЦЭМ!$B$33:$B$776,Y$11)+'СЕТ СН'!$F$14+СВЦЭМ!$D$10+'СЕТ СН'!$F$8*'СЕТ СН'!$F$9-'СЕТ СН'!$F$26</f>
        <v>1036.29628374</v>
      </c>
    </row>
    <row r="34" spans="1:27" ht="15.5" x14ac:dyDescent="0.3">
      <c r="A34" s="35">
        <f t="shared" si="0"/>
        <v>43853</v>
      </c>
      <c r="B34" s="36">
        <f>SUMIFS(СВЦЭМ!$D$33:$D$776,СВЦЭМ!$A$33:$A$776,$A34,СВЦЭМ!$B$33:$B$776,B$11)+'СЕТ СН'!$F$14+СВЦЭМ!$D$10+'СЕТ СН'!$F$8*'СЕТ СН'!$F$9-'СЕТ СН'!$F$26</f>
        <v>1059.18648697</v>
      </c>
      <c r="C34" s="36">
        <f>SUMIFS(СВЦЭМ!$D$33:$D$776,СВЦЭМ!$A$33:$A$776,$A34,СВЦЭМ!$B$33:$B$776,C$11)+'СЕТ СН'!$F$14+СВЦЭМ!$D$10+'СЕТ СН'!$F$8*'СЕТ СН'!$F$9-'СЕТ СН'!$F$26</f>
        <v>1065.6100128999999</v>
      </c>
      <c r="D34" s="36">
        <f>SUMIFS(СВЦЭМ!$D$33:$D$776,СВЦЭМ!$A$33:$A$776,$A34,СВЦЭМ!$B$33:$B$776,D$11)+'СЕТ СН'!$F$14+СВЦЭМ!$D$10+'СЕТ СН'!$F$8*'СЕТ СН'!$F$9-'СЕТ СН'!$F$26</f>
        <v>1078.25887721</v>
      </c>
      <c r="E34" s="36">
        <f>SUMIFS(СВЦЭМ!$D$33:$D$776,СВЦЭМ!$A$33:$A$776,$A34,СВЦЭМ!$B$33:$B$776,E$11)+'СЕТ СН'!$F$14+СВЦЭМ!$D$10+'СЕТ СН'!$F$8*'СЕТ СН'!$F$9-'СЕТ СН'!$F$26</f>
        <v>1083.8835264500001</v>
      </c>
      <c r="F34" s="36">
        <f>SUMIFS(СВЦЭМ!$D$33:$D$776,СВЦЭМ!$A$33:$A$776,$A34,СВЦЭМ!$B$33:$B$776,F$11)+'СЕТ СН'!$F$14+СВЦЭМ!$D$10+'СЕТ СН'!$F$8*'СЕТ СН'!$F$9-'СЕТ СН'!$F$26</f>
        <v>1076.2527503599999</v>
      </c>
      <c r="G34" s="36">
        <f>SUMIFS(СВЦЭМ!$D$33:$D$776,СВЦЭМ!$A$33:$A$776,$A34,СВЦЭМ!$B$33:$B$776,G$11)+'СЕТ СН'!$F$14+СВЦЭМ!$D$10+'СЕТ СН'!$F$8*'СЕТ СН'!$F$9-'СЕТ СН'!$F$26</f>
        <v>1058.2206636000001</v>
      </c>
      <c r="H34" s="36">
        <f>SUMIFS(СВЦЭМ!$D$33:$D$776,СВЦЭМ!$A$33:$A$776,$A34,СВЦЭМ!$B$33:$B$776,H$11)+'СЕТ СН'!$F$14+СВЦЭМ!$D$10+'СЕТ СН'!$F$8*'СЕТ СН'!$F$9-'СЕТ СН'!$F$26</f>
        <v>1020.7111684199999</v>
      </c>
      <c r="I34" s="36">
        <f>SUMIFS(СВЦЭМ!$D$33:$D$776,СВЦЭМ!$A$33:$A$776,$A34,СВЦЭМ!$B$33:$B$776,I$11)+'СЕТ СН'!$F$14+СВЦЭМ!$D$10+'СЕТ СН'!$F$8*'СЕТ СН'!$F$9-'СЕТ СН'!$F$26</f>
        <v>1002.20194842</v>
      </c>
      <c r="J34" s="36">
        <f>SUMIFS(СВЦЭМ!$D$33:$D$776,СВЦЭМ!$A$33:$A$776,$A34,СВЦЭМ!$B$33:$B$776,J$11)+'СЕТ СН'!$F$14+СВЦЭМ!$D$10+'СЕТ СН'!$F$8*'СЕТ СН'!$F$9-'СЕТ СН'!$F$26</f>
        <v>981.34525774999997</v>
      </c>
      <c r="K34" s="36">
        <f>SUMIFS(СВЦЭМ!$D$33:$D$776,СВЦЭМ!$A$33:$A$776,$A34,СВЦЭМ!$B$33:$B$776,K$11)+'СЕТ СН'!$F$14+СВЦЭМ!$D$10+'СЕТ СН'!$F$8*'СЕТ СН'!$F$9-'СЕТ СН'!$F$26</f>
        <v>986.09317566999994</v>
      </c>
      <c r="L34" s="36">
        <f>SUMIFS(СВЦЭМ!$D$33:$D$776,СВЦЭМ!$A$33:$A$776,$A34,СВЦЭМ!$B$33:$B$776,L$11)+'СЕТ СН'!$F$14+СВЦЭМ!$D$10+'СЕТ СН'!$F$8*'СЕТ СН'!$F$9-'СЕТ СН'!$F$26</f>
        <v>983.60857796999994</v>
      </c>
      <c r="M34" s="36">
        <f>SUMIFS(СВЦЭМ!$D$33:$D$776,СВЦЭМ!$A$33:$A$776,$A34,СВЦЭМ!$B$33:$B$776,M$11)+'СЕТ СН'!$F$14+СВЦЭМ!$D$10+'СЕТ СН'!$F$8*'СЕТ СН'!$F$9-'СЕТ СН'!$F$26</f>
        <v>988.49615193</v>
      </c>
      <c r="N34" s="36">
        <f>SUMIFS(СВЦЭМ!$D$33:$D$776,СВЦЭМ!$A$33:$A$776,$A34,СВЦЭМ!$B$33:$B$776,N$11)+'СЕТ СН'!$F$14+СВЦЭМ!$D$10+'СЕТ СН'!$F$8*'СЕТ СН'!$F$9-'СЕТ СН'!$F$26</f>
        <v>999.72669771999995</v>
      </c>
      <c r="O34" s="36">
        <f>SUMIFS(СВЦЭМ!$D$33:$D$776,СВЦЭМ!$A$33:$A$776,$A34,СВЦЭМ!$B$33:$B$776,O$11)+'СЕТ СН'!$F$14+СВЦЭМ!$D$10+'СЕТ СН'!$F$8*'СЕТ СН'!$F$9-'СЕТ СН'!$F$26</f>
        <v>1020.5631683199999</v>
      </c>
      <c r="P34" s="36">
        <f>SUMIFS(СВЦЭМ!$D$33:$D$776,СВЦЭМ!$A$33:$A$776,$A34,СВЦЭМ!$B$33:$B$776,P$11)+'СЕТ СН'!$F$14+СВЦЭМ!$D$10+'СЕТ СН'!$F$8*'СЕТ СН'!$F$9-'СЕТ СН'!$F$26</f>
        <v>1038.5747831599999</v>
      </c>
      <c r="Q34" s="36">
        <f>SUMIFS(СВЦЭМ!$D$33:$D$776,СВЦЭМ!$A$33:$A$776,$A34,СВЦЭМ!$B$33:$B$776,Q$11)+'СЕТ СН'!$F$14+СВЦЭМ!$D$10+'СЕТ СН'!$F$8*'СЕТ СН'!$F$9-'СЕТ СН'!$F$26</f>
        <v>1056.6305461499999</v>
      </c>
      <c r="R34" s="36">
        <f>SUMIFS(СВЦЭМ!$D$33:$D$776,СВЦЭМ!$A$33:$A$776,$A34,СВЦЭМ!$B$33:$B$776,R$11)+'СЕТ СН'!$F$14+СВЦЭМ!$D$10+'СЕТ СН'!$F$8*'СЕТ СН'!$F$9-'СЕТ СН'!$F$26</f>
        <v>1030.67533938</v>
      </c>
      <c r="S34" s="36">
        <f>SUMIFS(СВЦЭМ!$D$33:$D$776,СВЦЭМ!$A$33:$A$776,$A34,СВЦЭМ!$B$33:$B$776,S$11)+'СЕТ СН'!$F$14+СВЦЭМ!$D$10+'СЕТ СН'!$F$8*'СЕТ СН'!$F$9-'СЕТ СН'!$F$26</f>
        <v>1007.2377105400001</v>
      </c>
      <c r="T34" s="36">
        <f>SUMIFS(СВЦЭМ!$D$33:$D$776,СВЦЭМ!$A$33:$A$776,$A34,СВЦЭМ!$B$33:$B$776,T$11)+'СЕТ СН'!$F$14+СВЦЭМ!$D$10+'СЕТ СН'!$F$8*'СЕТ СН'!$F$9-'СЕТ СН'!$F$26</f>
        <v>988.80779824999991</v>
      </c>
      <c r="U34" s="36">
        <f>SUMIFS(СВЦЭМ!$D$33:$D$776,СВЦЭМ!$A$33:$A$776,$A34,СВЦЭМ!$B$33:$B$776,U$11)+'СЕТ СН'!$F$14+СВЦЭМ!$D$10+'СЕТ СН'!$F$8*'СЕТ СН'!$F$9-'СЕТ СН'!$F$26</f>
        <v>994.90575330000001</v>
      </c>
      <c r="V34" s="36">
        <f>SUMIFS(СВЦЭМ!$D$33:$D$776,СВЦЭМ!$A$33:$A$776,$A34,СВЦЭМ!$B$33:$B$776,V$11)+'СЕТ СН'!$F$14+СВЦЭМ!$D$10+'СЕТ СН'!$F$8*'СЕТ СН'!$F$9-'СЕТ СН'!$F$26</f>
        <v>1007.80215901</v>
      </c>
      <c r="W34" s="36">
        <f>SUMIFS(СВЦЭМ!$D$33:$D$776,СВЦЭМ!$A$33:$A$776,$A34,СВЦЭМ!$B$33:$B$776,W$11)+'СЕТ СН'!$F$14+СВЦЭМ!$D$10+'СЕТ СН'!$F$8*'СЕТ СН'!$F$9-'СЕТ СН'!$F$26</f>
        <v>1028.93993927</v>
      </c>
      <c r="X34" s="36">
        <f>SUMIFS(СВЦЭМ!$D$33:$D$776,СВЦЭМ!$A$33:$A$776,$A34,СВЦЭМ!$B$33:$B$776,X$11)+'СЕТ СН'!$F$14+СВЦЭМ!$D$10+'СЕТ СН'!$F$8*'СЕТ СН'!$F$9-'СЕТ СН'!$F$26</f>
        <v>1047.34704947</v>
      </c>
      <c r="Y34" s="36">
        <f>SUMIFS(СВЦЭМ!$D$33:$D$776,СВЦЭМ!$A$33:$A$776,$A34,СВЦЭМ!$B$33:$B$776,Y$11)+'СЕТ СН'!$F$14+СВЦЭМ!$D$10+'СЕТ СН'!$F$8*'СЕТ СН'!$F$9-'СЕТ СН'!$F$26</f>
        <v>1055.18494887</v>
      </c>
    </row>
    <row r="35" spans="1:27" ht="15.5" x14ac:dyDescent="0.3">
      <c r="A35" s="35">
        <f t="shared" si="0"/>
        <v>43854</v>
      </c>
      <c r="B35" s="36">
        <f>SUMIFS(СВЦЭМ!$D$33:$D$776,СВЦЭМ!$A$33:$A$776,$A35,СВЦЭМ!$B$33:$B$776,B$11)+'СЕТ СН'!$F$14+СВЦЭМ!$D$10+'СЕТ СН'!$F$8*'СЕТ СН'!$F$9-'СЕТ СН'!$F$26</f>
        <v>1019.78653392</v>
      </c>
      <c r="C35" s="36">
        <f>SUMIFS(СВЦЭМ!$D$33:$D$776,СВЦЭМ!$A$33:$A$776,$A35,СВЦЭМ!$B$33:$B$776,C$11)+'СЕТ СН'!$F$14+СВЦЭМ!$D$10+'СЕТ СН'!$F$8*'СЕТ СН'!$F$9-'СЕТ СН'!$F$26</f>
        <v>1031.26628076</v>
      </c>
      <c r="D35" s="36">
        <f>SUMIFS(СВЦЭМ!$D$33:$D$776,СВЦЭМ!$A$33:$A$776,$A35,СВЦЭМ!$B$33:$B$776,D$11)+'СЕТ СН'!$F$14+СВЦЭМ!$D$10+'СЕТ СН'!$F$8*'СЕТ СН'!$F$9-'СЕТ СН'!$F$26</f>
        <v>1044.2749263000001</v>
      </c>
      <c r="E35" s="36">
        <f>SUMIFS(СВЦЭМ!$D$33:$D$776,СВЦЭМ!$A$33:$A$776,$A35,СВЦЭМ!$B$33:$B$776,E$11)+'СЕТ СН'!$F$14+СВЦЭМ!$D$10+'СЕТ СН'!$F$8*'СЕТ СН'!$F$9-'СЕТ СН'!$F$26</f>
        <v>1054.3319383200001</v>
      </c>
      <c r="F35" s="36">
        <f>SUMIFS(СВЦЭМ!$D$33:$D$776,СВЦЭМ!$A$33:$A$776,$A35,СВЦЭМ!$B$33:$B$776,F$11)+'СЕТ СН'!$F$14+СВЦЭМ!$D$10+'СЕТ СН'!$F$8*'СЕТ СН'!$F$9-'СЕТ СН'!$F$26</f>
        <v>1041.5504602799999</v>
      </c>
      <c r="G35" s="36">
        <f>SUMIFS(СВЦЭМ!$D$33:$D$776,СВЦЭМ!$A$33:$A$776,$A35,СВЦЭМ!$B$33:$B$776,G$11)+'СЕТ СН'!$F$14+СВЦЭМ!$D$10+'СЕТ СН'!$F$8*'СЕТ СН'!$F$9-'СЕТ СН'!$F$26</f>
        <v>1022.1728866399999</v>
      </c>
      <c r="H35" s="36">
        <f>SUMIFS(СВЦЭМ!$D$33:$D$776,СВЦЭМ!$A$33:$A$776,$A35,СВЦЭМ!$B$33:$B$776,H$11)+'СЕТ СН'!$F$14+СВЦЭМ!$D$10+'СЕТ СН'!$F$8*'СЕТ СН'!$F$9-'СЕТ СН'!$F$26</f>
        <v>979.15632882</v>
      </c>
      <c r="I35" s="36">
        <f>SUMIFS(СВЦЭМ!$D$33:$D$776,СВЦЭМ!$A$33:$A$776,$A35,СВЦЭМ!$B$33:$B$776,I$11)+'СЕТ СН'!$F$14+СВЦЭМ!$D$10+'СЕТ СН'!$F$8*'СЕТ СН'!$F$9-'СЕТ СН'!$F$26</f>
        <v>970.60696568999992</v>
      </c>
      <c r="J35" s="36">
        <f>SUMIFS(СВЦЭМ!$D$33:$D$776,СВЦЭМ!$A$33:$A$776,$A35,СВЦЭМ!$B$33:$B$776,J$11)+'СЕТ СН'!$F$14+СВЦЭМ!$D$10+'СЕТ СН'!$F$8*'СЕТ СН'!$F$9-'СЕТ СН'!$F$26</f>
        <v>951.31021170000008</v>
      </c>
      <c r="K35" s="36">
        <f>SUMIFS(СВЦЭМ!$D$33:$D$776,СВЦЭМ!$A$33:$A$776,$A35,СВЦЭМ!$B$33:$B$776,K$11)+'СЕТ СН'!$F$14+СВЦЭМ!$D$10+'СЕТ СН'!$F$8*'СЕТ СН'!$F$9-'СЕТ СН'!$F$26</f>
        <v>952.85643363999998</v>
      </c>
      <c r="L35" s="36">
        <f>SUMIFS(СВЦЭМ!$D$33:$D$776,СВЦЭМ!$A$33:$A$776,$A35,СВЦЭМ!$B$33:$B$776,L$11)+'СЕТ СН'!$F$14+СВЦЭМ!$D$10+'СЕТ СН'!$F$8*'СЕТ СН'!$F$9-'СЕТ СН'!$F$26</f>
        <v>953.22447706000003</v>
      </c>
      <c r="M35" s="36">
        <f>SUMIFS(СВЦЭМ!$D$33:$D$776,СВЦЭМ!$A$33:$A$776,$A35,СВЦЭМ!$B$33:$B$776,M$11)+'СЕТ СН'!$F$14+СВЦЭМ!$D$10+'СЕТ СН'!$F$8*'СЕТ СН'!$F$9-'СЕТ СН'!$F$26</f>
        <v>962.8653769099999</v>
      </c>
      <c r="N35" s="36">
        <f>SUMIFS(СВЦЭМ!$D$33:$D$776,СВЦЭМ!$A$33:$A$776,$A35,СВЦЭМ!$B$33:$B$776,N$11)+'СЕТ СН'!$F$14+СВЦЭМ!$D$10+'СЕТ СН'!$F$8*'СЕТ СН'!$F$9-'СЕТ СН'!$F$26</f>
        <v>959.76059280999993</v>
      </c>
      <c r="O35" s="36">
        <f>SUMIFS(СВЦЭМ!$D$33:$D$776,СВЦЭМ!$A$33:$A$776,$A35,СВЦЭМ!$B$33:$B$776,O$11)+'СЕТ СН'!$F$14+СВЦЭМ!$D$10+'СЕТ СН'!$F$8*'СЕТ СН'!$F$9-'СЕТ СН'!$F$26</f>
        <v>976.74025435999988</v>
      </c>
      <c r="P35" s="36">
        <f>SUMIFS(СВЦЭМ!$D$33:$D$776,СВЦЭМ!$A$33:$A$776,$A35,СВЦЭМ!$B$33:$B$776,P$11)+'СЕТ СН'!$F$14+СВЦЭМ!$D$10+'СЕТ СН'!$F$8*'СЕТ СН'!$F$9-'СЕТ СН'!$F$26</f>
        <v>991.08043475999989</v>
      </c>
      <c r="Q35" s="36">
        <f>SUMIFS(СВЦЭМ!$D$33:$D$776,СВЦЭМ!$A$33:$A$776,$A35,СВЦЭМ!$B$33:$B$776,Q$11)+'СЕТ СН'!$F$14+СВЦЭМ!$D$10+'СЕТ СН'!$F$8*'СЕТ СН'!$F$9-'СЕТ СН'!$F$26</f>
        <v>1004.42439945</v>
      </c>
      <c r="R35" s="36">
        <f>SUMIFS(СВЦЭМ!$D$33:$D$776,СВЦЭМ!$A$33:$A$776,$A35,СВЦЭМ!$B$33:$B$776,R$11)+'СЕТ СН'!$F$14+СВЦЭМ!$D$10+'СЕТ СН'!$F$8*'СЕТ СН'!$F$9-'СЕТ СН'!$F$26</f>
        <v>1003.5371651299999</v>
      </c>
      <c r="S35" s="36">
        <f>SUMIFS(СВЦЭМ!$D$33:$D$776,СВЦЭМ!$A$33:$A$776,$A35,СВЦЭМ!$B$33:$B$776,S$11)+'СЕТ СН'!$F$14+СВЦЭМ!$D$10+'СЕТ СН'!$F$8*'СЕТ СН'!$F$9-'СЕТ СН'!$F$26</f>
        <v>1002.1852868199999</v>
      </c>
      <c r="T35" s="36">
        <f>SUMIFS(СВЦЭМ!$D$33:$D$776,СВЦЭМ!$A$33:$A$776,$A35,СВЦЭМ!$B$33:$B$776,T$11)+'СЕТ СН'!$F$14+СВЦЭМ!$D$10+'СЕТ СН'!$F$8*'СЕТ СН'!$F$9-'СЕТ СН'!$F$26</f>
        <v>972.44185489000006</v>
      </c>
      <c r="U35" s="36">
        <f>SUMIFS(СВЦЭМ!$D$33:$D$776,СВЦЭМ!$A$33:$A$776,$A35,СВЦЭМ!$B$33:$B$776,U$11)+'СЕТ СН'!$F$14+СВЦЭМ!$D$10+'СЕТ СН'!$F$8*'СЕТ СН'!$F$9-'СЕТ СН'!$F$26</f>
        <v>976.18645908000008</v>
      </c>
      <c r="V35" s="36">
        <f>SUMIFS(СВЦЭМ!$D$33:$D$776,СВЦЭМ!$A$33:$A$776,$A35,СВЦЭМ!$B$33:$B$776,V$11)+'СЕТ СН'!$F$14+СВЦЭМ!$D$10+'СЕТ СН'!$F$8*'СЕТ СН'!$F$9-'СЕТ СН'!$F$26</f>
        <v>981.35955521000005</v>
      </c>
      <c r="W35" s="36">
        <f>SUMIFS(СВЦЭМ!$D$33:$D$776,СВЦЭМ!$A$33:$A$776,$A35,СВЦЭМ!$B$33:$B$776,W$11)+'СЕТ СН'!$F$14+СВЦЭМ!$D$10+'СЕТ СН'!$F$8*'СЕТ СН'!$F$9-'СЕТ СН'!$F$26</f>
        <v>996.47962837999989</v>
      </c>
      <c r="X35" s="36">
        <f>SUMIFS(СВЦЭМ!$D$33:$D$776,СВЦЭМ!$A$33:$A$776,$A35,СВЦЭМ!$B$33:$B$776,X$11)+'СЕТ СН'!$F$14+СВЦЭМ!$D$10+'СЕТ СН'!$F$8*'СЕТ СН'!$F$9-'СЕТ СН'!$F$26</f>
        <v>1000.1325389000001</v>
      </c>
      <c r="Y35" s="36">
        <f>SUMIFS(СВЦЭМ!$D$33:$D$776,СВЦЭМ!$A$33:$A$776,$A35,СВЦЭМ!$B$33:$B$776,Y$11)+'СЕТ СН'!$F$14+СВЦЭМ!$D$10+'СЕТ СН'!$F$8*'СЕТ СН'!$F$9-'СЕТ СН'!$F$26</f>
        <v>1007.2025743500001</v>
      </c>
    </row>
    <row r="36" spans="1:27" ht="15.5" x14ac:dyDescent="0.3">
      <c r="A36" s="35">
        <f t="shared" si="0"/>
        <v>43855</v>
      </c>
      <c r="B36" s="36">
        <f>SUMIFS(СВЦЭМ!$D$33:$D$776,СВЦЭМ!$A$33:$A$776,$A36,СВЦЭМ!$B$33:$B$776,B$11)+'СЕТ СН'!$F$14+СВЦЭМ!$D$10+'СЕТ СН'!$F$8*'СЕТ СН'!$F$9-'СЕТ СН'!$F$26</f>
        <v>1048.8337560699999</v>
      </c>
      <c r="C36" s="36">
        <f>SUMIFS(СВЦЭМ!$D$33:$D$776,СВЦЭМ!$A$33:$A$776,$A36,СВЦЭМ!$B$33:$B$776,C$11)+'СЕТ СН'!$F$14+СВЦЭМ!$D$10+'СЕТ СН'!$F$8*'СЕТ СН'!$F$9-'СЕТ СН'!$F$26</f>
        <v>1071.4605571899999</v>
      </c>
      <c r="D36" s="36">
        <f>SUMIFS(СВЦЭМ!$D$33:$D$776,СВЦЭМ!$A$33:$A$776,$A36,СВЦЭМ!$B$33:$B$776,D$11)+'СЕТ СН'!$F$14+СВЦЭМ!$D$10+'СЕТ СН'!$F$8*'СЕТ СН'!$F$9-'СЕТ СН'!$F$26</f>
        <v>1097.15006509</v>
      </c>
      <c r="E36" s="36">
        <f>SUMIFS(СВЦЭМ!$D$33:$D$776,СВЦЭМ!$A$33:$A$776,$A36,СВЦЭМ!$B$33:$B$776,E$11)+'СЕТ СН'!$F$14+СВЦЭМ!$D$10+'СЕТ СН'!$F$8*'СЕТ СН'!$F$9-'СЕТ СН'!$F$26</f>
        <v>1099.9990873199999</v>
      </c>
      <c r="F36" s="36">
        <f>SUMIFS(СВЦЭМ!$D$33:$D$776,СВЦЭМ!$A$33:$A$776,$A36,СВЦЭМ!$B$33:$B$776,F$11)+'СЕТ СН'!$F$14+СВЦЭМ!$D$10+'СЕТ СН'!$F$8*'СЕТ СН'!$F$9-'СЕТ СН'!$F$26</f>
        <v>1065.9994559500001</v>
      </c>
      <c r="G36" s="36">
        <f>SUMIFS(СВЦЭМ!$D$33:$D$776,СВЦЭМ!$A$33:$A$776,$A36,СВЦЭМ!$B$33:$B$776,G$11)+'СЕТ СН'!$F$14+СВЦЭМ!$D$10+'СЕТ СН'!$F$8*'СЕТ СН'!$F$9-'СЕТ СН'!$F$26</f>
        <v>1059.6152676899999</v>
      </c>
      <c r="H36" s="36">
        <f>SUMIFS(СВЦЭМ!$D$33:$D$776,СВЦЭМ!$A$33:$A$776,$A36,СВЦЭМ!$B$33:$B$776,H$11)+'СЕТ СН'!$F$14+СВЦЭМ!$D$10+'СЕТ СН'!$F$8*'СЕТ СН'!$F$9-'СЕТ СН'!$F$26</f>
        <v>1032.8822137899999</v>
      </c>
      <c r="I36" s="36">
        <f>SUMIFS(СВЦЭМ!$D$33:$D$776,СВЦЭМ!$A$33:$A$776,$A36,СВЦЭМ!$B$33:$B$776,I$11)+'СЕТ СН'!$F$14+СВЦЭМ!$D$10+'СЕТ СН'!$F$8*'СЕТ СН'!$F$9-'СЕТ СН'!$F$26</f>
        <v>1021.74673611</v>
      </c>
      <c r="J36" s="36">
        <f>SUMIFS(СВЦЭМ!$D$33:$D$776,СВЦЭМ!$A$33:$A$776,$A36,СВЦЭМ!$B$33:$B$776,J$11)+'СЕТ СН'!$F$14+СВЦЭМ!$D$10+'СЕТ СН'!$F$8*'СЕТ СН'!$F$9-'СЕТ СН'!$F$26</f>
        <v>1000.2530933799999</v>
      </c>
      <c r="K36" s="36">
        <f>SUMIFS(СВЦЭМ!$D$33:$D$776,СВЦЭМ!$A$33:$A$776,$A36,СВЦЭМ!$B$33:$B$776,K$11)+'СЕТ СН'!$F$14+СВЦЭМ!$D$10+'СЕТ СН'!$F$8*'СЕТ СН'!$F$9-'СЕТ СН'!$F$26</f>
        <v>968.12199495000004</v>
      </c>
      <c r="L36" s="36">
        <f>SUMIFS(СВЦЭМ!$D$33:$D$776,СВЦЭМ!$A$33:$A$776,$A36,СВЦЭМ!$B$33:$B$776,L$11)+'СЕТ СН'!$F$14+СВЦЭМ!$D$10+'СЕТ СН'!$F$8*'СЕТ СН'!$F$9-'СЕТ СН'!$F$26</f>
        <v>956.31371491000004</v>
      </c>
      <c r="M36" s="36">
        <f>SUMIFS(СВЦЭМ!$D$33:$D$776,СВЦЭМ!$A$33:$A$776,$A36,СВЦЭМ!$B$33:$B$776,M$11)+'СЕТ СН'!$F$14+СВЦЭМ!$D$10+'СЕТ СН'!$F$8*'СЕТ СН'!$F$9-'СЕТ СН'!$F$26</f>
        <v>981.50224340999989</v>
      </c>
      <c r="N36" s="36">
        <f>SUMIFS(СВЦЭМ!$D$33:$D$776,СВЦЭМ!$A$33:$A$776,$A36,СВЦЭМ!$B$33:$B$776,N$11)+'СЕТ СН'!$F$14+СВЦЭМ!$D$10+'СЕТ СН'!$F$8*'СЕТ СН'!$F$9-'СЕТ СН'!$F$26</f>
        <v>995.40310690999991</v>
      </c>
      <c r="O36" s="36">
        <f>SUMIFS(СВЦЭМ!$D$33:$D$776,СВЦЭМ!$A$33:$A$776,$A36,СВЦЭМ!$B$33:$B$776,O$11)+'СЕТ СН'!$F$14+СВЦЭМ!$D$10+'СЕТ СН'!$F$8*'СЕТ СН'!$F$9-'СЕТ СН'!$F$26</f>
        <v>1012.30722651</v>
      </c>
      <c r="P36" s="36">
        <f>SUMIFS(СВЦЭМ!$D$33:$D$776,СВЦЭМ!$A$33:$A$776,$A36,СВЦЭМ!$B$33:$B$776,P$11)+'СЕТ СН'!$F$14+СВЦЭМ!$D$10+'СЕТ СН'!$F$8*'СЕТ СН'!$F$9-'СЕТ СН'!$F$26</f>
        <v>1026.1152646099999</v>
      </c>
      <c r="Q36" s="36">
        <f>SUMIFS(СВЦЭМ!$D$33:$D$776,СВЦЭМ!$A$33:$A$776,$A36,СВЦЭМ!$B$33:$B$776,Q$11)+'СЕТ СН'!$F$14+СВЦЭМ!$D$10+'СЕТ СН'!$F$8*'СЕТ СН'!$F$9-'СЕТ СН'!$F$26</f>
        <v>1034.7544075399999</v>
      </c>
      <c r="R36" s="36">
        <f>SUMIFS(СВЦЭМ!$D$33:$D$776,СВЦЭМ!$A$33:$A$776,$A36,СВЦЭМ!$B$33:$B$776,R$11)+'СЕТ СН'!$F$14+СВЦЭМ!$D$10+'СЕТ СН'!$F$8*'СЕТ СН'!$F$9-'СЕТ СН'!$F$26</f>
        <v>1032.6755388700001</v>
      </c>
      <c r="S36" s="36">
        <f>SUMIFS(СВЦЭМ!$D$33:$D$776,СВЦЭМ!$A$33:$A$776,$A36,СВЦЭМ!$B$33:$B$776,S$11)+'СЕТ СН'!$F$14+СВЦЭМ!$D$10+'СЕТ СН'!$F$8*'СЕТ СН'!$F$9-'СЕТ СН'!$F$26</f>
        <v>1031.89521066</v>
      </c>
      <c r="T36" s="36">
        <f>SUMIFS(СВЦЭМ!$D$33:$D$776,СВЦЭМ!$A$33:$A$776,$A36,СВЦЭМ!$B$33:$B$776,T$11)+'СЕТ СН'!$F$14+СВЦЭМ!$D$10+'СЕТ СН'!$F$8*'СЕТ СН'!$F$9-'СЕТ СН'!$F$26</f>
        <v>1006.47645302</v>
      </c>
      <c r="U36" s="36">
        <f>SUMIFS(СВЦЭМ!$D$33:$D$776,СВЦЭМ!$A$33:$A$776,$A36,СВЦЭМ!$B$33:$B$776,U$11)+'СЕТ СН'!$F$14+СВЦЭМ!$D$10+'СЕТ СН'!$F$8*'СЕТ СН'!$F$9-'СЕТ СН'!$F$26</f>
        <v>1008.3818675800001</v>
      </c>
      <c r="V36" s="36">
        <f>SUMIFS(СВЦЭМ!$D$33:$D$776,СВЦЭМ!$A$33:$A$776,$A36,СВЦЭМ!$B$33:$B$776,V$11)+'СЕТ СН'!$F$14+СВЦЭМ!$D$10+'СЕТ СН'!$F$8*'СЕТ СН'!$F$9-'СЕТ СН'!$F$26</f>
        <v>1014.2025150699999</v>
      </c>
      <c r="W36" s="36">
        <f>SUMIFS(СВЦЭМ!$D$33:$D$776,СВЦЭМ!$A$33:$A$776,$A36,СВЦЭМ!$B$33:$B$776,W$11)+'СЕТ СН'!$F$14+СВЦЭМ!$D$10+'СЕТ СН'!$F$8*'СЕТ СН'!$F$9-'СЕТ СН'!$F$26</f>
        <v>1025.5968794400001</v>
      </c>
      <c r="X36" s="36">
        <f>SUMIFS(СВЦЭМ!$D$33:$D$776,СВЦЭМ!$A$33:$A$776,$A36,СВЦЭМ!$B$33:$B$776,X$11)+'СЕТ СН'!$F$14+СВЦЭМ!$D$10+'СЕТ СН'!$F$8*'СЕТ СН'!$F$9-'СЕТ СН'!$F$26</f>
        <v>1028.6343542</v>
      </c>
      <c r="Y36" s="36">
        <f>SUMIFS(СВЦЭМ!$D$33:$D$776,СВЦЭМ!$A$33:$A$776,$A36,СВЦЭМ!$B$33:$B$776,Y$11)+'СЕТ СН'!$F$14+СВЦЭМ!$D$10+'СЕТ СН'!$F$8*'СЕТ СН'!$F$9-'СЕТ СН'!$F$26</f>
        <v>1039.5451161799999</v>
      </c>
    </row>
    <row r="37" spans="1:27" ht="15.5" x14ac:dyDescent="0.3">
      <c r="A37" s="35">
        <f t="shared" si="0"/>
        <v>43856</v>
      </c>
      <c r="B37" s="36">
        <f>SUMIFS(СВЦЭМ!$D$33:$D$776,СВЦЭМ!$A$33:$A$776,$A37,СВЦЭМ!$B$33:$B$776,B$11)+'СЕТ СН'!$F$14+СВЦЭМ!$D$10+'СЕТ СН'!$F$8*'СЕТ СН'!$F$9-'СЕТ СН'!$F$26</f>
        <v>1032.7608729000001</v>
      </c>
      <c r="C37" s="36">
        <f>SUMIFS(СВЦЭМ!$D$33:$D$776,СВЦЭМ!$A$33:$A$776,$A37,СВЦЭМ!$B$33:$B$776,C$11)+'СЕТ СН'!$F$14+СВЦЭМ!$D$10+'СЕТ СН'!$F$8*'СЕТ СН'!$F$9-'СЕТ СН'!$F$26</f>
        <v>1052.6365119699999</v>
      </c>
      <c r="D37" s="36">
        <f>SUMIFS(СВЦЭМ!$D$33:$D$776,СВЦЭМ!$A$33:$A$776,$A37,СВЦЭМ!$B$33:$B$776,D$11)+'СЕТ СН'!$F$14+СВЦЭМ!$D$10+'СЕТ СН'!$F$8*'СЕТ СН'!$F$9-'СЕТ СН'!$F$26</f>
        <v>1078.0174637299999</v>
      </c>
      <c r="E37" s="36">
        <f>SUMIFS(СВЦЭМ!$D$33:$D$776,СВЦЭМ!$A$33:$A$776,$A37,СВЦЭМ!$B$33:$B$776,E$11)+'СЕТ СН'!$F$14+СВЦЭМ!$D$10+'СЕТ СН'!$F$8*'СЕТ СН'!$F$9-'СЕТ СН'!$F$26</f>
        <v>1083.95197211</v>
      </c>
      <c r="F37" s="36">
        <f>SUMIFS(СВЦЭМ!$D$33:$D$776,СВЦЭМ!$A$33:$A$776,$A37,СВЦЭМ!$B$33:$B$776,F$11)+'СЕТ СН'!$F$14+СВЦЭМ!$D$10+'СЕТ СН'!$F$8*'СЕТ СН'!$F$9-'СЕТ СН'!$F$26</f>
        <v>1049.26665787</v>
      </c>
      <c r="G37" s="36">
        <f>SUMIFS(СВЦЭМ!$D$33:$D$776,СВЦЭМ!$A$33:$A$776,$A37,СВЦЭМ!$B$33:$B$776,G$11)+'СЕТ СН'!$F$14+СВЦЭМ!$D$10+'СЕТ СН'!$F$8*'СЕТ СН'!$F$9-'СЕТ СН'!$F$26</f>
        <v>1040.3816309700001</v>
      </c>
      <c r="H37" s="36">
        <f>SUMIFS(СВЦЭМ!$D$33:$D$776,СВЦЭМ!$A$33:$A$776,$A37,СВЦЭМ!$B$33:$B$776,H$11)+'СЕТ СН'!$F$14+СВЦЭМ!$D$10+'СЕТ СН'!$F$8*'СЕТ СН'!$F$9-'СЕТ СН'!$F$26</f>
        <v>1011.9506907299999</v>
      </c>
      <c r="I37" s="36">
        <f>SUMIFS(СВЦЭМ!$D$33:$D$776,СВЦЭМ!$A$33:$A$776,$A37,СВЦЭМ!$B$33:$B$776,I$11)+'СЕТ СН'!$F$14+СВЦЭМ!$D$10+'СЕТ СН'!$F$8*'СЕТ СН'!$F$9-'СЕТ СН'!$F$26</f>
        <v>997.71021429000007</v>
      </c>
      <c r="J37" s="36">
        <f>SUMIFS(СВЦЭМ!$D$33:$D$776,СВЦЭМ!$A$33:$A$776,$A37,СВЦЭМ!$B$33:$B$776,J$11)+'СЕТ СН'!$F$14+СВЦЭМ!$D$10+'СЕТ СН'!$F$8*'СЕТ СН'!$F$9-'СЕТ СН'!$F$26</f>
        <v>970.7767200799999</v>
      </c>
      <c r="K37" s="36">
        <f>SUMIFS(СВЦЭМ!$D$33:$D$776,СВЦЭМ!$A$33:$A$776,$A37,СВЦЭМ!$B$33:$B$776,K$11)+'СЕТ СН'!$F$14+СВЦЭМ!$D$10+'СЕТ СН'!$F$8*'СЕТ СН'!$F$9-'СЕТ СН'!$F$26</f>
        <v>943.10097360000009</v>
      </c>
      <c r="L37" s="36">
        <f>SUMIFS(СВЦЭМ!$D$33:$D$776,СВЦЭМ!$A$33:$A$776,$A37,СВЦЭМ!$B$33:$B$776,L$11)+'СЕТ СН'!$F$14+СВЦЭМ!$D$10+'СЕТ СН'!$F$8*'СЕТ СН'!$F$9-'СЕТ СН'!$F$26</f>
        <v>934.7563204600001</v>
      </c>
      <c r="M37" s="36">
        <f>SUMIFS(СВЦЭМ!$D$33:$D$776,СВЦЭМ!$A$33:$A$776,$A37,СВЦЭМ!$B$33:$B$776,M$11)+'СЕТ СН'!$F$14+СВЦЭМ!$D$10+'СЕТ СН'!$F$8*'СЕТ СН'!$F$9-'СЕТ СН'!$F$26</f>
        <v>964.67613529000005</v>
      </c>
      <c r="N37" s="36">
        <f>SUMIFS(СВЦЭМ!$D$33:$D$776,СВЦЭМ!$A$33:$A$776,$A37,СВЦЭМ!$B$33:$B$776,N$11)+'СЕТ СН'!$F$14+СВЦЭМ!$D$10+'СЕТ СН'!$F$8*'СЕТ СН'!$F$9-'СЕТ СН'!$F$26</f>
        <v>974.83357288000002</v>
      </c>
      <c r="O37" s="36">
        <f>SUMIFS(СВЦЭМ!$D$33:$D$776,СВЦЭМ!$A$33:$A$776,$A37,СВЦЭМ!$B$33:$B$776,O$11)+'СЕТ СН'!$F$14+СВЦЭМ!$D$10+'СЕТ СН'!$F$8*'СЕТ СН'!$F$9-'СЕТ СН'!$F$26</f>
        <v>989.52615534000006</v>
      </c>
      <c r="P37" s="36">
        <f>SUMIFS(СВЦЭМ!$D$33:$D$776,СВЦЭМ!$A$33:$A$776,$A37,СВЦЭМ!$B$33:$B$776,P$11)+'СЕТ СН'!$F$14+СВЦЭМ!$D$10+'СЕТ СН'!$F$8*'СЕТ СН'!$F$9-'СЕТ СН'!$F$26</f>
        <v>1002.32683468</v>
      </c>
      <c r="Q37" s="36">
        <f>SUMIFS(СВЦЭМ!$D$33:$D$776,СВЦЭМ!$A$33:$A$776,$A37,СВЦЭМ!$B$33:$B$776,Q$11)+'СЕТ СН'!$F$14+СВЦЭМ!$D$10+'СЕТ СН'!$F$8*'СЕТ СН'!$F$9-'СЕТ СН'!$F$26</f>
        <v>1011.92559635</v>
      </c>
      <c r="R37" s="36">
        <f>SUMIFS(СВЦЭМ!$D$33:$D$776,СВЦЭМ!$A$33:$A$776,$A37,СВЦЭМ!$B$33:$B$776,R$11)+'СЕТ СН'!$F$14+СВЦЭМ!$D$10+'СЕТ СН'!$F$8*'СЕТ СН'!$F$9-'СЕТ СН'!$F$26</f>
        <v>1011.5637838800001</v>
      </c>
      <c r="S37" s="36">
        <f>SUMIFS(СВЦЭМ!$D$33:$D$776,СВЦЭМ!$A$33:$A$776,$A37,СВЦЭМ!$B$33:$B$776,S$11)+'СЕТ СН'!$F$14+СВЦЭМ!$D$10+'СЕТ СН'!$F$8*'СЕТ СН'!$F$9-'СЕТ СН'!$F$26</f>
        <v>1015.3790826100001</v>
      </c>
      <c r="T37" s="36">
        <f>SUMIFS(СВЦЭМ!$D$33:$D$776,СВЦЭМ!$A$33:$A$776,$A37,СВЦЭМ!$B$33:$B$776,T$11)+'СЕТ СН'!$F$14+СВЦЭМ!$D$10+'СЕТ СН'!$F$8*'СЕТ СН'!$F$9-'СЕТ СН'!$F$26</f>
        <v>990.95469211999989</v>
      </c>
      <c r="U37" s="36">
        <f>SUMIFS(СВЦЭМ!$D$33:$D$776,СВЦЭМ!$A$33:$A$776,$A37,СВЦЭМ!$B$33:$B$776,U$11)+'СЕТ СН'!$F$14+СВЦЭМ!$D$10+'СЕТ СН'!$F$8*'СЕТ СН'!$F$9-'СЕТ СН'!$F$26</f>
        <v>992.24963339999999</v>
      </c>
      <c r="V37" s="36">
        <f>SUMIFS(СВЦЭМ!$D$33:$D$776,СВЦЭМ!$A$33:$A$776,$A37,СВЦЭМ!$B$33:$B$776,V$11)+'СЕТ СН'!$F$14+СВЦЭМ!$D$10+'СЕТ СН'!$F$8*'СЕТ СН'!$F$9-'СЕТ СН'!$F$26</f>
        <v>998.46997798000007</v>
      </c>
      <c r="W37" s="36">
        <f>SUMIFS(СВЦЭМ!$D$33:$D$776,СВЦЭМ!$A$33:$A$776,$A37,СВЦЭМ!$B$33:$B$776,W$11)+'СЕТ СН'!$F$14+СВЦЭМ!$D$10+'СЕТ СН'!$F$8*'СЕТ СН'!$F$9-'СЕТ СН'!$F$26</f>
        <v>1011.74246025</v>
      </c>
      <c r="X37" s="36">
        <f>SUMIFS(СВЦЭМ!$D$33:$D$776,СВЦЭМ!$A$33:$A$776,$A37,СВЦЭМ!$B$33:$B$776,X$11)+'СЕТ СН'!$F$14+СВЦЭМ!$D$10+'СЕТ СН'!$F$8*'СЕТ СН'!$F$9-'СЕТ СН'!$F$26</f>
        <v>1014.39719999</v>
      </c>
      <c r="Y37" s="36">
        <f>SUMIFS(СВЦЭМ!$D$33:$D$776,СВЦЭМ!$A$33:$A$776,$A37,СВЦЭМ!$B$33:$B$776,Y$11)+'СЕТ СН'!$F$14+СВЦЭМ!$D$10+'СЕТ СН'!$F$8*'СЕТ СН'!$F$9-'СЕТ СН'!$F$26</f>
        <v>1023.0159501999999</v>
      </c>
    </row>
    <row r="38" spans="1:27" ht="15.5" x14ac:dyDescent="0.3">
      <c r="A38" s="35">
        <f t="shared" si="0"/>
        <v>43857</v>
      </c>
      <c r="B38" s="36">
        <f>SUMIFS(СВЦЭМ!$D$33:$D$776,СВЦЭМ!$A$33:$A$776,$A38,СВЦЭМ!$B$33:$B$776,B$11)+'СЕТ СН'!$F$14+СВЦЭМ!$D$10+'СЕТ СН'!$F$8*'СЕТ СН'!$F$9-'СЕТ СН'!$F$26</f>
        <v>1048.59037715</v>
      </c>
      <c r="C38" s="36">
        <f>SUMIFS(СВЦЭМ!$D$33:$D$776,СВЦЭМ!$A$33:$A$776,$A38,СВЦЭМ!$B$33:$B$776,C$11)+'СЕТ СН'!$F$14+СВЦЭМ!$D$10+'СЕТ СН'!$F$8*'СЕТ СН'!$F$9-'СЕТ СН'!$F$26</f>
        <v>1055.78963486</v>
      </c>
      <c r="D38" s="36">
        <f>SUMIFS(СВЦЭМ!$D$33:$D$776,СВЦЭМ!$A$33:$A$776,$A38,СВЦЭМ!$B$33:$B$776,D$11)+'СЕТ СН'!$F$14+СВЦЭМ!$D$10+'СЕТ СН'!$F$8*'СЕТ СН'!$F$9-'СЕТ СН'!$F$26</f>
        <v>1068.5438717100001</v>
      </c>
      <c r="E38" s="36">
        <f>SUMIFS(СВЦЭМ!$D$33:$D$776,СВЦЭМ!$A$33:$A$776,$A38,СВЦЭМ!$B$33:$B$776,E$11)+'СЕТ СН'!$F$14+СВЦЭМ!$D$10+'СЕТ СН'!$F$8*'СЕТ СН'!$F$9-'СЕТ СН'!$F$26</f>
        <v>1078.3058159</v>
      </c>
      <c r="F38" s="36">
        <f>SUMIFS(СВЦЭМ!$D$33:$D$776,СВЦЭМ!$A$33:$A$776,$A38,СВЦЭМ!$B$33:$B$776,F$11)+'СЕТ СН'!$F$14+СВЦЭМ!$D$10+'СЕТ СН'!$F$8*'СЕТ СН'!$F$9-'СЕТ СН'!$F$26</f>
        <v>1073.0167892300001</v>
      </c>
      <c r="G38" s="36">
        <f>SUMIFS(СВЦЭМ!$D$33:$D$776,СВЦЭМ!$A$33:$A$776,$A38,СВЦЭМ!$B$33:$B$776,G$11)+'СЕТ СН'!$F$14+СВЦЭМ!$D$10+'СЕТ СН'!$F$8*'СЕТ СН'!$F$9-'СЕТ СН'!$F$26</f>
        <v>1066.58840803</v>
      </c>
      <c r="H38" s="36">
        <f>SUMIFS(СВЦЭМ!$D$33:$D$776,СВЦЭМ!$A$33:$A$776,$A38,СВЦЭМ!$B$33:$B$776,H$11)+'СЕТ СН'!$F$14+СВЦЭМ!$D$10+'СЕТ СН'!$F$8*'СЕТ СН'!$F$9-'СЕТ СН'!$F$26</f>
        <v>1026.7532278599999</v>
      </c>
      <c r="I38" s="36">
        <f>SUMIFS(СВЦЭМ!$D$33:$D$776,СВЦЭМ!$A$33:$A$776,$A38,СВЦЭМ!$B$33:$B$776,I$11)+'СЕТ СН'!$F$14+СВЦЭМ!$D$10+'СЕТ СН'!$F$8*'СЕТ СН'!$F$9-'СЕТ СН'!$F$26</f>
        <v>999.63263015000007</v>
      </c>
      <c r="J38" s="36">
        <f>SUMIFS(СВЦЭМ!$D$33:$D$776,СВЦЭМ!$A$33:$A$776,$A38,СВЦЭМ!$B$33:$B$776,J$11)+'СЕТ СН'!$F$14+СВЦЭМ!$D$10+'СЕТ СН'!$F$8*'СЕТ СН'!$F$9-'СЕТ СН'!$F$26</f>
        <v>965.10095856999988</v>
      </c>
      <c r="K38" s="36">
        <f>SUMIFS(СВЦЭМ!$D$33:$D$776,СВЦЭМ!$A$33:$A$776,$A38,СВЦЭМ!$B$33:$B$776,K$11)+'СЕТ СН'!$F$14+СВЦЭМ!$D$10+'СЕТ СН'!$F$8*'СЕТ СН'!$F$9-'СЕТ СН'!$F$26</f>
        <v>963.40249156000004</v>
      </c>
      <c r="L38" s="36">
        <f>SUMIFS(СВЦЭМ!$D$33:$D$776,СВЦЭМ!$A$33:$A$776,$A38,СВЦЭМ!$B$33:$B$776,L$11)+'СЕТ СН'!$F$14+СВЦЭМ!$D$10+'СЕТ СН'!$F$8*'СЕТ СН'!$F$9-'СЕТ СН'!$F$26</f>
        <v>976.12159146999988</v>
      </c>
      <c r="M38" s="36">
        <f>SUMIFS(СВЦЭМ!$D$33:$D$776,СВЦЭМ!$A$33:$A$776,$A38,СВЦЭМ!$B$33:$B$776,M$11)+'СЕТ СН'!$F$14+СВЦЭМ!$D$10+'СЕТ СН'!$F$8*'СЕТ СН'!$F$9-'СЕТ СН'!$F$26</f>
        <v>985.76234049000004</v>
      </c>
      <c r="N38" s="36">
        <f>SUMIFS(СВЦЭМ!$D$33:$D$776,СВЦЭМ!$A$33:$A$776,$A38,СВЦЭМ!$B$33:$B$776,N$11)+'СЕТ СН'!$F$14+СВЦЭМ!$D$10+'СЕТ СН'!$F$8*'СЕТ СН'!$F$9-'СЕТ СН'!$F$26</f>
        <v>1002.59007524</v>
      </c>
      <c r="O38" s="36">
        <f>SUMIFS(СВЦЭМ!$D$33:$D$776,СВЦЭМ!$A$33:$A$776,$A38,СВЦЭМ!$B$33:$B$776,O$11)+'СЕТ СН'!$F$14+СВЦЭМ!$D$10+'СЕТ СН'!$F$8*'СЕТ СН'!$F$9-'СЕТ СН'!$F$26</f>
        <v>1025.56211037</v>
      </c>
      <c r="P38" s="36">
        <f>SUMIFS(СВЦЭМ!$D$33:$D$776,СВЦЭМ!$A$33:$A$776,$A38,СВЦЭМ!$B$33:$B$776,P$11)+'СЕТ СН'!$F$14+СВЦЭМ!$D$10+'СЕТ СН'!$F$8*'СЕТ СН'!$F$9-'СЕТ СН'!$F$26</f>
        <v>1044.48967526</v>
      </c>
      <c r="Q38" s="36">
        <f>SUMIFS(СВЦЭМ!$D$33:$D$776,СВЦЭМ!$A$33:$A$776,$A38,СВЦЭМ!$B$33:$B$776,Q$11)+'СЕТ СН'!$F$14+СВЦЭМ!$D$10+'СЕТ СН'!$F$8*'СЕТ СН'!$F$9-'СЕТ СН'!$F$26</f>
        <v>1054.5058429400001</v>
      </c>
      <c r="R38" s="36">
        <f>SUMIFS(СВЦЭМ!$D$33:$D$776,СВЦЭМ!$A$33:$A$776,$A38,СВЦЭМ!$B$33:$B$776,R$11)+'СЕТ СН'!$F$14+СВЦЭМ!$D$10+'СЕТ СН'!$F$8*'СЕТ СН'!$F$9-'СЕТ СН'!$F$26</f>
        <v>1053.4688021699999</v>
      </c>
      <c r="S38" s="36">
        <f>SUMIFS(СВЦЭМ!$D$33:$D$776,СВЦЭМ!$A$33:$A$776,$A38,СВЦЭМ!$B$33:$B$776,S$11)+'СЕТ СН'!$F$14+СВЦЭМ!$D$10+'СЕТ СН'!$F$8*'СЕТ СН'!$F$9-'СЕТ СН'!$F$26</f>
        <v>1033.77509164</v>
      </c>
      <c r="T38" s="36">
        <f>SUMIFS(СВЦЭМ!$D$33:$D$776,СВЦЭМ!$A$33:$A$776,$A38,СВЦЭМ!$B$33:$B$776,T$11)+'СЕТ СН'!$F$14+СВЦЭМ!$D$10+'СЕТ СН'!$F$8*'СЕТ СН'!$F$9-'СЕТ СН'!$F$26</f>
        <v>1004.33249471</v>
      </c>
      <c r="U38" s="36">
        <f>SUMIFS(СВЦЭМ!$D$33:$D$776,СВЦЭМ!$A$33:$A$776,$A38,СВЦЭМ!$B$33:$B$776,U$11)+'СЕТ СН'!$F$14+СВЦЭМ!$D$10+'СЕТ СН'!$F$8*'СЕТ СН'!$F$9-'СЕТ СН'!$F$26</f>
        <v>1016.71753988</v>
      </c>
      <c r="V38" s="36">
        <f>SUMIFS(СВЦЭМ!$D$33:$D$776,СВЦЭМ!$A$33:$A$776,$A38,СВЦЭМ!$B$33:$B$776,V$11)+'СЕТ СН'!$F$14+СВЦЭМ!$D$10+'СЕТ СН'!$F$8*'СЕТ СН'!$F$9-'СЕТ СН'!$F$26</f>
        <v>1018.4324792</v>
      </c>
      <c r="W38" s="36">
        <f>SUMIFS(СВЦЭМ!$D$33:$D$776,СВЦЭМ!$A$33:$A$776,$A38,СВЦЭМ!$B$33:$B$776,W$11)+'СЕТ СН'!$F$14+СВЦЭМ!$D$10+'СЕТ СН'!$F$8*'СЕТ СН'!$F$9-'СЕТ СН'!$F$26</f>
        <v>1029.3984749399999</v>
      </c>
      <c r="X38" s="36">
        <f>SUMIFS(СВЦЭМ!$D$33:$D$776,СВЦЭМ!$A$33:$A$776,$A38,СВЦЭМ!$B$33:$B$776,X$11)+'СЕТ СН'!$F$14+СВЦЭМ!$D$10+'СЕТ СН'!$F$8*'СЕТ СН'!$F$9-'СЕТ СН'!$F$26</f>
        <v>1034.3139938899999</v>
      </c>
      <c r="Y38" s="36">
        <f>SUMIFS(СВЦЭМ!$D$33:$D$776,СВЦЭМ!$A$33:$A$776,$A38,СВЦЭМ!$B$33:$B$776,Y$11)+'СЕТ СН'!$F$14+СВЦЭМ!$D$10+'СЕТ СН'!$F$8*'СЕТ СН'!$F$9-'СЕТ СН'!$F$26</f>
        <v>1045.6545869900001</v>
      </c>
    </row>
    <row r="39" spans="1:27" ht="15.5" x14ac:dyDescent="0.3">
      <c r="A39" s="35">
        <f t="shared" si="0"/>
        <v>43858</v>
      </c>
      <c r="B39" s="36">
        <f>SUMIFS(СВЦЭМ!$D$33:$D$776,СВЦЭМ!$A$33:$A$776,$A39,СВЦЭМ!$B$33:$B$776,B$11)+'СЕТ СН'!$F$14+СВЦЭМ!$D$10+'СЕТ СН'!$F$8*'СЕТ СН'!$F$9-'СЕТ СН'!$F$26</f>
        <v>1002.8326955099999</v>
      </c>
      <c r="C39" s="36">
        <f>SUMIFS(СВЦЭМ!$D$33:$D$776,СВЦЭМ!$A$33:$A$776,$A39,СВЦЭМ!$B$33:$B$776,C$11)+'СЕТ СН'!$F$14+СВЦЭМ!$D$10+'СЕТ СН'!$F$8*'СЕТ СН'!$F$9-'СЕТ СН'!$F$26</f>
        <v>1033.8484118700001</v>
      </c>
      <c r="D39" s="36">
        <f>SUMIFS(СВЦЭМ!$D$33:$D$776,СВЦЭМ!$A$33:$A$776,$A39,СВЦЭМ!$B$33:$B$776,D$11)+'СЕТ СН'!$F$14+СВЦЭМ!$D$10+'СЕТ СН'!$F$8*'СЕТ СН'!$F$9-'СЕТ СН'!$F$26</f>
        <v>1049.63507624</v>
      </c>
      <c r="E39" s="36">
        <f>SUMIFS(СВЦЭМ!$D$33:$D$776,СВЦЭМ!$A$33:$A$776,$A39,СВЦЭМ!$B$33:$B$776,E$11)+'СЕТ СН'!$F$14+СВЦЭМ!$D$10+'СЕТ СН'!$F$8*'СЕТ СН'!$F$9-'СЕТ СН'!$F$26</f>
        <v>1049.46352039</v>
      </c>
      <c r="F39" s="36">
        <f>SUMIFS(СВЦЭМ!$D$33:$D$776,СВЦЭМ!$A$33:$A$776,$A39,СВЦЭМ!$B$33:$B$776,F$11)+'СЕТ СН'!$F$14+СВЦЭМ!$D$10+'СЕТ СН'!$F$8*'СЕТ СН'!$F$9-'СЕТ СН'!$F$26</f>
        <v>1054.09320108</v>
      </c>
      <c r="G39" s="36">
        <f>SUMIFS(СВЦЭМ!$D$33:$D$776,СВЦЭМ!$A$33:$A$776,$A39,СВЦЭМ!$B$33:$B$776,G$11)+'СЕТ СН'!$F$14+СВЦЭМ!$D$10+'СЕТ СН'!$F$8*'СЕТ СН'!$F$9-'СЕТ СН'!$F$26</f>
        <v>1038.0505209799999</v>
      </c>
      <c r="H39" s="36">
        <f>SUMIFS(СВЦЭМ!$D$33:$D$776,СВЦЭМ!$A$33:$A$776,$A39,СВЦЭМ!$B$33:$B$776,H$11)+'СЕТ СН'!$F$14+СВЦЭМ!$D$10+'СЕТ СН'!$F$8*'СЕТ СН'!$F$9-'СЕТ СН'!$F$26</f>
        <v>1007.83846967</v>
      </c>
      <c r="I39" s="36">
        <f>SUMIFS(СВЦЭМ!$D$33:$D$776,СВЦЭМ!$A$33:$A$776,$A39,СВЦЭМ!$B$33:$B$776,I$11)+'СЕТ СН'!$F$14+СВЦЭМ!$D$10+'СЕТ СН'!$F$8*'СЕТ СН'!$F$9-'СЕТ СН'!$F$26</f>
        <v>968.15050997999992</v>
      </c>
      <c r="J39" s="36">
        <f>SUMIFS(СВЦЭМ!$D$33:$D$776,СВЦЭМ!$A$33:$A$776,$A39,СВЦЭМ!$B$33:$B$776,J$11)+'СЕТ СН'!$F$14+СВЦЭМ!$D$10+'СЕТ СН'!$F$8*'СЕТ СН'!$F$9-'СЕТ СН'!$F$26</f>
        <v>950.62814712999989</v>
      </c>
      <c r="K39" s="36">
        <f>SUMIFS(СВЦЭМ!$D$33:$D$776,СВЦЭМ!$A$33:$A$776,$A39,СВЦЭМ!$B$33:$B$776,K$11)+'СЕТ СН'!$F$14+СВЦЭМ!$D$10+'СЕТ СН'!$F$8*'СЕТ СН'!$F$9-'СЕТ СН'!$F$26</f>
        <v>941.37546361</v>
      </c>
      <c r="L39" s="36">
        <f>SUMIFS(СВЦЭМ!$D$33:$D$776,СВЦЭМ!$A$33:$A$776,$A39,СВЦЭМ!$B$33:$B$776,L$11)+'СЕТ СН'!$F$14+СВЦЭМ!$D$10+'СЕТ СН'!$F$8*'СЕТ СН'!$F$9-'СЕТ СН'!$F$26</f>
        <v>935.28462268999988</v>
      </c>
      <c r="M39" s="36">
        <f>SUMIFS(СВЦЭМ!$D$33:$D$776,СВЦЭМ!$A$33:$A$776,$A39,СВЦЭМ!$B$33:$B$776,M$11)+'СЕТ СН'!$F$14+СВЦЭМ!$D$10+'СЕТ СН'!$F$8*'СЕТ СН'!$F$9-'СЕТ СН'!$F$26</f>
        <v>967.28080000999989</v>
      </c>
      <c r="N39" s="36">
        <f>SUMIFS(СВЦЭМ!$D$33:$D$776,СВЦЭМ!$A$33:$A$776,$A39,СВЦЭМ!$B$33:$B$776,N$11)+'СЕТ СН'!$F$14+СВЦЭМ!$D$10+'СЕТ СН'!$F$8*'СЕТ СН'!$F$9-'СЕТ СН'!$F$26</f>
        <v>983.29911846000005</v>
      </c>
      <c r="O39" s="36">
        <f>SUMIFS(СВЦЭМ!$D$33:$D$776,СВЦЭМ!$A$33:$A$776,$A39,СВЦЭМ!$B$33:$B$776,O$11)+'СЕТ СН'!$F$14+СВЦЭМ!$D$10+'СЕТ СН'!$F$8*'СЕТ СН'!$F$9-'СЕТ СН'!$F$26</f>
        <v>983.4860828599999</v>
      </c>
      <c r="P39" s="36">
        <f>SUMIFS(СВЦЭМ!$D$33:$D$776,СВЦЭМ!$A$33:$A$776,$A39,СВЦЭМ!$B$33:$B$776,P$11)+'СЕТ СН'!$F$14+СВЦЭМ!$D$10+'СЕТ СН'!$F$8*'СЕТ СН'!$F$9-'СЕТ СН'!$F$26</f>
        <v>998.11821588999987</v>
      </c>
      <c r="Q39" s="36">
        <f>SUMIFS(СВЦЭМ!$D$33:$D$776,СВЦЭМ!$A$33:$A$776,$A39,СВЦЭМ!$B$33:$B$776,Q$11)+'СЕТ СН'!$F$14+СВЦЭМ!$D$10+'СЕТ СН'!$F$8*'СЕТ СН'!$F$9-'СЕТ СН'!$F$26</f>
        <v>1006.42561471</v>
      </c>
      <c r="R39" s="36">
        <f>SUMIFS(СВЦЭМ!$D$33:$D$776,СВЦЭМ!$A$33:$A$776,$A39,СВЦЭМ!$B$33:$B$776,R$11)+'СЕТ СН'!$F$14+СВЦЭМ!$D$10+'СЕТ СН'!$F$8*'СЕТ СН'!$F$9-'СЕТ СН'!$F$26</f>
        <v>1004.5339894599999</v>
      </c>
      <c r="S39" s="36">
        <f>SUMIFS(СВЦЭМ!$D$33:$D$776,СВЦЭМ!$A$33:$A$776,$A39,СВЦЭМ!$B$33:$B$776,S$11)+'СЕТ СН'!$F$14+СВЦЭМ!$D$10+'СЕТ СН'!$F$8*'СЕТ СН'!$F$9-'СЕТ СН'!$F$26</f>
        <v>989.67410954000002</v>
      </c>
      <c r="T39" s="36">
        <f>SUMIFS(СВЦЭМ!$D$33:$D$776,СВЦЭМ!$A$33:$A$776,$A39,СВЦЭМ!$B$33:$B$776,T$11)+'СЕТ СН'!$F$14+СВЦЭМ!$D$10+'СЕТ СН'!$F$8*'СЕТ СН'!$F$9-'СЕТ СН'!$F$26</f>
        <v>968.84844212999997</v>
      </c>
      <c r="U39" s="36">
        <f>SUMIFS(СВЦЭМ!$D$33:$D$776,СВЦЭМ!$A$33:$A$776,$A39,СВЦЭМ!$B$33:$B$776,U$11)+'СЕТ СН'!$F$14+СВЦЭМ!$D$10+'СЕТ СН'!$F$8*'СЕТ СН'!$F$9-'СЕТ СН'!$F$26</f>
        <v>964.61268838000001</v>
      </c>
      <c r="V39" s="36">
        <f>SUMIFS(СВЦЭМ!$D$33:$D$776,СВЦЭМ!$A$33:$A$776,$A39,СВЦЭМ!$B$33:$B$776,V$11)+'СЕТ СН'!$F$14+СВЦЭМ!$D$10+'СЕТ СН'!$F$8*'СЕТ СН'!$F$9-'СЕТ СН'!$F$26</f>
        <v>974.87653288999991</v>
      </c>
      <c r="W39" s="36">
        <f>SUMIFS(СВЦЭМ!$D$33:$D$776,СВЦЭМ!$A$33:$A$776,$A39,СВЦЭМ!$B$33:$B$776,W$11)+'СЕТ СН'!$F$14+СВЦЭМ!$D$10+'СЕТ СН'!$F$8*'СЕТ СН'!$F$9-'СЕТ СН'!$F$26</f>
        <v>983.91753006999988</v>
      </c>
      <c r="X39" s="36">
        <f>SUMIFS(СВЦЭМ!$D$33:$D$776,СВЦЭМ!$A$33:$A$776,$A39,СВЦЭМ!$B$33:$B$776,X$11)+'СЕТ СН'!$F$14+СВЦЭМ!$D$10+'СЕТ СН'!$F$8*'СЕТ СН'!$F$9-'СЕТ СН'!$F$26</f>
        <v>991.37838841999996</v>
      </c>
      <c r="Y39" s="36">
        <f>SUMIFS(СВЦЭМ!$D$33:$D$776,СВЦЭМ!$A$33:$A$776,$A39,СВЦЭМ!$B$33:$B$776,Y$11)+'СЕТ СН'!$F$14+СВЦЭМ!$D$10+'СЕТ СН'!$F$8*'СЕТ СН'!$F$9-'СЕТ СН'!$F$26</f>
        <v>1016.24357085</v>
      </c>
    </row>
    <row r="40" spans="1:27" ht="15.5" x14ac:dyDescent="0.3">
      <c r="A40" s="35">
        <f t="shared" si="0"/>
        <v>43859</v>
      </c>
      <c r="B40" s="36">
        <f>SUMIFS(СВЦЭМ!$D$33:$D$776,СВЦЭМ!$A$33:$A$776,$A40,СВЦЭМ!$B$33:$B$776,B$11)+'СЕТ СН'!$F$14+СВЦЭМ!$D$10+'СЕТ СН'!$F$8*'СЕТ СН'!$F$9-'СЕТ СН'!$F$26</f>
        <v>1057.6216235899999</v>
      </c>
      <c r="C40" s="36">
        <f>SUMIFS(СВЦЭМ!$D$33:$D$776,СВЦЭМ!$A$33:$A$776,$A40,СВЦЭМ!$B$33:$B$776,C$11)+'СЕТ СН'!$F$14+СВЦЭМ!$D$10+'СЕТ СН'!$F$8*'СЕТ СН'!$F$9-'СЕТ СН'!$F$26</f>
        <v>1078.85342997</v>
      </c>
      <c r="D40" s="36">
        <f>SUMIFS(СВЦЭМ!$D$33:$D$776,СВЦЭМ!$A$33:$A$776,$A40,СВЦЭМ!$B$33:$B$776,D$11)+'СЕТ СН'!$F$14+СВЦЭМ!$D$10+'СЕТ СН'!$F$8*'СЕТ СН'!$F$9-'СЕТ СН'!$F$26</f>
        <v>1081.3727434099999</v>
      </c>
      <c r="E40" s="36">
        <f>SUMIFS(СВЦЭМ!$D$33:$D$776,СВЦЭМ!$A$33:$A$776,$A40,СВЦЭМ!$B$33:$B$776,E$11)+'СЕТ СН'!$F$14+СВЦЭМ!$D$10+'СЕТ СН'!$F$8*'СЕТ СН'!$F$9-'СЕТ СН'!$F$26</f>
        <v>1082.7402488099999</v>
      </c>
      <c r="F40" s="36">
        <f>SUMIFS(СВЦЭМ!$D$33:$D$776,СВЦЭМ!$A$33:$A$776,$A40,СВЦЭМ!$B$33:$B$776,F$11)+'СЕТ СН'!$F$14+СВЦЭМ!$D$10+'СЕТ СН'!$F$8*'СЕТ СН'!$F$9-'СЕТ СН'!$F$26</f>
        <v>1076.1788426000001</v>
      </c>
      <c r="G40" s="36">
        <f>SUMIFS(СВЦЭМ!$D$33:$D$776,СВЦЭМ!$A$33:$A$776,$A40,СВЦЭМ!$B$33:$B$776,G$11)+'СЕТ СН'!$F$14+СВЦЭМ!$D$10+'СЕТ СН'!$F$8*'СЕТ СН'!$F$9-'СЕТ СН'!$F$26</f>
        <v>1064.5470553</v>
      </c>
      <c r="H40" s="36">
        <f>SUMIFS(СВЦЭМ!$D$33:$D$776,СВЦЭМ!$A$33:$A$776,$A40,СВЦЭМ!$B$33:$B$776,H$11)+'СЕТ СН'!$F$14+СВЦЭМ!$D$10+'СЕТ СН'!$F$8*'СЕТ СН'!$F$9-'СЕТ СН'!$F$26</f>
        <v>1025.5761565800001</v>
      </c>
      <c r="I40" s="36">
        <f>SUMIFS(СВЦЭМ!$D$33:$D$776,СВЦЭМ!$A$33:$A$776,$A40,СВЦЭМ!$B$33:$B$776,I$11)+'СЕТ СН'!$F$14+СВЦЭМ!$D$10+'СЕТ СН'!$F$8*'СЕТ СН'!$F$9-'СЕТ СН'!$F$26</f>
        <v>994.37112527999989</v>
      </c>
      <c r="J40" s="36">
        <f>SUMIFS(СВЦЭМ!$D$33:$D$776,СВЦЭМ!$A$33:$A$776,$A40,СВЦЭМ!$B$33:$B$776,J$11)+'СЕТ СН'!$F$14+СВЦЭМ!$D$10+'СЕТ СН'!$F$8*'СЕТ СН'!$F$9-'СЕТ СН'!$F$26</f>
        <v>971.49103181000009</v>
      </c>
      <c r="K40" s="36">
        <f>SUMIFS(СВЦЭМ!$D$33:$D$776,СВЦЭМ!$A$33:$A$776,$A40,СВЦЭМ!$B$33:$B$776,K$11)+'СЕТ СН'!$F$14+СВЦЭМ!$D$10+'СЕТ СН'!$F$8*'СЕТ СН'!$F$9-'СЕТ СН'!$F$26</f>
        <v>960.20593018</v>
      </c>
      <c r="L40" s="36">
        <f>SUMIFS(СВЦЭМ!$D$33:$D$776,СВЦЭМ!$A$33:$A$776,$A40,СВЦЭМ!$B$33:$B$776,L$11)+'СЕТ СН'!$F$14+СВЦЭМ!$D$10+'СЕТ СН'!$F$8*'СЕТ СН'!$F$9-'СЕТ СН'!$F$26</f>
        <v>947.40920895999989</v>
      </c>
      <c r="M40" s="36">
        <f>SUMIFS(СВЦЭМ!$D$33:$D$776,СВЦЭМ!$A$33:$A$776,$A40,СВЦЭМ!$B$33:$B$776,M$11)+'СЕТ СН'!$F$14+СВЦЭМ!$D$10+'СЕТ СН'!$F$8*'СЕТ СН'!$F$9-'СЕТ СН'!$F$26</f>
        <v>953.32797920000007</v>
      </c>
      <c r="N40" s="36">
        <f>SUMIFS(СВЦЭМ!$D$33:$D$776,СВЦЭМ!$A$33:$A$776,$A40,СВЦЭМ!$B$33:$B$776,N$11)+'СЕТ СН'!$F$14+СВЦЭМ!$D$10+'СЕТ СН'!$F$8*'СЕТ СН'!$F$9-'СЕТ СН'!$F$26</f>
        <v>980.47776040000008</v>
      </c>
      <c r="O40" s="36">
        <f>SUMIFS(СВЦЭМ!$D$33:$D$776,СВЦЭМ!$A$33:$A$776,$A40,СВЦЭМ!$B$33:$B$776,O$11)+'СЕТ СН'!$F$14+СВЦЭМ!$D$10+'СЕТ СН'!$F$8*'СЕТ СН'!$F$9-'СЕТ СН'!$F$26</f>
        <v>1005.9108879400001</v>
      </c>
      <c r="P40" s="36">
        <f>SUMIFS(СВЦЭМ!$D$33:$D$776,СВЦЭМ!$A$33:$A$776,$A40,СВЦЭМ!$B$33:$B$776,P$11)+'СЕТ СН'!$F$14+СВЦЭМ!$D$10+'СЕТ СН'!$F$8*'СЕТ СН'!$F$9-'СЕТ СН'!$F$26</f>
        <v>1033.5523001399999</v>
      </c>
      <c r="Q40" s="36">
        <f>SUMIFS(СВЦЭМ!$D$33:$D$776,СВЦЭМ!$A$33:$A$776,$A40,СВЦЭМ!$B$33:$B$776,Q$11)+'СЕТ СН'!$F$14+СВЦЭМ!$D$10+'СЕТ СН'!$F$8*'СЕТ СН'!$F$9-'СЕТ СН'!$F$26</f>
        <v>1050.4661765399999</v>
      </c>
      <c r="R40" s="36">
        <f>SUMIFS(СВЦЭМ!$D$33:$D$776,СВЦЭМ!$A$33:$A$776,$A40,СВЦЭМ!$B$33:$B$776,R$11)+'СЕТ СН'!$F$14+СВЦЭМ!$D$10+'СЕТ СН'!$F$8*'СЕТ СН'!$F$9-'СЕТ СН'!$F$26</f>
        <v>1036.8183202</v>
      </c>
      <c r="S40" s="36">
        <f>SUMIFS(СВЦЭМ!$D$33:$D$776,СВЦЭМ!$A$33:$A$776,$A40,СВЦЭМ!$B$33:$B$776,S$11)+'СЕТ СН'!$F$14+СВЦЭМ!$D$10+'СЕТ СН'!$F$8*'СЕТ СН'!$F$9-'СЕТ СН'!$F$26</f>
        <v>1017.29435717</v>
      </c>
      <c r="T40" s="36">
        <f>SUMIFS(СВЦЭМ!$D$33:$D$776,СВЦЭМ!$A$33:$A$776,$A40,СВЦЭМ!$B$33:$B$776,T$11)+'СЕТ СН'!$F$14+СВЦЭМ!$D$10+'СЕТ СН'!$F$8*'СЕТ СН'!$F$9-'СЕТ СН'!$F$26</f>
        <v>977.97135458999992</v>
      </c>
      <c r="U40" s="36">
        <f>SUMIFS(СВЦЭМ!$D$33:$D$776,СВЦЭМ!$A$33:$A$776,$A40,СВЦЭМ!$B$33:$B$776,U$11)+'СЕТ СН'!$F$14+СВЦЭМ!$D$10+'СЕТ СН'!$F$8*'СЕТ СН'!$F$9-'СЕТ СН'!$F$26</f>
        <v>972.33799980999993</v>
      </c>
      <c r="V40" s="36">
        <f>SUMIFS(СВЦЭМ!$D$33:$D$776,СВЦЭМ!$A$33:$A$776,$A40,СВЦЭМ!$B$33:$B$776,V$11)+'СЕТ СН'!$F$14+СВЦЭМ!$D$10+'СЕТ СН'!$F$8*'СЕТ СН'!$F$9-'СЕТ СН'!$F$26</f>
        <v>981.91087872999992</v>
      </c>
      <c r="W40" s="36">
        <f>SUMIFS(СВЦЭМ!$D$33:$D$776,СВЦЭМ!$A$33:$A$776,$A40,СВЦЭМ!$B$33:$B$776,W$11)+'СЕТ СН'!$F$14+СВЦЭМ!$D$10+'СЕТ СН'!$F$8*'СЕТ СН'!$F$9-'СЕТ СН'!$F$26</f>
        <v>997.79358546000003</v>
      </c>
      <c r="X40" s="36">
        <f>SUMIFS(СВЦЭМ!$D$33:$D$776,СВЦЭМ!$A$33:$A$776,$A40,СВЦЭМ!$B$33:$B$776,X$11)+'СЕТ СН'!$F$14+СВЦЭМ!$D$10+'СЕТ СН'!$F$8*'СЕТ СН'!$F$9-'СЕТ СН'!$F$26</f>
        <v>998.82684722999988</v>
      </c>
      <c r="Y40" s="36">
        <f>SUMIFS(СВЦЭМ!$D$33:$D$776,СВЦЭМ!$A$33:$A$776,$A40,СВЦЭМ!$B$33:$B$776,Y$11)+'СЕТ СН'!$F$14+СВЦЭМ!$D$10+'СЕТ СН'!$F$8*'СЕТ СН'!$F$9-'СЕТ СН'!$F$26</f>
        <v>1031.5492760899999</v>
      </c>
    </row>
    <row r="41" spans="1:27" ht="15.5" x14ac:dyDescent="0.3">
      <c r="A41" s="35">
        <f t="shared" si="0"/>
        <v>43860</v>
      </c>
      <c r="B41" s="36">
        <f>SUMIFS(СВЦЭМ!$D$33:$D$776,СВЦЭМ!$A$33:$A$776,$A41,СВЦЭМ!$B$33:$B$776,B$11)+'СЕТ СН'!$F$14+СВЦЭМ!$D$10+'СЕТ СН'!$F$8*'СЕТ СН'!$F$9-'СЕТ СН'!$F$26</f>
        <v>1055.81100023</v>
      </c>
      <c r="C41" s="36">
        <f>SUMIFS(СВЦЭМ!$D$33:$D$776,СВЦЭМ!$A$33:$A$776,$A41,СВЦЭМ!$B$33:$B$776,C$11)+'СЕТ СН'!$F$14+СВЦЭМ!$D$10+'СЕТ СН'!$F$8*'СЕТ СН'!$F$9-'СЕТ СН'!$F$26</f>
        <v>1076.48060498</v>
      </c>
      <c r="D41" s="36">
        <f>SUMIFS(СВЦЭМ!$D$33:$D$776,СВЦЭМ!$A$33:$A$776,$A41,СВЦЭМ!$B$33:$B$776,D$11)+'СЕТ СН'!$F$14+СВЦЭМ!$D$10+'СЕТ СН'!$F$8*'СЕТ СН'!$F$9-'СЕТ СН'!$F$26</f>
        <v>1080.75177693</v>
      </c>
      <c r="E41" s="36">
        <f>SUMIFS(СВЦЭМ!$D$33:$D$776,СВЦЭМ!$A$33:$A$776,$A41,СВЦЭМ!$B$33:$B$776,E$11)+'СЕТ СН'!$F$14+СВЦЭМ!$D$10+'СЕТ СН'!$F$8*'СЕТ СН'!$F$9-'СЕТ СН'!$F$26</f>
        <v>1082.55635661</v>
      </c>
      <c r="F41" s="36">
        <f>SUMIFS(СВЦЭМ!$D$33:$D$776,СВЦЭМ!$A$33:$A$776,$A41,СВЦЭМ!$B$33:$B$776,F$11)+'СЕТ СН'!$F$14+СВЦЭМ!$D$10+'СЕТ СН'!$F$8*'СЕТ СН'!$F$9-'СЕТ СН'!$F$26</f>
        <v>1070.93663335</v>
      </c>
      <c r="G41" s="36">
        <f>SUMIFS(СВЦЭМ!$D$33:$D$776,СВЦЭМ!$A$33:$A$776,$A41,СВЦЭМ!$B$33:$B$776,G$11)+'СЕТ СН'!$F$14+СВЦЭМ!$D$10+'СЕТ СН'!$F$8*'СЕТ СН'!$F$9-'СЕТ СН'!$F$26</f>
        <v>1059.4654154499999</v>
      </c>
      <c r="H41" s="36">
        <f>SUMIFS(СВЦЭМ!$D$33:$D$776,СВЦЭМ!$A$33:$A$776,$A41,СВЦЭМ!$B$33:$B$776,H$11)+'СЕТ СН'!$F$14+СВЦЭМ!$D$10+'СЕТ СН'!$F$8*'СЕТ СН'!$F$9-'СЕТ СН'!$F$26</f>
        <v>1027.41769909</v>
      </c>
      <c r="I41" s="36">
        <f>SUMIFS(СВЦЭМ!$D$33:$D$776,СВЦЭМ!$A$33:$A$776,$A41,СВЦЭМ!$B$33:$B$776,I$11)+'СЕТ СН'!$F$14+СВЦЭМ!$D$10+'СЕТ СН'!$F$8*'СЕТ СН'!$F$9-'СЕТ СН'!$F$26</f>
        <v>996.72650500999998</v>
      </c>
      <c r="J41" s="36">
        <f>SUMIFS(СВЦЭМ!$D$33:$D$776,СВЦЭМ!$A$33:$A$776,$A41,СВЦЭМ!$B$33:$B$776,J$11)+'СЕТ СН'!$F$14+СВЦЭМ!$D$10+'СЕТ СН'!$F$8*'СЕТ СН'!$F$9-'СЕТ СН'!$F$26</f>
        <v>968.27069634999998</v>
      </c>
      <c r="K41" s="36">
        <f>SUMIFS(СВЦЭМ!$D$33:$D$776,СВЦЭМ!$A$33:$A$776,$A41,СВЦЭМ!$B$33:$B$776,K$11)+'СЕТ СН'!$F$14+СВЦЭМ!$D$10+'СЕТ СН'!$F$8*'СЕТ СН'!$F$9-'СЕТ СН'!$F$26</f>
        <v>951.20954576000008</v>
      </c>
      <c r="L41" s="36">
        <f>SUMIFS(СВЦЭМ!$D$33:$D$776,СВЦЭМ!$A$33:$A$776,$A41,СВЦЭМ!$B$33:$B$776,L$11)+'СЕТ СН'!$F$14+СВЦЭМ!$D$10+'СЕТ СН'!$F$8*'СЕТ СН'!$F$9-'СЕТ СН'!$F$26</f>
        <v>953.17810787000008</v>
      </c>
      <c r="M41" s="36">
        <f>SUMIFS(СВЦЭМ!$D$33:$D$776,СВЦЭМ!$A$33:$A$776,$A41,СВЦЭМ!$B$33:$B$776,M$11)+'СЕТ СН'!$F$14+СВЦЭМ!$D$10+'СЕТ СН'!$F$8*'СЕТ СН'!$F$9-'СЕТ СН'!$F$26</f>
        <v>966.40571036000006</v>
      </c>
      <c r="N41" s="36">
        <f>SUMIFS(СВЦЭМ!$D$33:$D$776,СВЦЭМ!$A$33:$A$776,$A41,СВЦЭМ!$B$33:$B$776,N$11)+'СЕТ СН'!$F$14+СВЦЭМ!$D$10+'СЕТ СН'!$F$8*'СЕТ СН'!$F$9-'СЕТ СН'!$F$26</f>
        <v>977.84867852999992</v>
      </c>
      <c r="O41" s="36">
        <f>SUMIFS(СВЦЭМ!$D$33:$D$776,СВЦЭМ!$A$33:$A$776,$A41,СВЦЭМ!$B$33:$B$776,O$11)+'СЕТ СН'!$F$14+СВЦЭМ!$D$10+'СЕТ СН'!$F$8*'СЕТ СН'!$F$9-'СЕТ СН'!$F$26</f>
        <v>1012.1408771599999</v>
      </c>
      <c r="P41" s="36">
        <f>SUMIFS(СВЦЭМ!$D$33:$D$776,СВЦЭМ!$A$33:$A$776,$A41,СВЦЭМ!$B$33:$B$776,P$11)+'СЕТ СН'!$F$14+СВЦЭМ!$D$10+'СЕТ СН'!$F$8*'СЕТ СН'!$F$9-'СЕТ СН'!$F$26</f>
        <v>1044.64764229</v>
      </c>
      <c r="Q41" s="36">
        <f>SUMIFS(СВЦЭМ!$D$33:$D$776,СВЦЭМ!$A$33:$A$776,$A41,СВЦЭМ!$B$33:$B$776,Q$11)+'СЕТ СН'!$F$14+СВЦЭМ!$D$10+'СЕТ СН'!$F$8*'СЕТ СН'!$F$9-'СЕТ СН'!$F$26</f>
        <v>1052.37276572</v>
      </c>
      <c r="R41" s="36">
        <f>SUMIFS(СВЦЭМ!$D$33:$D$776,СВЦЭМ!$A$33:$A$776,$A41,СВЦЭМ!$B$33:$B$776,R$11)+'СЕТ СН'!$F$14+СВЦЭМ!$D$10+'СЕТ СН'!$F$8*'СЕТ СН'!$F$9-'СЕТ СН'!$F$26</f>
        <v>1028.96714045</v>
      </c>
      <c r="S41" s="36">
        <f>SUMIFS(СВЦЭМ!$D$33:$D$776,СВЦЭМ!$A$33:$A$776,$A41,СВЦЭМ!$B$33:$B$776,S$11)+'СЕТ СН'!$F$14+СВЦЭМ!$D$10+'СЕТ СН'!$F$8*'СЕТ СН'!$F$9-'СЕТ СН'!$F$26</f>
        <v>990.67090691999988</v>
      </c>
      <c r="T41" s="36">
        <f>SUMIFS(СВЦЭМ!$D$33:$D$776,СВЦЭМ!$A$33:$A$776,$A41,СВЦЭМ!$B$33:$B$776,T$11)+'СЕТ СН'!$F$14+СВЦЭМ!$D$10+'СЕТ СН'!$F$8*'СЕТ СН'!$F$9-'СЕТ СН'!$F$26</f>
        <v>970.43799420999994</v>
      </c>
      <c r="U41" s="36">
        <f>SUMIFS(СВЦЭМ!$D$33:$D$776,СВЦЭМ!$A$33:$A$776,$A41,СВЦЭМ!$B$33:$B$776,U$11)+'СЕТ СН'!$F$14+СВЦЭМ!$D$10+'СЕТ СН'!$F$8*'СЕТ СН'!$F$9-'СЕТ СН'!$F$26</f>
        <v>972.3963673400001</v>
      </c>
      <c r="V41" s="36">
        <f>SUMIFS(СВЦЭМ!$D$33:$D$776,СВЦЭМ!$A$33:$A$776,$A41,СВЦЭМ!$B$33:$B$776,V$11)+'СЕТ СН'!$F$14+СВЦЭМ!$D$10+'СЕТ СН'!$F$8*'СЕТ СН'!$F$9-'СЕТ СН'!$F$26</f>
        <v>972.45316303000004</v>
      </c>
      <c r="W41" s="36">
        <f>SUMIFS(СВЦЭМ!$D$33:$D$776,СВЦЭМ!$A$33:$A$776,$A41,СВЦЭМ!$B$33:$B$776,W$11)+'СЕТ СН'!$F$14+СВЦЭМ!$D$10+'СЕТ СН'!$F$8*'СЕТ СН'!$F$9-'СЕТ СН'!$F$26</f>
        <v>981.05738203999999</v>
      </c>
      <c r="X41" s="36">
        <f>SUMIFS(СВЦЭМ!$D$33:$D$776,СВЦЭМ!$A$33:$A$776,$A41,СВЦЭМ!$B$33:$B$776,X$11)+'СЕТ СН'!$F$14+СВЦЭМ!$D$10+'СЕТ СН'!$F$8*'СЕТ СН'!$F$9-'СЕТ СН'!$F$26</f>
        <v>980.8709289200001</v>
      </c>
      <c r="Y41" s="36">
        <f>SUMIFS(СВЦЭМ!$D$33:$D$776,СВЦЭМ!$A$33:$A$776,$A41,СВЦЭМ!$B$33:$B$776,Y$11)+'СЕТ СН'!$F$14+СВЦЭМ!$D$10+'СЕТ СН'!$F$8*'СЕТ СН'!$F$9-'СЕТ СН'!$F$26</f>
        <v>981.70746981000002</v>
      </c>
    </row>
    <row r="42" spans="1:27" ht="15.5" x14ac:dyDescent="0.3">
      <c r="A42" s="35">
        <f t="shared" si="0"/>
        <v>43861</v>
      </c>
      <c r="B42" s="36">
        <f>SUMIFS(СВЦЭМ!$D$33:$D$776,СВЦЭМ!$A$33:$A$776,$A42,СВЦЭМ!$B$33:$B$776,B$11)+'СЕТ СН'!$F$14+СВЦЭМ!$D$10+'СЕТ СН'!$F$8*'СЕТ СН'!$F$9-'СЕТ СН'!$F$26</f>
        <v>1020.59664269</v>
      </c>
      <c r="C42" s="36">
        <f>SUMIFS(СВЦЭМ!$D$33:$D$776,СВЦЭМ!$A$33:$A$776,$A42,СВЦЭМ!$B$33:$B$776,C$11)+'СЕТ СН'!$F$14+СВЦЭМ!$D$10+'СЕТ СН'!$F$8*'СЕТ СН'!$F$9-'СЕТ СН'!$F$26</f>
        <v>1044.5528488099999</v>
      </c>
      <c r="D42" s="36">
        <f>SUMIFS(СВЦЭМ!$D$33:$D$776,СВЦЭМ!$A$33:$A$776,$A42,СВЦЭМ!$B$33:$B$776,D$11)+'СЕТ СН'!$F$14+СВЦЭМ!$D$10+'СЕТ СН'!$F$8*'СЕТ СН'!$F$9-'СЕТ СН'!$F$26</f>
        <v>1057.36397496</v>
      </c>
      <c r="E42" s="36">
        <f>SUMIFS(СВЦЭМ!$D$33:$D$776,СВЦЭМ!$A$33:$A$776,$A42,СВЦЭМ!$B$33:$B$776,E$11)+'СЕТ СН'!$F$14+СВЦЭМ!$D$10+'СЕТ СН'!$F$8*'СЕТ СН'!$F$9-'СЕТ СН'!$F$26</f>
        <v>1060.4509302500001</v>
      </c>
      <c r="F42" s="36">
        <f>SUMIFS(СВЦЭМ!$D$33:$D$776,СВЦЭМ!$A$33:$A$776,$A42,СВЦЭМ!$B$33:$B$776,F$11)+'СЕТ СН'!$F$14+СВЦЭМ!$D$10+'СЕТ СН'!$F$8*'СЕТ СН'!$F$9-'СЕТ СН'!$F$26</f>
        <v>1047.7940888999999</v>
      </c>
      <c r="G42" s="36">
        <f>SUMIFS(СВЦЭМ!$D$33:$D$776,СВЦЭМ!$A$33:$A$776,$A42,СВЦЭМ!$B$33:$B$776,G$11)+'СЕТ СН'!$F$14+СВЦЭМ!$D$10+'СЕТ СН'!$F$8*'СЕТ СН'!$F$9-'СЕТ СН'!$F$26</f>
        <v>1026.6843742399999</v>
      </c>
      <c r="H42" s="36">
        <f>SUMIFS(СВЦЭМ!$D$33:$D$776,СВЦЭМ!$A$33:$A$776,$A42,СВЦЭМ!$B$33:$B$776,H$11)+'СЕТ СН'!$F$14+СВЦЭМ!$D$10+'СЕТ СН'!$F$8*'СЕТ СН'!$F$9-'СЕТ СН'!$F$26</f>
        <v>1003.5625414900001</v>
      </c>
      <c r="I42" s="36">
        <f>SUMIFS(СВЦЭМ!$D$33:$D$776,СВЦЭМ!$A$33:$A$776,$A42,СВЦЭМ!$B$33:$B$776,I$11)+'СЕТ СН'!$F$14+СВЦЭМ!$D$10+'СЕТ СН'!$F$8*'СЕТ СН'!$F$9-'СЕТ СН'!$F$26</f>
        <v>996.57418456000005</v>
      </c>
      <c r="J42" s="36">
        <f>SUMIFS(СВЦЭМ!$D$33:$D$776,СВЦЭМ!$A$33:$A$776,$A42,СВЦЭМ!$B$33:$B$776,J$11)+'СЕТ СН'!$F$14+СВЦЭМ!$D$10+'СЕТ СН'!$F$8*'СЕТ СН'!$F$9-'СЕТ СН'!$F$26</f>
        <v>973.46710245000008</v>
      </c>
      <c r="K42" s="36">
        <f>SUMIFS(СВЦЭМ!$D$33:$D$776,СВЦЭМ!$A$33:$A$776,$A42,СВЦЭМ!$B$33:$B$776,K$11)+'СЕТ СН'!$F$14+СВЦЭМ!$D$10+'СЕТ СН'!$F$8*'СЕТ СН'!$F$9-'СЕТ СН'!$F$26</f>
        <v>960.17825612999991</v>
      </c>
      <c r="L42" s="36">
        <f>SUMIFS(СВЦЭМ!$D$33:$D$776,СВЦЭМ!$A$33:$A$776,$A42,СВЦЭМ!$B$33:$B$776,L$11)+'СЕТ СН'!$F$14+СВЦЭМ!$D$10+'СЕТ СН'!$F$8*'СЕТ СН'!$F$9-'СЕТ СН'!$F$26</f>
        <v>961.89326086000005</v>
      </c>
      <c r="M42" s="36">
        <f>SUMIFS(СВЦЭМ!$D$33:$D$776,СВЦЭМ!$A$33:$A$776,$A42,СВЦЭМ!$B$33:$B$776,M$11)+'СЕТ СН'!$F$14+СВЦЭМ!$D$10+'СЕТ СН'!$F$8*'СЕТ СН'!$F$9-'СЕТ СН'!$F$26</f>
        <v>979.70240154999988</v>
      </c>
      <c r="N42" s="36">
        <f>SUMIFS(СВЦЭМ!$D$33:$D$776,СВЦЭМ!$A$33:$A$776,$A42,СВЦЭМ!$B$33:$B$776,N$11)+'СЕТ СН'!$F$14+СВЦЭМ!$D$10+'СЕТ СН'!$F$8*'СЕТ СН'!$F$9-'СЕТ СН'!$F$26</f>
        <v>990.98593127000004</v>
      </c>
      <c r="O42" s="36">
        <f>SUMIFS(СВЦЭМ!$D$33:$D$776,СВЦЭМ!$A$33:$A$776,$A42,СВЦЭМ!$B$33:$B$776,O$11)+'СЕТ СН'!$F$14+СВЦЭМ!$D$10+'СЕТ СН'!$F$8*'СЕТ СН'!$F$9-'СЕТ СН'!$F$26</f>
        <v>994.43758613</v>
      </c>
      <c r="P42" s="36">
        <f>SUMIFS(СВЦЭМ!$D$33:$D$776,СВЦЭМ!$A$33:$A$776,$A42,СВЦЭМ!$B$33:$B$776,P$11)+'СЕТ СН'!$F$14+СВЦЭМ!$D$10+'СЕТ СН'!$F$8*'СЕТ СН'!$F$9-'СЕТ СН'!$F$26</f>
        <v>1005.08396154</v>
      </c>
      <c r="Q42" s="36">
        <f>SUMIFS(СВЦЭМ!$D$33:$D$776,СВЦЭМ!$A$33:$A$776,$A42,СВЦЭМ!$B$33:$B$776,Q$11)+'СЕТ СН'!$F$14+СВЦЭМ!$D$10+'СЕТ СН'!$F$8*'СЕТ СН'!$F$9-'СЕТ СН'!$F$26</f>
        <v>1005.6952084100001</v>
      </c>
      <c r="R42" s="36">
        <f>SUMIFS(СВЦЭМ!$D$33:$D$776,СВЦЭМ!$A$33:$A$776,$A42,СВЦЭМ!$B$33:$B$776,R$11)+'СЕТ СН'!$F$14+СВЦЭМ!$D$10+'СЕТ СН'!$F$8*'СЕТ СН'!$F$9-'СЕТ СН'!$F$26</f>
        <v>997.81614108000008</v>
      </c>
      <c r="S42" s="36">
        <f>SUMIFS(СВЦЭМ!$D$33:$D$776,СВЦЭМ!$A$33:$A$776,$A42,СВЦЭМ!$B$33:$B$776,S$11)+'СЕТ СН'!$F$14+СВЦЭМ!$D$10+'СЕТ СН'!$F$8*'СЕТ СН'!$F$9-'СЕТ СН'!$F$26</f>
        <v>991.62809199999992</v>
      </c>
      <c r="T42" s="36">
        <f>SUMIFS(СВЦЭМ!$D$33:$D$776,СВЦЭМ!$A$33:$A$776,$A42,СВЦЭМ!$B$33:$B$776,T$11)+'СЕТ СН'!$F$14+СВЦЭМ!$D$10+'СЕТ СН'!$F$8*'СЕТ СН'!$F$9-'СЕТ СН'!$F$26</f>
        <v>969.58805987999995</v>
      </c>
      <c r="U42" s="36">
        <f>SUMIFS(СВЦЭМ!$D$33:$D$776,СВЦЭМ!$A$33:$A$776,$A42,СВЦЭМ!$B$33:$B$776,U$11)+'СЕТ СН'!$F$14+СВЦЭМ!$D$10+'СЕТ СН'!$F$8*'СЕТ СН'!$F$9-'СЕТ СН'!$F$26</f>
        <v>967.41632867999988</v>
      </c>
      <c r="V42" s="36">
        <f>SUMIFS(СВЦЭМ!$D$33:$D$776,СВЦЭМ!$A$33:$A$776,$A42,СВЦЭМ!$B$33:$B$776,V$11)+'СЕТ СН'!$F$14+СВЦЭМ!$D$10+'СЕТ СН'!$F$8*'СЕТ СН'!$F$9-'СЕТ СН'!$F$26</f>
        <v>978.34620835999999</v>
      </c>
      <c r="W42" s="36">
        <f>SUMIFS(СВЦЭМ!$D$33:$D$776,СВЦЭМ!$A$33:$A$776,$A42,СВЦЭМ!$B$33:$B$776,W$11)+'СЕТ СН'!$F$14+СВЦЭМ!$D$10+'СЕТ СН'!$F$8*'СЕТ СН'!$F$9-'СЕТ СН'!$F$26</f>
        <v>989.08368894</v>
      </c>
      <c r="X42" s="36">
        <f>SUMIFS(СВЦЭМ!$D$33:$D$776,СВЦЭМ!$A$33:$A$776,$A42,СВЦЭМ!$B$33:$B$776,X$11)+'СЕТ СН'!$F$14+СВЦЭМ!$D$10+'СЕТ СН'!$F$8*'СЕТ СН'!$F$9-'СЕТ СН'!$F$26</f>
        <v>990.15362847999995</v>
      </c>
      <c r="Y42" s="36">
        <f>SUMIFS(СВЦЭМ!$D$33:$D$776,СВЦЭМ!$A$33:$A$776,$A42,СВЦЭМ!$B$33:$B$776,Y$11)+'СЕТ СН'!$F$14+СВЦЭМ!$D$10+'СЕТ СН'!$F$8*'СЕТ СН'!$F$9-'СЕТ СН'!$F$26</f>
        <v>1009.5282384100001</v>
      </c>
    </row>
    <row r="43" spans="1:27" ht="15.5" x14ac:dyDescent="0.3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5" x14ac:dyDescent="0.3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3">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3">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3">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3">
      <c r="A48" s="35" t="str">
        <f>СВЦЭМ!$A$34</f>
        <v>01.01.2020</v>
      </c>
      <c r="B48" s="36">
        <f>SUMIFS(СВЦЭМ!$D$33:$D$776,СВЦЭМ!$A$33:$A$776,$A48,СВЦЭМ!$B$33:$B$776,B$47)+'СЕТ СН'!$F$14+СВЦЭМ!$D$10+'СЕТ СН'!$F$6-'СЕТ СН'!$F$26</f>
        <v>888.57674784000005</v>
      </c>
      <c r="C48" s="36">
        <f>SUMIFS(СВЦЭМ!$D$33:$D$776,СВЦЭМ!$A$33:$A$776,$A48,СВЦЭМ!$B$33:$B$776,C$47)+'СЕТ СН'!$F$14+СВЦЭМ!$D$10+'СЕТ СН'!$F$6-'СЕТ СН'!$F$26</f>
        <v>863.97130084000003</v>
      </c>
      <c r="D48" s="36">
        <f>SUMIFS(СВЦЭМ!$D$33:$D$776,СВЦЭМ!$A$33:$A$776,$A48,СВЦЭМ!$B$33:$B$776,D$47)+'СЕТ СН'!$F$14+СВЦЭМ!$D$10+'СЕТ СН'!$F$6-'СЕТ СН'!$F$26</f>
        <v>879.75817817000006</v>
      </c>
      <c r="E48" s="36">
        <f>SUMIFS(СВЦЭМ!$D$33:$D$776,СВЦЭМ!$A$33:$A$776,$A48,СВЦЭМ!$B$33:$B$776,E$47)+'СЕТ СН'!$F$14+СВЦЭМ!$D$10+'СЕТ СН'!$F$6-'СЕТ СН'!$F$26</f>
        <v>917.26203857999997</v>
      </c>
      <c r="F48" s="36">
        <f>SUMIFS(СВЦЭМ!$D$33:$D$776,СВЦЭМ!$A$33:$A$776,$A48,СВЦЭМ!$B$33:$B$776,F$47)+'СЕТ СН'!$F$14+СВЦЭМ!$D$10+'СЕТ СН'!$F$6-'СЕТ СН'!$F$26</f>
        <v>932.21975109000005</v>
      </c>
      <c r="G48" s="36">
        <f>SUMIFS(СВЦЭМ!$D$33:$D$776,СВЦЭМ!$A$33:$A$776,$A48,СВЦЭМ!$B$33:$B$776,G$47)+'СЕТ СН'!$F$14+СВЦЭМ!$D$10+'СЕТ СН'!$F$6-'СЕТ СН'!$F$26</f>
        <v>933.51875335</v>
      </c>
      <c r="H48" s="36">
        <f>SUMIFS(СВЦЭМ!$D$33:$D$776,СВЦЭМ!$A$33:$A$776,$A48,СВЦЭМ!$B$33:$B$776,H$47)+'СЕТ СН'!$F$14+СВЦЭМ!$D$10+'СЕТ СН'!$F$6-'СЕТ СН'!$F$26</f>
        <v>931.54580379000004</v>
      </c>
      <c r="I48" s="36">
        <f>SUMIFS(СВЦЭМ!$D$33:$D$776,СВЦЭМ!$A$33:$A$776,$A48,СВЦЭМ!$B$33:$B$776,I$47)+'СЕТ СН'!$F$14+СВЦЭМ!$D$10+'СЕТ СН'!$F$6-'СЕТ СН'!$F$26</f>
        <v>934.61967613000002</v>
      </c>
      <c r="J48" s="36">
        <f>SUMIFS(СВЦЭМ!$D$33:$D$776,СВЦЭМ!$A$33:$A$776,$A48,СВЦЭМ!$B$33:$B$776,J$47)+'СЕТ СН'!$F$14+СВЦЭМ!$D$10+'СЕТ СН'!$F$6-'СЕТ СН'!$F$26</f>
        <v>938.31983409999998</v>
      </c>
      <c r="K48" s="36">
        <f>SUMIFS(СВЦЭМ!$D$33:$D$776,СВЦЭМ!$A$33:$A$776,$A48,СВЦЭМ!$B$33:$B$776,K$47)+'СЕТ СН'!$F$14+СВЦЭМ!$D$10+'СЕТ СН'!$F$6-'СЕТ СН'!$F$26</f>
        <v>921.83030953000002</v>
      </c>
      <c r="L48" s="36">
        <f>SUMIFS(СВЦЭМ!$D$33:$D$776,СВЦЭМ!$A$33:$A$776,$A48,СВЦЭМ!$B$33:$B$776,L$47)+'СЕТ СН'!$F$14+СВЦЭМ!$D$10+'СЕТ СН'!$F$6-'СЕТ СН'!$F$26</f>
        <v>902.34347235999996</v>
      </c>
      <c r="M48" s="36">
        <f>SUMIFS(СВЦЭМ!$D$33:$D$776,СВЦЭМ!$A$33:$A$776,$A48,СВЦЭМ!$B$33:$B$776,M$47)+'СЕТ СН'!$F$14+СВЦЭМ!$D$10+'СЕТ СН'!$F$6-'СЕТ СН'!$F$26</f>
        <v>889.40516259000003</v>
      </c>
      <c r="N48" s="36">
        <f>SUMIFS(СВЦЭМ!$D$33:$D$776,СВЦЭМ!$A$33:$A$776,$A48,СВЦЭМ!$B$33:$B$776,N$47)+'СЕТ СН'!$F$14+СВЦЭМ!$D$10+'СЕТ СН'!$F$6-'СЕТ СН'!$F$26</f>
        <v>885.88821253000003</v>
      </c>
      <c r="O48" s="36">
        <f>SUMIFS(СВЦЭМ!$D$33:$D$776,СВЦЭМ!$A$33:$A$776,$A48,СВЦЭМ!$B$33:$B$776,O$47)+'СЕТ СН'!$F$14+СВЦЭМ!$D$10+'СЕТ СН'!$F$6-'СЕТ СН'!$F$26</f>
        <v>904.81495962999998</v>
      </c>
      <c r="P48" s="36">
        <f>SUMIFS(СВЦЭМ!$D$33:$D$776,СВЦЭМ!$A$33:$A$776,$A48,СВЦЭМ!$B$33:$B$776,P$47)+'СЕТ СН'!$F$14+СВЦЭМ!$D$10+'СЕТ СН'!$F$6-'СЕТ СН'!$F$26</f>
        <v>911.49721144</v>
      </c>
      <c r="Q48" s="36">
        <f>SUMIFS(СВЦЭМ!$D$33:$D$776,СВЦЭМ!$A$33:$A$776,$A48,СВЦЭМ!$B$33:$B$776,Q$47)+'СЕТ СН'!$F$14+СВЦЭМ!$D$10+'СЕТ СН'!$F$6-'СЕТ СН'!$F$26</f>
        <v>921.14279182999996</v>
      </c>
      <c r="R48" s="36">
        <f>SUMIFS(СВЦЭМ!$D$33:$D$776,СВЦЭМ!$A$33:$A$776,$A48,СВЦЭМ!$B$33:$B$776,R$47)+'СЕТ СН'!$F$14+СВЦЭМ!$D$10+'СЕТ СН'!$F$6-'СЕТ СН'!$F$26</f>
        <v>924.66793310000003</v>
      </c>
      <c r="S48" s="36">
        <f>SUMIFS(СВЦЭМ!$D$33:$D$776,СВЦЭМ!$A$33:$A$776,$A48,СВЦЭМ!$B$33:$B$776,S$47)+'СЕТ СН'!$F$14+СВЦЭМ!$D$10+'СЕТ СН'!$F$6-'СЕТ СН'!$F$26</f>
        <v>923.56688598000005</v>
      </c>
      <c r="T48" s="36">
        <f>SUMIFS(СВЦЭМ!$D$33:$D$776,СВЦЭМ!$A$33:$A$776,$A48,СВЦЭМ!$B$33:$B$776,T$47)+'СЕТ СН'!$F$14+СВЦЭМ!$D$10+'СЕТ СН'!$F$6-'СЕТ СН'!$F$26</f>
        <v>874.19101923000005</v>
      </c>
      <c r="U48" s="36">
        <f>SUMIFS(СВЦЭМ!$D$33:$D$776,СВЦЭМ!$A$33:$A$776,$A48,СВЦЭМ!$B$33:$B$776,U$47)+'СЕТ СН'!$F$14+СВЦЭМ!$D$10+'СЕТ СН'!$F$6-'СЕТ СН'!$F$26</f>
        <v>870.07985199999996</v>
      </c>
      <c r="V48" s="36">
        <f>SUMIFS(СВЦЭМ!$D$33:$D$776,СВЦЭМ!$A$33:$A$776,$A48,СВЦЭМ!$B$33:$B$776,V$47)+'СЕТ СН'!$F$14+СВЦЭМ!$D$10+'СЕТ СН'!$F$6-'СЕТ СН'!$F$26</f>
        <v>892.35968746000003</v>
      </c>
      <c r="W48" s="36">
        <f>SUMIFS(СВЦЭМ!$D$33:$D$776,СВЦЭМ!$A$33:$A$776,$A48,СВЦЭМ!$B$33:$B$776,W$47)+'СЕТ СН'!$F$14+СВЦЭМ!$D$10+'СЕТ СН'!$F$6-'СЕТ СН'!$F$26</f>
        <v>892.63841597999999</v>
      </c>
      <c r="X48" s="36">
        <f>SUMIFS(СВЦЭМ!$D$33:$D$776,СВЦЭМ!$A$33:$A$776,$A48,СВЦЭМ!$B$33:$B$776,X$47)+'СЕТ СН'!$F$14+СВЦЭМ!$D$10+'СЕТ СН'!$F$6-'СЕТ СН'!$F$26</f>
        <v>882.99264115000005</v>
      </c>
      <c r="Y48" s="36">
        <f>SUMIFS(СВЦЭМ!$D$33:$D$776,СВЦЭМ!$A$33:$A$776,$A48,СВЦЭМ!$B$33:$B$776,Y$47)+'СЕТ СН'!$F$14+СВЦЭМ!$D$10+'СЕТ СН'!$F$6-'СЕТ СН'!$F$26</f>
        <v>890.52730484000006</v>
      </c>
      <c r="AA48" s="45"/>
    </row>
    <row r="49" spans="1:25" ht="15.5" x14ac:dyDescent="0.3">
      <c r="A49" s="35">
        <f>A48+1</f>
        <v>43832</v>
      </c>
      <c r="B49" s="36">
        <f>SUMIFS(СВЦЭМ!$D$33:$D$776,СВЦЭМ!$A$33:$A$776,$A49,СВЦЭМ!$B$33:$B$776,B$47)+'СЕТ СН'!$F$14+СВЦЭМ!$D$10+'СЕТ СН'!$F$6-'СЕТ СН'!$F$26</f>
        <v>953.07815091999998</v>
      </c>
      <c r="C49" s="36">
        <f>SUMIFS(СВЦЭМ!$D$33:$D$776,СВЦЭМ!$A$33:$A$776,$A49,СВЦЭМ!$B$33:$B$776,C$47)+'СЕТ СН'!$F$14+СВЦЭМ!$D$10+'СЕТ СН'!$F$6-'СЕТ СН'!$F$26</f>
        <v>951.49162474000002</v>
      </c>
      <c r="D49" s="36">
        <f>SUMIFS(СВЦЭМ!$D$33:$D$776,СВЦЭМ!$A$33:$A$776,$A49,СВЦЭМ!$B$33:$B$776,D$47)+'СЕТ СН'!$F$14+СВЦЭМ!$D$10+'СЕТ СН'!$F$6-'СЕТ СН'!$F$26</f>
        <v>966.11447412000007</v>
      </c>
      <c r="E49" s="36">
        <f>SUMIFS(СВЦЭМ!$D$33:$D$776,СВЦЭМ!$A$33:$A$776,$A49,СВЦЭМ!$B$33:$B$776,E$47)+'СЕТ СН'!$F$14+СВЦЭМ!$D$10+'СЕТ СН'!$F$6-'СЕТ СН'!$F$26</f>
        <v>992.14556030000006</v>
      </c>
      <c r="F49" s="36">
        <f>SUMIFS(СВЦЭМ!$D$33:$D$776,СВЦЭМ!$A$33:$A$776,$A49,СВЦЭМ!$B$33:$B$776,F$47)+'СЕТ СН'!$F$14+СВЦЭМ!$D$10+'СЕТ СН'!$F$6-'СЕТ СН'!$F$26</f>
        <v>995.19267528</v>
      </c>
      <c r="G49" s="36">
        <f>SUMIFS(СВЦЭМ!$D$33:$D$776,СВЦЭМ!$A$33:$A$776,$A49,СВЦЭМ!$B$33:$B$776,G$47)+'СЕТ СН'!$F$14+СВЦЭМ!$D$10+'СЕТ СН'!$F$6-'СЕТ СН'!$F$26</f>
        <v>994.12883633000001</v>
      </c>
      <c r="H49" s="36">
        <f>SUMIFS(СВЦЭМ!$D$33:$D$776,СВЦЭМ!$A$33:$A$776,$A49,СВЦЭМ!$B$33:$B$776,H$47)+'СЕТ СН'!$F$14+СВЦЭМ!$D$10+'СЕТ СН'!$F$6-'СЕТ СН'!$F$26</f>
        <v>987.98862577</v>
      </c>
      <c r="I49" s="36">
        <f>SUMIFS(СВЦЭМ!$D$33:$D$776,СВЦЭМ!$A$33:$A$776,$A49,СВЦЭМ!$B$33:$B$776,I$47)+'СЕТ СН'!$F$14+СВЦЭМ!$D$10+'СЕТ СН'!$F$6-'СЕТ СН'!$F$26</f>
        <v>977.70356551999998</v>
      </c>
      <c r="J49" s="36">
        <f>SUMIFS(СВЦЭМ!$D$33:$D$776,СВЦЭМ!$A$33:$A$776,$A49,СВЦЭМ!$B$33:$B$776,J$47)+'СЕТ СН'!$F$14+СВЦЭМ!$D$10+'СЕТ СН'!$F$6-'СЕТ СН'!$F$26</f>
        <v>959.78583075000006</v>
      </c>
      <c r="K49" s="36">
        <f>SUMIFS(СВЦЭМ!$D$33:$D$776,СВЦЭМ!$A$33:$A$776,$A49,СВЦЭМ!$B$33:$B$776,K$47)+'СЕТ СН'!$F$14+СВЦЭМ!$D$10+'СЕТ СН'!$F$6-'СЕТ СН'!$F$26</f>
        <v>942.13130454999998</v>
      </c>
      <c r="L49" s="36">
        <f>SUMIFS(СВЦЭМ!$D$33:$D$776,СВЦЭМ!$A$33:$A$776,$A49,СВЦЭМ!$B$33:$B$776,L$47)+'СЕТ СН'!$F$14+СВЦЭМ!$D$10+'СЕТ СН'!$F$6-'СЕТ СН'!$F$26</f>
        <v>930.76485505000005</v>
      </c>
      <c r="M49" s="36">
        <f>SUMIFS(СВЦЭМ!$D$33:$D$776,СВЦЭМ!$A$33:$A$776,$A49,СВЦЭМ!$B$33:$B$776,M$47)+'СЕТ СН'!$F$14+СВЦЭМ!$D$10+'СЕТ СН'!$F$6-'СЕТ СН'!$F$26</f>
        <v>920.77805774000001</v>
      </c>
      <c r="N49" s="36">
        <f>SUMIFS(СВЦЭМ!$D$33:$D$776,СВЦЭМ!$A$33:$A$776,$A49,СВЦЭМ!$B$33:$B$776,N$47)+'СЕТ СН'!$F$14+СВЦЭМ!$D$10+'СЕТ СН'!$F$6-'СЕТ СН'!$F$26</f>
        <v>935.42412741999999</v>
      </c>
      <c r="O49" s="36">
        <f>SUMIFS(СВЦЭМ!$D$33:$D$776,СВЦЭМ!$A$33:$A$776,$A49,СВЦЭМ!$B$33:$B$776,O$47)+'СЕТ СН'!$F$14+СВЦЭМ!$D$10+'СЕТ СН'!$F$6-'СЕТ СН'!$F$26</f>
        <v>949.44767894000006</v>
      </c>
      <c r="P49" s="36">
        <f>SUMIFS(СВЦЭМ!$D$33:$D$776,СВЦЭМ!$A$33:$A$776,$A49,СВЦЭМ!$B$33:$B$776,P$47)+'СЕТ СН'!$F$14+СВЦЭМ!$D$10+'СЕТ СН'!$F$6-'СЕТ СН'!$F$26</f>
        <v>954.88247216000002</v>
      </c>
      <c r="Q49" s="36">
        <f>SUMIFS(СВЦЭМ!$D$33:$D$776,СВЦЭМ!$A$33:$A$776,$A49,СВЦЭМ!$B$33:$B$776,Q$47)+'СЕТ СН'!$F$14+СВЦЭМ!$D$10+'СЕТ СН'!$F$6-'СЕТ СН'!$F$26</f>
        <v>965.77268022999999</v>
      </c>
      <c r="R49" s="36">
        <f>SUMIFS(СВЦЭМ!$D$33:$D$776,СВЦЭМ!$A$33:$A$776,$A49,СВЦЭМ!$B$33:$B$776,R$47)+'СЕТ СН'!$F$14+СВЦЭМ!$D$10+'СЕТ СН'!$F$6-'СЕТ СН'!$F$26</f>
        <v>961.11802280000006</v>
      </c>
      <c r="S49" s="36">
        <f>SUMIFS(СВЦЭМ!$D$33:$D$776,СВЦЭМ!$A$33:$A$776,$A49,СВЦЭМ!$B$33:$B$776,S$47)+'СЕТ СН'!$F$14+СВЦЭМ!$D$10+'СЕТ СН'!$F$6-'СЕТ СН'!$F$26</f>
        <v>938.42426524999996</v>
      </c>
      <c r="T49" s="36">
        <f>SUMIFS(СВЦЭМ!$D$33:$D$776,СВЦЭМ!$A$33:$A$776,$A49,СВЦЭМ!$B$33:$B$776,T$47)+'СЕТ СН'!$F$14+СВЦЭМ!$D$10+'СЕТ СН'!$F$6-'СЕТ СН'!$F$26</f>
        <v>903.37945434000005</v>
      </c>
      <c r="U49" s="36">
        <f>SUMIFS(СВЦЭМ!$D$33:$D$776,СВЦЭМ!$A$33:$A$776,$A49,СВЦЭМ!$B$33:$B$776,U$47)+'СЕТ СН'!$F$14+СВЦЭМ!$D$10+'СЕТ СН'!$F$6-'СЕТ СН'!$F$26</f>
        <v>901.83134684000004</v>
      </c>
      <c r="V49" s="36">
        <f>SUMIFS(СВЦЭМ!$D$33:$D$776,СВЦЭМ!$A$33:$A$776,$A49,СВЦЭМ!$B$33:$B$776,V$47)+'СЕТ СН'!$F$14+СВЦЭМ!$D$10+'СЕТ СН'!$F$6-'СЕТ СН'!$F$26</f>
        <v>930.07969002000004</v>
      </c>
      <c r="W49" s="36">
        <f>SUMIFS(СВЦЭМ!$D$33:$D$776,СВЦЭМ!$A$33:$A$776,$A49,СВЦЭМ!$B$33:$B$776,W$47)+'СЕТ СН'!$F$14+СВЦЭМ!$D$10+'СЕТ СН'!$F$6-'СЕТ СН'!$F$26</f>
        <v>941.03703010000004</v>
      </c>
      <c r="X49" s="36">
        <f>SUMIFS(СВЦЭМ!$D$33:$D$776,СВЦЭМ!$A$33:$A$776,$A49,СВЦЭМ!$B$33:$B$776,X$47)+'СЕТ СН'!$F$14+СВЦЭМ!$D$10+'СЕТ СН'!$F$6-'СЕТ СН'!$F$26</f>
        <v>939.89274108999996</v>
      </c>
      <c r="Y49" s="36">
        <f>SUMIFS(СВЦЭМ!$D$33:$D$776,СВЦЭМ!$A$33:$A$776,$A49,СВЦЭМ!$B$33:$B$776,Y$47)+'СЕТ СН'!$F$14+СВЦЭМ!$D$10+'СЕТ СН'!$F$6-'СЕТ СН'!$F$26</f>
        <v>946.40137138</v>
      </c>
    </row>
    <row r="50" spans="1:25" ht="15.5" x14ac:dyDescent="0.3">
      <c r="A50" s="35">
        <f t="shared" ref="A50:A78" si="1">A49+1</f>
        <v>43833</v>
      </c>
      <c r="B50" s="36">
        <f>SUMIFS(СВЦЭМ!$D$33:$D$776,СВЦЭМ!$A$33:$A$776,$A50,СВЦЭМ!$B$33:$B$776,B$47)+'СЕТ СН'!$F$14+СВЦЭМ!$D$10+'СЕТ СН'!$F$6-'СЕТ СН'!$F$26</f>
        <v>971.23009256</v>
      </c>
      <c r="C50" s="36">
        <f>SUMIFS(СВЦЭМ!$D$33:$D$776,СВЦЭМ!$A$33:$A$776,$A50,СВЦЭМ!$B$33:$B$776,C$47)+'СЕТ СН'!$F$14+СВЦЭМ!$D$10+'СЕТ СН'!$F$6-'СЕТ СН'!$F$26</f>
        <v>964.70945142000005</v>
      </c>
      <c r="D50" s="36">
        <f>SUMIFS(СВЦЭМ!$D$33:$D$776,СВЦЭМ!$A$33:$A$776,$A50,СВЦЭМ!$B$33:$B$776,D$47)+'СЕТ СН'!$F$14+СВЦЭМ!$D$10+'СЕТ СН'!$F$6-'СЕТ СН'!$F$26</f>
        <v>979.19539327999996</v>
      </c>
      <c r="E50" s="36">
        <f>SUMIFS(СВЦЭМ!$D$33:$D$776,СВЦЭМ!$A$33:$A$776,$A50,СВЦЭМ!$B$33:$B$776,E$47)+'СЕТ СН'!$F$14+СВЦЭМ!$D$10+'СЕТ СН'!$F$6-'СЕТ СН'!$F$26</f>
        <v>1006.57548923</v>
      </c>
      <c r="F50" s="36">
        <f>SUMIFS(СВЦЭМ!$D$33:$D$776,СВЦЭМ!$A$33:$A$776,$A50,СВЦЭМ!$B$33:$B$776,F$47)+'СЕТ СН'!$F$14+СВЦЭМ!$D$10+'СЕТ СН'!$F$6-'СЕТ СН'!$F$26</f>
        <v>1010.64240676</v>
      </c>
      <c r="G50" s="36">
        <f>SUMIFS(СВЦЭМ!$D$33:$D$776,СВЦЭМ!$A$33:$A$776,$A50,СВЦЭМ!$B$33:$B$776,G$47)+'СЕТ СН'!$F$14+СВЦЭМ!$D$10+'СЕТ СН'!$F$6-'СЕТ СН'!$F$26</f>
        <v>1009.0718647</v>
      </c>
      <c r="H50" s="36">
        <f>SUMIFS(СВЦЭМ!$D$33:$D$776,СВЦЭМ!$A$33:$A$776,$A50,СВЦЭМ!$B$33:$B$776,H$47)+'СЕТ СН'!$F$14+СВЦЭМ!$D$10+'СЕТ СН'!$F$6-'СЕТ СН'!$F$26</f>
        <v>999.59346660000006</v>
      </c>
      <c r="I50" s="36">
        <f>SUMIFS(СВЦЭМ!$D$33:$D$776,СВЦЭМ!$A$33:$A$776,$A50,СВЦЭМ!$B$33:$B$776,I$47)+'СЕТ СН'!$F$14+СВЦЭМ!$D$10+'СЕТ СН'!$F$6-'СЕТ СН'!$F$26</f>
        <v>990.08520396000006</v>
      </c>
      <c r="J50" s="36">
        <f>SUMIFS(СВЦЭМ!$D$33:$D$776,СВЦЭМ!$A$33:$A$776,$A50,СВЦЭМ!$B$33:$B$776,J$47)+'СЕТ СН'!$F$14+СВЦЭМ!$D$10+'СЕТ СН'!$F$6-'СЕТ СН'!$F$26</f>
        <v>966.97326537000004</v>
      </c>
      <c r="K50" s="36">
        <f>SUMIFS(СВЦЭМ!$D$33:$D$776,СВЦЭМ!$A$33:$A$776,$A50,СВЦЭМ!$B$33:$B$776,K$47)+'СЕТ СН'!$F$14+СВЦЭМ!$D$10+'СЕТ СН'!$F$6-'СЕТ СН'!$F$26</f>
        <v>945.71716566999999</v>
      </c>
      <c r="L50" s="36">
        <f>SUMIFS(СВЦЭМ!$D$33:$D$776,СВЦЭМ!$A$33:$A$776,$A50,СВЦЭМ!$B$33:$B$776,L$47)+'СЕТ СН'!$F$14+СВЦЭМ!$D$10+'СЕТ СН'!$F$6-'СЕТ СН'!$F$26</f>
        <v>931.54126818999998</v>
      </c>
      <c r="M50" s="36">
        <f>SUMIFS(СВЦЭМ!$D$33:$D$776,СВЦЭМ!$A$33:$A$776,$A50,СВЦЭМ!$B$33:$B$776,M$47)+'СЕТ СН'!$F$14+СВЦЭМ!$D$10+'СЕТ СН'!$F$6-'СЕТ СН'!$F$26</f>
        <v>931.44476813000006</v>
      </c>
      <c r="N50" s="36">
        <f>SUMIFS(СВЦЭМ!$D$33:$D$776,СВЦЭМ!$A$33:$A$776,$A50,СВЦЭМ!$B$33:$B$776,N$47)+'СЕТ СН'!$F$14+СВЦЭМ!$D$10+'СЕТ СН'!$F$6-'СЕТ СН'!$F$26</f>
        <v>938.45515426999998</v>
      </c>
      <c r="O50" s="36">
        <f>SUMIFS(СВЦЭМ!$D$33:$D$776,СВЦЭМ!$A$33:$A$776,$A50,СВЦЭМ!$B$33:$B$776,O$47)+'СЕТ СН'!$F$14+СВЦЭМ!$D$10+'СЕТ СН'!$F$6-'СЕТ СН'!$F$26</f>
        <v>947.84655189</v>
      </c>
      <c r="P50" s="36">
        <f>SUMIFS(СВЦЭМ!$D$33:$D$776,СВЦЭМ!$A$33:$A$776,$A50,СВЦЭМ!$B$33:$B$776,P$47)+'СЕТ СН'!$F$14+СВЦЭМ!$D$10+'СЕТ СН'!$F$6-'СЕТ СН'!$F$26</f>
        <v>959.42152517</v>
      </c>
      <c r="Q50" s="36">
        <f>SUMIFS(СВЦЭМ!$D$33:$D$776,СВЦЭМ!$A$33:$A$776,$A50,СВЦЭМ!$B$33:$B$776,Q$47)+'СЕТ СН'!$F$14+СВЦЭМ!$D$10+'СЕТ СН'!$F$6-'СЕТ СН'!$F$26</f>
        <v>969.34208192000006</v>
      </c>
      <c r="R50" s="36">
        <f>SUMIFS(СВЦЭМ!$D$33:$D$776,СВЦЭМ!$A$33:$A$776,$A50,СВЦЭМ!$B$33:$B$776,R$47)+'СЕТ СН'!$F$14+СВЦЭМ!$D$10+'СЕТ СН'!$F$6-'СЕТ СН'!$F$26</f>
        <v>962.08168878000004</v>
      </c>
      <c r="S50" s="36">
        <f>SUMIFS(СВЦЭМ!$D$33:$D$776,СВЦЭМ!$A$33:$A$776,$A50,СВЦЭМ!$B$33:$B$776,S$47)+'СЕТ СН'!$F$14+СВЦЭМ!$D$10+'СЕТ СН'!$F$6-'СЕТ СН'!$F$26</f>
        <v>940.91343741000003</v>
      </c>
      <c r="T50" s="36">
        <f>SUMIFS(СВЦЭМ!$D$33:$D$776,СВЦЭМ!$A$33:$A$776,$A50,СВЦЭМ!$B$33:$B$776,T$47)+'СЕТ СН'!$F$14+СВЦЭМ!$D$10+'СЕТ СН'!$F$6-'СЕТ СН'!$F$26</f>
        <v>908.81589400999997</v>
      </c>
      <c r="U50" s="36">
        <f>SUMIFS(СВЦЭМ!$D$33:$D$776,СВЦЭМ!$A$33:$A$776,$A50,СВЦЭМ!$B$33:$B$776,U$47)+'СЕТ СН'!$F$14+СВЦЭМ!$D$10+'СЕТ СН'!$F$6-'СЕТ СН'!$F$26</f>
        <v>906.79155378999997</v>
      </c>
      <c r="V50" s="36">
        <f>SUMIFS(СВЦЭМ!$D$33:$D$776,СВЦЭМ!$A$33:$A$776,$A50,СВЦЭМ!$B$33:$B$776,V$47)+'СЕТ СН'!$F$14+СВЦЭМ!$D$10+'СЕТ СН'!$F$6-'СЕТ СН'!$F$26</f>
        <v>935.61709372000007</v>
      </c>
      <c r="W50" s="36">
        <f>SUMIFS(СВЦЭМ!$D$33:$D$776,СВЦЭМ!$A$33:$A$776,$A50,СВЦЭМ!$B$33:$B$776,W$47)+'СЕТ СН'!$F$14+СВЦЭМ!$D$10+'СЕТ СН'!$F$6-'СЕТ СН'!$F$26</f>
        <v>945.90441688999999</v>
      </c>
      <c r="X50" s="36">
        <f>SUMIFS(СВЦЭМ!$D$33:$D$776,СВЦЭМ!$A$33:$A$776,$A50,СВЦЭМ!$B$33:$B$776,X$47)+'СЕТ СН'!$F$14+СВЦЭМ!$D$10+'СЕТ СН'!$F$6-'СЕТ СН'!$F$26</f>
        <v>959.49781421</v>
      </c>
      <c r="Y50" s="36">
        <f>SUMIFS(СВЦЭМ!$D$33:$D$776,СВЦЭМ!$A$33:$A$776,$A50,СВЦЭМ!$B$33:$B$776,Y$47)+'СЕТ СН'!$F$14+СВЦЭМ!$D$10+'СЕТ СН'!$F$6-'СЕТ СН'!$F$26</f>
        <v>967.60295716999997</v>
      </c>
    </row>
    <row r="51" spans="1:25" ht="15.5" x14ac:dyDescent="0.3">
      <c r="A51" s="35">
        <f t="shared" si="1"/>
        <v>43834</v>
      </c>
      <c r="B51" s="36">
        <f>SUMIFS(СВЦЭМ!$D$33:$D$776,СВЦЭМ!$A$33:$A$776,$A51,СВЦЭМ!$B$33:$B$776,B$47)+'СЕТ СН'!$F$14+СВЦЭМ!$D$10+'СЕТ СН'!$F$6-'СЕТ СН'!$F$26</f>
        <v>973.16456138000001</v>
      </c>
      <c r="C51" s="36">
        <f>SUMIFS(СВЦЭМ!$D$33:$D$776,СВЦЭМ!$A$33:$A$776,$A51,СВЦЭМ!$B$33:$B$776,C$47)+'СЕТ СН'!$F$14+СВЦЭМ!$D$10+'СЕТ СН'!$F$6-'СЕТ СН'!$F$26</f>
        <v>979.66815797000004</v>
      </c>
      <c r="D51" s="36">
        <f>SUMIFS(СВЦЭМ!$D$33:$D$776,СВЦЭМ!$A$33:$A$776,$A51,СВЦЭМ!$B$33:$B$776,D$47)+'СЕТ СН'!$F$14+СВЦЭМ!$D$10+'СЕТ СН'!$F$6-'СЕТ СН'!$F$26</f>
        <v>991.16351400999997</v>
      </c>
      <c r="E51" s="36">
        <f>SUMIFS(СВЦЭМ!$D$33:$D$776,СВЦЭМ!$A$33:$A$776,$A51,СВЦЭМ!$B$33:$B$776,E$47)+'СЕТ СН'!$F$14+СВЦЭМ!$D$10+'СЕТ СН'!$F$6-'СЕТ СН'!$F$26</f>
        <v>995.98946707000005</v>
      </c>
      <c r="F51" s="36">
        <f>SUMIFS(СВЦЭМ!$D$33:$D$776,СВЦЭМ!$A$33:$A$776,$A51,СВЦЭМ!$B$33:$B$776,F$47)+'СЕТ СН'!$F$14+СВЦЭМ!$D$10+'СЕТ СН'!$F$6-'СЕТ СН'!$F$26</f>
        <v>999.66519937999999</v>
      </c>
      <c r="G51" s="36">
        <f>SUMIFS(СВЦЭМ!$D$33:$D$776,СВЦЭМ!$A$33:$A$776,$A51,СВЦЭМ!$B$33:$B$776,G$47)+'СЕТ СН'!$F$14+СВЦЭМ!$D$10+'СЕТ СН'!$F$6-'СЕТ СН'!$F$26</f>
        <v>997.31949485999996</v>
      </c>
      <c r="H51" s="36">
        <f>SUMIFS(СВЦЭМ!$D$33:$D$776,СВЦЭМ!$A$33:$A$776,$A51,СВЦЭМ!$B$33:$B$776,H$47)+'СЕТ СН'!$F$14+СВЦЭМ!$D$10+'СЕТ СН'!$F$6-'СЕТ СН'!$F$26</f>
        <v>1000.83597558</v>
      </c>
      <c r="I51" s="36">
        <f>SUMIFS(СВЦЭМ!$D$33:$D$776,СВЦЭМ!$A$33:$A$776,$A51,СВЦЭМ!$B$33:$B$776,I$47)+'СЕТ СН'!$F$14+СВЦЭМ!$D$10+'СЕТ СН'!$F$6-'СЕТ СН'!$F$26</f>
        <v>990.65765419000002</v>
      </c>
      <c r="J51" s="36">
        <f>SUMIFS(СВЦЭМ!$D$33:$D$776,СВЦЭМ!$A$33:$A$776,$A51,СВЦЭМ!$B$33:$B$776,J$47)+'СЕТ СН'!$F$14+СВЦЭМ!$D$10+'СЕТ СН'!$F$6-'СЕТ СН'!$F$26</f>
        <v>969.815789</v>
      </c>
      <c r="K51" s="36">
        <f>SUMIFS(СВЦЭМ!$D$33:$D$776,СВЦЭМ!$A$33:$A$776,$A51,СВЦЭМ!$B$33:$B$776,K$47)+'СЕТ СН'!$F$14+СВЦЭМ!$D$10+'СЕТ СН'!$F$6-'СЕТ СН'!$F$26</f>
        <v>940.34470902999999</v>
      </c>
      <c r="L51" s="36">
        <f>SUMIFS(СВЦЭМ!$D$33:$D$776,СВЦЭМ!$A$33:$A$776,$A51,СВЦЭМ!$B$33:$B$776,L$47)+'СЕТ СН'!$F$14+СВЦЭМ!$D$10+'СЕТ СН'!$F$6-'СЕТ СН'!$F$26</f>
        <v>928.25444890000006</v>
      </c>
      <c r="M51" s="36">
        <f>SUMIFS(СВЦЭМ!$D$33:$D$776,СВЦЭМ!$A$33:$A$776,$A51,СВЦЭМ!$B$33:$B$776,M$47)+'СЕТ СН'!$F$14+СВЦЭМ!$D$10+'СЕТ СН'!$F$6-'СЕТ СН'!$F$26</f>
        <v>932.39723850000007</v>
      </c>
      <c r="N51" s="36">
        <f>SUMIFS(СВЦЭМ!$D$33:$D$776,СВЦЭМ!$A$33:$A$776,$A51,СВЦЭМ!$B$33:$B$776,N$47)+'СЕТ СН'!$F$14+СВЦЭМ!$D$10+'СЕТ СН'!$F$6-'СЕТ СН'!$F$26</f>
        <v>935.68869296000003</v>
      </c>
      <c r="O51" s="36">
        <f>SUMIFS(СВЦЭМ!$D$33:$D$776,СВЦЭМ!$A$33:$A$776,$A51,СВЦЭМ!$B$33:$B$776,O$47)+'СЕТ СН'!$F$14+СВЦЭМ!$D$10+'СЕТ СН'!$F$6-'СЕТ СН'!$F$26</f>
        <v>941.06126172000006</v>
      </c>
      <c r="P51" s="36">
        <f>SUMIFS(СВЦЭМ!$D$33:$D$776,СВЦЭМ!$A$33:$A$776,$A51,СВЦЭМ!$B$33:$B$776,P$47)+'СЕТ СН'!$F$14+СВЦЭМ!$D$10+'СЕТ СН'!$F$6-'СЕТ СН'!$F$26</f>
        <v>948.09484817999999</v>
      </c>
      <c r="Q51" s="36">
        <f>SUMIFS(СВЦЭМ!$D$33:$D$776,СВЦЭМ!$A$33:$A$776,$A51,СВЦЭМ!$B$33:$B$776,Q$47)+'СЕТ СН'!$F$14+СВЦЭМ!$D$10+'СЕТ СН'!$F$6-'СЕТ СН'!$F$26</f>
        <v>960.51803342000005</v>
      </c>
      <c r="R51" s="36">
        <f>SUMIFS(СВЦЭМ!$D$33:$D$776,СВЦЭМ!$A$33:$A$776,$A51,СВЦЭМ!$B$33:$B$776,R$47)+'СЕТ СН'!$F$14+СВЦЭМ!$D$10+'СЕТ СН'!$F$6-'СЕТ СН'!$F$26</f>
        <v>967.63772287000006</v>
      </c>
      <c r="S51" s="36">
        <f>SUMIFS(СВЦЭМ!$D$33:$D$776,СВЦЭМ!$A$33:$A$776,$A51,СВЦЭМ!$B$33:$B$776,S$47)+'СЕТ СН'!$F$14+СВЦЭМ!$D$10+'СЕТ СН'!$F$6-'СЕТ СН'!$F$26</f>
        <v>954.81367212999999</v>
      </c>
      <c r="T51" s="36">
        <f>SUMIFS(СВЦЭМ!$D$33:$D$776,СВЦЭМ!$A$33:$A$776,$A51,СВЦЭМ!$B$33:$B$776,T$47)+'СЕТ СН'!$F$14+СВЦЭМ!$D$10+'СЕТ СН'!$F$6-'СЕТ СН'!$F$26</f>
        <v>910.85102959000005</v>
      </c>
      <c r="U51" s="36">
        <f>SUMIFS(СВЦЭМ!$D$33:$D$776,СВЦЭМ!$A$33:$A$776,$A51,СВЦЭМ!$B$33:$B$776,U$47)+'СЕТ СН'!$F$14+СВЦЭМ!$D$10+'СЕТ СН'!$F$6-'СЕТ СН'!$F$26</f>
        <v>911.23587595000004</v>
      </c>
      <c r="V51" s="36">
        <f>SUMIFS(СВЦЭМ!$D$33:$D$776,СВЦЭМ!$A$33:$A$776,$A51,СВЦЭМ!$B$33:$B$776,V$47)+'СЕТ СН'!$F$14+СВЦЭМ!$D$10+'СЕТ СН'!$F$6-'СЕТ СН'!$F$26</f>
        <v>938.57083556999999</v>
      </c>
      <c r="W51" s="36">
        <f>SUMIFS(СВЦЭМ!$D$33:$D$776,СВЦЭМ!$A$33:$A$776,$A51,СВЦЭМ!$B$33:$B$776,W$47)+'СЕТ СН'!$F$14+СВЦЭМ!$D$10+'СЕТ СН'!$F$6-'СЕТ СН'!$F$26</f>
        <v>945.01767498000004</v>
      </c>
      <c r="X51" s="36">
        <f>SUMIFS(СВЦЭМ!$D$33:$D$776,СВЦЭМ!$A$33:$A$776,$A51,СВЦЭМ!$B$33:$B$776,X$47)+'СЕТ СН'!$F$14+СВЦЭМ!$D$10+'СЕТ СН'!$F$6-'СЕТ СН'!$F$26</f>
        <v>953.92492381</v>
      </c>
      <c r="Y51" s="36">
        <f>SUMIFS(СВЦЭМ!$D$33:$D$776,СВЦЭМ!$A$33:$A$776,$A51,СВЦЭМ!$B$33:$B$776,Y$47)+'СЕТ СН'!$F$14+СВЦЭМ!$D$10+'СЕТ СН'!$F$6-'СЕТ СН'!$F$26</f>
        <v>960.57870802000002</v>
      </c>
    </row>
    <row r="52" spans="1:25" ht="15.5" x14ac:dyDescent="0.3">
      <c r="A52" s="35">
        <f t="shared" si="1"/>
        <v>43835</v>
      </c>
      <c r="B52" s="36">
        <f>SUMIFS(СВЦЭМ!$D$33:$D$776,СВЦЭМ!$A$33:$A$776,$A52,СВЦЭМ!$B$33:$B$776,B$47)+'СЕТ СН'!$F$14+СВЦЭМ!$D$10+'СЕТ СН'!$F$6-'СЕТ СН'!$F$26</f>
        <v>941.53955617999998</v>
      </c>
      <c r="C52" s="36">
        <f>SUMIFS(СВЦЭМ!$D$33:$D$776,СВЦЭМ!$A$33:$A$776,$A52,СВЦЭМ!$B$33:$B$776,C$47)+'СЕТ СН'!$F$14+СВЦЭМ!$D$10+'СЕТ СН'!$F$6-'СЕТ СН'!$F$26</f>
        <v>950.4398377</v>
      </c>
      <c r="D52" s="36">
        <f>SUMIFS(СВЦЭМ!$D$33:$D$776,СВЦЭМ!$A$33:$A$776,$A52,СВЦЭМ!$B$33:$B$776,D$47)+'СЕТ СН'!$F$14+СВЦЭМ!$D$10+'СЕТ СН'!$F$6-'СЕТ СН'!$F$26</f>
        <v>970.08828229000005</v>
      </c>
      <c r="E52" s="36">
        <f>SUMIFS(СВЦЭМ!$D$33:$D$776,СВЦЭМ!$A$33:$A$776,$A52,СВЦЭМ!$B$33:$B$776,E$47)+'СЕТ СН'!$F$14+СВЦЭМ!$D$10+'СЕТ СН'!$F$6-'СЕТ СН'!$F$26</f>
        <v>1005.48195293</v>
      </c>
      <c r="F52" s="36">
        <f>SUMIFS(СВЦЭМ!$D$33:$D$776,СВЦЭМ!$A$33:$A$776,$A52,СВЦЭМ!$B$33:$B$776,F$47)+'СЕТ СН'!$F$14+СВЦЭМ!$D$10+'СЕТ СН'!$F$6-'СЕТ СН'!$F$26</f>
        <v>1013.56735889</v>
      </c>
      <c r="G52" s="36">
        <f>SUMIFS(СВЦЭМ!$D$33:$D$776,СВЦЭМ!$A$33:$A$776,$A52,СВЦЭМ!$B$33:$B$776,G$47)+'СЕТ СН'!$F$14+СВЦЭМ!$D$10+'СЕТ СН'!$F$6-'СЕТ СН'!$F$26</f>
        <v>991.19828991999998</v>
      </c>
      <c r="H52" s="36">
        <f>SUMIFS(СВЦЭМ!$D$33:$D$776,СВЦЭМ!$A$33:$A$776,$A52,СВЦЭМ!$B$33:$B$776,H$47)+'СЕТ СН'!$F$14+СВЦЭМ!$D$10+'СЕТ СН'!$F$6-'СЕТ СН'!$F$26</f>
        <v>980.89567271999999</v>
      </c>
      <c r="I52" s="36">
        <f>SUMIFS(СВЦЭМ!$D$33:$D$776,СВЦЭМ!$A$33:$A$776,$A52,СВЦЭМ!$B$33:$B$776,I$47)+'СЕТ СН'!$F$14+СВЦЭМ!$D$10+'СЕТ СН'!$F$6-'СЕТ СН'!$F$26</f>
        <v>963.55548358999999</v>
      </c>
      <c r="J52" s="36">
        <f>SUMIFS(СВЦЭМ!$D$33:$D$776,СВЦЭМ!$A$33:$A$776,$A52,СВЦЭМ!$B$33:$B$776,J$47)+'СЕТ СН'!$F$14+СВЦЭМ!$D$10+'СЕТ СН'!$F$6-'СЕТ СН'!$F$26</f>
        <v>949.43194141000004</v>
      </c>
      <c r="K52" s="36">
        <f>SUMIFS(СВЦЭМ!$D$33:$D$776,СВЦЭМ!$A$33:$A$776,$A52,СВЦЭМ!$B$33:$B$776,K$47)+'СЕТ СН'!$F$14+СВЦЭМ!$D$10+'СЕТ СН'!$F$6-'СЕТ СН'!$F$26</f>
        <v>921.92754063999996</v>
      </c>
      <c r="L52" s="36">
        <f>SUMIFS(СВЦЭМ!$D$33:$D$776,СВЦЭМ!$A$33:$A$776,$A52,СВЦЭМ!$B$33:$B$776,L$47)+'СЕТ СН'!$F$14+СВЦЭМ!$D$10+'СЕТ СН'!$F$6-'СЕТ СН'!$F$26</f>
        <v>897.72358819999999</v>
      </c>
      <c r="M52" s="36">
        <f>SUMIFS(СВЦЭМ!$D$33:$D$776,СВЦЭМ!$A$33:$A$776,$A52,СВЦЭМ!$B$33:$B$776,M$47)+'СЕТ СН'!$F$14+СВЦЭМ!$D$10+'СЕТ СН'!$F$6-'СЕТ СН'!$F$26</f>
        <v>896.18383658000005</v>
      </c>
      <c r="N52" s="36">
        <f>SUMIFS(СВЦЭМ!$D$33:$D$776,СВЦЭМ!$A$33:$A$776,$A52,СВЦЭМ!$B$33:$B$776,N$47)+'СЕТ СН'!$F$14+СВЦЭМ!$D$10+'СЕТ СН'!$F$6-'СЕТ СН'!$F$26</f>
        <v>898.58735540999999</v>
      </c>
      <c r="O52" s="36">
        <f>SUMIFS(СВЦЭМ!$D$33:$D$776,СВЦЭМ!$A$33:$A$776,$A52,СВЦЭМ!$B$33:$B$776,O$47)+'СЕТ СН'!$F$14+СВЦЭМ!$D$10+'СЕТ СН'!$F$6-'СЕТ СН'!$F$26</f>
        <v>913.87531812999998</v>
      </c>
      <c r="P52" s="36">
        <f>SUMIFS(СВЦЭМ!$D$33:$D$776,СВЦЭМ!$A$33:$A$776,$A52,СВЦЭМ!$B$33:$B$776,P$47)+'СЕТ СН'!$F$14+СВЦЭМ!$D$10+'СЕТ СН'!$F$6-'СЕТ СН'!$F$26</f>
        <v>928.03928455000005</v>
      </c>
      <c r="Q52" s="36">
        <f>SUMIFS(СВЦЭМ!$D$33:$D$776,СВЦЭМ!$A$33:$A$776,$A52,СВЦЭМ!$B$33:$B$776,Q$47)+'СЕТ СН'!$F$14+СВЦЭМ!$D$10+'СЕТ СН'!$F$6-'СЕТ СН'!$F$26</f>
        <v>933.99283858000001</v>
      </c>
      <c r="R52" s="36">
        <f>SUMIFS(СВЦЭМ!$D$33:$D$776,СВЦЭМ!$A$33:$A$776,$A52,СВЦЭМ!$B$33:$B$776,R$47)+'СЕТ СН'!$F$14+СВЦЭМ!$D$10+'СЕТ СН'!$F$6-'СЕТ СН'!$F$26</f>
        <v>929.72317892000001</v>
      </c>
      <c r="S52" s="36">
        <f>SUMIFS(СВЦЭМ!$D$33:$D$776,СВЦЭМ!$A$33:$A$776,$A52,СВЦЭМ!$B$33:$B$776,S$47)+'СЕТ СН'!$F$14+СВЦЭМ!$D$10+'СЕТ СН'!$F$6-'СЕТ СН'!$F$26</f>
        <v>906.39568417999999</v>
      </c>
      <c r="T52" s="36">
        <f>SUMIFS(СВЦЭМ!$D$33:$D$776,СВЦЭМ!$A$33:$A$776,$A52,СВЦЭМ!$B$33:$B$776,T$47)+'СЕТ СН'!$F$14+СВЦЭМ!$D$10+'СЕТ СН'!$F$6-'СЕТ СН'!$F$26</f>
        <v>863.57608184000003</v>
      </c>
      <c r="U52" s="36">
        <f>SUMIFS(СВЦЭМ!$D$33:$D$776,СВЦЭМ!$A$33:$A$776,$A52,СВЦЭМ!$B$33:$B$776,U$47)+'СЕТ СН'!$F$14+СВЦЭМ!$D$10+'СЕТ СН'!$F$6-'СЕТ СН'!$F$26</f>
        <v>868.1550254</v>
      </c>
      <c r="V52" s="36">
        <f>SUMIFS(СВЦЭМ!$D$33:$D$776,СВЦЭМ!$A$33:$A$776,$A52,СВЦЭМ!$B$33:$B$776,V$47)+'СЕТ СН'!$F$14+СВЦЭМ!$D$10+'СЕТ СН'!$F$6-'СЕТ СН'!$F$26</f>
        <v>902.14821209000002</v>
      </c>
      <c r="W52" s="36">
        <f>SUMIFS(СВЦЭМ!$D$33:$D$776,СВЦЭМ!$A$33:$A$776,$A52,СВЦЭМ!$B$33:$B$776,W$47)+'СЕТ СН'!$F$14+СВЦЭМ!$D$10+'СЕТ СН'!$F$6-'СЕТ СН'!$F$26</f>
        <v>909.41533661000005</v>
      </c>
      <c r="X52" s="36">
        <f>SUMIFS(СВЦЭМ!$D$33:$D$776,СВЦЭМ!$A$33:$A$776,$A52,СВЦЭМ!$B$33:$B$776,X$47)+'СЕТ СН'!$F$14+СВЦЭМ!$D$10+'СЕТ СН'!$F$6-'СЕТ СН'!$F$26</f>
        <v>919.25624933000006</v>
      </c>
      <c r="Y52" s="36">
        <f>SUMIFS(СВЦЭМ!$D$33:$D$776,СВЦЭМ!$A$33:$A$776,$A52,СВЦЭМ!$B$33:$B$776,Y$47)+'СЕТ СН'!$F$14+СВЦЭМ!$D$10+'СЕТ СН'!$F$6-'СЕТ СН'!$F$26</f>
        <v>929.89390751999997</v>
      </c>
    </row>
    <row r="53" spans="1:25" ht="15.5" x14ac:dyDescent="0.3">
      <c r="A53" s="35">
        <f t="shared" si="1"/>
        <v>43836</v>
      </c>
      <c r="B53" s="36">
        <f>SUMIFS(СВЦЭМ!$D$33:$D$776,СВЦЭМ!$A$33:$A$776,$A53,СВЦЭМ!$B$33:$B$776,B$47)+'СЕТ СН'!$F$14+СВЦЭМ!$D$10+'СЕТ СН'!$F$6-'СЕТ СН'!$F$26</f>
        <v>961.42447608999998</v>
      </c>
      <c r="C53" s="36">
        <f>SUMIFS(СВЦЭМ!$D$33:$D$776,СВЦЭМ!$A$33:$A$776,$A53,СВЦЭМ!$B$33:$B$776,C$47)+'СЕТ СН'!$F$14+СВЦЭМ!$D$10+'СЕТ СН'!$F$6-'СЕТ СН'!$F$26</f>
        <v>950.36954503000004</v>
      </c>
      <c r="D53" s="36">
        <f>SUMIFS(СВЦЭМ!$D$33:$D$776,СВЦЭМ!$A$33:$A$776,$A53,СВЦЭМ!$B$33:$B$776,D$47)+'СЕТ СН'!$F$14+СВЦЭМ!$D$10+'СЕТ СН'!$F$6-'СЕТ СН'!$F$26</f>
        <v>967.20530776999999</v>
      </c>
      <c r="E53" s="36">
        <f>SUMIFS(СВЦЭМ!$D$33:$D$776,СВЦЭМ!$A$33:$A$776,$A53,СВЦЭМ!$B$33:$B$776,E$47)+'СЕТ СН'!$F$14+СВЦЭМ!$D$10+'СЕТ СН'!$F$6-'СЕТ СН'!$F$26</f>
        <v>993.64195838000001</v>
      </c>
      <c r="F53" s="36">
        <f>SUMIFS(СВЦЭМ!$D$33:$D$776,СВЦЭМ!$A$33:$A$776,$A53,СВЦЭМ!$B$33:$B$776,F$47)+'СЕТ СН'!$F$14+СВЦЭМ!$D$10+'СЕТ СН'!$F$6-'СЕТ СН'!$F$26</f>
        <v>995.03324940000005</v>
      </c>
      <c r="G53" s="36">
        <f>SUMIFS(СВЦЭМ!$D$33:$D$776,СВЦЭМ!$A$33:$A$776,$A53,СВЦЭМ!$B$33:$B$776,G$47)+'СЕТ СН'!$F$14+СВЦЭМ!$D$10+'СЕТ СН'!$F$6-'СЕТ СН'!$F$26</f>
        <v>992.32555939999997</v>
      </c>
      <c r="H53" s="36">
        <f>SUMIFS(СВЦЭМ!$D$33:$D$776,СВЦЭМ!$A$33:$A$776,$A53,СВЦЭМ!$B$33:$B$776,H$47)+'СЕТ СН'!$F$14+СВЦЭМ!$D$10+'СЕТ СН'!$F$6-'СЕТ СН'!$F$26</f>
        <v>984.15900786999998</v>
      </c>
      <c r="I53" s="36">
        <f>SUMIFS(СВЦЭМ!$D$33:$D$776,СВЦЭМ!$A$33:$A$776,$A53,СВЦЭМ!$B$33:$B$776,I$47)+'СЕТ СН'!$F$14+СВЦЭМ!$D$10+'СЕТ СН'!$F$6-'СЕТ СН'!$F$26</f>
        <v>970.26110807999999</v>
      </c>
      <c r="J53" s="36">
        <f>SUMIFS(СВЦЭМ!$D$33:$D$776,СВЦЭМ!$A$33:$A$776,$A53,СВЦЭМ!$B$33:$B$776,J$47)+'СЕТ СН'!$F$14+СВЦЭМ!$D$10+'СЕТ СН'!$F$6-'СЕТ СН'!$F$26</f>
        <v>945.79189884000004</v>
      </c>
      <c r="K53" s="36">
        <f>SUMIFS(СВЦЭМ!$D$33:$D$776,СВЦЭМ!$A$33:$A$776,$A53,СВЦЭМ!$B$33:$B$776,K$47)+'СЕТ СН'!$F$14+СВЦЭМ!$D$10+'СЕТ СН'!$F$6-'СЕТ СН'!$F$26</f>
        <v>925.16613830000006</v>
      </c>
      <c r="L53" s="36">
        <f>SUMIFS(СВЦЭМ!$D$33:$D$776,СВЦЭМ!$A$33:$A$776,$A53,СВЦЭМ!$B$33:$B$776,L$47)+'СЕТ СН'!$F$14+СВЦЭМ!$D$10+'СЕТ СН'!$F$6-'СЕТ СН'!$F$26</f>
        <v>902.94381386999999</v>
      </c>
      <c r="M53" s="36">
        <f>SUMIFS(СВЦЭМ!$D$33:$D$776,СВЦЭМ!$A$33:$A$776,$A53,СВЦЭМ!$B$33:$B$776,M$47)+'СЕТ СН'!$F$14+СВЦЭМ!$D$10+'СЕТ СН'!$F$6-'СЕТ СН'!$F$26</f>
        <v>901.23079109000003</v>
      </c>
      <c r="N53" s="36">
        <f>SUMIFS(СВЦЭМ!$D$33:$D$776,СВЦЭМ!$A$33:$A$776,$A53,СВЦЭМ!$B$33:$B$776,N$47)+'СЕТ СН'!$F$14+СВЦЭМ!$D$10+'СЕТ СН'!$F$6-'СЕТ СН'!$F$26</f>
        <v>916.29950810000003</v>
      </c>
      <c r="O53" s="36">
        <f>SUMIFS(СВЦЭМ!$D$33:$D$776,СВЦЭМ!$A$33:$A$776,$A53,СВЦЭМ!$B$33:$B$776,O$47)+'СЕТ СН'!$F$14+СВЦЭМ!$D$10+'СЕТ СН'!$F$6-'СЕТ СН'!$F$26</f>
        <v>922.58860879999997</v>
      </c>
      <c r="P53" s="36">
        <f>SUMIFS(СВЦЭМ!$D$33:$D$776,СВЦЭМ!$A$33:$A$776,$A53,СВЦЭМ!$B$33:$B$776,P$47)+'СЕТ СН'!$F$14+СВЦЭМ!$D$10+'СЕТ СН'!$F$6-'СЕТ СН'!$F$26</f>
        <v>937.85055208000006</v>
      </c>
      <c r="Q53" s="36">
        <f>SUMIFS(СВЦЭМ!$D$33:$D$776,СВЦЭМ!$A$33:$A$776,$A53,СВЦЭМ!$B$33:$B$776,Q$47)+'СЕТ СН'!$F$14+СВЦЭМ!$D$10+'СЕТ СН'!$F$6-'СЕТ СН'!$F$26</f>
        <v>941.49305808999998</v>
      </c>
      <c r="R53" s="36">
        <f>SUMIFS(СВЦЭМ!$D$33:$D$776,СВЦЭМ!$A$33:$A$776,$A53,СВЦЭМ!$B$33:$B$776,R$47)+'СЕТ СН'!$F$14+СВЦЭМ!$D$10+'СЕТ СН'!$F$6-'СЕТ СН'!$F$26</f>
        <v>933.84819230000005</v>
      </c>
      <c r="S53" s="36">
        <f>SUMIFS(СВЦЭМ!$D$33:$D$776,СВЦЭМ!$A$33:$A$776,$A53,СВЦЭМ!$B$33:$B$776,S$47)+'СЕТ СН'!$F$14+СВЦЭМ!$D$10+'СЕТ СН'!$F$6-'СЕТ СН'!$F$26</f>
        <v>912.29733752000004</v>
      </c>
      <c r="T53" s="36">
        <f>SUMIFS(СВЦЭМ!$D$33:$D$776,СВЦЭМ!$A$33:$A$776,$A53,СВЦЭМ!$B$33:$B$776,T$47)+'СЕТ СН'!$F$14+СВЦЭМ!$D$10+'СЕТ СН'!$F$6-'СЕТ СН'!$F$26</f>
        <v>867.09452039000007</v>
      </c>
      <c r="U53" s="36">
        <f>SUMIFS(СВЦЭМ!$D$33:$D$776,СВЦЭМ!$A$33:$A$776,$A53,СВЦЭМ!$B$33:$B$776,U$47)+'СЕТ СН'!$F$14+СВЦЭМ!$D$10+'СЕТ СН'!$F$6-'СЕТ СН'!$F$26</f>
        <v>873.90223314000002</v>
      </c>
      <c r="V53" s="36">
        <f>SUMIFS(СВЦЭМ!$D$33:$D$776,СВЦЭМ!$A$33:$A$776,$A53,СВЦЭМ!$B$33:$B$776,V$47)+'СЕТ СН'!$F$14+СВЦЭМ!$D$10+'СЕТ СН'!$F$6-'СЕТ СН'!$F$26</f>
        <v>911.55571397000006</v>
      </c>
      <c r="W53" s="36">
        <f>SUMIFS(СВЦЭМ!$D$33:$D$776,СВЦЭМ!$A$33:$A$776,$A53,СВЦЭМ!$B$33:$B$776,W$47)+'СЕТ СН'!$F$14+СВЦЭМ!$D$10+'СЕТ СН'!$F$6-'СЕТ СН'!$F$26</f>
        <v>921.84268214999997</v>
      </c>
      <c r="X53" s="36">
        <f>SUMIFS(СВЦЭМ!$D$33:$D$776,СВЦЭМ!$A$33:$A$776,$A53,СВЦЭМ!$B$33:$B$776,X$47)+'СЕТ СН'!$F$14+СВЦЭМ!$D$10+'СЕТ СН'!$F$6-'СЕТ СН'!$F$26</f>
        <v>936.00565356000004</v>
      </c>
      <c r="Y53" s="36">
        <f>SUMIFS(СВЦЭМ!$D$33:$D$776,СВЦЭМ!$A$33:$A$776,$A53,СВЦЭМ!$B$33:$B$776,Y$47)+'СЕТ СН'!$F$14+СВЦЭМ!$D$10+'СЕТ СН'!$F$6-'СЕТ СН'!$F$26</f>
        <v>935.69283992999999</v>
      </c>
    </row>
    <row r="54" spans="1:25" ht="15.5" x14ac:dyDescent="0.3">
      <c r="A54" s="35">
        <f t="shared" si="1"/>
        <v>43837</v>
      </c>
      <c r="B54" s="36">
        <f>SUMIFS(СВЦЭМ!$D$33:$D$776,СВЦЭМ!$A$33:$A$776,$A54,СВЦЭМ!$B$33:$B$776,B$47)+'СЕТ СН'!$F$14+СВЦЭМ!$D$10+'СЕТ СН'!$F$6-'СЕТ СН'!$F$26</f>
        <v>960.91372409999997</v>
      </c>
      <c r="C54" s="36">
        <f>SUMIFS(СВЦЭМ!$D$33:$D$776,СВЦЭМ!$A$33:$A$776,$A54,СВЦЭМ!$B$33:$B$776,C$47)+'СЕТ СН'!$F$14+СВЦЭМ!$D$10+'СЕТ СН'!$F$6-'СЕТ СН'!$F$26</f>
        <v>966.18755394000004</v>
      </c>
      <c r="D54" s="36">
        <f>SUMIFS(СВЦЭМ!$D$33:$D$776,СВЦЭМ!$A$33:$A$776,$A54,СВЦЭМ!$B$33:$B$776,D$47)+'СЕТ СН'!$F$14+СВЦЭМ!$D$10+'СЕТ СН'!$F$6-'СЕТ СН'!$F$26</f>
        <v>981.42083892000005</v>
      </c>
      <c r="E54" s="36">
        <f>SUMIFS(СВЦЭМ!$D$33:$D$776,СВЦЭМ!$A$33:$A$776,$A54,СВЦЭМ!$B$33:$B$776,E$47)+'СЕТ СН'!$F$14+СВЦЭМ!$D$10+'СЕТ СН'!$F$6-'СЕТ СН'!$F$26</f>
        <v>1004.49291556</v>
      </c>
      <c r="F54" s="36">
        <f>SUMIFS(СВЦЭМ!$D$33:$D$776,СВЦЭМ!$A$33:$A$776,$A54,СВЦЭМ!$B$33:$B$776,F$47)+'СЕТ СН'!$F$14+СВЦЭМ!$D$10+'СЕТ СН'!$F$6-'СЕТ СН'!$F$26</f>
        <v>1011.8550563700001</v>
      </c>
      <c r="G54" s="36">
        <f>SUMIFS(СВЦЭМ!$D$33:$D$776,СВЦЭМ!$A$33:$A$776,$A54,СВЦЭМ!$B$33:$B$776,G$47)+'СЕТ СН'!$F$14+СВЦЭМ!$D$10+'СЕТ СН'!$F$6-'СЕТ СН'!$F$26</f>
        <v>1005.89478622</v>
      </c>
      <c r="H54" s="36">
        <f>SUMIFS(СВЦЭМ!$D$33:$D$776,СВЦЭМ!$A$33:$A$776,$A54,СВЦЭМ!$B$33:$B$776,H$47)+'СЕТ СН'!$F$14+СВЦЭМ!$D$10+'СЕТ СН'!$F$6-'СЕТ СН'!$F$26</f>
        <v>989.68584693000003</v>
      </c>
      <c r="I54" s="36">
        <f>SUMIFS(СВЦЭМ!$D$33:$D$776,СВЦЭМ!$A$33:$A$776,$A54,СВЦЭМ!$B$33:$B$776,I$47)+'СЕТ СН'!$F$14+СВЦЭМ!$D$10+'СЕТ СН'!$F$6-'СЕТ СН'!$F$26</f>
        <v>970.04006907999997</v>
      </c>
      <c r="J54" s="36">
        <f>SUMIFS(СВЦЭМ!$D$33:$D$776,СВЦЭМ!$A$33:$A$776,$A54,СВЦЭМ!$B$33:$B$776,J$47)+'СЕТ СН'!$F$14+СВЦЭМ!$D$10+'СЕТ СН'!$F$6-'СЕТ СН'!$F$26</f>
        <v>944.97889765000002</v>
      </c>
      <c r="K54" s="36">
        <f>SUMIFS(СВЦЭМ!$D$33:$D$776,СВЦЭМ!$A$33:$A$776,$A54,СВЦЭМ!$B$33:$B$776,K$47)+'СЕТ СН'!$F$14+СВЦЭМ!$D$10+'СЕТ СН'!$F$6-'СЕТ СН'!$F$26</f>
        <v>924.98355717000004</v>
      </c>
      <c r="L54" s="36">
        <f>SUMIFS(СВЦЭМ!$D$33:$D$776,СВЦЭМ!$A$33:$A$776,$A54,СВЦЭМ!$B$33:$B$776,L$47)+'СЕТ СН'!$F$14+СВЦЭМ!$D$10+'СЕТ СН'!$F$6-'СЕТ СН'!$F$26</f>
        <v>910.67027780000001</v>
      </c>
      <c r="M54" s="36">
        <f>SUMIFS(СВЦЭМ!$D$33:$D$776,СВЦЭМ!$A$33:$A$776,$A54,СВЦЭМ!$B$33:$B$776,M$47)+'СЕТ СН'!$F$14+СВЦЭМ!$D$10+'СЕТ СН'!$F$6-'СЕТ СН'!$F$26</f>
        <v>899.45552494000003</v>
      </c>
      <c r="N54" s="36">
        <f>SUMIFS(СВЦЭМ!$D$33:$D$776,СВЦЭМ!$A$33:$A$776,$A54,СВЦЭМ!$B$33:$B$776,N$47)+'СЕТ СН'!$F$14+СВЦЭМ!$D$10+'СЕТ СН'!$F$6-'СЕТ СН'!$F$26</f>
        <v>906.12662736000004</v>
      </c>
      <c r="O54" s="36">
        <f>SUMIFS(СВЦЭМ!$D$33:$D$776,СВЦЭМ!$A$33:$A$776,$A54,СВЦЭМ!$B$33:$B$776,O$47)+'СЕТ СН'!$F$14+СВЦЭМ!$D$10+'СЕТ СН'!$F$6-'СЕТ СН'!$F$26</f>
        <v>915.57091873000002</v>
      </c>
      <c r="P54" s="36">
        <f>SUMIFS(СВЦЭМ!$D$33:$D$776,СВЦЭМ!$A$33:$A$776,$A54,СВЦЭМ!$B$33:$B$776,P$47)+'СЕТ СН'!$F$14+СВЦЭМ!$D$10+'СЕТ СН'!$F$6-'СЕТ СН'!$F$26</f>
        <v>923.50390317000006</v>
      </c>
      <c r="Q54" s="36">
        <f>SUMIFS(СВЦЭМ!$D$33:$D$776,СВЦЭМ!$A$33:$A$776,$A54,СВЦЭМ!$B$33:$B$776,Q$47)+'СЕТ СН'!$F$14+СВЦЭМ!$D$10+'СЕТ СН'!$F$6-'СЕТ СН'!$F$26</f>
        <v>926.64154881000002</v>
      </c>
      <c r="R54" s="36">
        <f>SUMIFS(СВЦЭМ!$D$33:$D$776,СВЦЭМ!$A$33:$A$776,$A54,СВЦЭМ!$B$33:$B$776,R$47)+'СЕТ СН'!$F$14+СВЦЭМ!$D$10+'СЕТ СН'!$F$6-'СЕТ СН'!$F$26</f>
        <v>927.30333363</v>
      </c>
      <c r="S54" s="36">
        <f>SUMIFS(СВЦЭМ!$D$33:$D$776,СВЦЭМ!$A$33:$A$776,$A54,СВЦЭМ!$B$33:$B$776,S$47)+'СЕТ СН'!$F$14+СВЦЭМ!$D$10+'СЕТ СН'!$F$6-'СЕТ СН'!$F$26</f>
        <v>916.82462641999996</v>
      </c>
      <c r="T54" s="36">
        <f>SUMIFS(СВЦЭМ!$D$33:$D$776,СВЦЭМ!$A$33:$A$776,$A54,СВЦЭМ!$B$33:$B$776,T$47)+'СЕТ СН'!$F$14+СВЦЭМ!$D$10+'СЕТ СН'!$F$6-'СЕТ СН'!$F$26</f>
        <v>876.86786567000001</v>
      </c>
      <c r="U54" s="36">
        <f>SUMIFS(СВЦЭМ!$D$33:$D$776,СВЦЭМ!$A$33:$A$776,$A54,СВЦЭМ!$B$33:$B$776,U$47)+'СЕТ СН'!$F$14+СВЦЭМ!$D$10+'СЕТ СН'!$F$6-'СЕТ СН'!$F$26</f>
        <v>877.56026109000004</v>
      </c>
      <c r="V54" s="36">
        <f>SUMIFS(СВЦЭМ!$D$33:$D$776,СВЦЭМ!$A$33:$A$776,$A54,СВЦЭМ!$B$33:$B$776,V$47)+'СЕТ СН'!$F$14+СВЦЭМ!$D$10+'СЕТ СН'!$F$6-'СЕТ СН'!$F$26</f>
        <v>916.25668218999999</v>
      </c>
      <c r="W54" s="36">
        <f>SUMIFS(СВЦЭМ!$D$33:$D$776,СВЦЭМ!$A$33:$A$776,$A54,СВЦЭМ!$B$33:$B$776,W$47)+'СЕТ СН'!$F$14+СВЦЭМ!$D$10+'СЕТ СН'!$F$6-'СЕТ СН'!$F$26</f>
        <v>928.86146969000004</v>
      </c>
      <c r="X54" s="36">
        <f>SUMIFS(СВЦЭМ!$D$33:$D$776,СВЦЭМ!$A$33:$A$776,$A54,СВЦЭМ!$B$33:$B$776,X$47)+'СЕТ СН'!$F$14+СВЦЭМ!$D$10+'СЕТ СН'!$F$6-'СЕТ СН'!$F$26</f>
        <v>939.15336221999996</v>
      </c>
      <c r="Y54" s="36">
        <f>SUMIFS(СВЦЭМ!$D$33:$D$776,СВЦЭМ!$A$33:$A$776,$A54,СВЦЭМ!$B$33:$B$776,Y$47)+'СЕТ СН'!$F$14+СВЦЭМ!$D$10+'СЕТ СН'!$F$6-'СЕТ СН'!$F$26</f>
        <v>956.24794844999997</v>
      </c>
    </row>
    <row r="55" spans="1:25" ht="15.5" x14ac:dyDescent="0.3">
      <c r="A55" s="35">
        <f t="shared" si="1"/>
        <v>43838</v>
      </c>
      <c r="B55" s="36">
        <f>SUMIFS(СВЦЭМ!$D$33:$D$776,СВЦЭМ!$A$33:$A$776,$A55,СВЦЭМ!$B$33:$B$776,B$47)+'СЕТ СН'!$F$14+СВЦЭМ!$D$10+'СЕТ СН'!$F$6-'СЕТ СН'!$F$26</f>
        <v>978.74845604000006</v>
      </c>
      <c r="C55" s="36">
        <f>SUMIFS(СВЦЭМ!$D$33:$D$776,СВЦЭМ!$A$33:$A$776,$A55,СВЦЭМ!$B$33:$B$776,C$47)+'СЕТ СН'!$F$14+СВЦЭМ!$D$10+'СЕТ СН'!$F$6-'СЕТ СН'!$F$26</f>
        <v>985.72807742999998</v>
      </c>
      <c r="D55" s="36">
        <f>SUMIFS(СВЦЭМ!$D$33:$D$776,СВЦЭМ!$A$33:$A$776,$A55,СВЦЭМ!$B$33:$B$776,D$47)+'СЕТ СН'!$F$14+СВЦЭМ!$D$10+'СЕТ СН'!$F$6-'СЕТ СН'!$F$26</f>
        <v>996.30412667999997</v>
      </c>
      <c r="E55" s="36">
        <f>SUMIFS(СВЦЭМ!$D$33:$D$776,СВЦЭМ!$A$33:$A$776,$A55,СВЦЭМ!$B$33:$B$776,E$47)+'СЕТ СН'!$F$14+СВЦЭМ!$D$10+'СЕТ СН'!$F$6-'СЕТ СН'!$F$26</f>
        <v>1013.87340223</v>
      </c>
      <c r="F55" s="36">
        <f>SUMIFS(СВЦЭМ!$D$33:$D$776,СВЦЭМ!$A$33:$A$776,$A55,СВЦЭМ!$B$33:$B$776,F$47)+'СЕТ СН'!$F$14+СВЦЭМ!$D$10+'СЕТ СН'!$F$6-'СЕТ СН'!$F$26</f>
        <v>1012.7544573600001</v>
      </c>
      <c r="G55" s="36">
        <f>SUMIFS(СВЦЭМ!$D$33:$D$776,СВЦЭМ!$A$33:$A$776,$A55,СВЦЭМ!$B$33:$B$776,G$47)+'СЕТ СН'!$F$14+СВЦЭМ!$D$10+'СЕТ СН'!$F$6-'СЕТ СН'!$F$26</f>
        <v>1007.38620685</v>
      </c>
      <c r="H55" s="36">
        <f>SUMIFS(СВЦЭМ!$D$33:$D$776,СВЦЭМ!$A$33:$A$776,$A55,СВЦЭМ!$B$33:$B$776,H$47)+'СЕТ СН'!$F$14+СВЦЭМ!$D$10+'СЕТ СН'!$F$6-'СЕТ СН'!$F$26</f>
        <v>993.07131378999998</v>
      </c>
      <c r="I55" s="36">
        <f>SUMIFS(СВЦЭМ!$D$33:$D$776,СВЦЭМ!$A$33:$A$776,$A55,СВЦЭМ!$B$33:$B$776,I$47)+'СЕТ СН'!$F$14+СВЦЭМ!$D$10+'СЕТ СН'!$F$6-'СЕТ СН'!$F$26</f>
        <v>972.63188916000001</v>
      </c>
      <c r="J55" s="36">
        <f>SUMIFS(СВЦЭМ!$D$33:$D$776,СВЦЭМ!$A$33:$A$776,$A55,СВЦЭМ!$B$33:$B$776,J$47)+'СЕТ СН'!$F$14+СВЦЭМ!$D$10+'СЕТ СН'!$F$6-'СЕТ СН'!$F$26</f>
        <v>947.63665899</v>
      </c>
      <c r="K55" s="36">
        <f>SUMIFS(СВЦЭМ!$D$33:$D$776,СВЦЭМ!$A$33:$A$776,$A55,СВЦЭМ!$B$33:$B$776,K$47)+'СЕТ СН'!$F$14+СВЦЭМ!$D$10+'СЕТ СН'!$F$6-'СЕТ СН'!$F$26</f>
        <v>928.75501889999998</v>
      </c>
      <c r="L55" s="36">
        <f>SUMIFS(СВЦЭМ!$D$33:$D$776,СВЦЭМ!$A$33:$A$776,$A55,СВЦЭМ!$B$33:$B$776,L$47)+'СЕТ СН'!$F$14+СВЦЭМ!$D$10+'СЕТ СН'!$F$6-'СЕТ СН'!$F$26</f>
        <v>916.44872776</v>
      </c>
      <c r="M55" s="36">
        <f>SUMIFS(СВЦЭМ!$D$33:$D$776,СВЦЭМ!$A$33:$A$776,$A55,СВЦЭМ!$B$33:$B$776,M$47)+'СЕТ СН'!$F$14+СВЦЭМ!$D$10+'СЕТ СН'!$F$6-'СЕТ СН'!$F$26</f>
        <v>905.16562600999998</v>
      </c>
      <c r="N55" s="36">
        <f>SUMIFS(СВЦЭМ!$D$33:$D$776,СВЦЭМ!$A$33:$A$776,$A55,СВЦЭМ!$B$33:$B$776,N$47)+'СЕТ СН'!$F$14+СВЦЭМ!$D$10+'СЕТ СН'!$F$6-'СЕТ СН'!$F$26</f>
        <v>911.54989028</v>
      </c>
      <c r="O55" s="36">
        <f>SUMIFS(СВЦЭМ!$D$33:$D$776,СВЦЭМ!$A$33:$A$776,$A55,СВЦЭМ!$B$33:$B$776,O$47)+'СЕТ СН'!$F$14+СВЦЭМ!$D$10+'СЕТ СН'!$F$6-'СЕТ СН'!$F$26</f>
        <v>923.66849316000003</v>
      </c>
      <c r="P55" s="36">
        <f>SUMIFS(СВЦЭМ!$D$33:$D$776,СВЦЭМ!$A$33:$A$776,$A55,СВЦЭМ!$B$33:$B$776,P$47)+'СЕТ СН'!$F$14+СВЦЭМ!$D$10+'СЕТ СН'!$F$6-'СЕТ СН'!$F$26</f>
        <v>929.92130653000004</v>
      </c>
      <c r="Q55" s="36">
        <f>SUMIFS(СВЦЭМ!$D$33:$D$776,СВЦЭМ!$A$33:$A$776,$A55,СВЦЭМ!$B$33:$B$776,Q$47)+'СЕТ СН'!$F$14+СВЦЭМ!$D$10+'СЕТ СН'!$F$6-'СЕТ СН'!$F$26</f>
        <v>931.34891259000005</v>
      </c>
      <c r="R55" s="36">
        <f>SUMIFS(СВЦЭМ!$D$33:$D$776,СВЦЭМ!$A$33:$A$776,$A55,СВЦЭМ!$B$33:$B$776,R$47)+'СЕТ СН'!$F$14+СВЦЭМ!$D$10+'СЕТ СН'!$F$6-'СЕТ СН'!$F$26</f>
        <v>927.18357227000001</v>
      </c>
      <c r="S55" s="36">
        <f>SUMIFS(СВЦЭМ!$D$33:$D$776,СВЦЭМ!$A$33:$A$776,$A55,СВЦЭМ!$B$33:$B$776,S$47)+'СЕТ СН'!$F$14+СВЦЭМ!$D$10+'СЕТ СН'!$F$6-'СЕТ СН'!$F$26</f>
        <v>919.02231596000001</v>
      </c>
      <c r="T55" s="36">
        <f>SUMIFS(СВЦЭМ!$D$33:$D$776,СВЦЭМ!$A$33:$A$776,$A55,СВЦЭМ!$B$33:$B$776,T$47)+'СЕТ СН'!$F$14+СВЦЭМ!$D$10+'СЕТ СН'!$F$6-'СЕТ СН'!$F$26</f>
        <v>874.42323196000007</v>
      </c>
      <c r="U55" s="36">
        <f>SUMIFS(СВЦЭМ!$D$33:$D$776,СВЦЭМ!$A$33:$A$776,$A55,СВЦЭМ!$B$33:$B$776,U$47)+'СЕТ СН'!$F$14+СВЦЭМ!$D$10+'СЕТ СН'!$F$6-'СЕТ СН'!$F$26</f>
        <v>878.95783229000006</v>
      </c>
      <c r="V55" s="36">
        <f>SUMIFS(СВЦЭМ!$D$33:$D$776,СВЦЭМ!$A$33:$A$776,$A55,СВЦЭМ!$B$33:$B$776,V$47)+'СЕТ СН'!$F$14+СВЦЭМ!$D$10+'СЕТ СН'!$F$6-'СЕТ СН'!$F$26</f>
        <v>914.49844157999996</v>
      </c>
      <c r="W55" s="36">
        <f>SUMIFS(СВЦЭМ!$D$33:$D$776,СВЦЭМ!$A$33:$A$776,$A55,СВЦЭМ!$B$33:$B$776,W$47)+'СЕТ СН'!$F$14+СВЦЭМ!$D$10+'СЕТ СН'!$F$6-'СЕТ СН'!$F$26</f>
        <v>928.51533479</v>
      </c>
      <c r="X55" s="36">
        <f>SUMIFS(СВЦЭМ!$D$33:$D$776,СВЦЭМ!$A$33:$A$776,$A55,СВЦЭМ!$B$33:$B$776,X$47)+'СЕТ СН'!$F$14+СВЦЭМ!$D$10+'СЕТ СН'!$F$6-'СЕТ СН'!$F$26</f>
        <v>937.29442489999997</v>
      </c>
      <c r="Y55" s="36">
        <f>SUMIFS(СВЦЭМ!$D$33:$D$776,СВЦЭМ!$A$33:$A$776,$A55,СВЦЭМ!$B$33:$B$776,Y$47)+'СЕТ СН'!$F$14+СВЦЭМ!$D$10+'СЕТ СН'!$F$6-'СЕТ СН'!$F$26</f>
        <v>951.33209945999999</v>
      </c>
    </row>
    <row r="56" spans="1:25" ht="15.5" x14ac:dyDescent="0.3">
      <c r="A56" s="35">
        <f t="shared" si="1"/>
        <v>43839</v>
      </c>
      <c r="B56" s="36">
        <f>SUMIFS(СВЦЭМ!$D$33:$D$776,СВЦЭМ!$A$33:$A$776,$A56,СВЦЭМ!$B$33:$B$776,B$47)+'СЕТ СН'!$F$14+СВЦЭМ!$D$10+'СЕТ СН'!$F$6-'СЕТ СН'!$F$26</f>
        <v>932.65806977</v>
      </c>
      <c r="C56" s="36">
        <f>SUMIFS(СВЦЭМ!$D$33:$D$776,СВЦЭМ!$A$33:$A$776,$A56,СВЦЭМ!$B$33:$B$776,C$47)+'СЕТ СН'!$F$14+СВЦЭМ!$D$10+'СЕТ СН'!$F$6-'СЕТ СН'!$F$26</f>
        <v>946.18504932999997</v>
      </c>
      <c r="D56" s="36">
        <f>SUMIFS(СВЦЭМ!$D$33:$D$776,СВЦЭМ!$A$33:$A$776,$A56,СВЦЭМ!$B$33:$B$776,D$47)+'СЕТ СН'!$F$14+СВЦЭМ!$D$10+'СЕТ СН'!$F$6-'СЕТ СН'!$F$26</f>
        <v>964.39010235000001</v>
      </c>
      <c r="E56" s="36">
        <f>SUMIFS(СВЦЭМ!$D$33:$D$776,СВЦЭМ!$A$33:$A$776,$A56,СВЦЭМ!$B$33:$B$776,E$47)+'СЕТ СН'!$F$14+СВЦЭМ!$D$10+'СЕТ СН'!$F$6-'СЕТ СН'!$F$26</f>
        <v>968.15898314000003</v>
      </c>
      <c r="F56" s="36">
        <f>SUMIFS(СВЦЭМ!$D$33:$D$776,СВЦЭМ!$A$33:$A$776,$A56,СВЦЭМ!$B$33:$B$776,F$47)+'СЕТ СН'!$F$14+СВЦЭМ!$D$10+'СЕТ СН'!$F$6-'СЕТ СН'!$F$26</f>
        <v>969.58129138000004</v>
      </c>
      <c r="G56" s="36">
        <f>SUMIFS(СВЦЭМ!$D$33:$D$776,СВЦЭМ!$A$33:$A$776,$A56,СВЦЭМ!$B$33:$B$776,G$47)+'СЕТ СН'!$F$14+СВЦЭМ!$D$10+'СЕТ СН'!$F$6-'СЕТ СН'!$F$26</f>
        <v>963.57098424000003</v>
      </c>
      <c r="H56" s="36">
        <f>SUMIFS(СВЦЭМ!$D$33:$D$776,СВЦЭМ!$A$33:$A$776,$A56,СВЦЭМ!$B$33:$B$776,H$47)+'СЕТ СН'!$F$14+СВЦЭМ!$D$10+'СЕТ СН'!$F$6-'СЕТ СН'!$F$26</f>
        <v>916.65532263</v>
      </c>
      <c r="I56" s="36">
        <f>SUMIFS(СВЦЭМ!$D$33:$D$776,СВЦЭМ!$A$33:$A$776,$A56,СВЦЭМ!$B$33:$B$776,I$47)+'СЕТ СН'!$F$14+СВЦЭМ!$D$10+'СЕТ СН'!$F$6-'СЕТ СН'!$F$26</f>
        <v>889.17008683000006</v>
      </c>
      <c r="J56" s="36">
        <f>SUMIFS(СВЦЭМ!$D$33:$D$776,СВЦЭМ!$A$33:$A$776,$A56,СВЦЭМ!$B$33:$B$776,J$47)+'СЕТ СН'!$F$14+СВЦЭМ!$D$10+'СЕТ СН'!$F$6-'СЕТ СН'!$F$26</f>
        <v>872.85193092999998</v>
      </c>
      <c r="K56" s="36">
        <f>SUMIFS(СВЦЭМ!$D$33:$D$776,СВЦЭМ!$A$33:$A$776,$A56,СВЦЭМ!$B$33:$B$776,K$47)+'СЕТ СН'!$F$14+СВЦЭМ!$D$10+'СЕТ СН'!$F$6-'СЕТ СН'!$F$26</f>
        <v>869.86342769999999</v>
      </c>
      <c r="L56" s="36">
        <f>SUMIFS(СВЦЭМ!$D$33:$D$776,СВЦЭМ!$A$33:$A$776,$A56,СВЦЭМ!$B$33:$B$776,L$47)+'СЕТ СН'!$F$14+СВЦЭМ!$D$10+'СЕТ СН'!$F$6-'СЕТ СН'!$F$26</f>
        <v>868.23975125000004</v>
      </c>
      <c r="M56" s="36">
        <f>SUMIFS(СВЦЭМ!$D$33:$D$776,СВЦЭМ!$A$33:$A$776,$A56,СВЦЭМ!$B$33:$B$776,M$47)+'СЕТ СН'!$F$14+СВЦЭМ!$D$10+'СЕТ СН'!$F$6-'СЕТ СН'!$F$26</f>
        <v>882.11444099000005</v>
      </c>
      <c r="N56" s="36">
        <f>SUMIFS(СВЦЭМ!$D$33:$D$776,СВЦЭМ!$A$33:$A$776,$A56,СВЦЭМ!$B$33:$B$776,N$47)+'СЕТ СН'!$F$14+СВЦЭМ!$D$10+'СЕТ СН'!$F$6-'СЕТ СН'!$F$26</f>
        <v>898.95360016000006</v>
      </c>
      <c r="O56" s="36">
        <f>SUMIFS(СВЦЭМ!$D$33:$D$776,СВЦЭМ!$A$33:$A$776,$A56,СВЦЭМ!$B$33:$B$776,O$47)+'СЕТ СН'!$F$14+СВЦЭМ!$D$10+'СЕТ СН'!$F$6-'СЕТ СН'!$F$26</f>
        <v>921.42671616000007</v>
      </c>
      <c r="P56" s="36">
        <f>SUMIFS(СВЦЭМ!$D$33:$D$776,СВЦЭМ!$A$33:$A$776,$A56,СВЦЭМ!$B$33:$B$776,P$47)+'СЕТ СН'!$F$14+СВЦЭМ!$D$10+'СЕТ СН'!$F$6-'СЕТ СН'!$F$26</f>
        <v>937.31918175999999</v>
      </c>
      <c r="Q56" s="36">
        <f>SUMIFS(СВЦЭМ!$D$33:$D$776,СВЦЭМ!$A$33:$A$776,$A56,СВЦЭМ!$B$33:$B$776,Q$47)+'СЕТ СН'!$F$14+СВЦЭМ!$D$10+'СЕТ СН'!$F$6-'СЕТ СН'!$F$26</f>
        <v>940.72604515</v>
      </c>
      <c r="R56" s="36">
        <f>SUMIFS(СВЦЭМ!$D$33:$D$776,СВЦЭМ!$A$33:$A$776,$A56,СВЦЭМ!$B$33:$B$776,R$47)+'СЕТ СН'!$F$14+СВЦЭМ!$D$10+'СЕТ СН'!$F$6-'СЕТ СН'!$F$26</f>
        <v>933.31645272000003</v>
      </c>
      <c r="S56" s="36">
        <f>SUMIFS(СВЦЭМ!$D$33:$D$776,СВЦЭМ!$A$33:$A$776,$A56,СВЦЭМ!$B$33:$B$776,S$47)+'СЕТ СН'!$F$14+СВЦЭМ!$D$10+'СЕТ СН'!$F$6-'СЕТ СН'!$F$26</f>
        <v>923.83838303000005</v>
      </c>
      <c r="T56" s="36">
        <f>SUMIFS(СВЦЭМ!$D$33:$D$776,СВЦЭМ!$A$33:$A$776,$A56,СВЦЭМ!$B$33:$B$776,T$47)+'СЕТ СН'!$F$14+СВЦЭМ!$D$10+'СЕТ СН'!$F$6-'СЕТ СН'!$F$26</f>
        <v>874.45908607000001</v>
      </c>
      <c r="U56" s="36">
        <f>SUMIFS(СВЦЭМ!$D$33:$D$776,СВЦЭМ!$A$33:$A$776,$A56,СВЦЭМ!$B$33:$B$776,U$47)+'СЕТ СН'!$F$14+СВЦЭМ!$D$10+'СЕТ СН'!$F$6-'СЕТ СН'!$F$26</f>
        <v>875.11800428000004</v>
      </c>
      <c r="V56" s="36">
        <f>SUMIFS(СВЦЭМ!$D$33:$D$776,СВЦЭМ!$A$33:$A$776,$A56,СВЦЭМ!$B$33:$B$776,V$47)+'СЕТ СН'!$F$14+СВЦЭМ!$D$10+'СЕТ СН'!$F$6-'СЕТ СН'!$F$26</f>
        <v>909.27445251000006</v>
      </c>
      <c r="W56" s="36">
        <f>SUMIFS(СВЦЭМ!$D$33:$D$776,СВЦЭМ!$A$33:$A$776,$A56,СВЦЭМ!$B$33:$B$776,W$47)+'СЕТ СН'!$F$14+СВЦЭМ!$D$10+'СЕТ СН'!$F$6-'СЕТ СН'!$F$26</f>
        <v>929.66850619000002</v>
      </c>
      <c r="X56" s="36">
        <f>SUMIFS(СВЦЭМ!$D$33:$D$776,СВЦЭМ!$A$33:$A$776,$A56,СВЦЭМ!$B$33:$B$776,X$47)+'СЕТ СН'!$F$14+СВЦЭМ!$D$10+'СЕТ СН'!$F$6-'СЕТ СН'!$F$26</f>
        <v>932.51747121000005</v>
      </c>
      <c r="Y56" s="36">
        <f>SUMIFS(СВЦЭМ!$D$33:$D$776,СВЦЭМ!$A$33:$A$776,$A56,СВЦЭМ!$B$33:$B$776,Y$47)+'СЕТ СН'!$F$14+СВЦЭМ!$D$10+'СЕТ СН'!$F$6-'СЕТ СН'!$F$26</f>
        <v>954.81697453000004</v>
      </c>
    </row>
    <row r="57" spans="1:25" ht="15.5" x14ac:dyDescent="0.3">
      <c r="A57" s="35">
        <f t="shared" si="1"/>
        <v>43840</v>
      </c>
      <c r="B57" s="36">
        <f>SUMIFS(СВЦЭМ!$D$33:$D$776,СВЦЭМ!$A$33:$A$776,$A57,СВЦЭМ!$B$33:$B$776,B$47)+'СЕТ СН'!$F$14+СВЦЭМ!$D$10+'СЕТ СН'!$F$6-'СЕТ СН'!$F$26</f>
        <v>956.93369330999997</v>
      </c>
      <c r="C57" s="36">
        <f>SUMIFS(СВЦЭМ!$D$33:$D$776,СВЦЭМ!$A$33:$A$776,$A57,СВЦЭМ!$B$33:$B$776,C$47)+'СЕТ СН'!$F$14+СВЦЭМ!$D$10+'СЕТ СН'!$F$6-'СЕТ СН'!$F$26</f>
        <v>967.39217572999996</v>
      </c>
      <c r="D57" s="36">
        <f>SUMIFS(СВЦЭМ!$D$33:$D$776,СВЦЭМ!$A$33:$A$776,$A57,СВЦЭМ!$B$33:$B$776,D$47)+'СЕТ СН'!$F$14+СВЦЭМ!$D$10+'СЕТ СН'!$F$6-'СЕТ СН'!$F$26</f>
        <v>978.18754618000003</v>
      </c>
      <c r="E57" s="36">
        <f>SUMIFS(СВЦЭМ!$D$33:$D$776,СВЦЭМ!$A$33:$A$776,$A57,СВЦЭМ!$B$33:$B$776,E$47)+'СЕТ СН'!$F$14+СВЦЭМ!$D$10+'СЕТ СН'!$F$6-'СЕТ СН'!$F$26</f>
        <v>976.39962923999997</v>
      </c>
      <c r="F57" s="36">
        <f>SUMIFS(СВЦЭМ!$D$33:$D$776,СВЦЭМ!$A$33:$A$776,$A57,СВЦЭМ!$B$33:$B$776,F$47)+'СЕТ СН'!$F$14+СВЦЭМ!$D$10+'СЕТ СН'!$F$6-'СЕТ СН'!$F$26</f>
        <v>965.94508211000004</v>
      </c>
      <c r="G57" s="36">
        <f>SUMIFS(СВЦЭМ!$D$33:$D$776,СВЦЭМ!$A$33:$A$776,$A57,СВЦЭМ!$B$33:$B$776,G$47)+'СЕТ СН'!$F$14+СВЦЭМ!$D$10+'СЕТ СН'!$F$6-'СЕТ СН'!$F$26</f>
        <v>952.72086266999997</v>
      </c>
      <c r="H57" s="36">
        <f>SUMIFS(СВЦЭМ!$D$33:$D$776,СВЦЭМ!$A$33:$A$776,$A57,СВЦЭМ!$B$33:$B$776,H$47)+'СЕТ СН'!$F$14+СВЦЭМ!$D$10+'СЕТ СН'!$F$6-'СЕТ СН'!$F$26</f>
        <v>918.91435136000007</v>
      </c>
      <c r="I57" s="36">
        <f>SUMIFS(СВЦЭМ!$D$33:$D$776,СВЦЭМ!$A$33:$A$776,$A57,СВЦЭМ!$B$33:$B$776,I$47)+'СЕТ СН'!$F$14+СВЦЭМ!$D$10+'СЕТ СН'!$F$6-'СЕТ СН'!$F$26</f>
        <v>888.03930857</v>
      </c>
      <c r="J57" s="36">
        <f>SUMIFS(СВЦЭМ!$D$33:$D$776,СВЦЭМ!$A$33:$A$776,$A57,СВЦЭМ!$B$33:$B$776,J$47)+'СЕТ СН'!$F$14+СВЦЭМ!$D$10+'СЕТ СН'!$F$6-'СЕТ СН'!$F$26</f>
        <v>884.2710118</v>
      </c>
      <c r="K57" s="36">
        <f>SUMIFS(СВЦЭМ!$D$33:$D$776,СВЦЭМ!$A$33:$A$776,$A57,СВЦЭМ!$B$33:$B$776,K$47)+'СЕТ СН'!$F$14+СВЦЭМ!$D$10+'СЕТ СН'!$F$6-'СЕТ СН'!$F$26</f>
        <v>872.43878527000004</v>
      </c>
      <c r="L57" s="36">
        <f>SUMIFS(СВЦЭМ!$D$33:$D$776,СВЦЭМ!$A$33:$A$776,$A57,СВЦЭМ!$B$33:$B$776,L$47)+'СЕТ СН'!$F$14+СВЦЭМ!$D$10+'СЕТ СН'!$F$6-'СЕТ СН'!$F$26</f>
        <v>869.73293466000007</v>
      </c>
      <c r="M57" s="36">
        <f>SUMIFS(СВЦЭМ!$D$33:$D$776,СВЦЭМ!$A$33:$A$776,$A57,СВЦЭМ!$B$33:$B$776,M$47)+'СЕТ СН'!$F$14+СВЦЭМ!$D$10+'СЕТ СН'!$F$6-'СЕТ СН'!$F$26</f>
        <v>879.16706882000005</v>
      </c>
      <c r="N57" s="36">
        <f>SUMIFS(СВЦЭМ!$D$33:$D$776,СВЦЭМ!$A$33:$A$776,$A57,СВЦЭМ!$B$33:$B$776,N$47)+'СЕТ СН'!$F$14+СВЦЭМ!$D$10+'СЕТ СН'!$F$6-'СЕТ СН'!$F$26</f>
        <v>883.62115323</v>
      </c>
      <c r="O57" s="36">
        <f>SUMIFS(СВЦЭМ!$D$33:$D$776,СВЦЭМ!$A$33:$A$776,$A57,СВЦЭМ!$B$33:$B$776,O$47)+'СЕТ СН'!$F$14+СВЦЭМ!$D$10+'СЕТ СН'!$F$6-'СЕТ СН'!$F$26</f>
        <v>895.29542650999997</v>
      </c>
      <c r="P57" s="36">
        <f>SUMIFS(СВЦЭМ!$D$33:$D$776,СВЦЭМ!$A$33:$A$776,$A57,СВЦЭМ!$B$33:$B$776,P$47)+'СЕТ СН'!$F$14+СВЦЭМ!$D$10+'СЕТ СН'!$F$6-'СЕТ СН'!$F$26</f>
        <v>901.80778430999999</v>
      </c>
      <c r="Q57" s="36">
        <f>SUMIFS(СВЦЭМ!$D$33:$D$776,СВЦЭМ!$A$33:$A$776,$A57,СВЦЭМ!$B$33:$B$776,Q$47)+'СЕТ СН'!$F$14+СВЦЭМ!$D$10+'СЕТ СН'!$F$6-'СЕТ СН'!$F$26</f>
        <v>900.23469819000002</v>
      </c>
      <c r="R57" s="36">
        <f>SUMIFS(СВЦЭМ!$D$33:$D$776,СВЦЭМ!$A$33:$A$776,$A57,СВЦЭМ!$B$33:$B$776,R$47)+'СЕТ СН'!$F$14+СВЦЭМ!$D$10+'СЕТ СН'!$F$6-'СЕТ СН'!$F$26</f>
        <v>890.17570774000001</v>
      </c>
      <c r="S57" s="36">
        <f>SUMIFS(СВЦЭМ!$D$33:$D$776,СВЦЭМ!$A$33:$A$776,$A57,СВЦЭМ!$B$33:$B$776,S$47)+'СЕТ СН'!$F$14+СВЦЭМ!$D$10+'СЕТ СН'!$F$6-'СЕТ СН'!$F$26</f>
        <v>884.24942852000004</v>
      </c>
      <c r="T57" s="36">
        <f>SUMIFS(СВЦЭМ!$D$33:$D$776,СВЦЭМ!$A$33:$A$776,$A57,СВЦЭМ!$B$33:$B$776,T$47)+'СЕТ СН'!$F$14+СВЦЭМ!$D$10+'СЕТ СН'!$F$6-'СЕТ СН'!$F$26</f>
        <v>846.66353050999999</v>
      </c>
      <c r="U57" s="36">
        <f>SUMIFS(СВЦЭМ!$D$33:$D$776,СВЦЭМ!$A$33:$A$776,$A57,СВЦЭМ!$B$33:$B$776,U$47)+'СЕТ СН'!$F$14+СВЦЭМ!$D$10+'СЕТ СН'!$F$6-'СЕТ СН'!$F$26</f>
        <v>846.22979599000007</v>
      </c>
      <c r="V57" s="36">
        <f>SUMIFS(СВЦЭМ!$D$33:$D$776,СВЦЭМ!$A$33:$A$776,$A57,СВЦЭМ!$B$33:$B$776,V$47)+'СЕТ СН'!$F$14+СВЦЭМ!$D$10+'СЕТ СН'!$F$6-'СЕТ СН'!$F$26</f>
        <v>873.535169</v>
      </c>
      <c r="W57" s="36">
        <f>SUMIFS(СВЦЭМ!$D$33:$D$776,СВЦЭМ!$A$33:$A$776,$A57,СВЦЭМ!$B$33:$B$776,W$47)+'СЕТ СН'!$F$14+СВЦЭМ!$D$10+'СЕТ СН'!$F$6-'СЕТ СН'!$F$26</f>
        <v>884.20119072</v>
      </c>
      <c r="X57" s="36">
        <f>SUMIFS(СВЦЭМ!$D$33:$D$776,СВЦЭМ!$A$33:$A$776,$A57,СВЦЭМ!$B$33:$B$776,X$47)+'СЕТ СН'!$F$14+СВЦЭМ!$D$10+'СЕТ СН'!$F$6-'СЕТ СН'!$F$26</f>
        <v>887.20588049000003</v>
      </c>
      <c r="Y57" s="36">
        <f>SUMIFS(СВЦЭМ!$D$33:$D$776,СВЦЭМ!$A$33:$A$776,$A57,СВЦЭМ!$B$33:$B$776,Y$47)+'СЕТ СН'!$F$14+СВЦЭМ!$D$10+'СЕТ СН'!$F$6-'СЕТ СН'!$F$26</f>
        <v>898.92261529000007</v>
      </c>
    </row>
    <row r="58" spans="1:25" ht="15.5" x14ac:dyDescent="0.3">
      <c r="A58" s="35">
        <f t="shared" si="1"/>
        <v>43841</v>
      </c>
      <c r="B58" s="36">
        <f>SUMIFS(СВЦЭМ!$D$33:$D$776,СВЦЭМ!$A$33:$A$776,$A58,СВЦЭМ!$B$33:$B$776,B$47)+'СЕТ СН'!$F$14+СВЦЭМ!$D$10+'СЕТ СН'!$F$6-'СЕТ СН'!$F$26</f>
        <v>899.54154897000001</v>
      </c>
      <c r="C58" s="36">
        <f>SUMIFS(СВЦЭМ!$D$33:$D$776,СВЦЭМ!$A$33:$A$776,$A58,СВЦЭМ!$B$33:$B$776,C$47)+'СЕТ СН'!$F$14+СВЦЭМ!$D$10+'СЕТ СН'!$F$6-'СЕТ СН'!$F$26</f>
        <v>921.13183147000007</v>
      </c>
      <c r="D58" s="36">
        <f>SUMIFS(СВЦЭМ!$D$33:$D$776,СВЦЭМ!$A$33:$A$776,$A58,СВЦЭМ!$B$33:$B$776,D$47)+'СЕТ СН'!$F$14+СВЦЭМ!$D$10+'СЕТ СН'!$F$6-'СЕТ СН'!$F$26</f>
        <v>947.14415160999999</v>
      </c>
      <c r="E58" s="36">
        <f>SUMIFS(СВЦЭМ!$D$33:$D$776,СВЦЭМ!$A$33:$A$776,$A58,СВЦЭМ!$B$33:$B$776,E$47)+'СЕТ СН'!$F$14+СВЦЭМ!$D$10+'СЕТ СН'!$F$6-'СЕТ СН'!$F$26</f>
        <v>968.47644314000001</v>
      </c>
      <c r="F58" s="36">
        <f>SUMIFS(СВЦЭМ!$D$33:$D$776,СВЦЭМ!$A$33:$A$776,$A58,СВЦЭМ!$B$33:$B$776,F$47)+'СЕТ СН'!$F$14+СВЦЭМ!$D$10+'СЕТ СН'!$F$6-'СЕТ СН'!$F$26</f>
        <v>970.79423889999998</v>
      </c>
      <c r="G58" s="36">
        <f>SUMIFS(СВЦЭМ!$D$33:$D$776,СВЦЭМ!$A$33:$A$776,$A58,СВЦЭМ!$B$33:$B$776,G$47)+'СЕТ СН'!$F$14+СВЦЭМ!$D$10+'СЕТ СН'!$F$6-'СЕТ СН'!$F$26</f>
        <v>971.45012462</v>
      </c>
      <c r="H58" s="36">
        <f>SUMIFS(СВЦЭМ!$D$33:$D$776,СВЦЭМ!$A$33:$A$776,$A58,СВЦЭМ!$B$33:$B$776,H$47)+'СЕТ СН'!$F$14+СВЦЭМ!$D$10+'СЕТ СН'!$F$6-'СЕТ СН'!$F$26</f>
        <v>952.80116380000004</v>
      </c>
      <c r="I58" s="36">
        <f>SUMIFS(СВЦЭМ!$D$33:$D$776,СВЦЭМ!$A$33:$A$776,$A58,СВЦЭМ!$B$33:$B$776,I$47)+'СЕТ СН'!$F$14+СВЦЭМ!$D$10+'СЕТ СН'!$F$6-'СЕТ СН'!$F$26</f>
        <v>943.34316123999997</v>
      </c>
      <c r="J58" s="36">
        <f>SUMIFS(СВЦЭМ!$D$33:$D$776,СВЦЭМ!$A$33:$A$776,$A58,СВЦЭМ!$B$33:$B$776,J$47)+'СЕТ СН'!$F$14+СВЦЭМ!$D$10+'СЕТ СН'!$F$6-'СЕТ СН'!$F$26</f>
        <v>916.09603549999997</v>
      </c>
      <c r="K58" s="36">
        <f>SUMIFS(СВЦЭМ!$D$33:$D$776,СВЦЭМ!$A$33:$A$776,$A58,СВЦЭМ!$B$33:$B$776,K$47)+'СЕТ СН'!$F$14+СВЦЭМ!$D$10+'СЕТ СН'!$F$6-'СЕТ СН'!$F$26</f>
        <v>886.79217930000004</v>
      </c>
      <c r="L58" s="36">
        <f>SUMIFS(СВЦЭМ!$D$33:$D$776,СВЦЭМ!$A$33:$A$776,$A58,СВЦЭМ!$B$33:$B$776,L$47)+'СЕТ СН'!$F$14+СВЦЭМ!$D$10+'СЕТ СН'!$F$6-'СЕТ СН'!$F$26</f>
        <v>874.98584689000006</v>
      </c>
      <c r="M58" s="36">
        <f>SUMIFS(СВЦЭМ!$D$33:$D$776,СВЦЭМ!$A$33:$A$776,$A58,СВЦЭМ!$B$33:$B$776,M$47)+'СЕТ СН'!$F$14+СВЦЭМ!$D$10+'СЕТ СН'!$F$6-'СЕТ СН'!$F$26</f>
        <v>881.45407897999996</v>
      </c>
      <c r="N58" s="36">
        <f>SUMIFS(СВЦЭМ!$D$33:$D$776,СВЦЭМ!$A$33:$A$776,$A58,СВЦЭМ!$B$33:$B$776,N$47)+'СЕТ СН'!$F$14+СВЦЭМ!$D$10+'СЕТ СН'!$F$6-'СЕТ СН'!$F$26</f>
        <v>887.92977479000001</v>
      </c>
      <c r="O58" s="36">
        <f>SUMIFS(СВЦЭМ!$D$33:$D$776,СВЦЭМ!$A$33:$A$776,$A58,СВЦЭМ!$B$33:$B$776,O$47)+'СЕТ СН'!$F$14+СВЦЭМ!$D$10+'СЕТ СН'!$F$6-'СЕТ СН'!$F$26</f>
        <v>900.34288645000004</v>
      </c>
      <c r="P58" s="36">
        <f>SUMIFS(СВЦЭМ!$D$33:$D$776,СВЦЭМ!$A$33:$A$776,$A58,СВЦЭМ!$B$33:$B$776,P$47)+'СЕТ СН'!$F$14+СВЦЭМ!$D$10+'СЕТ СН'!$F$6-'СЕТ СН'!$F$26</f>
        <v>912.36255217999997</v>
      </c>
      <c r="Q58" s="36">
        <f>SUMIFS(СВЦЭМ!$D$33:$D$776,СВЦЭМ!$A$33:$A$776,$A58,СВЦЭМ!$B$33:$B$776,Q$47)+'СЕТ СН'!$F$14+СВЦЭМ!$D$10+'СЕТ СН'!$F$6-'СЕТ СН'!$F$26</f>
        <v>913.04606802000001</v>
      </c>
      <c r="R58" s="36">
        <f>SUMIFS(СВЦЭМ!$D$33:$D$776,СВЦЭМ!$A$33:$A$776,$A58,СВЦЭМ!$B$33:$B$776,R$47)+'СЕТ СН'!$F$14+СВЦЭМ!$D$10+'СЕТ СН'!$F$6-'СЕТ СН'!$F$26</f>
        <v>900.53842857999996</v>
      </c>
      <c r="S58" s="36">
        <f>SUMIFS(СВЦЭМ!$D$33:$D$776,СВЦЭМ!$A$33:$A$776,$A58,СВЦЭМ!$B$33:$B$776,S$47)+'СЕТ СН'!$F$14+СВЦЭМ!$D$10+'СЕТ СН'!$F$6-'СЕТ СН'!$F$26</f>
        <v>879.77746502000002</v>
      </c>
      <c r="T58" s="36">
        <f>SUMIFS(СВЦЭМ!$D$33:$D$776,СВЦЭМ!$A$33:$A$776,$A58,СВЦЭМ!$B$33:$B$776,T$47)+'СЕТ СН'!$F$14+СВЦЭМ!$D$10+'СЕТ СН'!$F$6-'СЕТ СН'!$F$26</f>
        <v>850.29325690999997</v>
      </c>
      <c r="U58" s="36">
        <f>SUMIFS(СВЦЭМ!$D$33:$D$776,СВЦЭМ!$A$33:$A$776,$A58,СВЦЭМ!$B$33:$B$776,U$47)+'СЕТ СН'!$F$14+СВЦЭМ!$D$10+'СЕТ СН'!$F$6-'СЕТ СН'!$F$26</f>
        <v>853.39301910000006</v>
      </c>
      <c r="V58" s="36">
        <f>SUMIFS(СВЦЭМ!$D$33:$D$776,СВЦЭМ!$A$33:$A$776,$A58,СВЦЭМ!$B$33:$B$776,V$47)+'СЕТ СН'!$F$14+СВЦЭМ!$D$10+'СЕТ СН'!$F$6-'СЕТ СН'!$F$26</f>
        <v>887.13565857000003</v>
      </c>
      <c r="W58" s="36">
        <f>SUMIFS(СВЦЭМ!$D$33:$D$776,СВЦЭМ!$A$33:$A$776,$A58,СВЦЭМ!$B$33:$B$776,W$47)+'СЕТ СН'!$F$14+СВЦЭМ!$D$10+'СЕТ СН'!$F$6-'СЕТ СН'!$F$26</f>
        <v>902.90195559000006</v>
      </c>
      <c r="X58" s="36">
        <f>SUMIFS(СВЦЭМ!$D$33:$D$776,СВЦЭМ!$A$33:$A$776,$A58,СВЦЭМ!$B$33:$B$776,X$47)+'СЕТ СН'!$F$14+СВЦЭМ!$D$10+'СЕТ СН'!$F$6-'СЕТ СН'!$F$26</f>
        <v>922.64189161000002</v>
      </c>
      <c r="Y58" s="36">
        <f>SUMIFS(СВЦЭМ!$D$33:$D$776,СВЦЭМ!$A$33:$A$776,$A58,СВЦЭМ!$B$33:$B$776,Y$47)+'СЕТ СН'!$F$14+СВЦЭМ!$D$10+'СЕТ СН'!$F$6-'СЕТ СН'!$F$26</f>
        <v>939.17381230000001</v>
      </c>
    </row>
    <row r="59" spans="1:25" ht="15.5" x14ac:dyDescent="0.3">
      <c r="A59" s="35">
        <f t="shared" si="1"/>
        <v>43842</v>
      </c>
      <c r="B59" s="36">
        <f>SUMIFS(СВЦЭМ!$D$33:$D$776,СВЦЭМ!$A$33:$A$776,$A59,СВЦЭМ!$B$33:$B$776,B$47)+'СЕТ СН'!$F$14+СВЦЭМ!$D$10+'СЕТ СН'!$F$6-'СЕТ СН'!$F$26</f>
        <v>950.01994186000002</v>
      </c>
      <c r="C59" s="36">
        <f>SUMIFS(СВЦЭМ!$D$33:$D$776,СВЦЭМ!$A$33:$A$776,$A59,СВЦЭМ!$B$33:$B$776,C$47)+'СЕТ СН'!$F$14+СВЦЭМ!$D$10+'СЕТ СН'!$F$6-'СЕТ СН'!$F$26</f>
        <v>963.47581091000006</v>
      </c>
      <c r="D59" s="36">
        <f>SUMIFS(СВЦЭМ!$D$33:$D$776,СВЦЭМ!$A$33:$A$776,$A59,СВЦЭМ!$B$33:$B$776,D$47)+'СЕТ СН'!$F$14+СВЦЭМ!$D$10+'СЕТ СН'!$F$6-'СЕТ СН'!$F$26</f>
        <v>976.15570336999997</v>
      </c>
      <c r="E59" s="36">
        <f>SUMIFS(СВЦЭМ!$D$33:$D$776,СВЦЭМ!$A$33:$A$776,$A59,СВЦЭМ!$B$33:$B$776,E$47)+'СЕТ СН'!$F$14+СВЦЭМ!$D$10+'СЕТ СН'!$F$6-'СЕТ СН'!$F$26</f>
        <v>995.88346283999999</v>
      </c>
      <c r="F59" s="36">
        <f>SUMIFS(СВЦЭМ!$D$33:$D$776,СВЦЭМ!$A$33:$A$776,$A59,СВЦЭМ!$B$33:$B$776,F$47)+'СЕТ СН'!$F$14+СВЦЭМ!$D$10+'СЕТ СН'!$F$6-'СЕТ СН'!$F$26</f>
        <v>996.38236790999997</v>
      </c>
      <c r="G59" s="36">
        <f>SUMIFS(СВЦЭМ!$D$33:$D$776,СВЦЭМ!$A$33:$A$776,$A59,СВЦЭМ!$B$33:$B$776,G$47)+'СЕТ СН'!$F$14+СВЦЭМ!$D$10+'СЕТ СН'!$F$6-'СЕТ СН'!$F$26</f>
        <v>987.87716232000002</v>
      </c>
      <c r="H59" s="36">
        <f>SUMIFS(СВЦЭМ!$D$33:$D$776,СВЦЭМ!$A$33:$A$776,$A59,СВЦЭМ!$B$33:$B$776,H$47)+'СЕТ СН'!$F$14+СВЦЭМ!$D$10+'СЕТ СН'!$F$6-'СЕТ СН'!$F$26</f>
        <v>975.69556074000002</v>
      </c>
      <c r="I59" s="36">
        <f>SUMIFS(СВЦЭМ!$D$33:$D$776,СВЦЭМ!$A$33:$A$776,$A59,СВЦЭМ!$B$33:$B$776,I$47)+'СЕТ СН'!$F$14+СВЦЭМ!$D$10+'СЕТ СН'!$F$6-'СЕТ СН'!$F$26</f>
        <v>958.81020406000005</v>
      </c>
      <c r="J59" s="36">
        <f>SUMIFS(СВЦЭМ!$D$33:$D$776,СВЦЭМ!$A$33:$A$776,$A59,СВЦЭМ!$B$33:$B$776,J$47)+'СЕТ СН'!$F$14+СВЦЭМ!$D$10+'СЕТ СН'!$F$6-'СЕТ СН'!$F$26</f>
        <v>916.39925859000004</v>
      </c>
      <c r="K59" s="36">
        <f>SUMIFS(СВЦЭМ!$D$33:$D$776,СВЦЭМ!$A$33:$A$776,$A59,СВЦЭМ!$B$33:$B$776,K$47)+'СЕТ СН'!$F$14+СВЦЭМ!$D$10+'СЕТ СН'!$F$6-'СЕТ СН'!$F$26</f>
        <v>895.71404182000003</v>
      </c>
      <c r="L59" s="36">
        <f>SUMIFS(СВЦЭМ!$D$33:$D$776,СВЦЭМ!$A$33:$A$776,$A59,СВЦЭМ!$B$33:$B$776,L$47)+'СЕТ СН'!$F$14+СВЦЭМ!$D$10+'СЕТ СН'!$F$6-'СЕТ СН'!$F$26</f>
        <v>874.07724998000003</v>
      </c>
      <c r="M59" s="36">
        <f>SUMIFS(СВЦЭМ!$D$33:$D$776,СВЦЭМ!$A$33:$A$776,$A59,СВЦЭМ!$B$33:$B$776,M$47)+'СЕТ СН'!$F$14+СВЦЭМ!$D$10+'СЕТ СН'!$F$6-'СЕТ СН'!$F$26</f>
        <v>872.10284308999996</v>
      </c>
      <c r="N59" s="36">
        <f>SUMIFS(СВЦЭМ!$D$33:$D$776,СВЦЭМ!$A$33:$A$776,$A59,СВЦЭМ!$B$33:$B$776,N$47)+'СЕТ СН'!$F$14+СВЦЭМ!$D$10+'СЕТ СН'!$F$6-'СЕТ СН'!$F$26</f>
        <v>885.52198530999999</v>
      </c>
      <c r="O59" s="36">
        <f>SUMIFS(СВЦЭМ!$D$33:$D$776,СВЦЭМ!$A$33:$A$776,$A59,СВЦЭМ!$B$33:$B$776,O$47)+'СЕТ СН'!$F$14+СВЦЭМ!$D$10+'СЕТ СН'!$F$6-'СЕТ СН'!$F$26</f>
        <v>898.41112644999998</v>
      </c>
      <c r="P59" s="36">
        <f>SUMIFS(СВЦЭМ!$D$33:$D$776,СВЦЭМ!$A$33:$A$776,$A59,СВЦЭМ!$B$33:$B$776,P$47)+'СЕТ СН'!$F$14+СВЦЭМ!$D$10+'СЕТ СН'!$F$6-'СЕТ СН'!$F$26</f>
        <v>904.52967272000001</v>
      </c>
      <c r="Q59" s="36">
        <f>SUMIFS(СВЦЭМ!$D$33:$D$776,СВЦЭМ!$A$33:$A$776,$A59,СВЦЭМ!$B$33:$B$776,Q$47)+'СЕТ СН'!$F$14+СВЦЭМ!$D$10+'СЕТ СН'!$F$6-'СЕТ СН'!$F$26</f>
        <v>906.84372715000006</v>
      </c>
      <c r="R59" s="36">
        <f>SUMIFS(СВЦЭМ!$D$33:$D$776,СВЦЭМ!$A$33:$A$776,$A59,СВЦЭМ!$B$33:$B$776,R$47)+'СЕТ СН'!$F$14+СВЦЭМ!$D$10+'СЕТ СН'!$F$6-'СЕТ СН'!$F$26</f>
        <v>904.95664859999999</v>
      </c>
      <c r="S59" s="36">
        <f>SUMIFS(СВЦЭМ!$D$33:$D$776,СВЦЭМ!$A$33:$A$776,$A59,СВЦЭМ!$B$33:$B$776,S$47)+'СЕТ СН'!$F$14+СВЦЭМ!$D$10+'СЕТ СН'!$F$6-'СЕТ СН'!$F$26</f>
        <v>882.03979274000005</v>
      </c>
      <c r="T59" s="36">
        <f>SUMIFS(СВЦЭМ!$D$33:$D$776,СВЦЭМ!$A$33:$A$776,$A59,СВЦЭМ!$B$33:$B$776,T$47)+'СЕТ СН'!$F$14+СВЦЭМ!$D$10+'СЕТ СН'!$F$6-'СЕТ СН'!$F$26</f>
        <v>853.30902963000005</v>
      </c>
      <c r="U59" s="36">
        <f>SUMIFS(СВЦЭМ!$D$33:$D$776,СВЦЭМ!$A$33:$A$776,$A59,СВЦЭМ!$B$33:$B$776,U$47)+'СЕТ СН'!$F$14+СВЦЭМ!$D$10+'СЕТ СН'!$F$6-'СЕТ СН'!$F$26</f>
        <v>856.79430006000007</v>
      </c>
      <c r="V59" s="36">
        <f>SUMIFS(СВЦЭМ!$D$33:$D$776,СВЦЭМ!$A$33:$A$776,$A59,СВЦЭМ!$B$33:$B$776,V$47)+'СЕТ СН'!$F$14+СВЦЭМ!$D$10+'СЕТ СН'!$F$6-'СЕТ СН'!$F$26</f>
        <v>878.62416157999996</v>
      </c>
      <c r="W59" s="36">
        <f>SUMIFS(СВЦЭМ!$D$33:$D$776,СВЦЭМ!$A$33:$A$776,$A59,СВЦЭМ!$B$33:$B$776,W$47)+'СЕТ СН'!$F$14+СВЦЭМ!$D$10+'СЕТ СН'!$F$6-'СЕТ СН'!$F$26</f>
        <v>889.61908438</v>
      </c>
      <c r="X59" s="36">
        <f>SUMIFS(СВЦЭМ!$D$33:$D$776,СВЦЭМ!$A$33:$A$776,$A59,СВЦЭМ!$B$33:$B$776,X$47)+'СЕТ СН'!$F$14+СВЦЭМ!$D$10+'СЕТ СН'!$F$6-'СЕТ СН'!$F$26</f>
        <v>898.68974025</v>
      </c>
      <c r="Y59" s="36">
        <f>SUMIFS(СВЦЭМ!$D$33:$D$776,СВЦЭМ!$A$33:$A$776,$A59,СВЦЭМ!$B$33:$B$776,Y$47)+'СЕТ СН'!$F$14+СВЦЭМ!$D$10+'СЕТ СН'!$F$6-'СЕТ СН'!$F$26</f>
        <v>925.32190800000001</v>
      </c>
    </row>
    <row r="60" spans="1:25" ht="15.5" x14ac:dyDescent="0.3">
      <c r="A60" s="35">
        <f t="shared" si="1"/>
        <v>43843</v>
      </c>
      <c r="B60" s="36">
        <f>SUMIFS(СВЦЭМ!$D$33:$D$776,СВЦЭМ!$A$33:$A$776,$A60,СВЦЭМ!$B$33:$B$776,B$47)+'СЕТ СН'!$F$14+СВЦЭМ!$D$10+'СЕТ СН'!$F$6-'СЕТ СН'!$F$26</f>
        <v>1006.47888635</v>
      </c>
      <c r="C60" s="36">
        <f>SUMIFS(СВЦЭМ!$D$33:$D$776,СВЦЭМ!$A$33:$A$776,$A60,СВЦЭМ!$B$33:$B$776,C$47)+'СЕТ СН'!$F$14+СВЦЭМ!$D$10+'СЕТ СН'!$F$6-'СЕТ СН'!$F$26</f>
        <v>1025.3147149199999</v>
      </c>
      <c r="D60" s="36">
        <f>SUMIFS(СВЦЭМ!$D$33:$D$776,СВЦЭМ!$A$33:$A$776,$A60,СВЦЭМ!$B$33:$B$776,D$47)+'СЕТ СН'!$F$14+СВЦЭМ!$D$10+'СЕТ СН'!$F$6-'СЕТ СН'!$F$26</f>
        <v>1038.6274111799999</v>
      </c>
      <c r="E60" s="36">
        <f>SUMIFS(СВЦЭМ!$D$33:$D$776,СВЦЭМ!$A$33:$A$776,$A60,СВЦЭМ!$B$33:$B$776,E$47)+'СЕТ СН'!$F$14+СВЦЭМ!$D$10+'СЕТ СН'!$F$6-'СЕТ СН'!$F$26</f>
        <v>1029.1974232</v>
      </c>
      <c r="F60" s="36">
        <f>SUMIFS(СВЦЭМ!$D$33:$D$776,СВЦЭМ!$A$33:$A$776,$A60,СВЦЭМ!$B$33:$B$776,F$47)+'СЕТ СН'!$F$14+СВЦЭМ!$D$10+'СЕТ СН'!$F$6-'СЕТ СН'!$F$26</f>
        <v>1023.91000502</v>
      </c>
      <c r="G60" s="36">
        <f>SUMIFS(СВЦЭМ!$D$33:$D$776,СВЦЭМ!$A$33:$A$776,$A60,СВЦЭМ!$B$33:$B$776,G$47)+'СЕТ СН'!$F$14+СВЦЭМ!$D$10+'СЕТ СН'!$F$6-'СЕТ СН'!$F$26</f>
        <v>1007.67293642</v>
      </c>
      <c r="H60" s="36">
        <f>SUMIFS(СВЦЭМ!$D$33:$D$776,СВЦЭМ!$A$33:$A$776,$A60,СВЦЭМ!$B$33:$B$776,H$47)+'СЕТ СН'!$F$14+СВЦЭМ!$D$10+'СЕТ СН'!$F$6-'СЕТ СН'!$F$26</f>
        <v>972.05591565999998</v>
      </c>
      <c r="I60" s="36">
        <f>SUMIFS(СВЦЭМ!$D$33:$D$776,СВЦЭМ!$A$33:$A$776,$A60,СВЦЭМ!$B$33:$B$776,I$47)+'СЕТ СН'!$F$14+СВЦЭМ!$D$10+'СЕТ СН'!$F$6-'СЕТ СН'!$F$26</f>
        <v>938.45822207000003</v>
      </c>
      <c r="J60" s="36">
        <f>SUMIFS(СВЦЭМ!$D$33:$D$776,СВЦЭМ!$A$33:$A$776,$A60,СВЦЭМ!$B$33:$B$776,J$47)+'СЕТ СН'!$F$14+СВЦЭМ!$D$10+'СЕТ СН'!$F$6-'СЕТ СН'!$F$26</f>
        <v>922.85809059999997</v>
      </c>
      <c r="K60" s="36">
        <f>SUMIFS(СВЦЭМ!$D$33:$D$776,СВЦЭМ!$A$33:$A$776,$A60,СВЦЭМ!$B$33:$B$776,K$47)+'СЕТ СН'!$F$14+СВЦЭМ!$D$10+'СЕТ СН'!$F$6-'СЕТ СН'!$F$26</f>
        <v>911.29006279999999</v>
      </c>
      <c r="L60" s="36">
        <f>SUMIFS(СВЦЭМ!$D$33:$D$776,СВЦЭМ!$A$33:$A$776,$A60,СВЦЭМ!$B$33:$B$776,L$47)+'СЕТ СН'!$F$14+СВЦЭМ!$D$10+'СЕТ СН'!$F$6-'СЕТ СН'!$F$26</f>
        <v>910.82780145000004</v>
      </c>
      <c r="M60" s="36">
        <f>SUMIFS(СВЦЭМ!$D$33:$D$776,СВЦЭМ!$A$33:$A$776,$A60,СВЦЭМ!$B$33:$B$776,M$47)+'СЕТ СН'!$F$14+СВЦЭМ!$D$10+'СЕТ СН'!$F$6-'СЕТ СН'!$F$26</f>
        <v>917.34337871000002</v>
      </c>
      <c r="N60" s="36">
        <f>SUMIFS(СВЦЭМ!$D$33:$D$776,СВЦЭМ!$A$33:$A$776,$A60,СВЦЭМ!$B$33:$B$776,N$47)+'СЕТ СН'!$F$14+СВЦЭМ!$D$10+'СЕТ СН'!$F$6-'СЕТ СН'!$F$26</f>
        <v>920.46857198999999</v>
      </c>
      <c r="O60" s="36">
        <f>SUMIFS(СВЦЭМ!$D$33:$D$776,СВЦЭМ!$A$33:$A$776,$A60,СВЦЭМ!$B$33:$B$776,O$47)+'СЕТ СН'!$F$14+СВЦЭМ!$D$10+'СЕТ СН'!$F$6-'СЕТ СН'!$F$26</f>
        <v>917.07014979999997</v>
      </c>
      <c r="P60" s="36">
        <f>SUMIFS(СВЦЭМ!$D$33:$D$776,СВЦЭМ!$A$33:$A$776,$A60,СВЦЭМ!$B$33:$B$776,P$47)+'СЕТ СН'!$F$14+СВЦЭМ!$D$10+'СЕТ СН'!$F$6-'СЕТ СН'!$F$26</f>
        <v>903.90811023000003</v>
      </c>
      <c r="Q60" s="36">
        <f>SUMIFS(СВЦЭМ!$D$33:$D$776,СВЦЭМ!$A$33:$A$776,$A60,СВЦЭМ!$B$33:$B$776,Q$47)+'СЕТ СН'!$F$14+СВЦЭМ!$D$10+'СЕТ СН'!$F$6-'СЕТ СН'!$F$26</f>
        <v>922.34192562999999</v>
      </c>
      <c r="R60" s="36">
        <f>SUMIFS(СВЦЭМ!$D$33:$D$776,СВЦЭМ!$A$33:$A$776,$A60,СВЦЭМ!$B$33:$B$776,R$47)+'СЕТ СН'!$F$14+СВЦЭМ!$D$10+'СЕТ СН'!$F$6-'СЕТ СН'!$F$26</f>
        <v>899.46734015000004</v>
      </c>
      <c r="S60" s="36">
        <f>SUMIFS(СВЦЭМ!$D$33:$D$776,СВЦЭМ!$A$33:$A$776,$A60,СВЦЭМ!$B$33:$B$776,S$47)+'СЕТ СН'!$F$14+СВЦЭМ!$D$10+'СЕТ СН'!$F$6-'СЕТ СН'!$F$26</f>
        <v>888.24876172000006</v>
      </c>
      <c r="T60" s="36">
        <f>SUMIFS(СВЦЭМ!$D$33:$D$776,СВЦЭМ!$A$33:$A$776,$A60,СВЦЭМ!$B$33:$B$776,T$47)+'СЕТ СН'!$F$14+СВЦЭМ!$D$10+'СЕТ СН'!$F$6-'СЕТ СН'!$F$26</f>
        <v>851.42733118000001</v>
      </c>
      <c r="U60" s="36">
        <f>SUMIFS(СВЦЭМ!$D$33:$D$776,СВЦЭМ!$A$33:$A$776,$A60,СВЦЭМ!$B$33:$B$776,U$47)+'СЕТ СН'!$F$14+СВЦЭМ!$D$10+'СЕТ СН'!$F$6-'СЕТ СН'!$F$26</f>
        <v>849.48995735000005</v>
      </c>
      <c r="V60" s="36">
        <f>SUMIFS(СВЦЭМ!$D$33:$D$776,СВЦЭМ!$A$33:$A$776,$A60,СВЦЭМ!$B$33:$B$776,V$47)+'СЕТ СН'!$F$14+СВЦЭМ!$D$10+'СЕТ СН'!$F$6-'СЕТ СН'!$F$26</f>
        <v>880.76424586999997</v>
      </c>
      <c r="W60" s="36">
        <f>SUMIFS(СВЦЭМ!$D$33:$D$776,СВЦЭМ!$A$33:$A$776,$A60,СВЦЭМ!$B$33:$B$776,W$47)+'СЕТ СН'!$F$14+СВЦЭМ!$D$10+'СЕТ СН'!$F$6-'СЕТ СН'!$F$26</f>
        <v>903.31319167000004</v>
      </c>
      <c r="X60" s="36">
        <f>SUMIFS(СВЦЭМ!$D$33:$D$776,СВЦЭМ!$A$33:$A$776,$A60,СВЦЭМ!$B$33:$B$776,X$47)+'СЕТ СН'!$F$14+СВЦЭМ!$D$10+'СЕТ СН'!$F$6-'СЕТ СН'!$F$26</f>
        <v>900.20771967999997</v>
      </c>
      <c r="Y60" s="36">
        <f>SUMIFS(СВЦЭМ!$D$33:$D$776,СВЦЭМ!$A$33:$A$776,$A60,СВЦЭМ!$B$33:$B$776,Y$47)+'СЕТ СН'!$F$14+СВЦЭМ!$D$10+'СЕТ СН'!$F$6-'СЕТ СН'!$F$26</f>
        <v>917.72845886000005</v>
      </c>
    </row>
    <row r="61" spans="1:25" ht="15.5" x14ac:dyDescent="0.3">
      <c r="A61" s="35">
        <f t="shared" si="1"/>
        <v>43844</v>
      </c>
      <c r="B61" s="36">
        <f>SUMIFS(СВЦЭМ!$D$33:$D$776,СВЦЭМ!$A$33:$A$776,$A61,СВЦЭМ!$B$33:$B$776,B$47)+'СЕТ СН'!$F$14+СВЦЭМ!$D$10+'СЕТ СН'!$F$6-'СЕТ СН'!$F$26</f>
        <v>961.04628304000005</v>
      </c>
      <c r="C61" s="36">
        <f>SUMIFS(СВЦЭМ!$D$33:$D$776,СВЦЭМ!$A$33:$A$776,$A61,СВЦЭМ!$B$33:$B$776,C$47)+'СЕТ СН'!$F$14+СВЦЭМ!$D$10+'СЕТ СН'!$F$6-'СЕТ СН'!$F$26</f>
        <v>969.96580244000006</v>
      </c>
      <c r="D61" s="36">
        <f>SUMIFS(СВЦЭМ!$D$33:$D$776,СВЦЭМ!$A$33:$A$776,$A61,СВЦЭМ!$B$33:$B$776,D$47)+'СЕТ СН'!$F$14+СВЦЭМ!$D$10+'СЕТ СН'!$F$6-'СЕТ СН'!$F$26</f>
        <v>980.16578629000003</v>
      </c>
      <c r="E61" s="36">
        <f>SUMIFS(СВЦЭМ!$D$33:$D$776,СВЦЭМ!$A$33:$A$776,$A61,СВЦЭМ!$B$33:$B$776,E$47)+'СЕТ СН'!$F$14+СВЦЭМ!$D$10+'СЕТ СН'!$F$6-'СЕТ СН'!$F$26</f>
        <v>985.34081978000006</v>
      </c>
      <c r="F61" s="36">
        <f>SUMIFS(СВЦЭМ!$D$33:$D$776,СВЦЭМ!$A$33:$A$776,$A61,СВЦЭМ!$B$33:$B$776,F$47)+'СЕТ СН'!$F$14+СВЦЭМ!$D$10+'СЕТ СН'!$F$6-'СЕТ СН'!$F$26</f>
        <v>983.37473454999997</v>
      </c>
      <c r="G61" s="36">
        <f>SUMIFS(СВЦЭМ!$D$33:$D$776,СВЦЭМ!$A$33:$A$776,$A61,СВЦЭМ!$B$33:$B$776,G$47)+'СЕТ СН'!$F$14+СВЦЭМ!$D$10+'СЕТ СН'!$F$6-'СЕТ СН'!$F$26</f>
        <v>971.11549116000003</v>
      </c>
      <c r="H61" s="36">
        <f>SUMIFS(СВЦЭМ!$D$33:$D$776,СВЦЭМ!$A$33:$A$776,$A61,СВЦЭМ!$B$33:$B$776,H$47)+'СЕТ СН'!$F$14+СВЦЭМ!$D$10+'СЕТ СН'!$F$6-'СЕТ СН'!$F$26</f>
        <v>930.53539060000003</v>
      </c>
      <c r="I61" s="36">
        <f>SUMIFS(СВЦЭМ!$D$33:$D$776,СВЦЭМ!$A$33:$A$776,$A61,СВЦЭМ!$B$33:$B$776,I$47)+'СЕТ СН'!$F$14+СВЦЭМ!$D$10+'СЕТ СН'!$F$6-'СЕТ СН'!$F$26</f>
        <v>912.58056340999997</v>
      </c>
      <c r="J61" s="36">
        <f>SUMIFS(СВЦЭМ!$D$33:$D$776,СВЦЭМ!$A$33:$A$776,$A61,СВЦЭМ!$B$33:$B$776,J$47)+'СЕТ СН'!$F$14+СВЦЭМ!$D$10+'СЕТ СН'!$F$6-'СЕТ СН'!$F$26</f>
        <v>883.34201707</v>
      </c>
      <c r="K61" s="36">
        <f>SUMIFS(СВЦЭМ!$D$33:$D$776,СВЦЭМ!$A$33:$A$776,$A61,СВЦЭМ!$B$33:$B$776,K$47)+'СЕТ СН'!$F$14+СВЦЭМ!$D$10+'СЕТ СН'!$F$6-'СЕТ СН'!$F$26</f>
        <v>882.57292462999999</v>
      </c>
      <c r="L61" s="36">
        <f>SUMIFS(СВЦЭМ!$D$33:$D$776,СВЦЭМ!$A$33:$A$776,$A61,СВЦЭМ!$B$33:$B$776,L$47)+'СЕТ СН'!$F$14+СВЦЭМ!$D$10+'СЕТ СН'!$F$6-'СЕТ СН'!$F$26</f>
        <v>881.61362006000002</v>
      </c>
      <c r="M61" s="36">
        <f>SUMIFS(СВЦЭМ!$D$33:$D$776,СВЦЭМ!$A$33:$A$776,$A61,СВЦЭМ!$B$33:$B$776,M$47)+'СЕТ СН'!$F$14+СВЦЭМ!$D$10+'СЕТ СН'!$F$6-'СЕТ СН'!$F$26</f>
        <v>894.63521648000005</v>
      </c>
      <c r="N61" s="36">
        <f>SUMIFS(СВЦЭМ!$D$33:$D$776,СВЦЭМ!$A$33:$A$776,$A61,СВЦЭМ!$B$33:$B$776,N$47)+'СЕТ СН'!$F$14+СВЦЭМ!$D$10+'СЕТ СН'!$F$6-'СЕТ СН'!$F$26</f>
        <v>903.28549995000003</v>
      </c>
      <c r="O61" s="36">
        <f>SUMIFS(СВЦЭМ!$D$33:$D$776,СВЦЭМ!$A$33:$A$776,$A61,СВЦЭМ!$B$33:$B$776,O$47)+'СЕТ СН'!$F$14+СВЦЭМ!$D$10+'СЕТ СН'!$F$6-'СЕТ СН'!$F$26</f>
        <v>915.17992766999998</v>
      </c>
      <c r="P61" s="36">
        <f>SUMIFS(СВЦЭМ!$D$33:$D$776,СВЦЭМ!$A$33:$A$776,$A61,СВЦЭМ!$B$33:$B$776,P$47)+'СЕТ СН'!$F$14+СВЦЭМ!$D$10+'СЕТ СН'!$F$6-'СЕТ СН'!$F$26</f>
        <v>923.82148624000001</v>
      </c>
      <c r="Q61" s="36">
        <f>SUMIFS(СВЦЭМ!$D$33:$D$776,СВЦЭМ!$A$33:$A$776,$A61,СВЦЭМ!$B$33:$B$776,Q$47)+'СЕТ СН'!$F$14+СВЦЭМ!$D$10+'СЕТ СН'!$F$6-'СЕТ СН'!$F$26</f>
        <v>936.11399903000006</v>
      </c>
      <c r="R61" s="36">
        <f>SUMIFS(СВЦЭМ!$D$33:$D$776,СВЦЭМ!$A$33:$A$776,$A61,СВЦЭМ!$B$33:$B$776,R$47)+'СЕТ СН'!$F$14+СВЦЭМ!$D$10+'СЕТ СН'!$F$6-'СЕТ СН'!$F$26</f>
        <v>940.63885218000007</v>
      </c>
      <c r="S61" s="36">
        <f>SUMIFS(СВЦЭМ!$D$33:$D$776,СВЦЭМ!$A$33:$A$776,$A61,СВЦЭМ!$B$33:$B$776,S$47)+'СЕТ СН'!$F$14+СВЦЭМ!$D$10+'СЕТ СН'!$F$6-'СЕТ СН'!$F$26</f>
        <v>939.95722680000006</v>
      </c>
      <c r="T61" s="36">
        <f>SUMIFS(СВЦЭМ!$D$33:$D$776,СВЦЭМ!$A$33:$A$776,$A61,СВЦЭМ!$B$33:$B$776,T$47)+'СЕТ СН'!$F$14+СВЦЭМ!$D$10+'СЕТ СН'!$F$6-'СЕТ СН'!$F$26</f>
        <v>892.42909929000007</v>
      </c>
      <c r="U61" s="36">
        <f>SUMIFS(СВЦЭМ!$D$33:$D$776,СВЦЭМ!$A$33:$A$776,$A61,СВЦЭМ!$B$33:$B$776,U$47)+'СЕТ СН'!$F$14+СВЦЭМ!$D$10+'СЕТ СН'!$F$6-'СЕТ СН'!$F$26</f>
        <v>892.32515734000003</v>
      </c>
      <c r="V61" s="36">
        <f>SUMIFS(СВЦЭМ!$D$33:$D$776,СВЦЭМ!$A$33:$A$776,$A61,СВЦЭМ!$B$33:$B$776,V$47)+'СЕТ СН'!$F$14+СВЦЭМ!$D$10+'СЕТ СН'!$F$6-'СЕТ СН'!$F$26</f>
        <v>922.20391642000004</v>
      </c>
      <c r="W61" s="36">
        <f>SUMIFS(СВЦЭМ!$D$33:$D$776,СВЦЭМ!$A$33:$A$776,$A61,СВЦЭМ!$B$33:$B$776,W$47)+'СЕТ СН'!$F$14+СВЦЭМ!$D$10+'СЕТ СН'!$F$6-'СЕТ СН'!$F$26</f>
        <v>937.68389926999998</v>
      </c>
      <c r="X61" s="36">
        <f>SUMIFS(СВЦЭМ!$D$33:$D$776,СВЦЭМ!$A$33:$A$776,$A61,СВЦЭМ!$B$33:$B$776,X$47)+'СЕТ СН'!$F$14+СВЦЭМ!$D$10+'СЕТ СН'!$F$6-'СЕТ СН'!$F$26</f>
        <v>939.91021382999998</v>
      </c>
      <c r="Y61" s="36">
        <f>SUMIFS(СВЦЭМ!$D$33:$D$776,СВЦЭМ!$A$33:$A$776,$A61,СВЦЭМ!$B$33:$B$776,Y$47)+'СЕТ СН'!$F$14+СВЦЭМ!$D$10+'СЕТ СН'!$F$6-'СЕТ СН'!$F$26</f>
        <v>953.35450677000006</v>
      </c>
    </row>
    <row r="62" spans="1:25" ht="15.5" x14ac:dyDescent="0.3">
      <c r="A62" s="35">
        <f t="shared" si="1"/>
        <v>43845</v>
      </c>
      <c r="B62" s="36">
        <f>SUMIFS(СВЦЭМ!$D$33:$D$776,СВЦЭМ!$A$33:$A$776,$A62,СВЦЭМ!$B$33:$B$776,B$47)+'СЕТ СН'!$F$14+СВЦЭМ!$D$10+'СЕТ СН'!$F$6-'СЕТ СН'!$F$26</f>
        <v>983.88833809000005</v>
      </c>
      <c r="C62" s="36">
        <f>SUMIFS(СВЦЭМ!$D$33:$D$776,СВЦЭМ!$A$33:$A$776,$A62,СВЦЭМ!$B$33:$B$776,C$47)+'СЕТ СН'!$F$14+СВЦЭМ!$D$10+'СЕТ СН'!$F$6-'СЕТ СН'!$F$26</f>
        <v>988.75481478000006</v>
      </c>
      <c r="D62" s="36">
        <f>SUMIFS(СВЦЭМ!$D$33:$D$776,СВЦЭМ!$A$33:$A$776,$A62,СВЦЭМ!$B$33:$B$776,D$47)+'СЕТ СН'!$F$14+СВЦЭМ!$D$10+'СЕТ СН'!$F$6-'СЕТ СН'!$F$26</f>
        <v>994.41426286000001</v>
      </c>
      <c r="E62" s="36">
        <f>SUMIFS(СВЦЭМ!$D$33:$D$776,СВЦЭМ!$A$33:$A$776,$A62,СВЦЭМ!$B$33:$B$776,E$47)+'СЕТ СН'!$F$14+СВЦЭМ!$D$10+'СЕТ СН'!$F$6-'СЕТ СН'!$F$26</f>
        <v>1008.6995368400001</v>
      </c>
      <c r="F62" s="36">
        <f>SUMIFS(СВЦЭМ!$D$33:$D$776,СВЦЭМ!$A$33:$A$776,$A62,СВЦЭМ!$B$33:$B$776,F$47)+'СЕТ СН'!$F$14+СВЦЭМ!$D$10+'СЕТ СН'!$F$6-'СЕТ СН'!$F$26</f>
        <v>996.57096277000005</v>
      </c>
      <c r="G62" s="36">
        <f>SUMIFS(СВЦЭМ!$D$33:$D$776,СВЦЭМ!$A$33:$A$776,$A62,СВЦЭМ!$B$33:$B$776,G$47)+'СЕТ СН'!$F$14+СВЦЭМ!$D$10+'СЕТ СН'!$F$6-'СЕТ СН'!$F$26</f>
        <v>974.23362917999998</v>
      </c>
      <c r="H62" s="36">
        <f>SUMIFS(СВЦЭМ!$D$33:$D$776,СВЦЭМ!$A$33:$A$776,$A62,СВЦЭМ!$B$33:$B$776,H$47)+'СЕТ СН'!$F$14+СВЦЭМ!$D$10+'СЕТ СН'!$F$6-'СЕТ СН'!$F$26</f>
        <v>935.65175847</v>
      </c>
      <c r="I62" s="36">
        <f>SUMIFS(СВЦЭМ!$D$33:$D$776,СВЦЭМ!$A$33:$A$776,$A62,СВЦЭМ!$B$33:$B$776,I$47)+'СЕТ СН'!$F$14+СВЦЭМ!$D$10+'СЕТ СН'!$F$6-'СЕТ СН'!$F$26</f>
        <v>906.40972882000005</v>
      </c>
      <c r="J62" s="36">
        <f>SUMIFS(СВЦЭМ!$D$33:$D$776,СВЦЭМ!$A$33:$A$776,$A62,СВЦЭМ!$B$33:$B$776,J$47)+'СЕТ СН'!$F$14+СВЦЭМ!$D$10+'СЕТ СН'!$F$6-'СЕТ СН'!$F$26</f>
        <v>894.66565105999996</v>
      </c>
      <c r="K62" s="36">
        <f>SUMIFS(СВЦЭМ!$D$33:$D$776,СВЦЭМ!$A$33:$A$776,$A62,СВЦЭМ!$B$33:$B$776,K$47)+'СЕТ СН'!$F$14+СВЦЭМ!$D$10+'СЕТ СН'!$F$6-'СЕТ СН'!$F$26</f>
        <v>889.02826287000005</v>
      </c>
      <c r="L62" s="36">
        <f>SUMIFS(СВЦЭМ!$D$33:$D$776,СВЦЭМ!$A$33:$A$776,$A62,СВЦЭМ!$B$33:$B$776,L$47)+'СЕТ СН'!$F$14+СВЦЭМ!$D$10+'СЕТ СН'!$F$6-'СЕТ СН'!$F$26</f>
        <v>886.65013571999998</v>
      </c>
      <c r="M62" s="36">
        <f>SUMIFS(СВЦЭМ!$D$33:$D$776,СВЦЭМ!$A$33:$A$776,$A62,СВЦЭМ!$B$33:$B$776,M$47)+'СЕТ СН'!$F$14+СВЦЭМ!$D$10+'СЕТ СН'!$F$6-'СЕТ СН'!$F$26</f>
        <v>911.96341909</v>
      </c>
      <c r="N62" s="36">
        <f>SUMIFS(СВЦЭМ!$D$33:$D$776,СВЦЭМ!$A$33:$A$776,$A62,СВЦЭМ!$B$33:$B$776,N$47)+'СЕТ СН'!$F$14+СВЦЭМ!$D$10+'СЕТ СН'!$F$6-'СЕТ СН'!$F$26</f>
        <v>932.31816474000004</v>
      </c>
      <c r="O62" s="36">
        <f>SUMIFS(СВЦЭМ!$D$33:$D$776,СВЦЭМ!$A$33:$A$776,$A62,СВЦЭМ!$B$33:$B$776,O$47)+'СЕТ СН'!$F$14+СВЦЭМ!$D$10+'СЕТ СН'!$F$6-'СЕТ СН'!$F$26</f>
        <v>948.42343048999999</v>
      </c>
      <c r="P62" s="36">
        <f>SUMIFS(СВЦЭМ!$D$33:$D$776,СВЦЭМ!$A$33:$A$776,$A62,СВЦЭМ!$B$33:$B$776,P$47)+'СЕТ СН'!$F$14+СВЦЭМ!$D$10+'СЕТ СН'!$F$6-'СЕТ СН'!$F$26</f>
        <v>961.87057019999997</v>
      </c>
      <c r="Q62" s="36">
        <f>SUMIFS(СВЦЭМ!$D$33:$D$776,СВЦЭМ!$A$33:$A$776,$A62,СВЦЭМ!$B$33:$B$776,Q$47)+'СЕТ СН'!$F$14+СВЦЭМ!$D$10+'СЕТ СН'!$F$6-'СЕТ СН'!$F$26</f>
        <v>968.15682887000003</v>
      </c>
      <c r="R62" s="36">
        <f>SUMIFS(СВЦЭМ!$D$33:$D$776,СВЦЭМ!$A$33:$A$776,$A62,СВЦЭМ!$B$33:$B$776,R$47)+'СЕТ СН'!$F$14+СВЦЭМ!$D$10+'СЕТ СН'!$F$6-'СЕТ СН'!$F$26</f>
        <v>960.82806683000001</v>
      </c>
      <c r="S62" s="36">
        <f>SUMIFS(СВЦЭМ!$D$33:$D$776,СВЦЭМ!$A$33:$A$776,$A62,СВЦЭМ!$B$33:$B$776,S$47)+'СЕТ СН'!$F$14+СВЦЭМ!$D$10+'СЕТ СН'!$F$6-'СЕТ СН'!$F$26</f>
        <v>934.37571822999996</v>
      </c>
      <c r="T62" s="36">
        <f>SUMIFS(СВЦЭМ!$D$33:$D$776,СВЦЭМ!$A$33:$A$776,$A62,СВЦЭМ!$B$33:$B$776,T$47)+'СЕТ СН'!$F$14+СВЦЭМ!$D$10+'СЕТ СН'!$F$6-'СЕТ СН'!$F$26</f>
        <v>889.58335511000007</v>
      </c>
      <c r="U62" s="36">
        <f>SUMIFS(СВЦЭМ!$D$33:$D$776,СВЦЭМ!$A$33:$A$776,$A62,СВЦЭМ!$B$33:$B$776,U$47)+'СЕТ СН'!$F$14+СВЦЭМ!$D$10+'СЕТ СН'!$F$6-'СЕТ СН'!$F$26</f>
        <v>886.24511977999998</v>
      </c>
      <c r="V62" s="36">
        <f>SUMIFS(СВЦЭМ!$D$33:$D$776,СВЦЭМ!$A$33:$A$776,$A62,СВЦЭМ!$B$33:$B$776,V$47)+'СЕТ СН'!$F$14+СВЦЭМ!$D$10+'СЕТ СН'!$F$6-'СЕТ СН'!$F$26</f>
        <v>915.6843715</v>
      </c>
      <c r="W62" s="36">
        <f>SUMIFS(СВЦЭМ!$D$33:$D$776,СВЦЭМ!$A$33:$A$776,$A62,СВЦЭМ!$B$33:$B$776,W$47)+'СЕТ СН'!$F$14+СВЦЭМ!$D$10+'СЕТ СН'!$F$6-'СЕТ СН'!$F$26</f>
        <v>935.81542327</v>
      </c>
      <c r="X62" s="36">
        <f>SUMIFS(СВЦЭМ!$D$33:$D$776,СВЦЭМ!$A$33:$A$776,$A62,СВЦЭМ!$B$33:$B$776,X$47)+'СЕТ СН'!$F$14+СВЦЭМ!$D$10+'СЕТ СН'!$F$6-'СЕТ СН'!$F$26</f>
        <v>939.94738604999998</v>
      </c>
      <c r="Y62" s="36">
        <f>SUMIFS(СВЦЭМ!$D$33:$D$776,СВЦЭМ!$A$33:$A$776,$A62,СВЦЭМ!$B$33:$B$776,Y$47)+'СЕТ СН'!$F$14+СВЦЭМ!$D$10+'СЕТ СН'!$F$6-'СЕТ СН'!$F$26</f>
        <v>954.26936693000005</v>
      </c>
    </row>
    <row r="63" spans="1:25" ht="15.5" x14ac:dyDescent="0.3">
      <c r="A63" s="35">
        <f t="shared" si="1"/>
        <v>43846</v>
      </c>
      <c r="B63" s="36">
        <f>SUMIFS(СВЦЭМ!$D$33:$D$776,СВЦЭМ!$A$33:$A$776,$A63,СВЦЭМ!$B$33:$B$776,B$47)+'СЕТ СН'!$F$14+СВЦЭМ!$D$10+'СЕТ СН'!$F$6-'СЕТ СН'!$F$26</f>
        <v>957.99968688000001</v>
      </c>
      <c r="C63" s="36">
        <f>SUMIFS(СВЦЭМ!$D$33:$D$776,СВЦЭМ!$A$33:$A$776,$A63,СВЦЭМ!$B$33:$B$776,C$47)+'СЕТ СН'!$F$14+СВЦЭМ!$D$10+'СЕТ СН'!$F$6-'СЕТ СН'!$F$26</f>
        <v>968.13549105000004</v>
      </c>
      <c r="D63" s="36">
        <f>SUMIFS(СВЦЭМ!$D$33:$D$776,СВЦЭМ!$A$33:$A$776,$A63,СВЦЭМ!$B$33:$B$776,D$47)+'СЕТ СН'!$F$14+СВЦЭМ!$D$10+'СЕТ СН'!$F$6-'СЕТ СН'!$F$26</f>
        <v>976.35483457999999</v>
      </c>
      <c r="E63" s="36">
        <f>SUMIFS(СВЦЭМ!$D$33:$D$776,СВЦЭМ!$A$33:$A$776,$A63,СВЦЭМ!$B$33:$B$776,E$47)+'СЕТ СН'!$F$14+СВЦЭМ!$D$10+'СЕТ СН'!$F$6-'СЕТ СН'!$F$26</f>
        <v>988.75869226999998</v>
      </c>
      <c r="F63" s="36">
        <f>SUMIFS(СВЦЭМ!$D$33:$D$776,СВЦЭМ!$A$33:$A$776,$A63,СВЦЭМ!$B$33:$B$776,F$47)+'СЕТ СН'!$F$14+СВЦЭМ!$D$10+'СЕТ СН'!$F$6-'СЕТ СН'!$F$26</f>
        <v>982.64854868999998</v>
      </c>
      <c r="G63" s="36">
        <f>SUMIFS(СВЦЭМ!$D$33:$D$776,СВЦЭМ!$A$33:$A$776,$A63,СВЦЭМ!$B$33:$B$776,G$47)+'СЕТ СН'!$F$14+СВЦЭМ!$D$10+'СЕТ СН'!$F$6-'СЕТ СН'!$F$26</f>
        <v>950.86063497999999</v>
      </c>
      <c r="H63" s="36">
        <f>SUMIFS(СВЦЭМ!$D$33:$D$776,СВЦЭМ!$A$33:$A$776,$A63,СВЦЭМ!$B$33:$B$776,H$47)+'СЕТ СН'!$F$14+СВЦЭМ!$D$10+'СЕТ СН'!$F$6-'СЕТ СН'!$F$26</f>
        <v>907.99006901999996</v>
      </c>
      <c r="I63" s="36">
        <f>SUMIFS(СВЦЭМ!$D$33:$D$776,СВЦЭМ!$A$33:$A$776,$A63,СВЦЭМ!$B$33:$B$776,I$47)+'СЕТ СН'!$F$14+СВЦЭМ!$D$10+'СЕТ СН'!$F$6-'СЕТ СН'!$F$26</f>
        <v>906.37056813000004</v>
      </c>
      <c r="J63" s="36">
        <f>SUMIFS(СВЦЭМ!$D$33:$D$776,СВЦЭМ!$A$33:$A$776,$A63,СВЦЭМ!$B$33:$B$776,J$47)+'СЕТ СН'!$F$14+СВЦЭМ!$D$10+'СЕТ СН'!$F$6-'СЕТ СН'!$F$26</f>
        <v>887.85617990000003</v>
      </c>
      <c r="K63" s="36">
        <f>SUMIFS(СВЦЭМ!$D$33:$D$776,СВЦЭМ!$A$33:$A$776,$A63,СВЦЭМ!$B$33:$B$776,K$47)+'СЕТ СН'!$F$14+СВЦЭМ!$D$10+'СЕТ СН'!$F$6-'СЕТ СН'!$F$26</f>
        <v>901.50120806999996</v>
      </c>
      <c r="L63" s="36">
        <f>SUMIFS(СВЦЭМ!$D$33:$D$776,СВЦЭМ!$A$33:$A$776,$A63,СВЦЭМ!$B$33:$B$776,L$47)+'СЕТ СН'!$F$14+СВЦЭМ!$D$10+'СЕТ СН'!$F$6-'СЕТ СН'!$F$26</f>
        <v>907.29303703000005</v>
      </c>
      <c r="M63" s="36">
        <f>SUMIFS(СВЦЭМ!$D$33:$D$776,СВЦЭМ!$A$33:$A$776,$A63,СВЦЭМ!$B$33:$B$776,M$47)+'СЕТ СН'!$F$14+СВЦЭМ!$D$10+'СЕТ СН'!$F$6-'СЕТ СН'!$F$26</f>
        <v>922.71120008000003</v>
      </c>
      <c r="N63" s="36">
        <f>SUMIFS(СВЦЭМ!$D$33:$D$776,СВЦЭМ!$A$33:$A$776,$A63,СВЦЭМ!$B$33:$B$776,N$47)+'СЕТ СН'!$F$14+СВЦЭМ!$D$10+'СЕТ СН'!$F$6-'СЕТ СН'!$F$26</f>
        <v>928.99318211000002</v>
      </c>
      <c r="O63" s="36">
        <f>SUMIFS(СВЦЭМ!$D$33:$D$776,СВЦЭМ!$A$33:$A$776,$A63,СВЦЭМ!$B$33:$B$776,O$47)+'СЕТ СН'!$F$14+СВЦЭМ!$D$10+'СЕТ СН'!$F$6-'СЕТ СН'!$F$26</f>
        <v>949.00174563999997</v>
      </c>
      <c r="P63" s="36">
        <f>SUMIFS(СВЦЭМ!$D$33:$D$776,СВЦЭМ!$A$33:$A$776,$A63,СВЦЭМ!$B$33:$B$776,P$47)+'СЕТ СН'!$F$14+СВЦЭМ!$D$10+'СЕТ СН'!$F$6-'СЕТ СН'!$F$26</f>
        <v>958.39517249000005</v>
      </c>
      <c r="Q63" s="36">
        <f>SUMIFS(СВЦЭМ!$D$33:$D$776,СВЦЭМ!$A$33:$A$776,$A63,СВЦЭМ!$B$33:$B$776,Q$47)+'СЕТ СН'!$F$14+СВЦЭМ!$D$10+'СЕТ СН'!$F$6-'СЕТ СН'!$F$26</f>
        <v>961.35216495999998</v>
      </c>
      <c r="R63" s="36">
        <f>SUMIFS(СВЦЭМ!$D$33:$D$776,СВЦЭМ!$A$33:$A$776,$A63,СВЦЭМ!$B$33:$B$776,R$47)+'СЕТ СН'!$F$14+СВЦЭМ!$D$10+'СЕТ СН'!$F$6-'СЕТ СН'!$F$26</f>
        <v>953.63710980999997</v>
      </c>
      <c r="S63" s="36">
        <f>SUMIFS(СВЦЭМ!$D$33:$D$776,СВЦЭМ!$A$33:$A$776,$A63,СВЦЭМ!$B$33:$B$776,S$47)+'СЕТ СН'!$F$14+СВЦЭМ!$D$10+'СЕТ СН'!$F$6-'СЕТ СН'!$F$26</f>
        <v>941.13715995000007</v>
      </c>
      <c r="T63" s="36">
        <f>SUMIFS(СВЦЭМ!$D$33:$D$776,СВЦЭМ!$A$33:$A$776,$A63,СВЦЭМ!$B$33:$B$776,T$47)+'СЕТ СН'!$F$14+СВЦЭМ!$D$10+'СЕТ СН'!$F$6-'СЕТ СН'!$F$26</f>
        <v>896.65442094000002</v>
      </c>
      <c r="U63" s="36">
        <f>SUMIFS(СВЦЭМ!$D$33:$D$776,СВЦЭМ!$A$33:$A$776,$A63,СВЦЭМ!$B$33:$B$776,U$47)+'СЕТ СН'!$F$14+СВЦЭМ!$D$10+'СЕТ СН'!$F$6-'СЕТ СН'!$F$26</f>
        <v>899.94033625999998</v>
      </c>
      <c r="V63" s="36">
        <f>SUMIFS(СВЦЭМ!$D$33:$D$776,СВЦЭМ!$A$33:$A$776,$A63,СВЦЭМ!$B$33:$B$776,V$47)+'СЕТ СН'!$F$14+СВЦЭМ!$D$10+'СЕТ СН'!$F$6-'СЕТ СН'!$F$26</f>
        <v>933.44438144000003</v>
      </c>
      <c r="W63" s="36">
        <f>SUMIFS(СВЦЭМ!$D$33:$D$776,СВЦЭМ!$A$33:$A$776,$A63,СВЦЭМ!$B$33:$B$776,W$47)+'СЕТ СН'!$F$14+СВЦЭМ!$D$10+'СЕТ СН'!$F$6-'СЕТ СН'!$F$26</f>
        <v>954.54114003000007</v>
      </c>
      <c r="X63" s="36">
        <f>SUMIFS(СВЦЭМ!$D$33:$D$776,СВЦЭМ!$A$33:$A$776,$A63,СВЦЭМ!$B$33:$B$776,X$47)+'СЕТ СН'!$F$14+СВЦЭМ!$D$10+'СЕТ СН'!$F$6-'СЕТ СН'!$F$26</f>
        <v>954.08505677000005</v>
      </c>
      <c r="Y63" s="36">
        <f>SUMIFS(СВЦЭМ!$D$33:$D$776,СВЦЭМ!$A$33:$A$776,$A63,СВЦЭМ!$B$33:$B$776,Y$47)+'СЕТ СН'!$F$14+СВЦЭМ!$D$10+'СЕТ СН'!$F$6-'СЕТ СН'!$F$26</f>
        <v>955.93857249000007</v>
      </c>
    </row>
    <row r="64" spans="1:25" ht="15.5" x14ac:dyDescent="0.3">
      <c r="A64" s="35">
        <f t="shared" si="1"/>
        <v>43847</v>
      </c>
      <c r="B64" s="36">
        <f>SUMIFS(СВЦЭМ!$D$33:$D$776,СВЦЭМ!$A$33:$A$776,$A64,СВЦЭМ!$B$33:$B$776,B$47)+'СЕТ СН'!$F$14+СВЦЭМ!$D$10+'СЕТ СН'!$F$6-'СЕТ СН'!$F$26</f>
        <v>950.27991445999999</v>
      </c>
      <c r="C64" s="36">
        <f>SUMIFS(СВЦЭМ!$D$33:$D$776,СВЦЭМ!$A$33:$A$776,$A64,СВЦЭМ!$B$33:$B$776,C$47)+'СЕТ СН'!$F$14+СВЦЭМ!$D$10+'СЕТ СН'!$F$6-'СЕТ СН'!$F$26</f>
        <v>970.13471075999996</v>
      </c>
      <c r="D64" s="36">
        <f>SUMIFS(СВЦЭМ!$D$33:$D$776,СВЦЭМ!$A$33:$A$776,$A64,СВЦЭМ!$B$33:$B$776,D$47)+'СЕТ СН'!$F$14+СВЦЭМ!$D$10+'СЕТ СН'!$F$6-'СЕТ СН'!$F$26</f>
        <v>980.82006984999998</v>
      </c>
      <c r="E64" s="36">
        <f>SUMIFS(СВЦЭМ!$D$33:$D$776,СВЦЭМ!$A$33:$A$776,$A64,СВЦЭМ!$B$33:$B$776,E$47)+'СЕТ СН'!$F$14+СВЦЭМ!$D$10+'СЕТ СН'!$F$6-'СЕТ СН'!$F$26</f>
        <v>970.12557372000003</v>
      </c>
      <c r="F64" s="36">
        <f>SUMIFS(СВЦЭМ!$D$33:$D$776,СВЦЭМ!$A$33:$A$776,$A64,СВЦЭМ!$B$33:$B$776,F$47)+'СЕТ СН'!$F$14+СВЦЭМ!$D$10+'СЕТ СН'!$F$6-'СЕТ СН'!$F$26</f>
        <v>963.92965092999998</v>
      </c>
      <c r="G64" s="36">
        <f>SUMIFS(СВЦЭМ!$D$33:$D$776,СВЦЭМ!$A$33:$A$776,$A64,СВЦЭМ!$B$33:$B$776,G$47)+'СЕТ СН'!$F$14+СВЦЭМ!$D$10+'СЕТ СН'!$F$6-'СЕТ СН'!$F$26</f>
        <v>956.91655128000002</v>
      </c>
      <c r="H64" s="36">
        <f>SUMIFS(СВЦЭМ!$D$33:$D$776,СВЦЭМ!$A$33:$A$776,$A64,СВЦЭМ!$B$33:$B$776,H$47)+'СЕТ СН'!$F$14+СВЦЭМ!$D$10+'СЕТ СН'!$F$6-'СЕТ СН'!$F$26</f>
        <v>923.10289188000002</v>
      </c>
      <c r="I64" s="36">
        <f>SUMIFS(СВЦЭМ!$D$33:$D$776,СВЦЭМ!$A$33:$A$776,$A64,СВЦЭМ!$B$33:$B$776,I$47)+'СЕТ СН'!$F$14+СВЦЭМ!$D$10+'СЕТ СН'!$F$6-'СЕТ СН'!$F$26</f>
        <v>911.23513391000006</v>
      </c>
      <c r="J64" s="36">
        <f>SUMIFS(СВЦЭМ!$D$33:$D$776,СВЦЭМ!$A$33:$A$776,$A64,СВЦЭМ!$B$33:$B$776,J$47)+'СЕТ СН'!$F$14+СВЦЭМ!$D$10+'СЕТ СН'!$F$6-'СЕТ СН'!$F$26</f>
        <v>885.04363409000007</v>
      </c>
      <c r="K64" s="36">
        <f>SUMIFS(СВЦЭМ!$D$33:$D$776,СВЦЭМ!$A$33:$A$776,$A64,СВЦЭМ!$B$33:$B$776,K$47)+'СЕТ СН'!$F$14+СВЦЭМ!$D$10+'СЕТ СН'!$F$6-'СЕТ СН'!$F$26</f>
        <v>873.71355762999997</v>
      </c>
      <c r="L64" s="36">
        <f>SUMIFS(СВЦЭМ!$D$33:$D$776,СВЦЭМ!$A$33:$A$776,$A64,СВЦЭМ!$B$33:$B$776,L$47)+'СЕТ СН'!$F$14+СВЦЭМ!$D$10+'СЕТ СН'!$F$6-'СЕТ СН'!$F$26</f>
        <v>884.84197540000002</v>
      </c>
      <c r="M64" s="36">
        <f>SUMIFS(СВЦЭМ!$D$33:$D$776,СВЦЭМ!$A$33:$A$776,$A64,СВЦЭМ!$B$33:$B$776,M$47)+'СЕТ СН'!$F$14+СВЦЭМ!$D$10+'СЕТ СН'!$F$6-'СЕТ СН'!$F$26</f>
        <v>905.67047380999998</v>
      </c>
      <c r="N64" s="36">
        <f>SUMIFS(СВЦЭМ!$D$33:$D$776,СВЦЭМ!$A$33:$A$776,$A64,СВЦЭМ!$B$33:$B$776,N$47)+'СЕТ СН'!$F$14+СВЦЭМ!$D$10+'СЕТ СН'!$F$6-'СЕТ СН'!$F$26</f>
        <v>916.42771675000006</v>
      </c>
      <c r="O64" s="36">
        <f>SUMIFS(СВЦЭМ!$D$33:$D$776,СВЦЭМ!$A$33:$A$776,$A64,СВЦЭМ!$B$33:$B$776,O$47)+'СЕТ СН'!$F$14+СВЦЭМ!$D$10+'СЕТ СН'!$F$6-'СЕТ СН'!$F$26</f>
        <v>936.07779271000004</v>
      </c>
      <c r="P64" s="36">
        <f>SUMIFS(СВЦЭМ!$D$33:$D$776,СВЦЭМ!$A$33:$A$776,$A64,СВЦЭМ!$B$33:$B$776,P$47)+'СЕТ СН'!$F$14+СВЦЭМ!$D$10+'СЕТ СН'!$F$6-'СЕТ СН'!$F$26</f>
        <v>945.4980908</v>
      </c>
      <c r="Q64" s="36">
        <f>SUMIFS(СВЦЭМ!$D$33:$D$776,СВЦЭМ!$A$33:$A$776,$A64,СВЦЭМ!$B$33:$B$776,Q$47)+'СЕТ СН'!$F$14+СВЦЭМ!$D$10+'СЕТ СН'!$F$6-'СЕТ СН'!$F$26</f>
        <v>950.64895521000005</v>
      </c>
      <c r="R64" s="36">
        <f>SUMIFS(СВЦЭМ!$D$33:$D$776,СВЦЭМ!$A$33:$A$776,$A64,СВЦЭМ!$B$33:$B$776,R$47)+'СЕТ СН'!$F$14+СВЦЭМ!$D$10+'СЕТ СН'!$F$6-'СЕТ СН'!$F$26</f>
        <v>938.83775485000001</v>
      </c>
      <c r="S64" s="36">
        <f>SUMIFS(СВЦЭМ!$D$33:$D$776,СВЦЭМ!$A$33:$A$776,$A64,СВЦЭМ!$B$33:$B$776,S$47)+'СЕТ СН'!$F$14+СВЦЭМ!$D$10+'СЕТ СН'!$F$6-'СЕТ СН'!$F$26</f>
        <v>927.96094769000001</v>
      </c>
      <c r="T64" s="36">
        <f>SUMIFS(СВЦЭМ!$D$33:$D$776,СВЦЭМ!$A$33:$A$776,$A64,СВЦЭМ!$B$33:$B$776,T$47)+'СЕТ СН'!$F$14+СВЦЭМ!$D$10+'СЕТ СН'!$F$6-'СЕТ СН'!$F$26</f>
        <v>879.28258310000001</v>
      </c>
      <c r="U64" s="36">
        <f>SUMIFS(СВЦЭМ!$D$33:$D$776,СВЦЭМ!$A$33:$A$776,$A64,СВЦЭМ!$B$33:$B$776,U$47)+'СЕТ СН'!$F$14+СВЦЭМ!$D$10+'СЕТ СН'!$F$6-'СЕТ СН'!$F$26</f>
        <v>877.63693002000002</v>
      </c>
      <c r="V64" s="36">
        <f>SUMIFS(СВЦЭМ!$D$33:$D$776,СВЦЭМ!$A$33:$A$776,$A64,СВЦЭМ!$B$33:$B$776,V$47)+'СЕТ СН'!$F$14+СВЦЭМ!$D$10+'СЕТ СН'!$F$6-'СЕТ СН'!$F$26</f>
        <v>912.69758483999999</v>
      </c>
      <c r="W64" s="36">
        <f>SUMIFS(СВЦЭМ!$D$33:$D$776,СВЦЭМ!$A$33:$A$776,$A64,СВЦЭМ!$B$33:$B$776,W$47)+'СЕТ СН'!$F$14+СВЦЭМ!$D$10+'СЕТ СН'!$F$6-'СЕТ СН'!$F$26</f>
        <v>922.66359535000004</v>
      </c>
      <c r="X64" s="36">
        <f>SUMIFS(СВЦЭМ!$D$33:$D$776,СВЦЭМ!$A$33:$A$776,$A64,СВЦЭМ!$B$33:$B$776,X$47)+'СЕТ СН'!$F$14+СВЦЭМ!$D$10+'СЕТ СН'!$F$6-'СЕТ СН'!$F$26</f>
        <v>921.91191444000003</v>
      </c>
      <c r="Y64" s="36">
        <f>SUMIFS(СВЦЭМ!$D$33:$D$776,СВЦЭМ!$A$33:$A$776,$A64,СВЦЭМ!$B$33:$B$776,Y$47)+'СЕТ СН'!$F$14+СВЦЭМ!$D$10+'СЕТ СН'!$F$6-'СЕТ СН'!$F$26</f>
        <v>936.59622891000004</v>
      </c>
    </row>
    <row r="65" spans="1:25" ht="15.5" x14ac:dyDescent="0.3">
      <c r="A65" s="35">
        <f t="shared" si="1"/>
        <v>43848</v>
      </c>
      <c r="B65" s="36">
        <f>SUMIFS(СВЦЭМ!$D$33:$D$776,СВЦЭМ!$A$33:$A$776,$A65,СВЦЭМ!$B$33:$B$776,B$47)+'СЕТ СН'!$F$14+СВЦЭМ!$D$10+'СЕТ СН'!$F$6-'СЕТ СН'!$F$26</f>
        <v>943.20087297999999</v>
      </c>
      <c r="C65" s="36">
        <f>SUMIFS(СВЦЭМ!$D$33:$D$776,СВЦЭМ!$A$33:$A$776,$A65,СВЦЭМ!$B$33:$B$776,C$47)+'СЕТ СН'!$F$14+СВЦЭМ!$D$10+'СЕТ СН'!$F$6-'СЕТ СН'!$F$26</f>
        <v>981.30705825000007</v>
      </c>
      <c r="D65" s="36">
        <f>SUMIFS(СВЦЭМ!$D$33:$D$776,СВЦЭМ!$A$33:$A$776,$A65,СВЦЭМ!$B$33:$B$776,D$47)+'СЕТ СН'!$F$14+СВЦЭМ!$D$10+'СЕТ СН'!$F$6-'СЕТ СН'!$F$26</f>
        <v>999.13452031999998</v>
      </c>
      <c r="E65" s="36">
        <f>SUMIFS(СВЦЭМ!$D$33:$D$776,СВЦЭМ!$A$33:$A$776,$A65,СВЦЭМ!$B$33:$B$776,E$47)+'СЕТ СН'!$F$14+СВЦЭМ!$D$10+'СЕТ СН'!$F$6-'СЕТ СН'!$F$26</f>
        <v>997.84044705999997</v>
      </c>
      <c r="F65" s="36">
        <f>SUMIFS(СВЦЭМ!$D$33:$D$776,СВЦЭМ!$A$33:$A$776,$A65,СВЦЭМ!$B$33:$B$776,F$47)+'СЕТ СН'!$F$14+СВЦЭМ!$D$10+'СЕТ СН'!$F$6-'СЕТ СН'!$F$26</f>
        <v>961.34850560000007</v>
      </c>
      <c r="G65" s="36">
        <f>SUMIFS(СВЦЭМ!$D$33:$D$776,СВЦЭМ!$A$33:$A$776,$A65,СВЦЭМ!$B$33:$B$776,G$47)+'СЕТ СН'!$F$14+СВЦЭМ!$D$10+'СЕТ СН'!$F$6-'СЕТ СН'!$F$26</f>
        <v>957.50369582999997</v>
      </c>
      <c r="H65" s="36">
        <f>SUMIFS(СВЦЭМ!$D$33:$D$776,СВЦЭМ!$A$33:$A$776,$A65,СВЦЭМ!$B$33:$B$776,H$47)+'СЕТ СН'!$F$14+СВЦЭМ!$D$10+'СЕТ СН'!$F$6-'СЕТ СН'!$F$26</f>
        <v>932.74750096000002</v>
      </c>
      <c r="I65" s="36">
        <f>SUMIFS(СВЦЭМ!$D$33:$D$776,СВЦЭМ!$A$33:$A$776,$A65,СВЦЭМ!$B$33:$B$776,I$47)+'СЕТ СН'!$F$14+СВЦЭМ!$D$10+'СЕТ СН'!$F$6-'СЕТ СН'!$F$26</f>
        <v>899.08188049</v>
      </c>
      <c r="J65" s="36">
        <f>SUMIFS(СВЦЭМ!$D$33:$D$776,СВЦЭМ!$A$33:$A$776,$A65,СВЦЭМ!$B$33:$B$776,J$47)+'СЕТ СН'!$F$14+СВЦЭМ!$D$10+'СЕТ СН'!$F$6-'СЕТ СН'!$F$26</f>
        <v>888.98211494999998</v>
      </c>
      <c r="K65" s="36">
        <f>SUMIFS(СВЦЭМ!$D$33:$D$776,СВЦЭМ!$A$33:$A$776,$A65,СВЦЭМ!$B$33:$B$776,K$47)+'СЕТ СН'!$F$14+СВЦЭМ!$D$10+'СЕТ СН'!$F$6-'СЕТ СН'!$F$26</f>
        <v>889.97576047999996</v>
      </c>
      <c r="L65" s="36">
        <f>SUMIFS(СВЦЭМ!$D$33:$D$776,СВЦЭМ!$A$33:$A$776,$A65,СВЦЭМ!$B$33:$B$776,L$47)+'СЕТ СН'!$F$14+СВЦЭМ!$D$10+'СЕТ СН'!$F$6-'СЕТ СН'!$F$26</f>
        <v>897.27284815999997</v>
      </c>
      <c r="M65" s="36">
        <f>SUMIFS(СВЦЭМ!$D$33:$D$776,СВЦЭМ!$A$33:$A$776,$A65,СВЦЭМ!$B$33:$B$776,M$47)+'СЕТ СН'!$F$14+СВЦЭМ!$D$10+'СЕТ СН'!$F$6-'СЕТ СН'!$F$26</f>
        <v>900.62114302999998</v>
      </c>
      <c r="N65" s="36">
        <f>SUMIFS(СВЦЭМ!$D$33:$D$776,СВЦЭМ!$A$33:$A$776,$A65,СВЦЭМ!$B$33:$B$776,N$47)+'СЕТ СН'!$F$14+СВЦЭМ!$D$10+'СЕТ СН'!$F$6-'СЕТ СН'!$F$26</f>
        <v>908.08049445000006</v>
      </c>
      <c r="O65" s="36">
        <f>SUMIFS(СВЦЭМ!$D$33:$D$776,СВЦЭМ!$A$33:$A$776,$A65,СВЦЭМ!$B$33:$B$776,O$47)+'СЕТ СН'!$F$14+СВЦЭМ!$D$10+'СЕТ СН'!$F$6-'СЕТ СН'!$F$26</f>
        <v>918.8347182</v>
      </c>
      <c r="P65" s="36">
        <f>SUMIFS(СВЦЭМ!$D$33:$D$776,СВЦЭМ!$A$33:$A$776,$A65,СВЦЭМ!$B$33:$B$776,P$47)+'СЕТ СН'!$F$14+СВЦЭМ!$D$10+'СЕТ СН'!$F$6-'СЕТ СН'!$F$26</f>
        <v>933.18973217999996</v>
      </c>
      <c r="Q65" s="36">
        <f>SUMIFS(СВЦЭМ!$D$33:$D$776,СВЦЭМ!$A$33:$A$776,$A65,СВЦЭМ!$B$33:$B$776,Q$47)+'СЕТ СН'!$F$14+СВЦЭМ!$D$10+'СЕТ СН'!$F$6-'СЕТ СН'!$F$26</f>
        <v>939.34121712000001</v>
      </c>
      <c r="R65" s="36">
        <f>SUMIFS(СВЦЭМ!$D$33:$D$776,СВЦЭМ!$A$33:$A$776,$A65,СВЦЭМ!$B$33:$B$776,R$47)+'СЕТ СН'!$F$14+СВЦЭМ!$D$10+'СЕТ СН'!$F$6-'СЕТ СН'!$F$26</f>
        <v>927.91016260000004</v>
      </c>
      <c r="S65" s="36">
        <f>SUMIFS(СВЦЭМ!$D$33:$D$776,СВЦЭМ!$A$33:$A$776,$A65,СВЦЭМ!$B$33:$B$776,S$47)+'СЕТ СН'!$F$14+СВЦЭМ!$D$10+'СЕТ СН'!$F$6-'СЕТ СН'!$F$26</f>
        <v>914.45357494000007</v>
      </c>
      <c r="T65" s="36">
        <f>SUMIFS(СВЦЭМ!$D$33:$D$776,СВЦЭМ!$A$33:$A$776,$A65,СВЦЭМ!$B$33:$B$776,T$47)+'СЕТ СН'!$F$14+СВЦЭМ!$D$10+'СЕТ СН'!$F$6-'СЕТ СН'!$F$26</f>
        <v>905.64675</v>
      </c>
      <c r="U65" s="36">
        <f>SUMIFS(СВЦЭМ!$D$33:$D$776,СВЦЭМ!$A$33:$A$776,$A65,СВЦЭМ!$B$33:$B$776,U$47)+'СЕТ СН'!$F$14+СВЦЭМ!$D$10+'СЕТ СН'!$F$6-'СЕТ СН'!$F$26</f>
        <v>905.95353424999996</v>
      </c>
      <c r="V65" s="36">
        <f>SUMIFS(СВЦЭМ!$D$33:$D$776,СВЦЭМ!$A$33:$A$776,$A65,СВЦЭМ!$B$33:$B$776,V$47)+'СЕТ СН'!$F$14+СВЦЭМ!$D$10+'СЕТ СН'!$F$6-'СЕТ СН'!$F$26</f>
        <v>912.07885843999998</v>
      </c>
      <c r="W65" s="36">
        <f>SUMIFS(СВЦЭМ!$D$33:$D$776,СВЦЭМ!$A$33:$A$776,$A65,СВЦЭМ!$B$33:$B$776,W$47)+'СЕТ СН'!$F$14+СВЦЭМ!$D$10+'СЕТ СН'!$F$6-'СЕТ СН'!$F$26</f>
        <v>922.36714239000003</v>
      </c>
      <c r="X65" s="36">
        <f>SUMIFS(СВЦЭМ!$D$33:$D$776,СВЦЭМ!$A$33:$A$776,$A65,СВЦЭМ!$B$33:$B$776,X$47)+'СЕТ СН'!$F$14+СВЦЭМ!$D$10+'СЕТ СН'!$F$6-'СЕТ СН'!$F$26</f>
        <v>922.13423837000005</v>
      </c>
      <c r="Y65" s="36">
        <f>SUMIFS(СВЦЭМ!$D$33:$D$776,СВЦЭМ!$A$33:$A$776,$A65,СВЦЭМ!$B$33:$B$776,Y$47)+'СЕТ СН'!$F$14+СВЦЭМ!$D$10+'СЕТ СН'!$F$6-'СЕТ СН'!$F$26</f>
        <v>941.94330485</v>
      </c>
    </row>
    <row r="66" spans="1:25" ht="15.5" x14ac:dyDescent="0.3">
      <c r="A66" s="35">
        <f t="shared" si="1"/>
        <v>43849</v>
      </c>
      <c r="B66" s="36">
        <f>SUMIFS(СВЦЭМ!$D$33:$D$776,СВЦЭМ!$A$33:$A$776,$A66,СВЦЭМ!$B$33:$B$776,B$47)+'СЕТ СН'!$F$14+СВЦЭМ!$D$10+'СЕТ СН'!$F$6-'СЕТ СН'!$F$26</f>
        <v>951.98376186999997</v>
      </c>
      <c r="C66" s="36">
        <f>SUMIFS(СВЦЭМ!$D$33:$D$776,СВЦЭМ!$A$33:$A$776,$A66,СВЦЭМ!$B$33:$B$776,C$47)+'СЕТ СН'!$F$14+СВЦЭМ!$D$10+'СЕТ СН'!$F$6-'СЕТ СН'!$F$26</f>
        <v>961.67361642000003</v>
      </c>
      <c r="D66" s="36">
        <f>SUMIFS(СВЦЭМ!$D$33:$D$776,СВЦЭМ!$A$33:$A$776,$A66,СВЦЭМ!$B$33:$B$776,D$47)+'СЕТ СН'!$F$14+СВЦЭМ!$D$10+'СЕТ СН'!$F$6-'СЕТ СН'!$F$26</f>
        <v>974.39357577999999</v>
      </c>
      <c r="E66" s="36">
        <f>SUMIFS(СВЦЭМ!$D$33:$D$776,СВЦЭМ!$A$33:$A$776,$A66,СВЦЭМ!$B$33:$B$776,E$47)+'СЕТ СН'!$F$14+СВЦЭМ!$D$10+'СЕТ СН'!$F$6-'СЕТ СН'!$F$26</f>
        <v>984.22791071000006</v>
      </c>
      <c r="F66" s="36">
        <f>SUMIFS(СВЦЭМ!$D$33:$D$776,СВЦЭМ!$A$33:$A$776,$A66,СВЦЭМ!$B$33:$B$776,F$47)+'СЕТ СН'!$F$14+СВЦЭМ!$D$10+'СЕТ СН'!$F$6-'СЕТ СН'!$F$26</f>
        <v>982.15354773000001</v>
      </c>
      <c r="G66" s="36">
        <f>SUMIFS(СВЦЭМ!$D$33:$D$776,СВЦЭМ!$A$33:$A$776,$A66,СВЦЭМ!$B$33:$B$776,G$47)+'СЕТ СН'!$F$14+СВЦЭМ!$D$10+'СЕТ СН'!$F$6-'СЕТ СН'!$F$26</f>
        <v>979.05490314999997</v>
      </c>
      <c r="H66" s="36">
        <f>SUMIFS(СВЦЭМ!$D$33:$D$776,СВЦЭМ!$A$33:$A$776,$A66,СВЦЭМ!$B$33:$B$776,H$47)+'СЕТ СН'!$F$14+СВЦЭМ!$D$10+'СЕТ СН'!$F$6-'СЕТ СН'!$F$26</f>
        <v>957.63130340999999</v>
      </c>
      <c r="I66" s="36">
        <f>SUMIFS(СВЦЭМ!$D$33:$D$776,СВЦЭМ!$A$33:$A$776,$A66,СВЦЭМ!$B$33:$B$776,I$47)+'СЕТ СН'!$F$14+СВЦЭМ!$D$10+'СЕТ СН'!$F$6-'СЕТ СН'!$F$26</f>
        <v>928.72184351999999</v>
      </c>
      <c r="J66" s="36">
        <f>SUMIFS(СВЦЭМ!$D$33:$D$776,СВЦЭМ!$A$33:$A$776,$A66,СВЦЭМ!$B$33:$B$776,J$47)+'СЕТ СН'!$F$14+СВЦЭМ!$D$10+'СЕТ СН'!$F$6-'СЕТ СН'!$F$26</f>
        <v>926.98388188000001</v>
      </c>
      <c r="K66" s="36">
        <f>SUMIFS(СВЦЭМ!$D$33:$D$776,СВЦЭМ!$A$33:$A$776,$A66,СВЦЭМ!$B$33:$B$776,K$47)+'СЕТ СН'!$F$14+СВЦЭМ!$D$10+'СЕТ СН'!$F$6-'СЕТ СН'!$F$26</f>
        <v>899.01743720000002</v>
      </c>
      <c r="L66" s="36">
        <f>SUMIFS(СВЦЭМ!$D$33:$D$776,СВЦЭМ!$A$33:$A$776,$A66,СВЦЭМ!$B$33:$B$776,L$47)+'СЕТ СН'!$F$14+СВЦЭМ!$D$10+'СЕТ СН'!$F$6-'СЕТ СН'!$F$26</f>
        <v>898.04648645999998</v>
      </c>
      <c r="M66" s="36">
        <f>SUMIFS(СВЦЭМ!$D$33:$D$776,СВЦЭМ!$A$33:$A$776,$A66,СВЦЭМ!$B$33:$B$776,M$47)+'СЕТ СН'!$F$14+СВЦЭМ!$D$10+'СЕТ СН'!$F$6-'СЕТ СН'!$F$26</f>
        <v>899.41822063999996</v>
      </c>
      <c r="N66" s="36">
        <f>SUMIFS(СВЦЭМ!$D$33:$D$776,СВЦЭМ!$A$33:$A$776,$A66,СВЦЭМ!$B$33:$B$776,N$47)+'СЕТ СН'!$F$14+СВЦЭМ!$D$10+'СЕТ СН'!$F$6-'СЕТ СН'!$F$26</f>
        <v>905.35935571000005</v>
      </c>
      <c r="O66" s="36">
        <f>SUMIFS(СВЦЭМ!$D$33:$D$776,СВЦЭМ!$A$33:$A$776,$A66,СВЦЭМ!$B$33:$B$776,O$47)+'СЕТ СН'!$F$14+СВЦЭМ!$D$10+'СЕТ СН'!$F$6-'СЕТ СН'!$F$26</f>
        <v>924.77296899999999</v>
      </c>
      <c r="P66" s="36">
        <f>SUMIFS(СВЦЭМ!$D$33:$D$776,СВЦЭМ!$A$33:$A$776,$A66,СВЦЭМ!$B$33:$B$776,P$47)+'СЕТ СН'!$F$14+СВЦЭМ!$D$10+'СЕТ СН'!$F$6-'СЕТ СН'!$F$26</f>
        <v>936.37570142000004</v>
      </c>
      <c r="Q66" s="36">
        <f>SUMIFS(СВЦЭМ!$D$33:$D$776,СВЦЭМ!$A$33:$A$776,$A66,СВЦЭМ!$B$33:$B$776,Q$47)+'СЕТ СН'!$F$14+СВЦЭМ!$D$10+'СЕТ СН'!$F$6-'СЕТ СН'!$F$26</f>
        <v>940.86578510000004</v>
      </c>
      <c r="R66" s="36">
        <f>SUMIFS(СВЦЭМ!$D$33:$D$776,СВЦЭМ!$A$33:$A$776,$A66,СВЦЭМ!$B$33:$B$776,R$47)+'СЕТ СН'!$F$14+СВЦЭМ!$D$10+'СЕТ СН'!$F$6-'СЕТ СН'!$F$26</f>
        <v>924.31710089000001</v>
      </c>
      <c r="S66" s="36">
        <f>SUMIFS(СВЦЭМ!$D$33:$D$776,СВЦЭМ!$A$33:$A$776,$A66,СВЦЭМ!$B$33:$B$776,S$47)+'СЕТ СН'!$F$14+СВЦЭМ!$D$10+'СЕТ СН'!$F$6-'СЕТ СН'!$F$26</f>
        <v>895.89296950000005</v>
      </c>
      <c r="T66" s="36">
        <f>SUMIFS(СВЦЭМ!$D$33:$D$776,СВЦЭМ!$A$33:$A$776,$A66,СВЦЭМ!$B$33:$B$776,T$47)+'СЕТ СН'!$F$14+СВЦЭМ!$D$10+'СЕТ СН'!$F$6-'СЕТ СН'!$F$26</f>
        <v>901.57081396000001</v>
      </c>
      <c r="U66" s="36">
        <f>SUMIFS(СВЦЭМ!$D$33:$D$776,СВЦЭМ!$A$33:$A$776,$A66,СВЦЭМ!$B$33:$B$776,U$47)+'СЕТ СН'!$F$14+СВЦЭМ!$D$10+'СЕТ СН'!$F$6-'СЕТ СН'!$F$26</f>
        <v>898.60764792999998</v>
      </c>
      <c r="V66" s="36">
        <f>SUMIFS(СВЦЭМ!$D$33:$D$776,СВЦЭМ!$A$33:$A$776,$A66,СВЦЭМ!$B$33:$B$776,V$47)+'СЕТ СН'!$F$14+СВЦЭМ!$D$10+'СЕТ СН'!$F$6-'СЕТ СН'!$F$26</f>
        <v>891.40265332000001</v>
      </c>
      <c r="W66" s="36">
        <f>SUMIFS(СВЦЭМ!$D$33:$D$776,СВЦЭМ!$A$33:$A$776,$A66,СВЦЭМ!$B$33:$B$776,W$47)+'СЕТ СН'!$F$14+СВЦЭМ!$D$10+'СЕТ СН'!$F$6-'СЕТ СН'!$F$26</f>
        <v>901.29595746999996</v>
      </c>
      <c r="X66" s="36">
        <f>SUMIFS(СВЦЭМ!$D$33:$D$776,СВЦЭМ!$A$33:$A$776,$A66,СВЦЭМ!$B$33:$B$776,X$47)+'СЕТ СН'!$F$14+СВЦЭМ!$D$10+'СЕТ СН'!$F$6-'СЕТ СН'!$F$26</f>
        <v>918.08792371000004</v>
      </c>
      <c r="Y66" s="36">
        <f>SUMIFS(СВЦЭМ!$D$33:$D$776,СВЦЭМ!$A$33:$A$776,$A66,СВЦЭМ!$B$33:$B$776,Y$47)+'СЕТ СН'!$F$14+СВЦЭМ!$D$10+'СЕТ СН'!$F$6-'СЕТ СН'!$F$26</f>
        <v>931.03008112999999</v>
      </c>
    </row>
    <row r="67" spans="1:25" ht="15.5" x14ac:dyDescent="0.3">
      <c r="A67" s="35">
        <f t="shared" si="1"/>
        <v>43850</v>
      </c>
      <c r="B67" s="36">
        <f>SUMIFS(СВЦЭМ!$D$33:$D$776,СВЦЭМ!$A$33:$A$776,$A67,СВЦЭМ!$B$33:$B$776,B$47)+'СЕТ СН'!$F$14+СВЦЭМ!$D$10+'СЕТ СН'!$F$6-'СЕТ СН'!$F$26</f>
        <v>983.92897061999997</v>
      </c>
      <c r="C67" s="36">
        <f>SUMIFS(СВЦЭМ!$D$33:$D$776,СВЦЭМ!$A$33:$A$776,$A67,СВЦЭМ!$B$33:$B$776,C$47)+'СЕТ СН'!$F$14+СВЦЭМ!$D$10+'СЕТ СН'!$F$6-'СЕТ СН'!$F$26</f>
        <v>1001.32023875</v>
      </c>
      <c r="D67" s="36">
        <f>SUMIFS(СВЦЭМ!$D$33:$D$776,СВЦЭМ!$A$33:$A$776,$A67,СВЦЭМ!$B$33:$B$776,D$47)+'СЕТ СН'!$F$14+СВЦЭМ!$D$10+'СЕТ СН'!$F$6-'СЕТ СН'!$F$26</f>
        <v>1012.1056300500001</v>
      </c>
      <c r="E67" s="36">
        <f>SUMIFS(СВЦЭМ!$D$33:$D$776,СВЦЭМ!$A$33:$A$776,$A67,СВЦЭМ!$B$33:$B$776,E$47)+'СЕТ СН'!$F$14+СВЦЭМ!$D$10+'СЕТ СН'!$F$6-'СЕТ СН'!$F$26</f>
        <v>1008.67080794</v>
      </c>
      <c r="F67" s="36">
        <f>SUMIFS(СВЦЭМ!$D$33:$D$776,СВЦЭМ!$A$33:$A$776,$A67,СВЦЭМ!$B$33:$B$776,F$47)+'СЕТ СН'!$F$14+СВЦЭМ!$D$10+'СЕТ СН'!$F$6-'СЕТ СН'!$F$26</f>
        <v>996.02798141000005</v>
      </c>
      <c r="G67" s="36">
        <f>SUMIFS(СВЦЭМ!$D$33:$D$776,СВЦЭМ!$A$33:$A$776,$A67,СВЦЭМ!$B$33:$B$776,G$47)+'СЕТ СН'!$F$14+СВЦЭМ!$D$10+'СЕТ СН'!$F$6-'СЕТ СН'!$F$26</f>
        <v>977.90930515000002</v>
      </c>
      <c r="H67" s="36">
        <f>SUMIFS(СВЦЭМ!$D$33:$D$776,СВЦЭМ!$A$33:$A$776,$A67,СВЦЭМ!$B$33:$B$776,H$47)+'СЕТ СН'!$F$14+СВЦЭМ!$D$10+'СЕТ СН'!$F$6-'СЕТ СН'!$F$26</f>
        <v>932.88123638000002</v>
      </c>
      <c r="I67" s="36">
        <f>SUMIFS(СВЦЭМ!$D$33:$D$776,СВЦЭМ!$A$33:$A$776,$A67,СВЦЭМ!$B$33:$B$776,I$47)+'СЕТ СН'!$F$14+СВЦЭМ!$D$10+'СЕТ СН'!$F$6-'СЕТ СН'!$F$26</f>
        <v>918.92051048999997</v>
      </c>
      <c r="J67" s="36">
        <f>SUMIFS(СВЦЭМ!$D$33:$D$776,СВЦЭМ!$A$33:$A$776,$A67,СВЦЭМ!$B$33:$B$776,J$47)+'СЕТ СН'!$F$14+СВЦЭМ!$D$10+'СЕТ СН'!$F$6-'СЕТ СН'!$F$26</f>
        <v>891.02137714000003</v>
      </c>
      <c r="K67" s="36">
        <f>SUMIFS(СВЦЭМ!$D$33:$D$776,СВЦЭМ!$A$33:$A$776,$A67,СВЦЭМ!$B$33:$B$776,K$47)+'СЕТ СН'!$F$14+СВЦЭМ!$D$10+'СЕТ СН'!$F$6-'СЕТ СН'!$F$26</f>
        <v>865.47702605000006</v>
      </c>
      <c r="L67" s="36">
        <f>SUMIFS(СВЦЭМ!$D$33:$D$776,СВЦЭМ!$A$33:$A$776,$A67,СВЦЭМ!$B$33:$B$776,L$47)+'СЕТ СН'!$F$14+СВЦЭМ!$D$10+'СЕТ СН'!$F$6-'СЕТ СН'!$F$26</f>
        <v>869.77763499000002</v>
      </c>
      <c r="M67" s="36">
        <f>SUMIFS(СВЦЭМ!$D$33:$D$776,СВЦЭМ!$A$33:$A$776,$A67,СВЦЭМ!$B$33:$B$776,M$47)+'СЕТ СН'!$F$14+СВЦЭМ!$D$10+'СЕТ СН'!$F$6-'СЕТ СН'!$F$26</f>
        <v>883.41862750000007</v>
      </c>
      <c r="N67" s="36">
        <f>SUMIFS(СВЦЭМ!$D$33:$D$776,СВЦЭМ!$A$33:$A$776,$A67,СВЦЭМ!$B$33:$B$776,N$47)+'СЕТ СН'!$F$14+СВЦЭМ!$D$10+'СЕТ СН'!$F$6-'СЕТ СН'!$F$26</f>
        <v>893.60696332999999</v>
      </c>
      <c r="O67" s="36">
        <f>SUMIFS(СВЦЭМ!$D$33:$D$776,СВЦЭМ!$A$33:$A$776,$A67,СВЦЭМ!$B$33:$B$776,O$47)+'СЕТ СН'!$F$14+СВЦЭМ!$D$10+'СЕТ СН'!$F$6-'СЕТ СН'!$F$26</f>
        <v>913.27593587000001</v>
      </c>
      <c r="P67" s="36">
        <f>SUMIFS(СВЦЭМ!$D$33:$D$776,СВЦЭМ!$A$33:$A$776,$A67,СВЦЭМ!$B$33:$B$776,P$47)+'СЕТ СН'!$F$14+СВЦЭМ!$D$10+'СЕТ СН'!$F$6-'СЕТ СН'!$F$26</f>
        <v>928.69204105000006</v>
      </c>
      <c r="Q67" s="36">
        <f>SUMIFS(СВЦЭМ!$D$33:$D$776,СВЦЭМ!$A$33:$A$776,$A67,СВЦЭМ!$B$33:$B$776,Q$47)+'СЕТ СН'!$F$14+СВЦЭМ!$D$10+'СЕТ СН'!$F$6-'СЕТ СН'!$F$26</f>
        <v>932.99579240000003</v>
      </c>
      <c r="R67" s="36">
        <f>SUMIFS(СВЦЭМ!$D$33:$D$776,СВЦЭМ!$A$33:$A$776,$A67,СВЦЭМ!$B$33:$B$776,R$47)+'СЕТ СН'!$F$14+СВЦЭМ!$D$10+'СЕТ СН'!$F$6-'СЕТ СН'!$F$26</f>
        <v>934.64321399000005</v>
      </c>
      <c r="S67" s="36">
        <f>SUMIFS(СВЦЭМ!$D$33:$D$776,СВЦЭМ!$A$33:$A$776,$A67,СВЦЭМ!$B$33:$B$776,S$47)+'СЕТ СН'!$F$14+СВЦЭМ!$D$10+'СЕТ СН'!$F$6-'СЕТ СН'!$F$26</f>
        <v>911.76199335000001</v>
      </c>
      <c r="T67" s="36">
        <f>SUMIFS(СВЦЭМ!$D$33:$D$776,СВЦЭМ!$A$33:$A$776,$A67,СВЦЭМ!$B$33:$B$776,T$47)+'СЕТ СН'!$F$14+СВЦЭМ!$D$10+'СЕТ СН'!$F$6-'СЕТ СН'!$F$26</f>
        <v>875.97770103000005</v>
      </c>
      <c r="U67" s="36">
        <f>SUMIFS(СВЦЭМ!$D$33:$D$776,СВЦЭМ!$A$33:$A$776,$A67,СВЦЭМ!$B$33:$B$776,U$47)+'СЕТ СН'!$F$14+СВЦЭМ!$D$10+'СЕТ СН'!$F$6-'СЕТ СН'!$F$26</f>
        <v>884.31589011000005</v>
      </c>
      <c r="V67" s="36">
        <f>SUMIFS(СВЦЭМ!$D$33:$D$776,СВЦЭМ!$A$33:$A$776,$A67,СВЦЭМ!$B$33:$B$776,V$47)+'СЕТ СН'!$F$14+СВЦЭМ!$D$10+'СЕТ СН'!$F$6-'СЕТ СН'!$F$26</f>
        <v>898.15857363999999</v>
      </c>
      <c r="W67" s="36">
        <f>SUMIFS(СВЦЭМ!$D$33:$D$776,СВЦЭМ!$A$33:$A$776,$A67,СВЦЭМ!$B$33:$B$776,W$47)+'СЕТ СН'!$F$14+СВЦЭМ!$D$10+'СЕТ СН'!$F$6-'СЕТ СН'!$F$26</f>
        <v>919.87970602999997</v>
      </c>
      <c r="X67" s="36">
        <f>SUMIFS(СВЦЭМ!$D$33:$D$776,СВЦЭМ!$A$33:$A$776,$A67,СВЦЭМ!$B$33:$B$776,X$47)+'СЕТ СН'!$F$14+СВЦЭМ!$D$10+'СЕТ СН'!$F$6-'СЕТ СН'!$F$26</f>
        <v>927.93061422000005</v>
      </c>
      <c r="Y67" s="36">
        <f>SUMIFS(СВЦЭМ!$D$33:$D$776,СВЦЭМ!$A$33:$A$776,$A67,СВЦЭМ!$B$33:$B$776,Y$47)+'СЕТ СН'!$F$14+СВЦЭМ!$D$10+'СЕТ СН'!$F$6-'СЕТ СН'!$F$26</f>
        <v>942.60564569999997</v>
      </c>
    </row>
    <row r="68" spans="1:25" ht="15.5" x14ac:dyDescent="0.3">
      <c r="A68" s="35">
        <f t="shared" si="1"/>
        <v>43851</v>
      </c>
      <c r="B68" s="36">
        <f>SUMIFS(СВЦЭМ!$D$33:$D$776,СВЦЭМ!$A$33:$A$776,$A68,СВЦЭМ!$B$33:$B$776,B$47)+'СЕТ СН'!$F$14+СВЦЭМ!$D$10+'СЕТ СН'!$F$6-'СЕТ СН'!$F$26</f>
        <v>964.46290802999999</v>
      </c>
      <c r="C68" s="36">
        <f>SUMIFS(СВЦЭМ!$D$33:$D$776,СВЦЭМ!$A$33:$A$776,$A68,СВЦЭМ!$B$33:$B$776,C$47)+'СЕТ СН'!$F$14+СВЦЭМ!$D$10+'СЕТ СН'!$F$6-'СЕТ СН'!$F$26</f>
        <v>981.4887956</v>
      </c>
      <c r="D68" s="36">
        <f>SUMIFS(СВЦЭМ!$D$33:$D$776,СВЦЭМ!$A$33:$A$776,$A68,СВЦЭМ!$B$33:$B$776,D$47)+'СЕТ СН'!$F$14+СВЦЭМ!$D$10+'СЕТ СН'!$F$6-'СЕТ СН'!$F$26</f>
        <v>991.11651600000005</v>
      </c>
      <c r="E68" s="36">
        <f>SUMIFS(СВЦЭМ!$D$33:$D$776,СВЦЭМ!$A$33:$A$776,$A68,СВЦЭМ!$B$33:$B$776,E$47)+'СЕТ СН'!$F$14+СВЦЭМ!$D$10+'СЕТ СН'!$F$6-'СЕТ СН'!$F$26</f>
        <v>996.71179384000004</v>
      </c>
      <c r="F68" s="36">
        <f>SUMIFS(СВЦЭМ!$D$33:$D$776,СВЦЭМ!$A$33:$A$776,$A68,СВЦЭМ!$B$33:$B$776,F$47)+'СЕТ СН'!$F$14+СВЦЭМ!$D$10+'СЕТ СН'!$F$6-'СЕТ СН'!$F$26</f>
        <v>980.14088742000001</v>
      </c>
      <c r="G68" s="36">
        <f>SUMIFS(СВЦЭМ!$D$33:$D$776,СВЦЭМ!$A$33:$A$776,$A68,СВЦЭМ!$B$33:$B$776,G$47)+'СЕТ СН'!$F$14+СВЦЭМ!$D$10+'СЕТ СН'!$F$6-'СЕТ СН'!$F$26</f>
        <v>954.84529628000007</v>
      </c>
      <c r="H68" s="36">
        <f>SUMIFS(СВЦЭМ!$D$33:$D$776,СВЦЭМ!$A$33:$A$776,$A68,СВЦЭМ!$B$33:$B$776,H$47)+'СЕТ СН'!$F$14+СВЦЭМ!$D$10+'СЕТ СН'!$F$6-'СЕТ СН'!$F$26</f>
        <v>919.83951047000005</v>
      </c>
      <c r="I68" s="36">
        <f>SUMIFS(СВЦЭМ!$D$33:$D$776,СВЦЭМ!$A$33:$A$776,$A68,СВЦЭМ!$B$33:$B$776,I$47)+'СЕТ СН'!$F$14+СВЦЭМ!$D$10+'СЕТ СН'!$F$6-'СЕТ СН'!$F$26</f>
        <v>895.00594287000001</v>
      </c>
      <c r="J68" s="36">
        <f>SUMIFS(СВЦЭМ!$D$33:$D$776,СВЦЭМ!$A$33:$A$776,$A68,СВЦЭМ!$B$33:$B$776,J$47)+'СЕТ СН'!$F$14+СВЦЭМ!$D$10+'СЕТ СН'!$F$6-'СЕТ СН'!$F$26</f>
        <v>870.31316697</v>
      </c>
      <c r="K68" s="36">
        <f>SUMIFS(СВЦЭМ!$D$33:$D$776,СВЦЭМ!$A$33:$A$776,$A68,СВЦЭМ!$B$33:$B$776,K$47)+'СЕТ СН'!$F$14+СВЦЭМ!$D$10+'СЕТ СН'!$F$6-'СЕТ СН'!$F$26</f>
        <v>872.30380702000002</v>
      </c>
      <c r="L68" s="36">
        <f>SUMIFS(СВЦЭМ!$D$33:$D$776,СВЦЭМ!$A$33:$A$776,$A68,СВЦЭМ!$B$33:$B$776,L$47)+'СЕТ СН'!$F$14+СВЦЭМ!$D$10+'СЕТ СН'!$F$6-'СЕТ СН'!$F$26</f>
        <v>879.20058001999996</v>
      </c>
      <c r="M68" s="36">
        <f>SUMIFS(СВЦЭМ!$D$33:$D$776,СВЦЭМ!$A$33:$A$776,$A68,СВЦЭМ!$B$33:$B$776,M$47)+'СЕТ СН'!$F$14+СВЦЭМ!$D$10+'СЕТ СН'!$F$6-'СЕТ СН'!$F$26</f>
        <v>883.66787948000001</v>
      </c>
      <c r="N68" s="36">
        <f>SUMIFS(СВЦЭМ!$D$33:$D$776,СВЦЭМ!$A$33:$A$776,$A68,СВЦЭМ!$B$33:$B$776,N$47)+'СЕТ СН'!$F$14+СВЦЭМ!$D$10+'СЕТ СН'!$F$6-'СЕТ СН'!$F$26</f>
        <v>906.07727070999999</v>
      </c>
      <c r="O68" s="36">
        <f>SUMIFS(СВЦЭМ!$D$33:$D$776,СВЦЭМ!$A$33:$A$776,$A68,СВЦЭМ!$B$33:$B$776,O$47)+'СЕТ СН'!$F$14+СВЦЭМ!$D$10+'СЕТ СН'!$F$6-'СЕТ СН'!$F$26</f>
        <v>916.32981658000006</v>
      </c>
      <c r="P68" s="36">
        <f>SUMIFS(СВЦЭМ!$D$33:$D$776,СВЦЭМ!$A$33:$A$776,$A68,СВЦЭМ!$B$33:$B$776,P$47)+'СЕТ СН'!$F$14+СВЦЭМ!$D$10+'СЕТ СН'!$F$6-'СЕТ СН'!$F$26</f>
        <v>926.94403491000003</v>
      </c>
      <c r="Q68" s="36">
        <f>SUMIFS(СВЦЭМ!$D$33:$D$776,СВЦЭМ!$A$33:$A$776,$A68,СВЦЭМ!$B$33:$B$776,Q$47)+'СЕТ СН'!$F$14+СВЦЭМ!$D$10+'СЕТ СН'!$F$6-'СЕТ СН'!$F$26</f>
        <v>934.83556337000005</v>
      </c>
      <c r="R68" s="36">
        <f>SUMIFS(СВЦЭМ!$D$33:$D$776,СВЦЭМ!$A$33:$A$776,$A68,СВЦЭМ!$B$33:$B$776,R$47)+'СЕТ СН'!$F$14+СВЦЭМ!$D$10+'СЕТ СН'!$F$6-'СЕТ СН'!$F$26</f>
        <v>922.54291081999997</v>
      </c>
      <c r="S68" s="36">
        <f>SUMIFS(СВЦЭМ!$D$33:$D$776,СВЦЭМ!$A$33:$A$776,$A68,СВЦЭМ!$B$33:$B$776,S$47)+'СЕТ СН'!$F$14+СВЦЭМ!$D$10+'СЕТ СН'!$F$6-'СЕТ СН'!$F$26</f>
        <v>903.60627423000005</v>
      </c>
      <c r="T68" s="36">
        <f>SUMIFS(СВЦЭМ!$D$33:$D$776,СВЦЭМ!$A$33:$A$776,$A68,СВЦЭМ!$B$33:$B$776,T$47)+'СЕТ СН'!$F$14+СВЦЭМ!$D$10+'СЕТ СН'!$F$6-'СЕТ СН'!$F$26</f>
        <v>886.97697919999996</v>
      </c>
      <c r="U68" s="36">
        <f>SUMIFS(СВЦЭМ!$D$33:$D$776,СВЦЭМ!$A$33:$A$776,$A68,СВЦЭМ!$B$33:$B$776,U$47)+'СЕТ СН'!$F$14+СВЦЭМ!$D$10+'СЕТ СН'!$F$6-'СЕТ СН'!$F$26</f>
        <v>890.81267097</v>
      </c>
      <c r="V68" s="36">
        <f>SUMIFS(СВЦЭМ!$D$33:$D$776,СВЦЭМ!$A$33:$A$776,$A68,СВЦЭМ!$B$33:$B$776,V$47)+'СЕТ СН'!$F$14+СВЦЭМ!$D$10+'СЕТ СН'!$F$6-'СЕТ СН'!$F$26</f>
        <v>907.28438357000005</v>
      </c>
      <c r="W68" s="36">
        <f>SUMIFS(СВЦЭМ!$D$33:$D$776,СВЦЭМ!$A$33:$A$776,$A68,СВЦЭМ!$B$33:$B$776,W$47)+'СЕТ СН'!$F$14+СВЦЭМ!$D$10+'СЕТ СН'!$F$6-'СЕТ СН'!$F$26</f>
        <v>925.41383635</v>
      </c>
      <c r="X68" s="36">
        <f>SUMIFS(СВЦЭМ!$D$33:$D$776,СВЦЭМ!$A$33:$A$776,$A68,СВЦЭМ!$B$33:$B$776,X$47)+'СЕТ СН'!$F$14+СВЦЭМ!$D$10+'СЕТ СН'!$F$6-'СЕТ СН'!$F$26</f>
        <v>936.01344895</v>
      </c>
      <c r="Y68" s="36">
        <f>SUMIFS(СВЦЭМ!$D$33:$D$776,СВЦЭМ!$A$33:$A$776,$A68,СВЦЭМ!$B$33:$B$776,Y$47)+'СЕТ СН'!$F$14+СВЦЭМ!$D$10+'СЕТ СН'!$F$6-'СЕТ СН'!$F$26</f>
        <v>949.74199535000002</v>
      </c>
    </row>
    <row r="69" spans="1:25" ht="15.5" x14ac:dyDescent="0.3">
      <c r="A69" s="35">
        <f t="shared" si="1"/>
        <v>43852</v>
      </c>
      <c r="B69" s="36">
        <f>SUMIFS(СВЦЭМ!$D$33:$D$776,СВЦЭМ!$A$33:$A$776,$A69,СВЦЭМ!$B$33:$B$776,B$47)+'СЕТ СН'!$F$14+СВЦЭМ!$D$10+'СЕТ СН'!$F$6-'СЕТ СН'!$F$26</f>
        <v>951.52808263999998</v>
      </c>
      <c r="C69" s="36">
        <f>SUMIFS(СВЦЭМ!$D$33:$D$776,СВЦЭМ!$A$33:$A$776,$A69,СВЦЭМ!$B$33:$B$776,C$47)+'СЕТ СН'!$F$14+СВЦЭМ!$D$10+'СЕТ СН'!$F$6-'СЕТ СН'!$F$26</f>
        <v>961.03286609999998</v>
      </c>
      <c r="D69" s="36">
        <f>SUMIFS(СВЦЭМ!$D$33:$D$776,СВЦЭМ!$A$33:$A$776,$A69,СВЦЭМ!$B$33:$B$776,D$47)+'СЕТ СН'!$F$14+СВЦЭМ!$D$10+'СЕТ СН'!$F$6-'СЕТ СН'!$F$26</f>
        <v>972.62314000000003</v>
      </c>
      <c r="E69" s="36">
        <f>SUMIFS(СВЦЭМ!$D$33:$D$776,СВЦЭМ!$A$33:$A$776,$A69,СВЦЭМ!$B$33:$B$776,E$47)+'СЕТ СН'!$F$14+СВЦЭМ!$D$10+'СЕТ СН'!$F$6-'СЕТ СН'!$F$26</f>
        <v>974.42632528000001</v>
      </c>
      <c r="F69" s="36">
        <f>SUMIFS(СВЦЭМ!$D$33:$D$776,СВЦЭМ!$A$33:$A$776,$A69,СВЦЭМ!$B$33:$B$776,F$47)+'СЕТ СН'!$F$14+СВЦЭМ!$D$10+'СЕТ СН'!$F$6-'СЕТ СН'!$F$26</f>
        <v>963.29709781999998</v>
      </c>
      <c r="G69" s="36">
        <f>SUMIFS(СВЦЭМ!$D$33:$D$776,СВЦЭМ!$A$33:$A$776,$A69,СВЦЭМ!$B$33:$B$776,G$47)+'СЕТ СН'!$F$14+СВЦЭМ!$D$10+'СЕТ СН'!$F$6-'СЕТ СН'!$F$26</f>
        <v>944.69649107999999</v>
      </c>
      <c r="H69" s="36">
        <f>SUMIFS(СВЦЭМ!$D$33:$D$776,СВЦЭМ!$A$33:$A$776,$A69,СВЦЭМ!$B$33:$B$776,H$47)+'СЕТ СН'!$F$14+СВЦЭМ!$D$10+'СЕТ СН'!$F$6-'СЕТ СН'!$F$26</f>
        <v>903.61031277000006</v>
      </c>
      <c r="I69" s="36">
        <f>SUMIFS(СВЦЭМ!$D$33:$D$776,СВЦЭМ!$A$33:$A$776,$A69,СВЦЭМ!$B$33:$B$776,I$47)+'СЕТ СН'!$F$14+СВЦЭМ!$D$10+'СЕТ СН'!$F$6-'СЕТ СН'!$F$26</f>
        <v>887.67060717000004</v>
      </c>
      <c r="J69" s="36">
        <f>SUMIFS(СВЦЭМ!$D$33:$D$776,СВЦЭМ!$A$33:$A$776,$A69,СВЦЭМ!$B$33:$B$776,J$47)+'СЕТ СН'!$F$14+СВЦЭМ!$D$10+'СЕТ СН'!$F$6-'СЕТ СН'!$F$26</f>
        <v>869.85320845000001</v>
      </c>
      <c r="K69" s="36">
        <f>SUMIFS(СВЦЭМ!$D$33:$D$776,СВЦЭМ!$A$33:$A$776,$A69,СВЦЭМ!$B$33:$B$776,K$47)+'СЕТ СН'!$F$14+СВЦЭМ!$D$10+'СЕТ СН'!$F$6-'СЕТ СН'!$F$26</f>
        <v>874.29995214999997</v>
      </c>
      <c r="L69" s="36">
        <f>SUMIFS(СВЦЭМ!$D$33:$D$776,СВЦЭМ!$A$33:$A$776,$A69,СВЦЭМ!$B$33:$B$776,L$47)+'СЕТ СН'!$F$14+СВЦЭМ!$D$10+'СЕТ СН'!$F$6-'СЕТ СН'!$F$26</f>
        <v>868.50851433000003</v>
      </c>
      <c r="M69" s="36">
        <f>SUMIFS(СВЦЭМ!$D$33:$D$776,СВЦЭМ!$A$33:$A$776,$A69,СВЦЭМ!$B$33:$B$776,M$47)+'СЕТ СН'!$F$14+СВЦЭМ!$D$10+'СЕТ СН'!$F$6-'СЕТ СН'!$F$26</f>
        <v>878.33250261000001</v>
      </c>
      <c r="N69" s="36">
        <f>SUMIFS(СВЦЭМ!$D$33:$D$776,СВЦЭМ!$A$33:$A$776,$A69,СВЦЭМ!$B$33:$B$776,N$47)+'СЕТ СН'!$F$14+СВЦЭМ!$D$10+'СЕТ СН'!$F$6-'СЕТ СН'!$F$26</f>
        <v>904.15090348000001</v>
      </c>
      <c r="O69" s="36">
        <f>SUMIFS(СВЦЭМ!$D$33:$D$776,СВЦЭМ!$A$33:$A$776,$A69,СВЦЭМ!$B$33:$B$776,O$47)+'СЕТ СН'!$F$14+СВЦЭМ!$D$10+'СЕТ СН'!$F$6-'СЕТ СН'!$F$26</f>
        <v>924.89031360000001</v>
      </c>
      <c r="P69" s="36">
        <f>SUMIFS(СВЦЭМ!$D$33:$D$776,СВЦЭМ!$A$33:$A$776,$A69,СВЦЭМ!$B$33:$B$776,P$47)+'СЕТ СН'!$F$14+СВЦЭМ!$D$10+'СЕТ СН'!$F$6-'СЕТ СН'!$F$26</f>
        <v>942.39964752000003</v>
      </c>
      <c r="Q69" s="36">
        <f>SUMIFS(СВЦЭМ!$D$33:$D$776,СВЦЭМ!$A$33:$A$776,$A69,СВЦЭМ!$B$33:$B$776,Q$47)+'СЕТ СН'!$F$14+СВЦЭМ!$D$10+'СЕТ СН'!$F$6-'СЕТ СН'!$F$26</f>
        <v>949.48422389999996</v>
      </c>
      <c r="R69" s="36">
        <f>SUMIFS(СВЦЭМ!$D$33:$D$776,СВЦЭМ!$A$33:$A$776,$A69,СВЦЭМ!$B$33:$B$776,R$47)+'СЕТ СН'!$F$14+СВЦЭМ!$D$10+'СЕТ СН'!$F$6-'СЕТ СН'!$F$26</f>
        <v>941.87320464000004</v>
      </c>
      <c r="S69" s="36">
        <f>SUMIFS(СВЦЭМ!$D$33:$D$776,СВЦЭМ!$A$33:$A$776,$A69,СВЦЭМ!$B$33:$B$776,S$47)+'СЕТ СН'!$F$14+СВЦЭМ!$D$10+'СЕТ СН'!$F$6-'СЕТ СН'!$F$26</f>
        <v>920.55728285999999</v>
      </c>
      <c r="T69" s="36">
        <f>SUMIFS(СВЦЭМ!$D$33:$D$776,СВЦЭМ!$A$33:$A$776,$A69,СВЦЭМ!$B$33:$B$776,T$47)+'СЕТ СН'!$F$14+СВЦЭМ!$D$10+'СЕТ СН'!$F$6-'СЕТ СН'!$F$26</f>
        <v>901.39045893000002</v>
      </c>
      <c r="U69" s="36">
        <f>SUMIFS(СВЦЭМ!$D$33:$D$776,СВЦЭМ!$A$33:$A$776,$A69,СВЦЭМ!$B$33:$B$776,U$47)+'СЕТ СН'!$F$14+СВЦЭМ!$D$10+'СЕТ СН'!$F$6-'СЕТ СН'!$F$26</f>
        <v>905.27305681000007</v>
      </c>
      <c r="V69" s="36">
        <f>SUMIFS(СВЦЭМ!$D$33:$D$776,СВЦЭМ!$A$33:$A$776,$A69,СВЦЭМ!$B$33:$B$776,V$47)+'СЕТ СН'!$F$14+СВЦЭМ!$D$10+'СЕТ СН'!$F$6-'СЕТ СН'!$F$26</f>
        <v>900.11391286000003</v>
      </c>
      <c r="W69" s="36">
        <f>SUMIFS(СВЦЭМ!$D$33:$D$776,СВЦЭМ!$A$33:$A$776,$A69,СВЦЭМ!$B$33:$B$776,W$47)+'СЕТ СН'!$F$14+СВЦЭМ!$D$10+'СЕТ СН'!$F$6-'СЕТ СН'!$F$26</f>
        <v>913.72014818000002</v>
      </c>
      <c r="X69" s="36">
        <f>SUMIFS(СВЦЭМ!$D$33:$D$776,СВЦЭМ!$A$33:$A$776,$A69,СВЦЭМ!$B$33:$B$776,X$47)+'СЕТ СН'!$F$14+СВЦЭМ!$D$10+'СЕТ СН'!$F$6-'СЕТ СН'!$F$26</f>
        <v>927.97294062000003</v>
      </c>
      <c r="Y69" s="36">
        <f>SUMIFS(СВЦЭМ!$D$33:$D$776,СВЦЭМ!$A$33:$A$776,$A69,СВЦЭМ!$B$33:$B$776,Y$47)+'СЕТ СН'!$F$14+СВЦЭМ!$D$10+'СЕТ СН'!$F$6-'СЕТ СН'!$F$26</f>
        <v>940.67579774000001</v>
      </c>
    </row>
    <row r="70" spans="1:25" ht="15.5" x14ac:dyDescent="0.3">
      <c r="A70" s="35">
        <f t="shared" si="1"/>
        <v>43853</v>
      </c>
      <c r="B70" s="36">
        <f>SUMIFS(СВЦЭМ!$D$33:$D$776,СВЦЭМ!$A$33:$A$776,$A70,СВЦЭМ!$B$33:$B$776,B$47)+'СЕТ СН'!$F$14+СВЦЭМ!$D$10+'СЕТ СН'!$F$6-'СЕТ СН'!$F$26</f>
        <v>963.56600097</v>
      </c>
      <c r="C70" s="36">
        <f>SUMIFS(СВЦЭМ!$D$33:$D$776,СВЦЭМ!$A$33:$A$776,$A70,СВЦЭМ!$B$33:$B$776,C$47)+'СЕТ СН'!$F$14+СВЦЭМ!$D$10+'СЕТ СН'!$F$6-'СЕТ СН'!$F$26</f>
        <v>969.98952689999999</v>
      </c>
      <c r="D70" s="36">
        <f>SUMIFS(СВЦЭМ!$D$33:$D$776,СВЦЭМ!$A$33:$A$776,$A70,СВЦЭМ!$B$33:$B$776,D$47)+'СЕТ СН'!$F$14+СВЦЭМ!$D$10+'СЕТ СН'!$F$6-'СЕТ СН'!$F$26</f>
        <v>982.63839121000001</v>
      </c>
      <c r="E70" s="36">
        <f>SUMIFS(СВЦЭМ!$D$33:$D$776,СВЦЭМ!$A$33:$A$776,$A70,СВЦЭМ!$B$33:$B$776,E$47)+'СЕТ СН'!$F$14+СВЦЭМ!$D$10+'СЕТ СН'!$F$6-'СЕТ СН'!$F$26</f>
        <v>988.26304045000006</v>
      </c>
      <c r="F70" s="36">
        <f>SUMIFS(СВЦЭМ!$D$33:$D$776,СВЦЭМ!$A$33:$A$776,$A70,СВЦЭМ!$B$33:$B$776,F$47)+'СЕТ СН'!$F$14+СВЦЭМ!$D$10+'СЕТ СН'!$F$6-'СЕТ СН'!$F$26</f>
        <v>980.63226436000002</v>
      </c>
      <c r="G70" s="36">
        <f>SUMIFS(СВЦЭМ!$D$33:$D$776,СВЦЭМ!$A$33:$A$776,$A70,СВЦЭМ!$B$33:$B$776,G$47)+'СЕТ СН'!$F$14+СВЦЭМ!$D$10+'СЕТ СН'!$F$6-'СЕТ СН'!$F$26</f>
        <v>962.60017760000005</v>
      </c>
      <c r="H70" s="36">
        <f>SUMIFS(СВЦЭМ!$D$33:$D$776,СВЦЭМ!$A$33:$A$776,$A70,СВЦЭМ!$B$33:$B$776,H$47)+'СЕТ СН'!$F$14+СВЦЭМ!$D$10+'СЕТ СН'!$F$6-'СЕТ СН'!$F$26</f>
        <v>925.09068242000001</v>
      </c>
      <c r="I70" s="36">
        <f>SUMIFS(СВЦЭМ!$D$33:$D$776,СВЦЭМ!$A$33:$A$776,$A70,СВЦЭМ!$B$33:$B$776,I$47)+'СЕТ СН'!$F$14+СВЦЭМ!$D$10+'СЕТ СН'!$F$6-'СЕТ СН'!$F$26</f>
        <v>906.58146241999998</v>
      </c>
      <c r="J70" s="36">
        <f>SUMIFS(СВЦЭМ!$D$33:$D$776,СВЦЭМ!$A$33:$A$776,$A70,СВЦЭМ!$B$33:$B$776,J$47)+'СЕТ СН'!$F$14+СВЦЭМ!$D$10+'СЕТ СН'!$F$6-'СЕТ СН'!$F$26</f>
        <v>885.72477175000006</v>
      </c>
      <c r="K70" s="36">
        <f>SUMIFS(СВЦЭМ!$D$33:$D$776,СВЦЭМ!$A$33:$A$776,$A70,СВЦЭМ!$B$33:$B$776,K$47)+'СЕТ СН'!$F$14+СВЦЭМ!$D$10+'СЕТ СН'!$F$6-'СЕТ СН'!$F$26</f>
        <v>890.47268967000002</v>
      </c>
      <c r="L70" s="36">
        <f>SUMIFS(СВЦЭМ!$D$33:$D$776,СВЦЭМ!$A$33:$A$776,$A70,СВЦЭМ!$B$33:$B$776,L$47)+'СЕТ СН'!$F$14+СВЦЭМ!$D$10+'СЕТ СН'!$F$6-'СЕТ СН'!$F$26</f>
        <v>887.98809197000003</v>
      </c>
      <c r="M70" s="36">
        <f>SUMIFS(СВЦЭМ!$D$33:$D$776,СВЦЭМ!$A$33:$A$776,$A70,СВЦЭМ!$B$33:$B$776,M$47)+'СЕТ СН'!$F$14+СВЦЭМ!$D$10+'СЕТ СН'!$F$6-'СЕТ СН'!$F$26</f>
        <v>892.87566592999997</v>
      </c>
      <c r="N70" s="36">
        <f>SUMIFS(СВЦЭМ!$D$33:$D$776,СВЦЭМ!$A$33:$A$776,$A70,СВЦЭМ!$B$33:$B$776,N$47)+'СЕТ СН'!$F$14+СВЦЭМ!$D$10+'СЕТ СН'!$F$6-'СЕТ СН'!$F$26</f>
        <v>904.10621172000003</v>
      </c>
      <c r="O70" s="36">
        <f>SUMIFS(СВЦЭМ!$D$33:$D$776,СВЦЭМ!$A$33:$A$776,$A70,СВЦЭМ!$B$33:$B$776,O$47)+'СЕТ СН'!$F$14+СВЦЭМ!$D$10+'СЕТ СН'!$F$6-'СЕТ СН'!$F$26</f>
        <v>924.94268232000002</v>
      </c>
      <c r="P70" s="36">
        <f>SUMIFS(СВЦЭМ!$D$33:$D$776,СВЦЭМ!$A$33:$A$776,$A70,СВЦЭМ!$B$33:$B$776,P$47)+'СЕТ СН'!$F$14+СВЦЭМ!$D$10+'СЕТ СН'!$F$6-'СЕТ СН'!$F$26</f>
        <v>942.95429716000001</v>
      </c>
      <c r="Q70" s="36">
        <f>SUMIFS(СВЦЭМ!$D$33:$D$776,СВЦЭМ!$A$33:$A$776,$A70,СВЦЭМ!$B$33:$B$776,Q$47)+'СЕТ СН'!$F$14+СВЦЭМ!$D$10+'СЕТ СН'!$F$6-'СЕТ СН'!$F$26</f>
        <v>961.01006014999996</v>
      </c>
      <c r="R70" s="36">
        <f>SUMIFS(СВЦЭМ!$D$33:$D$776,СВЦЭМ!$A$33:$A$776,$A70,СВЦЭМ!$B$33:$B$776,R$47)+'СЕТ СН'!$F$14+СВЦЭМ!$D$10+'СЕТ СН'!$F$6-'СЕТ СН'!$F$26</f>
        <v>935.05485338000005</v>
      </c>
      <c r="S70" s="36">
        <f>SUMIFS(СВЦЭМ!$D$33:$D$776,СВЦЭМ!$A$33:$A$776,$A70,СВЦЭМ!$B$33:$B$776,S$47)+'СЕТ СН'!$F$14+СВЦЭМ!$D$10+'СЕТ СН'!$F$6-'СЕТ СН'!$F$26</f>
        <v>911.61722454000005</v>
      </c>
      <c r="T70" s="36">
        <f>SUMIFS(СВЦЭМ!$D$33:$D$776,СВЦЭМ!$A$33:$A$776,$A70,СВЦЭМ!$B$33:$B$776,T$47)+'СЕТ СН'!$F$14+СВЦЭМ!$D$10+'СЕТ СН'!$F$6-'СЕТ СН'!$F$26</f>
        <v>893.18731224999999</v>
      </c>
      <c r="U70" s="36">
        <f>SUMIFS(СВЦЭМ!$D$33:$D$776,СВЦЭМ!$A$33:$A$776,$A70,СВЦЭМ!$B$33:$B$776,U$47)+'СЕТ СН'!$F$14+СВЦЭМ!$D$10+'СЕТ СН'!$F$6-'СЕТ СН'!$F$26</f>
        <v>899.28526729999999</v>
      </c>
      <c r="V70" s="36">
        <f>SUMIFS(СВЦЭМ!$D$33:$D$776,СВЦЭМ!$A$33:$A$776,$A70,СВЦЭМ!$B$33:$B$776,V$47)+'СЕТ СН'!$F$14+СВЦЭМ!$D$10+'СЕТ СН'!$F$6-'СЕТ СН'!$F$26</f>
        <v>912.18167301000005</v>
      </c>
      <c r="W70" s="36">
        <f>SUMIFS(СВЦЭМ!$D$33:$D$776,СВЦЭМ!$A$33:$A$776,$A70,СВЦЭМ!$B$33:$B$776,W$47)+'СЕТ СН'!$F$14+СВЦЭМ!$D$10+'СЕТ СН'!$F$6-'СЕТ СН'!$F$26</f>
        <v>933.31945327000005</v>
      </c>
      <c r="X70" s="36">
        <f>SUMIFS(СВЦЭМ!$D$33:$D$776,СВЦЭМ!$A$33:$A$776,$A70,СВЦЭМ!$B$33:$B$776,X$47)+'СЕТ СН'!$F$14+СВЦЭМ!$D$10+'СЕТ СН'!$F$6-'СЕТ СН'!$F$26</f>
        <v>951.72656346999997</v>
      </c>
      <c r="Y70" s="36">
        <f>SUMIFS(СВЦЭМ!$D$33:$D$776,СВЦЭМ!$A$33:$A$776,$A70,СВЦЭМ!$B$33:$B$776,Y$47)+'СЕТ СН'!$F$14+СВЦЭМ!$D$10+'СЕТ СН'!$F$6-'СЕТ СН'!$F$26</f>
        <v>959.56446287000006</v>
      </c>
    </row>
    <row r="71" spans="1:25" ht="15.5" x14ac:dyDescent="0.3">
      <c r="A71" s="35">
        <f t="shared" si="1"/>
        <v>43854</v>
      </c>
      <c r="B71" s="36">
        <f>SUMIFS(СВЦЭМ!$D$33:$D$776,СВЦЭМ!$A$33:$A$776,$A71,СВЦЭМ!$B$33:$B$776,B$47)+'СЕТ СН'!$F$14+СВЦЭМ!$D$10+'СЕТ СН'!$F$6-'СЕТ СН'!$F$26</f>
        <v>924.16604791999998</v>
      </c>
      <c r="C71" s="36">
        <f>SUMIFS(СВЦЭМ!$D$33:$D$776,СВЦЭМ!$A$33:$A$776,$A71,СВЦЭМ!$B$33:$B$776,C$47)+'СЕТ СН'!$F$14+СВЦЭМ!$D$10+'СЕТ СН'!$F$6-'СЕТ СН'!$F$26</f>
        <v>935.64579476000006</v>
      </c>
      <c r="D71" s="36">
        <f>SUMIFS(СВЦЭМ!$D$33:$D$776,СВЦЭМ!$A$33:$A$776,$A71,СВЦЭМ!$B$33:$B$776,D$47)+'СЕТ СН'!$F$14+СВЦЭМ!$D$10+'СЕТ СН'!$F$6-'СЕТ СН'!$F$26</f>
        <v>948.65444030000003</v>
      </c>
      <c r="E71" s="36">
        <f>SUMIFS(СВЦЭМ!$D$33:$D$776,СВЦЭМ!$A$33:$A$776,$A71,СВЦЭМ!$B$33:$B$776,E$47)+'СЕТ СН'!$F$14+СВЦЭМ!$D$10+'СЕТ СН'!$F$6-'СЕТ СН'!$F$26</f>
        <v>958.71145232000003</v>
      </c>
      <c r="F71" s="36">
        <f>SUMIFS(СВЦЭМ!$D$33:$D$776,СВЦЭМ!$A$33:$A$776,$A71,СВЦЭМ!$B$33:$B$776,F$47)+'СЕТ СН'!$F$14+СВЦЭМ!$D$10+'СЕТ СН'!$F$6-'СЕТ СН'!$F$26</f>
        <v>945.92997428000001</v>
      </c>
      <c r="G71" s="36">
        <f>SUMIFS(СВЦЭМ!$D$33:$D$776,СВЦЭМ!$A$33:$A$776,$A71,СВЦЭМ!$B$33:$B$776,G$47)+'СЕТ СН'!$F$14+СВЦЭМ!$D$10+'СЕТ СН'!$F$6-'СЕТ СН'!$F$26</f>
        <v>926.55240063999997</v>
      </c>
      <c r="H71" s="36">
        <f>SUMIFS(СВЦЭМ!$D$33:$D$776,СВЦЭМ!$A$33:$A$776,$A71,СВЦЭМ!$B$33:$B$776,H$47)+'СЕТ СН'!$F$14+СВЦЭМ!$D$10+'СЕТ СН'!$F$6-'СЕТ СН'!$F$26</f>
        <v>883.53584281999997</v>
      </c>
      <c r="I71" s="36">
        <f>SUMIFS(СВЦЭМ!$D$33:$D$776,СВЦЭМ!$A$33:$A$776,$A71,СВЦЭМ!$B$33:$B$776,I$47)+'СЕТ СН'!$F$14+СВЦЭМ!$D$10+'СЕТ СН'!$F$6-'СЕТ СН'!$F$26</f>
        <v>874.98647969000001</v>
      </c>
      <c r="J71" s="36">
        <f>SUMIFS(СВЦЭМ!$D$33:$D$776,СВЦЭМ!$A$33:$A$776,$A71,СВЦЭМ!$B$33:$B$776,J$47)+'СЕТ СН'!$F$14+СВЦЭМ!$D$10+'СЕТ СН'!$F$6-'СЕТ СН'!$F$26</f>
        <v>855.68972570000005</v>
      </c>
      <c r="K71" s="36">
        <f>SUMIFS(СВЦЭМ!$D$33:$D$776,СВЦЭМ!$A$33:$A$776,$A71,СВЦЭМ!$B$33:$B$776,K$47)+'СЕТ СН'!$F$14+СВЦЭМ!$D$10+'СЕТ СН'!$F$6-'СЕТ СН'!$F$26</f>
        <v>857.23594764000006</v>
      </c>
      <c r="L71" s="36">
        <f>SUMIFS(СВЦЭМ!$D$33:$D$776,СВЦЭМ!$A$33:$A$776,$A71,СВЦЭМ!$B$33:$B$776,L$47)+'СЕТ СН'!$F$14+СВЦЭМ!$D$10+'СЕТ СН'!$F$6-'СЕТ СН'!$F$26</f>
        <v>857.60399106</v>
      </c>
      <c r="M71" s="36">
        <f>SUMIFS(СВЦЭМ!$D$33:$D$776,СВЦЭМ!$A$33:$A$776,$A71,СВЦЭМ!$B$33:$B$776,M$47)+'СЕТ СН'!$F$14+СВЦЭМ!$D$10+'СЕТ СН'!$F$6-'СЕТ СН'!$F$26</f>
        <v>867.24489090999998</v>
      </c>
      <c r="N71" s="36">
        <f>SUMIFS(СВЦЭМ!$D$33:$D$776,СВЦЭМ!$A$33:$A$776,$A71,СВЦЭМ!$B$33:$B$776,N$47)+'СЕТ СН'!$F$14+СВЦЭМ!$D$10+'СЕТ СН'!$F$6-'СЕТ СН'!$F$26</f>
        <v>864.14010681000002</v>
      </c>
      <c r="O71" s="36">
        <f>SUMIFS(СВЦЭМ!$D$33:$D$776,СВЦЭМ!$A$33:$A$776,$A71,СВЦЭМ!$B$33:$B$776,O$47)+'СЕТ СН'!$F$14+СВЦЭМ!$D$10+'СЕТ СН'!$F$6-'СЕТ СН'!$F$26</f>
        <v>881.11976835999997</v>
      </c>
      <c r="P71" s="36">
        <f>SUMIFS(СВЦЭМ!$D$33:$D$776,СВЦЭМ!$A$33:$A$776,$A71,СВЦЭМ!$B$33:$B$776,P$47)+'СЕТ СН'!$F$14+СВЦЭМ!$D$10+'СЕТ СН'!$F$6-'СЕТ СН'!$F$26</f>
        <v>895.45994875999997</v>
      </c>
      <c r="Q71" s="36">
        <f>SUMIFS(СВЦЭМ!$D$33:$D$776,СВЦЭМ!$A$33:$A$776,$A71,СВЦЭМ!$B$33:$B$776,Q$47)+'СЕТ СН'!$F$14+СВЦЭМ!$D$10+'СЕТ СН'!$F$6-'СЕТ СН'!$F$26</f>
        <v>908.80391344999998</v>
      </c>
      <c r="R71" s="36">
        <f>SUMIFS(СВЦЭМ!$D$33:$D$776,СВЦЭМ!$A$33:$A$776,$A71,СВЦЭМ!$B$33:$B$776,R$47)+'СЕТ СН'!$F$14+СВЦЭМ!$D$10+'СЕТ СН'!$F$6-'СЕТ СН'!$F$26</f>
        <v>907.91667913000003</v>
      </c>
      <c r="S71" s="36">
        <f>SUMIFS(СВЦЭМ!$D$33:$D$776,СВЦЭМ!$A$33:$A$776,$A71,СВЦЭМ!$B$33:$B$776,S$47)+'СЕТ СН'!$F$14+СВЦЭМ!$D$10+'СЕТ СН'!$F$6-'СЕТ СН'!$F$26</f>
        <v>906.56480081999996</v>
      </c>
      <c r="T71" s="36">
        <f>SUMIFS(СВЦЭМ!$D$33:$D$776,СВЦЭМ!$A$33:$A$776,$A71,СВЦЭМ!$B$33:$B$776,T$47)+'СЕТ СН'!$F$14+СВЦЭМ!$D$10+'СЕТ СН'!$F$6-'СЕТ СН'!$F$26</f>
        <v>876.82136889000003</v>
      </c>
      <c r="U71" s="36">
        <f>SUMIFS(СВЦЭМ!$D$33:$D$776,СВЦЭМ!$A$33:$A$776,$A71,СВЦЭМ!$B$33:$B$776,U$47)+'СЕТ СН'!$F$14+СВЦЭМ!$D$10+'СЕТ СН'!$F$6-'СЕТ СН'!$F$26</f>
        <v>880.56597308000005</v>
      </c>
      <c r="V71" s="36">
        <f>SUMIFS(СВЦЭМ!$D$33:$D$776,СВЦЭМ!$A$33:$A$776,$A71,СВЦЭМ!$B$33:$B$776,V$47)+'СЕТ СН'!$F$14+СВЦЭМ!$D$10+'СЕТ СН'!$F$6-'СЕТ СН'!$F$26</f>
        <v>885.73906921000003</v>
      </c>
      <c r="W71" s="36">
        <f>SUMIFS(СВЦЭМ!$D$33:$D$776,СВЦЭМ!$A$33:$A$776,$A71,СВЦЭМ!$B$33:$B$776,W$47)+'СЕТ СН'!$F$14+СВЦЭМ!$D$10+'СЕТ СН'!$F$6-'СЕТ СН'!$F$26</f>
        <v>900.85914237999998</v>
      </c>
      <c r="X71" s="36">
        <f>SUMIFS(СВЦЭМ!$D$33:$D$776,СВЦЭМ!$A$33:$A$776,$A71,СВЦЭМ!$B$33:$B$776,X$47)+'СЕТ СН'!$F$14+СВЦЭМ!$D$10+'СЕТ СН'!$F$6-'СЕТ СН'!$F$26</f>
        <v>904.51205290000007</v>
      </c>
      <c r="Y71" s="36">
        <f>SUMIFS(СВЦЭМ!$D$33:$D$776,СВЦЭМ!$A$33:$A$776,$A71,СВЦЭМ!$B$33:$B$776,Y$47)+'СЕТ СН'!$F$14+СВЦЭМ!$D$10+'СЕТ СН'!$F$6-'СЕТ СН'!$F$26</f>
        <v>911.58208835000005</v>
      </c>
    </row>
    <row r="72" spans="1:25" ht="15.5" x14ac:dyDescent="0.3">
      <c r="A72" s="35">
        <f t="shared" si="1"/>
        <v>43855</v>
      </c>
      <c r="B72" s="36">
        <f>SUMIFS(СВЦЭМ!$D$33:$D$776,СВЦЭМ!$A$33:$A$776,$A72,СВЦЭМ!$B$33:$B$776,B$47)+'СЕТ СН'!$F$14+СВЦЭМ!$D$10+'СЕТ СН'!$F$6-'СЕТ СН'!$F$26</f>
        <v>953.21327007000002</v>
      </c>
      <c r="C72" s="36">
        <f>SUMIFS(СВЦЭМ!$D$33:$D$776,СВЦЭМ!$A$33:$A$776,$A72,СВЦЭМ!$B$33:$B$776,C$47)+'СЕТ СН'!$F$14+СВЦЭМ!$D$10+'СЕТ СН'!$F$6-'СЕТ СН'!$F$26</f>
        <v>975.84007119</v>
      </c>
      <c r="D72" s="36">
        <f>SUMIFS(СВЦЭМ!$D$33:$D$776,СВЦЭМ!$A$33:$A$776,$A72,СВЦЭМ!$B$33:$B$776,D$47)+'СЕТ СН'!$F$14+СВЦЭМ!$D$10+'СЕТ СН'!$F$6-'СЕТ СН'!$F$26</f>
        <v>1001.52957909</v>
      </c>
      <c r="E72" s="36">
        <f>SUMIFS(СВЦЭМ!$D$33:$D$776,СВЦЭМ!$A$33:$A$776,$A72,СВЦЭМ!$B$33:$B$776,E$47)+'СЕТ СН'!$F$14+СВЦЭМ!$D$10+'СЕТ СН'!$F$6-'СЕТ СН'!$F$26</f>
        <v>1004.37860132</v>
      </c>
      <c r="F72" s="36">
        <f>SUMIFS(СВЦЭМ!$D$33:$D$776,СВЦЭМ!$A$33:$A$776,$A72,СВЦЭМ!$B$33:$B$776,F$47)+'СЕТ СН'!$F$14+СВЦЭМ!$D$10+'СЕТ СН'!$F$6-'СЕТ СН'!$F$26</f>
        <v>970.37896995000006</v>
      </c>
      <c r="G72" s="36">
        <f>SUMIFS(СВЦЭМ!$D$33:$D$776,СВЦЭМ!$A$33:$A$776,$A72,СВЦЭМ!$B$33:$B$776,G$47)+'СЕТ СН'!$F$14+СВЦЭМ!$D$10+'СЕТ СН'!$F$6-'СЕТ СН'!$F$26</f>
        <v>963.99478168999997</v>
      </c>
      <c r="H72" s="36">
        <f>SUMIFS(СВЦЭМ!$D$33:$D$776,СВЦЭМ!$A$33:$A$776,$A72,СВЦЭМ!$B$33:$B$776,H$47)+'СЕТ СН'!$F$14+СВЦЭМ!$D$10+'СЕТ СН'!$F$6-'СЕТ СН'!$F$26</f>
        <v>937.26172779000001</v>
      </c>
      <c r="I72" s="36">
        <f>SUMIFS(СВЦЭМ!$D$33:$D$776,СВЦЭМ!$A$33:$A$776,$A72,СВЦЭМ!$B$33:$B$776,I$47)+'СЕТ СН'!$F$14+СВЦЭМ!$D$10+'СЕТ СН'!$F$6-'СЕТ СН'!$F$26</f>
        <v>926.12625011</v>
      </c>
      <c r="J72" s="36">
        <f>SUMIFS(СВЦЭМ!$D$33:$D$776,СВЦЭМ!$A$33:$A$776,$A72,СВЦЭМ!$B$33:$B$776,J$47)+'СЕТ СН'!$F$14+СВЦЭМ!$D$10+'СЕТ СН'!$F$6-'СЕТ СН'!$F$26</f>
        <v>904.63260737999997</v>
      </c>
      <c r="K72" s="36">
        <f>SUMIFS(СВЦЭМ!$D$33:$D$776,СВЦЭМ!$A$33:$A$776,$A72,СВЦЭМ!$B$33:$B$776,K$47)+'СЕТ СН'!$F$14+СВЦЭМ!$D$10+'СЕТ СН'!$F$6-'СЕТ СН'!$F$26</f>
        <v>872.50150895000002</v>
      </c>
      <c r="L72" s="36">
        <f>SUMIFS(СВЦЭМ!$D$33:$D$776,СВЦЭМ!$A$33:$A$776,$A72,СВЦЭМ!$B$33:$B$776,L$47)+'СЕТ СН'!$F$14+СВЦЭМ!$D$10+'СЕТ СН'!$F$6-'СЕТ СН'!$F$26</f>
        <v>860.69322891000002</v>
      </c>
      <c r="M72" s="36">
        <f>SUMIFS(СВЦЭМ!$D$33:$D$776,СВЦЭМ!$A$33:$A$776,$A72,СВЦЭМ!$B$33:$B$776,M$47)+'СЕТ СН'!$F$14+СВЦЭМ!$D$10+'СЕТ СН'!$F$6-'СЕТ СН'!$F$26</f>
        <v>885.88175740999998</v>
      </c>
      <c r="N72" s="36">
        <f>SUMIFS(СВЦЭМ!$D$33:$D$776,СВЦЭМ!$A$33:$A$776,$A72,СВЦЭМ!$B$33:$B$776,N$47)+'СЕТ СН'!$F$14+СВЦЭМ!$D$10+'СЕТ СН'!$F$6-'СЕТ СН'!$F$26</f>
        <v>899.78262090999999</v>
      </c>
      <c r="O72" s="36">
        <f>SUMIFS(СВЦЭМ!$D$33:$D$776,СВЦЭМ!$A$33:$A$776,$A72,СВЦЭМ!$B$33:$B$776,O$47)+'СЕТ СН'!$F$14+СВЦЭМ!$D$10+'СЕТ СН'!$F$6-'СЕТ СН'!$F$26</f>
        <v>916.68674051000005</v>
      </c>
      <c r="P72" s="36">
        <f>SUMIFS(СВЦЭМ!$D$33:$D$776,СВЦЭМ!$A$33:$A$776,$A72,СВЦЭМ!$B$33:$B$776,P$47)+'СЕТ СН'!$F$14+СВЦЭМ!$D$10+'СЕТ СН'!$F$6-'СЕТ СН'!$F$26</f>
        <v>930.49477861000003</v>
      </c>
      <c r="Q72" s="36">
        <f>SUMIFS(СВЦЭМ!$D$33:$D$776,СВЦЭМ!$A$33:$A$776,$A72,СВЦЭМ!$B$33:$B$776,Q$47)+'СЕТ СН'!$F$14+СВЦЭМ!$D$10+'СЕТ СН'!$F$6-'СЕТ СН'!$F$26</f>
        <v>939.13392153999996</v>
      </c>
      <c r="R72" s="36">
        <f>SUMIFS(СВЦЭМ!$D$33:$D$776,СВЦЭМ!$A$33:$A$776,$A72,СВЦЭМ!$B$33:$B$776,R$47)+'СЕТ СН'!$F$14+СВЦЭМ!$D$10+'СЕТ СН'!$F$6-'СЕТ СН'!$F$26</f>
        <v>937.05505287000005</v>
      </c>
      <c r="S72" s="36">
        <f>SUMIFS(СВЦЭМ!$D$33:$D$776,СВЦЭМ!$A$33:$A$776,$A72,СВЦЭМ!$B$33:$B$776,S$47)+'СЕТ СН'!$F$14+СВЦЭМ!$D$10+'СЕТ СН'!$F$6-'СЕТ СН'!$F$26</f>
        <v>936.27472466000006</v>
      </c>
      <c r="T72" s="36">
        <f>SUMIFS(СВЦЭМ!$D$33:$D$776,СВЦЭМ!$A$33:$A$776,$A72,СВЦЭМ!$B$33:$B$776,T$47)+'СЕТ СН'!$F$14+СВЦЭМ!$D$10+'СЕТ СН'!$F$6-'СЕТ СН'!$F$26</f>
        <v>910.85596701999998</v>
      </c>
      <c r="U72" s="36">
        <f>SUMIFS(СВЦЭМ!$D$33:$D$776,СВЦЭМ!$A$33:$A$776,$A72,СВЦЭМ!$B$33:$B$776,U$47)+'СЕТ СН'!$F$14+СВЦЭМ!$D$10+'СЕТ СН'!$F$6-'СЕТ СН'!$F$26</f>
        <v>912.76138158000003</v>
      </c>
      <c r="V72" s="36">
        <f>SUMIFS(СВЦЭМ!$D$33:$D$776,СВЦЭМ!$A$33:$A$776,$A72,СВЦЭМ!$B$33:$B$776,V$47)+'СЕТ СН'!$F$14+СВЦЭМ!$D$10+'СЕТ СН'!$F$6-'СЕТ СН'!$F$26</f>
        <v>918.58202906999998</v>
      </c>
      <c r="W72" s="36">
        <f>SUMIFS(СВЦЭМ!$D$33:$D$776,СВЦЭМ!$A$33:$A$776,$A72,СВЦЭМ!$B$33:$B$776,W$47)+'СЕТ СН'!$F$14+СВЦЭМ!$D$10+'СЕТ СН'!$F$6-'СЕТ СН'!$F$26</f>
        <v>929.97639344000004</v>
      </c>
      <c r="X72" s="36">
        <f>SUMIFS(СВЦЭМ!$D$33:$D$776,СВЦЭМ!$A$33:$A$776,$A72,СВЦЭМ!$B$33:$B$776,X$47)+'СЕТ СН'!$F$14+СВЦЭМ!$D$10+'СЕТ СН'!$F$6-'СЕТ СН'!$F$26</f>
        <v>933.01386820000005</v>
      </c>
      <c r="Y72" s="36">
        <f>SUMIFS(СВЦЭМ!$D$33:$D$776,СВЦЭМ!$A$33:$A$776,$A72,СВЦЭМ!$B$33:$B$776,Y$47)+'СЕТ СН'!$F$14+СВЦЭМ!$D$10+'СЕТ СН'!$F$6-'СЕТ СН'!$F$26</f>
        <v>943.92463018000001</v>
      </c>
    </row>
    <row r="73" spans="1:25" ht="15.5" x14ac:dyDescent="0.3">
      <c r="A73" s="35">
        <f t="shared" si="1"/>
        <v>43856</v>
      </c>
      <c r="B73" s="36">
        <f>SUMIFS(СВЦЭМ!$D$33:$D$776,СВЦЭМ!$A$33:$A$776,$A73,СВЦЭМ!$B$33:$B$776,B$47)+'СЕТ СН'!$F$14+СВЦЭМ!$D$10+'СЕТ СН'!$F$6-'СЕТ СН'!$F$26</f>
        <v>937.14038690000007</v>
      </c>
      <c r="C73" s="36">
        <f>SUMIFS(СВЦЭМ!$D$33:$D$776,СВЦЭМ!$A$33:$A$776,$A73,СВЦЭМ!$B$33:$B$776,C$47)+'СЕТ СН'!$F$14+СВЦЭМ!$D$10+'СЕТ СН'!$F$6-'СЕТ СН'!$F$26</f>
        <v>957.01602596999999</v>
      </c>
      <c r="D73" s="36">
        <f>SUMIFS(СВЦЭМ!$D$33:$D$776,СВЦЭМ!$A$33:$A$776,$A73,СВЦЭМ!$B$33:$B$776,D$47)+'СЕТ СН'!$F$14+СВЦЭМ!$D$10+'СЕТ СН'!$F$6-'СЕТ СН'!$F$26</f>
        <v>982.39697773</v>
      </c>
      <c r="E73" s="36">
        <f>SUMIFS(СВЦЭМ!$D$33:$D$776,СВЦЭМ!$A$33:$A$776,$A73,СВЦЭМ!$B$33:$B$776,E$47)+'СЕТ СН'!$F$14+СВЦЭМ!$D$10+'СЕТ СН'!$F$6-'СЕТ СН'!$F$26</f>
        <v>988.33148611000001</v>
      </c>
      <c r="F73" s="36">
        <f>SUMIFS(СВЦЭМ!$D$33:$D$776,СВЦЭМ!$A$33:$A$776,$A73,СВЦЭМ!$B$33:$B$776,F$47)+'СЕТ СН'!$F$14+СВЦЭМ!$D$10+'СЕТ СН'!$F$6-'СЕТ СН'!$F$26</f>
        <v>953.64617186999999</v>
      </c>
      <c r="G73" s="36">
        <f>SUMIFS(СВЦЭМ!$D$33:$D$776,СВЦЭМ!$A$33:$A$776,$A73,СВЦЭМ!$B$33:$B$776,G$47)+'СЕТ СН'!$F$14+СВЦЭМ!$D$10+'СЕТ СН'!$F$6-'СЕТ СН'!$F$26</f>
        <v>944.76114497000003</v>
      </c>
      <c r="H73" s="36">
        <f>SUMIFS(СВЦЭМ!$D$33:$D$776,СВЦЭМ!$A$33:$A$776,$A73,СВЦЭМ!$B$33:$B$776,H$47)+'СЕТ СН'!$F$14+СВЦЭМ!$D$10+'СЕТ СН'!$F$6-'СЕТ СН'!$F$26</f>
        <v>916.33020472999999</v>
      </c>
      <c r="I73" s="36">
        <f>SUMIFS(СВЦЭМ!$D$33:$D$776,СВЦЭМ!$A$33:$A$776,$A73,СВЦЭМ!$B$33:$B$776,I$47)+'СЕТ СН'!$F$14+СВЦЭМ!$D$10+'СЕТ СН'!$F$6-'СЕТ СН'!$F$26</f>
        <v>902.08972829000004</v>
      </c>
      <c r="J73" s="36">
        <f>SUMIFS(СВЦЭМ!$D$33:$D$776,СВЦЭМ!$A$33:$A$776,$A73,СВЦЭМ!$B$33:$B$776,J$47)+'СЕТ СН'!$F$14+СВЦЭМ!$D$10+'СЕТ СН'!$F$6-'СЕТ СН'!$F$26</f>
        <v>875.15623407999999</v>
      </c>
      <c r="K73" s="36">
        <f>SUMIFS(СВЦЭМ!$D$33:$D$776,СВЦЭМ!$A$33:$A$776,$A73,СВЦЭМ!$B$33:$B$776,K$47)+'СЕТ СН'!$F$14+СВЦЭМ!$D$10+'СЕТ СН'!$F$6-'СЕТ СН'!$F$26</f>
        <v>847.48048760000006</v>
      </c>
      <c r="L73" s="36">
        <f>SUMIFS(СВЦЭМ!$D$33:$D$776,СВЦЭМ!$A$33:$A$776,$A73,СВЦЭМ!$B$33:$B$776,L$47)+'СЕТ СН'!$F$14+СВЦЭМ!$D$10+'СЕТ СН'!$F$6-'СЕТ СН'!$F$26</f>
        <v>839.13583446000007</v>
      </c>
      <c r="M73" s="36">
        <f>SUMIFS(СВЦЭМ!$D$33:$D$776,СВЦЭМ!$A$33:$A$776,$A73,СВЦЭМ!$B$33:$B$776,M$47)+'СЕТ СН'!$F$14+СВЦЭМ!$D$10+'СЕТ СН'!$F$6-'СЕТ СН'!$F$26</f>
        <v>869.05564929000002</v>
      </c>
      <c r="N73" s="36">
        <f>SUMIFS(СВЦЭМ!$D$33:$D$776,СВЦЭМ!$A$33:$A$776,$A73,СВЦЭМ!$B$33:$B$776,N$47)+'СЕТ СН'!$F$14+СВЦЭМ!$D$10+'СЕТ СН'!$F$6-'СЕТ СН'!$F$26</f>
        <v>879.21308687999999</v>
      </c>
      <c r="O73" s="36">
        <f>SUMIFS(СВЦЭМ!$D$33:$D$776,СВЦЭМ!$A$33:$A$776,$A73,СВЦЭМ!$B$33:$B$776,O$47)+'СЕТ СН'!$F$14+СВЦЭМ!$D$10+'СЕТ СН'!$F$6-'СЕТ СН'!$F$26</f>
        <v>893.90566934000003</v>
      </c>
      <c r="P73" s="36">
        <f>SUMIFS(СВЦЭМ!$D$33:$D$776,СВЦЭМ!$A$33:$A$776,$A73,СВЦЭМ!$B$33:$B$776,P$47)+'СЕТ СН'!$F$14+СВЦЭМ!$D$10+'СЕТ СН'!$F$6-'СЕТ СН'!$F$26</f>
        <v>906.70634868000002</v>
      </c>
      <c r="Q73" s="36">
        <f>SUMIFS(СВЦЭМ!$D$33:$D$776,СВЦЭМ!$A$33:$A$776,$A73,СВЦЭМ!$B$33:$B$776,Q$47)+'СЕТ СН'!$F$14+СВЦЭМ!$D$10+'СЕТ СН'!$F$6-'СЕТ СН'!$F$26</f>
        <v>916.30511035000006</v>
      </c>
      <c r="R73" s="36">
        <f>SUMIFS(СВЦЭМ!$D$33:$D$776,СВЦЭМ!$A$33:$A$776,$A73,СВЦЭМ!$B$33:$B$776,R$47)+'СЕТ СН'!$F$14+СВЦЭМ!$D$10+'СЕТ СН'!$F$6-'СЕТ СН'!$F$26</f>
        <v>915.94329788000005</v>
      </c>
      <c r="S73" s="36">
        <f>SUMIFS(СВЦЭМ!$D$33:$D$776,СВЦЭМ!$A$33:$A$776,$A73,СВЦЭМ!$B$33:$B$776,S$47)+'СЕТ СН'!$F$14+СВЦЭМ!$D$10+'СЕТ СН'!$F$6-'СЕТ СН'!$F$26</f>
        <v>919.75859661000004</v>
      </c>
      <c r="T73" s="36">
        <f>SUMIFS(СВЦЭМ!$D$33:$D$776,СВЦЭМ!$A$33:$A$776,$A73,СВЦЭМ!$B$33:$B$776,T$47)+'СЕТ СН'!$F$14+СВЦЭМ!$D$10+'СЕТ СН'!$F$6-'СЕТ СН'!$F$26</f>
        <v>895.33420611999998</v>
      </c>
      <c r="U73" s="36">
        <f>SUMIFS(СВЦЭМ!$D$33:$D$776,СВЦЭМ!$A$33:$A$776,$A73,СВЦЭМ!$B$33:$B$776,U$47)+'СЕТ СН'!$F$14+СВЦЭМ!$D$10+'СЕТ СН'!$F$6-'СЕТ СН'!$F$26</f>
        <v>896.62914739999997</v>
      </c>
      <c r="V73" s="36">
        <f>SUMIFS(СВЦЭМ!$D$33:$D$776,СВЦЭМ!$A$33:$A$776,$A73,СВЦЭМ!$B$33:$B$776,V$47)+'СЕТ СН'!$F$14+СВЦЭМ!$D$10+'СЕТ СН'!$F$6-'СЕТ СН'!$F$26</f>
        <v>902.84949198000004</v>
      </c>
      <c r="W73" s="36">
        <f>SUMIFS(СВЦЭМ!$D$33:$D$776,СВЦЭМ!$A$33:$A$776,$A73,СВЦЭМ!$B$33:$B$776,W$47)+'СЕТ СН'!$F$14+СВЦЭМ!$D$10+'СЕТ СН'!$F$6-'СЕТ СН'!$F$26</f>
        <v>916.12197424999999</v>
      </c>
      <c r="X73" s="36">
        <f>SUMIFS(СВЦЭМ!$D$33:$D$776,СВЦЭМ!$A$33:$A$776,$A73,СВЦЭМ!$B$33:$B$776,X$47)+'СЕТ СН'!$F$14+СВЦЭМ!$D$10+'СЕТ СН'!$F$6-'СЕТ СН'!$F$26</f>
        <v>918.77671398999996</v>
      </c>
      <c r="Y73" s="36">
        <f>SUMIFS(СВЦЭМ!$D$33:$D$776,СВЦЭМ!$A$33:$A$776,$A73,СВЦЭМ!$B$33:$B$776,Y$47)+'СЕТ СН'!$F$14+СВЦЭМ!$D$10+'СЕТ СН'!$F$6-'СЕТ СН'!$F$26</f>
        <v>927.39546419999999</v>
      </c>
    </row>
    <row r="74" spans="1:25" ht="15.5" x14ac:dyDescent="0.3">
      <c r="A74" s="35">
        <f t="shared" si="1"/>
        <v>43857</v>
      </c>
      <c r="B74" s="36">
        <f>SUMIFS(СВЦЭМ!$D$33:$D$776,СВЦЭМ!$A$33:$A$776,$A74,СВЦЭМ!$B$33:$B$776,B$47)+'СЕТ СН'!$F$14+СВЦЭМ!$D$10+'СЕТ СН'!$F$6-'СЕТ СН'!$F$26</f>
        <v>952.96989114999997</v>
      </c>
      <c r="C74" s="36">
        <f>SUMIFS(СВЦЭМ!$D$33:$D$776,СВЦЭМ!$A$33:$A$776,$A74,СВЦЭМ!$B$33:$B$776,C$47)+'СЕТ СН'!$F$14+СВЦЭМ!$D$10+'СЕТ СН'!$F$6-'СЕТ СН'!$F$26</f>
        <v>960.16914886000006</v>
      </c>
      <c r="D74" s="36">
        <f>SUMIFS(СВЦЭМ!$D$33:$D$776,СВЦЭМ!$A$33:$A$776,$A74,СВЦЭМ!$B$33:$B$776,D$47)+'СЕТ СН'!$F$14+СВЦЭМ!$D$10+'СЕТ СН'!$F$6-'СЕТ СН'!$F$26</f>
        <v>972.92338571000005</v>
      </c>
      <c r="E74" s="36">
        <f>SUMIFS(СВЦЭМ!$D$33:$D$776,СВЦЭМ!$A$33:$A$776,$A74,СВЦЭМ!$B$33:$B$776,E$47)+'СЕТ СН'!$F$14+СВЦЭМ!$D$10+'СЕТ СН'!$F$6-'СЕТ СН'!$F$26</f>
        <v>982.68532990000006</v>
      </c>
      <c r="F74" s="36">
        <f>SUMIFS(СВЦЭМ!$D$33:$D$776,СВЦЭМ!$A$33:$A$776,$A74,СВЦЭМ!$B$33:$B$776,F$47)+'СЕТ СН'!$F$14+СВЦЭМ!$D$10+'СЕТ СН'!$F$6-'СЕТ СН'!$F$26</f>
        <v>977.39630323000006</v>
      </c>
      <c r="G74" s="36">
        <f>SUMIFS(СВЦЭМ!$D$33:$D$776,СВЦЭМ!$A$33:$A$776,$A74,СВЦЭМ!$B$33:$B$776,G$47)+'СЕТ СН'!$F$14+СВЦЭМ!$D$10+'СЕТ СН'!$F$6-'СЕТ СН'!$F$26</f>
        <v>970.96792203000007</v>
      </c>
      <c r="H74" s="36">
        <f>SUMIFS(СВЦЭМ!$D$33:$D$776,СВЦЭМ!$A$33:$A$776,$A74,СВЦЭМ!$B$33:$B$776,H$47)+'СЕТ СН'!$F$14+СВЦЭМ!$D$10+'СЕТ СН'!$F$6-'СЕТ СН'!$F$26</f>
        <v>931.13274186000001</v>
      </c>
      <c r="I74" s="36">
        <f>SUMIFS(СВЦЭМ!$D$33:$D$776,СВЦЭМ!$A$33:$A$776,$A74,СВЦЭМ!$B$33:$B$776,I$47)+'СЕТ СН'!$F$14+СВЦЭМ!$D$10+'СЕТ СН'!$F$6-'СЕТ СН'!$F$26</f>
        <v>904.01214415000004</v>
      </c>
      <c r="J74" s="36">
        <f>SUMIFS(СВЦЭМ!$D$33:$D$776,СВЦЭМ!$A$33:$A$776,$A74,СВЦЭМ!$B$33:$B$776,J$47)+'СЕТ СН'!$F$14+СВЦЭМ!$D$10+'СЕТ СН'!$F$6-'СЕТ СН'!$F$26</f>
        <v>869.48047256999996</v>
      </c>
      <c r="K74" s="36">
        <f>SUMIFS(СВЦЭМ!$D$33:$D$776,СВЦЭМ!$A$33:$A$776,$A74,СВЦЭМ!$B$33:$B$776,K$47)+'СЕТ СН'!$F$14+СВЦЭМ!$D$10+'СЕТ СН'!$F$6-'СЕТ СН'!$F$26</f>
        <v>867.78200556000002</v>
      </c>
      <c r="L74" s="36">
        <f>SUMIFS(СВЦЭМ!$D$33:$D$776,СВЦЭМ!$A$33:$A$776,$A74,СВЦЭМ!$B$33:$B$776,L$47)+'СЕТ СН'!$F$14+СВЦЭМ!$D$10+'СЕТ СН'!$F$6-'СЕТ СН'!$F$26</f>
        <v>880.50110546999997</v>
      </c>
      <c r="M74" s="36">
        <f>SUMIFS(СВЦЭМ!$D$33:$D$776,СВЦЭМ!$A$33:$A$776,$A74,СВЦЭМ!$B$33:$B$776,M$47)+'СЕТ СН'!$F$14+СВЦЭМ!$D$10+'СЕТ СН'!$F$6-'СЕТ СН'!$F$26</f>
        <v>890.14185449000001</v>
      </c>
      <c r="N74" s="36">
        <f>SUMIFS(СВЦЭМ!$D$33:$D$776,СВЦЭМ!$A$33:$A$776,$A74,СВЦЭМ!$B$33:$B$776,N$47)+'СЕТ СН'!$F$14+СВЦЭМ!$D$10+'СЕТ СН'!$F$6-'СЕТ СН'!$F$26</f>
        <v>906.96958924</v>
      </c>
      <c r="O74" s="36">
        <f>SUMIFS(СВЦЭМ!$D$33:$D$776,СВЦЭМ!$A$33:$A$776,$A74,СВЦЭМ!$B$33:$B$776,O$47)+'СЕТ СН'!$F$14+СВЦЭМ!$D$10+'СЕТ СН'!$F$6-'СЕТ СН'!$F$26</f>
        <v>929.94162437</v>
      </c>
      <c r="P74" s="36">
        <f>SUMIFS(СВЦЭМ!$D$33:$D$776,СВЦЭМ!$A$33:$A$776,$A74,СВЦЭМ!$B$33:$B$776,P$47)+'СЕТ СН'!$F$14+СВЦЭМ!$D$10+'СЕТ СН'!$F$6-'СЕТ СН'!$F$26</f>
        <v>948.86918925999998</v>
      </c>
      <c r="Q74" s="36">
        <f>SUMIFS(СВЦЭМ!$D$33:$D$776,СВЦЭМ!$A$33:$A$776,$A74,СВЦЭМ!$B$33:$B$776,Q$47)+'СЕТ СН'!$F$14+СВЦЭМ!$D$10+'СЕТ СН'!$F$6-'СЕТ СН'!$F$26</f>
        <v>958.88535694000007</v>
      </c>
      <c r="R74" s="36">
        <f>SUMIFS(СВЦЭМ!$D$33:$D$776,СВЦЭМ!$A$33:$A$776,$A74,СВЦЭМ!$B$33:$B$776,R$47)+'СЕТ СН'!$F$14+СВЦЭМ!$D$10+'СЕТ СН'!$F$6-'СЕТ СН'!$F$26</f>
        <v>957.84831616999998</v>
      </c>
      <c r="S74" s="36">
        <f>SUMIFS(СВЦЭМ!$D$33:$D$776,СВЦЭМ!$A$33:$A$776,$A74,СВЦЭМ!$B$33:$B$776,S$47)+'СЕТ СН'!$F$14+СВЦЭМ!$D$10+'СЕТ СН'!$F$6-'СЕТ СН'!$F$26</f>
        <v>938.15460564</v>
      </c>
      <c r="T74" s="36">
        <f>SUMIFS(СВЦЭМ!$D$33:$D$776,СВЦЭМ!$A$33:$A$776,$A74,СВЦЭМ!$B$33:$B$776,T$47)+'СЕТ СН'!$F$14+СВЦЭМ!$D$10+'СЕТ СН'!$F$6-'СЕТ СН'!$F$26</f>
        <v>908.71200870999996</v>
      </c>
      <c r="U74" s="36">
        <f>SUMIFS(СВЦЭМ!$D$33:$D$776,СВЦЭМ!$A$33:$A$776,$A74,СВЦЭМ!$B$33:$B$776,U$47)+'СЕТ СН'!$F$14+СВЦЭМ!$D$10+'СЕТ СН'!$F$6-'СЕТ СН'!$F$26</f>
        <v>921.09705387999998</v>
      </c>
      <c r="V74" s="36">
        <f>SUMIFS(СВЦЭМ!$D$33:$D$776,СВЦЭМ!$A$33:$A$776,$A74,СВЦЭМ!$B$33:$B$776,V$47)+'СЕТ СН'!$F$14+СВЦЭМ!$D$10+'СЕТ СН'!$F$6-'СЕТ СН'!$F$26</f>
        <v>922.81199319999996</v>
      </c>
      <c r="W74" s="36">
        <f>SUMIFS(СВЦЭМ!$D$33:$D$776,СВЦЭМ!$A$33:$A$776,$A74,СВЦЭМ!$B$33:$B$776,W$47)+'СЕТ СН'!$F$14+СВЦЭМ!$D$10+'СЕТ СН'!$F$6-'СЕТ СН'!$F$26</f>
        <v>933.77798894</v>
      </c>
      <c r="X74" s="36">
        <f>SUMIFS(СВЦЭМ!$D$33:$D$776,СВЦЭМ!$A$33:$A$776,$A74,СВЦЭМ!$B$33:$B$776,X$47)+'СЕТ СН'!$F$14+СВЦЭМ!$D$10+'СЕТ СН'!$F$6-'СЕТ СН'!$F$26</f>
        <v>938.69350788999998</v>
      </c>
      <c r="Y74" s="36">
        <f>SUMIFS(СВЦЭМ!$D$33:$D$776,СВЦЭМ!$A$33:$A$776,$A74,СВЦЭМ!$B$33:$B$776,Y$47)+'СЕТ СН'!$F$14+СВЦЭМ!$D$10+'СЕТ СН'!$F$6-'СЕТ СН'!$F$26</f>
        <v>950.03410099000007</v>
      </c>
    </row>
    <row r="75" spans="1:25" ht="15.5" x14ac:dyDescent="0.3">
      <c r="A75" s="35">
        <f t="shared" si="1"/>
        <v>43858</v>
      </c>
      <c r="B75" s="36">
        <f>SUMIFS(СВЦЭМ!$D$33:$D$776,СВЦЭМ!$A$33:$A$776,$A75,СВЦЭМ!$B$33:$B$776,B$47)+'СЕТ СН'!$F$14+СВЦЭМ!$D$10+'СЕТ СН'!$F$6-'СЕТ СН'!$F$26</f>
        <v>907.21220950999998</v>
      </c>
      <c r="C75" s="36">
        <f>SUMIFS(СВЦЭМ!$D$33:$D$776,СВЦЭМ!$A$33:$A$776,$A75,СВЦЭМ!$B$33:$B$776,C$47)+'СЕТ СН'!$F$14+СВЦЭМ!$D$10+'СЕТ СН'!$F$6-'СЕТ СН'!$F$26</f>
        <v>938.22792587000004</v>
      </c>
      <c r="D75" s="36">
        <f>SUMIFS(СВЦЭМ!$D$33:$D$776,СВЦЭМ!$A$33:$A$776,$A75,СВЦЭМ!$B$33:$B$776,D$47)+'СЕТ СН'!$F$14+СВЦЭМ!$D$10+'СЕТ СН'!$F$6-'СЕТ СН'!$F$26</f>
        <v>954.01459023999996</v>
      </c>
      <c r="E75" s="36">
        <f>SUMIFS(СВЦЭМ!$D$33:$D$776,СВЦЭМ!$A$33:$A$776,$A75,СВЦЭМ!$B$33:$B$776,E$47)+'СЕТ СН'!$F$14+СВЦЭМ!$D$10+'СЕТ СН'!$F$6-'СЕТ СН'!$F$26</f>
        <v>953.84303439000007</v>
      </c>
      <c r="F75" s="36">
        <f>SUMIFS(СВЦЭМ!$D$33:$D$776,СВЦЭМ!$A$33:$A$776,$A75,СВЦЭМ!$B$33:$B$776,F$47)+'СЕТ СН'!$F$14+СВЦЭМ!$D$10+'СЕТ СН'!$F$6-'СЕТ СН'!$F$26</f>
        <v>958.47271508000006</v>
      </c>
      <c r="G75" s="36">
        <f>SUMIFS(СВЦЭМ!$D$33:$D$776,СВЦЭМ!$A$33:$A$776,$A75,СВЦЭМ!$B$33:$B$776,G$47)+'СЕТ СН'!$F$14+СВЦЭМ!$D$10+'СЕТ СН'!$F$6-'СЕТ СН'!$F$26</f>
        <v>942.43003497999996</v>
      </c>
      <c r="H75" s="36">
        <f>SUMIFS(СВЦЭМ!$D$33:$D$776,СВЦЭМ!$A$33:$A$776,$A75,СВЦЭМ!$B$33:$B$776,H$47)+'СЕТ СН'!$F$14+СВЦЭМ!$D$10+'СЕТ СН'!$F$6-'СЕТ СН'!$F$26</f>
        <v>912.21798366999997</v>
      </c>
      <c r="I75" s="36">
        <f>SUMIFS(СВЦЭМ!$D$33:$D$776,СВЦЭМ!$A$33:$A$776,$A75,СВЦЭМ!$B$33:$B$776,I$47)+'СЕТ СН'!$F$14+СВЦЭМ!$D$10+'СЕТ СН'!$F$6-'СЕТ СН'!$F$26</f>
        <v>872.53002398000001</v>
      </c>
      <c r="J75" s="36">
        <f>SUMIFS(СВЦЭМ!$D$33:$D$776,СВЦЭМ!$A$33:$A$776,$A75,СВЦЭМ!$B$33:$B$776,J$47)+'СЕТ СН'!$F$14+СВЦЭМ!$D$10+'СЕТ СН'!$F$6-'СЕТ СН'!$F$26</f>
        <v>855.00766112999997</v>
      </c>
      <c r="K75" s="36">
        <f>SUMIFS(СВЦЭМ!$D$33:$D$776,СВЦЭМ!$A$33:$A$776,$A75,СВЦЭМ!$B$33:$B$776,K$47)+'СЕТ СН'!$F$14+СВЦЭМ!$D$10+'СЕТ СН'!$F$6-'СЕТ СН'!$F$26</f>
        <v>845.75497760999997</v>
      </c>
      <c r="L75" s="36">
        <f>SUMIFS(СВЦЭМ!$D$33:$D$776,СВЦЭМ!$A$33:$A$776,$A75,СВЦЭМ!$B$33:$B$776,L$47)+'СЕТ СН'!$F$14+СВЦЭМ!$D$10+'СЕТ СН'!$F$6-'СЕТ СН'!$F$26</f>
        <v>839.66413668999996</v>
      </c>
      <c r="M75" s="36">
        <f>SUMIFS(СВЦЭМ!$D$33:$D$776,СВЦЭМ!$A$33:$A$776,$A75,СВЦЭМ!$B$33:$B$776,M$47)+'СЕТ СН'!$F$14+СВЦЭМ!$D$10+'СЕТ СН'!$F$6-'СЕТ СН'!$F$26</f>
        <v>871.66031400999998</v>
      </c>
      <c r="N75" s="36">
        <f>SUMIFS(СВЦЭМ!$D$33:$D$776,СВЦЭМ!$A$33:$A$776,$A75,СВЦЭМ!$B$33:$B$776,N$47)+'СЕТ СН'!$F$14+СВЦЭМ!$D$10+'СЕТ СН'!$F$6-'СЕТ СН'!$F$26</f>
        <v>887.67863246000002</v>
      </c>
      <c r="O75" s="36">
        <f>SUMIFS(СВЦЭМ!$D$33:$D$776,СВЦЭМ!$A$33:$A$776,$A75,СВЦЭМ!$B$33:$B$776,O$47)+'СЕТ СН'!$F$14+СВЦЭМ!$D$10+'СЕТ СН'!$F$6-'СЕТ СН'!$F$26</f>
        <v>887.86559685999998</v>
      </c>
      <c r="P75" s="36">
        <f>SUMIFS(СВЦЭМ!$D$33:$D$776,СВЦЭМ!$A$33:$A$776,$A75,СВЦЭМ!$B$33:$B$776,P$47)+'СЕТ СН'!$F$14+СВЦЭМ!$D$10+'СЕТ СН'!$F$6-'СЕТ СН'!$F$26</f>
        <v>902.49772988999996</v>
      </c>
      <c r="Q75" s="36">
        <f>SUMIFS(СВЦЭМ!$D$33:$D$776,СВЦЭМ!$A$33:$A$776,$A75,СВЦЭМ!$B$33:$B$776,Q$47)+'СЕТ СН'!$F$14+СВЦЭМ!$D$10+'СЕТ СН'!$F$6-'СЕТ СН'!$F$26</f>
        <v>910.80512870999996</v>
      </c>
      <c r="R75" s="36">
        <f>SUMIFS(СВЦЭМ!$D$33:$D$776,СВЦЭМ!$A$33:$A$776,$A75,СВЦЭМ!$B$33:$B$776,R$47)+'СЕТ СН'!$F$14+СВЦЭМ!$D$10+'СЕТ СН'!$F$6-'СЕТ СН'!$F$26</f>
        <v>908.91350346000002</v>
      </c>
      <c r="S75" s="36">
        <f>SUMIFS(СВЦЭМ!$D$33:$D$776,СВЦЭМ!$A$33:$A$776,$A75,СВЦЭМ!$B$33:$B$776,S$47)+'СЕТ СН'!$F$14+СВЦЭМ!$D$10+'СЕТ СН'!$F$6-'СЕТ СН'!$F$26</f>
        <v>894.05362353999999</v>
      </c>
      <c r="T75" s="36">
        <f>SUMIFS(СВЦЭМ!$D$33:$D$776,СВЦЭМ!$A$33:$A$776,$A75,СВЦЭМ!$B$33:$B$776,T$47)+'СЕТ СН'!$F$14+СВЦЭМ!$D$10+'СЕТ СН'!$F$6-'СЕТ СН'!$F$26</f>
        <v>873.22795613000005</v>
      </c>
      <c r="U75" s="36">
        <f>SUMIFS(СВЦЭМ!$D$33:$D$776,СВЦЭМ!$A$33:$A$776,$A75,СВЦЭМ!$B$33:$B$776,U$47)+'СЕТ СН'!$F$14+СВЦЭМ!$D$10+'СЕТ СН'!$F$6-'СЕТ СН'!$F$26</f>
        <v>868.99220237999998</v>
      </c>
      <c r="V75" s="36">
        <f>SUMIFS(СВЦЭМ!$D$33:$D$776,СВЦЭМ!$A$33:$A$776,$A75,СВЦЭМ!$B$33:$B$776,V$47)+'СЕТ СН'!$F$14+СВЦЭМ!$D$10+'СЕТ СН'!$F$6-'СЕТ СН'!$F$26</f>
        <v>879.25604688999999</v>
      </c>
      <c r="W75" s="36">
        <f>SUMIFS(СВЦЭМ!$D$33:$D$776,СВЦЭМ!$A$33:$A$776,$A75,СВЦЭМ!$B$33:$B$776,W$47)+'СЕТ СН'!$F$14+СВЦЭМ!$D$10+'СЕТ СН'!$F$6-'СЕТ СН'!$F$26</f>
        <v>888.29704406999997</v>
      </c>
      <c r="X75" s="36">
        <f>SUMIFS(СВЦЭМ!$D$33:$D$776,СВЦЭМ!$A$33:$A$776,$A75,СВЦЭМ!$B$33:$B$776,X$47)+'СЕТ СН'!$F$14+СВЦЭМ!$D$10+'СЕТ СН'!$F$6-'СЕТ СН'!$F$26</f>
        <v>895.75790242000005</v>
      </c>
      <c r="Y75" s="36">
        <f>SUMIFS(СВЦЭМ!$D$33:$D$776,СВЦЭМ!$A$33:$A$776,$A75,СВЦЭМ!$B$33:$B$776,Y$47)+'СЕТ СН'!$F$14+СВЦЭМ!$D$10+'СЕТ СН'!$F$6-'СЕТ СН'!$F$26</f>
        <v>920.62308485000005</v>
      </c>
    </row>
    <row r="76" spans="1:25" ht="15.5" x14ac:dyDescent="0.3">
      <c r="A76" s="35">
        <f t="shared" si="1"/>
        <v>43859</v>
      </c>
      <c r="B76" s="36">
        <f>SUMIFS(СВЦЭМ!$D$33:$D$776,СВЦЭМ!$A$33:$A$776,$A76,СВЦЭМ!$B$33:$B$776,B$47)+'СЕТ СН'!$F$14+СВЦЭМ!$D$10+'СЕТ СН'!$F$6-'СЕТ СН'!$F$26</f>
        <v>962.00113758999998</v>
      </c>
      <c r="C76" s="36">
        <f>SUMIFS(СВЦЭМ!$D$33:$D$776,СВЦЭМ!$A$33:$A$776,$A76,СВЦЭМ!$B$33:$B$776,C$47)+'СЕТ СН'!$F$14+СВЦЭМ!$D$10+'СЕТ СН'!$F$6-'СЕТ СН'!$F$26</f>
        <v>983.23294397000006</v>
      </c>
      <c r="D76" s="36">
        <f>SUMIFS(СВЦЭМ!$D$33:$D$776,СВЦЭМ!$A$33:$A$776,$A76,СВЦЭМ!$B$33:$B$776,D$47)+'СЕТ СН'!$F$14+СВЦЭМ!$D$10+'СЕТ СН'!$F$6-'СЕТ СН'!$F$26</f>
        <v>985.75225740999997</v>
      </c>
      <c r="E76" s="36">
        <f>SUMIFS(СВЦЭМ!$D$33:$D$776,СВЦЭМ!$A$33:$A$776,$A76,СВЦЭМ!$B$33:$B$776,E$47)+'СЕТ СН'!$F$14+СВЦЭМ!$D$10+'СЕТ СН'!$F$6-'СЕТ СН'!$F$26</f>
        <v>987.11976281</v>
      </c>
      <c r="F76" s="36">
        <f>SUMIFS(СВЦЭМ!$D$33:$D$776,СВЦЭМ!$A$33:$A$776,$A76,СВЦЭМ!$B$33:$B$776,F$47)+'СЕТ СН'!$F$14+СВЦЭМ!$D$10+'СЕТ СН'!$F$6-'СЕТ СН'!$F$26</f>
        <v>980.55835660000002</v>
      </c>
      <c r="G76" s="36">
        <f>SUMIFS(СВЦЭМ!$D$33:$D$776,СВЦЭМ!$A$33:$A$776,$A76,СВЦЭМ!$B$33:$B$776,G$47)+'СЕТ СН'!$F$14+СВЦЭМ!$D$10+'СЕТ СН'!$F$6-'СЕТ СН'!$F$26</f>
        <v>968.92656929999998</v>
      </c>
      <c r="H76" s="36">
        <f>SUMIFS(СВЦЭМ!$D$33:$D$776,СВЦЭМ!$A$33:$A$776,$A76,СВЦЭМ!$B$33:$B$776,H$47)+'СЕТ СН'!$F$14+СВЦЭМ!$D$10+'СЕТ СН'!$F$6-'СЕТ СН'!$F$26</f>
        <v>929.95567058000006</v>
      </c>
      <c r="I76" s="36">
        <f>SUMIFS(СВЦЭМ!$D$33:$D$776,СВЦЭМ!$A$33:$A$776,$A76,СВЦЭМ!$B$33:$B$776,I$47)+'СЕТ СН'!$F$14+СВЦЭМ!$D$10+'СЕТ СН'!$F$6-'СЕТ СН'!$F$26</f>
        <v>898.75063927999997</v>
      </c>
      <c r="J76" s="36">
        <f>SUMIFS(СВЦЭМ!$D$33:$D$776,СВЦЭМ!$A$33:$A$776,$A76,СВЦЭМ!$B$33:$B$776,J$47)+'СЕТ СН'!$F$14+СВЦЭМ!$D$10+'СЕТ СН'!$F$6-'СЕТ СН'!$F$26</f>
        <v>875.87054581000007</v>
      </c>
      <c r="K76" s="36">
        <f>SUMIFS(СВЦЭМ!$D$33:$D$776,СВЦЭМ!$A$33:$A$776,$A76,СВЦЭМ!$B$33:$B$776,K$47)+'СЕТ СН'!$F$14+СВЦЭМ!$D$10+'СЕТ СН'!$F$6-'СЕТ СН'!$F$26</f>
        <v>864.58544417999997</v>
      </c>
      <c r="L76" s="36">
        <f>SUMIFS(СВЦЭМ!$D$33:$D$776,СВЦЭМ!$A$33:$A$776,$A76,СВЦЭМ!$B$33:$B$776,L$47)+'СЕТ СН'!$F$14+СВЦЭМ!$D$10+'СЕТ СН'!$F$6-'СЕТ СН'!$F$26</f>
        <v>851.78872295999997</v>
      </c>
      <c r="M76" s="36">
        <f>SUMIFS(СВЦЭМ!$D$33:$D$776,СВЦЭМ!$A$33:$A$776,$A76,СВЦЭМ!$B$33:$B$776,M$47)+'СЕТ СН'!$F$14+СВЦЭМ!$D$10+'СЕТ СН'!$F$6-'СЕТ СН'!$F$26</f>
        <v>857.70749320000004</v>
      </c>
      <c r="N76" s="36">
        <f>SUMIFS(СВЦЭМ!$D$33:$D$776,СВЦЭМ!$A$33:$A$776,$A76,СВЦЭМ!$B$33:$B$776,N$47)+'СЕТ СН'!$F$14+СВЦЭМ!$D$10+'СЕТ СН'!$F$6-'СЕТ СН'!$F$26</f>
        <v>884.85727440000005</v>
      </c>
      <c r="O76" s="36">
        <f>SUMIFS(СВЦЭМ!$D$33:$D$776,СВЦЭМ!$A$33:$A$776,$A76,СВЦЭМ!$B$33:$B$776,O$47)+'СЕТ СН'!$F$14+СВЦЭМ!$D$10+'СЕТ СН'!$F$6-'СЕТ СН'!$F$26</f>
        <v>910.29040194000004</v>
      </c>
      <c r="P76" s="36">
        <f>SUMIFS(СВЦЭМ!$D$33:$D$776,СВЦЭМ!$A$33:$A$776,$A76,СВЦЭМ!$B$33:$B$776,P$47)+'СЕТ СН'!$F$14+СВЦЭМ!$D$10+'СЕТ СН'!$F$6-'СЕТ СН'!$F$26</f>
        <v>937.93181414000003</v>
      </c>
      <c r="Q76" s="36">
        <f>SUMIFS(СВЦЭМ!$D$33:$D$776,СВЦЭМ!$A$33:$A$776,$A76,СВЦЭМ!$B$33:$B$776,Q$47)+'СЕТ СН'!$F$14+СВЦЭМ!$D$10+'СЕТ СН'!$F$6-'СЕТ СН'!$F$26</f>
        <v>954.84569053999996</v>
      </c>
      <c r="R76" s="36">
        <f>SUMIFS(СВЦЭМ!$D$33:$D$776,СВЦЭМ!$A$33:$A$776,$A76,СВЦЭМ!$B$33:$B$776,R$47)+'СЕТ СН'!$F$14+СВЦЭМ!$D$10+'СЕТ СН'!$F$6-'СЕТ СН'!$F$26</f>
        <v>941.19783419999999</v>
      </c>
      <c r="S76" s="36">
        <f>SUMIFS(СВЦЭМ!$D$33:$D$776,СВЦЭМ!$A$33:$A$776,$A76,СВЦЭМ!$B$33:$B$776,S$47)+'СЕТ СН'!$F$14+СВЦЭМ!$D$10+'СЕТ СН'!$F$6-'СЕТ СН'!$F$26</f>
        <v>921.67387116999998</v>
      </c>
      <c r="T76" s="36">
        <f>SUMIFS(СВЦЭМ!$D$33:$D$776,СВЦЭМ!$A$33:$A$776,$A76,СВЦЭМ!$B$33:$B$776,T$47)+'СЕТ СН'!$F$14+СВЦЭМ!$D$10+'СЕТ СН'!$F$6-'СЕТ СН'!$F$26</f>
        <v>882.35086859</v>
      </c>
      <c r="U76" s="36">
        <f>SUMIFS(СВЦЭМ!$D$33:$D$776,СВЦЭМ!$A$33:$A$776,$A76,СВЦЭМ!$B$33:$B$776,U$47)+'СЕТ СН'!$F$14+СВЦЭМ!$D$10+'СЕТ СН'!$F$6-'СЕТ СН'!$F$26</f>
        <v>876.71751381000001</v>
      </c>
      <c r="V76" s="36">
        <f>SUMIFS(СВЦЭМ!$D$33:$D$776,СВЦЭМ!$A$33:$A$776,$A76,СВЦЭМ!$B$33:$B$776,V$47)+'СЕТ СН'!$F$14+СВЦЭМ!$D$10+'СЕТ СН'!$F$6-'СЕТ СН'!$F$26</f>
        <v>886.29039273000001</v>
      </c>
      <c r="W76" s="36">
        <f>SUMIFS(СВЦЭМ!$D$33:$D$776,СВЦЭМ!$A$33:$A$776,$A76,СВЦЭМ!$B$33:$B$776,W$47)+'СЕТ СН'!$F$14+СВЦЭМ!$D$10+'СЕТ СН'!$F$6-'СЕТ СН'!$F$26</f>
        <v>902.17309946</v>
      </c>
      <c r="X76" s="36">
        <f>SUMIFS(СВЦЭМ!$D$33:$D$776,СВЦЭМ!$A$33:$A$776,$A76,СВЦЭМ!$B$33:$B$776,X$47)+'СЕТ СН'!$F$14+СВЦЭМ!$D$10+'СЕТ СН'!$F$6-'СЕТ СН'!$F$26</f>
        <v>903.20636122999997</v>
      </c>
      <c r="Y76" s="36">
        <f>SUMIFS(СВЦЭМ!$D$33:$D$776,СВЦЭМ!$A$33:$A$776,$A76,СВЦЭМ!$B$33:$B$776,Y$47)+'СЕТ СН'!$F$14+СВЦЭМ!$D$10+'СЕТ СН'!$F$6-'СЕТ СН'!$F$26</f>
        <v>935.92879009000001</v>
      </c>
    </row>
    <row r="77" spans="1:25" ht="15.5" x14ac:dyDescent="0.3">
      <c r="A77" s="35">
        <f t="shared" si="1"/>
        <v>43860</v>
      </c>
      <c r="B77" s="36">
        <f>SUMIFS(СВЦЭМ!$D$33:$D$776,СВЦЭМ!$A$33:$A$776,$A77,СВЦЭМ!$B$33:$B$776,B$47)+'СЕТ СН'!$F$14+СВЦЭМ!$D$10+'СЕТ СН'!$F$6-'СЕТ СН'!$F$26</f>
        <v>960.19051422999996</v>
      </c>
      <c r="C77" s="36">
        <f>SUMIFS(СВЦЭМ!$D$33:$D$776,СВЦЭМ!$A$33:$A$776,$A77,СВЦЭМ!$B$33:$B$776,C$47)+'СЕТ СН'!$F$14+СВЦЭМ!$D$10+'СЕТ СН'!$F$6-'СЕТ СН'!$F$26</f>
        <v>980.86011898000004</v>
      </c>
      <c r="D77" s="36">
        <f>SUMIFS(СВЦЭМ!$D$33:$D$776,СВЦЭМ!$A$33:$A$776,$A77,СВЦЭМ!$B$33:$B$776,D$47)+'СЕТ СН'!$F$14+СВЦЭМ!$D$10+'СЕТ СН'!$F$6-'СЕТ СН'!$F$26</f>
        <v>985.13129092999998</v>
      </c>
      <c r="E77" s="36">
        <f>SUMIFS(СВЦЭМ!$D$33:$D$776,СВЦЭМ!$A$33:$A$776,$A77,СВЦЭМ!$B$33:$B$776,E$47)+'СЕТ СН'!$F$14+СВЦЭМ!$D$10+'СЕТ СН'!$F$6-'СЕТ СН'!$F$26</f>
        <v>986.93587061000005</v>
      </c>
      <c r="F77" s="36">
        <f>SUMIFS(СВЦЭМ!$D$33:$D$776,СВЦЭМ!$A$33:$A$776,$A77,СВЦЭМ!$B$33:$B$776,F$47)+'СЕТ СН'!$F$14+СВЦЭМ!$D$10+'СЕТ СН'!$F$6-'СЕТ СН'!$F$26</f>
        <v>975.31614735000005</v>
      </c>
      <c r="G77" s="36">
        <f>SUMIFS(СВЦЭМ!$D$33:$D$776,СВЦЭМ!$A$33:$A$776,$A77,СВЦЭМ!$B$33:$B$776,G$47)+'СЕТ СН'!$F$14+СВЦЭМ!$D$10+'СЕТ СН'!$F$6-'СЕТ СН'!$F$26</f>
        <v>963.84492945</v>
      </c>
      <c r="H77" s="36">
        <f>SUMIFS(СВЦЭМ!$D$33:$D$776,СВЦЭМ!$A$33:$A$776,$A77,СВЦЭМ!$B$33:$B$776,H$47)+'СЕТ СН'!$F$14+СВЦЭМ!$D$10+'СЕТ СН'!$F$6-'СЕТ СН'!$F$26</f>
        <v>931.79721309000001</v>
      </c>
      <c r="I77" s="36">
        <f>SUMIFS(СВЦЭМ!$D$33:$D$776,СВЦЭМ!$A$33:$A$776,$A77,СВЦЭМ!$B$33:$B$776,I$47)+'СЕТ СН'!$F$14+СВЦЭМ!$D$10+'СЕТ СН'!$F$6-'СЕТ СН'!$F$26</f>
        <v>901.10601901000007</v>
      </c>
      <c r="J77" s="36">
        <f>SUMIFS(СВЦЭМ!$D$33:$D$776,СВЦЭМ!$A$33:$A$776,$A77,СВЦЭМ!$B$33:$B$776,J$47)+'СЕТ СН'!$F$14+СВЦЭМ!$D$10+'СЕТ СН'!$F$6-'СЕТ СН'!$F$26</f>
        <v>872.65021035000007</v>
      </c>
      <c r="K77" s="36">
        <f>SUMIFS(СВЦЭМ!$D$33:$D$776,СВЦЭМ!$A$33:$A$776,$A77,СВЦЭМ!$B$33:$B$776,K$47)+'СЕТ СН'!$F$14+СВЦЭМ!$D$10+'СЕТ СН'!$F$6-'СЕТ СН'!$F$26</f>
        <v>855.58905976000005</v>
      </c>
      <c r="L77" s="36">
        <f>SUMIFS(СВЦЭМ!$D$33:$D$776,СВЦЭМ!$A$33:$A$776,$A77,СВЦЭМ!$B$33:$B$776,L$47)+'СЕТ СН'!$F$14+СВЦЭМ!$D$10+'СЕТ СН'!$F$6-'СЕТ СН'!$F$26</f>
        <v>857.55762187000005</v>
      </c>
      <c r="M77" s="36">
        <f>SUMIFS(СВЦЭМ!$D$33:$D$776,СВЦЭМ!$A$33:$A$776,$A77,СВЦЭМ!$B$33:$B$776,M$47)+'СЕТ СН'!$F$14+СВЦЭМ!$D$10+'СЕТ СН'!$F$6-'СЕТ СН'!$F$26</f>
        <v>870.78522436000003</v>
      </c>
      <c r="N77" s="36">
        <f>SUMIFS(СВЦЭМ!$D$33:$D$776,СВЦЭМ!$A$33:$A$776,$A77,СВЦЭМ!$B$33:$B$776,N$47)+'СЕТ СН'!$F$14+СВЦЭМ!$D$10+'СЕТ СН'!$F$6-'СЕТ СН'!$F$26</f>
        <v>882.22819253</v>
      </c>
      <c r="O77" s="36">
        <f>SUMIFS(СВЦЭМ!$D$33:$D$776,СВЦЭМ!$A$33:$A$776,$A77,СВЦЭМ!$B$33:$B$776,O$47)+'СЕТ СН'!$F$14+СВЦЭМ!$D$10+'СЕТ СН'!$F$6-'СЕТ СН'!$F$26</f>
        <v>916.52039116000003</v>
      </c>
      <c r="P77" s="36">
        <f>SUMIFS(СВЦЭМ!$D$33:$D$776,СВЦЭМ!$A$33:$A$776,$A77,СВЦЭМ!$B$33:$B$776,P$47)+'СЕТ СН'!$F$14+СВЦЭМ!$D$10+'СЕТ СН'!$F$6-'СЕТ СН'!$F$26</f>
        <v>949.02715628999999</v>
      </c>
      <c r="Q77" s="36">
        <f>SUMIFS(СВЦЭМ!$D$33:$D$776,СВЦЭМ!$A$33:$A$776,$A77,СВЦЭМ!$B$33:$B$776,Q$47)+'СЕТ СН'!$F$14+СВЦЭМ!$D$10+'СЕТ СН'!$F$6-'СЕТ СН'!$F$26</f>
        <v>956.75227972000005</v>
      </c>
      <c r="R77" s="36">
        <f>SUMIFS(СВЦЭМ!$D$33:$D$776,СВЦЭМ!$A$33:$A$776,$A77,СВЦЭМ!$B$33:$B$776,R$47)+'СЕТ СН'!$F$14+СВЦЭМ!$D$10+'СЕТ СН'!$F$6-'СЕТ СН'!$F$26</f>
        <v>933.34665444999996</v>
      </c>
      <c r="S77" s="36">
        <f>SUMIFS(СВЦЭМ!$D$33:$D$776,СВЦЭМ!$A$33:$A$776,$A77,СВЦЭМ!$B$33:$B$776,S$47)+'СЕТ СН'!$F$14+СВЦЭМ!$D$10+'СЕТ СН'!$F$6-'СЕТ СН'!$F$26</f>
        <v>895.05042091999997</v>
      </c>
      <c r="T77" s="36">
        <f>SUMIFS(СВЦЭМ!$D$33:$D$776,СВЦЭМ!$A$33:$A$776,$A77,СВЦЭМ!$B$33:$B$776,T$47)+'СЕТ СН'!$F$14+СВЦЭМ!$D$10+'СЕТ СН'!$F$6-'СЕТ СН'!$F$26</f>
        <v>874.81750821000003</v>
      </c>
      <c r="U77" s="36">
        <f>SUMIFS(СВЦЭМ!$D$33:$D$776,СВЦЭМ!$A$33:$A$776,$A77,СВЦЭМ!$B$33:$B$776,U$47)+'СЕТ СН'!$F$14+СВЦЭМ!$D$10+'СЕТ СН'!$F$6-'СЕТ СН'!$F$26</f>
        <v>876.77588134000007</v>
      </c>
      <c r="V77" s="36">
        <f>SUMIFS(СВЦЭМ!$D$33:$D$776,СВЦЭМ!$A$33:$A$776,$A77,СВЦЭМ!$B$33:$B$776,V$47)+'СЕТ СН'!$F$14+СВЦЭМ!$D$10+'СЕТ СН'!$F$6-'СЕТ СН'!$F$26</f>
        <v>876.83267703000001</v>
      </c>
      <c r="W77" s="36">
        <f>SUMIFS(СВЦЭМ!$D$33:$D$776,СВЦЭМ!$A$33:$A$776,$A77,СВЦЭМ!$B$33:$B$776,W$47)+'СЕТ СН'!$F$14+СВЦЭМ!$D$10+'СЕТ СН'!$F$6-'СЕТ СН'!$F$26</f>
        <v>885.43689603999997</v>
      </c>
      <c r="X77" s="36">
        <f>SUMIFS(СВЦЭМ!$D$33:$D$776,СВЦЭМ!$A$33:$A$776,$A77,СВЦЭМ!$B$33:$B$776,X$47)+'СЕТ СН'!$F$14+СВЦЭМ!$D$10+'СЕТ СН'!$F$6-'СЕТ СН'!$F$26</f>
        <v>885.25044292000007</v>
      </c>
      <c r="Y77" s="36">
        <f>SUMIFS(СВЦЭМ!$D$33:$D$776,СВЦЭМ!$A$33:$A$776,$A77,СВЦЭМ!$B$33:$B$776,Y$47)+'СЕТ СН'!$F$14+СВЦЭМ!$D$10+'СЕТ СН'!$F$6-'СЕТ СН'!$F$26</f>
        <v>886.08698380999999</v>
      </c>
    </row>
    <row r="78" spans="1:25" ht="15.5" x14ac:dyDescent="0.3">
      <c r="A78" s="35">
        <f t="shared" si="1"/>
        <v>43861</v>
      </c>
      <c r="B78" s="36">
        <f>SUMIFS(СВЦЭМ!$D$33:$D$776,СВЦЭМ!$A$33:$A$776,$A78,СВЦЭМ!$B$33:$B$776,B$47)+'СЕТ СН'!$F$14+СВЦЭМ!$D$10+'СЕТ СН'!$F$6-'СЕТ СН'!$F$26</f>
        <v>924.97615669000004</v>
      </c>
      <c r="C78" s="36">
        <f>SUMIFS(СВЦЭМ!$D$33:$D$776,СВЦЭМ!$A$33:$A$776,$A78,СВЦЭМ!$B$33:$B$776,C$47)+'СЕТ СН'!$F$14+СВЦЭМ!$D$10+'СЕТ СН'!$F$6-'СЕТ СН'!$F$26</f>
        <v>948.93236280999997</v>
      </c>
      <c r="D78" s="36">
        <f>SUMIFS(СВЦЭМ!$D$33:$D$776,СВЦЭМ!$A$33:$A$776,$A78,СВЦЭМ!$B$33:$B$776,D$47)+'СЕТ СН'!$F$14+СВЦЭМ!$D$10+'СЕТ СН'!$F$6-'СЕТ СН'!$F$26</f>
        <v>961.74348896000004</v>
      </c>
      <c r="E78" s="36">
        <f>SUMIFS(СВЦЭМ!$D$33:$D$776,СВЦЭМ!$A$33:$A$776,$A78,СВЦЭМ!$B$33:$B$776,E$47)+'СЕТ СН'!$F$14+СВЦЭМ!$D$10+'СЕТ СН'!$F$6-'СЕТ СН'!$F$26</f>
        <v>964.83044425000003</v>
      </c>
      <c r="F78" s="36">
        <f>SUMIFS(СВЦЭМ!$D$33:$D$776,СВЦЭМ!$A$33:$A$776,$A78,СВЦЭМ!$B$33:$B$776,F$47)+'СЕТ СН'!$F$14+СВЦЭМ!$D$10+'СЕТ СН'!$F$6-'СЕТ СН'!$F$26</f>
        <v>952.17360289999999</v>
      </c>
      <c r="G78" s="36">
        <f>SUMIFS(СВЦЭМ!$D$33:$D$776,СВЦЭМ!$A$33:$A$776,$A78,СВЦЭМ!$B$33:$B$776,G$47)+'СЕТ СН'!$F$14+СВЦЭМ!$D$10+'СЕТ СН'!$F$6-'СЕТ СН'!$F$26</f>
        <v>931.06388823999998</v>
      </c>
      <c r="H78" s="36">
        <f>SUMIFS(СВЦЭМ!$D$33:$D$776,СВЦЭМ!$A$33:$A$776,$A78,СВЦЭМ!$B$33:$B$776,H$47)+'СЕТ СН'!$F$14+СВЦЭМ!$D$10+'СЕТ СН'!$F$6-'СЕТ СН'!$F$26</f>
        <v>907.94205549000003</v>
      </c>
      <c r="I78" s="36">
        <f>SUMIFS(СВЦЭМ!$D$33:$D$776,СВЦЭМ!$A$33:$A$776,$A78,СВЦЭМ!$B$33:$B$776,I$47)+'СЕТ СН'!$F$14+СВЦЭМ!$D$10+'СЕТ СН'!$F$6-'СЕТ СН'!$F$26</f>
        <v>900.95369856000002</v>
      </c>
      <c r="J78" s="36">
        <f>SUMIFS(СВЦЭМ!$D$33:$D$776,СВЦЭМ!$A$33:$A$776,$A78,СВЦЭМ!$B$33:$B$776,J$47)+'СЕТ СН'!$F$14+СВЦЭМ!$D$10+'СЕТ СН'!$F$6-'СЕТ СН'!$F$26</f>
        <v>877.84661645000006</v>
      </c>
      <c r="K78" s="36">
        <f>SUMIFS(СВЦЭМ!$D$33:$D$776,СВЦЭМ!$A$33:$A$776,$A78,СВЦЭМ!$B$33:$B$776,K$47)+'СЕТ СН'!$F$14+СВЦЭМ!$D$10+'СЕТ СН'!$F$6-'СЕТ СН'!$F$26</f>
        <v>864.55777012999999</v>
      </c>
      <c r="L78" s="36">
        <f>SUMIFS(СВЦЭМ!$D$33:$D$776,СВЦЭМ!$A$33:$A$776,$A78,СВЦЭМ!$B$33:$B$776,L$47)+'СЕТ СН'!$F$14+СВЦЭМ!$D$10+'СЕТ СН'!$F$6-'СЕТ СН'!$F$26</f>
        <v>866.27277486000003</v>
      </c>
      <c r="M78" s="36">
        <f>SUMIFS(СВЦЭМ!$D$33:$D$776,СВЦЭМ!$A$33:$A$776,$A78,СВЦЭМ!$B$33:$B$776,M$47)+'СЕТ СН'!$F$14+СВЦЭМ!$D$10+'СЕТ СН'!$F$6-'СЕТ СН'!$F$26</f>
        <v>884.08191554999996</v>
      </c>
      <c r="N78" s="36">
        <f>SUMIFS(СВЦЭМ!$D$33:$D$776,СВЦЭМ!$A$33:$A$776,$A78,СВЦЭМ!$B$33:$B$776,N$47)+'СЕТ СН'!$F$14+СВЦЭМ!$D$10+'СЕТ СН'!$F$6-'СЕТ СН'!$F$26</f>
        <v>895.36544527000001</v>
      </c>
      <c r="O78" s="36">
        <f>SUMIFS(СВЦЭМ!$D$33:$D$776,СВЦЭМ!$A$33:$A$776,$A78,СВЦЭМ!$B$33:$B$776,O$47)+'СЕТ СН'!$F$14+СВЦЭМ!$D$10+'СЕТ СН'!$F$6-'СЕТ СН'!$F$26</f>
        <v>898.81710012999997</v>
      </c>
      <c r="P78" s="36">
        <f>SUMIFS(СВЦЭМ!$D$33:$D$776,СВЦЭМ!$A$33:$A$776,$A78,СВЦЭМ!$B$33:$B$776,P$47)+'СЕТ СН'!$F$14+СВЦЭМ!$D$10+'СЕТ СН'!$F$6-'СЕТ СН'!$F$26</f>
        <v>909.46347553999999</v>
      </c>
      <c r="Q78" s="36">
        <f>SUMIFS(СВЦЭМ!$D$33:$D$776,СВЦЭМ!$A$33:$A$776,$A78,СВЦЭМ!$B$33:$B$776,Q$47)+'СЕТ СН'!$F$14+СВЦЭМ!$D$10+'СЕТ СН'!$F$6-'СЕТ СН'!$F$26</f>
        <v>910.07472241000005</v>
      </c>
      <c r="R78" s="36">
        <f>SUMIFS(СВЦЭМ!$D$33:$D$776,СВЦЭМ!$A$33:$A$776,$A78,СВЦЭМ!$B$33:$B$776,R$47)+'СЕТ СН'!$F$14+СВЦЭМ!$D$10+'СЕТ СН'!$F$6-'СЕТ СН'!$F$26</f>
        <v>902.19565508000005</v>
      </c>
      <c r="S78" s="36">
        <f>SUMIFS(СВЦЭМ!$D$33:$D$776,СВЦЭМ!$A$33:$A$776,$A78,СВЦЭМ!$B$33:$B$776,S$47)+'СЕТ СН'!$F$14+СВЦЭМ!$D$10+'СЕТ СН'!$F$6-'СЕТ СН'!$F$26</f>
        <v>896.00760600000001</v>
      </c>
      <c r="T78" s="36">
        <f>SUMIFS(СВЦЭМ!$D$33:$D$776,СВЦЭМ!$A$33:$A$776,$A78,СВЦЭМ!$B$33:$B$776,T$47)+'СЕТ СН'!$F$14+СВЦЭМ!$D$10+'СЕТ СН'!$F$6-'СЕТ СН'!$F$26</f>
        <v>873.96757388000003</v>
      </c>
      <c r="U78" s="36">
        <f>SUMIFS(СВЦЭМ!$D$33:$D$776,СВЦЭМ!$A$33:$A$776,$A78,СВЦЭМ!$B$33:$B$776,U$47)+'СЕТ СН'!$F$14+СВЦЭМ!$D$10+'СЕТ СН'!$F$6-'СЕТ СН'!$F$26</f>
        <v>871.79584267999996</v>
      </c>
      <c r="V78" s="36">
        <f>SUMIFS(СВЦЭМ!$D$33:$D$776,СВЦЭМ!$A$33:$A$776,$A78,СВЦЭМ!$B$33:$B$776,V$47)+'СЕТ СН'!$F$14+СВЦЭМ!$D$10+'СЕТ СН'!$F$6-'СЕТ СН'!$F$26</f>
        <v>882.72572235999996</v>
      </c>
      <c r="W78" s="36">
        <f>SUMIFS(СВЦЭМ!$D$33:$D$776,СВЦЭМ!$A$33:$A$776,$A78,СВЦЭМ!$B$33:$B$776,W$47)+'СЕТ СН'!$F$14+СВЦЭМ!$D$10+'СЕТ СН'!$F$6-'СЕТ СН'!$F$26</f>
        <v>893.46320293999997</v>
      </c>
      <c r="X78" s="36">
        <f>SUMIFS(СВЦЭМ!$D$33:$D$776,СВЦЭМ!$A$33:$A$776,$A78,СВЦЭМ!$B$33:$B$776,X$47)+'СЕТ СН'!$F$14+СВЦЭМ!$D$10+'СЕТ СН'!$F$6-'СЕТ СН'!$F$26</f>
        <v>894.53314248000004</v>
      </c>
      <c r="Y78" s="36">
        <f>SUMIFS(СВЦЭМ!$D$33:$D$776,СВЦЭМ!$A$33:$A$776,$A78,СВЦЭМ!$B$33:$B$776,Y$47)+'СЕТ СН'!$F$14+СВЦЭМ!$D$10+'СЕТ СН'!$F$6-'СЕТ СН'!$F$26</f>
        <v>913.90775241000006</v>
      </c>
    </row>
    <row r="79" spans="1:25" ht="15.5" x14ac:dyDescent="0.3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5" x14ac:dyDescent="0.3">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3">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3">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3">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3">
      <c r="A84" s="35" t="str">
        <f>A48</f>
        <v>01.01.2020</v>
      </c>
      <c r="B84" s="36">
        <f>SUMIFS(СВЦЭМ!$D$33:$D$776,СВЦЭМ!$A$33:$A$776,$A84,СВЦЭМ!$B$33:$B$776,B$83)+'СЕТ СН'!$G$14+СВЦЭМ!$D$10+'СЕТ СН'!$G$6-'СЕТ СН'!$G$26</f>
        <v>1035.0167478400001</v>
      </c>
      <c r="C84" s="36">
        <f>SUMIFS(СВЦЭМ!$D$33:$D$776,СВЦЭМ!$A$33:$A$776,$A84,СВЦЭМ!$B$33:$B$776,C$83)+'СЕТ СН'!$G$14+СВЦЭМ!$D$10+'СЕТ СН'!$G$6-'СЕТ СН'!$G$26</f>
        <v>1010.41130084</v>
      </c>
      <c r="D84" s="36">
        <f>SUMIFS(СВЦЭМ!$D$33:$D$776,СВЦЭМ!$A$33:$A$776,$A84,СВЦЭМ!$B$33:$B$776,D$83)+'СЕТ СН'!$G$14+СВЦЭМ!$D$10+'СЕТ СН'!$G$6-'СЕТ СН'!$G$26</f>
        <v>1026.1981781700001</v>
      </c>
      <c r="E84" s="36">
        <f>SUMIFS(СВЦЭМ!$D$33:$D$776,СВЦЭМ!$A$33:$A$776,$A84,СВЦЭМ!$B$33:$B$776,E$83)+'СЕТ СН'!$G$14+СВЦЭМ!$D$10+'СЕТ СН'!$G$6-'СЕТ СН'!$G$26</f>
        <v>1063.7020385799999</v>
      </c>
      <c r="F84" s="36">
        <f>SUMIFS(СВЦЭМ!$D$33:$D$776,СВЦЭМ!$A$33:$A$776,$A84,СВЦЭМ!$B$33:$B$776,F$83)+'СЕТ СН'!$G$14+СВЦЭМ!$D$10+'СЕТ СН'!$G$6-'СЕТ СН'!$G$26</f>
        <v>1078.6597510900001</v>
      </c>
      <c r="G84" s="36">
        <f>SUMIFS(СВЦЭМ!$D$33:$D$776,СВЦЭМ!$A$33:$A$776,$A84,СВЦЭМ!$B$33:$B$776,G$83)+'СЕТ СН'!$G$14+СВЦЭМ!$D$10+'СЕТ СН'!$G$6-'СЕТ СН'!$G$26</f>
        <v>1079.9587533500001</v>
      </c>
      <c r="H84" s="36">
        <f>SUMIFS(СВЦЭМ!$D$33:$D$776,СВЦЭМ!$A$33:$A$776,$A84,СВЦЭМ!$B$33:$B$776,H$83)+'СЕТ СН'!$G$14+СВЦЭМ!$D$10+'СЕТ СН'!$G$6-'СЕТ СН'!$G$26</f>
        <v>1077.9858037900001</v>
      </c>
      <c r="I84" s="36">
        <f>SUMIFS(СВЦЭМ!$D$33:$D$776,СВЦЭМ!$A$33:$A$776,$A84,СВЦЭМ!$B$33:$B$776,I$83)+'СЕТ СН'!$G$14+СВЦЭМ!$D$10+'СЕТ СН'!$G$6-'СЕТ СН'!$G$26</f>
        <v>1081.0596761300001</v>
      </c>
      <c r="J84" s="36">
        <f>SUMIFS(СВЦЭМ!$D$33:$D$776,СВЦЭМ!$A$33:$A$776,$A84,СВЦЭМ!$B$33:$B$776,J$83)+'СЕТ СН'!$G$14+СВЦЭМ!$D$10+'СЕТ СН'!$G$6-'СЕТ СН'!$G$26</f>
        <v>1084.7598341</v>
      </c>
      <c r="K84" s="36">
        <f>SUMIFS(СВЦЭМ!$D$33:$D$776,СВЦЭМ!$A$33:$A$776,$A84,СВЦЭМ!$B$33:$B$776,K$83)+'СЕТ СН'!$G$14+СВЦЭМ!$D$10+'СЕТ СН'!$G$6-'СЕТ СН'!$G$26</f>
        <v>1068.2703095300001</v>
      </c>
      <c r="L84" s="36">
        <f>SUMIFS(СВЦЭМ!$D$33:$D$776,СВЦЭМ!$A$33:$A$776,$A84,СВЦЭМ!$B$33:$B$776,L$83)+'СЕТ СН'!$G$14+СВЦЭМ!$D$10+'СЕТ СН'!$G$6-'СЕТ СН'!$G$26</f>
        <v>1048.7834723599999</v>
      </c>
      <c r="M84" s="36">
        <f>SUMIFS(СВЦЭМ!$D$33:$D$776,СВЦЭМ!$A$33:$A$776,$A84,СВЦЭМ!$B$33:$B$776,M$83)+'СЕТ СН'!$G$14+СВЦЭМ!$D$10+'СЕТ СН'!$G$6-'СЕТ СН'!$G$26</f>
        <v>1035.84516259</v>
      </c>
      <c r="N84" s="36">
        <f>SUMIFS(СВЦЭМ!$D$33:$D$776,СВЦЭМ!$A$33:$A$776,$A84,СВЦЭМ!$B$33:$B$776,N$83)+'СЕТ СН'!$G$14+СВЦЭМ!$D$10+'СЕТ СН'!$G$6-'СЕТ СН'!$G$26</f>
        <v>1032.32821253</v>
      </c>
      <c r="O84" s="36">
        <f>SUMIFS(СВЦЭМ!$D$33:$D$776,СВЦЭМ!$A$33:$A$776,$A84,СВЦЭМ!$B$33:$B$776,O$83)+'СЕТ СН'!$G$14+СВЦЭМ!$D$10+'СЕТ СН'!$G$6-'СЕТ СН'!$G$26</f>
        <v>1051.25495963</v>
      </c>
      <c r="P84" s="36">
        <f>SUMIFS(СВЦЭМ!$D$33:$D$776,СВЦЭМ!$A$33:$A$776,$A84,СВЦЭМ!$B$33:$B$776,P$83)+'СЕТ СН'!$G$14+СВЦЭМ!$D$10+'СЕТ СН'!$G$6-'СЕТ СН'!$G$26</f>
        <v>1057.9372114400001</v>
      </c>
      <c r="Q84" s="36">
        <f>SUMIFS(СВЦЭМ!$D$33:$D$776,СВЦЭМ!$A$33:$A$776,$A84,СВЦЭМ!$B$33:$B$776,Q$83)+'СЕТ СН'!$G$14+СВЦЭМ!$D$10+'СЕТ СН'!$G$6-'СЕТ СН'!$G$26</f>
        <v>1067.5827918299999</v>
      </c>
      <c r="R84" s="36">
        <f>SUMIFS(СВЦЭМ!$D$33:$D$776,СВЦЭМ!$A$33:$A$776,$A84,СВЦЭМ!$B$33:$B$776,R$83)+'СЕТ СН'!$G$14+СВЦЭМ!$D$10+'СЕТ СН'!$G$6-'СЕТ СН'!$G$26</f>
        <v>1071.1079331000001</v>
      </c>
      <c r="S84" s="36">
        <f>SUMIFS(СВЦЭМ!$D$33:$D$776,СВЦЭМ!$A$33:$A$776,$A84,СВЦЭМ!$B$33:$B$776,S$83)+'СЕТ СН'!$G$14+СВЦЭМ!$D$10+'СЕТ СН'!$G$6-'СЕТ СН'!$G$26</f>
        <v>1070.0068859800001</v>
      </c>
      <c r="T84" s="36">
        <f>SUMIFS(СВЦЭМ!$D$33:$D$776,СВЦЭМ!$A$33:$A$776,$A84,СВЦЭМ!$B$33:$B$776,T$83)+'СЕТ СН'!$G$14+СВЦЭМ!$D$10+'СЕТ СН'!$G$6-'СЕТ СН'!$G$26</f>
        <v>1020.63101923</v>
      </c>
      <c r="U84" s="36">
        <f>SUMIFS(СВЦЭМ!$D$33:$D$776,СВЦЭМ!$A$33:$A$776,$A84,СВЦЭМ!$B$33:$B$776,U$83)+'СЕТ СН'!$G$14+СВЦЭМ!$D$10+'СЕТ СН'!$G$6-'СЕТ СН'!$G$26</f>
        <v>1016.5198519999999</v>
      </c>
      <c r="V84" s="36">
        <f>SUMIFS(СВЦЭМ!$D$33:$D$776,СВЦЭМ!$A$33:$A$776,$A84,СВЦЭМ!$B$33:$B$776,V$83)+'СЕТ СН'!$G$14+СВЦЭМ!$D$10+'СЕТ СН'!$G$6-'СЕТ СН'!$G$26</f>
        <v>1038.7996874600001</v>
      </c>
      <c r="W84" s="36">
        <f>SUMIFS(СВЦЭМ!$D$33:$D$776,СВЦЭМ!$A$33:$A$776,$A84,СВЦЭМ!$B$33:$B$776,W$83)+'СЕТ СН'!$G$14+СВЦЭМ!$D$10+'СЕТ СН'!$G$6-'СЕТ СН'!$G$26</f>
        <v>1039.07841598</v>
      </c>
      <c r="X84" s="36">
        <f>SUMIFS(СВЦЭМ!$D$33:$D$776,СВЦЭМ!$A$33:$A$776,$A84,СВЦЭМ!$B$33:$B$776,X$83)+'СЕТ СН'!$G$14+СВЦЭМ!$D$10+'СЕТ СН'!$G$6-'СЕТ СН'!$G$26</f>
        <v>1029.4326411500001</v>
      </c>
      <c r="Y84" s="36">
        <f>SUMIFS(СВЦЭМ!$D$33:$D$776,СВЦЭМ!$A$33:$A$776,$A84,СВЦЭМ!$B$33:$B$776,Y$83)+'СЕТ СН'!$G$14+СВЦЭМ!$D$10+'СЕТ СН'!$G$6-'СЕТ СН'!$G$26</f>
        <v>1036.96730484</v>
      </c>
      <c r="AA84" s="45"/>
    </row>
    <row r="85" spans="1:27" ht="15.5" x14ac:dyDescent="0.3">
      <c r="A85" s="35">
        <f>A84+1</f>
        <v>43832</v>
      </c>
      <c r="B85" s="36">
        <f>SUMIFS(СВЦЭМ!$D$33:$D$776,СВЦЭМ!$A$33:$A$776,$A85,СВЦЭМ!$B$33:$B$776,B$83)+'СЕТ СН'!$G$14+СВЦЭМ!$D$10+'СЕТ СН'!$G$6-'СЕТ СН'!$G$26</f>
        <v>1099.5181509199999</v>
      </c>
      <c r="C85" s="36">
        <f>SUMIFS(СВЦЭМ!$D$33:$D$776,СВЦЭМ!$A$33:$A$776,$A85,СВЦЭМ!$B$33:$B$776,C$83)+'СЕТ СН'!$G$14+СВЦЭМ!$D$10+'СЕТ СН'!$G$6-'СЕТ СН'!$G$26</f>
        <v>1097.93162474</v>
      </c>
      <c r="D85" s="36">
        <f>SUMIFS(СВЦЭМ!$D$33:$D$776,СВЦЭМ!$A$33:$A$776,$A85,СВЦЭМ!$B$33:$B$776,D$83)+'СЕТ СН'!$G$14+СВЦЭМ!$D$10+'СЕТ СН'!$G$6-'СЕТ СН'!$G$26</f>
        <v>1112.5544741200001</v>
      </c>
      <c r="E85" s="36">
        <f>SUMIFS(СВЦЭМ!$D$33:$D$776,СВЦЭМ!$A$33:$A$776,$A85,СВЦЭМ!$B$33:$B$776,E$83)+'СЕТ СН'!$G$14+СВЦЭМ!$D$10+'СЕТ СН'!$G$6-'СЕТ СН'!$G$26</f>
        <v>1138.5855603</v>
      </c>
      <c r="F85" s="36">
        <f>SUMIFS(СВЦЭМ!$D$33:$D$776,СВЦЭМ!$A$33:$A$776,$A85,СВЦЭМ!$B$33:$B$776,F$83)+'СЕТ СН'!$G$14+СВЦЭМ!$D$10+'СЕТ СН'!$G$6-'СЕТ СН'!$G$26</f>
        <v>1141.6326752800001</v>
      </c>
      <c r="G85" s="36">
        <f>SUMIFS(СВЦЭМ!$D$33:$D$776,СВЦЭМ!$A$33:$A$776,$A85,СВЦЭМ!$B$33:$B$776,G$83)+'СЕТ СН'!$G$14+СВЦЭМ!$D$10+'СЕТ СН'!$G$6-'СЕТ СН'!$G$26</f>
        <v>1140.5688363300001</v>
      </c>
      <c r="H85" s="36">
        <f>SUMIFS(СВЦЭМ!$D$33:$D$776,СВЦЭМ!$A$33:$A$776,$A85,СВЦЭМ!$B$33:$B$776,H$83)+'СЕТ СН'!$G$14+СВЦЭМ!$D$10+'СЕТ СН'!$G$6-'СЕТ СН'!$G$26</f>
        <v>1134.4286257700001</v>
      </c>
      <c r="I85" s="36">
        <f>SUMIFS(СВЦЭМ!$D$33:$D$776,СВЦЭМ!$A$33:$A$776,$A85,СВЦЭМ!$B$33:$B$776,I$83)+'СЕТ СН'!$G$14+СВЦЭМ!$D$10+'СЕТ СН'!$G$6-'СЕТ СН'!$G$26</f>
        <v>1124.14356552</v>
      </c>
      <c r="J85" s="36">
        <f>SUMIFS(СВЦЭМ!$D$33:$D$776,СВЦЭМ!$A$33:$A$776,$A85,СВЦЭМ!$B$33:$B$776,J$83)+'СЕТ СН'!$G$14+СВЦЭМ!$D$10+'СЕТ СН'!$G$6-'СЕТ СН'!$G$26</f>
        <v>1106.2258307500001</v>
      </c>
      <c r="K85" s="36">
        <f>SUMIFS(СВЦЭМ!$D$33:$D$776,СВЦЭМ!$A$33:$A$776,$A85,СВЦЭМ!$B$33:$B$776,K$83)+'СЕТ СН'!$G$14+СВЦЭМ!$D$10+'СЕТ СН'!$G$6-'СЕТ СН'!$G$26</f>
        <v>1088.5713045499999</v>
      </c>
      <c r="L85" s="36">
        <f>SUMIFS(СВЦЭМ!$D$33:$D$776,СВЦЭМ!$A$33:$A$776,$A85,СВЦЭМ!$B$33:$B$776,L$83)+'СЕТ СН'!$G$14+СВЦЭМ!$D$10+'СЕТ СН'!$G$6-'СЕТ СН'!$G$26</f>
        <v>1077.2048550500001</v>
      </c>
      <c r="M85" s="36">
        <f>SUMIFS(СВЦЭМ!$D$33:$D$776,СВЦЭМ!$A$33:$A$776,$A85,СВЦЭМ!$B$33:$B$776,M$83)+'СЕТ СН'!$G$14+СВЦЭМ!$D$10+'СЕТ СН'!$G$6-'СЕТ СН'!$G$26</f>
        <v>1067.2180577399999</v>
      </c>
      <c r="N85" s="36">
        <f>SUMIFS(СВЦЭМ!$D$33:$D$776,СВЦЭМ!$A$33:$A$776,$A85,СВЦЭМ!$B$33:$B$776,N$83)+'СЕТ СН'!$G$14+СВЦЭМ!$D$10+'СЕТ СН'!$G$6-'СЕТ СН'!$G$26</f>
        <v>1081.8641274199999</v>
      </c>
      <c r="O85" s="36">
        <f>SUMIFS(СВЦЭМ!$D$33:$D$776,СВЦЭМ!$A$33:$A$776,$A85,СВЦЭМ!$B$33:$B$776,O$83)+'СЕТ СН'!$G$14+СВЦЭМ!$D$10+'СЕТ СН'!$G$6-'СЕТ СН'!$G$26</f>
        <v>1095.8876789400001</v>
      </c>
      <c r="P85" s="36">
        <f>SUMIFS(СВЦЭМ!$D$33:$D$776,СВЦЭМ!$A$33:$A$776,$A85,СВЦЭМ!$B$33:$B$776,P$83)+'СЕТ СН'!$G$14+СВЦЭМ!$D$10+'СЕТ СН'!$G$6-'СЕТ СН'!$G$26</f>
        <v>1101.32247216</v>
      </c>
      <c r="Q85" s="36">
        <f>SUMIFS(СВЦЭМ!$D$33:$D$776,СВЦЭМ!$A$33:$A$776,$A85,СВЦЭМ!$B$33:$B$776,Q$83)+'СЕТ СН'!$G$14+СВЦЭМ!$D$10+'СЕТ СН'!$G$6-'СЕТ СН'!$G$26</f>
        <v>1112.2126802299999</v>
      </c>
      <c r="R85" s="36">
        <f>SUMIFS(СВЦЭМ!$D$33:$D$776,СВЦЭМ!$A$33:$A$776,$A85,СВЦЭМ!$B$33:$B$776,R$83)+'СЕТ СН'!$G$14+СВЦЭМ!$D$10+'СЕТ СН'!$G$6-'СЕТ СН'!$G$26</f>
        <v>1107.5580228000001</v>
      </c>
      <c r="S85" s="36">
        <f>SUMIFS(СВЦЭМ!$D$33:$D$776,СВЦЭМ!$A$33:$A$776,$A85,СВЦЭМ!$B$33:$B$776,S$83)+'СЕТ СН'!$G$14+СВЦЭМ!$D$10+'СЕТ СН'!$G$6-'СЕТ СН'!$G$26</f>
        <v>1084.86426525</v>
      </c>
      <c r="T85" s="36">
        <f>SUMIFS(СВЦЭМ!$D$33:$D$776,СВЦЭМ!$A$33:$A$776,$A85,СВЦЭМ!$B$33:$B$776,T$83)+'СЕТ СН'!$G$14+СВЦЭМ!$D$10+'СЕТ СН'!$G$6-'СЕТ СН'!$G$26</f>
        <v>1049.81945434</v>
      </c>
      <c r="U85" s="36">
        <f>SUMIFS(СВЦЭМ!$D$33:$D$776,СВЦЭМ!$A$33:$A$776,$A85,СВЦЭМ!$B$33:$B$776,U$83)+'СЕТ СН'!$G$14+СВЦЭМ!$D$10+'СЕТ СН'!$G$6-'СЕТ СН'!$G$26</f>
        <v>1048.27134684</v>
      </c>
      <c r="V85" s="36">
        <f>SUMIFS(СВЦЭМ!$D$33:$D$776,СВЦЭМ!$A$33:$A$776,$A85,СВЦЭМ!$B$33:$B$776,V$83)+'СЕТ СН'!$G$14+СВЦЭМ!$D$10+'СЕТ СН'!$G$6-'СЕТ СН'!$G$26</f>
        <v>1076.5196900200001</v>
      </c>
      <c r="W85" s="36">
        <f>SUMIFS(СВЦЭМ!$D$33:$D$776,СВЦЭМ!$A$33:$A$776,$A85,СВЦЭМ!$B$33:$B$776,W$83)+'СЕТ СН'!$G$14+СВЦЭМ!$D$10+'СЕТ СН'!$G$6-'СЕТ СН'!$G$26</f>
        <v>1087.4770301000001</v>
      </c>
      <c r="X85" s="36">
        <f>SUMIFS(СВЦЭМ!$D$33:$D$776,СВЦЭМ!$A$33:$A$776,$A85,СВЦЭМ!$B$33:$B$776,X$83)+'СЕТ СН'!$G$14+СВЦЭМ!$D$10+'СЕТ СН'!$G$6-'СЕТ СН'!$G$26</f>
        <v>1086.3327410899999</v>
      </c>
      <c r="Y85" s="36">
        <f>SUMIFS(СВЦЭМ!$D$33:$D$776,СВЦЭМ!$A$33:$A$776,$A85,СВЦЭМ!$B$33:$B$776,Y$83)+'СЕТ СН'!$G$14+СВЦЭМ!$D$10+'СЕТ СН'!$G$6-'СЕТ СН'!$G$26</f>
        <v>1092.8413713800001</v>
      </c>
    </row>
    <row r="86" spans="1:27" ht="15.5" x14ac:dyDescent="0.3">
      <c r="A86" s="35">
        <f t="shared" ref="A86:A114" si="2">A85+1</f>
        <v>43833</v>
      </c>
      <c r="B86" s="36">
        <f>SUMIFS(СВЦЭМ!$D$33:$D$776,СВЦЭМ!$A$33:$A$776,$A86,СВЦЭМ!$B$33:$B$776,B$83)+'СЕТ СН'!$G$14+СВЦЭМ!$D$10+'СЕТ СН'!$G$6-'СЕТ СН'!$G$26</f>
        <v>1117.6700925600001</v>
      </c>
      <c r="C86" s="36">
        <f>SUMIFS(СВЦЭМ!$D$33:$D$776,СВЦЭМ!$A$33:$A$776,$A86,СВЦЭМ!$B$33:$B$776,C$83)+'СЕТ СН'!$G$14+СВЦЭМ!$D$10+'СЕТ СН'!$G$6-'СЕТ СН'!$G$26</f>
        <v>1111.1494514200001</v>
      </c>
      <c r="D86" s="36">
        <f>SUMIFS(СВЦЭМ!$D$33:$D$776,СВЦЭМ!$A$33:$A$776,$A86,СВЦЭМ!$B$33:$B$776,D$83)+'СЕТ СН'!$G$14+СВЦЭМ!$D$10+'СЕТ СН'!$G$6-'СЕТ СН'!$G$26</f>
        <v>1125.63539328</v>
      </c>
      <c r="E86" s="36">
        <f>SUMIFS(СВЦЭМ!$D$33:$D$776,СВЦЭМ!$A$33:$A$776,$A86,СВЦЭМ!$B$33:$B$776,E$83)+'СЕТ СН'!$G$14+СВЦЭМ!$D$10+'СЕТ СН'!$G$6-'СЕТ СН'!$G$26</f>
        <v>1153.01548923</v>
      </c>
      <c r="F86" s="36">
        <f>SUMIFS(СВЦЭМ!$D$33:$D$776,СВЦЭМ!$A$33:$A$776,$A86,СВЦЭМ!$B$33:$B$776,F$83)+'СЕТ СН'!$G$14+СВЦЭМ!$D$10+'СЕТ СН'!$G$6-'СЕТ СН'!$G$26</f>
        <v>1157.0824067599999</v>
      </c>
      <c r="G86" s="36">
        <f>SUMIFS(СВЦЭМ!$D$33:$D$776,СВЦЭМ!$A$33:$A$776,$A86,СВЦЭМ!$B$33:$B$776,G$83)+'СЕТ СН'!$G$14+СВЦЭМ!$D$10+'СЕТ СН'!$G$6-'СЕТ СН'!$G$26</f>
        <v>1155.5118646999999</v>
      </c>
      <c r="H86" s="36">
        <f>SUMIFS(СВЦЭМ!$D$33:$D$776,СВЦЭМ!$A$33:$A$776,$A86,СВЦЭМ!$B$33:$B$776,H$83)+'СЕТ СН'!$G$14+СВЦЭМ!$D$10+'СЕТ СН'!$G$6-'СЕТ СН'!$G$26</f>
        <v>1146.0334666000001</v>
      </c>
      <c r="I86" s="36">
        <f>SUMIFS(СВЦЭМ!$D$33:$D$776,СВЦЭМ!$A$33:$A$776,$A86,СВЦЭМ!$B$33:$B$776,I$83)+'СЕТ СН'!$G$14+СВЦЭМ!$D$10+'СЕТ СН'!$G$6-'СЕТ СН'!$G$26</f>
        <v>1136.52520396</v>
      </c>
      <c r="J86" s="36">
        <f>SUMIFS(СВЦЭМ!$D$33:$D$776,СВЦЭМ!$A$33:$A$776,$A86,СВЦЭМ!$B$33:$B$776,J$83)+'СЕТ СН'!$G$14+СВЦЭМ!$D$10+'СЕТ СН'!$G$6-'СЕТ СН'!$G$26</f>
        <v>1113.4132653700001</v>
      </c>
      <c r="K86" s="36">
        <f>SUMIFS(СВЦЭМ!$D$33:$D$776,СВЦЭМ!$A$33:$A$776,$A86,СВЦЭМ!$B$33:$B$776,K$83)+'СЕТ СН'!$G$14+СВЦЭМ!$D$10+'СЕТ СН'!$G$6-'СЕТ СН'!$G$26</f>
        <v>1092.15716567</v>
      </c>
      <c r="L86" s="36">
        <f>SUMIFS(СВЦЭМ!$D$33:$D$776,СВЦЭМ!$A$33:$A$776,$A86,СВЦЭМ!$B$33:$B$776,L$83)+'СЕТ СН'!$G$14+СВЦЭМ!$D$10+'СЕТ СН'!$G$6-'СЕТ СН'!$G$26</f>
        <v>1077.98126819</v>
      </c>
      <c r="M86" s="36">
        <f>SUMIFS(СВЦЭМ!$D$33:$D$776,СВЦЭМ!$A$33:$A$776,$A86,СВЦЭМ!$B$33:$B$776,M$83)+'СЕТ СН'!$G$14+СВЦЭМ!$D$10+'СЕТ СН'!$G$6-'СЕТ СН'!$G$26</f>
        <v>1077.8847681300001</v>
      </c>
      <c r="N86" s="36">
        <f>SUMIFS(СВЦЭМ!$D$33:$D$776,СВЦЭМ!$A$33:$A$776,$A86,СВЦЭМ!$B$33:$B$776,N$83)+'СЕТ СН'!$G$14+СВЦЭМ!$D$10+'СЕТ СН'!$G$6-'СЕТ СН'!$G$26</f>
        <v>1084.8951542699999</v>
      </c>
      <c r="O86" s="36">
        <f>SUMIFS(СВЦЭМ!$D$33:$D$776,СВЦЭМ!$A$33:$A$776,$A86,СВЦЭМ!$B$33:$B$776,O$83)+'СЕТ СН'!$G$14+СВЦЭМ!$D$10+'СЕТ СН'!$G$6-'СЕТ СН'!$G$26</f>
        <v>1094.2865518900001</v>
      </c>
      <c r="P86" s="36">
        <f>SUMIFS(СВЦЭМ!$D$33:$D$776,СВЦЭМ!$A$33:$A$776,$A86,СВЦЭМ!$B$33:$B$776,P$83)+'СЕТ СН'!$G$14+СВЦЭМ!$D$10+'СЕТ СН'!$G$6-'СЕТ СН'!$G$26</f>
        <v>1105.86152517</v>
      </c>
      <c r="Q86" s="36">
        <f>SUMIFS(СВЦЭМ!$D$33:$D$776,СВЦЭМ!$A$33:$A$776,$A86,СВЦЭМ!$B$33:$B$776,Q$83)+'СЕТ СН'!$G$14+СВЦЭМ!$D$10+'СЕТ СН'!$G$6-'СЕТ СН'!$G$26</f>
        <v>1115.7820819200001</v>
      </c>
      <c r="R86" s="36">
        <f>SUMIFS(СВЦЭМ!$D$33:$D$776,СВЦЭМ!$A$33:$A$776,$A86,СВЦЭМ!$B$33:$B$776,R$83)+'СЕТ СН'!$G$14+СВЦЭМ!$D$10+'СЕТ СН'!$G$6-'СЕТ СН'!$G$26</f>
        <v>1108.52168878</v>
      </c>
      <c r="S86" s="36">
        <f>SUMIFS(СВЦЭМ!$D$33:$D$776,СВЦЭМ!$A$33:$A$776,$A86,СВЦЭМ!$B$33:$B$776,S$83)+'СЕТ СН'!$G$14+СВЦЭМ!$D$10+'СЕТ СН'!$G$6-'СЕТ СН'!$G$26</f>
        <v>1087.35343741</v>
      </c>
      <c r="T86" s="36">
        <f>SUMIFS(СВЦЭМ!$D$33:$D$776,СВЦЭМ!$A$33:$A$776,$A86,СВЦЭМ!$B$33:$B$776,T$83)+'СЕТ СН'!$G$14+СВЦЭМ!$D$10+'СЕТ СН'!$G$6-'СЕТ СН'!$G$26</f>
        <v>1055.25589401</v>
      </c>
      <c r="U86" s="36">
        <f>SUMIFS(СВЦЭМ!$D$33:$D$776,СВЦЭМ!$A$33:$A$776,$A86,СВЦЭМ!$B$33:$B$776,U$83)+'СЕТ СН'!$G$14+СВЦЭМ!$D$10+'СЕТ СН'!$G$6-'СЕТ СН'!$G$26</f>
        <v>1053.2315537899999</v>
      </c>
      <c r="V86" s="36">
        <f>SUMIFS(СВЦЭМ!$D$33:$D$776,СВЦЭМ!$A$33:$A$776,$A86,СВЦЭМ!$B$33:$B$776,V$83)+'СЕТ СН'!$G$14+СВЦЭМ!$D$10+'СЕТ СН'!$G$6-'СЕТ СН'!$G$26</f>
        <v>1082.05709372</v>
      </c>
      <c r="W86" s="36">
        <f>SUMIFS(СВЦЭМ!$D$33:$D$776,СВЦЭМ!$A$33:$A$776,$A86,СВЦЭМ!$B$33:$B$776,W$83)+'СЕТ СН'!$G$14+СВЦЭМ!$D$10+'СЕТ СН'!$G$6-'СЕТ СН'!$G$26</f>
        <v>1092.34441689</v>
      </c>
      <c r="X86" s="36">
        <f>SUMIFS(СВЦЭМ!$D$33:$D$776,СВЦЭМ!$A$33:$A$776,$A86,СВЦЭМ!$B$33:$B$776,X$83)+'СЕТ СН'!$G$14+СВЦЭМ!$D$10+'СЕТ СН'!$G$6-'СЕТ СН'!$G$26</f>
        <v>1105.9378142099999</v>
      </c>
      <c r="Y86" s="36">
        <f>SUMIFS(СВЦЭМ!$D$33:$D$776,СВЦЭМ!$A$33:$A$776,$A86,СВЦЭМ!$B$33:$B$776,Y$83)+'СЕТ СН'!$G$14+СВЦЭМ!$D$10+'СЕТ СН'!$G$6-'СЕТ СН'!$G$26</f>
        <v>1114.0429571699999</v>
      </c>
    </row>
    <row r="87" spans="1:27" ht="15.5" x14ac:dyDescent="0.3">
      <c r="A87" s="35">
        <f t="shared" si="2"/>
        <v>43834</v>
      </c>
      <c r="B87" s="36">
        <f>SUMIFS(СВЦЭМ!$D$33:$D$776,СВЦЭМ!$A$33:$A$776,$A87,СВЦЭМ!$B$33:$B$776,B$83)+'СЕТ СН'!$G$14+СВЦЭМ!$D$10+'СЕТ СН'!$G$6-'СЕТ СН'!$G$26</f>
        <v>1119.60456138</v>
      </c>
      <c r="C87" s="36">
        <f>SUMIFS(СВЦЭМ!$D$33:$D$776,СВЦЭМ!$A$33:$A$776,$A87,СВЦЭМ!$B$33:$B$776,C$83)+'СЕТ СН'!$G$14+СВЦЭМ!$D$10+'СЕТ СН'!$G$6-'СЕТ СН'!$G$26</f>
        <v>1126.1081579700001</v>
      </c>
      <c r="D87" s="36">
        <f>SUMIFS(СВЦЭМ!$D$33:$D$776,СВЦЭМ!$A$33:$A$776,$A87,СВЦЭМ!$B$33:$B$776,D$83)+'СЕТ СН'!$G$14+СВЦЭМ!$D$10+'СЕТ СН'!$G$6-'СЕТ СН'!$G$26</f>
        <v>1137.60351401</v>
      </c>
      <c r="E87" s="36">
        <f>SUMIFS(СВЦЭМ!$D$33:$D$776,СВЦЭМ!$A$33:$A$776,$A87,СВЦЭМ!$B$33:$B$776,E$83)+'СЕТ СН'!$G$14+СВЦЭМ!$D$10+'СЕТ СН'!$G$6-'СЕТ СН'!$G$26</f>
        <v>1142.4294670700001</v>
      </c>
      <c r="F87" s="36">
        <f>SUMIFS(СВЦЭМ!$D$33:$D$776,СВЦЭМ!$A$33:$A$776,$A87,СВЦЭМ!$B$33:$B$776,F$83)+'СЕТ СН'!$G$14+СВЦЭМ!$D$10+'СЕТ СН'!$G$6-'СЕТ СН'!$G$26</f>
        <v>1146.1051993799999</v>
      </c>
      <c r="G87" s="36">
        <f>SUMIFS(СВЦЭМ!$D$33:$D$776,СВЦЭМ!$A$33:$A$776,$A87,СВЦЭМ!$B$33:$B$776,G$83)+'СЕТ СН'!$G$14+СВЦЭМ!$D$10+'СЕТ СН'!$G$6-'СЕТ СН'!$G$26</f>
        <v>1143.7594948599999</v>
      </c>
      <c r="H87" s="36">
        <f>SUMIFS(СВЦЭМ!$D$33:$D$776,СВЦЭМ!$A$33:$A$776,$A87,СВЦЭМ!$B$33:$B$776,H$83)+'СЕТ СН'!$G$14+СВЦЭМ!$D$10+'СЕТ СН'!$G$6-'СЕТ СН'!$G$26</f>
        <v>1147.27597558</v>
      </c>
      <c r="I87" s="36">
        <f>SUMIFS(СВЦЭМ!$D$33:$D$776,СВЦЭМ!$A$33:$A$776,$A87,СВЦЭМ!$B$33:$B$776,I$83)+'СЕТ СН'!$G$14+СВЦЭМ!$D$10+'СЕТ СН'!$G$6-'СЕТ СН'!$G$26</f>
        <v>1137.09765419</v>
      </c>
      <c r="J87" s="36">
        <f>SUMIFS(СВЦЭМ!$D$33:$D$776,СВЦЭМ!$A$33:$A$776,$A87,СВЦЭМ!$B$33:$B$776,J$83)+'СЕТ СН'!$G$14+СВЦЭМ!$D$10+'СЕТ СН'!$G$6-'СЕТ СН'!$G$26</f>
        <v>1116.255789</v>
      </c>
      <c r="K87" s="36">
        <f>SUMIFS(СВЦЭМ!$D$33:$D$776,СВЦЭМ!$A$33:$A$776,$A87,СВЦЭМ!$B$33:$B$776,K$83)+'СЕТ СН'!$G$14+СВЦЭМ!$D$10+'СЕТ СН'!$G$6-'СЕТ СН'!$G$26</f>
        <v>1086.7847090299999</v>
      </c>
      <c r="L87" s="36">
        <f>SUMIFS(СВЦЭМ!$D$33:$D$776,СВЦЭМ!$A$33:$A$776,$A87,СВЦЭМ!$B$33:$B$776,L$83)+'СЕТ СН'!$G$14+СВЦЭМ!$D$10+'СЕТ СН'!$G$6-'СЕТ СН'!$G$26</f>
        <v>1074.6944489</v>
      </c>
      <c r="M87" s="36">
        <f>SUMIFS(СВЦЭМ!$D$33:$D$776,СВЦЭМ!$A$33:$A$776,$A87,СВЦЭМ!$B$33:$B$776,M$83)+'СЕТ СН'!$G$14+СВЦЭМ!$D$10+'СЕТ СН'!$G$6-'СЕТ СН'!$G$26</f>
        <v>1078.8372385</v>
      </c>
      <c r="N87" s="36">
        <f>SUMIFS(СВЦЭМ!$D$33:$D$776,СВЦЭМ!$A$33:$A$776,$A87,СВЦЭМ!$B$33:$B$776,N$83)+'СЕТ СН'!$G$14+СВЦЭМ!$D$10+'СЕТ СН'!$G$6-'СЕТ СН'!$G$26</f>
        <v>1082.1286929600001</v>
      </c>
      <c r="O87" s="36">
        <f>SUMIFS(СВЦЭМ!$D$33:$D$776,СВЦЭМ!$A$33:$A$776,$A87,СВЦЭМ!$B$33:$B$776,O$83)+'СЕТ СН'!$G$14+СВЦЭМ!$D$10+'СЕТ СН'!$G$6-'СЕТ СН'!$G$26</f>
        <v>1087.50126172</v>
      </c>
      <c r="P87" s="36">
        <f>SUMIFS(СВЦЭМ!$D$33:$D$776,СВЦЭМ!$A$33:$A$776,$A87,СВЦЭМ!$B$33:$B$776,P$83)+'СЕТ СН'!$G$14+СВЦЭМ!$D$10+'СЕТ СН'!$G$6-'СЕТ СН'!$G$26</f>
        <v>1094.5348481799999</v>
      </c>
      <c r="Q87" s="36">
        <f>SUMIFS(СВЦЭМ!$D$33:$D$776,СВЦЭМ!$A$33:$A$776,$A87,СВЦЭМ!$B$33:$B$776,Q$83)+'СЕТ СН'!$G$14+СВЦЭМ!$D$10+'СЕТ СН'!$G$6-'СЕТ СН'!$G$26</f>
        <v>1106.95803342</v>
      </c>
      <c r="R87" s="36">
        <f>SUMIFS(СВЦЭМ!$D$33:$D$776,СВЦЭМ!$A$33:$A$776,$A87,СВЦЭМ!$B$33:$B$776,R$83)+'СЕТ СН'!$G$14+СВЦЭМ!$D$10+'СЕТ СН'!$G$6-'СЕТ СН'!$G$26</f>
        <v>1114.0777228700001</v>
      </c>
      <c r="S87" s="36">
        <f>SUMIFS(СВЦЭМ!$D$33:$D$776,СВЦЭМ!$A$33:$A$776,$A87,СВЦЭМ!$B$33:$B$776,S$83)+'СЕТ СН'!$G$14+СВЦЭМ!$D$10+'СЕТ СН'!$G$6-'СЕТ СН'!$G$26</f>
        <v>1101.25367213</v>
      </c>
      <c r="T87" s="36">
        <f>SUMIFS(СВЦЭМ!$D$33:$D$776,СВЦЭМ!$A$33:$A$776,$A87,СВЦЭМ!$B$33:$B$776,T$83)+'СЕТ СН'!$G$14+СВЦЭМ!$D$10+'СЕТ СН'!$G$6-'СЕТ СН'!$G$26</f>
        <v>1057.2910295900001</v>
      </c>
      <c r="U87" s="36">
        <f>SUMIFS(СВЦЭМ!$D$33:$D$776,СВЦЭМ!$A$33:$A$776,$A87,СВЦЭМ!$B$33:$B$776,U$83)+'СЕТ СН'!$G$14+СВЦЭМ!$D$10+'СЕТ СН'!$G$6-'СЕТ СН'!$G$26</f>
        <v>1057.6758759500001</v>
      </c>
      <c r="V87" s="36">
        <f>SUMIFS(СВЦЭМ!$D$33:$D$776,СВЦЭМ!$A$33:$A$776,$A87,СВЦЭМ!$B$33:$B$776,V$83)+'СЕТ СН'!$G$14+СВЦЭМ!$D$10+'СЕТ СН'!$G$6-'СЕТ СН'!$G$26</f>
        <v>1085.0108355699999</v>
      </c>
      <c r="W87" s="36">
        <f>SUMIFS(СВЦЭМ!$D$33:$D$776,СВЦЭМ!$A$33:$A$776,$A87,СВЦЭМ!$B$33:$B$776,W$83)+'СЕТ СН'!$G$14+СВЦЭМ!$D$10+'СЕТ СН'!$G$6-'СЕТ СН'!$G$26</f>
        <v>1091.4576749800001</v>
      </c>
      <c r="X87" s="36">
        <f>SUMIFS(СВЦЭМ!$D$33:$D$776,СВЦЭМ!$A$33:$A$776,$A87,СВЦЭМ!$B$33:$B$776,X$83)+'СЕТ СН'!$G$14+СВЦЭМ!$D$10+'СЕТ СН'!$G$6-'СЕТ СН'!$G$26</f>
        <v>1100.3649238099999</v>
      </c>
      <c r="Y87" s="36">
        <f>SUMIFS(СВЦЭМ!$D$33:$D$776,СВЦЭМ!$A$33:$A$776,$A87,СВЦЭМ!$B$33:$B$776,Y$83)+'СЕТ СН'!$G$14+СВЦЭМ!$D$10+'СЕТ СН'!$G$6-'СЕТ СН'!$G$26</f>
        <v>1107.0187080200001</v>
      </c>
    </row>
    <row r="88" spans="1:27" ht="15.5" x14ac:dyDescent="0.3">
      <c r="A88" s="35">
        <f t="shared" si="2"/>
        <v>43835</v>
      </c>
      <c r="B88" s="36">
        <f>SUMIFS(СВЦЭМ!$D$33:$D$776,СВЦЭМ!$A$33:$A$776,$A88,СВЦЭМ!$B$33:$B$776,B$83)+'СЕТ СН'!$G$14+СВЦЭМ!$D$10+'СЕТ СН'!$G$6-'СЕТ СН'!$G$26</f>
        <v>1087.9795561799999</v>
      </c>
      <c r="C88" s="36">
        <f>SUMIFS(СВЦЭМ!$D$33:$D$776,СВЦЭМ!$A$33:$A$776,$A88,СВЦЭМ!$B$33:$B$776,C$83)+'СЕТ СН'!$G$14+СВЦЭМ!$D$10+'СЕТ СН'!$G$6-'СЕТ СН'!$G$26</f>
        <v>1096.8798377000001</v>
      </c>
      <c r="D88" s="36">
        <f>SUMIFS(СВЦЭМ!$D$33:$D$776,СВЦЭМ!$A$33:$A$776,$A88,СВЦЭМ!$B$33:$B$776,D$83)+'СЕТ СН'!$G$14+СВЦЭМ!$D$10+'СЕТ СН'!$G$6-'СЕТ СН'!$G$26</f>
        <v>1116.5282822900001</v>
      </c>
      <c r="E88" s="36">
        <f>SUMIFS(СВЦЭМ!$D$33:$D$776,СВЦЭМ!$A$33:$A$776,$A88,СВЦЭМ!$B$33:$B$776,E$83)+'СЕТ СН'!$G$14+СВЦЭМ!$D$10+'СЕТ СН'!$G$6-'СЕТ СН'!$G$26</f>
        <v>1151.9219529300001</v>
      </c>
      <c r="F88" s="36">
        <f>SUMIFS(СВЦЭМ!$D$33:$D$776,СВЦЭМ!$A$33:$A$776,$A88,СВЦЭМ!$B$33:$B$776,F$83)+'СЕТ СН'!$G$14+СВЦЭМ!$D$10+'СЕТ СН'!$G$6-'СЕТ СН'!$G$26</f>
        <v>1160.00735889</v>
      </c>
      <c r="G88" s="36">
        <f>SUMIFS(СВЦЭМ!$D$33:$D$776,СВЦЭМ!$A$33:$A$776,$A88,СВЦЭМ!$B$33:$B$776,G$83)+'СЕТ СН'!$G$14+СВЦЭМ!$D$10+'СЕТ СН'!$G$6-'СЕТ СН'!$G$26</f>
        <v>1137.63828992</v>
      </c>
      <c r="H88" s="36">
        <f>SUMIFS(СВЦЭМ!$D$33:$D$776,СВЦЭМ!$A$33:$A$776,$A88,СВЦЭМ!$B$33:$B$776,H$83)+'СЕТ СН'!$G$14+СВЦЭМ!$D$10+'СЕТ СН'!$G$6-'СЕТ СН'!$G$26</f>
        <v>1127.33567272</v>
      </c>
      <c r="I88" s="36">
        <f>SUMIFS(СВЦЭМ!$D$33:$D$776,СВЦЭМ!$A$33:$A$776,$A88,СВЦЭМ!$B$33:$B$776,I$83)+'СЕТ СН'!$G$14+СВЦЭМ!$D$10+'СЕТ СН'!$G$6-'СЕТ СН'!$G$26</f>
        <v>1109.99548359</v>
      </c>
      <c r="J88" s="36">
        <f>SUMIFS(СВЦЭМ!$D$33:$D$776,СВЦЭМ!$A$33:$A$776,$A88,СВЦЭМ!$B$33:$B$776,J$83)+'СЕТ СН'!$G$14+СВЦЭМ!$D$10+'СЕТ СН'!$G$6-'СЕТ СН'!$G$26</f>
        <v>1095.8719414100001</v>
      </c>
      <c r="K88" s="36">
        <f>SUMIFS(СВЦЭМ!$D$33:$D$776,СВЦЭМ!$A$33:$A$776,$A88,СВЦЭМ!$B$33:$B$776,K$83)+'СЕТ СН'!$G$14+СВЦЭМ!$D$10+'СЕТ СН'!$G$6-'СЕТ СН'!$G$26</f>
        <v>1068.36754064</v>
      </c>
      <c r="L88" s="36">
        <f>SUMIFS(СВЦЭМ!$D$33:$D$776,СВЦЭМ!$A$33:$A$776,$A88,СВЦЭМ!$B$33:$B$776,L$83)+'СЕТ СН'!$G$14+СВЦЭМ!$D$10+'СЕТ СН'!$G$6-'СЕТ СН'!$G$26</f>
        <v>1044.1635882</v>
      </c>
      <c r="M88" s="36">
        <f>SUMIFS(СВЦЭМ!$D$33:$D$776,СВЦЭМ!$A$33:$A$776,$A88,СВЦЭМ!$B$33:$B$776,M$83)+'СЕТ СН'!$G$14+СВЦЭМ!$D$10+'СЕТ СН'!$G$6-'СЕТ СН'!$G$26</f>
        <v>1042.62383658</v>
      </c>
      <c r="N88" s="36">
        <f>SUMIFS(СВЦЭМ!$D$33:$D$776,СВЦЭМ!$A$33:$A$776,$A88,СВЦЭМ!$B$33:$B$776,N$83)+'СЕТ СН'!$G$14+СВЦЭМ!$D$10+'СЕТ СН'!$G$6-'СЕТ СН'!$G$26</f>
        <v>1045.0273554099999</v>
      </c>
      <c r="O88" s="36">
        <f>SUMIFS(СВЦЭМ!$D$33:$D$776,СВЦЭМ!$A$33:$A$776,$A88,СВЦЭМ!$B$33:$B$776,O$83)+'СЕТ СН'!$G$14+СВЦЭМ!$D$10+'СЕТ СН'!$G$6-'СЕТ СН'!$G$26</f>
        <v>1060.3153181299999</v>
      </c>
      <c r="P88" s="36">
        <f>SUMIFS(СВЦЭМ!$D$33:$D$776,СВЦЭМ!$A$33:$A$776,$A88,СВЦЭМ!$B$33:$B$776,P$83)+'СЕТ СН'!$G$14+СВЦЭМ!$D$10+'СЕТ СН'!$G$6-'СЕТ СН'!$G$26</f>
        <v>1074.4792845500001</v>
      </c>
      <c r="Q88" s="36">
        <f>SUMIFS(СВЦЭМ!$D$33:$D$776,СВЦЭМ!$A$33:$A$776,$A88,СВЦЭМ!$B$33:$B$776,Q$83)+'СЕТ СН'!$G$14+СВЦЭМ!$D$10+'СЕТ СН'!$G$6-'СЕТ СН'!$G$26</f>
        <v>1080.43283858</v>
      </c>
      <c r="R88" s="36">
        <f>SUMIFS(СВЦЭМ!$D$33:$D$776,СВЦЭМ!$A$33:$A$776,$A88,СВЦЭМ!$B$33:$B$776,R$83)+'СЕТ СН'!$G$14+СВЦЭМ!$D$10+'СЕТ СН'!$G$6-'СЕТ СН'!$G$26</f>
        <v>1076.1631789200001</v>
      </c>
      <c r="S88" s="36">
        <f>SUMIFS(СВЦЭМ!$D$33:$D$776,СВЦЭМ!$A$33:$A$776,$A88,СВЦЭМ!$B$33:$B$776,S$83)+'СЕТ СН'!$G$14+СВЦЭМ!$D$10+'СЕТ СН'!$G$6-'СЕТ СН'!$G$26</f>
        <v>1052.83568418</v>
      </c>
      <c r="T88" s="36">
        <f>SUMIFS(СВЦЭМ!$D$33:$D$776,СВЦЭМ!$A$33:$A$776,$A88,СВЦЭМ!$B$33:$B$776,T$83)+'СЕТ СН'!$G$14+СВЦЭМ!$D$10+'СЕТ СН'!$G$6-'СЕТ СН'!$G$26</f>
        <v>1010.01608184</v>
      </c>
      <c r="U88" s="36">
        <f>SUMIFS(СВЦЭМ!$D$33:$D$776,СВЦЭМ!$A$33:$A$776,$A88,СВЦЭМ!$B$33:$B$776,U$83)+'СЕТ СН'!$G$14+СВЦЭМ!$D$10+'СЕТ СН'!$G$6-'СЕТ СН'!$G$26</f>
        <v>1014.5950253999999</v>
      </c>
      <c r="V88" s="36">
        <f>SUMIFS(СВЦЭМ!$D$33:$D$776,СВЦЭМ!$A$33:$A$776,$A88,СВЦЭМ!$B$33:$B$776,V$83)+'СЕТ СН'!$G$14+СВЦЭМ!$D$10+'СЕТ СН'!$G$6-'СЕТ СН'!$G$26</f>
        <v>1048.5882120900001</v>
      </c>
      <c r="W88" s="36">
        <f>SUMIFS(СВЦЭМ!$D$33:$D$776,СВЦЭМ!$A$33:$A$776,$A88,СВЦЭМ!$B$33:$B$776,W$83)+'СЕТ СН'!$G$14+СВЦЭМ!$D$10+'СЕТ СН'!$G$6-'СЕТ СН'!$G$26</f>
        <v>1055.85533661</v>
      </c>
      <c r="X88" s="36">
        <f>SUMIFS(СВЦЭМ!$D$33:$D$776,СВЦЭМ!$A$33:$A$776,$A88,СВЦЭМ!$B$33:$B$776,X$83)+'СЕТ СН'!$G$14+СВЦЭМ!$D$10+'СЕТ СН'!$G$6-'СЕТ СН'!$G$26</f>
        <v>1065.69624933</v>
      </c>
      <c r="Y88" s="36">
        <f>SUMIFS(СВЦЭМ!$D$33:$D$776,СВЦЭМ!$A$33:$A$776,$A88,СВЦЭМ!$B$33:$B$776,Y$83)+'СЕТ СН'!$G$14+СВЦЭМ!$D$10+'СЕТ СН'!$G$6-'СЕТ СН'!$G$26</f>
        <v>1076.3339075199999</v>
      </c>
    </row>
    <row r="89" spans="1:27" ht="15.5" x14ac:dyDescent="0.3">
      <c r="A89" s="35">
        <f t="shared" si="2"/>
        <v>43836</v>
      </c>
      <c r="B89" s="36">
        <f>SUMIFS(СВЦЭМ!$D$33:$D$776,СВЦЭМ!$A$33:$A$776,$A89,СВЦЭМ!$B$33:$B$776,B$83)+'СЕТ СН'!$G$14+СВЦЭМ!$D$10+'СЕТ СН'!$G$6-'СЕТ СН'!$G$26</f>
        <v>1107.8644760899999</v>
      </c>
      <c r="C89" s="36">
        <f>SUMIFS(СВЦЭМ!$D$33:$D$776,СВЦЭМ!$A$33:$A$776,$A89,СВЦЭМ!$B$33:$B$776,C$83)+'СЕТ СН'!$G$14+СВЦЭМ!$D$10+'СЕТ СН'!$G$6-'СЕТ СН'!$G$26</f>
        <v>1096.80954503</v>
      </c>
      <c r="D89" s="36">
        <f>SUMIFS(СВЦЭМ!$D$33:$D$776,СВЦЭМ!$A$33:$A$776,$A89,СВЦЭМ!$B$33:$B$776,D$83)+'СЕТ СН'!$G$14+СВЦЭМ!$D$10+'СЕТ СН'!$G$6-'СЕТ СН'!$G$26</f>
        <v>1113.64530777</v>
      </c>
      <c r="E89" s="36">
        <f>SUMIFS(СВЦЭМ!$D$33:$D$776,СВЦЭМ!$A$33:$A$776,$A89,СВЦЭМ!$B$33:$B$776,E$83)+'СЕТ СН'!$G$14+СВЦЭМ!$D$10+'СЕТ СН'!$G$6-'СЕТ СН'!$G$26</f>
        <v>1140.0819583800001</v>
      </c>
      <c r="F89" s="36">
        <f>SUMIFS(СВЦЭМ!$D$33:$D$776,СВЦЭМ!$A$33:$A$776,$A89,СВЦЭМ!$B$33:$B$776,F$83)+'СЕТ СН'!$G$14+СВЦЭМ!$D$10+'СЕТ СН'!$G$6-'СЕТ СН'!$G$26</f>
        <v>1141.4732494</v>
      </c>
      <c r="G89" s="36">
        <f>SUMIFS(СВЦЭМ!$D$33:$D$776,СВЦЭМ!$A$33:$A$776,$A89,СВЦЭМ!$B$33:$B$776,G$83)+'СЕТ СН'!$G$14+СВЦЭМ!$D$10+'СЕТ СН'!$G$6-'СЕТ СН'!$G$26</f>
        <v>1138.7655594</v>
      </c>
      <c r="H89" s="36">
        <f>SUMIFS(СВЦЭМ!$D$33:$D$776,СВЦЭМ!$A$33:$A$776,$A89,СВЦЭМ!$B$33:$B$776,H$83)+'СЕТ СН'!$G$14+СВЦЭМ!$D$10+'СЕТ СН'!$G$6-'СЕТ СН'!$G$26</f>
        <v>1130.5990078699999</v>
      </c>
      <c r="I89" s="36">
        <f>SUMIFS(СВЦЭМ!$D$33:$D$776,СВЦЭМ!$A$33:$A$776,$A89,СВЦЭМ!$B$33:$B$776,I$83)+'СЕТ СН'!$G$14+СВЦЭМ!$D$10+'СЕТ СН'!$G$6-'СЕТ СН'!$G$26</f>
        <v>1116.70110808</v>
      </c>
      <c r="J89" s="36">
        <f>SUMIFS(СВЦЭМ!$D$33:$D$776,СВЦЭМ!$A$33:$A$776,$A89,СВЦЭМ!$B$33:$B$776,J$83)+'СЕТ СН'!$G$14+СВЦЭМ!$D$10+'СЕТ СН'!$G$6-'СЕТ СН'!$G$26</f>
        <v>1092.23189884</v>
      </c>
      <c r="K89" s="36">
        <f>SUMIFS(СВЦЭМ!$D$33:$D$776,СВЦЭМ!$A$33:$A$776,$A89,СВЦЭМ!$B$33:$B$776,K$83)+'СЕТ СН'!$G$14+СВЦЭМ!$D$10+'СЕТ СН'!$G$6-'СЕТ СН'!$G$26</f>
        <v>1071.6061383000001</v>
      </c>
      <c r="L89" s="36">
        <f>SUMIFS(СВЦЭМ!$D$33:$D$776,СВЦЭМ!$A$33:$A$776,$A89,СВЦЭМ!$B$33:$B$776,L$83)+'СЕТ СН'!$G$14+СВЦЭМ!$D$10+'СЕТ СН'!$G$6-'СЕТ СН'!$G$26</f>
        <v>1049.38381387</v>
      </c>
      <c r="M89" s="36">
        <f>SUMIFS(СВЦЭМ!$D$33:$D$776,СВЦЭМ!$A$33:$A$776,$A89,СВЦЭМ!$B$33:$B$776,M$83)+'СЕТ СН'!$G$14+СВЦЭМ!$D$10+'СЕТ СН'!$G$6-'СЕТ СН'!$G$26</f>
        <v>1047.67079109</v>
      </c>
      <c r="N89" s="36">
        <f>SUMIFS(СВЦЭМ!$D$33:$D$776,СВЦЭМ!$A$33:$A$776,$A89,СВЦЭМ!$B$33:$B$776,N$83)+'СЕТ СН'!$G$14+СВЦЭМ!$D$10+'СЕТ СН'!$G$6-'СЕТ СН'!$G$26</f>
        <v>1062.7395081</v>
      </c>
      <c r="O89" s="36">
        <f>SUMIFS(СВЦЭМ!$D$33:$D$776,СВЦЭМ!$A$33:$A$776,$A89,СВЦЭМ!$B$33:$B$776,O$83)+'СЕТ СН'!$G$14+СВЦЭМ!$D$10+'СЕТ СН'!$G$6-'СЕТ СН'!$G$26</f>
        <v>1069.0286088</v>
      </c>
      <c r="P89" s="36">
        <f>SUMIFS(СВЦЭМ!$D$33:$D$776,СВЦЭМ!$A$33:$A$776,$A89,СВЦЭМ!$B$33:$B$776,P$83)+'СЕТ СН'!$G$14+СВЦЭМ!$D$10+'СЕТ СН'!$G$6-'СЕТ СН'!$G$26</f>
        <v>1084.29055208</v>
      </c>
      <c r="Q89" s="36">
        <f>SUMIFS(СВЦЭМ!$D$33:$D$776,СВЦЭМ!$A$33:$A$776,$A89,СВЦЭМ!$B$33:$B$776,Q$83)+'СЕТ СН'!$G$14+СВЦЭМ!$D$10+'СЕТ СН'!$G$6-'СЕТ СН'!$G$26</f>
        <v>1087.93305809</v>
      </c>
      <c r="R89" s="36">
        <f>SUMIFS(СВЦЭМ!$D$33:$D$776,СВЦЭМ!$A$33:$A$776,$A89,СВЦЭМ!$B$33:$B$776,R$83)+'СЕТ СН'!$G$14+СВЦЭМ!$D$10+'СЕТ СН'!$G$6-'СЕТ СН'!$G$26</f>
        <v>1080.2881923</v>
      </c>
      <c r="S89" s="36">
        <f>SUMIFS(СВЦЭМ!$D$33:$D$776,СВЦЭМ!$A$33:$A$776,$A89,СВЦЭМ!$B$33:$B$776,S$83)+'СЕТ СН'!$G$14+СВЦЭМ!$D$10+'СЕТ СН'!$G$6-'СЕТ СН'!$G$26</f>
        <v>1058.73733752</v>
      </c>
      <c r="T89" s="36">
        <f>SUMIFS(СВЦЭМ!$D$33:$D$776,СВЦЭМ!$A$33:$A$776,$A89,СВЦЭМ!$B$33:$B$776,T$83)+'СЕТ СН'!$G$14+СВЦЭМ!$D$10+'СЕТ СН'!$G$6-'СЕТ СН'!$G$26</f>
        <v>1013.53452039</v>
      </c>
      <c r="U89" s="36">
        <f>SUMIFS(СВЦЭМ!$D$33:$D$776,СВЦЭМ!$A$33:$A$776,$A89,СВЦЭМ!$B$33:$B$776,U$83)+'СЕТ СН'!$G$14+СВЦЭМ!$D$10+'СЕТ СН'!$G$6-'СЕТ СН'!$G$26</f>
        <v>1020.34223314</v>
      </c>
      <c r="V89" s="36">
        <f>SUMIFS(СВЦЭМ!$D$33:$D$776,СВЦЭМ!$A$33:$A$776,$A89,СВЦЭМ!$B$33:$B$776,V$83)+'СЕТ СН'!$G$14+СВЦЭМ!$D$10+'СЕТ СН'!$G$6-'СЕТ СН'!$G$26</f>
        <v>1057.99571397</v>
      </c>
      <c r="W89" s="36">
        <f>SUMIFS(СВЦЭМ!$D$33:$D$776,СВЦЭМ!$A$33:$A$776,$A89,СВЦЭМ!$B$33:$B$776,W$83)+'СЕТ СН'!$G$14+СВЦЭМ!$D$10+'СЕТ СН'!$G$6-'СЕТ СН'!$G$26</f>
        <v>1068.28268215</v>
      </c>
      <c r="X89" s="36">
        <f>SUMIFS(СВЦЭМ!$D$33:$D$776,СВЦЭМ!$A$33:$A$776,$A89,СВЦЭМ!$B$33:$B$776,X$83)+'СЕТ СН'!$G$14+СВЦЭМ!$D$10+'СЕТ СН'!$G$6-'СЕТ СН'!$G$26</f>
        <v>1082.44565356</v>
      </c>
      <c r="Y89" s="36">
        <f>SUMIFS(СВЦЭМ!$D$33:$D$776,СВЦЭМ!$A$33:$A$776,$A89,СВЦЭМ!$B$33:$B$776,Y$83)+'СЕТ СН'!$G$14+СВЦЭМ!$D$10+'СЕТ СН'!$G$6-'СЕТ СН'!$G$26</f>
        <v>1082.13283993</v>
      </c>
    </row>
    <row r="90" spans="1:27" ht="15.5" x14ac:dyDescent="0.3">
      <c r="A90" s="35">
        <f t="shared" si="2"/>
        <v>43837</v>
      </c>
      <c r="B90" s="36">
        <f>SUMIFS(СВЦЭМ!$D$33:$D$776,СВЦЭМ!$A$33:$A$776,$A90,СВЦЭМ!$B$33:$B$776,B$83)+'СЕТ СН'!$G$14+СВЦЭМ!$D$10+'СЕТ СН'!$G$6-'СЕТ СН'!$G$26</f>
        <v>1107.3537240999999</v>
      </c>
      <c r="C90" s="36">
        <f>SUMIFS(СВЦЭМ!$D$33:$D$776,СВЦЭМ!$A$33:$A$776,$A90,СВЦЭМ!$B$33:$B$776,C$83)+'СЕТ СН'!$G$14+СВЦЭМ!$D$10+'СЕТ СН'!$G$6-'СЕТ СН'!$G$26</f>
        <v>1112.6275539400001</v>
      </c>
      <c r="D90" s="36">
        <f>SUMIFS(СВЦЭМ!$D$33:$D$776,СВЦЭМ!$A$33:$A$776,$A90,СВЦЭМ!$B$33:$B$776,D$83)+'СЕТ СН'!$G$14+СВЦЭМ!$D$10+'СЕТ СН'!$G$6-'СЕТ СН'!$G$26</f>
        <v>1127.8608389200001</v>
      </c>
      <c r="E90" s="36">
        <f>SUMIFS(СВЦЭМ!$D$33:$D$776,СВЦЭМ!$A$33:$A$776,$A90,СВЦЭМ!$B$33:$B$776,E$83)+'СЕТ СН'!$G$14+СВЦЭМ!$D$10+'СЕТ СН'!$G$6-'СЕТ СН'!$G$26</f>
        <v>1150.9329155600001</v>
      </c>
      <c r="F90" s="36">
        <f>SUMIFS(СВЦЭМ!$D$33:$D$776,СВЦЭМ!$A$33:$A$776,$A90,СВЦЭМ!$B$33:$B$776,F$83)+'СЕТ СН'!$G$14+СВЦЭМ!$D$10+'СЕТ СН'!$G$6-'СЕТ СН'!$G$26</f>
        <v>1158.2950563700001</v>
      </c>
      <c r="G90" s="36">
        <f>SUMIFS(СВЦЭМ!$D$33:$D$776,СВЦЭМ!$A$33:$A$776,$A90,СВЦЭМ!$B$33:$B$776,G$83)+'СЕТ СН'!$G$14+СВЦЭМ!$D$10+'СЕТ СН'!$G$6-'СЕТ СН'!$G$26</f>
        <v>1152.3347862200001</v>
      </c>
      <c r="H90" s="36">
        <f>SUMIFS(СВЦЭМ!$D$33:$D$776,СВЦЭМ!$A$33:$A$776,$A90,СВЦЭМ!$B$33:$B$776,H$83)+'СЕТ СН'!$G$14+СВЦЭМ!$D$10+'СЕТ СН'!$G$6-'СЕТ СН'!$G$26</f>
        <v>1136.1258469300001</v>
      </c>
      <c r="I90" s="36">
        <f>SUMIFS(СВЦЭМ!$D$33:$D$776,СВЦЭМ!$A$33:$A$776,$A90,СВЦЭМ!$B$33:$B$776,I$83)+'СЕТ СН'!$G$14+СВЦЭМ!$D$10+'СЕТ СН'!$G$6-'СЕТ СН'!$G$26</f>
        <v>1116.48006908</v>
      </c>
      <c r="J90" s="36">
        <f>SUMIFS(СВЦЭМ!$D$33:$D$776,СВЦЭМ!$A$33:$A$776,$A90,СВЦЭМ!$B$33:$B$776,J$83)+'СЕТ СН'!$G$14+СВЦЭМ!$D$10+'СЕТ СН'!$G$6-'СЕТ СН'!$G$26</f>
        <v>1091.41889765</v>
      </c>
      <c r="K90" s="36">
        <f>SUMIFS(СВЦЭМ!$D$33:$D$776,СВЦЭМ!$A$33:$A$776,$A90,СВЦЭМ!$B$33:$B$776,K$83)+'СЕТ СН'!$G$14+СВЦЭМ!$D$10+'СЕТ СН'!$G$6-'СЕТ СН'!$G$26</f>
        <v>1071.4235571700001</v>
      </c>
      <c r="L90" s="36">
        <f>SUMIFS(СВЦЭМ!$D$33:$D$776,СВЦЭМ!$A$33:$A$776,$A90,СВЦЭМ!$B$33:$B$776,L$83)+'СЕТ СН'!$G$14+СВЦЭМ!$D$10+'СЕТ СН'!$G$6-'СЕТ СН'!$G$26</f>
        <v>1057.1102777999999</v>
      </c>
      <c r="M90" s="36">
        <f>SUMIFS(СВЦЭМ!$D$33:$D$776,СВЦЭМ!$A$33:$A$776,$A90,СВЦЭМ!$B$33:$B$776,M$83)+'СЕТ СН'!$G$14+СВЦЭМ!$D$10+'СЕТ СН'!$G$6-'СЕТ СН'!$G$26</f>
        <v>1045.8955249400001</v>
      </c>
      <c r="N90" s="36">
        <f>SUMIFS(СВЦЭМ!$D$33:$D$776,СВЦЭМ!$A$33:$A$776,$A90,СВЦЭМ!$B$33:$B$776,N$83)+'СЕТ СН'!$G$14+СВЦЭМ!$D$10+'СЕТ СН'!$G$6-'СЕТ СН'!$G$26</f>
        <v>1052.56662736</v>
      </c>
      <c r="O90" s="36">
        <f>SUMIFS(СВЦЭМ!$D$33:$D$776,СВЦЭМ!$A$33:$A$776,$A90,СВЦЭМ!$B$33:$B$776,O$83)+'СЕТ СН'!$G$14+СВЦЭМ!$D$10+'СЕТ СН'!$G$6-'СЕТ СН'!$G$26</f>
        <v>1062.01091873</v>
      </c>
      <c r="P90" s="36">
        <f>SUMIFS(СВЦЭМ!$D$33:$D$776,СВЦЭМ!$A$33:$A$776,$A90,СВЦЭМ!$B$33:$B$776,P$83)+'СЕТ СН'!$G$14+СВЦЭМ!$D$10+'СЕТ СН'!$G$6-'СЕТ СН'!$G$26</f>
        <v>1069.9439031700001</v>
      </c>
      <c r="Q90" s="36">
        <f>SUMIFS(СВЦЭМ!$D$33:$D$776,СВЦЭМ!$A$33:$A$776,$A90,СВЦЭМ!$B$33:$B$776,Q$83)+'СЕТ СН'!$G$14+СВЦЭМ!$D$10+'СЕТ СН'!$G$6-'СЕТ СН'!$G$26</f>
        <v>1073.08154881</v>
      </c>
      <c r="R90" s="36">
        <f>SUMIFS(СВЦЭМ!$D$33:$D$776,СВЦЭМ!$A$33:$A$776,$A90,СВЦЭМ!$B$33:$B$776,R$83)+'СЕТ СН'!$G$14+СВЦЭМ!$D$10+'СЕТ СН'!$G$6-'СЕТ СН'!$G$26</f>
        <v>1073.7433336300001</v>
      </c>
      <c r="S90" s="36">
        <f>SUMIFS(СВЦЭМ!$D$33:$D$776,СВЦЭМ!$A$33:$A$776,$A90,СВЦЭМ!$B$33:$B$776,S$83)+'СЕТ СН'!$G$14+СВЦЭМ!$D$10+'СЕТ СН'!$G$6-'СЕТ СН'!$G$26</f>
        <v>1063.26462642</v>
      </c>
      <c r="T90" s="36">
        <f>SUMIFS(СВЦЭМ!$D$33:$D$776,СВЦЭМ!$A$33:$A$776,$A90,СВЦЭМ!$B$33:$B$776,T$83)+'СЕТ СН'!$G$14+СВЦЭМ!$D$10+'СЕТ СН'!$G$6-'СЕТ СН'!$G$26</f>
        <v>1023.30786567</v>
      </c>
      <c r="U90" s="36">
        <f>SUMIFS(СВЦЭМ!$D$33:$D$776,СВЦЭМ!$A$33:$A$776,$A90,СВЦЭМ!$B$33:$B$776,U$83)+'СЕТ СН'!$G$14+СВЦЭМ!$D$10+'СЕТ СН'!$G$6-'СЕТ СН'!$G$26</f>
        <v>1024.0002610900001</v>
      </c>
      <c r="V90" s="36">
        <f>SUMIFS(СВЦЭМ!$D$33:$D$776,СВЦЭМ!$A$33:$A$776,$A90,СВЦЭМ!$B$33:$B$776,V$83)+'СЕТ СН'!$G$14+СВЦЭМ!$D$10+'СЕТ СН'!$G$6-'СЕТ СН'!$G$26</f>
        <v>1062.69668219</v>
      </c>
      <c r="W90" s="36">
        <f>SUMIFS(СВЦЭМ!$D$33:$D$776,СВЦЭМ!$A$33:$A$776,$A90,СВЦЭМ!$B$33:$B$776,W$83)+'СЕТ СН'!$G$14+СВЦЭМ!$D$10+'СЕТ СН'!$G$6-'СЕТ СН'!$G$26</f>
        <v>1075.30146969</v>
      </c>
      <c r="X90" s="36">
        <f>SUMIFS(СВЦЭМ!$D$33:$D$776,СВЦЭМ!$A$33:$A$776,$A90,СВЦЭМ!$B$33:$B$776,X$83)+'СЕТ СН'!$G$14+СВЦЭМ!$D$10+'СЕТ СН'!$G$6-'СЕТ СН'!$G$26</f>
        <v>1085.59336222</v>
      </c>
      <c r="Y90" s="36">
        <f>SUMIFS(СВЦЭМ!$D$33:$D$776,СВЦЭМ!$A$33:$A$776,$A90,СВЦЭМ!$B$33:$B$776,Y$83)+'СЕТ СН'!$G$14+СВЦЭМ!$D$10+'СЕТ СН'!$G$6-'СЕТ СН'!$G$26</f>
        <v>1102.68794845</v>
      </c>
    </row>
    <row r="91" spans="1:27" ht="15.5" x14ac:dyDescent="0.3">
      <c r="A91" s="35">
        <f t="shared" si="2"/>
        <v>43838</v>
      </c>
      <c r="B91" s="36">
        <f>SUMIFS(СВЦЭМ!$D$33:$D$776,СВЦЭМ!$A$33:$A$776,$A91,СВЦЭМ!$B$33:$B$776,B$83)+'СЕТ СН'!$G$14+СВЦЭМ!$D$10+'СЕТ СН'!$G$6-'СЕТ СН'!$G$26</f>
        <v>1125.1884560400001</v>
      </c>
      <c r="C91" s="36">
        <f>SUMIFS(СВЦЭМ!$D$33:$D$776,СВЦЭМ!$A$33:$A$776,$A91,СВЦЭМ!$B$33:$B$776,C$83)+'СЕТ СН'!$G$14+СВЦЭМ!$D$10+'СЕТ СН'!$G$6-'СЕТ СН'!$G$26</f>
        <v>1132.16807743</v>
      </c>
      <c r="D91" s="36">
        <f>SUMIFS(СВЦЭМ!$D$33:$D$776,СВЦЭМ!$A$33:$A$776,$A91,СВЦЭМ!$B$33:$B$776,D$83)+'СЕТ СН'!$G$14+СВЦЭМ!$D$10+'СЕТ СН'!$G$6-'СЕТ СН'!$G$26</f>
        <v>1142.7441266799999</v>
      </c>
      <c r="E91" s="36">
        <f>SUMIFS(СВЦЭМ!$D$33:$D$776,СВЦЭМ!$A$33:$A$776,$A91,СВЦЭМ!$B$33:$B$776,E$83)+'СЕТ СН'!$G$14+СВЦЭМ!$D$10+'СЕТ СН'!$G$6-'СЕТ СН'!$G$26</f>
        <v>1160.3134022300001</v>
      </c>
      <c r="F91" s="36">
        <f>SUMIFS(СВЦЭМ!$D$33:$D$776,СВЦЭМ!$A$33:$A$776,$A91,СВЦЭМ!$B$33:$B$776,F$83)+'СЕТ СН'!$G$14+СВЦЭМ!$D$10+'СЕТ СН'!$G$6-'СЕТ СН'!$G$26</f>
        <v>1159.1944573600001</v>
      </c>
      <c r="G91" s="36">
        <f>SUMIFS(СВЦЭМ!$D$33:$D$776,СВЦЭМ!$A$33:$A$776,$A91,СВЦЭМ!$B$33:$B$776,G$83)+'СЕТ СН'!$G$14+СВЦЭМ!$D$10+'СЕТ СН'!$G$6-'СЕТ СН'!$G$26</f>
        <v>1153.8262068500001</v>
      </c>
      <c r="H91" s="36">
        <f>SUMIFS(СВЦЭМ!$D$33:$D$776,СВЦЭМ!$A$33:$A$776,$A91,СВЦЭМ!$B$33:$B$776,H$83)+'СЕТ СН'!$G$14+СВЦЭМ!$D$10+'СЕТ СН'!$G$6-'СЕТ СН'!$G$26</f>
        <v>1139.51131379</v>
      </c>
      <c r="I91" s="36">
        <f>SUMIFS(СВЦЭМ!$D$33:$D$776,СВЦЭМ!$A$33:$A$776,$A91,СВЦЭМ!$B$33:$B$776,I$83)+'СЕТ СН'!$G$14+СВЦЭМ!$D$10+'СЕТ СН'!$G$6-'СЕТ СН'!$G$26</f>
        <v>1119.07188916</v>
      </c>
      <c r="J91" s="36">
        <f>SUMIFS(СВЦЭМ!$D$33:$D$776,СВЦЭМ!$A$33:$A$776,$A91,СВЦЭМ!$B$33:$B$776,J$83)+'СЕТ СН'!$G$14+СВЦЭМ!$D$10+'СЕТ СН'!$G$6-'СЕТ СН'!$G$26</f>
        <v>1094.0766589899999</v>
      </c>
      <c r="K91" s="36">
        <f>SUMIFS(СВЦЭМ!$D$33:$D$776,СВЦЭМ!$A$33:$A$776,$A91,СВЦЭМ!$B$33:$B$776,K$83)+'СЕТ СН'!$G$14+СВЦЭМ!$D$10+'СЕТ СН'!$G$6-'СЕТ СН'!$G$26</f>
        <v>1075.1950188999999</v>
      </c>
      <c r="L91" s="36">
        <f>SUMIFS(СВЦЭМ!$D$33:$D$776,СВЦЭМ!$A$33:$A$776,$A91,СВЦЭМ!$B$33:$B$776,L$83)+'СЕТ СН'!$G$14+СВЦЭМ!$D$10+'СЕТ СН'!$G$6-'СЕТ СН'!$G$26</f>
        <v>1062.8887277599999</v>
      </c>
      <c r="M91" s="36">
        <f>SUMIFS(СВЦЭМ!$D$33:$D$776,СВЦЭМ!$A$33:$A$776,$A91,СВЦЭМ!$B$33:$B$776,M$83)+'СЕТ СН'!$G$14+СВЦЭМ!$D$10+'СЕТ СН'!$G$6-'СЕТ СН'!$G$26</f>
        <v>1051.6056260099999</v>
      </c>
      <c r="N91" s="36">
        <f>SUMIFS(СВЦЭМ!$D$33:$D$776,СВЦЭМ!$A$33:$A$776,$A91,СВЦЭМ!$B$33:$B$776,N$83)+'СЕТ СН'!$G$14+СВЦЭМ!$D$10+'СЕТ СН'!$G$6-'СЕТ СН'!$G$26</f>
        <v>1057.9898902800001</v>
      </c>
      <c r="O91" s="36">
        <f>SUMIFS(СВЦЭМ!$D$33:$D$776,СВЦЭМ!$A$33:$A$776,$A91,СВЦЭМ!$B$33:$B$776,O$83)+'СЕТ СН'!$G$14+СВЦЭМ!$D$10+'СЕТ СН'!$G$6-'СЕТ СН'!$G$26</f>
        <v>1070.1084931600001</v>
      </c>
      <c r="P91" s="36">
        <f>SUMIFS(СВЦЭМ!$D$33:$D$776,СВЦЭМ!$A$33:$A$776,$A91,СВЦЭМ!$B$33:$B$776,P$83)+'СЕТ СН'!$G$14+СВЦЭМ!$D$10+'СЕТ СН'!$G$6-'СЕТ СН'!$G$26</f>
        <v>1076.3613065300001</v>
      </c>
      <c r="Q91" s="36">
        <f>SUMIFS(СВЦЭМ!$D$33:$D$776,СВЦЭМ!$A$33:$A$776,$A91,СВЦЭМ!$B$33:$B$776,Q$83)+'СЕТ СН'!$G$14+СВЦЭМ!$D$10+'СЕТ СН'!$G$6-'СЕТ СН'!$G$26</f>
        <v>1077.7889125900001</v>
      </c>
      <c r="R91" s="36">
        <f>SUMIFS(СВЦЭМ!$D$33:$D$776,СВЦЭМ!$A$33:$A$776,$A91,СВЦЭМ!$B$33:$B$776,R$83)+'СЕТ СН'!$G$14+СВЦЭМ!$D$10+'СЕТ СН'!$G$6-'СЕТ СН'!$G$26</f>
        <v>1073.6235722700001</v>
      </c>
      <c r="S91" s="36">
        <f>SUMIFS(СВЦЭМ!$D$33:$D$776,СВЦЭМ!$A$33:$A$776,$A91,СВЦЭМ!$B$33:$B$776,S$83)+'СЕТ СН'!$G$14+СВЦЭМ!$D$10+'СЕТ СН'!$G$6-'СЕТ СН'!$G$26</f>
        <v>1065.4623159600001</v>
      </c>
      <c r="T91" s="36">
        <f>SUMIFS(СВЦЭМ!$D$33:$D$776,СВЦЭМ!$A$33:$A$776,$A91,СВЦЭМ!$B$33:$B$776,T$83)+'СЕТ СН'!$G$14+СВЦЭМ!$D$10+'СЕТ СН'!$G$6-'СЕТ СН'!$G$26</f>
        <v>1020.86323196</v>
      </c>
      <c r="U91" s="36">
        <f>SUMIFS(СВЦЭМ!$D$33:$D$776,СВЦЭМ!$A$33:$A$776,$A91,СВЦЭМ!$B$33:$B$776,U$83)+'СЕТ СН'!$G$14+СВЦЭМ!$D$10+'СЕТ СН'!$G$6-'СЕТ СН'!$G$26</f>
        <v>1025.39783229</v>
      </c>
      <c r="V91" s="36">
        <f>SUMIFS(СВЦЭМ!$D$33:$D$776,СВЦЭМ!$A$33:$A$776,$A91,СВЦЭМ!$B$33:$B$776,V$83)+'СЕТ СН'!$G$14+СВЦЭМ!$D$10+'СЕТ СН'!$G$6-'СЕТ СН'!$G$26</f>
        <v>1060.93844158</v>
      </c>
      <c r="W91" s="36">
        <f>SUMIFS(СВЦЭМ!$D$33:$D$776,СВЦЭМ!$A$33:$A$776,$A91,СВЦЭМ!$B$33:$B$776,W$83)+'СЕТ СН'!$G$14+СВЦЭМ!$D$10+'СЕТ СН'!$G$6-'СЕТ СН'!$G$26</f>
        <v>1074.9553347900001</v>
      </c>
      <c r="X91" s="36">
        <f>SUMIFS(СВЦЭМ!$D$33:$D$776,СВЦЭМ!$A$33:$A$776,$A91,СВЦЭМ!$B$33:$B$776,X$83)+'СЕТ СН'!$G$14+СВЦЭМ!$D$10+'СЕТ СН'!$G$6-'СЕТ СН'!$G$26</f>
        <v>1083.7344249</v>
      </c>
      <c r="Y91" s="36">
        <f>SUMIFS(СВЦЭМ!$D$33:$D$776,СВЦЭМ!$A$33:$A$776,$A91,СВЦЭМ!$B$33:$B$776,Y$83)+'СЕТ СН'!$G$14+СВЦЭМ!$D$10+'СЕТ СН'!$G$6-'СЕТ СН'!$G$26</f>
        <v>1097.7720994599999</v>
      </c>
    </row>
    <row r="92" spans="1:27" ht="15.5" x14ac:dyDescent="0.3">
      <c r="A92" s="35">
        <f t="shared" si="2"/>
        <v>43839</v>
      </c>
      <c r="B92" s="36">
        <f>SUMIFS(СВЦЭМ!$D$33:$D$776,СВЦЭМ!$A$33:$A$776,$A92,СВЦЭМ!$B$33:$B$776,B$83)+'СЕТ СН'!$G$14+СВЦЭМ!$D$10+'СЕТ СН'!$G$6-'СЕТ СН'!$G$26</f>
        <v>1079.0980697699999</v>
      </c>
      <c r="C92" s="36">
        <f>SUMIFS(СВЦЭМ!$D$33:$D$776,СВЦЭМ!$A$33:$A$776,$A92,СВЦЭМ!$B$33:$B$776,C$83)+'СЕТ СН'!$G$14+СВЦЭМ!$D$10+'СЕТ СН'!$G$6-'СЕТ СН'!$G$26</f>
        <v>1092.6250493299999</v>
      </c>
      <c r="D92" s="36">
        <f>SUMIFS(СВЦЭМ!$D$33:$D$776,СВЦЭМ!$A$33:$A$776,$A92,СВЦЭМ!$B$33:$B$776,D$83)+'СЕТ СН'!$G$14+СВЦЭМ!$D$10+'СЕТ СН'!$G$6-'СЕТ СН'!$G$26</f>
        <v>1110.8301023500001</v>
      </c>
      <c r="E92" s="36">
        <f>SUMIFS(СВЦЭМ!$D$33:$D$776,СВЦЭМ!$A$33:$A$776,$A92,СВЦЭМ!$B$33:$B$776,E$83)+'СЕТ СН'!$G$14+СВЦЭМ!$D$10+'СЕТ СН'!$G$6-'СЕТ СН'!$G$26</f>
        <v>1114.59898314</v>
      </c>
      <c r="F92" s="36">
        <f>SUMIFS(СВЦЭМ!$D$33:$D$776,СВЦЭМ!$A$33:$A$776,$A92,СВЦЭМ!$B$33:$B$776,F$83)+'СЕТ СН'!$G$14+СВЦЭМ!$D$10+'СЕТ СН'!$G$6-'СЕТ СН'!$G$26</f>
        <v>1116.0212913800001</v>
      </c>
      <c r="G92" s="36">
        <f>SUMIFS(СВЦЭМ!$D$33:$D$776,СВЦЭМ!$A$33:$A$776,$A92,СВЦЭМ!$B$33:$B$776,G$83)+'СЕТ СН'!$G$14+СВЦЭМ!$D$10+'СЕТ СН'!$G$6-'СЕТ СН'!$G$26</f>
        <v>1110.01098424</v>
      </c>
      <c r="H92" s="36">
        <f>SUMIFS(СВЦЭМ!$D$33:$D$776,СВЦЭМ!$A$33:$A$776,$A92,СВЦЭМ!$B$33:$B$776,H$83)+'СЕТ СН'!$G$14+СВЦЭМ!$D$10+'СЕТ СН'!$G$6-'СЕТ СН'!$G$26</f>
        <v>1063.0953226300001</v>
      </c>
      <c r="I92" s="36">
        <f>SUMIFS(СВЦЭМ!$D$33:$D$776,СВЦЭМ!$A$33:$A$776,$A92,СВЦЭМ!$B$33:$B$776,I$83)+'СЕТ СН'!$G$14+СВЦЭМ!$D$10+'СЕТ СН'!$G$6-'СЕТ СН'!$G$26</f>
        <v>1035.61008683</v>
      </c>
      <c r="J92" s="36">
        <f>SUMIFS(СВЦЭМ!$D$33:$D$776,СВЦЭМ!$A$33:$A$776,$A92,СВЦЭМ!$B$33:$B$776,J$83)+'СЕТ СН'!$G$14+СВЦЭМ!$D$10+'СЕТ СН'!$G$6-'СЕТ СН'!$G$26</f>
        <v>1019.2919309299999</v>
      </c>
      <c r="K92" s="36">
        <f>SUMIFS(СВЦЭМ!$D$33:$D$776,СВЦЭМ!$A$33:$A$776,$A92,СВЦЭМ!$B$33:$B$776,K$83)+'СЕТ СН'!$G$14+СВЦЭМ!$D$10+'СЕТ СН'!$G$6-'СЕТ СН'!$G$26</f>
        <v>1016.3034276999999</v>
      </c>
      <c r="L92" s="36">
        <f>SUMIFS(СВЦЭМ!$D$33:$D$776,СВЦЭМ!$A$33:$A$776,$A92,СВЦЭМ!$B$33:$B$776,L$83)+'СЕТ СН'!$G$14+СВЦЭМ!$D$10+'СЕТ СН'!$G$6-'СЕТ СН'!$G$26</f>
        <v>1014.67975125</v>
      </c>
      <c r="M92" s="36">
        <f>SUMIFS(СВЦЭМ!$D$33:$D$776,СВЦЭМ!$A$33:$A$776,$A92,СВЦЭМ!$B$33:$B$776,M$83)+'СЕТ СН'!$G$14+СВЦЭМ!$D$10+'СЕТ СН'!$G$6-'СЕТ СН'!$G$26</f>
        <v>1028.5544409900001</v>
      </c>
      <c r="N92" s="36">
        <f>SUMIFS(СВЦЭМ!$D$33:$D$776,СВЦЭМ!$A$33:$A$776,$A92,СВЦЭМ!$B$33:$B$776,N$83)+'СЕТ СН'!$G$14+СВЦЭМ!$D$10+'СЕТ СН'!$G$6-'СЕТ СН'!$G$26</f>
        <v>1045.39360016</v>
      </c>
      <c r="O92" s="36">
        <f>SUMIFS(СВЦЭМ!$D$33:$D$776,СВЦЭМ!$A$33:$A$776,$A92,СВЦЭМ!$B$33:$B$776,O$83)+'СЕТ СН'!$G$14+СВЦЭМ!$D$10+'СЕТ СН'!$G$6-'СЕТ СН'!$G$26</f>
        <v>1067.8667161600001</v>
      </c>
      <c r="P92" s="36">
        <f>SUMIFS(СВЦЭМ!$D$33:$D$776,СВЦЭМ!$A$33:$A$776,$A92,СВЦЭМ!$B$33:$B$776,P$83)+'СЕТ СН'!$G$14+СВЦЭМ!$D$10+'СЕТ СН'!$G$6-'СЕТ СН'!$G$26</f>
        <v>1083.75918176</v>
      </c>
      <c r="Q92" s="36">
        <f>SUMIFS(СВЦЭМ!$D$33:$D$776,СВЦЭМ!$A$33:$A$776,$A92,СВЦЭМ!$B$33:$B$776,Q$83)+'СЕТ СН'!$G$14+СВЦЭМ!$D$10+'СЕТ СН'!$G$6-'СЕТ СН'!$G$26</f>
        <v>1087.1660451499999</v>
      </c>
      <c r="R92" s="36">
        <f>SUMIFS(СВЦЭМ!$D$33:$D$776,СВЦЭМ!$A$33:$A$776,$A92,СВЦЭМ!$B$33:$B$776,R$83)+'СЕТ СН'!$G$14+СВЦЭМ!$D$10+'СЕТ СН'!$G$6-'СЕТ СН'!$G$26</f>
        <v>1079.75645272</v>
      </c>
      <c r="S92" s="36">
        <f>SUMIFS(СВЦЭМ!$D$33:$D$776,СВЦЭМ!$A$33:$A$776,$A92,СВЦЭМ!$B$33:$B$776,S$83)+'СЕТ СН'!$G$14+СВЦЭМ!$D$10+'СЕТ СН'!$G$6-'СЕТ СН'!$G$26</f>
        <v>1070.27838303</v>
      </c>
      <c r="T92" s="36">
        <f>SUMIFS(СВЦЭМ!$D$33:$D$776,СВЦЭМ!$A$33:$A$776,$A92,СВЦЭМ!$B$33:$B$776,T$83)+'СЕТ СН'!$G$14+СВЦЭМ!$D$10+'СЕТ СН'!$G$6-'СЕТ СН'!$G$26</f>
        <v>1020.89908607</v>
      </c>
      <c r="U92" s="36">
        <f>SUMIFS(СВЦЭМ!$D$33:$D$776,СВЦЭМ!$A$33:$A$776,$A92,СВЦЭМ!$B$33:$B$776,U$83)+'СЕТ СН'!$G$14+СВЦЭМ!$D$10+'СЕТ СН'!$G$6-'СЕТ СН'!$G$26</f>
        <v>1021.55800428</v>
      </c>
      <c r="V92" s="36">
        <f>SUMIFS(СВЦЭМ!$D$33:$D$776,СВЦЭМ!$A$33:$A$776,$A92,СВЦЭМ!$B$33:$B$776,V$83)+'СЕТ СН'!$G$14+СВЦЭМ!$D$10+'СЕТ СН'!$G$6-'СЕТ СН'!$G$26</f>
        <v>1055.71445251</v>
      </c>
      <c r="W92" s="36">
        <f>SUMIFS(СВЦЭМ!$D$33:$D$776,СВЦЭМ!$A$33:$A$776,$A92,СВЦЭМ!$B$33:$B$776,W$83)+'СЕТ СН'!$G$14+СВЦЭМ!$D$10+'СЕТ СН'!$G$6-'СЕТ СН'!$G$26</f>
        <v>1076.1085061900001</v>
      </c>
      <c r="X92" s="36">
        <f>SUMIFS(СВЦЭМ!$D$33:$D$776,СВЦЭМ!$A$33:$A$776,$A92,СВЦЭМ!$B$33:$B$776,X$83)+'СЕТ СН'!$G$14+СВЦЭМ!$D$10+'СЕТ СН'!$G$6-'СЕТ СН'!$G$26</f>
        <v>1078.95747121</v>
      </c>
      <c r="Y92" s="36">
        <f>SUMIFS(СВЦЭМ!$D$33:$D$776,СВЦЭМ!$A$33:$A$776,$A92,СВЦЭМ!$B$33:$B$776,Y$83)+'СЕТ СН'!$G$14+СВЦЭМ!$D$10+'СЕТ СН'!$G$6-'СЕТ СН'!$G$26</f>
        <v>1101.25697453</v>
      </c>
    </row>
    <row r="93" spans="1:27" ht="15.5" x14ac:dyDescent="0.3">
      <c r="A93" s="35">
        <f t="shared" si="2"/>
        <v>43840</v>
      </c>
      <c r="B93" s="36">
        <f>SUMIFS(СВЦЭМ!$D$33:$D$776,СВЦЭМ!$A$33:$A$776,$A93,СВЦЭМ!$B$33:$B$776,B$83)+'СЕТ СН'!$G$14+СВЦЭМ!$D$10+'СЕТ СН'!$G$6-'СЕТ СН'!$G$26</f>
        <v>1103.3736933099999</v>
      </c>
      <c r="C93" s="36">
        <f>SUMIFS(СВЦЭМ!$D$33:$D$776,СВЦЭМ!$A$33:$A$776,$A93,СВЦЭМ!$B$33:$B$776,C$83)+'СЕТ СН'!$G$14+СВЦЭМ!$D$10+'СЕТ СН'!$G$6-'СЕТ СН'!$G$26</f>
        <v>1113.83217573</v>
      </c>
      <c r="D93" s="36">
        <f>SUMIFS(СВЦЭМ!$D$33:$D$776,СВЦЭМ!$A$33:$A$776,$A93,СВЦЭМ!$B$33:$B$776,D$83)+'СЕТ СН'!$G$14+СВЦЭМ!$D$10+'СЕТ СН'!$G$6-'СЕТ СН'!$G$26</f>
        <v>1124.6275461800001</v>
      </c>
      <c r="E93" s="36">
        <f>SUMIFS(СВЦЭМ!$D$33:$D$776,СВЦЭМ!$A$33:$A$776,$A93,СВЦЭМ!$B$33:$B$776,E$83)+'СЕТ СН'!$G$14+СВЦЭМ!$D$10+'СЕТ СН'!$G$6-'СЕТ СН'!$G$26</f>
        <v>1122.83962924</v>
      </c>
      <c r="F93" s="36">
        <f>SUMIFS(СВЦЭМ!$D$33:$D$776,СВЦЭМ!$A$33:$A$776,$A93,СВЦЭМ!$B$33:$B$776,F$83)+'СЕТ СН'!$G$14+СВЦЭМ!$D$10+'СЕТ СН'!$G$6-'СЕТ СН'!$G$26</f>
        <v>1112.38508211</v>
      </c>
      <c r="G93" s="36">
        <f>SUMIFS(СВЦЭМ!$D$33:$D$776,СВЦЭМ!$A$33:$A$776,$A93,СВЦЭМ!$B$33:$B$776,G$83)+'СЕТ СН'!$G$14+СВЦЭМ!$D$10+'СЕТ СН'!$G$6-'СЕТ СН'!$G$26</f>
        <v>1099.1608626699999</v>
      </c>
      <c r="H93" s="36">
        <f>SUMIFS(СВЦЭМ!$D$33:$D$776,СВЦЭМ!$A$33:$A$776,$A93,СВЦЭМ!$B$33:$B$776,H$83)+'СЕТ СН'!$G$14+СВЦЭМ!$D$10+'СЕТ СН'!$G$6-'СЕТ СН'!$G$26</f>
        <v>1065.35435136</v>
      </c>
      <c r="I93" s="36">
        <f>SUMIFS(СВЦЭМ!$D$33:$D$776,СВЦЭМ!$A$33:$A$776,$A93,СВЦЭМ!$B$33:$B$776,I$83)+'СЕТ СН'!$G$14+СВЦЭМ!$D$10+'СЕТ СН'!$G$6-'СЕТ СН'!$G$26</f>
        <v>1034.4793085700001</v>
      </c>
      <c r="J93" s="36">
        <f>SUMIFS(СВЦЭМ!$D$33:$D$776,СВЦЭМ!$A$33:$A$776,$A93,СВЦЭМ!$B$33:$B$776,J$83)+'СЕТ СН'!$G$14+СВЦЭМ!$D$10+'СЕТ СН'!$G$6-'СЕТ СН'!$G$26</f>
        <v>1030.7110118000001</v>
      </c>
      <c r="K93" s="36">
        <f>SUMIFS(СВЦЭМ!$D$33:$D$776,СВЦЭМ!$A$33:$A$776,$A93,СВЦЭМ!$B$33:$B$776,K$83)+'СЕТ СН'!$G$14+СВЦЭМ!$D$10+'СЕТ СН'!$G$6-'СЕТ СН'!$G$26</f>
        <v>1018.87878527</v>
      </c>
      <c r="L93" s="36">
        <f>SUMIFS(СВЦЭМ!$D$33:$D$776,СВЦЭМ!$A$33:$A$776,$A93,СВЦЭМ!$B$33:$B$776,L$83)+'СЕТ СН'!$G$14+СВЦЭМ!$D$10+'СЕТ СН'!$G$6-'СЕТ СН'!$G$26</f>
        <v>1016.17293466</v>
      </c>
      <c r="M93" s="36">
        <f>SUMIFS(СВЦЭМ!$D$33:$D$776,СВЦЭМ!$A$33:$A$776,$A93,СВЦЭМ!$B$33:$B$776,M$83)+'СЕТ СН'!$G$14+СВЦЭМ!$D$10+'СЕТ СН'!$G$6-'СЕТ СН'!$G$26</f>
        <v>1025.60706882</v>
      </c>
      <c r="N93" s="36">
        <f>SUMIFS(СВЦЭМ!$D$33:$D$776,СВЦЭМ!$A$33:$A$776,$A93,СВЦЭМ!$B$33:$B$776,N$83)+'СЕТ СН'!$G$14+СВЦЭМ!$D$10+'СЕТ СН'!$G$6-'СЕТ СН'!$G$26</f>
        <v>1030.0611532299999</v>
      </c>
      <c r="O93" s="36">
        <f>SUMIFS(СВЦЭМ!$D$33:$D$776,СВЦЭМ!$A$33:$A$776,$A93,СВЦЭМ!$B$33:$B$776,O$83)+'СЕТ СН'!$G$14+СВЦЭМ!$D$10+'СЕТ СН'!$G$6-'СЕТ СН'!$G$26</f>
        <v>1041.73542651</v>
      </c>
      <c r="P93" s="36">
        <f>SUMIFS(СВЦЭМ!$D$33:$D$776,СВЦЭМ!$A$33:$A$776,$A93,СВЦЭМ!$B$33:$B$776,P$83)+'СЕТ СН'!$G$14+СВЦЭМ!$D$10+'СЕТ СН'!$G$6-'СЕТ СН'!$G$26</f>
        <v>1048.24778431</v>
      </c>
      <c r="Q93" s="36">
        <f>SUMIFS(СВЦЭМ!$D$33:$D$776,СВЦЭМ!$A$33:$A$776,$A93,СВЦЭМ!$B$33:$B$776,Q$83)+'СЕТ СН'!$G$14+СВЦЭМ!$D$10+'СЕТ СН'!$G$6-'СЕТ СН'!$G$26</f>
        <v>1046.6746981900001</v>
      </c>
      <c r="R93" s="36">
        <f>SUMIFS(СВЦЭМ!$D$33:$D$776,СВЦЭМ!$A$33:$A$776,$A93,СВЦЭМ!$B$33:$B$776,R$83)+'СЕТ СН'!$G$14+СВЦЭМ!$D$10+'СЕТ СН'!$G$6-'СЕТ СН'!$G$26</f>
        <v>1036.6157077400001</v>
      </c>
      <c r="S93" s="36">
        <f>SUMIFS(СВЦЭМ!$D$33:$D$776,СВЦЭМ!$A$33:$A$776,$A93,СВЦЭМ!$B$33:$B$776,S$83)+'СЕТ СН'!$G$14+СВЦЭМ!$D$10+'СЕТ СН'!$G$6-'СЕТ СН'!$G$26</f>
        <v>1030.6894285200001</v>
      </c>
      <c r="T93" s="36">
        <f>SUMIFS(СВЦЭМ!$D$33:$D$776,СВЦЭМ!$A$33:$A$776,$A93,СВЦЭМ!$B$33:$B$776,T$83)+'СЕТ СН'!$G$14+СВЦЭМ!$D$10+'СЕТ СН'!$G$6-'СЕТ СН'!$G$26</f>
        <v>993.10353050999993</v>
      </c>
      <c r="U93" s="36">
        <f>SUMIFS(СВЦЭМ!$D$33:$D$776,СВЦЭМ!$A$33:$A$776,$A93,СВЦЭМ!$B$33:$B$776,U$83)+'СЕТ СН'!$G$14+СВЦЭМ!$D$10+'СЕТ СН'!$G$6-'СЕТ СН'!$G$26</f>
        <v>992.66979599000001</v>
      </c>
      <c r="V93" s="36">
        <f>SUMIFS(СВЦЭМ!$D$33:$D$776,СВЦЭМ!$A$33:$A$776,$A93,СВЦЭМ!$B$33:$B$776,V$83)+'СЕТ СН'!$G$14+СВЦЭМ!$D$10+'СЕТ СН'!$G$6-'СЕТ СН'!$G$26</f>
        <v>1019.9751689999999</v>
      </c>
      <c r="W93" s="36">
        <f>SUMIFS(СВЦЭМ!$D$33:$D$776,СВЦЭМ!$A$33:$A$776,$A93,СВЦЭМ!$B$33:$B$776,W$83)+'СЕТ СН'!$G$14+СВЦЭМ!$D$10+'СЕТ СН'!$G$6-'СЕТ СН'!$G$26</f>
        <v>1030.6411907199999</v>
      </c>
      <c r="X93" s="36">
        <f>SUMIFS(СВЦЭМ!$D$33:$D$776,СВЦЭМ!$A$33:$A$776,$A93,СВЦЭМ!$B$33:$B$776,X$83)+'СЕТ СН'!$G$14+СВЦЭМ!$D$10+'СЕТ СН'!$G$6-'СЕТ СН'!$G$26</f>
        <v>1033.6458804900001</v>
      </c>
      <c r="Y93" s="36">
        <f>SUMIFS(СВЦЭМ!$D$33:$D$776,СВЦЭМ!$A$33:$A$776,$A93,СВЦЭМ!$B$33:$B$776,Y$83)+'СЕТ СН'!$G$14+СВЦЭМ!$D$10+'СЕТ СН'!$G$6-'СЕТ СН'!$G$26</f>
        <v>1045.3626152900001</v>
      </c>
    </row>
    <row r="94" spans="1:27" ht="15.5" x14ac:dyDescent="0.3">
      <c r="A94" s="35">
        <f t="shared" si="2"/>
        <v>43841</v>
      </c>
      <c r="B94" s="36">
        <f>SUMIFS(СВЦЭМ!$D$33:$D$776,СВЦЭМ!$A$33:$A$776,$A94,СВЦЭМ!$B$33:$B$776,B$83)+'СЕТ СН'!$G$14+СВЦЭМ!$D$10+'СЕТ СН'!$G$6-'СЕТ СН'!$G$26</f>
        <v>1045.9815489699999</v>
      </c>
      <c r="C94" s="36">
        <f>SUMIFS(СВЦЭМ!$D$33:$D$776,СВЦЭМ!$A$33:$A$776,$A94,СВЦЭМ!$B$33:$B$776,C$83)+'СЕТ СН'!$G$14+СВЦЭМ!$D$10+'СЕТ СН'!$G$6-'СЕТ СН'!$G$26</f>
        <v>1067.57183147</v>
      </c>
      <c r="D94" s="36">
        <f>SUMIFS(СВЦЭМ!$D$33:$D$776,СВЦЭМ!$A$33:$A$776,$A94,СВЦЭМ!$B$33:$B$776,D$83)+'СЕТ СН'!$G$14+СВЦЭМ!$D$10+'СЕТ СН'!$G$6-'СЕТ СН'!$G$26</f>
        <v>1093.5841516099999</v>
      </c>
      <c r="E94" s="36">
        <f>SUMIFS(СВЦЭМ!$D$33:$D$776,СВЦЭМ!$A$33:$A$776,$A94,СВЦЭМ!$B$33:$B$776,E$83)+'СЕТ СН'!$G$14+СВЦЭМ!$D$10+'СЕТ СН'!$G$6-'СЕТ СН'!$G$26</f>
        <v>1114.91644314</v>
      </c>
      <c r="F94" s="36">
        <f>SUMIFS(СВЦЭМ!$D$33:$D$776,СВЦЭМ!$A$33:$A$776,$A94,СВЦЭМ!$B$33:$B$776,F$83)+'СЕТ СН'!$G$14+СВЦЭМ!$D$10+'СЕТ СН'!$G$6-'СЕТ СН'!$G$26</f>
        <v>1117.2342389</v>
      </c>
      <c r="G94" s="36">
        <f>SUMIFS(СВЦЭМ!$D$33:$D$776,СВЦЭМ!$A$33:$A$776,$A94,СВЦЭМ!$B$33:$B$776,G$83)+'СЕТ СН'!$G$14+СВЦЭМ!$D$10+'СЕТ СН'!$G$6-'СЕТ СН'!$G$26</f>
        <v>1117.8901246200001</v>
      </c>
      <c r="H94" s="36">
        <f>SUMIFS(СВЦЭМ!$D$33:$D$776,СВЦЭМ!$A$33:$A$776,$A94,СВЦЭМ!$B$33:$B$776,H$83)+'СЕТ СН'!$G$14+СВЦЭМ!$D$10+'СЕТ СН'!$G$6-'СЕТ СН'!$G$26</f>
        <v>1099.2411638000001</v>
      </c>
      <c r="I94" s="36">
        <f>SUMIFS(СВЦЭМ!$D$33:$D$776,СВЦЭМ!$A$33:$A$776,$A94,СВЦЭМ!$B$33:$B$776,I$83)+'СЕТ СН'!$G$14+СВЦЭМ!$D$10+'СЕТ СН'!$G$6-'СЕТ СН'!$G$26</f>
        <v>1089.78316124</v>
      </c>
      <c r="J94" s="36">
        <f>SUMIFS(СВЦЭМ!$D$33:$D$776,СВЦЭМ!$A$33:$A$776,$A94,СВЦЭМ!$B$33:$B$776,J$83)+'СЕТ СН'!$G$14+СВЦЭМ!$D$10+'СЕТ СН'!$G$6-'СЕТ СН'!$G$26</f>
        <v>1062.5360355</v>
      </c>
      <c r="K94" s="36">
        <f>SUMIFS(СВЦЭМ!$D$33:$D$776,СВЦЭМ!$A$33:$A$776,$A94,СВЦЭМ!$B$33:$B$776,K$83)+'СЕТ СН'!$G$14+СВЦЭМ!$D$10+'СЕТ СН'!$G$6-'СЕТ СН'!$G$26</f>
        <v>1033.2321793000001</v>
      </c>
      <c r="L94" s="36">
        <f>SUMIFS(СВЦЭМ!$D$33:$D$776,СВЦЭМ!$A$33:$A$776,$A94,СВЦЭМ!$B$33:$B$776,L$83)+'СЕТ СН'!$G$14+СВЦЭМ!$D$10+'СЕТ СН'!$G$6-'СЕТ СН'!$G$26</f>
        <v>1021.42584689</v>
      </c>
      <c r="M94" s="36">
        <f>SUMIFS(СВЦЭМ!$D$33:$D$776,СВЦЭМ!$A$33:$A$776,$A94,СВЦЭМ!$B$33:$B$776,M$83)+'СЕТ СН'!$G$14+СВЦЭМ!$D$10+'СЕТ СН'!$G$6-'СЕТ СН'!$G$26</f>
        <v>1027.8940789799999</v>
      </c>
      <c r="N94" s="36">
        <f>SUMIFS(СВЦЭМ!$D$33:$D$776,СВЦЭМ!$A$33:$A$776,$A94,СВЦЭМ!$B$33:$B$776,N$83)+'СЕТ СН'!$G$14+СВЦЭМ!$D$10+'СЕТ СН'!$G$6-'СЕТ СН'!$G$26</f>
        <v>1034.3697747900001</v>
      </c>
      <c r="O94" s="36">
        <f>SUMIFS(СВЦЭМ!$D$33:$D$776,СВЦЭМ!$A$33:$A$776,$A94,СВЦЭМ!$B$33:$B$776,O$83)+'СЕТ СН'!$G$14+СВЦЭМ!$D$10+'СЕТ СН'!$G$6-'СЕТ СН'!$G$26</f>
        <v>1046.78288645</v>
      </c>
      <c r="P94" s="36">
        <f>SUMIFS(СВЦЭМ!$D$33:$D$776,СВЦЭМ!$A$33:$A$776,$A94,СВЦЭМ!$B$33:$B$776,P$83)+'СЕТ СН'!$G$14+СВЦЭМ!$D$10+'СЕТ СН'!$G$6-'СЕТ СН'!$G$26</f>
        <v>1058.80255218</v>
      </c>
      <c r="Q94" s="36">
        <f>SUMIFS(СВЦЭМ!$D$33:$D$776,СВЦЭМ!$A$33:$A$776,$A94,СВЦЭМ!$B$33:$B$776,Q$83)+'СЕТ СН'!$G$14+СВЦЭМ!$D$10+'СЕТ СН'!$G$6-'СЕТ СН'!$G$26</f>
        <v>1059.4860680199999</v>
      </c>
      <c r="R94" s="36">
        <f>SUMIFS(СВЦЭМ!$D$33:$D$776,СВЦЭМ!$A$33:$A$776,$A94,СВЦЭМ!$B$33:$B$776,R$83)+'СЕТ СН'!$G$14+СВЦЭМ!$D$10+'СЕТ СН'!$G$6-'СЕТ СН'!$G$26</f>
        <v>1046.9784285799999</v>
      </c>
      <c r="S94" s="36">
        <f>SUMIFS(СВЦЭМ!$D$33:$D$776,СВЦЭМ!$A$33:$A$776,$A94,СВЦЭМ!$B$33:$B$776,S$83)+'СЕТ СН'!$G$14+СВЦЭМ!$D$10+'СЕТ СН'!$G$6-'СЕТ СН'!$G$26</f>
        <v>1026.21746502</v>
      </c>
      <c r="T94" s="36">
        <f>SUMIFS(СВЦЭМ!$D$33:$D$776,СВЦЭМ!$A$33:$A$776,$A94,СВЦЭМ!$B$33:$B$776,T$83)+'СЕТ СН'!$G$14+СВЦЭМ!$D$10+'СЕТ СН'!$G$6-'СЕТ СН'!$G$26</f>
        <v>996.73325690999991</v>
      </c>
      <c r="U94" s="36">
        <f>SUMIFS(СВЦЭМ!$D$33:$D$776,СВЦЭМ!$A$33:$A$776,$A94,СВЦЭМ!$B$33:$B$776,U$83)+'СЕТ СН'!$G$14+СВЦЭМ!$D$10+'СЕТ СН'!$G$6-'СЕТ СН'!$G$26</f>
        <v>999.8330191</v>
      </c>
      <c r="V94" s="36">
        <f>SUMIFS(СВЦЭМ!$D$33:$D$776,СВЦЭМ!$A$33:$A$776,$A94,СВЦЭМ!$B$33:$B$776,V$83)+'СЕТ СН'!$G$14+СВЦЭМ!$D$10+'СЕТ СН'!$G$6-'СЕТ СН'!$G$26</f>
        <v>1033.5756585700001</v>
      </c>
      <c r="W94" s="36">
        <f>SUMIFS(СВЦЭМ!$D$33:$D$776,СВЦЭМ!$A$33:$A$776,$A94,СВЦЭМ!$B$33:$B$776,W$83)+'СЕТ СН'!$G$14+СВЦЭМ!$D$10+'СЕТ СН'!$G$6-'СЕТ СН'!$G$26</f>
        <v>1049.34195559</v>
      </c>
      <c r="X94" s="36">
        <f>SUMIFS(СВЦЭМ!$D$33:$D$776,СВЦЭМ!$A$33:$A$776,$A94,СВЦЭМ!$B$33:$B$776,X$83)+'СЕТ СН'!$G$14+СВЦЭМ!$D$10+'СЕТ СН'!$G$6-'СЕТ СН'!$G$26</f>
        <v>1069.08189161</v>
      </c>
      <c r="Y94" s="36">
        <f>SUMIFS(СВЦЭМ!$D$33:$D$776,СВЦЭМ!$A$33:$A$776,$A94,СВЦЭМ!$B$33:$B$776,Y$83)+'СЕТ СН'!$G$14+СВЦЭМ!$D$10+'СЕТ СН'!$G$6-'СЕТ СН'!$G$26</f>
        <v>1085.6138123000001</v>
      </c>
    </row>
    <row r="95" spans="1:27" ht="15.5" x14ac:dyDescent="0.3">
      <c r="A95" s="35">
        <f t="shared" si="2"/>
        <v>43842</v>
      </c>
      <c r="B95" s="36">
        <f>SUMIFS(СВЦЭМ!$D$33:$D$776,СВЦЭМ!$A$33:$A$776,$A95,СВЦЭМ!$B$33:$B$776,B$83)+'СЕТ СН'!$G$14+СВЦЭМ!$D$10+'СЕТ СН'!$G$6-'СЕТ СН'!$G$26</f>
        <v>1096.4599418600001</v>
      </c>
      <c r="C95" s="36">
        <f>SUMIFS(СВЦЭМ!$D$33:$D$776,СВЦЭМ!$A$33:$A$776,$A95,СВЦЭМ!$B$33:$B$776,C$83)+'СЕТ СН'!$G$14+СВЦЭМ!$D$10+'СЕТ СН'!$G$6-'СЕТ СН'!$G$26</f>
        <v>1109.9158109100001</v>
      </c>
      <c r="D95" s="36">
        <f>SUMIFS(СВЦЭМ!$D$33:$D$776,СВЦЭМ!$A$33:$A$776,$A95,СВЦЭМ!$B$33:$B$776,D$83)+'СЕТ СН'!$G$14+СВЦЭМ!$D$10+'СЕТ СН'!$G$6-'СЕТ СН'!$G$26</f>
        <v>1122.5957033699999</v>
      </c>
      <c r="E95" s="36">
        <f>SUMIFS(СВЦЭМ!$D$33:$D$776,СВЦЭМ!$A$33:$A$776,$A95,СВЦЭМ!$B$33:$B$776,E$83)+'СЕТ СН'!$G$14+СВЦЭМ!$D$10+'СЕТ СН'!$G$6-'СЕТ СН'!$G$26</f>
        <v>1142.32346284</v>
      </c>
      <c r="F95" s="36">
        <f>SUMIFS(СВЦЭМ!$D$33:$D$776,СВЦЭМ!$A$33:$A$776,$A95,СВЦЭМ!$B$33:$B$776,F$83)+'СЕТ СН'!$G$14+СВЦЭМ!$D$10+'СЕТ СН'!$G$6-'СЕТ СН'!$G$26</f>
        <v>1142.8223679099999</v>
      </c>
      <c r="G95" s="36">
        <f>SUMIFS(СВЦЭМ!$D$33:$D$776,СВЦЭМ!$A$33:$A$776,$A95,СВЦЭМ!$B$33:$B$776,G$83)+'СЕТ СН'!$G$14+СВЦЭМ!$D$10+'СЕТ СН'!$G$6-'СЕТ СН'!$G$26</f>
        <v>1134.3171623200001</v>
      </c>
      <c r="H95" s="36">
        <f>SUMIFS(СВЦЭМ!$D$33:$D$776,СВЦЭМ!$A$33:$A$776,$A95,СВЦЭМ!$B$33:$B$776,H$83)+'СЕТ СН'!$G$14+СВЦЭМ!$D$10+'СЕТ СН'!$G$6-'СЕТ СН'!$G$26</f>
        <v>1122.1355607400001</v>
      </c>
      <c r="I95" s="36">
        <f>SUMIFS(СВЦЭМ!$D$33:$D$776,СВЦЭМ!$A$33:$A$776,$A95,СВЦЭМ!$B$33:$B$776,I$83)+'СЕТ СН'!$G$14+СВЦЭМ!$D$10+'СЕТ СН'!$G$6-'СЕТ СН'!$G$26</f>
        <v>1105.25020406</v>
      </c>
      <c r="J95" s="36">
        <f>SUMIFS(СВЦЭМ!$D$33:$D$776,СВЦЭМ!$A$33:$A$776,$A95,СВЦЭМ!$B$33:$B$776,J$83)+'СЕТ СН'!$G$14+СВЦЭМ!$D$10+'СЕТ СН'!$G$6-'СЕТ СН'!$G$26</f>
        <v>1062.8392585900001</v>
      </c>
      <c r="K95" s="36">
        <f>SUMIFS(СВЦЭМ!$D$33:$D$776,СВЦЭМ!$A$33:$A$776,$A95,СВЦЭМ!$B$33:$B$776,K$83)+'СЕТ СН'!$G$14+СВЦЭМ!$D$10+'СЕТ СН'!$G$6-'СЕТ СН'!$G$26</f>
        <v>1042.15404182</v>
      </c>
      <c r="L95" s="36">
        <f>SUMIFS(СВЦЭМ!$D$33:$D$776,СВЦЭМ!$A$33:$A$776,$A95,СВЦЭМ!$B$33:$B$776,L$83)+'СЕТ СН'!$G$14+СВЦЭМ!$D$10+'СЕТ СН'!$G$6-'СЕТ СН'!$G$26</f>
        <v>1020.51724998</v>
      </c>
      <c r="M95" s="36">
        <f>SUMIFS(СВЦЭМ!$D$33:$D$776,СВЦЭМ!$A$33:$A$776,$A95,СВЦЭМ!$B$33:$B$776,M$83)+'СЕТ СН'!$G$14+СВЦЭМ!$D$10+'СЕТ СН'!$G$6-'СЕТ СН'!$G$26</f>
        <v>1018.5428430899999</v>
      </c>
      <c r="N95" s="36">
        <f>SUMIFS(СВЦЭМ!$D$33:$D$776,СВЦЭМ!$A$33:$A$776,$A95,СВЦЭМ!$B$33:$B$776,N$83)+'СЕТ СН'!$G$14+СВЦЭМ!$D$10+'СЕТ СН'!$G$6-'СЕТ СН'!$G$26</f>
        <v>1031.96198531</v>
      </c>
      <c r="O95" s="36">
        <f>SUMIFS(СВЦЭМ!$D$33:$D$776,СВЦЭМ!$A$33:$A$776,$A95,СВЦЭМ!$B$33:$B$776,O$83)+'СЕТ СН'!$G$14+СВЦЭМ!$D$10+'СЕТ СН'!$G$6-'СЕТ СН'!$G$26</f>
        <v>1044.85112645</v>
      </c>
      <c r="P95" s="36">
        <f>SUMIFS(СВЦЭМ!$D$33:$D$776,СВЦЭМ!$A$33:$A$776,$A95,СВЦЭМ!$B$33:$B$776,P$83)+'СЕТ СН'!$G$14+СВЦЭМ!$D$10+'СЕТ СН'!$G$6-'СЕТ СН'!$G$26</f>
        <v>1050.9696727200001</v>
      </c>
      <c r="Q95" s="36">
        <f>SUMIFS(СВЦЭМ!$D$33:$D$776,СВЦЭМ!$A$33:$A$776,$A95,СВЦЭМ!$B$33:$B$776,Q$83)+'СЕТ СН'!$G$14+СВЦЭМ!$D$10+'СЕТ СН'!$G$6-'СЕТ СН'!$G$26</f>
        <v>1053.28372715</v>
      </c>
      <c r="R95" s="36">
        <f>SUMIFS(СВЦЭМ!$D$33:$D$776,СВЦЭМ!$A$33:$A$776,$A95,СВЦЭМ!$B$33:$B$776,R$83)+'СЕТ СН'!$G$14+СВЦЭМ!$D$10+'СЕТ СН'!$G$6-'СЕТ СН'!$G$26</f>
        <v>1051.3966485999999</v>
      </c>
      <c r="S95" s="36">
        <f>SUMIFS(СВЦЭМ!$D$33:$D$776,СВЦЭМ!$A$33:$A$776,$A95,СВЦЭМ!$B$33:$B$776,S$83)+'СЕТ СН'!$G$14+СВЦЭМ!$D$10+'СЕТ СН'!$G$6-'СЕТ СН'!$G$26</f>
        <v>1028.47979274</v>
      </c>
      <c r="T95" s="36">
        <f>SUMIFS(СВЦЭМ!$D$33:$D$776,СВЦЭМ!$A$33:$A$776,$A95,СВЦЭМ!$B$33:$B$776,T$83)+'СЕТ СН'!$G$14+СВЦЭМ!$D$10+'СЕТ СН'!$G$6-'СЕТ СН'!$G$26</f>
        <v>999.74902963</v>
      </c>
      <c r="U95" s="36">
        <f>SUMIFS(СВЦЭМ!$D$33:$D$776,СВЦЭМ!$A$33:$A$776,$A95,СВЦЭМ!$B$33:$B$776,U$83)+'СЕТ СН'!$G$14+СВЦЭМ!$D$10+'СЕТ СН'!$G$6-'СЕТ СН'!$G$26</f>
        <v>1003.23430006</v>
      </c>
      <c r="V95" s="36">
        <f>SUMIFS(СВЦЭМ!$D$33:$D$776,СВЦЭМ!$A$33:$A$776,$A95,СВЦЭМ!$B$33:$B$776,V$83)+'СЕТ СН'!$G$14+СВЦЭМ!$D$10+'СЕТ СН'!$G$6-'СЕТ СН'!$G$26</f>
        <v>1025.06416158</v>
      </c>
      <c r="W95" s="36">
        <f>SUMIFS(СВЦЭМ!$D$33:$D$776,СВЦЭМ!$A$33:$A$776,$A95,СВЦЭМ!$B$33:$B$776,W$83)+'СЕТ СН'!$G$14+СВЦЭМ!$D$10+'СЕТ СН'!$G$6-'СЕТ СН'!$G$26</f>
        <v>1036.0590843800001</v>
      </c>
      <c r="X95" s="36">
        <f>SUMIFS(СВЦЭМ!$D$33:$D$776,СВЦЭМ!$A$33:$A$776,$A95,СВЦЭМ!$B$33:$B$776,X$83)+'СЕТ СН'!$G$14+СВЦЭМ!$D$10+'СЕТ СН'!$G$6-'СЕТ СН'!$G$26</f>
        <v>1045.1297402499999</v>
      </c>
      <c r="Y95" s="36">
        <f>SUMIFS(СВЦЭМ!$D$33:$D$776,СВЦЭМ!$A$33:$A$776,$A95,СВЦЭМ!$B$33:$B$776,Y$83)+'СЕТ СН'!$G$14+СВЦЭМ!$D$10+'СЕТ СН'!$G$6-'СЕТ СН'!$G$26</f>
        <v>1071.7619079999999</v>
      </c>
    </row>
    <row r="96" spans="1:27" ht="15.5" x14ac:dyDescent="0.3">
      <c r="A96" s="35">
        <f t="shared" si="2"/>
        <v>43843</v>
      </c>
      <c r="B96" s="36">
        <f>SUMIFS(СВЦЭМ!$D$33:$D$776,СВЦЭМ!$A$33:$A$776,$A96,СВЦЭМ!$B$33:$B$776,B$83)+'СЕТ СН'!$G$14+СВЦЭМ!$D$10+'СЕТ СН'!$G$6-'СЕТ СН'!$G$26</f>
        <v>1152.9188863500001</v>
      </c>
      <c r="C96" s="36">
        <f>SUMIFS(СВЦЭМ!$D$33:$D$776,СВЦЭМ!$A$33:$A$776,$A96,СВЦЭМ!$B$33:$B$776,C$83)+'СЕТ СН'!$G$14+СВЦЭМ!$D$10+'СЕТ СН'!$G$6-'СЕТ СН'!$G$26</f>
        <v>1171.75471492</v>
      </c>
      <c r="D96" s="36">
        <f>SUMIFS(СВЦЭМ!$D$33:$D$776,СВЦЭМ!$A$33:$A$776,$A96,СВЦЭМ!$B$33:$B$776,D$83)+'СЕТ СН'!$G$14+СВЦЭМ!$D$10+'СЕТ СН'!$G$6-'СЕТ СН'!$G$26</f>
        <v>1185.0674111799999</v>
      </c>
      <c r="E96" s="36">
        <f>SUMIFS(СВЦЭМ!$D$33:$D$776,СВЦЭМ!$A$33:$A$776,$A96,СВЦЭМ!$B$33:$B$776,E$83)+'СЕТ СН'!$G$14+СВЦЭМ!$D$10+'СЕТ СН'!$G$6-'СЕТ СН'!$G$26</f>
        <v>1175.6374232000001</v>
      </c>
      <c r="F96" s="36">
        <f>SUMIFS(СВЦЭМ!$D$33:$D$776,СВЦЭМ!$A$33:$A$776,$A96,СВЦЭМ!$B$33:$B$776,F$83)+'СЕТ СН'!$G$14+СВЦЭМ!$D$10+'СЕТ СН'!$G$6-'СЕТ СН'!$G$26</f>
        <v>1170.35000502</v>
      </c>
      <c r="G96" s="36">
        <f>SUMIFS(СВЦЭМ!$D$33:$D$776,СВЦЭМ!$A$33:$A$776,$A96,СВЦЭМ!$B$33:$B$776,G$83)+'СЕТ СН'!$G$14+СВЦЭМ!$D$10+'СЕТ СН'!$G$6-'СЕТ СН'!$G$26</f>
        <v>1154.1129364200001</v>
      </c>
      <c r="H96" s="36">
        <f>SUMIFS(СВЦЭМ!$D$33:$D$776,СВЦЭМ!$A$33:$A$776,$A96,СВЦЭМ!$B$33:$B$776,H$83)+'СЕТ СН'!$G$14+СВЦЭМ!$D$10+'СЕТ СН'!$G$6-'СЕТ СН'!$G$26</f>
        <v>1118.49591566</v>
      </c>
      <c r="I96" s="36">
        <f>SUMIFS(СВЦЭМ!$D$33:$D$776,СВЦЭМ!$A$33:$A$776,$A96,СВЦЭМ!$B$33:$B$776,I$83)+'СЕТ СН'!$G$14+СВЦЭМ!$D$10+'СЕТ СН'!$G$6-'СЕТ СН'!$G$26</f>
        <v>1084.89822207</v>
      </c>
      <c r="J96" s="36">
        <f>SUMIFS(СВЦЭМ!$D$33:$D$776,СВЦЭМ!$A$33:$A$776,$A96,СВЦЭМ!$B$33:$B$776,J$83)+'СЕТ СН'!$G$14+СВЦЭМ!$D$10+'СЕТ СН'!$G$6-'СЕТ СН'!$G$26</f>
        <v>1069.2980906</v>
      </c>
      <c r="K96" s="36">
        <f>SUMIFS(СВЦЭМ!$D$33:$D$776,СВЦЭМ!$A$33:$A$776,$A96,СВЦЭМ!$B$33:$B$776,K$83)+'СЕТ СН'!$G$14+СВЦЭМ!$D$10+'СЕТ СН'!$G$6-'СЕТ СН'!$G$26</f>
        <v>1057.7300628</v>
      </c>
      <c r="L96" s="36">
        <f>SUMIFS(СВЦЭМ!$D$33:$D$776,СВЦЭМ!$A$33:$A$776,$A96,СВЦЭМ!$B$33:$B$776,L$83)+'СЕТ СН'!$G$14+СВЦЭМ!$D$10+'СЕТ СН'!$G$6-'СЕТ СН'!$G$26</f>
        <v>1057.26780145</v>
      </c>
      <c r="M96" s="36">
        <f>SUMIFS(СВЦЭМ!$D$33:$D$776,СВЦЭМ!$A$33:$A$776,$A96,СВЦЭМ!$B$33:$B$776,M$83)+'СЕТ СН'!$G$14+СВЦЭМ!$D$10+'СЕТ СН'!$G$6-'СЕТ СН'!$G$26</f>
        <v>1063.7833787100001</v>
      </c>
      <c r="N96" s="36">
        <f>SUMIFS(СВЦЭМ!$D$33:$D$776,СВЦЭМ!$A$33:$A$776,$A96,СВЦЭМ!$B$33:$B$776,N$83)+'СЕТ СН'!$G$14+СВЦЭМ!$D$10+'СЕТ СН'!$G$6-'СЕТ СН'!$G$26</f>
        <v>1066.9085719899999</v>
      </c>
      <c r="O96" s="36">
        <f>SUMIFS(СВЦЭМ!$D$33:$D$776,СВЦЭМ!$A$33:$A$776,$A96,СВЦЭМ!$B$33:$B$776,O$83)+'СЕТ СН'!$G$14+СВЦЭМ!$D$10+'СЕТ СН'!$G$6-'СЕТ СН'!$G$26</f>
        <v>1063.5101497999999</v>
      </c>
      <c r="P96" s="36">
        <f>SUMIFS(СВЦЭМ!$D$33:$D$776,СВЦЭМ!$A$33:$A$776,$A96,СВЦЭМ!$B$33:$B$776,P$83)+'СЕТ СН'!$G$14+СВЦЭМ!$D$10+'СЕТ СН'!$G$6-'СЕТ СН'!$G$26</f>
        <v>1050.34811023</v>
      </c>
      <c r="Q96" s="36">
        <f>SUMIFS(СВЦЭМ!$D$33:$D$776,СВЦЭМ!$A$33:$A$776,$A96,СВЦЭМ!$B$33:$B$776,Q$83)+'СЕТ СН'!$G$14+СВЦЭМ!$D$10+'СЕТ СН'!$G$6-'СЕТ СН'!$G$26</f>
        <v>1068.7819256299999</v>
      </c>
      <c r="R96" s="36">
        <f>SUMIFS(СВЦЭМ!$D$33:$D$776,СВЦЭМ!$A$33:$A$776,$A96,СВЦЭМ!$B$33:$B$776,R$83)+'СЕТ СН'!$G$14+СВЦЭМ!$D$10+'СЕТ СН'!$G$6-'СЕТ СН'!$G$26</f>
        <v>1045.90734015</v>
      </c>
      <c r="S96" s="36">
        <f>SUMIFS(СВЦЭМ!$D$33:$D$776,СВЦЭМ!$A$33:$A$776,$A96,СВЦЭМ!$B$33:$B$776,S$83)+'СЕТ СН'!$G$14+СВЦЭМ!$D$10+'СЕТ СН'!$G$6-'СЕТ СН'!$G$26</f>
        <v>1034.68876172</v>
      </c>
      <c r="T96" s="36">
        <f>SUMIFS(СВЦЭМ!$D$33:$D$776,СВЦЭМ!$A$33:$A$776,$A96,СВЦЭМ!$B$33:$B$776,T$83)+'СЕТ СН'!$G$14+СВЦЭМ!$D$10+'СЕТ СН'!$G$6-'СЕТ СН'!$G$26</f>
        <v>997.86733117999995</v>
      </c>
      <c r="U96" s="36">
        <f>SUMIFS(СВЦЭМ!$D$33:$D$776,СВЦЭМ!$A$33:$A$776,$A96,СВЦЭМ!$B$33:$B$776,U$83)+'СЕТ СН'!$G$14+СВЦЭМ!$D$10+'СЕТ СН'!$G$6-'СЕТ СН'!$G$26</f>
        <v>995.92995735</v>
      </c>
      <c r="V96" s="36">
        <f>SUMIFS(СВЦЭМ!$D$33:$D$776,СВЦЭМ!$A$33:$A$776,$A96,СВЦЭМ!$B$33:$B$776,V$83)+'СЕТ СН'!$G$14+СВЦЭМ!$D$10+'СЕТ СН'!$G$6-'СЕТ СН'!$G$26</f>
        <v>1027.20424587</v>
      </c>
      <c r="W96" s="36">
        <f>SUMIFS(СВЦЭМ!$D$33:$D$776,СВЦЭМ!$A$33:$A$776,$A96,СВЦЭМ!$B$33:$B$776,W$83)+'СЕТ СН'!$G$14+СВЦЭМ!$D$10+'СЕТ СН'!$G$6-'СЕТ СН'!$G$26</f>
        <v>1049.75319167</v>
      </c>
      <c r="X96" s="36">
        <f>SUMIFS(СВЦЭМ!$D$33:$D$776,СВЦЭМ!$A$33:$A$776,$A96,СВЦЭМ!$B$33:$B$776,X$83)+'СЕТ СН'!$G$14+СВЦЭМ!$D$10+'СЕТ СН'!$G$6-'СЕТ СН'!$G$26</f>
        <v>1046.6477196799999</v>
      </c>
      <c r="Y96" s="36">
        <f>SUMIFS(СВЦЭМ!$D$33:$D$776,СВЦЭМ!$A$33:$A$776,$A96,СВЦЭМ!$B$33:$B$776,Y$83)+'СЕТ СН'!$G$14+СВЦЭМ!$D$10+'СЕТ СН'!$G$6-'СЕТ СН'!$G$26</f>
        <v>1064.1684588600001</v>
      </c>
    </row>
    <row r="97" spans="1:25" ht="15.5" x14ac:dyDescent="0.3">
      <c r="A97" s="35">
        <f t="shared" si="2"/>
        <v>43844</v>
      </c>
      <c r="B97" s="36">
        <f>SUMIFS(СВЦЭМ!$D$33:$D$776,СВЦЭМ!$A$33:$A$776,$A97,СВЦЭМ!$B$33:$B$776,B$83)+'СЕТ СН'!$G$14+СВЦЭМ!$D$10+'СЕТ СН'!$G$6-'СЕТ СН'!$G$26</f>
        <v>1107.48628304</v>
      </c>
      <c r="C97" s="36">
        <f>SUMIFS(СВЦЭМ!$D$33:$D$776,СВЦЭМ!$A$33:$A$776,$A97,СВЦЭМ!$B$33:$B$776,C$83)+'СЕТ СН'!$G$14+СВЦЭМ!$D$10+'СЕТ СН'!$G$6-'СЕТ СН'!$G$26</f>
        <v>1116.4058024400001</v>
      </c>
      <c r="D97" s="36">
        <f>SUMIFS(СВЦЭМ!$D$33:$D$776,СВЦЭМ!$A$33:$A$776,$A97,СВЦЭМ!$B$33:$B$776,D$83)+'СЕТ СН'!$G$14+СВЦЭМ!$D$10+'СЕТ СН'!$G$6-'СЕТ СН'!$G$26</f>
        <v>1126.60578629</v>
      </c>
      <c r="E97" s="36">
        <f>SUMIFS(СВЦЭМ!$D$33:$D$776,СВЦЭМ!$A$33:$A$776,$A97,СВЦЭМ!$B$33:$B$776,E$83)+'СЕТ СН'!$G$14+СВЦЭМ!$D$10+'СЕТ СН'!$G$6-'СЕТ СН'!$G$26</f>
        <v>1131.78081978</v>
      </c>
      <c r="F97" s="36">
        <f>SUMIFS(СВЦЭМ!$D$33:$D$776,СВЦЭМ!$A$33:$A$776,$A97,СВЦЭМ!$B$33:$B$776,F$83)+'СЕТ СН'!$G$14+СВЦЭМ!$D$10+'СЕТ СН'!$G$6-'СЕТ СН'!$G$26</f>
        <v>1129.8147345499999</v>
      </c>
      <c r="G97" s="36">
        <f>SUMIFS(СВЦЭМ!$D$33:$D$776,СВЦЭМ!$A$33:$A$776,$A97,СВЦЭМ!$B$33:$B$776,G$83)+'СЕТ СН'!$G$14+СВЦЭМ!$D$10+'СЕТ СН'!$G$6-'СЕТ СН'!$G$26</f>
        <v>1117.55549116</v>
      </c>
      <c r="H97" s="36">
        <f>SUMIFS(СВЦЭМ!$D$33:$D$776,СВЦЭМ!$A$33:$A$776,$A97,СВЦЭМ!$B$33:$B$776,H$83)+'СЕТ СН'!$G$14+СВЦЭМ!$D$10+'СЕТ СН'!$G$6-'СЕТ СН'!$G$26</f>
        <v>1076.9753906000001</v>
      </c>
      <c r="I97" s="36">
        <f>SUMIFS(СВЦЭМ!$D$33:$D$776,СВЦЭМ!$A$33:$A$776,$A97,СВЦЭМ!$B$33:$B$776,I$83)+'СЕТ СН'!$G$14+СВЦЭМ!$D$10+'СЕТ СН'!$G$6-'СЕТ СН'!$G$26</f>
        <v>1059.02056341</v>
      </c>
      <c r="J97" s="36">
        <f>SUMIFS(СВЦЭМ!$D$33:$D$776,СВЦЭМ!$A$33:$A$776,$A97,СВЦЭМ!$B$33:$B$776,J$83)+'СЕТ СН'!$G$14+СВЦЭМ!$D$10+'СЕТ СН'!$G$6-'СЕТ СН'!$G$26</f>
        <v>1029.7820170699999</v>
      </c>
      <c r="K97" s="36">
        <f>SUMIFS(СВЦЭМ!$D$33:$D$776,СВЦЭМ!$A$33:$A$776,$A97,СВЦЭМ!$B$33:$B$776,K$83)+'СЕТ СН'!$G$14+СВЦЭМ!$D$10+'СЕТ СН'!$G$6-'СЕТ СН'!$G$26</f>
        <v>1029.01292463</v>
      </c>
      <c r="L97" s="36">
        <f>SUMIFS(СВЦЭМ!$D$33:$D$776,СВЦЭМ!$A$33:$A$776,$A97,СВЦЭМ!$B$33:$B$776,L$83)+'СЕТ СН'!$G$14+СВЦЭМ!$D$10+'СЕТ СН'!$G$6-'СЕТ СН'!$G$26</f>
        <v>1028.05362006</v>
      </c>
      <c r="M97" s="36">
        <f>SUMIFS(СВЦЭМ!$D$33:$D$776,СВЦЭМ!$A$33:$A$776,$A97,СВЦЭМ!$B$33:$B$776,M$83)+'СЕТ СН'!$G$14+СВЦЭМ!$D$10+'СЕТ СН'!$G$6-'СЕТ СН'!$G$26</f>
        <v>1041.0752164800001</v>
      </c>
      <c r="N97" s="36">
        <f>SUMIFS(СВЦЭМ!$D$33:$D$776,СВЦЭМ!$A$33:$A$776,$A97,СВЦЭМ!$B$33:$B$776,N$83)+'СЕТ СН'!$G$14+СВЦЭМ!$D$10+'СЕТ СН'!$G$6-'СЕТ СН'!$G$26</f>
        <v>1049.7254999500001</v>
      </c>
      <c r="O97" s="36">
        <f>SUMIFS(СВЦЭМ!$D$33:$D$776,СВЦЭМ!$A$33:$A$776,$A97,СВЦЭМ!$B$33:$B$776,O$83)+'СЕТ СН'!$G$14+СВЦЭМ!$D$10+'СЕТ СН'!$G$6-'СЕТ СН'!$G$26</f>
        <v>1061.6199276699999</v>
      </c>
      <c r="P97" s="36">
        <f>SUMIFS(СВЦЭМ!$D$33:$D$776,СВЦЭМ!$A$33:$A$776,$A97,СВЦЭМ!$B$33:$B$776,P$83)+'СЕТ СН'!$G$14+СВЦЭМ!$D$10+'СЕТ СН'!$G$6-'СЕТ СН'!$G$26</f>
        <v>1070.2614862400001</v>
      </c>
      <c r="Q97" s="36">
        <f>SUMIFS(СВЦЭМ!$D$33:$D$776,СВЦЭМ!$A$33:$A$776,$A97,СВЦЭМ!$B$33:$B$776,Q$83)+'СЕТ СН'!$G$14+СВЦЭМ!$D$10+'СЕТ СН'!$G$6-'СЕТ СН'!$G$26</f>
        <v>1082.5539990300001</v>
      </c>
      <c r="R97" s="36">
        <f>SUMIFS(СВЦЭМ!$D$33:$D$776,СВЦЭМ!$A$33:$A$776,$A97,СВЦЭМ!$B$33:$B$776,R$83)+'СЕТ СН'!$G$14+СВЦЭМ!$D$10+'СЕТ СН'!$G$6-'СЕТ СН'!$G$26</f>
        <v>1087.07885218</v>
      </c>
      <c r="S97" s="36">
        <f>SUMIFS(СВЦЭМ!$D$33:$D$776,СВЦЭМ!$A$33:$A$776,$A97,СВЦЭМ!$B$33:$B$776,S$83)+'СЕТ СН'!$G$14+СВЦЭМ!$D$10+'СЕТ СН'!$G$6-'СЕТ СН'!$G$26</f>
        <v>1086.3972268</v>
      </c>
      <c r="T97" s="36">
        <f>SUMIFS(СВЦЭМ!$D$33:$D$776,СВЦЭМ!$A$33:$A$776,$A97,СВЦЭМ!$B$33:$B$776,T$83)+'СЕТ СН'!$G$14+СВЦЭМ!$D$10+'СЕТ СН'!$G$6-'СЕТ СН'!$G$26</f>
        <v>1038.8690992900001</v>
      </c>
      <c r="U97" s="36">
        <f>SUMIFS(СВЦЭМ!$D$33:$D$776,СВЦЭМ!$A$33:$A$776,$A97,СВЦЭМ!$B$33:$B$776,U$83)+'СЕТ СН'!$G$14+СВЦЭМ!$D$10+'СЕТ СН'!$G$6-'СЕТ СН'!$G$26</f>
        <v>1038.7651573400001</v>
      </c>
      <c r="V97" s="36">
        <f>SUMIFS(СВЦЭМ!$D$33:$D$776,СВЦЭМ!$A$33:$A$776,$A97,СВЦЭМ!$B$33:$B$776,V$83)+'СЕТ СН'!$G$14+СВЦЭМ!$D$10+'СЕТ СН'!$G$6-'СЕТ СН'!$G$26</f>
        <v>1068.6439164200001</v>
      </c>
      <c r="W97" s="36">
        <f>SUMIFS(СВЦЭМ!$D$33:$D$776,СВЦЭМ!$A$33:$A$776,$A97,СВЦЭМ!$B$33:$B$776,W$83)+'СЕТ СН'!$G$14+СВЦЭМ!$D$10+'СЕТ СН'!$G$6-'СЕТ СН'!$G$26</f>
        <v>1084.12389927</v>
      </c>
      <c r="X97" s="36">
        <f>SUMIFS(СВЦЭМ!$D$33:$D$776,СВЦЭМ!$A$33:$A$776,$A97,СВЦЭМ!$B$33:$B$776,X$83)+'СЕТ СН'!$G$14+СВЦЭМ!$D$10+'СЕТ СН'!$G$6-'СЕТ СН'!$G$26</f>
        <v>1086.35021383</v>
      </c>
      <c r="Y97" s="36">
        <f>SUMIFS(СВЦЭМ!$D$33:$D$776,СВЦЭМ!$A$33:$A$776,$A97,СВЦЭМ!$B$33:$B$776,Y$83)+'СЕТ СН'!$G$14+СВЦЭМ!$D$10+'СЕТ СН'!$G$6-'СЕТ СН'!$G$26</f>
        <v>1099.79450677</v>
      </c>
    </row>
    <row r="98" spans="1:25" ht="15.5" x14ac:dyDescent="0.3">
      <c r="A98" s="35">
        <f t="shared" si="2"/>
        <v>43845</v>
      </c>
      <c r="B98" s="36">
        <f>SUMIFS(СВЦЭМ!$D$33:$D$776,СВЦЭМ!$A$33:$A$776,$A98,СВЦЭМ!$B$33:$B$776,B$83)+'СЕТ СН'!$G$14+СВЦЭМ!$D$10+'СЕТ СН'!$G$6-'СЕТ СН'!$G$26</f>
        <v>1130.32833809</v>
      </c>
      <c r="C98" s="36">
        <f>SUMIFS(СВЦЭМ!$D$33:$D$776,СВЦЭМ!$A$33:$A$776,$A98,СВЦЭМ!$B$33:$B$776,C$83)+'СЕТ СН'!$G$14+СВЦЭМ!$D$10+'СЕТ СН'!$G$6-'СЕТ СН'!$G$26</f>
        <v>1135.1948147800001</v>
      </c>
      <c r="D98" s="36">
        <f>SUMIFS(СВЦЭМ!$D$33:$D$776,СВЦЭМ!$A$33:$A$776,$A98,СВЦЭМ!$B$33:$B$776,D$83)+'СЕТ СН'!$G$14+СВЦЭМ!$D$10+'СЕТ СН'!$G$6-'СЕТ СН'!$G$26</f>
        <v>1140.8542628600001</v>
      </c>
      <c r="E98" s="36">
        <f>SUMIFS(СВЦЭМ!$D$33:$D$776,СВЦЭМ!$A$33:$A$776,$A98,СВЦЭМ!$B$33:$B$776,E$83)+'СЕТ СН'!$G$14+СВЦЭМ!$D$10+'СЕТ СН'!$G$6-'СЕТ СН'!$G$26</f>
        <v>1155.1395368400001</v>
      </c>
      <c r="F98" s="36">
        <f>SUMIFS(СВЦЭМ!$D$33:$D$776,СВЦЭМ!$A$33:$A$776,$A98,СВЦЭМ!$B$33:$B$776,F$83)+'СЕТ СН'!$G$14+СВЦЭМ!$D$10+'СЕТ СН'!$G$6-'СЕТ СН'!$G$26</f>
        <v>1143.0109627700001</v>
      </c>
      <c r="G98" s="36">
        <f>SUMIFS(СВЦЭМ!$D$33:$D$776,СВЦЭМ!$A$33:$A$776,$A98,СВЦЭМ!$B$33:$B$776,G$83)+'СЕТ СН'!$G$14+СВЦЭМ!$D$10+'СЕТ СН'!$G$6-'СЕТ СН'!$G$26</f>
        <v>1120.67362918</v>
      </c>
      <c r="H98" s="36">
        <f>SUMIFS(СВЦЭМ!$D$33:$D$776,СВЦЭМ!$A$33:$A$776,$A98,СВЦЭМ!$B$33:$B$776,H$83)+'СЕТ СН'!$G$14+СВЦЭМ!$D$10+'СЕТ СН'!$G$6-'СЕТ СН'!$G$26</f>
        <v>1082.0917584700001</v>
      </c>
      <c r="I98" s="36">
        <f>SUMIFS(СВЦЭМ!$D$33:$D$776,СВЦЭМ!$A$33:$A$776,$A98,СВЦЭМ!$B$33:$B$776,I$83)+'СЕТ СН'!$G$14+СВЦЭМ!$D$10+'СЕТ СН'!$G$6-'СЕТ СН'!$G$26</f>
        <v>1052.8497288200001</v>
      </c>
      <c r="J98" s="36">
        <f>SUMIFS(СВЦЭМ!$D$33:$D$776,СВЦЭМ!$A$33:$A$776,$A98,СВЦЭМ!$B$33:$B$776,J$83)+'СЕТ СН'!$G$14+СВЦЭМ!$D$10+'СЕТ СН'!$G$6-'СЕТ СН'!$G$26</f>
        <v>1041.1056510599999</v>
      </c>
      <c r="K98" s="36">
        <f>SUMIFS(СВЦЭМ!$D$33:$D$776,СВЦЭМ!$A$33:$A$776,$A98,СВЦЭМ!$B$33:$B$776,K$83)+'СЕТ СН'!$G$14+СВЦЭМ!$D$10+'СЕТ СН'!$G$6-'СЕТ СН'!$G$26</f>
        <v>1035.46826287</v>
      </c>
      <c r="L98" s="36">
        <f>SUMIFS(СВЦЭМ!$D$33:$D$776,СВЦЭМ!$A$33:$A$776,$A98,СВЦЭМ!$B$33:$B$776,L$83)+'СЕТ СН'!$G$14+СВЦЭМ!$D$10+'СЕТ СН'!$G$6-'СЕТ СН'!$G$26</f>
        <v>1033.09013572</v>
      </c>
      <c r="M98" s="36">
        <f>SUMIFS(СВЦЭМ!$D$33:$D$776,СВЦЭМ!$A$33:$A$776,$A98,СВЦЭМ!$B$33:$B$776,M$83)+'СЕТ СН'!$G$14+СВЦЭМ!$D$10+'СЕТ СН'!$G$6-'СЕТ СН'!$G$26</f>
        <v>1058.4034190899999</v>
      </c>
      <c r="N98" s="36">
        <f>SUMIFS(СВЦЭМ!$D$33:$D$776,СВЦЭМ!$A$33:$A$776,$A98,СВЦЭМ!$B$33:$B$776,N$83)+'СЕТ СН'!$G$14+СВЦЭМ!$D$10+'СЕТ СН'!$G$6-'СЕТ СН'!$G$26</f>
        <v>1078.75816474</v>
      </c>
      <c r="O98" s="36">
        <f>SUMIFS(СВЦЭМ!$D$33:$D$776,СВЦЭМ!$A$33:$A$776,$A98,СВЦЭМ!$B$33:$B$776,O$83)+'СЕТ СН'!$G$14+СВЦЭМ!$D$10+'СЕТ СН'!$G$6-'СЕТ СН'!$G$26</f>
        <v>1094.8634304899999</v>
      </c>
      <c r="P98" s="36">
        <f>SUMIFS(СВЦЭМ!$D$33:$D$776,СВЦЭМ!$A$33:$A$776,$A98,СВЦЭМ!$B$33:$B$776,P$83)+'СЕТ СН'!$G$14+СВЦЭМ!$D$10+'СЕТ СН'!$G$6-'СЕТ СН'!$G$26</f>
        <v>1108.3105702</v>
      </c>
      <c r="Q98" s="36">
        <f>SUMIFS(СВЦЭМ!$D$33:$D$776,СВЦЭМ!$A$33:$A$776,$A98,СВЦЭМ!$B$33:$B$776,Q$83)+'СЕТ СН'!$G$14+СВЦЭМ!$D$10+'СЕТ СН'!$G$6-'СЕТ СН'!$G$26</f>
        <v>1114.5968288700001</v>
      </c>
      <c r="R98" s="36">
        <f>SUMIFS(СВЦЭМ!$D$33:$D$776,СВЦЭМ!$A$33:$A$776,$A98,СВЦЭМ!$B$33:$B$776,R$83)+'СЕТ СН'!$G$14+СВЦЭМ!$D$10+'СЕТ СН'!$G$6-'СЕТ СН'!$G$26</f>
        <v>1107.26806683</v>
      </c>
      <c r="S98" s="36">
        <f>SUMIFS(СВЦЭМ!$D$33:$D$776,СВЦЭМ!$A$33:$A$776,$A98,СВЦЭМ!$B$33:$B$776,S$83)+'СЕТ СН'!$G$14+СВЦЭМ!$D$10+'СЕТ СН'!$G$6-'СЕТ СН'!$G$26</f>
        <v>1080.8157182299999</v>
      </c>
      <c r="T98" s="36">
        <f>SUMIFS(СВЦЭМ!$D$33:$D$776,СВЦЭМ!$A$33:$A$776,$A98,СВЦЭМ!$B$33:$B$776,T$83)+'СЕТ СН'!$G$14+СВЦЭМ!$D$10+'СЕТ СН'!$G$6-'СЕТ СН'!$G$26</f>
        <v>1036.02335511</v>
      </c>
      <c r="U98" s="36">
        <f>SUMIFS(СВЦЭМ!$D$33:$D$776,СВЦЭМ!$A$33:$A$776,$A98,СВЦЭМ!$B$33:$B$776,U$83)+'СЕТ СН'!$G$14+СВЦЭМ!$D$10+'СЕТ СН'!$G$6-'СЕТ СН'!$G$26</f>
        <v>1032.6851197799999</v>
      </c>
      <c r="V98" s="36">
        <f>SUMIFS(СВЦЭМ!$D$33:$D$776,СВЦЭМ!$A$33:$A$776,$A98,СВЦЭМ!$B$33:$B$776,V$83)+'СЕТ СН'!$G$14+СВЦЭМ!$D$10+'СЕТ СН'!$G$6-'СЕТ СН'!$G$26</f>
        <v>1062.1243715000001</v>
      </c>
      <c r="W98" s="36">
        <f>SUMIFS(СВЦЭМ!$D$33:$D$776,СВЦЭМ!$A$33:$A$776,$A98,СВЦЭМ!$B$33:$B$776,W$83)+'СЕТ СН'!$G$14+СВЦЭМ!$D$10+'СЕТ СН'!$G$6-'СЕТ СН'!$G$26</f>
        <v>1082.2554232699999</v>
      </c>
      <c r="X98" s="36">
        <f>SUMIFS(СВЦЭМ!$D$33:$D$776,СВЦЭМ!$A$33:$A$776,$A98,СВЦЭМ!$B$33:$B$776,X$83)+'СЕТ СН'!$G$14+СВЦЭМ!$D$10+'СЕТ СН'!$G$6-'СЕТ СН'!$G$26</f>
        <v>1086.38738605</v>
      </c>
      <c r="Y98" s="36">
        <f>SUMIFS(СВЦЭМ!$D$33:$D$776,СВЦЭМ!$A$33:$A$776,$A98,СВЦЭМ!$B$33:$B$776,Y$83)+'СЕТ СН'!$G$14+СВЦЭМ!$D$10+'СЕТ СН'!$G$6-'СЕТ СН'!$G$26</f>
        <v>1100.70936693</v>
      </c>
    </row>
    <row r="99" spans="1:25" ht="15.5" x14ac:dyDescent="0.3">
      <c r="A99" s="35">
        <f t="shared" si="2"/>
        <v>43846</v>
      </c>
      <c r="B99" s="36">
        <f>SUMIFS(СВЦЭМ!$D$33:$D$776,СВЦЭМ!$A$33:$A$776,$A99,СВЦЭМ!$B$33:$B$776,B$83)+'СЕТ СН'!$G$14+СВЦЭМ!$D$10+'СЕТ СН'!$G$6-'СЕТ СН'!$G$26</f>
        <v>1104.43968688</v>
      </c>
      <c r="C99" s="36">
        <f>SUMIFS(СВЦЭМ!$D$33:$D$776,СВЦЭМ!$A$33:$A$776,$A99,СВЦЭМ!$B$33:$B$776,C$83)+'СЕТ СН'!$G$14+СВЦЭМ!$D$10+'СЕТ СН'!$G$6-'СЕТ СН'!$G$26</f>
        <v>1114.57549105</v>
      </c>
      <c r="D99" s="36">
        <f>SUMIFS(СВЦЭМ!$D$33:$D$776,СВЦЭМ!$A$33:$A$776,$A99,СВЦЭМ!$B$33:$B$776,D$83)+'СЕТ СН'!$G$14+СВЦЭМ!$D$10+'СЕТ СН'!$G$6-'СЕТ СН'!$G$26</f>
        <v>1122.79483458</v>
      </c>
      <c r="E99" s="36">
        <f>SUMIFS(СВЦЭМ!$D$33:$D$776,СВЦЭМ!$A$33:$A$776,$A99,СВЦЭМ!$B$33:$B$776,E$83)+'СЕТ СН'!$G$14+СВЦЭМ!$D$10+'СЕТ СН'!$G$6-'СЕТ СН'!$G$26</f>
        <v>1135.19869227</v>
      </c>
      <c r="F99" s="36">
        <f>SUMIFS(СВЦЭМ!$D$33:$D$776,СВЦЭМ!$A$33:$A$776,$A99,СВЦЭМ!$B$33:$B$776,F$83)+'СЕТ СН'!$G$14+СВЦЭМ!$D$10+'СЕТ СН'!$G$6-'СЕТ СН'!$G$26</f>
        <v>1129.0885486899999</v>
      </c>
      <c r="G99" s="36">
        <f>SUMIFS(СВЦЭМ!$D$33:$D$776,СВЦЭМ!$A$33:$A$776,$A99,СВЦЭМ!$B$33:$B$776,G$83)+'СЕТ СН'!$G$14+СВЦЭМ!$D$10+'СЕТ СН'!$G$6-'СЕТ СН'!$G$26</f>
        <v>1097.30063498</v>
      </c>
      <c r="H99" s="36">
        <f>SUMIFS(СВЦЭМ!$D$33:$D$776,СВЦЭМ!$A$33:$A$776,$A99,СВЦЭМ!$B$33:$B$776,H$83)+'СЕТ СН'!$G$14+СВЦЭМ!$D$10+'СЕТ СН'!$G$6-'СЕТ СН'!$G$26</f>
        <v>1054.43006902</v>
      </c>
      <c r="I99" s="36">
        <f>SUMIFS(СВЦЭМ!$D$33:$D$776,СВЦЭМ!$A$33:$A$776,$A99,СВЦЭМ!$B$33:$B$776,I$83)+'СЕТ СН'!$G$14+СВЦЭМ!$D$10+'СЕТ СН'!$G$6-'СЕТ СН'!$G$26</f>
        <v>1052.8105681300001</v>
      </c>
      <c r="J99" s="36">
        <f>SUMIFS(СВЦЭМ!$D$33:$D$776,СВЦЭМ!$A$33:$A$776,$A99,СВЦЭМ!$B$33:$B$776,J$83)+'СЕТ СН'!$G$14+СВЦЭМ!$D$10+'СЕТ СН'!$G$6-'СЕТ СН'!$G$26</f>
        <v>1034.2961799</v>
      </c>
      <c r="K99" s="36">
        <f>SUMIFS(СВЦЭМ!$D$33:$D$776,СВЦЭМ!$A$33:$A$776,$A99,СВЦЭМ!$B$33:$B$776,K$83)+'СЕТ СН'!$G$14+СВЦЭМ!$D$10+'СЕТ СН'!$G$6-'СЕТ СН'!$G$26</f>
        <v>1047.9412080699999</v>
      </c>
      <c r="L99" s="36">
        <f>SUMIFS(СВЦЭМ!$D$33:$D$776,СВЦЭМ!$A$33:$A$776,$A99,СВЦЭМ!$B$33:$B$776,L$83)+'СЕТ СН'!$G$14+СВЦЭМ!$D$10+'СЕТ СН'!$G$6-'СЕТ СН'!$G$26</f>
        <v>1053.7330370300001</v>
      </c>
      <c r="M99" s="36">
        <f>SUMIFS(СВЦЭМ!$D$33:$D$776,СВЦЭМ!$A$33:$A$776,$A99,СВЦЭМ!$B$33:$B$776,M$83)+'СЕТ СН'!$G$14+СВЦЭМ!$D$10+'СЕТ СН'!$G$6-'СЕТ СН'!$G$26</f>
        <v>1069.1512000800001</v>
      </c>
      <c r="N99" s="36">
        <f>SUMIFS(СВЦЭМ!$D$33:$D$776,СВЦЭМ!$A$33:$A$776,$A99,СВЦЭМ!$B$33:$B$776,N$83)+'СЕТ СН'!$G$14+СВЦЭМ!$D$10+'СЕТ СН'!$G$6-'СЕТ СН'!$G$26</f>
        <v>1075.43318211</v>
      </c>
      <c r="O99" s="36">
        <f>SUMIFS(СВЦЭМ!$D$33:$D$776,СВЦЭМ!$A$33:$A$776,$A99,СВЦЭМ!$B$33:$B$776,O$83)+'СЕТ СН'!$G$14+СВЦЭМ!$D$10+'СЕТ СН'!$G$6-'СЕТ СН'!$G$26</f>
        <v>1095.4417456399999</v>
      </c>
      <c r="P99" s="36">
        <f>SUMIFS(СВЦЭМ!$D$33:$D$776,СВЦЭМ!$A$33:$A$776,$A99,СВЦЭМ!$B$33:$B$776,P$83)+'СЕТ СН'!$G$14+СВЦЭМ!$D$10+'СЕТ СН'!$G$6-'СЕТ СН'!$G$26</f>
        <v>1104.8351724900001</v>
      </c>
      <c r="Q99" s="36">
        <f>SUMIFS(СВЦЭМ!$D$33:$D$776,СВЦЭМ!$A$33:$A$776,$A99,СВЦЭМ!$B$33:$B$776,Q$83)+'СЕТ СН'!$G$14+СВЦЭМ!$D$10+'СЕТ СН'!$G$6-'СЕТ СН'!$G$26</f>
        <v>1107.79216496</v>
      </c>
      <c r="R99" s="36">
        <f>SUMIFS(СВЦЭМ!$D$33:$D$776,СВЦЭМ!$A$33:$A$776,$A99,СВЦЭМ!$B$33:$B$776,R$83)+'СЕТ СН'!$G$14+СВЦЭМ!$D$10+'СЕТ СН'!$G$6-'СЕТ СН'!$G$26</f>
        <v>1100.0771098099999</v>
      </c>
      <c r="S99" s="36">
        <f>SUMIFS(СВЦЭМ!$D$33:$D$776,СВЦЭМ!$A$33:$A$776,$A99,СВЦЭМ!$B$33:$B$776,S$83)+'СЕТ СН'!$G$14+СВЦЭМ!$D$10+'СЕТ СН'!$G$6-'СЕТ СН'!$G$26</f>
        <v>1087.5771599500001</v>
      </c>
      <c r="T99" s="36">
        <f>SUMIFS(СВЦЭМ!$D$33:$D$776,СВЦЭМ!$A$33:$A$776,$A99,СВЦЭМ!$B$33:$B$776,T$83)+'СЕТ СН'!$G$14+СВЦЭМ!$D$10+'СЕТ СН'!$G$6-'СЕТ СН'!$G$26</f>
        <v>1043.09442094</v>
      </c>
      <c r="U99" s="36">
        <f>SUMIFS(СВЦЭМ!$D$33:$D$776,СВЦЭМ!$A$33:$A$776,$A99,СВЦЭМ!$B$33:$B$776,U$83)+'СЕТ СН'!$G$14+СВЦЭМ!$D$10+'СЕТ СН'!$G$6-'СЕТ СН'!$G$26</f>
        <v>1046.3803362599999</v>
      </c>
      <c r="V99" s="36">
        <f>SUMIFS(СВЦЭМ!$D$33:$D$776,СВЦЭМ!$A$33:$A$776,$A99,СВЦЭМ!$B$33:$B$776,V$83)+'СЕТ СН'!$G$14+СВЦЭМ!$D$10+'СЕТ СН'!$G$6-'СЕТ СН'!$G$26</f>
        <v>1079.88438144</v>
      </c>
      <c r="W99" s="36">
        <f>SUMIFS(СВЦЭМ!$D$33:$D$776,СВЦЭМ!$A$33:$A$776,$A99,СВЦЭМ!$B$33:$B$776,W$83)+'СЕТ СН'!$G$14+СВЦЭМ!$D$10+'СЕТ СН'!$G$6-'СЕТ СН'!$G$26</f>
        <v>1100.98114003</v>
      </c>
      <c r="X99" s="36">
        <f>SUMIFS(СВЦЭМ!$D$33:$D$776,СВЦЭМ!$A$33:$A$776,$A99,СВЦЭМ!$B$33:$B$776,X$83)+'СЕТ СН'!$G$14+СВЦЭМ!$D$10+'СЕТ СН'!$G$6-'СЕТ СН'!$G$26</f>
        <v>1100.52505677</v>
      </c>
      <c r="Y99" s="36">
        <f>SUMIFS(СВЦЭМ!$D$33:$D$776,СВЦЭМ!$A$33:$A$776,$A99,СВЦЭМ!$B$33:$B$776,Y$83)+'СЕТ СН'!$G$14+СВЦЭМ!$D$10+'СЕТ СН'!$G$6-'СЕТ СН'!$G$26</f>
        <v>1102.3785724900001</v>
      </c>
    </row>
    <row r="100" spans="1:25" ht="15.5" x14ac:dyDescent="0.3">
      <c r="A100" s="35">
        <f t="shared" si="2"/>
        <v>43847</v>
      </c>
      <c r="B100" s="36">
        <f>SUMIFS(СВЦЭМ!$D$33:$D$776,СВЦЭМ!$A$33:$A$776,$A100,СВЦЭМ!$B$33:$B$776,B$83)+'СЕТ СН'!$G$14+СВЦЭМ!$D$10+'СЕТ СН'!$G$6-'СЕТ СН'!$G$26</f>
        <v>1096.7199144599999</v>
      </c>
      <c r="C100" s="36">
        <f>SUMIFS(СВЦЭМ!$D$33:$D$776,СВЦЭМ!$A$33:$A$776,$A100,СВЦЭМ!$B$33:$B$776,C$83)+'СЕТ СН'!$G$14+СВЦЭМ!$D$10+'СЕТ СН'!$G$6-'СЕТ СН'!$G$26</f>
        <v>1116.57471076</v>
      </c>
      <c r="D100" s="36">
        <f>SUMIFS(СВЦЭМ!$D$33:$D$776,СВЦЭМ!$A$33:$A$776,$A100,СВЦЭМ!$B$33:$B$776,D$83)+'СЕТ СН'!$G$14+СВЦЭМ!$D$10+'СЕТ СН'!$G$6-'СЕТ СН'!$G$26</f>
        <v>1127.26006985</v>
      </c>
      <c r="E100" s="36">
        <f>SUMIFS(СВЦЭМ!$D$33:$D$776,СВЦЭМ!$A$33:$A$776,$A100,СВЦЭМ!$B$33:$B$776,E$83)+'СЕТ СН'!$G$14+СВЦЭМ!$D$10+'СЕТ СН'!$G$6-'СЕТ СН'!$G$26</f>
        <v>1116.56557372</v>
      </c>
      <c r="F100" s="36">
        <f>SUMIFS(СВЦЭМ!$D$33:$D$776,СВЦЭМ!$A$33:$A$776,$A100,СВЦЭМ!$B$33:$B$776,F$83)+'СЕТ СН'!$G$14+СВЦЭМ!$D$10+'СЕТ СН'!$G$6-'СЕТ СН'!$G$26</f>
        <v>1110.36965093</v>
      </c>
      <c r="G100" s="36">
        <f>SUMIFS(СВЦЭМ!$D$33:$D$776,СВЦЭМ!$A$33:$A$776,$A100,СВЦЭМ!$B$33:$B$776,G$83)+'СЕТ СН'!$G$14+СВЦЭМ!$D$10+'СЕТ СН'!$G$6-'СЕТ СН'!$G$26</f>
        <v>1103.3565512800001</v>
      </c>
      <c r="H100" s="36">
        <f>SUMIFS(СВЦЭМ!$D$33:$D$776,СВЦЭМ!$A$33:$A$776,$A100,СВЦЭМ!$B$33:$B$776,H$83)+'СЕТ СН'!$G$14+СВЦЭМ!$D$10+'СЕТ СН'!$G$6-'СЕТ СН'!$G$26</f>
        <v>1069.5428918800001</v>
      </c>
      <c r="I100" s="36">
        <f>SUMIFS(СВЦЭМ!$D$33:$D$776,СВЦЭМ!$A$33:$A$776,$A100,СВЦЭМ!$B$33:$B$776,I$83)+'СЕТ СН'!$G$14+СВЦЭМ!$D$10+'СЕТ СН'!$G$6-'СЕТ СН'!$G$26</f>
        <v>1057.6751339100001</v>
      </c>
      <c r="J100" s="36">
        <f>SUMIFS(СВЦЭМ!$D$33:$D$776,СВЦЭМ!$A$33:$A$776,$A100,СВЦЭМ!$B$33:$B$776,J$83)+'СЕТ СН'!$G$14+СВЦЭМ!$D$10+'СЕТ СН'!$G$6-'СЕТ СН'!$G$26</f>
        <v>1031.4836340900001</v>
      </c>
      <c r="K100" s="36">
        <f>SUMIFS(СВЦЭМ!$D$33:$D$776,СВЦЭМ!$A$33:$A$776,$A100,СВЦЭМ!$B$33:$B$776,K$83)+'СЕТ СН'!$G$14+СВЦЭМ!$D$10+'СЕТ СН'!$G$6-'СЕТ СН'!$G$26</f>
        <v>1020.1535576299999</v>
      </c>
      <c r="L100" s="36">
        <f>SUMIFS(СВЦЭМ!$D$33:$D$776,СВЦЭМ!$A$33:$A$776,$A100,СВЦЭМ!$B$33:$B$776,L$83)+'СЕТ СН'!$G$14+СВЦЭМ!$D$10+'СЕТ СН'!$G$6-'СЕТ СН'!$G$26</f>
        <v>1031.2819754</v>
      </c>
      <c r="M100" s="36">
        <f>SUMIFS(СВЦЭМ!$D$33:$D$776,СВЦЭМ!$A$33:$A$776,$A100,СВЦЭМ!$B$33:$B$776,M$83)+'СЕТ СН'!$G$14+СВЦЭМ!$D$10+'СЕТ СН'!$G$6-'СЕТ СН'!$G$26</f>
        <v>1052.11047381</v>
      </c>
      <c r="N100" s="36">
        <f>SUMIFS(СВЦЭМ!$D$33:$D$776,СВЦЭМ!$A$33:$A$776,$A100,СВЦЭМ!$B$33:$B$776,N$83)+'СЕТ СН'!$G$14+СВЦЭМ!$D$10+'СЕТ СН'!$G$6-'СЕТ СН'!$G$26</f>
        <v>1062.86771675</v>
      </c>
      <c r="O100" s="36">
        <f>SUMIFS(СВЦЭМ!$D$33:$D$776,СВЦЭМ!$A$33:$A$776,$A100,СВЦЭМ!$B$33:$B$776,O$83)+'СЕТ СН'!$G$14+СВЦЭМ!$D$10+'СЕТ СН'!$G$6-'СЕТ СН'!$G$26</f>
        <v>1082.5177927100001</v>
      </c>
      <c r="P100" s="36">
        <f>SUMIFS(СВЦЭМ!$D$33:$D$776,СВЦЭМ!$A$33:$A$776,$A100,СВЦЭМ!$B$33:$B$776,P$83)+'СЕТ СН'!$G$14+СВЦЭМ!$D$10+'СЕТ СН'!$G$6-'СЕТ СН'!$G$26</f>
        <v>1091.9380908000001</v>
      </c>
      <c r="Q100" s="36">
        <f>SUMIFS(СВЦЭМ!$D$33:$D$776,СВЦЭМ!$A$33:$A$776,$A100,СВЦЭМ!$B$33:$B$776,Q$83)+'СЕТ СН'!$G$14+СВЦЭМ!$D$10+'СЕТ СН'!$G$6-'СЕТ СН'!$G$26</f>
        <v>1097.08895521</v>
      </c>
      <c r="R100" s="36">
        <f>SUMIFS(СВЦЭМ!$D$33:$D$776,СВЦЭМ!$A$33:$A$776,$A100,СВЦЭМ!$B$33:$B$776,R$83)+'СЕТ СН'!$G$14+СВЦЭМ!$D$10+'СЕТ СН'!$G$6-'СЕТ СН'!$G$26</f>
        <v>1085.2777548500001</v>
      </c>
      <c r="S100" s="36">
        <f>SUMIFS(СВЦЭМ!$D$33:$D$776,СВЦЭМ!$A$33:$A$776,$A100,СВЦЭМ!$B$33:$B$776,S$83)+'СЕТ СН'!$G$14+СВЦЭМ!$D$10+'СЕТ СН'!$G$6-'СЕТ СН'!$G$26</f>
        <v>1074.4009476900001</v>
      </c>
      <c r="T100" s="36">
        <f>SUMIFS(СВЦЭМ!$D$33:$D$776,СВЦЭМ!$A$33:$A$776,$A100,СВЦЭМ!$B$33:$B$776,T$83)+'СЕТ СН'!$G$14+СВЦЭМ!$D$10+'СЕТ СН'!$G$6-'СЕТ СН'!$G$26</f>
        <v>1025.7225831000001</v>
      </c>
      <c r="U100" s="36">
        <f>SUMIFS(СВЦЭМ!$D$33:$D$776,СВЦЭМ!$A$33:$A$776,$A100,СВЦЭМ!$B$33:$B$776,U$83)+'СЕТ СН'!$G$14+СВЦЭМ!$D$10+'СЕТ СН'!$G$6-'СЕТ СН'!$G$26</f>
        <v>1024.07693002</v>
      </c>
      <c r="V100" s="36">
        <f>SUMIFS(СВЦЭМ!$D$33:$D$776,СВЦЭМ!$A$33:$A$776,$A100,СВЦЭМ!$B$33:$B$776,V$83)+'СЕТ СН'!$G$14+СВЦЭМ!$D$10+'СЕТ СН'!$G$6-'СЕТ СН'!$G$26</f>
        <v>1059.13758484</v>
      </c>
      <c r="W100" s="36">
        <f>SUMIFS(СВЦЭМ!$D$33:$D$776,СВЦЭМ!$A$33:$A$776,$A100,СВЦЭМ!$B$33:$B$776,W$83)+'СЕТ СН'!$G$14+СВЦЭМ!$D$10+'СЕТ СН'!$G$6-'СЕТ СН'!$G$26</f>
        <v>1069.10359535</v>
      </c>
      <c r="X100" s="36">
        <f>SUMIFS(СВЦЭМ!$D$33:$D$776,СВЦЭМ!$A$33:$A$776,$A100,СВЦЭМ!$B$33:$B$776,X$83)+'СЕТ СН'!$G$14+СВЦЭМ!$D$10+'СЕТ СН'!$G$6-'СЕТ СН'!$G$26</f>
        <v>1068.35191444</v>
      </c>
      <c r="Y100" s="36">
        <f>SUMIFS(СВЦЭМ!$D$33:$D$776,СВЦЭМ!$A$33:$A$776,$A100,СВЦЭМ!$B$33:$B$776,Y$83)+'СЕТ СН'!$G$14+СВЦЭМ!$D$10+'СЕТ СН'!$G$6-'СЕТ СН'!$G$26</f>
        <v>1083.0362289100001</v>
      </c>
    </row>
    <row r="101" spans="1:25" ht="15.5" x14ac:dyDescent="0.3">
      <c r="A101" s="35">
        <f t="shared" si="2"/>
        <v>43848</v>
      </c>
      <c r="B101" s="36">
        <f>SUMIFS(СВЦЭМ!$D$33:$D$776,СВЦЭМ!$A$33:$A$776,$A101,СВЦЭМ!$B$33:$B$776,B$83)+'СЕТ СН'!$G$14+СВЦЭМ!$D$10+'СЕТ СН'!$G$6-'СЕТ СН'!$G$26</f>
        <v>1089.64087298</v>
      </c>
      <c r="C101" s="36">
        <f>SUMIFS(СВЦЭМ!$D$33:$D$776,СВЦЭМ!$A$33:$A$776,$A101,СВЦЭМ!$B$33:$B$776,C$83)+'СЕТ СН'!$G$14+СВЦЭМ!$D$10+'СЕТ СН'!$G$6-'СЕТ СН'!$G$26</f>
        <v>1127.74705825</v>
      </c>
      <c r="D101" s="36">
        <f>SUMIFS(СВЦЭМ!$D$33:$D$776,СВЦЭМ!$A$33:$A$776,$A101,СВЦЭМ!$B$33:$B$776,D$83)+'СЕТ СН'!$G$14+СВЦЭМ!$D$10+'СЕТ СН'!$G$6-'СЕТ СН'!$G$26</f>
        <v>1145.5745203199999</v>
      </c>
      <c r="E101" s="36">
        <f>SUMIFS(СВЦЭМ!$D$33:$D$776,СВЦЭМ!$A$33:$A$776,$A101,СВЦЭМ!$B$33:$B$776,E$83)+'СЕТ СН'!$G$14+СВЦЭМ!$D$10+'СЕТ СН'!$G$6-'СЕТ СН'!$G$26</f>
        <v>1144.2804470599999</v>
      </c>
      <c r="F101" s="36">
        <f>SUMIFS(СВЦЭМ!$D$33:$D$776,СВЦЭМ!$A$33:$A$776,$A101,СВЦЭМ!$B$33:$B$776,F$83)+'СЕТ СН'!$G$14+СВЦЭМ!$D$10+'СЕТ СН'!$G$6-'СЕТ СН'!$G$26</f>
        <v>1107.7885056</v>
      </c>
      <c r="G101" s="36">
        <f>SUMIFS(СВЦЭМ!$D$33:$D$776,СВЦЭМ!$A$33:$A$776,$A101,СВЦЭМ!$B$33:$B$776,G$83)+'СЕТ СН'!$G$14+СВЦЭМ!$D$10+'СЕТ СН'!$G$6-'СЕТ СН'!$G$26</f>
        <v>1103.94369583</v>
      </c>
      <c r="H101" s="36">
        <f>SUMIFS(СВЦЭМ!$D$33:$D$776,СВЦЭМ!$A$33:$A$776,$A101,СВЦЭМ!$B$33:$B$776,H$83)+'СЕТ СН'!$G$14+СВЦЭМ!$D$10+'СЕТ СН'!$G$6-'СЕТ СН'!$G$26</f>
        <v>1079.1875009600001</v>
      </c>
      <c r="I101" s="36">
        <f>SUMIFS(СВЦЭМ!$D$33:$D$776,СВЦЭМ!$A$33:$A$776,$A101,СВЦЭМ!$B$33:$B$776,I$83)+'СЕТ СН'!$G$14+СВЦЭМ!$D$10+'СЕТ СН'!$G$6-'СЕТ СН'!$G$26</f>
        <v>1045.5218804900001</v>
      </c>
      <c r="J101" s="36">
        <f>SUMIFS(СВЦЭМ!$D$33:$D$776,СВЦЭМ!$A$33:$A$776,$A101,СВЦЭМ!$B$33:$B$776,J$83)+'СЕТ СН'!$G$14+СВЦЭМ!$D$10+'СЕТ СН'!$G$6-'СЕТ СН'!$G$26</f>
        <v>1035.4221149499999</v>
      </c>
      <c r="K101" s="36">
        <f>SUMIFS(СВЦЭМ!$D$33:$D$776,СВЦЭМ!$A$33:$A$776,$A101,СВЦЭМ!$B$33:$B$776,K$83)+'СЕТ СН'!$G$14+СВЦЭМ!$D$10+'СЕТ СН'!$G$6-'СЕТ СН'!$G$26</f>
        <v>1036.41576048</v>
      </c>
      <c r="L101" s="36">
        <f>SUMIFS(СВЦЭМ!$D$33:$D$776,СВЦЭМ!$A$33:$A$776,$A101,СВЦЭМ!$B$33:$B$776,L$83)+'СЕТ СН'!$G$14+СВЦЭМ!$D$10+'СЕТ СН'!$G$6-'СЕТ СН'!$G$26</f>
        <v>1043.71284816</v>
      </c>
      <c r="M101" s="36">
        <f>SUMIFS(СВЦЭМ!$D$33:$D$776,СВЦЭМ!$A$33:$A$776,$A101,СВЦЭМ!$B$33:$B$776,M$83)+'СЕТ СН'!$G$14+СВЦЭМ!$D$10+'СЕТ СН'!$G$6-'СЕТ СН'!$G$26</f>
        <v>1047.06114303</v>
      </c>
      <c r="N101" s="36">
        <f>SUMIFS(СВЦЭМ!$D$33:$D$776,СВЦЭМ!$A$33:$A$776,$A101,СВЦЭМ!$B$33:$B$776,N$83)+'СЕТ СН'!$G$14+СВЦЭМ!$D$10+'СЕТ СН'!$G$6-'СЕТ СН'!$G$26</f>
        <v>1054.5204944500001</v>
      </c>
      <c r="O101" s="36">
        <f>SUMIFS(СВЦЭМ!$D$33:$D$776,СВЦЭМ!$A$33:$A$776,$A101,СВЦЭМ!$B$33:$B$776,O$83)+'СЕТ СН'!$G$14+СВЦЭМ!$D$10+'СЕТ СН'!$G$6-'СЕТ СН'!$G$26</f>
        <v>1065.2747182000001</v>
      </c>
      <c r="P101" s="36">
        <f>SUMIFS(СВЦЭМ!$D$33:$D$776,СВЦЭМ!$A$33:$A$776,$A101,СВЦЭМ!$B$33:$B$776,P$83)+'СЕТ СН'!$G$14+СВЦЭМ!$D$10+'СЕТ СН'!$G$6-'СЕТ СН'!$G$26</f>
        <v>1079.62973218</v>
      </c>
      <c r="Q101" s="36">
        <f>SUMIFS(СВЦЭМ!$D$33:$D$776,СВЦЭМ!$A$33:$A$776,$A101,СВЦЭМ!$B$33:$B$776,Q$83)+'СЕТ СН'!$G$14+СВЦЭМ!$D$10+'СЕТ СН'!$G$6-'СЕТ СН'!$G$26</f>
        <v>1085.7812171200001</v>
      </c>
      <c r="R101" s="36">
        <f>SUMIFS(СВЦЭМ!$D$33:$D$776,СВЦЭМ!$A$33:$A$776,$A101,СВЦЭМ!$B$33:$B$776,R$83)+'СЕТ СН'!$G$14+СВЦЭМ!$D$10+'СЕТ СН'!$G$6-'СЕТ СН'!$G$26</f>
        <v>1074.3501626</v>
      </c>
      <c r="S101" s="36">
        <f>SUMIFS(СВЦЭМ!$D$33:$D$776,СВЦЭМ!$A$33:$A$776,$A101,СВЦЭМ!$B$33:$B$776,S$83)+'СЕТ СН'!$G$14+СВЦЭМ!$D$10+'СЕТ СН'!$G$6-'СЕТ СН'!$G$26</f>
        <v>1060.89357494</v>
      </c>
      <c r="T101" s="36">
        <f>SUMIFS(СВЦЭМ!$D$33:$D$776,СВЦЭМ!$A$33:$A$776,$A101,СВЦЭМ!$B$33:$B$776,T$83)+'СЕТ СН'!$G$14+СВЦЭМ!$D$10+'СЕТ СН'!$G$6-'СЕТ СН'!$G$26</f>
        <v>1052.0867499999999</v>
      </c>
      <c r="U101" s="36">
        <f>SUMIFS(СВЦЭМ!$D$33:$D$776,СВЦЭМ!$A$33:$A$776,$A101,СВЦЭМ!$B$33:$B$776,U$83)+'СЕТ СН'!$G$14+СВЦЭМ!$D$10+'СЕТ СН'!$G$6-'СЕТ СН'!$G$26</f>
        <v>1052.3935342499999</v>
      </c>
      <c r="V101" s="36">
        <f>SUMIFS(СВЦЭМ!$D$33:$D$776,СВЦЭМ!$A$33:$A$776,$A101,СВЦЭМ!$B$33:$B$776,V$83)+'СЕТ СН'!$G$14+СВЦЭМ!$D$10+'СЕТ СН'!$G$6-'СЕТ СН'!$G$26</f>
        <v>1058.51885844</v>
      </c>
      <c r="W101" s="36">
        <f>SUMIFS(СВЦЭМ!$D$33:$D$776,СВЦЭМ!$A$33:$A$776,$A101,СВЦЭМ!$B$33:$B$776,W$83)+'СЕТ СН'!$G$14+СВЦЭМ!$D$10+'СЕТ СН'!$G$6-'СЕТ СН'!$G$26</f>
        <v>1068.8071423900001</v>
      </c>
      <c r="X101" s="36">
        <f>SUMIFS(СВЦЭМ!$D$33:$D$776,СВЦЭМ!$A$33:$A$776,$A101,СВЦЭМ!$B$33:$B$776,X$83)+'СЕТ СН'!$G$14+СВЦЭМ!$D$10+'СЕТ СН'!$G$6-'СЕТ СН'!$G$26</f>
        <v>1068.5742383700001</v>
      </c>
      <c r="Y101" s="36">
        <f>SUMIFS(СВЦЭМ!$D$33:$D$776,СВЦЭМ!$A$33:$A$776,$A101,СВЦЭМ!$B$33:$B$776,Y$83)+'СЕТ СН'!$G$14+СВЦЭМ!$D$10+'СЕТ СН'!$G$6-'СЕТ СН'!$G$26</f>
        <v>1088.3833048500001</v>
      </c>
    </row>
    <row r="102" spans="1:25" ht="15.5" x14ac:dyDescent="0.3">
      <c r="A102" s="35">
        <f t="shared" si="2"/>
        <v>43849</v>
      </c>
      <c r="B102" s="36">
        <f>SUMIFS(СВЦЭМ!$D$33:$D$776,СВЦЭМ!$A$33:$A$776,$A102,СВЦЭМ!$B$33:$B$776,B$83)+'СЕТ СН'!$G$14+СВЦЭМ!$D$10+'СЕТ СН'!$G$6-'СЕТ СН'!$G$26</f>
        <v>1098.4237618699999</v>
      </c>
      <c r="C102" s="36">
        <f>SUMIFS(СВЦЭМ!$D$33:$D$776,СВЦЭМ!$A$33:$A$776,$A102,СВЦЭМ!$B$33:$B$776,C$83)+'СЕТ СН'!$G$14+СВЦЭМ!$D$10+'СЕТ СН'!$G$6-'СЕТ СН'!$G$26</f>
        <v>1108.11361642</v>
      </c>
      <c r="D102" s="36">
        <f>SUMIFS(СВЦЭМ!$D$33:$D$776,СВЦЭМ!$A$33:$A$776,$A102,СВЦЭМ!$B$33:$B$776,D$83)+'СЕТ СН'!$G$14+СВЦЭМ!$D$10+'СЕТ СН'!$G$6-'СЕТ СН'!$G$26</f>
        <v>1120.83357578</v>
      </c>
      <c r="E102" s="36">
        <f>SUMIFS(СВЦЭМ!$D$33:$D$776,СВЦЭМ!$A$33:$A$776,$A102,СВЦЭМ!$B$33:$B$776,E$83)+'СЕТ СН'!$G$14+СВЦЭМ!$D$10+'СЕТ СН'!$G$6-'СЕТ СН'!$G$26</f>
        <v>1130.6679107100001</v>
      </c>
      <c r="F102" s="36">
        <f>SUMIFS(СВЦЭМ!$D$33:$D$776,СВЦЭМ!$A$33:$A$776,$A102,СВЦЭМ!$B$33:$B$776,F$83)+'СЕТ СН'!$G$14+СВЦЭМ!$D$10+'СЕТ СН'!$G$6-'СЕТ СН'!$G$26</f>
        <v>1128.59354773</v>
      </c>
      <c r="G102" s="36">
        <f>SUMIFS(СВЦЭМ!$D$33:$D$776,СВЦЭМ!$A$33:$A$776,$A102,СВЦЭМ!$B$33:$B$776,G$83)+'СЕТ СН'!$G$14+СВЦЭМ!$D$10+'СЕТ СН'!$G$6-'СЕТ СН'!$G$26</f>
        <v>1125.49490315</v>
      </c>
      <c r="H102" s="36">
        <f>SUMIFS(СВЦЭМ!$D$33:$D$776,СВЦЭМ!$A$33:$A$776,$A102,СВЦЭМ!$B$33:$B$776,H$83)+'СЕТ СН'!$G$14+СВЦЭМ!$D$10+'СЕТ СН'!$G$6-'СЕТ СН'!$G$26</f>
        <v>1104.0713034099999</v>
      </c>
      <c r="I102" s="36">
        <f>SUMIFS(СВЦЭМ!$D$33:$D$776,СВЦЭМ!$A$33:$A$776,$A102,СВЦЭМ!$B$33:$B$776,I$83)+'СЕТ СН'!$G$14+СВЦЭМ!$D$10+'СЕТ СН'!$G$6-'СЕТ СН'!$G$26</f>
        <v>1075.16184352</v>
      </c>
      <c r="J102" s="36">
        <f>SUMIFS(СВЦЭМ!$D$33:$D$776,СВЦЭМ!$A$33:$A$776,$A102,СВЦЭМ!$B$33:$B$776,J$83)+'СЕТ СН'!$G$14+СВЦЭМ!$D$10+'СЕТ СН'!$G$6-'СЕТ СН'!$G$26</f>
        <v>1073.42388188</v>
      </c>
      <c r="K102" s="36">
        <f>SUMIFS(СВЦЭМ!$D$33:$D$776,СВЦЭМ!$A$33:$A$776,$A102,СВЦЭМ!$B$33:$B$776,K$83)+'СЕТ СН'!$G$14+СВЦЭМ!$D$10+'СЕТ СН'!$G$6-'СЕТ СН'!$G$26</f>
        <v>1045.4574372</v>
      </c>
      <c r="L102" s="36">
        <f>SUMIFS(СВЦЭМ!$D$33:$D$776,СВЦЭМ!$A$33:$A$776,$A102,СВЦЭМ!$B$33:$B$776,L$83)+'СЕТ СН'!$G$14+СВЦЭМ!$D$10+'СЕТ СН'!$G$6-'СЕТ СН'!$G$26</f>
        <v>1044.4864864599999</v>
      </c>
      <c r="M102" s="36">
        <f>SUMIFS(СВЦЭМ!$D$33:$D$776,СВЦЭМ!$A$33:$A$776,$A102,СВЦЭМ!$B$33:$B$776,M$83)+'СЕТ СН'!$G$14+СВЦЭМ!$D$10+'СЕТ СН'!$G$6-'СЕТ СН'!$G$26</f>
        <v>1045.8582206399999</v>
      </c>
      <c r="N102" s="36">
        <f>SUMIFS(СВЦЭМ!$D$33:$D$776,СВЦЭМ!$A$33:$A$776,$A102,СВЦЭМ!$B$33:$B$776,N$83)+'СЕТ СН'!$G$14+СВЦЭМ!$D$10+'СЕТ СН'!$G$6-'СЕТ СН'!$G$26</f>
        <v>1051.7993557100001</v>
      </c>
      <c r="O102" s="36">
        <f>SUMIFS(СВЦЭМ!$D$33:$D$776,СВЦЭМ!$A$33:$A$776,$A102,СВЦЭМ!$B$33:$B$776,O$83)+'СЕТ СН'!$G$14+СВЦЭМ!$D$10+'СЕТ СН'!$G$6-'СЕТ СН'!$G$26</f>
        <v>1071.2129689999999</v>
      </c>
      <c r="P102" s="36">
        <f>SUMIFS(СВЦЭМ!$D$33:$D$776,СВЦЭМ!$A$33:$A$776,$A102,СВЦЭМ!$B$33:$B$776,P$83)+'СЕТ СН'!$G$14+СВЦЭМ!$D$10+'СЕТ СН'!$G$6-'СЕТ СН'!$G$26</f>
        <v>1082.8157014200001</v>
      </c>
      <c r="Q102" s="36">
        <f>SUMIFS(СВЦЭМ!$D$33:$D$776,СВЦЭМ!$A$33:$A$776,$A102,СВЦЭМ!$B$33:$B$776,Q$83)+'СЕТ СН'!$G$14+СВЦЭМ!$D$10+'СЕТ СН'!$G$6-'СЕТ СН'!$G$26</f>
        <v>1087.3057851000001</v>
      </c>
      <c r="R102" s="36">
        <f>SUMIFS(СВЦЭМ!$D$33:$D$776,СВЦЭМ!$A$33:$A$776,$A102,СВЦЭМ!$B$33:$B$776,R$83)+'СЕТ СН'!$G$14+СВЦЭМ!$D$10+'СЕТ СН'!$G$6-'СЕТ СН'!$G$26</f>
        <v>1070.7571008899999</v>
      </c>
      <c r="S102" s="36">
        <f>SUMIFS(СВЦЭМ!$D$33:$D$776,СВЦЭМ!$A$33:$A$776,$A102,СВЦЭМ!$B$33:$B$776,S$83)+'СЕТ СН'!$G$14+СВЦЭМ!$D$10+'СЕТ СН'!$G$6-'СЕТ СН'!$G$26</f>
        <v>1042.3329695</v>
      </c>
      <c r="T102" s="36">
        <f>SUMIFS(СВЦЭМ!$D$33:$D$776,СВЦЭМ!$A$33:$A$776,$A102,СВЦЭМ!$B$33:$B$776,T$83)+'СЕТ СН'!$G$14+СВЦЭМ!$D$10+'СЕТ СН'!$G$6-'СЕТ СН'!$G$26</f>
        <v>1048.01081396</v>
      </c>
      <c r="U102" s="36">
        <f>SUMIFS(СВЦЭМ!$D$33:$D$776,СВЦЭМ!$A$33:$A$776,$A102,СВЦЭМ!$B$33:$B$776,U$83)+'СЕТ СН'!$G$14+СВЦЭМ!$D$10+'СЕТ СН'!$G$6-'СЕТ СН'!$G$26</f>
        <v>1045.04764793</v>
      </c>
      <c r="V102" s="36">
        <f>SUMIFS(СВЦЭМ!$D$33:$D$776,СВЦЭМ!$A$33:$A$776,$A102,СВЦЭМ!$B$33:$B$776,V$83)+'СЕТ СН'!$G$14+СВЦЭМ!$D$10+'СЕТ СН'!$G$6-'СЕТ СН'!$G$26</f>
        <v>1037.84265332</v>
      </c>
      <c r="W102" s="36">
        <f>SUMIFS(СВЦЭМ!$D$33:$D$776,СВЦЭМ!$A$33:$A$776,$A102,СВЦЭМ!$B$33:$B$776,W$83)+'СЕТ СН'!$G$14+СВЦЭМ!$D$10+'СЕТ СН'!$G$6-'СЕТ СН'!$G$26</f>
        <v>1047.7359574699999</v>
      </c>
      <c r="X102" s="36">
        <f>SUMIFS(СВЦЭМ!$D$33:$D$776,СВЦЭМ!$A$33:$A$776,$A102,СВЦЭМ!$B$33:$B$776,X$83)+'СЕТ СН'!$G$14+СВЦЭМ!$D$10+'СЕТ СН'!$G$6-'СЕТ СН'!$G$26</f>
        <v>1064.5279237100001</v>
      </c>
      <c r="Y102" s="36">
        <f>SUMIFS(СВЦЭМ!$D$33:$D$776,СВЦЭМ!$A$33:$A$776,$A102,СВЦЭМ!$B$33:$B$776,Y$83)+'СЕТ СН'!$G$14+СВЦЭМ!$D$10+'СЕТ СН'!$G$6-'СЕТ СН'!$G$26</f>
        <v>1077.4700811299999</v>
      </c>
    </row>
    <row r="103" spans="1:25" ht="15.5" x14ac:dyDescent="0.3">
      <c r="A103" s="35">
        <f t="shared" si="2"/>
        <v>43850</v>
      </c>
      <c r="B103" s="36">
        <f>SUMIFS(СВЦЭМ!$D$33:$D$776,СВЦЭМ!$A$33:$A$776,$A103,СВЦЭМ!$B$33:$B$776,B$83)+'СЕТ СН'!$G$14+СВЦЭМ!$D$10+'СЕТ СН'!$G$6-'СЕТ СН'!$G$26</f>
        <v>1130.36897062</v>
      </c>
      <c r="C103" s="36">
        <f>SUMIFS(СВЦЭМ!$D$33:$D$776,СВЦЭМ!$A$33:$A$776,$A103,СВЦЭМ!$B$33:$B$776,C$83)+'СЕТ СН'!$G$14+СВЦЭМ!$D$10+'СЕТ СН'!$G$6-'СЕТ СН'!$G$26</f>
        <v>1147.7602387500001</v>
      </c>
      <c r="D103" s="36">
        <f>SUMIFS(СВЦЭМ!$D$33:$D$776,СВЦЭМ!$A$33:$A$776,$A103,СВЦЭМ!$B$33:$B$776,D$83)+'СЕТ СН'!$G$14+СВЦЭМ!$D$10+'СЕТ СН'!$G$6-'СЕТ СН'!$G$26</f>
        <v>1158.54563005</v>
      </c>
      <c r="E103" s="36">
        <f>SUMIFS(СВЦЭМ!$D$33:$D$776,СВЦЭМ!$A$33:$A$776,$A103,СВЦЭМ!$B$33:$B$776,E$83)+'СЕТ СН'!$G$14+СВЦЭМ!$D$10+'СЕТ СН'!$G$6-'СЕТ СН'!$G$26</f>
        <v>1155.1108079400001</v>
      </c>
      <c r="F103" s="36">
        <f>SUMIFS(СВЦЭМ!$D$33:$D$776,СВЦЭМ!$A$33:$A$776,$A103,СВЦЭМ!$B$33:$B$776,F$83)+'СЕТ СН'!$G$14+СВЦЭМ!$D$10+'СЕТ СН'!$G$6-'СЕТ СН'!$G$26</f>
        <v>1142.46798141</v>
      </c>
      <c r="G103" s="36">
        <f>SUMIFS(СВЦЭМ!$D$33:$D$776,СВЦЭМ!$A$33:$A$776,$A103,СВЦЭМ!$B$33:$B$776,G$83)+'СЕТ СН'!$G$14+СВЦЭМ!$D$10+'СЕТ СН'!$G$6-'СЕТ СН'!$G$26</f>
        <v>1124.34930515</v>
      </c>
      <c r="H103" s="36">
        <f>SUMIFS(СВЦЭМ!$D$33:$D$776,СВЦЭМ!$A$33:$A$776,$A103,СВЦЭМ!$B$33:$B$776,H$83)+'СЕТ СН'!$G$14+СВЦЭМ!$D$10+'СЕТ СН'!$G$6-'СЕТ СН'!$G$26</f>
        <v>1079.3212363800001</v>
      </c>
      <c r="I103" s="36">
        <f>SUMIFS(СВЦЭМ!$D$33:$D$776,СВЦЭМ!$A$33:$A$776,$A103,СВЦЭМ!$B$33:$B$776,I$83)+'СЕТ СН'!$G$14+СВЦЭМ!$D$10+'СЕТ СН'!$G$6-'СЕТ СН'!$G$26</f>
        <v>1065.36051049</v>
      </c>
      <c r="J103" s="36">
        <f>SUMIFS(СВЦЭМ!$D$33:$D$776,СВЦЭМ!$A$33:$A$776,$A103,СВЦЭМ!$B$33:$B$776,J$83)+'СЕТ СН'!$G$14+СВЦЭМ!$D$10+'СЕТ СН'!$G$6-'СЕТ СН'!$G$26</f>
        <v>1037.46137714</v>
      </c>
      <c r="K103" s="36">
        <f>SUMIFS(СВЦЭМ!$D$33:$D$776,СВЦЭМ!$A$33:$A$776,$A103,СВЦЭМ!$B$33:$B$776,K$83)+'СЕТ СН'!$G$14+СВЦЭМ!$D$10+'СЕТ СН'!$G$6-'СЕТ СН'!$G$26</f>
        <v>1011.91702605</v>
      </c>
      <c r="L103" s="36">
        <f>SUMIFS(СВЦЭМ!$D$33:$D$776,СВЦЭМ!$A$33:$A$776,$A103,СВЦЭМ!$B$33:$B$776,L$83)+'СЕТ СН'!$G$14+СВЦЭМ!$D$10+'СЕТ СН'!$G$6-'СЕТ СН'!$G$26</f>
        <v>1016.21763499</v>
      </c>
      <c r="M103" s="36">
        <f>SUMIFS(СВЦЭМ!$D$33:$D$776,СВЦЭМ!$A$33:$A$776,$A103,СВЦЭМ!$B$33:$B$776,M$83)+'СЕТ СН'!$G$14+СВЦЭМ!$D$10+'СЕТ СН'!$G$6-'СЕТ СН'!$G$26</f>
        <v>1029.8586275</v>
      </c>
      <c r="N103" s="36">
        <f>SUMIFS(СВЦЭМ!$D$33:$D$776,СВЦЭМ!$A$33:$A$776,$A103,СВЦЭМ!$B$33:$B$776,N$83)+'СЕТ СН'!$G$14+СВЦЭМ!$D$10+'СЕТ СН'!$G$6-'СЕТ СН'!$G$26</f>
        <v>1040.0469633299999</v>
      </c>
      <c r="O103" s="36">
        <f>SUMIFS(СВЦЭМ!$D$33:$D$776,СВЦЭМ!$A$33:$A$776,$A103,СВЦЭМ!$B$33:$B$776,O$83)+'СЕТ СН'!$G$14+СВЦЭМ!$D$10+'СЕТ СН'!$G$6-'СЕТ СН'!$G$26</f>
        <v>1059.7159358700001</v>
      </c>
      <c r="P103" s="36">
        <f>SUMIFS(СВЦЭМ!$D$33:$D$776,СВЦЭМ!$A$33:$A$776,$A103,СВЦЭМ!$B$33:$B$776,P$83)+'СЕТ СН'!$G$14+СВЦЭМ!$D$10+'СЕТ СН'!$G$6-'СЕТ СН'!$G$26</f>
        <v>1075.13204105</v>
      </c>
      <c r="Q103" s="36">
        <f>SUMIFS(СВЦЭМ!$D$33:$D$776,СВЦЭМ!$A$33:$A$776,$A103,СВЦЭМ!$B$33:$B$776,Q$83)+'СЕТ СН'!$G$14+СВЦЭМ!$D$10+'СЕТ СН'!$G$6-'СЕТ СН'!$G$26</f>
        <v>1079.4357924000001</v>
      </c>
      <c r="R103" s="36">
        <f>SUMIFS(СВЦЭМ!$D$33:$D$776,СВЦЭМ!$A$33:$A$776,$A103,СВЦЭМ!$B$33:$B$776,R$83)+'СЕТ СН'!$G$14+СВЦЭМ!$D$10+'СЕТ СН'!$G$6-'СЕТ СН'!$G$26</f>
        <v>1081.0832139900001</v>
      </c>
      <c r="S103" s="36">
        <f>SUMIFS(СВЦЭМ!$D$33:$D$776,СВЦЭМ!$A$33:$A$776,$A103,СВЦЭМ!$B$33:$B$776,S$83)+'СЕТ СН'!$G$14+СВЦЭМ!$D$10+'СЕТ СН'!$G$6-'СЕТ СН'!$G$26</f>
        <v>1058.2019933500001</v>
      </c>
      <c r="T103" s="36">
        <f>SUMIFS(СВЦЭМ!$D$33:$D$776,СВЦЭМ!$A$33:$A$776,$A103,СВЦЭМ!$B$33:$B$776,T$83)+'СЕТ СН'!$G$14+СВЦЭМ!$D$10+'СЕТ СН'!$G$6-'СЕТ СН'!$G$26</f>
        <v>1022.41770103</v>
      </c>
      <c r="U103" s="36">
        <f>SUMIFS(СВЦЭМ!$D$33:$D$776,СВЦЭМ!$A$33:$A$776,$A103,СВЦЭМ!$B$33:$B$776,U$83)+'СЕТ СН'!$G$14+СВЦЭМ!$D$10+'СЕТ СН'!$G$6-'СЕТ СН'!$G$26</f>
        <v>1030.7558901100001</v>
      </c>
      <c r="V103" s="36">
        <f>SUMIFS(СВЦЭМ!$D$33:$D$776,СВЦЭМ!$A$33:$A$776,$A103,СВЦЭМ!$B$33:$B$776,V$83)+'СЕТ СН'!$G$14+СВЦЭМ!$D$10+'СЕТ СН'!$G$6-'СЕТ СН'!$G$26</f>
        <v>1044.59857364</v>
      </c>
      <c r="W103" s="36">
        <f>SUMIFS(СВЦЭМ!$D$33:$D$776,СВЦЭМ!$A$33:$A$776,$A103,СВЦЭМ!$B$33:$B$776,W$83)+'СЕТ СН'!$G$14+СВЦЭМ!$D$10+'СЕТ СН'!$G$6-'СЕТ СН'!$G$26</f>
        <v>1066.3197060299999</v>
      </c>
      <c r="X103" s="36">
        <f>SUMIFS(СВЦЭМ!$D$33:$D$776,СВЦЭМ!$A$33:$A$776,$A103,СВЦЭМ!$B$33:$B$776,X$83)+'СЕТ СН'!$G$14+СВЦЭМ!$D$10+'СЕТ СН'!$G$6-'СЕТ СН'!$G$26</f>
        <v>1074.3706142200001</v>
      </c>
      <c r="Y103" s="36">
        <f>SUMIFS(СВЦЭМ!$D$33:$D$776,СВЦЭМ!$A$33:$A$776,$A103,СВЦЭМ!$B$33:$B$776,Y$83)+'СЕТ СН'!$G$14+СВЦЭМ!$D$10+'СЕТ СН'!$G$6-'СЕТ СН'!$G$26</f>
        <v>1089.0456457</v>
      </c>
    </row>
    <row r="104" spans="1:25" ht="15.5" x14ac:dyDescent="0.3">
      <c r="A104" s="35">
        <f t="shared" si="2"/>
        <v>43851</v>
      </c>
      <c r="B104" s="36">
        <f>SUMIFS(СВЦЭМ!$D$33:$D$776,СВЦЭМ!$A$33:$A$776,$A104,СВЦЭМ!$B$33:$B$776,B$83)+'СЕТ СН'!$G$14+СВЦЭМ!$D$10+'СЕТ СН'!$G$6-'СЕТ СН'!$G$26</f>
        <v>1110.9029080299999</v>
      </c>
      <c r="C104" s="36">
        <f>SUMIFS(СВЦЭМ!$D$33:$D$776,СВЦЭМ!$A$33:$A$776,$A104,СВЦЭМ!$B$33:$B$776,C$83)+'СЕТ СН'!$G$14+СВЦЭМ!$D$10+'СЕТ СН'!$G$6-'СЕТ СН'!$G$26</f>
        <v>1127.9287956000001</v>
      </c>
      <c r="D104" s="36">
        <f>SUMIFS(СВЦЭМ!$D$33:$D$776,СВЦЭМ!$A$33:$A$776,$A104,СВЦЭМ!$B$33:$B$776,D$83)+'СЕТ СН'!$G$14+СВЦЭМ!$D$10+'СЕТ СН'!$G$6-'СЕТ СН'!$G$26</f>
        <v>1137.5565160000001</v>
      </c>
      <c r="E104" s="36">
        <f>SUMIFS(СВЦЭМ!$D$33:$D$776,СВЦЭМ!$A$33:$A$776,$A104,СВЦЭМ!$B$33:$B$776,E$83)+'СЕТ СН'!$G$14+СВЦЭМ!$D$10+'СЕТ СН'!$G$6-'СЕТ СН'!$G$26</f>
        <v>1143.15179384</v>
      </c>
      <c r="F104" s="36">
        <f>SUMIFS(СВЦЭМ!$D$33:$D$776,СВЦЭМ!$A$33:$A$776,$A104,СВЦЭМ!$B$33:$B$776,F$83)+'СЕТ СН'!$G$14+СВЦЭМ!$D$10+'СЕТ СН'!$G$6-'СЕТ СН'!$G$26</f>
        <v>1126.58088742</v>
      </c>
      <c r="G104" s="36">
        <f>SUMIFS(СВЦЭМ!$D$33:$D$776,СВЦЭМ!$A$33:$A$776,$A104,СВЦЭМ!$B$33:$B$776,G$83)+'СЕТ СН'!$G$14+СВЦЭМ!$D$10+'СЕТ СН'!$G$6-'СЕТ СН'!$G$26</f>
        <v>1101.28529628</v>
      </c>
      <c r="H104" s="36">
        <f>SUMIFS(СВЦЭМ!$D$33:$D$776,СВЦЭМ!$A$33:$A$776,$A104,СВЦЭМ!$B$33:$B$776,H$83)+'СЕТ СН'!$G$14+СВЦЭМ!$D$10+'СЕТ СН'!$G$6-'СЕТ СН'!$G$26</f>
        <v>1066.2795104700001</v>
      </c>
      <c r="I104" s="36">
        <f>SUMIFS(СВЦЭМ!$D$33:$D$776,СВЦЭМ!$A$33:$A$776,$A104,СВЦЭМ!$B$33:$B$776,I$83)+'СЕТ СН'!$G$14+СВЦЭМ!$D$10+'СЕТ СН'!$G$6-'СЕТ СН'!$G$26</f>
        <v>1041.44594287</v>
      </c>
      <c r="J104" s="36">
        <f>SUMIFS(СВЦЭМ!$D$33:$D$776,СВЦЭМ!$A$33:$A$776,$A104,СВЦЭМ!$B$33:$B$776,J$83)+'СЕТ СН'!$G$14+СВЦЭМ!$D$10+'СЕТ СН'!$G$6-'СЕТ СН'!$G$26</f>
        <v>1016.7531669699999</v>
      </c>
      <c r="K104" s="36">
        <f>SUMIFS(СВЦЭМ!$D$33:$D$776,СВЦЭМ!$A$33:$A$776,$A104,СВЦЭМ!$B$33:$B$776,K$83)+'СЕТ СН'!$G$14+СВЦЭМ!$D$10+'СЕТ СН'!$G$6-'СЕТ СН'!$G$26</f>
        <v>1018.74380702</v>
      </c>
      <c r="L104" s="36">
        <f>SUMIFS(СВЦЭМ!$D$33:$D$776,СВЦЭМ!$A$33:$A$776,$A104,СВЦЭМ!$B$33:$B$776,L$83)+'СЕТ СН'!$G$14+СВЦЭМ!$D$10+'СЕТ СН'!$G$6-'СЕТ СН'!$G$26</f>
        <v>1025.64058002</v>
      </c>
      <c r="M104" s="36">
        <f>SUMIFS(СВЦЭМ!$D$33:$D$776,СВЦЭМ!$A$33:$A$776,$A104,СВЦЭМ!$B$33:$B$776,M$83)+'СЕТ СН'!$G$14+СВЦЭМ!$D$10+'СЕТ СН'!$G$6-'СЕТ СН'!$G$26</f>
        <v>1030.1078794800001</v>
      </c>
      <c r="N104" s="36">
        <f>SUMIFS(СВЦЭМ!$D$33:$D$776,СВЦЭМ!$A$33:$A$776,$A104,СВЦЭМ!$B$33:$B$776,N$83)+'СЕТ СН'!$G$14+СВЦЭМ!$D$10+'СЕТ СН'!$G$6-'СЕТ СН'!$G$26</f>
        <v>1052.51727071</v>
      </c>
      <c r="O104" s="36">
        <f>SUMIFS(СВЦЭМ!$D$33:$D$776,СВЦЭМ!$A$33:$A$776,$A104,СВЦЭМ!$B$33:$B$776,O$83)+'СЕТ СН'!$G$14+СВЦЭМ!$D$10+'СЕТ СН'!$G$6-'СЕТ СН'!$G$26</f>
        <v>1062.76981658</v>
      </c>
      <c r="P104" s="36">
        <f>SUMIFS(СВЦЭМ!$D$33:$D$776,СВЦЭМ!$A$33:$A$776,$A104,СВЦЭМ!$B$33:$B$776,P$83)+'СЕТ СН'!$G$14+СВЦЭМ!$D$10+'СЕТ СН'!$G$6-'СЕТ СН'!$G$26</f>
        <v>1073.3840349100001</v>
      </c>
      <c r="Q104" s="36">
        <f>SUMIFS(СВЦЭМ!$D$33:$D$776,СВЦЭМ!$A$33:$A$776,$A104,СВЦЭМ!$B$33:$B$776,Q$83)+'СЕТ СН'!$G$14+СВЦЭМ!$D$10+'СЕТ СН'!$G$6-'СЕТ СН'!$G$26</f>
        <v>1081.2755633700001</v>
      </c>
      <c r="R104" s="36">
        <f>SUMIFS(СВЦЭМ!$D$33:$D$776,СВЦЭМ!$A$33:$A$776,$A104,СВЦЭМ!$B$33:$B$776,R$83)+'СЕТ СН'!$G$14+СВЦЭМ!$D$10+'СЕТ СН'!$G$6-'СЕТ СН'!$G$26</f>
        <v>1068.9829108199999</v>
      </c>
      <c r="S104" s="36">
        <f>SUMIFS(СВЦЭМ!$D$33:$D$776,СВЦЭМ!$A$33:$A$776,$A104,СВЦЭМ!$B$33:$B$776,S$83)+'СЕТ СН'!$G$14+СВЦЭМ!$D$10+'СЕТ СН'!$G$6-'СЕТ СН'!$G$26</f>
        <v>1050.0462742300001</v>
      </c>
      <c r="T104" s="36">
        <f>SUMIFS(СВЦЭМ!$D$33:$D$776,СВЦЭМ!$A$33:$A$776,$A104,СВЦЭМ!$B$33:$B$776,T$83)+'СЕТ СН'!$G$14+СВЦЭМ!$D$10+'СЕТ СН'!$G$6-'СЕТ СН'!$G$26</f>
        <v>1033.4169792</v>
      </c>
      <c r="U104" s="36">
        <f>SUMIFS(СВЦЭМ!$D$33:$D$776,СВЦЭМ!$A$33:$A$776,$A104,СВЦЭМ!$B$33:$B$776,U$83)+'СЕТ СН'!$G$14+СВЦЭМ!$D$10+'СЕТ СН'!$G$6-'СЕТ СН'!$G$26</f>
        <v>1037.2526709700001</v>
      </c>
      <c r="V104" s="36">
        <f>SUMIFS(СВЦЭМ!$D$33:$D$776,СВЦЭМ!$A$33:$A$776,$A104,СВЦЭМ!$B$33:$B$776,V$83)+'СЕТ СН'!$G$14+СВЦЭМ!$D$10+'СЕТ СН'!$G$6-'СЕТ СН'!$G$26</f>
        <v>1053.7243835700001</v>
      </c>
      <c r="W104" s="36">
        <f>SUMIFS(СВЦЭМ!$D$33:$D$776,СВЦЭМ!$A$33:$A$776,$A104,СВЦЭМ!$B$33:$B$776,W$83)+'СЕТ СН'!$G$14+СВЦЭМ!$D$10+'СЕТ СН'!$G$6-'СЕТ СН'!$G$26</f>
        <v>1071.8538363499999</v>
      </c>
      <c r="X104" s="36">
        <f>SUMIFS(СВЦЭМ!$D$33:$D$776,СВЦЭМ!$A$33:$A$776,$A104,СВЦЭМ!$B$33:$B$776,X$83)+'СЕТ СН'!$G$14+СВЦЭМ!$D$10+'СЕТ СН'!$G$6-'СЕТ СН'!$G$26</f>
        <v>1082.4534489499999</v>
      </c>
      <c r="Y104" s="36">
        <f>SUMIFS(СВЦЭМ!$D$33:$D$776,СВЦЭМ!$A$33:$A$776,$A104,СВЦЭМ!$B$33:$B$776,Y$83)+'СЕТ СН'!$G$14+СВЦЭМ!$D$10+'СЕТ СН'!$G$6-'СЕТ СН'!$G$26</f>
        <v>1096.1819953500001</v>
      </c>
    </row>
    <row r="105" spans="1:25" ht="15.5" x14ac:dyDescent="0.3">
      <c r="A105" s="35">
        <f t="shared" si="2"/>
        <v>43852</v>
      </c>
      <c r="B105" s="36">
        <f>SUMIFS(СВЦЭМ!$D$33:$D$776,СВЦЭМ!$A$33:$A$776,$A105,СВЦЭМ!$B$33:$B$776,B$83)+'СЕТ СН'!$G$14+СВЦЭМ!$D$10+'СЕТ СН'!$G$6-'СЕТ СН'!$G$26</f>
        <v>1097.9680826399999</v>
      </c>
      <c r="C105" s="36">
        <f>SUMIFS(СВЦЭМ!$D$33:$D$776,СВЦЭМ!$A$33:$A$776,$A105,СВЦЭМ!$B$33:$B$776,C$83)+'СЕТ СН'!$G$14+СВЦЭМ!$D$10+'СЕТ СН'!$G$6-'СЕТ СН'!$G$26</f>
        <v>1107.4728660999999</v>
      </c>
      <c r="D105" s="36">
        <f>SUMIFS(СВЦЭМ!$D$33:$D$776,СВЦЭМ!$A$33:$A$776,$A105,СВЦЭМ!$B$33:$B$776,D$83)+'СЕТ СН'!$G$14+СВЦЭМ!$D$10+'СЕТ СН'!$G$6-'СЕТ СН'!$G$26</f>
        <v>1119.06314</v>
      </c>
      <c r="E105" s="36">
        <f>SUMIFS(СВЦЭМ!$D$33:$D$776,СВЦЭМ!$A$33:$A$776,$A105,СВЦЭМ!$B$33:$B$776,E$83)+'СЕТ СН'!$G$14+СВЦЭМ!$D$10+'СЕТ СН'!$G$6-'СЕТ СН'!$G$26</f>
        <v>1120.86632528</v>
      </c>
      <c r="F105" s="36">
        <f>SUMIFS(СВЦЭМ!$D$33:$D$776,СВЦЭМ!$A$33:$A$776,$A105,СВЦЭМ!$B$33:$B$776,F$83)+'СЕТ СН'!$G$14+СВЦЭМ!$D$10+'СЕТ СН'!$G$6-'СЕТ СН'!$G$26</f>
        <v>1109.7370978199999</v>
      </c>
      <c r="G105" s="36">
        <f>SUMIFS(СВЦЭМ!$D$33:$D$776,СВЦЭМ!$A$33:$A$776,$A105,СВЦЭМ!$B$33:$B$776,G$83)+'СЕТ СН'!$G$14+СВЦЭМ!$D$10+'СЕТ СН'!$G$6-'СЕТ СН'!$G$26</f>
        <v>1091.13649108</v>
      </c>
      <c r="H105" s="36">
        <f>SUMIFS(СВЦЭМ!$D$33:$D$776,СВЦЭМ!$A$33:$A$776,$A105,СВЦЭМ!$B$33:$B$776,H$83)+'СЕТ СН'!$G$14+СВЦЭМ!$D$10+'СЕТ СН'!$G$6-'СЕТ СН'!$G$26</f>
        <v>1050.0503127700001</v>
      </c>
      <c r="I105" s="36">
        <f>SUMIFS(СВЦЭМ!$D$33:$D$776,СВЦЭМ!$A$33:$A$776,$A105,СВЦЭМ!$B$33:$B$776,I$83)+'СЕТ СН'!$G$14+СВЦЭМ!$D$10+'СЕТ СН'!$G$6-'СЕТ СН'!$G$26</f>
        <v>1034.1106071700001</v>
      </c>
      <c r="J105" s="36">
        <f>SUMIFS(СВЦЭМ!$D$33:$D$776,СВЦЭМ!$A$33:$A$776,$A105,СВЦЭМ!$B$33:$B$776,J$83)+'СЕТ СН'!$G$14+СВЦЭМ!$D$10+'СЕТ СН'!$G$6-'СЕТ СН'!$G$26</f>
        <v>1016.29320845</v>
      </c>
      <c r="K105" s="36">
        <f>SUMIFS(СВЦЭМ!$D$33:$D$776,СВЦЭМ!$A$33:$A$776,$A105,СВЦЭМ!$B$33:$B$776,K$83)+'СЕТ СН'!$G$14+СВЦЭМ!$D$10+'СЕТ СН'!$G$6-'СЕТ СН'!$G$26</f>
        <v>1020.7399521499999</v>
      </c>
      <c r="L105" s="36">
        <f>SUMIFS(СВЦЭМ!$D$33:$D$776,СВЦЭМ!$A$33:$A$776,$A105,СВЦЭМ!$B$33:$B$776,L$83)+'СЕТ СН'!$G$14+СВЦЭМ!$D$10+'СЕТ СН'!$G$6-'СЕТ СН'!$G$26</f>
        <v>1014.94851433</v>
      </c>
      <c r="M105" s="36">
        <f>SUMIFS(СВЦЭМ!$D$33:$D$776,СВЦЭМ!$A$33:$A$776,$A105,СВЦЭМ!$B$33:$B$776,M$83)+'СЕТ СН'!$G$14+СВЦЭМ!$D$10+'СЕТ СН'!$G$6-'СЕТ СН'!$G$26</f>
        <v>1024.7725026099999</v>
      </c>
      <c r="N105" s="36">
        <f>SUMIFS(СВЦЭМ!$D$33:$D$776,СВЦЭМ!$A$33:$A$776,$A105,СВЦЭМ!$B$33:$B$776,N$83)+'СЕТ СН'!$G$14+СВЦЭМ!$D$10+'СЕТ СН'!$G$6-'СЕТ СН'!$G$26</f>
        <v>1050.59090348</v>
      </c>
      <c r="O105" s="36">
        <f>SUMIFS(СВЦЭМ!$D$33:$D$776,СВЦЭМ!$A$33:$A$776,$A105,СВЦЭМ!$B$33:$B$776,O$83)+'СЕТ СН'!$G$14+СВЦЭМ!$D$10+'СЕТ СН'!$G$6-'СЕТ СН'!$G$26</f>
        <v>1071.3303136</v>
      </c>
      <c r="P105" s="36">
        <f>SUMIFS(СВЦЭМ!$D$33:$D$776,СВЦЭМ!$A$33:$A$776,$A105,СВЦЭМ!$B$33:$B$776,P$83)+'СЕТ СН'!$G$14+СВЦЭМ!$D$10+'СЕТ СН'!$G$6-'СЕТ СН'!$G$26</f>
        <v>1088.83964752</v>
      </c>
      <c r="Q105" s="36">
        <f>SUMIFS(СВЦЭМ!$D$33:$D$776,СВЦЭМ!$A$33:$A$776,$A105,СВЦЭМ!$B$33:$B$776,Q$83)+'СЕТ СН'!$G$14+СВЦЭМ!$D$10+'СЕТ СН'!$G$6-'СЕТ СН'!$G$26</f>
        <v>1095.9242239</v>
      </c>
      <c r="R105" s="36">
        <f>SUMIFS(СВЦЭМ!$D$33:$D$776,СВЦЭМ!$A$33:$A$776,$A105,СВЦЭМ!$B$33:$B$776,R$83)+'СЕТ СН'!$G$14+СВЦЭМ!$D$10+'СЕТ СН'!$G$6-'СЕТ СН'!$G$26</f>
        <v>1088.3132046400001</v>
      </c>
      <c r="S105" s="36">
        <f>SUMIFS(СВЦЭМ!$D$33:$D$776,СВЦЭМ!$A$33:$A$776,$A105,СВЦЭМ!$B$33:$B$776,S$83)+'СЕТ СН'!$G$14+СВЦЭМ!$D$10+'СЕТ СН'!$G$6-'СЕТ СН'!$G$26</f>
        <v>1066.99728286</v>
      </c>
      <c r="T105" s="36">
        <f>SUMIFS(СВЦЭМ!$D$33:$D$776,СВЦЭМ!$A$33:$A$776,$A105,СВЦЭМ!$B$33:$B$776,T$83)+'СЕТ СН'!$G$14+СВЦЭМ!$D$10+'СЕТ СН'!$G$6-'СЕТ СН'!$G$26</f>
        <v>1047.8304589300001</v>
      </c>
      <c r="U105" s="36">
        <f>SUMIFS(СВЦЭМ!$D$33:$D$776,СВЦЭМ!$A$33:$A$776,$A105,СВЦЭМ!$B$33:$B$776,U$83)+'СЕТ СН'!$G$14+СВЦЭМ!$D$10+'СЕТ СН'!$G$6-'СЕТ СН'!$G$26</f>
        <v>1051.7130568100001</v>
      </c>
      <c r="V105" s="36">
        <f>SUMIFS(СВЦЭМ!$D$33:$D$776,СВЦЭМ!$A$33:$A$776,$A105,СВЦЭМ!$B$33:$B$776,V$83)+'СЕТ СН'!$G$14+СВЦЭМ!$D$10+'СЕТ СН'!$G$6-'СЕТ СН'!$G$26</f>
        <v>1046.5539128600001</v>
      </c>
      <c r="W105" s="36">
        <f>SUMIFS(СВЦЭМ!$D$33:$D$776,СВЦЭМ!$A$33:$A$776,$A105,СВЦЭМ!$B$33:$B$776,W$83)+'СЕТ СН'!$G$14+СВЦЭМ!$D$10+'СЕТ СН'!$G$6-'СЕТ СН'!$G$26</f>
        <v>1060.1601481800001</v>
      </c>
      <c r="X105" s="36">
        <f>SUMIFS(СВЦЭМ!$D$33:$D$776,СВЦЭМ!$A$33:$A$776,$A105,СВЦЭМ!$B$33:$B$776,X$83)+'СЕТ СН'!$G$14+СВЦЭМ!$D$10+'СЕТ СН'!$G$6-'СЕТ СН'!$G$26</f>
        <v>1074.41294062</v>
      </c>
      <c r="Y105" s="36">
        <f>SUMIFS(СВЦЭМ!$D$33:$D$776,СВЦЭМ!$A$33:$A$776,$A105,СВЦЭМ!$B$33:$B$776,Y$83)+'СЕТ СН'!$G$14+СВЦЭМ!$D$10+'СЕТ СН'!$G$6-'СЕТ СН'!$G$26</f>
        <v>1087.1157977400001</v>
      </c>
    </row>
    <row r="106" spans="1:25" ht="15.5" x14ac:dyDescent="0.3">
      <c r="A106" s="35">
        <f t="shared" si="2"/>
        <v>43853</v>
      </c>
      <c r="B106" s="36">
        <f>SUMIFS(СВЦЭМ!$D$33:$D$776,СВЦЭМ!$A$33:$A$776,$A106,СВЦЭМ!$B$33:$B$776,B$83)+'СЕТ СН'!$G$14+СВЦЭМ!$D$10+'СЕТ СН'!$G$6-'СЕТ СН'!$G$26</f>
        <v>1110.0060009700001</v>
      </c>
      <c r="C106" s="36">
        <f>SUMIFS(СВЦЭМ!$D$33:$D$776,СВЦЭМ!$A$33:$A$776,$A106,СВЦЭМ!$B$33:$B$776,C$83)+'СЕТ СН'!$G$14+СВЦЭМ!$D$10+'СЕТ СН'!$G$6-'СЕТ СН'!$G$26</f>
        <v>1116.4295268999999</v>
      </c>
      <c r="D106" s="36">
        <f>SUMIFS(СВЦЭМ!$D$33:$D$776,СВЦЭМ!$A$33:$A$776,$A106,СВЦЭМ!$B$33:$B$776,D$83)+'СЕТ СН'!$G$14+СВЦЭМ!$D$10+'СЕТ СН'!$G$6-'СЕТ СН'!$G$26</f>
        <v>1129.0783912100001</v>
      </c>
      <c r="E106" s="36">
        <f>SUMIFS(СВЦЭМ!$D$33:$D$776,СВЦЭМ!$A$33:$A$776,$A106,СВЦЭМ!$B$33:$B$776,E$83)+'СЕТ СН'!$G$14+СВЦЭМ!$D$10+'СЕТ СН'!$G$6-'СЕТ СН'!$G$26</f>
        <v>1134.7030404500001</v>
      </c>
      <c r="F106" s="36">
        <f>SUMIFS(СВЦЭМ!$D$33:$D$776,СВЦЭМ!$A$33:$A$776,$A106,СВЦЭМ!$B$33:$B$776,F$83)+'СЕТ СН'!$G$14+СВЦЭМ!$D$10+'СЕТ СН'!$G$6-'СЕТ СН'!$G$26</f>
        <v>1127.07226436</v>
      </c>
      <c r="G106" s="36">
        <f>SUMIFS(СВЦЭМ!$D$33:$D$776,СВЦЭМ!$A$33:$A$776,$A106,СВЦЭМ!$B$33:$B$776,G$83)+'СЕТ СН'!$G$14+СВЦЭМ!$D$10+'СЕТ СН'!$G$6-'СЕТ СН'!$G$26</f>
        <v>1109.0401776000001</v>
      </c>
      <c r="H106" s="36">
        <f>SUMIFS(СВЦЭМ!$D$33:$D$776,СВЦЭМ!$A$33:$A$776,$A106,СВЦЭМ!$B$33:$B$776,H$83)+'СЕТ СН'!$G$14+СВЦЭМ!$D$10+'СЕТ СН'!$G$6-'СЕТ СН'!$G$26</f>
        <v>1071.5306824199999</v>
      </c>
      <c r="I106" s="36">
        <f>SUMIFS(СВЦЭМ!$D$33:$D$776,СВЦЭМ!$A$33:$A$776,$A106,СВЦЭМ!$B$33:$B$776,I$83)+'СЕТ СН'!$G$14+СВЦЭМ!$D$10+'СЕТ СН'!$G$6-'СЕТ СН'!$G$26</f>
        <v>1053.02146242</v>
      </c>
      <c r="J106" s="36">
        <f>SUMIFS(СВЦЭМ!$D$33:$D$776,СВЦЭМ!$A$33:$A$776,$A106,СВЦЭМ!$B$33:$B$776,J$83)+'СЕТ СН'!$G$14+СВЦЭМ!$D$10+'СЕТ СН'!$G$6-'СЕТ СН'!$G$26</f>
        <v>1032.16477175</v>
      </c>
      <c r="K106" s="36">
        <f>SUMIFS(СВЦЭМ!$D$33:$D$776,СВЦЭМ!$A$33:$A$776,$A106,СВЦЭМ!$B$33:$B$776,K$83)+'СЕТ СН'!$G$14+СВЦЭМ!$D$10+'СЕТ СН'!$G$6-'СЕТ СН'!$G$26</f>
        <v>1036.91268967</v>
      </c>
      <c r="L106" s="36">
        <f>SUMIFS(СВЦЭМ!$D$33:$D$776,СВЦЭМ!$A$33:$A$776,$A106,СВЦЭМ!$B$33:$B$776,L$83)+'СЕТ СН'!$G$14+СВЦЭМ!$D$10+'СЕТ СН'!$G$6-'СЕТ СН'!$G$26</f>
        <v>1034.42809197</v>
      </c>
      <c r="M106" s="36">
        <f>SUMIFS(СВЦЭМ!$D$33:$D$776,СВЦЭМ!$A$33:$A$776,$A106,СВЦЭМ!$B$33:$B$776,M$83)+'СЕТ СН'!$G$14+СВЦЭМ!$D$10+'СЕТ СН'!$G$6-'СЕТ СН'!$G$26</f>
        <v>1039.31566593</v>
      </c>
      <c r="N106" s="36">
        <f>SUMIFS(СВЦЭМ!$D$33:$D$776,СВЦЭМ!$A$33:$A$776,$A106,СВЦЭМ!$B$33:$B$776,N$83)+'СЕТ СН'!$G$14+СВЦЭМ!$D$10+'СЕТ СН'!$G$6-'СЕТ СН'!$G$26</f>
        <v>1050.54621172</v>
      </c>
      <c r="O106" s="36">
        <f>SUMIFS(СВЦЭМ!$D$33:$D$776,СВЦЭМ!$A$33:$A$776,$A106,СВЦЭМ!$B$33:$B$776,O$83)+'СЕТ СН'!$G$14+СВЦЭМ!$D$10+'СЕТ СН'!$G$6-'СЕТ СН'!$G$26</f>
        <v>1071.38268232</v>
      </c>
      <c r="P106" s="36">
        <f>SUMIFS(СВЦЭМ!$D$33:$D$776,СВЦЭМ!$A$33:$A$776,$A106,СВЦЭМ!$B$33:$B$776,P$83)+'СЕТ СН'!$G$14+СВЦЭМ!$D$10+'СЕТ СН'!$G$6-'СЕТ СН'!$G$26</f>
        <v>1089.39429716</v>
      </c>
      <c r="Q106" s="36">
        <f>SUMIFS(СВЦЭМ!$D$33:$D$776,СВЦЭМ!$A$33:$A$776,$A106,СВЦЭМ!$B$33:$B$776,Q$83)+'СЕТ СН'!$G$14+СВЦЭМ!$D$10+'СЕТ СН'!$G$6-'СЕТ СН'!$G$26</f>
        <v>1107.4500601499999</v>
      </c>
      <c r="R106" s="36">
        <f>SUMIFS(СВЦЭМ!$D$33:$D$776,СВЦЭМ!$A$33:$A$776,$A106,СВЦЭМ!$B$33:$B$776,R$83)+'СЕТ СН'!$G$14+СВЦЭМ!$D$10+'СЕТ СН'!$G$6-'СЕТ СН'!$G$26</f>
        <v>1081.49485338</v>
      </c>
      <c r="S106" s="36">
        <f>SUMIFS(СВЦЭМ!$D$33:$D$776,СВЦЭМ!$A$33:$A$776,$A106,СВЦЭМ!$B$33:$B$776,S$83)+'СЕТ СН'!$G$14+СВЦЭМ!$D$10+'СЕТ СН'!$G$6-'СЕТ СН'!$G$26</f>
        <v>1058.0572245400001</v>
      </c>
      <c r="T106" s="36">
        <f>SUMIFS(СВЦЭМ!$D$33:$D$776,СВЦЭМ!$A$33:$A$776,$A106,СВЦЭМ!$B$33:$B$776,T$83)+'СЕТ СН'!$G$14+СВЦЭМ!$D$10+'СЕТ СН'!$G$6-'СЕТ СН'!$G$26</f>
        <v>1039.6273122499999</v>
      </c>
      <c r="U106" s="36">
        <f>SUMIFS(СВЦЭМ!$D$33:$D$776,СВЦЭМ!$A$33:$A$776,$A106,СВЦЭМ!$B$33:$B$776,U$83)+'СЕТ СН'!$G$14+СВЦЭМ!$D$10+'СЕТ СН'!$G$6-'СЕТ СН'!$G$26</f>
        <v>1045.7252673</v>
      </c>
      <c r="V106" s="36">
        <f>SUMIFS(СВЦЭМ!$D$33:$D$776,СВЦЭМ!$A$33:$A$776,$A106,СВЦЭМ!$B$33:$B$776,V$83)+'СЕТ СН'!$G$14+СВЦЭМ!$D$10+'СЕТ СН'!$G$6-'СЕТ СН'!$G$26</f>
        <v>1058.62167301</v>
      </c>
      <c r="W106" s="36">
        <f>SUMIFS(СВЦЭМ!$D$33:$D$776,СВЦЭМ!$A$33:$A$776,$A106,СВЦЭМ!$B$33:$B$776,W$83)+'СЕТ СН'!$G$14+СВЦЭМ!$D$10+'СЕТ СН'!$G$6-'СЕТ СН'!$G$26</f>
        <v>1079.75945327</v>
      </c>
      <c r="X106" s="36">
        <f>SUMIFS(СВЦЭМ!$D$33:$D$776,СВЦЭМ!$A$33:$A$776,$A106,СВЦЭМ!$B$33:$B$776,X$83)+'СЕТ СН'!$G$14+СВЦЭМ!$D$10+'СЕТ СН'!$G$6-'СЕТ СН'!$G$26</f>
        <v>1098.16656347</v>
      </c>
      <c r="Y106" s="36">
        <f>SUMIFS(СВЦЭМ!$D$33:$D$776,СВЦЭМ!$A$33:$A$776,$A106,СВЦЭМ!$B$33:$B$776,Y$83)+'СЕТ СН'!$G$14+СВЦЭМ!$D$10+'СЕТ СН'!$G$6-'СЕТ СН'!$G$26</f>
        <v>1106.00446287</v>
      </c>
    </row>
    <row r="107" spans="1:25" ht="15.5" x14ac:dyDescent="0.3">
      <c r="A107" s="35">
        <f t="shared" si="2"/>
        <v>43854</v>
      </c>
      <c r="B107" s="36">
        <f>SUMIFS(СВЦЭМ!$D$33:$D$776,СВЦЭМ!$A$33:$A$776,$A107,СВЦЭМ!$B$33:$B$776,B$83)+'СЕТ СН'!$G$14+СВЦЭМ!$D$10+'СЕТ СН'!$G$6-'СЕТ СН'!$G$26</f>
        <v>1070.60604792</v>
      </c>
      <c r="C107" s="36">
        <f>SUMIFS(СВЦЭМ!$D$33:$D$776,СВЦЭМ!$A$33:$A$776,$A107,СВЦЭМ!$B$33:$B$776,C$83)+'СЕТ СН'!$G$14+СВЦЭМ!$D$10+'СЕТ СН'!$G$6-'СЕТ СН'!$G$26</f>
        <v>1082.08579476</v>
      </c>
      <c r="D107" s="36">
        <f>SUMIFS(СВЦЭМ!$D$33:$D$776,СВЦЭМ!$A$33:$A$776,$A107,СВЦЭМ!$B$33:$B$776,D$83)+'СЕТ СН'!$G$14+СВЦЭМ!$D$10+'СЕТ СН'!$G$6-'СЕТ СН'!$G$26</f>
        <v>1095.0944403000001</v>
      </c>
      <c r="E107" s="36">
        <f>SUMIFS(СВЦЭМ!$D$33:$D$776,СВЦЭМ!$A$33:$A$776,$A107,СВЦЭМ!$B$33:$B$776,E$83)+'СЕТ СН'!$G$14+СВЦЭМ!$D$10+'СЕТ СН'!$G$6-'СЕТ СН'!$G$26</f>
        <v>1105.1514523200001</v>
      </c>
      <c r="F107" s="36">
        <f>SUMIFS(СВЦЭМ!$D$33:$D$776,СВЦЭМ!$A$33:$A$776,$A107,СВЦЭМ!$B$33:$B$776,F$83)+'СЕТ СН'!$G$14+СВЦЭМ!$D$10+'СЕТ СН'!$G$6-'СЕТ СН'!$G$26</f>
        <v>1092.36997428</v>
      </c>
      <c r="G107" s="36">
        <f>SUMIFS(СВЦЭМ!$D$33:$D$776,СВЦЭМ!$A$33:$A$776,$A107,СВЦЭМ!$B$33:$B$776,G$83)+'СЕТ СН'!$G$14+СВЦЭМ!$D$10+'СЕТ СН'!$G$6-'СЕТ СН'!$G$26</f>
        <v>1072.9924006399999</v>
      </c>
      <c r="H107" s="36">
        <f>SUMIFS(СВЦЭМ!$D$33:$D$776,СВЦЭМ!$A$33:$A$776,$A107,СВЦЭМ!$B$33:$B$776,H$83)+'СЕТ СН'!$G$14+СВЦЭМ!$D$10+'СЕТ СН'!$G$6-'СЕТ СН'!$G$26</f>
        <v>1029.97584282</v>
      </c>
      <c r="I107" s="36">
        <f>SUMIFS(СВЦЭМ!$D$33:$D$776,СВЦЭМ!$A$33:$A$776,$A107,СВЦЭМ!$B$33:$B$776,I$83)+'СЕТ СН'!$G$14+СВЦЭМ!$D$10+'СЕТ СН'!$G$6-'СЕТ СН'!$G$26</f>
        <v>1021.42647969</v>
      </c>
      <c r="J107" s="36">
        <f>SUMIFS(СВЦЭМ!$D$33:$D$776,СВЦЭМ!$A$33:$A$776,$A107,СВЦЭМ!$B$33:$B$776,J$83)+'СЕТ СН'!$G$14+СВЦЭМ!$D$10+'СЕТ СН'!$G$6-'СЕТ СН'!$G$26</f>
        <v>1002.1297257</v>
      </c>
      <c r="K107" s="36">
        <f>SUMIFS(СВЦЭМ!$D$33:$D$776,СВЦЭМ!$A$33:$A$776,$A107,СВЦЭМ!$B$33:$B$776,K$83)+'СЕТ СН'!$G$14+СВЦЭМ!$D$10+'СЕТ СН'!$G$6-'СЕТ СН'!$G$26</f>
        <v>1003.67594764</v>
      </c>
      <c r="L107" s="36">
        <f>SUMIFS(СВЦЭМ!$D$33:$D$776,СВЦЭМ!$A$33:$A$776,$A107,СВЦЭМ!$B$33:$B$776,L$83)+'СЕТ СН'!$G$14+СВЦЭМ!$D$10+'СЕТ СН'!$G$6-'СЕТ СН'!$G$26</f>
        <v>1004.0439910599999</v>
      </c>
      <c r="M107" s="36">
        <f>SUMIFS(СВЦЭМ!$D$33:$D$776,СВЦЭМ!$A$33:$A$776,$A107,СВЦЭМ!$B$33:$B$776,M$83)+'СЕТ СН'!$G$14+СВЦЭМ!$D$10+'СЕТ СН'!$G$6-'СЕТ СН'!$G$26</f>
        <v>1013.6848909099999</v>
      </c>
      <c r="N107" s="36">
        <f>SUMIFS(СВЦЭМ!$D$33:$D$776,СВЦЭМ!$A$33:$A$776,$A107,СВЦЭМ!$B$33:$B$776,N$83)+'СЕТ СН'!$G$14+СВЦЭМ!$D$10+'СЕТ СН'!$G$6-'СЕТ СН'!$G$26</f>
        <v>1010.58010681</v>
      </c>
      <c r="O107" s="36">
        <f>SUMIFS(СВЦЭМ!$D$33:$D$776,СВЦЭМ!$A$33:$A$776,$A107,СВЦЭМ!$B$33:$B$776,O$83)+'СЕТ СН'!$G$14+СВЦЭМ!$D$10+'СЕТ СН'!$G$6-'СЕТ СН'!$G$26</f>
        <v>1027.5597683599999</v>
      </c>
      <c r="P107" s="36">
        <f>SUMIFS(СВЦЭМ!$D$33:$D$776,СВЦЭМ!$A$33:$A$776,$A107,СВЦЭМ!$B$33:$B$776,P$83)+'СЕТ СН'!$G$14+СВЦЭМ!$D$10+'СЕТ СН'!$G$6-'СЕТ СН'!$G$26</f>
        <v>1041.8999487599999</v>
      </c>
      <c r="Q107" s="36">
        <f>SUMIFS(СВЦЭМ!$D$33:$D$776,СВЦЭМ!$A$33:$A$776,$A107,СВЦЭМ!$B$33:$B$776,Q$83)+'СЕТ СН'!$G$14+СВЦЭМ!$D$10+'СЕТ СН'!$G$6-'СЕТ СН'!$G$26</f>
        <v>1055.24391345</v>
      </c>
      <c r="R107" s="36">
        <f>SUMIFS(СВЦЭМ!$D$33:$D$776,СВЦЭМ!$A$33:$A$776,$A107,СВЦЭМ!$B$33:$B$776,R$83)+'СЕТ СН'!$G$14+СВЦЭМ!$D$10+'СЕТ СН'!$G$6-'СЕТ СН'!$G$26</f>
        <v>1054.35667913</v>
      </c>
      <c r="S107" s="36">
        <f>SUMIFS(СВЦЭМ!$D$33:$D$776,СВЦЭМ!$A$33:$A$776,$A107,СВЦЭМ!$B$33:$B$776,S$83)+'СЕТ СН'!$G$14+СВЦЭМ!$D$10+'СЕТ СН'!$G$6-'СЕТ СН'!$G$26</f>
        <v>1053.0048008199999</v>
      </c>
      <c r="T107" s="36">
        <f>SUMIFS(СВЦЭМ!$D$33:$D$776,СВЦЭМ!$A$33:$A$776,$A107,СВЦЭМ!$B$33:$B$776,T$83)+'СЕТ СН'!$G$14+СВЦЭМ!$D$10+'СЕТ СН'!$G$6-'СЕТ СН'!$G$26</f>
        <v>1023.26136889</v>
      </c>
      <c r="U107" s="36">
        <f>SUMIFS(СВЦЭМ!$D$33:$D$776,СВЦЭМ!$A$33:$A$776,$A107,СВЦЭМ!$B$33:$B$776,U$83)+'СЕТ СН'!$G$14+СВЦЭМ!$D$10+'СЕТ СН'!$G$6-'СЕТ СН'!$G$26</f>
        <v>1027.0059730800001</v>
      </c>
      <c r="V107" s="36">
        <f>SUMIFS(СВЦЭМ!$D$33:$D$776,СВЦЭМ!$A$33:$A$776,$A107,СВЦЭМ!$B$33:$B$776,V$83)+'СЕТ СН'!$G$14+СВЦЭМ!$D$10+'СЕТ СН'!$G$6-'СЕТ СН'!$G$26</f>
        <v>1032.1790692100001</v>
      </c>
      <c r="W107" s="36">
        <f>SUMIFS(СВЦЭМ!$D$33:$D$776,СВЦЭМ!$A$33:$A$776,$A107,СВЦЭМ!$B$33:$B$776,W$83)+'СЕТ СН'!$G$14+СВЦЭМ!$D$10+'СЕТ СН'!$G$6-'СЕТ СН'!$G$26</f>
        <v>1047.2991423799999</v>
      </c>
      <c r="X107" s="36">
        <f>SUMIFS(СВЦЭМ!$D$33:$D$776,СВЦЭМ!$A$33:$A$776,$A107,СВЦЭМ!$B$33:$B$776,X$83)+'СЕТ СН'!$G$14+СВЦЭМ!$D$10+'СЕТ СН'!$G$6-'СЕТ СН'!$G$26</f>
        <v>1050.9520529000001</v>
      </c>
      <c r="Y107" s="36">
        <f>SUMIFS(СВЦЭМ!$D$33:$D$776,СВЦЭМ!$A$33:$A$776,$A107,СВЦЭМ!$B$33:$B$776,Y$83)+'СЕТ СН'!$G$14+СВЦЭМ!$D$10+'СЕТ СН'!$G$6-'СЕТ СН'!$G$26</f>
        <v>1058.0220883500001</v>
      </c>
    </row>
    <row r="108" spans="1:25" ht="15.5" x14ac:dyDescent="0.3">
      <c r="A108" s="35">
        <f t="shared" si="2"/>
        <v>43855</v>
      </c>
      <c r="B108" s="36">
        <f>SUMIFS(СВЦЭМ!$D$33:$D$776,СВЦЭМ!$A$33:$A$776,$A108,СВЦЭМ!$B$33:$B$776,B$83)+'СЕТ СН'!$G$14+СВЦЭМ!$D$10+'СЕТ СН'!$G$6-'СЕТ СН'!$G$26</f>
        <v>1099.65327007</v>
      </c>
      <c r="C108" s="36">
        <f>SUMIFS(СВЦЭМ!$D$33:$D$776,СВЦЭМ!$A$33:$A$776,$A108,СВЦЭМ!$B$33:$B$776,C$83)+'СЕТ СН'!$G$14+СВЦЭМ!$D$10+'СЕТ СН'!$G$6-'СЕТ СН'!$G$26</f>
        <v>1122.2800711899999</v>
      </c>
      <c r="D108" s="36">
        <f>SUMIFS(СВЦЭМ!$D$33:$D$776,СВЦЭМ!$A$33:$A$776,$A108,СВЦЭМ!$B$33:$B$776,D$83)+'СЕТ СН'!$G$14+СВЦЭМ!$D$10+'СЕТ СН'!$G$6-'СЕТ СН'!$G$26</f>
        <v>1147.96957909</v>
      </c>
      <c r="E108" s="36">
        <f>SUMIFS(СВЦЭМ!$D$33:$D$776,СВЦЭМ!$A$33:$A$776,$A108,СВЦЭМ!$B$33:$B$776,E$83)+'СЕТ СН'!$G$14+СВЦЭМ!$D$10+'СЕТ СН'!$G$6-'СЕТ СН'!$G$26</f>
        <v>1150.81860132</v>
      </c>
      <c r="F108" s="36">
        <f>SUMIFS(СВЦЭМ!$D$33:$D$776,СВЦЭМ!$A$33:$A$776,$A108,СВЦЭМ!$B$33:$B$776,F$83)+'СЕТ СН'!$G$14+СВЦЭМ!$D$10+'СЕТ СН'!$G$6-'СЕТ СН'!$G$26</f>
        <v>1116.8189699500001</v>
      </c>
      <c r="G108" s="36">
        <f>SUMIFS(СВЦЭМ!$D$33:$D$776,СВЦЭМ!$A$33:$A$776,$A108,СВЦЭМ!$B$33:$B$776,G$83)+'СЕТ СН'!$G$14+СВЦЭМ!$D$10+'СЕТ СН'!$G$6-'СЕТ СН'!$G$26</f>
        <v>1110.4347816899999</v>
      </c>
      <c r="H108" s="36">
        <f>SUMIFS(СВЦЭМ!$D$33:$D$776,СВЦЭМ!$A$33:$A$776,$A108,СВЦЭМ!$B$33:$B$776,H$83)+'СЕТ СН'!$G$14+СВЦЭМ!$D$10+'СЕТ СН'!$G$6-'СЕТ СН'!$G$26</f>
        <v>1083.7017277899999</v>
      </c>
      <c r="I108" s="36">
        <f>SUMIFS(СВЦЭМ!$D$33:$D$776,СВЦЭМ!$A$33:$A$776,$A108,СВЦЭМ!$B$33:$B$776,I$83)+'СЕТ СН'!$G$14+СВЦЭМ!$D$10+'СЕТ СН'!$G$6-'СЕТ СН'!$G$26</f>
        <v>1072.5662501100001</v>
      </c>
      <c r="J108" s="36">
        <f>SUMIFS(СВЦЭМ!$D$33:$D$776,СВЦЭМ!$A$33:$A$776,$A108,СВЦЭМ!$B$33:$B$776,J$83)+'СЕТ СН'!$G$14+СВЦЭМ!$D$10+'СЕТ СН'!$G$6-'СЕТ СН'!$G$26</f>
        <v>1051.0726073799999</v>
      </c>
      <c r="K108" s="36">
        <f>SUMIFS(СВЦЭМ!$D$33:$D$776,СВЦЭМ!$A$33:$A$776,$A108,СВЦЭМ!$B$33:$B$776,K$83)+'СЕТ СН'!$G$14+СВЦЭМ!$D$10+'СЕТ СН'!$G$6-'СЕТ СН'!$G$26</f>
        <v>1018.94150895</v>
      </c>
      <c r="L108" s="36">
        <f>SUMIFS(СВЦЭМ!$D$33:$D$776,СВЦЭМ!$A$33:$A$776,$A108,СВЦЭМ!$B$33:$B$776,L$83)+'СЕТ СН'!$G$14+СВЦЭМ!$D$10+'СЕТ СН'!$G$6-'СЕТ СН'!$G$26</f>
        <v>1007.13322891</v>
      </c>
      <c r="M108" s="36">
        <f>SUMIFS(СВЦЭМ!$D$33:$D$776,СВЦЭМ!$A$33:$A$776,$A108,СВЦЭМ!$B$33:$B$776,M$83)+'СЕТ СН'!$G$14+СВЦЭМ!$D$10+'СЕТ СН'!$G$6-'СЕТ СН'!$G$26</f>
        <v>1032.3217574099999</v>
      </c>
      <c r="N108" s="36">
        <f>SUMIFS(СВЦЭМ!$D$33:$D$776,СВЦЭМ!$A$33:$A$776,$A108,СВЦЭМ!$B$33:$B$776,N$83)+'СЕТ СН'!$G$14+СВЦЭМ!$D$10+'СЕТ СН'!$G$6-'СЕТ СН'!$G$26</f>
        <v>1046.2226209099999</v>
      </c>
      <c r="O108" s="36">
        <f>SUMIFS(СВЦЭМ!$D$33:$D$776,СВЦЭМ!$A$33:$A$776,$A108,СВЦЭМ!$B$33:$B$776,O$83)+'СЕТ СН'!$G$14+СВЦЭМ!$D$10+'СЕТ СН'!$G$6-'СЕТ СН'!$G$26</f>
        <v>1063.12674051</v>
      </c>
      <c r="P108" s="36">
        <f>SUMIFS(СВЦЭМ!$D$33:$D$776,СВЦЭМ!$A$33:$A$776,$A108,СВЦЭМ!$B$33:$B$776,P$83)+'СЕТ СН'!$G$14+СВЦЭМ!$D$10+'СЕТ СН'!$G$6-'СЕТ СН'!$G$26</f>
        <v>1076.93477861</v>
      </c>
      <c r="Q108" s="36">
        <f>SUMIFS(СВЦЭМ!$D$33:$D$776,СВЦЭМ!$A$33:$A$776,$A108,СВЦЭМ!$B$33:$B$776,Q$83)+'СЕТ СН'!$G$14+СВЦЭМ!$D$10+'СЕТ СН'!$G$6-'СЕТ СН'!$G$26</f>
        <v>1085.5739215399999</v>
      </c>
      <c r="R108" s="36">
        <f>SUMIFS(СВЦЭМ!$D$33:$D$776,СВЦЭМ!$A$33:$A$776,$A108,СВЦЭМ!$B$33:$B$776,R$83)+'СЕТ СН'!$G$14+СВЦЭМ!$D$10+'СЕТ СН'!$G$6-'СЕТ СН'!$G$26</f>
        <v>1083.4950528700001</v>
      </c>
      <c r="S108" s="36">
        <f>SUMIFS(СВЦЭМ!$D$33:$D$776,СВЦЭМ!$A$33:$A$776,$A108,СВЦЭМ!$B$33:$B$776,S$83)+'СЕТ СН'!$G$14+СВЦЭМ!$D$10+'СЕТ СН'!$G$6-'СЕТ СН'!$G$26</f>
        <v>1082.71472466</v>
      </c>
      <c r="T108" s="36">
        <f>SUMIFS(СВЦЭМ!$D$33:$D$776,СВЦЭМ!$A$33:$A$776,$A108,СВЦЭМ!$B$33:$B$776,T$83)+'СЕТ СН'!$G$14+СВЦЭМ!$D$10+'СЕТ СН'!$G$6-'СЕТ СН'!$G$26</f>
        <v>1057.29596702</v>
      </c>
      <c r="U108" s="36">
        <f>SUMIFS(СВЦЭМ!$D$33:$D$776,СВЦЭМ!$A$33:$A$776,$A108,СВЦЭМ!$B$33:$B$776,U$83)+'СЕТ СН'!$G$14+СВЦЭМ!$D$10+'СЕТ СН'!$G$6-'СЕТ СН'!$G$26</f>
        <v>1059.2013815800001</v>
      </c>
      <c r="V108" s="36">
        <f>SUMIFS(СВЦЭМ!$D$33:$D$776,СВЦЭМ!$A$33:$A$776,$A108,СВЦЭМ!$B$33:$B$776,V$83)+'СЕТ СН'!$G$14+СВЦЭМ!$D$10+'СЕТ СН'!$G$6-'СЕТ СН'!$G$26</f>
        <v>1065.0220290699999</v>
      </c>
      <c r="W108" s="36">
        <f>SUMIFS(СВЦЭМ!$D$33:$D$776,СВЦЭМ!$A$33:$A$776,$A108,СВЦЭМ!$B$33:$B$776,W$83)+'СЕТ СН'!$G$14+СВЦЭМ!$D$10+'СЕТ СН'!$G$6-'СЕТ СН'!$G$26</f>
        <v>1076.4163934400001</v>
      </c>
      <c r="X108" s="36">
        <f>SUMIFS(СВЦЭМ!$D$33:$D$776,СВЦЭМ!$A$33:$A$776,$A108,СВЦЭМ!$B$33:$B$776,X$83)+'СЕТ СН'!$G$14+СВЦЭМ!$D$10+'СЕТ СН'!$G$6-'СЕТ СН'!$G$26</f>
        <v>1079.4538682</v>
      </c>
      <c r="Y108" s="36">
        <f>SUMIFS(СВЦЭМ!$D$33:$D$776,СВЦЭМ!$A$33:$A$776,$A108,СВЦЭМ!$B$33:$B$776,Y$83)+'СЕТ СН'!$G$14+СВЦЭМ!$D$10+'СЕТ СН'!$G$6-'СЕТ СН'!$G$26</f>
        <v>1090.3646301799999</v>
      </c>
    </row>
    <row r="109" spans="1:25" ht="15.5" x14ac:dyDescent="0.3">
      <c r="A109" s="35">
        <f t="shared" si="2"/>
        <v>43856</v>
      </c>
      <c r="B109" s="36">
        <f>SUMIFS(СВЦЭМ!$D$33:$D$776,СВЦЭМ!$A$33:$A$776,$A109,СВЦЭМ!$B$33:$B$776,B$83)+'СЕТ СН'!$G$14+СВЦЭМ!$D$10+'СЕТ СН'!$G$6-'СЕТ СН'!$G$26</f>
        <v>1083.5803869000001</v>
      </c>
      <c r="C109" s="36">
        <f>SUMIFS(СВЦЭМ!$D$33:$D$776,СВЦЭМ!$A$33:$A$776,$A109,СВЦЭМ!$B$33:$B$776,C$83)+'СЕТ СН'!$G$14+СВЦЭМ!$D$10+'СЕТ СН'!$G$6-'СЕТ СН'!$G$26</f>
        <v>1103.4560259699999</v>
      </c>
      <c r="D109" s="36">
        <f>SUMIFS(СВЦЭМ!$D$33:$D$776,СВЦЭМ!$A$33:$A$776,$A109,СВЦЭМ!$B$33:$B$776,D$83)+'СЕТ СН'!$G$14+СВЦЭМ!$D$10+'СЕТ СН'!$G$6-'СЕТ СН'!$G$26</f>
        <v>1128.8369777299999</v>
      </c>
      <c r="E109" s="36">
        <f>SUMIFS(СВЦЭМ!$D$33:$D$776,СВЦЭМ!$A$33:$A$776,$A109,СВЦЭМ!$B$33:$B$776,E$83)+'СЕТ СН'!$G$14+СВЦЭМ!$D$10+'СЕТ СН'!$G$6-'СЕТ СН'!$G$26</f>
        <v>1134.7714861100001</v>
      </c>
      <c r="F109" s="36">
        <f>SUMIFS(СВЦЭМ!$D$33:$D$776,СВЦЭМ!$A$33:$A$776,$A109,СВЦЭМ!$B$33:$B$776,F$83)+'СЕТ СН'!$G$14+СВЦЭМ!$D$10+'СЕТ СН'!$G$6-'СЕТ СН'!$G$26</f>
        <v>1100.08617187</v>
      </c>
      <c r="G109" s="36">
        <f>SUMIFS(СВЦЭМ!$D$33:$D$776,СВЦЭМ!$A$33:$A$776,$A109,СВЦЭМ!$B$33:$B$776,G$83)+'СЕТ СН'!$G$14+СВЦЭМ!$D$10+'СЕТ СН'!$G$6-'СЕТ СН'!$G$26</f>
        <v>1091.2011449700001</v>
      </c>
      <c r="H109" s="36">
        <f>SUMIFS(СВЦЭМ!$D$33:$D$776,СВЦЭМ!$A$33:$A$776,$A109,СВЦЭМ!$B$33:$B$776,H$83)+'СЕТ СН'!$G$14+СВЦЭМ!$D$10+'СЕТ СН'!$G$6-'СЕТ СН'!$G$26</f>
        <v>1062.7702047299999</v>
      </c>
      <c r="I109" s="36">
        <f>SUMIFS(СВЦЭМ!$D$33:$D$776,СВЦЭМ!$A$33:$A$776,$A109,СВЦЭМ!$B$33:$B$776,I$83)+'СЕТ СН'!$G$14+СВЦЭМ!$D$10+'СЕТ СН'!$G$6-'СЕТ СН'!$G$26</f>
        <v>1048.5297282900001</v>
      </c>
      <c r="J109" s="36">
        <f>SUMIFS(СВЦЭМ!$D$33:$D$776,СВЦЭМ!$A$33:$A$776,$A109,СВЦЭМ!$B$33:$B$776,J$83)+'СЕТ СН'!$G$14+СВЦЭМ!$D$10+'СЕТ СН'!$G$6-'СЕТ СН'!$G$26</f>
        <v>1021.5962340799999</v>
      </c>
      <c r="K109" s="36">
        <f>SUMIFS(СВЦЭМ!$D$33:$D$776,СВЦЭМ!$A$33:$A$776,$A109,СВЦЭМ!$B$33:$B$776,K$83)+'СЕТ СН'!$G$14+СВЦЭМ!$D$10+'СЕТ СН'!$G$6-'СЕТ СН'!$G$26</f>
        <v>993.9204876</v>
      </c>
      <c r="L109" s="36">
        <f>SUMIFS(СВЦЭМ!$D$33:$D$776,СВЦЭМ!$A$33:$A$776,$A109,СВЦЭМ!$B$33:$B$776,L$83)+'СЕТ СН'!$G$14+СВЦЭМ!$D$10+'СЕТ СН'!$G$6-'СЕТ СН'!$G$26</f>
        <v>985.57583446000001</v>
      </c>
      <c r="M109" s="36">
        <f>SUMIFS(СВЦЭМ!$D$33:$D$776,СВЦЭМ!$A$33:$A$776,$A109,СВЦЭМ!$B$33:$B$776,M$83)+'СЕТ СН'!$G$14+СВЦЭМ!$D$10+'СЕТ СН'!$G$6-'СЕТ СН'!$G$26</f>
        <v>1015.49564929</v>
      </c>
      <c r="N109" s="36">
        <f>SUMIFS(СВЦЭМ!$D$33:$D$776,СВЦЭМ!$A$33:$A$776,$A109,СВЦЭМ!$B$33:$B$776,N$83)+'СЕТ СН'!$G$14+СВЦЭМ!$D$10+'СЕТ СН'!$G$6-'СЕТ СН'!$G$26</f>
        <v>1025.65308688</v>
      </c>
      <c r="O109" s="36">
        <f>SUMIFS(СВЦЭМ!$D$33:$D$776,СВЦЭМ!$A$33:$A$776,$A109,СВЦЭМ!$B$33:$B$776,O$83)+'СЕТ СН'!$G$14+СВЦЭМ!$D$10+'СЕТ СН'!$G$6-'СЕТ СН'!$G$26</f>
        <v>1040.3456693400001</v>
      </c>
      <c r="P109" s="36">
        <f>SUMIFS(СВЦЭМ!$D$33:$D$776,СВЦЭМ!$A$33:$A$776,$A109,СВЦЭМ!$B$33:$B$776,P$83)+'СЕТ СН'!$G$14+СВЦЭМ!$D$10+'СЕТ СН'!$G$6-'СЕТ СН'!$G$26</f>
        <v>1053.1463486800001</v>
      </c>
      <c r="Q109" s="36">
        <f>SUMIFS(СВЦЭМ!$D$33:$D$776,СВЦЭМ!$A$33:$A$776,$A109,СВЦЭМ!$B$33:$B$776,Q$83)+'СЕТ СН'!$G$14+СВЦЭМ!$D$10+'СЕТ СН'!$G$6-'СЕТ СН'!$G$26</f>
        <v>1062.74511035</v>
      </c>
      <c r="R109" s="36">
        <f>SUMIFS(СВЦЭМ!$D$33:$D$776,СВЦЭМ!$A$33:$A$776,$A109,СВЦЭМ!$B$33:$B$776,R$83)+'СЕТ СН'!$G$14+СВЦЭМ!$D$10+'СЕТ СН'!$G$6-'СЕТ СН'!$G$26</f>
        <v>1062.3832978800001</v>
      </c>
      <c r="S109" s="36">
        <f>SUMIFS(СВЦЭМ!$D$33:$D$776,СВЦЭМ!$A$33:$A$776,$A109,СВЦЭМ!$B$33:$B$776,S$83)+'СЕТ СН'!$G$14+СВЦЭМ!$D$10+'СЕТ СН'!$G$6-'СЕТ СН'!$G$26</f>
        <v>1066.1985966100001</v>
      </c>
      <c r="T109" s="36">
        <f>SUMIFS(СВЦЭМ!$D$33:$D$776,СВЦЭМ!$A$33:$A$776,$A109,СВЦЭМ!$B$33:$B$776,T$83)+'СЕТ СН'!$G$14+СВЦЭМ!$D$10+'СЕТ СН'!$G$6-'СЕТ СН'!$G$26</f>
        <v>1041.7742061199999</v>
      </c>
      <c r="U109" s="36">
        <f>SUMIFS(СВЦЭМ!$D$33:$D$776,СВЦЭМ!$A$33:$A$776,$A109,СВЦЭМ!$B$33:$B$776,U$83)+'СЕТ СН'!$G$14+СВЦЭМ!$D$10+'СЕТ СН'!$G$6-'СЕТ СН'!$G$26</f>
        <v>1043.0691474</v>
      </c>
      <c r="V109" s="36">
        <f>SUMIFS(СВЦЭМ!$D$33:$D$776,СВЦЭМ!$A$33:$A$776,$A109,СВЦЭМ!$B$33:$B$776,V$83)+'СЕТ СН'!$G$14+СВЦЭМ!$D$10+'СЕТ СН'!$G$6-'СЕТ СН'!$G$26</f>
        <v>1049.2894919800001</v>
      </c>
      <c r="W109" s="36">
        <f>SUMIFS(СВЦЭМ!$D$33:$D$776,СВЦЭМ!$A$33:$A$776,$A109,СВЦЭМ!$B$33:$B$776,W$83)+'СЕТ СН'!$G$14+СВЦЭМ!$D$10+'СЕТ СН'!$G$6-'СЕТ СН'!$G$26</f>
        <v>1062.56197425</v>
      </c>
      <c r="X109" s="36">
        <f>SUMIFS(СВЦЭМ!$D$33:$D$776,СВЦЭМ!$A$33:$A$776,$A109,СВЦЭМ!$B$33:$B$776,X$83)+'СЕТ СН'!$G$14+СВЦЭМ!$D$10+'СЕТ СН'!$G$6-'СЕТ СН'!$G$26</f>
        <v>1065.21671399</v>
      </c>
      <c r="Y109" s="36">
        <f>SUMIFS(СВЦЭМ!$D$33:$D$776,СВЦЭМ!$A$33:$A$776,$A109,СВЦЭМ!$B$33:$B$776,Y$83)+'СЕТ СН'!$G$14+СВЦЭМ!$D$10+'СЕТ СН'!$G$6-'СЕТ СН'!$G$26</f>
        <v>1073.8354641999999</v>
      </c>
    </row>
    <row r="110" spans="1:25" ht="15.5" x14ac:dyDescent="0.3">
      <c r="A110" s="35">
        <f t="shared" si="2"/>
        <v>43857</v>
      </c>
      <c r="B110" s="36">
        <f>SUMIFS(СВЦЭМ!$D$33:$D$776,СВЦЭМ!$A$33:$A$776,$A110,СВЦЭМ!$B$33:$B$776,B$83)+'СЕТ СН'!$G$14+СВЦЭМ!$D$10+'СЕТ СН'!$G$6-'СЕТ СН'!$G$26</f>
        <v>1099.40989115</v>
      </c>
      <c r="C110" s="36">
        <f>SUMIFS(СВЦЭМ!$D$33:$D$776,СВЦЭМ!$A$33:$A$776,$A110,СВЦЭМ!$B$33:$B$776,C$83)+'СЕТ СН'!$G$14+СВЦЭМ!$D$10+'СЕТ СН'!$G$6-'СЕТ СН'!$G$26</f>
        <v>1106.60914886</v>
      </c>
      <c r="D110" s="36">
        <f>SUMIFS(СВЦЭМ!$D$33:$D$776,СВЦЭМ!$A$33:$A$776,$A110,СВЦЭМ!$B$33:$B$776,D$83)+'СЕТ СН'!$G$14+СВЦЭМ!$D$10+'СЕТ СН'!$G$6-'СЕТ СН'!$G$26</f>
        <v>1119.3633857100001</v>
      </c>
      <c r="E110" s="36">
        <f>SUMIFS(СВЦЭМ!$D$33:$D$776,СВЦЭМ!$A$33:$A$776,$A110,СВЦЭМ!$B$33:$B$776,E$83)+'СЕТ СН'!$G$14+СВЦЭМ!$D$10+'СЕТ СН'!$G$6-'СЕТ СН'!$G$26</f>
        <v>1129.1253299</v>
      </c>
      <c r="F110" s="36">
        <f>SUMIFS(СВЦЭМ!$D$33:$D$776,СВЦЭМ!$A$33:$A$776,$A110,СВЦЭМ!$B$33:$B$776,F$83)+'СЕТ СН'!$G$14+СВЦЭМ!$D$10+'СЕТ СН'!$G$6-'СЕТ СН'!$G$26</f>
        <v>1123.8363032300001</v>
      </c>
      <c r="G110" s="36">
        <f>SUMIFS(СВЦЭМ!$D$33:$D$776,СВЦЭМ!$A$33:$A$776,$A110,СВЦЭМ!$B$33:$B$776,G$83)+'СЕТ СН'!$G$14+СВЦЭМ!$D$10+'СЕТ СН'!$G$6-'СЕТ СН'!$G$26</f>
        <v>1117.40792203</v>
      </c>
      <c r="H110" s="36">
        <f>SUMIFS(СВЦЭМ!$D$33:$D$776,СВЦЭМ!$A$33:$A$776,$A110,СВЦЭМ!$B$33:$B$776,H$83)+'СЕТ СН'!$G$14+СВЦЭМ!$D$10+'СЕТ СН'!$G$6-'СЕТ СН'!$G$26</f>
        <v>1077.57274186</v>
      </c>
      <c r="I110" s="36">
        <f>SUMIFS(СВЦЭМ!$D$33:$D$776,СВЦЭМ!$A$33:$A$776,$A110,СВЦЭМ!$B$33:$B$776,I$83)+'СЕТ СН'!$G$14+СВЦЭМ!$D$10+'СЕТ СН'!$G$6-'СЕТ СН'!$G$26</f>
        <v>1050.4521441500001</v>
      </c>
      <c r="J110" s="36">
        <f>SUMIFS(СВЦЭМ!$D$33:$D$776,СВЦЭМ!$A$33:$A$776,$A110,СВЦЭМ!$B$33:$B$776,J$83)+'СЕТ СН'!$G$14+СВЦЭМ!$D$10+'СЕТ СН'!$G$6-'СЕТ СН'!$G$26</f>
        <v>1015.9204725699999</v>
      </c>
      <c r="K110" s="36">
        <f>SUMIFS(СВЦЭМ!$D$33:$D$776,СВЦЭМ!$A$33:$A$776,$A110,СВЦЭМ!$B$33:$B$776,K$83)+'СЕТ СН'!$G$14+СВЦЭМ!$D$10+'СЕТ СН'!$G$6-'СЕТ СН'!$G$26</f>
        <v>1014.22200556</v>
      </c>
      <c r="L110" s="36">
        <f>SUMIFS(СВЦЭМ!$D$33:$D$776,СВЦЭМ!$A$33:$A$776,$A110,СВЦЭМ!$B$33:$B$776,L$83)+'СЕТ СН'!$G$14+СВЦЭМ!$D$10+'СЕТ СН'!$G$6-'СЕТ СН'!$G$26</f>
        <v>1026.9411054699999</v>
      </c>
      <c r="M110" s="36">
        <f>SUMIFS(СВЦЭМ!$D$33:$D$776,СВЦЭМ!$A$33:$A$776,$A110,СВЦЭМ!$B$33:$B$776,M$83)+'СЕТ СН'!$G$14+СВЦЭМ!$D$10+'СЕТ СН'!$G$6-'СЕТ СН'!$G$26</f>
        <v>1036.5818544900001</v>
      </c>
      <c r="N110" s="36">
        <f>SUMIFS(СВЦЭМ!$D$33:$D$776,СВЦЭМ!$A$33:$A$776,$A110,СВЦЭМ!$B$33:$B$776,N$83)+'СЕТ СН'!$G$14+СВЦЭМ!$D$10+'СЕТ СН'!$G$6-'СЕТ СН'!$G$26</f>
        <v>1053.4095892400001</v>
      </c>
      <c r="O110" s="36">
        <f>SUMIFS(СВЦЭМ!$D$33:$D$776,СВЦЭМ!$A$33:$A$776,$A110,СВЦЭМ!$B$33:$B$776,O$83)+'СЕТ СН'!$G$14+СВЦЭМ!$D$10+'СЕТ СН'!$G$6-'СЕТ СН'!$G$26</f>
        <v>1076.3816243700001</v>
      </c>
      <c r="P110" s="36">
        <f>SUMIFS(СВЦЭМ!$D$33:$D$776,СВЦЭМ!$A$33:$A$776,$A110,СВЦЭМ!$B$33:$B$776,P$83)+'СЕТ СН'!$G$14+СВЦЭМ!$D$10+'СЕТ СН'!$G$6-'СЕТ СН'!$G$26</f>
        <v>1095.30918926</v>
      </c>
      <c r="Q110" s="36">
        <f>SUMIFS(СВЦЭМ!$D$33:$D$776,СВЦЭМ!$A$33:$A$776,$A110,СВЦЭМ!$B$33:$B$776,Q$83)+'СЕТ СН'!$G$14+СВЦЭМ!$D$10+'СЕТ СН'!$G$6-'СЕТ СН'!$G$26</f>
        <v>1105.3253569400001</v>
      </c>
      <c r="R110" s="36">
        <f>SUMIFS(СВЦЭМ!$D$33:$D$776,СВЦЭМ!$A$33:$A$776,$A110,СВЦЭМ!$B$33:$B$776,R$83)+'СЕТ СН'!$G$14+СВЦЭМ!$D$10+'СЕТ СН'!$G$6-'СЕТ СН'!$G$26</f>
        <v>1104.2883161699999</v>
      </c>
      <c r="S110" s="36">
        <f>SUMIFS(СВЦЭМ!$D$33:$D$776,СВЦЭМ!$A$33:$A$776,$A110,СВЦЭМ!$B$33:$B$776,S$83)+'СЕТ СН'!$G$14+СВЦЭМ!$D$10+'СЕТ СН'!$G$6-'СЕТ СН'!$G$26</f>
        <v>1084.5946056400001</v>
      </c>
      <c r="T110" s="36">
        <f>SUMIFS(СВЦЭМ!$D$33:$D$776,СВЦЭМ!$A$33:$A$776,$A110,СВЦЭМ!$B$33:$B$776,T$83)+'СЕТ СН'!$G$14+СВЦЭМ!$D$10+'СЕТ СН'!$G$6-'СЕТ СН'!$G$26</f>
        <v>1055.15200871</v>
      </c>
      <c r="U110" s="36">
        <f>SUMIFS(СВЦЭМ!$D$33:$D$776,СВЦЭМ!$A$33:$A$776,$A110,СВЦЭМ!$B$33:$B$776,U$83)+'СЕТ СН'!$G$14+СВЦЭМ!$D$10+'СЕТ СН'!$G$6-'СЕТ СН'!$G$26</f>
        <v>1067.53705388</v>
      </c>
      <c r="V110" s="36">
        <f>SUMIFS(СВЦЭМ!$D$33:$D$776,СВЦЭМ!$A$33:$A$776,$A110,СВЦЭМ!$B$33:$B$776,V$83)+'СЕТ СН'!$G$14+СВЦЭМ!$D$10+'СЕТ СН'!$G$6-'СЕТ СН'!$G$26</f>
        <v>1069.2519932</v>
      </c>
      <c r="W110" s="36">
        <f>SUMIFS(СВЦЭМ!$D$33:$D$776,СВЦЭМ!$A$33:$A$776,$A110,СВЦЭМ!$B$33:$B$776,W$83)+'СЕТ СН'!$G$14+СВЦЭМ!$D$10+'СЕТ СН'!$G$6-'СЕТ СН'!$G$26</f>
        <v>1080.2179889399999</v>
      </c>
      <c r="X110" s="36">
        <f>SUMIFS(СВЦЭМ!$D$33:$D$776,СВЦЭМ!$A$33:$A$776,$A110,СВЦЭМ!$B$33:$B$776,X$83)+'СЕТ СН'!$G$14+СВЦЭМ!$D$10+'СЕТ СН'!$G$6-'СЕТ СН'!$G$26</f>
        <v>1085.1335078899999</v>
      </c>
      <c r="Y110" s="36">
        <f>SUMIFS(СВЦЭМ!$D$33:$D$776,СВЦЭМ!$A$33:$A$776,$A110,СВЦЭМ!$B$33:$B$776,Y$83)+'СЕТ СН'!$G$14+СВЦЭМ!$D$10+'СЕТ СН'!$G$6-'СЕТ СН'!$G$26</f>
        <v>1096.4741009900001</v>
      </c>
    </row>
    <row r="111" spans="1:25" ht="15.5" x14ac:dyDescent="0.3">
      <c r="A111" s="35">
        <f t="shared" si="2"/>
        <v>43858</v>
      </c>
      <c r="B111" s="36">
        <f>SUMIFS(СВЦЭМ!$D$33:$D$776,СВЦЭМ!$A$33:$A$776,$A111,СВЦЭМ!$B$33:$B$776,B$83)+'СЕТ СН'!$G$14+СВЦЭМ!$D$10+'СЕТ СН'!$G$6-'СЕТ СН'!$G$26</f>
        <v>1053.6522095099999</v>
      </c>
      <c r="C111" s="36">
        <f>SUMIFS(СВЦЭМ!$D$33:$D$776,СВЦЭМ!$A$33:$A$776,$A111,СВЦЭМ!$B$33:$B$776,C$83)+'СЕТ СН'!$G$14+СВЦЭМ!$D$10+'СЕТ СН'!$G$6-'СЕТ СН'!$G$26</f>
        <v>1084.6679258700001</v>
      </c>
      <c r="D111" s="36">
        <f>SUMIFS(СВЦЭМ!$D$33:$D$776,СВЦЭМ!$A$33:$A$776,$A111,СВЦЭМ!$B$33:$B$776,D$83)+'СЕТ СН'!$G$14+СВЦЭМ!$D$10+'СЕТ СН'!$G$6-'СЕТ СН'!$G$26</f>
        <v>1100.45459024</v>
      </c>
      <c r="E111" s="36">
        <f>SUMIFS(СВЦЭМ!$D$33:$D$776,СВЦЭМ!$A$33:$A$776,$A111,СВЦЭМ!$B$33:$B$776,E$83)+'СЕТ СН'!$G$14+СВЦЭМ!$D$10+'СЕТ СН'!$G$6-'СЕТ СН'!$G$26</f>
        <v>1100.28303439</v>
      </c>
      <c r="F111" s="36">
        <f>SUMIFS(СВЦЭМ!$D$33:$D$776,СВЦЭМ!$A$33:$A$776,$A111,СВЦЭМ!$B$33:$B$776,F$83)+'СЕТ СН'!$G$14+СВЦЭМ!$D$10+'СЕТ СН'!$G$6-'СЕТ СН'!$G$26</f>
        <v>1104.91271508</v>
      </c>
      <c r="G111" s="36">
        <f>SUMIFS(СВЦЭМ!$D$33:$D$776,СВЦЭМ!$A$33:$A$776,$A111,СВЦЭМ!$B$33:$B$776,G$83)+'СЕТ СН'!$G$14+СВЦЭМ!$D$10+'СЕТ СН'!$G$6-'СЕТ СН'!$G$26</f>
        <v>1088.8700349799999</v>
      </c>
      <c r="H111" s="36">
        <f>SUMIFS(СВЦЭМ!$D$33:$D$776,СВЦЭМ!$A$33:$A$776,$A111,СВЦЭМ!$B$33:$B$776,H$83)+'СЕТ СН'!$G$14+СВЦЭМ!$D$10+'СЕТ СН'!$G$6-'СЕТ СН'!$G$26</f>
        <v>1058.65798367</v>
      </c>
      <c r="I111" s="36">
        <f>SUMIFS(СВЦЭМ!$D$33:$D$776,СВЦЭМ!$A$33:$A$776,$A111,СВЦЭМ!$B$33:$B$776,I$83)+'СЕТ СН'!$G$14+СВЦЭМ!$D$10+'СЕТ СН'!$G$6-'СЕТ СН'!$G$26</f>
        <v>1018.97002398</v>
      </c>
      <c r="J111" s="36">
        <f>SUMIFS(СВЦЭМ!$D$33:$D$776,СВЦЭМ!$A$33:$A$776,$A111,СВЦЭМ!$B$33:$B$776,J$83)+'СЕТ СН'!$G$14+СВЦЭМ!$D$10+'СЕТ СН'!$G$6-'СЕТ СН'!$G$26</f>
        <v>1001.4476611299999</v>
      </c>
      <c r="K111" s="36">
        <f>SUMIFS(СВЦЭМ!$D$33:$D$776,СВЦЭМ!$A$33:$A$776,$A111,СВЦЭМ!$B$33:$B$776,K$83)+'СЕТ СН'!$G$14+СВЦЭМ!$D$10+'СЕТ СН'!$G$6-'СЕТ СН'!$G$26</f>
        <v>992.19497760999991</v>
      </c>
      <c r="L111" s="36">
        <f>SUMIFS(СВЦЭМ!$D$33:$D$776,СВЦЭМ!$A$33:$A$776,$A111,СВЦЭМ!$B$33:$B$776,L$83)+'СЕТ СН'!$G$14+СВЦЭМ!$D$10+'СЕТ СН'!$G$6-'СЕТ СН'!$G$26</f>
        <v>986.1041366899999</v>
      </c>
      <c r="M111" s="36">
        <f>SUMIFS(СВЦЭМ!$D$33:$D$776,СВЦЭМ!$A$33:$A$776,$A111,СВЦЭМ!$B$33:$B$776,M$83)+'СЕТ СН'!$G$14+СВЦЭМ!$D$10+'СЕТ СН'!$G$6-'СЕТ СН'!$G$26</f>
        <v>1018.1003140099999</v>
      </c>
      <c r="N111" s="36">
        <f>SUMIFS(СВЦЭМ!$D$33:$D$776,СВЦЭМ!$A$33:$A$776,$A111,СВЦЭМ!$B$33:$B$776,N$83)+'СЕТ СН'!$G$14+СВЦЭМ!$D$10+'СЕТ СН'!$G$6-'СЕТ СН'!$G$26</f>
        <v>1034.1186324600001</v>
      </c>
      <c r="O111" s="36">
        <f>SUMIFS(СВЦЭМ!$D$33:$D$776,СВЦЭМ!$A$33:$A$776,$A111,СВЦЭМ!$B$33:$B$776,O$83)+'СЕТ СН'!$G$14+СВЦЭМ!$D$10+'СЕТ СН'!$G$6-'СЕТ СН'!$G$26</f>
        <v>1034.3055968599999</v>
      </c>
      <c r="P111" s="36">
        <f>SUMIFS(СВЦЭМ!$D$33:$D$776,СВЦЭМ!$A$33:$A$776,$A111,СВЦЭМ!$B$33:$B$776,P$83)+'СЕТ СН'!$G$14+СВЦЭМ!$D$10+'СЕТ СН'!$G$6-'СЕТ СН'!$G$26</f>
        <v>1048.9377298899999</v>
      </c>
      <c r="Q111" s="36">
        <f>SUMIFS(СВЦЭМ!$D$33:$D$776,СВЦЭМ!$A$33:$A$776,$A111,СВЦЭМ!$B$33:$B$776,Q$83)+'СЕТ СН'!$G$14+СВЦЭМ!$D$10+'СЕТ СН'!$G$6-'СЕТ СН'!$G$26</f>
        <v>1057.24512871</v>
      </c>
      <c r="R111" s="36">
        <f>SUMIFS(СВЦЭМ!$D$33:$D$776,СВЦЭМ!$A$33:$A$776,$A111,СВЦЭМ!$B$33:$B$776,R$83)+'СЕТ СН'!$G$14+СВЦЭМ!$D$10+'СЕТ СН'!$G$6-'СЕТ СН'!$G$26</f>
        <v>1055.35350346</v>
      </c>
      <c r="S111" s="36">
        <f>SUMIFS(СВЦЭМ!$D$33:$D$776,СВЦЭМ!$A$33:$A$776,$A111,СВЦЭМ!$B$33:$B$776,S$83)+'СЕТ СН'!$G$14+СВЦЭМ!$D$10+'СЕТ СН'!$G$6-'СЕТ СН'!$G$26</f>
        <v>1040.49362354</v>
      </c>
      <c r="T111" s="36">
        <f>SUMIFS(СВЦЭМ!$D$33:$D$776,СВЦЭМ!$A$33:$A$776,$A111,СВЦЭМ!$B$33:$B$776,T$83)+'СЕТ СН'!$G$14+СВЦЭМ!$D$10+'СЕТ СН'!$G$6-'СЕТ СН'!$G$26</f>
        <v>1019.66795613</v>
      </c>
      <c r="U111" s="36">
        <f>SUMIFS(СВЦЭМ!$D$33:$D$776,СВЦЭМ!$A$33:$A$776,$A111,СВЦЭМ!$B$33:$B$776,U$83)+'СЕТ СН'!$G$14+СВЦЭМ!$D$10+'СЕТ СН'!$G$6-'СЕТ СН'!$G$26</f>
        <v>1015.4322023799999</v>
      </c>
      <c r="V111" s="36">
        <f>SUMIFS(СВЦЭМ!$D$33:$D$776,СВЦЭМ!$A$33:$A$776,$A111,СВЦЭМ!$B$33:$B$776,V$83)+'СЕТ СН'!$G$14+СВЦЭМ!$D$10+'СЕТ СН'!$G$6-'СЕТ СН'!$G$26</f>
        <v>1025.6960468899999</v>
      </c>
      <c r="W111" s="36">
        <f>SUMIFS(СВЦЭМ!$D$33:$D$776,СВЦЭМ!$A$33:$A$776,$A111,СВЦЭМ!$B$33:$B$776,W$83)+'СЕТ СН'!$G$14+СВЦЭМ!$D$10+'СЕТ СН'!$G$6-'СЕТ СН'!$G$26</f>
        <v>1034.7370440699999</v>
      </c>
      <c r="X111" s="36">
        <f>SUMIFS(СВЦЭМ!$D$33:$D$776,СВЦЭМ!$A$33:$A$776,$A111,СВЦЭМ!$B$33:$B$776,X$83)+'СЕТ СН'!$G$14+СВЦЭМ!$D$10+'СЕТ СН'!$G$6-'СЕТ СН'!$G$26</f>
        <v>1042.19790242</v>
      </c>
      <c r="Y111" s="36">
        <f>SUMIFS(СВЦЭМ!$D$33:$D$776,СВЦЭМ!$A$33:$A$776,$A111,СВЦЭМ!$B$33:$B$776,Y$83)+'СЕТ СН'!$G$14+СВЦЭМ!$D$10+'СЕТ СН'!$G$6-'СЕТ СН'!$G$26</f>
        <v>1067.06308485</v>
      </c>
    </row>
    <row r="112" spans="1:25" ht="15.5" x14ac:dyDescent="0.3">
      <c r="A112" s="35">
        <f t="shared" si="2"/>
        <v>43859</v>
      </c>
      <c r="B112" s="36">
        <f>SUMIFS(СВЦЭМ!$D$33:$D$776,СВЦЭМ!$A$33:$A$776,$A112,СВЦЭМ!$B$33:$B$776,B$83)+'СЕТ СН'!$G$14+СВЦЭМ!$D$10+'СЕТ СН'!$G$6-'СЕТ СН'!$G$26</f>
        <v>1108.4411375899999</v>
      </c>
      <c r="C112" s="36">
        <f>SUMIFS(СВЦЭМ!$D$33:$D$776,СВЦЭМ!$A$33:$A$776,$A112,СВЦЭМ!$B$33:$B$776,C$83)+'СЕТ СН'!$G$14+СВЦЭМ!$D$10+'СЕТ СН'!$G$6-'СЕТ СН'!$G$26</f>
        <v>1129.67294397</v>
      </c>
      <c r="D112" s="36">
        <f>SUMIFS(СВЦЭМ!$D$33:$D$776,СВЦЭМ!$A$33:$A$776,$A112,СВЦЭМ!$B$33:$B$776,D$83)+'СЕТ СН'!$G$14+СВЦЭМ!$D$10+'СЕТ СН'!$G$6-'СЕТ СН'!$G$26</f>
        <v>1132.1922574099999</v>
      </c>
      <c r="E112" s="36">
        <f>SUMIFS(СВЦЭМ!$D$33:$D$776,СВЦЭМ!$A$33:$A$776,$A112,СВЦЭМ!$B$33:$B$776,E$83)+'СЕТ СН'!$G$14+СВЦЭМ!$D$10+'СЕТ СН'!$G$6-'СЕТ СН'!$G$26</f>
        <v>1133.5597628099999</v>
      </c>
      <c r="F112" s="36">
        <f>SUMIFS(СВЦЭМ!$D$33:$D$776,СВЦЭМ!$A$33:$A$776,$A112,СВЦЭМ!$B$33:$B$776,F$83)+'СЕТ СН'!$G$14+СВЦЭМ!$D$10+'СЕТ СН'!$G$6-'СЕТ СН'!$G$26</f>
        <v>1126.9983566000001</v>
      </c>
      <c r="G112" s="36">
        <f>SUMIFS(СВЦЭМ!$D$33:$D$776,СВЦЭМ!$A$33:$A$776,$A112,СВЦЭМ!$B$33:$B$776,G$83)+'СЕТ СН'!$G$14+СВЦЭМ!$D$10+'СЕТ СН'!$G$6-'СЕТ СН'!$G$26</f>
        <v>1115.3665693</v>
      </c>
      <c r="H112" s="36">
        <f>SUMIFS(СВЦЭМ!$D$33:$D$776,СВЦЭМ!$A$33:$A$776,$A112,СВЦЭМ!$B$33:$B$776,H$83)+'СЕТ СН'!$G$14+СВЦЭМ!$D$10+'СЕТ СН'!$G$6-'СЕТ СН'!$G$26</f>
        <v>1076.3956705800001</v>
      </c>
      <c r="I112" s="36">
        <f>SUMIFS(СВЦЭМ!$D$33:$D$776,СВЦЭМ!$A$33:$A$776,$A112,СВЦЭМ!$B$33:$B$776,I$83)+'СЕТ СН'!$G$14+СВЦЭМ!$D$10+'СЕТ СН'!$G$6-'СЕТ СН'!$G$26</f>
        <v>1045.1906392799999</v>
      </c>
      <c r="J112" s="36">
        <f>SUMIFS(СВЦЭМ!$D$33:$D$776,СВЦЭМ!$A$33:$A$776,$A112,СВЦЭМ!$B$33:$B$776,J$83)+'СЕТ СН'!$G$14+СВЦЭМ!$D$10+'СЕТ СН'!$G$6-'СЕТ СН'!$G$26</f>
        <v>1022.31054581</v>
      </c>
      <c r="K112" s="36">
        <f>SUMIFS(СВЦЭМ!$D$33:$D$776,СВЦЭМ!$A$33:$A$776,$A112,СВЦЭМ!$B$33:$B$776,K$83)+'СЕТ СН'!$G$14+СВЦЭМ!$D$10+'СЕТ СН'!$G$6-'СЕТ СН'!$G$26</f>
        <v>1011.0254441799999</v>
      </c>
      <c r="L112" s="36">
        <f>SUMIFS(СВЦЭМ!$D$33:$D$776,СВЦЭМ!$A$33:$A$776,$A112,СВЦЭМ!$B$33:$B$776,L$83)+'СЕТ СН'!$G$14+СВЦЭМ!$D$10+'СЕТ СН'!$G$6-'СЕТ СН'!$G$26</f>
        <v>998.22872295999991</v>
      </c>
      <c r="M112" s="36">
        <f>SUMIFS(СВЦЭМ!$D$33:$D$776,СВЦЭМ!$A$33:$A$776,$A112,СВЦЭМ!$B$33:$B$776,M$83)+'СЕТ СН'!$G$14+СВЦЭМ!$D$10+'СЕТ СН'!$G$6-'СЕТ СН'!$G$26</f>
        <v>1004.1474932</v>
      </c>
      <c r="N112" s="36">
        <f>SUMIFS(СВЦЭМ!$D$33:$D$776,СВЦЭМ!$A$33:$A$776,$A112,СВЦЭМ!$B$33:$B$776,N$83)+'СЕТ СН'!$G$14+СВЦЭМ!$D$10+'СЕТ СН'!$G$6-'СЕТ СН'!$G$26</f>
        <v>1031.2972744000001</v>
      </c>
      <c r="O112" s="36">
        <f>SUMIFS(СВЦЭМ!$D$33:$D$776,СВЦЭМ!$A$33:$A$776,$A112,СВЦЭМ!$B$33:$B$776,O$83)+'СЕТ СН'!$G$14+СВЦЭМ!$D$10+'СЕТ СН'!$G$6-'СЕТ СН'!$G$26</f>
        <v>1056.7304019400001</v>
      </c>
      <c r="P112" s="36">
        <f>SUMIFS(СВЦЭМ!$D$33:$D$776,СВЦЭМ!$A$33:$A$776,$A112,СВЦЭМ!$B$33:$B$776,P$83)+'СЕТ СН'!$G$14+СВЦЭМ!$D$10+'СЕТ СН'!$G$6-'СЕТ СН'!$G$26</f>
        <v>1084.37181414</v>
      </c>
      <c r="Q112" s="36">
        <f>SUMIFS(СВЦЭМ!$D$33:$D$776,СВЦЭМ!$A$33:$A$776,$A112,СВЦЭМ!$B$33:$B$776,Q$83)+'СЕТ СН'!$G$14+СВЦЭМ!$D$10+'СЕТ СН'!$G$6-'СЕТ СН'!$G$26</f>
        <v>1101.2856905399999</v>
      </c>
      <c r="R112" s="36">
        <f>SUMIFS(СВЦЭМ!$D$33:$D$776,СВЦЭМ!$A$33:$A$776,$A112,СВЦЭМ!$B$33:$B$776,R$83)+'СЕТ СН'!$G$14+СВЦЭМ!$D$10+'СЕТ СН'!$G$6-'СЕТ СН'!$G$26</f>
        <v>1087.6378342</v>
      </c>
      <c r="S112" s="36">
        <f>SUMIFS(СВЦЭМ!$D$33:$D$776,СВЦЭМ!$A$33:$A$776,$A112,СВЦЭМ!$B$33:$B$776,S$83)+'СЕТ СН'!$G$14+СВЦЭМ!$D$10+'СЕТ СН'!$G$6-'СЕТ СН'!$G$26</f>
        <v>1068.11387117</v>
      </c>
      <c r="T112" s="36">
        <f>SUMIFS(СВЦЭМ!$D$33:$D$776,СВЦЭМ!$A$33:$A$776,$A112,СВЦЭМ!$B$33:$B$776,T$83)+'СЕТ СН'!$G$14+СВЦЭМ!$D$10+'СЕТ СН'!$G$6-'СЕТ СН'!$G$26</f>
        <v>1028.7908685899999</v>
      </c>
      <c r="U112" s="36">
        <f>SUMIFS(СВЦЭМ!$D$33:$D$776,СВЦЭМ!$A$33:$A$776,$A112,СВЦЭМ!$B$33:$B$776,U$83)+'СЕТ СН'!$G$14+СВЦЭМ!$D$10+'СЕТ СН'!$G$6-'СЕТ СН'!$G$26</f>
        <v>1023.15751381</v>
      </c>
      <c r="V112" s="36">
        <f>SUMIFS(СВЦЭМ!$D$33:$D$776,СВЦЭМ!$A$33:$A$776,$A112,СВЦЭМ!$B$33:$B$776,V$83)+'СЕТ СН'!$G$14+СВЦЭМ!$D$10+'СЕТ СН'!$G$6-'СЕТ СН'!$G$26</f>
        <v>1032.7303927299999</v>
      </c>
      <c r="W112" s="36">
        <f>SUMIFS(СВЦЭМ!$D$33:$D$776,СВЦЭМ!$A$33:$A$776,$A112,СВЦЭМ!$B$33:$B$776,W$83)+'СЕТ СН'!$G$14+СВЦЭМ!$D$10+'СЕТ СН'!$G$6-'СЕТ СН'!$G$26</f>
        <v>1048.6130994600001</v>
      </c>
      <c r="X112" s="36">
        <f>SUMIFS(СВЦЭМ!$D$33:$D$776,СВЦЭМ!$A$33:$A$776,$A112,СВЦЭМ!$B$33:$B$776,X$83)+'СЕТ СН'!$G$14+СВЦЭМ!$D$10+'СЕТ СН'!$G$6-'СЕТ СН'!$G$26</f>
        <v>1049.6463612299999</v>
      </c>
      <c r="Y112" s="36">
        <f>SUMIFS(СВЦЭМ!$D$33:$D$776,СВЦЭМ!$A$33:$A$776,$A112,СВЦЭМ!$B$33:$B$776,Y$83)+'СЕТ СН'!$G$14+СВЦЭМ!$D$10+'СЕТ СН'!$G$6-'СЕТ СН'!$G$26</f>
        <v>1082.3687900899999</v>
      </c>
    </row>
    <row r="113" spans="1:27" ht="15.5" x14ac:dyDescent="0.3">
      <c r="A113" s="35">
        <f t="shared" si="2"/>
        <v>43860</v>
      </c>
      <c r="B113" s="36">
        <f>SUMIFS(СВЦЭМ!$D$33:$D$776,СВЦЭМ!$A$33:$A$776,$A113,СВЦЭМ!$B$33:$B$776,B$83)+'СЕТ СН'!$G$14+СВЦЭМ!$D$10+'СЕТ СН'!$G$6-'СЕТ СН'!$G$26</f>
        <v>1106.63051423</v>
      </c>
      <c r="C113" s="36">
        <f>SUMIFS(СВЦЭМ!$D$33:$D$776,СВЦЭМ!$A$33:$A$776,$A113,СВЦЭМ!$B$33:$B$776,C$83)+'СЕТ СН'!$G$14+СВЦЭМ!$D$10+'СЕТ СН'!$G$6-'СЕТ СН'!$G$26</f>
        <v>1127.30011898</v>
      </c>
      <c r="D113" s="36">
        <f>SUMIFS(СВЦЭМ!$D$33:$D$776,СВЦЭМ!$A$33:$A$776,$A113,СВЦЭМ!$B$33:$B$776,D$83)+'СЕТ СН'!$G$14+СВЦЭМ!$D$10+'СЕТ СН'!$G$6-'СЕТ СН'!$G$26</f>
        <v>1131.57129093</v>
      </c>
      <c r="E113" s="36">
        <f>SUMIFS(СВЦЭМ!$D$33:$D$776,СВЦЭМ!$A$33:$A$776,$A113,СВЦЭМ!$B$33:$B$776,E$83)+'СЕТ СН'!$G$14+СВЦЭМ!$D$10+'СЕТ СН'!$G$6-'СЕТ СН'!$G$26</f>
        <v>1133.37587061</v>
      </c>
      <c r="F113" s="36">
        <f>SUMIFS(СВЦЭМ!$D$33:$D$776,СВЦЭМ!$A$33:$A$776,$A113,СВЦЭМ!$B$33:$B$776,F$83)+'СЕТ СН'!$G$14+СВЦЭМ!$D$10+'СЕТ СН'!$G$6-'СЕТ СН'!$G$26</f>
        <v>1121.75614735</v>
      </c>
      <c r="G113" s="36">
        <f>SUMIFS(СВЦЭМ!$D$33:$D$776,СВЦЭМ!$A$33:$A$776,$A113,СВЦЭМ!$B$33:$B$776,G$83)+'СЕТ СН'!$G$14+СВЦЭМ!$D$10+'СЕТ СН'!$G$6-'СЕТ СН'!$G$26</f>
        <v>1110.2849294499999</v>
      </c>
      <c r="H113" s="36">
        <f>SUMIFS(СВЦЭМ!$D$33:$D$776,СВЦЭМ!$A$33:$A$776,$A113,СВЦЭМ!$B$33:$B$776,H$83)+'СЕТ СН'!$G$14+СВЦЭМ!$D$10+'СЕТ СН'!$G$6-'СЕТ СН'!$G$26</f>
        <v>1078.2372130900001</v>
      </c>
      <c r="I113" s="36">
        <f>SUMIFS(СВЦЭМ!$D$33:$D$776,СВЦЭМ!$A$33:$A$776,$A113,СВЦЭМ!$B$33:$B$776,I$83)+'СЕТ СН'!$G$14+СВЦЭМ!$D$10+'СЕТ СН'!$G$6-'СЕТ СН'!$G$26</f>
        <v>1047.54601901</v>
      </c>
      <c r="J113" s="36">
        <f>SUMIFS(СВЦЭМ!$D$33:$D$776,СВЦЭМ!$A$33:$A$776,$A113,СВЦЭМ!$B$33:$B$776,J$83)+'СЕТ СН'!$G$14+СВЦЭМ!$D$10+'СЕТ СН'!$G$6-'СЕТ СН'!$G$26</f>
        <v>1019.09021035</v>
      </c>
      <c r="K113" s="36">
        <f>SUMIFS(СВЦЭМ!$D$33:$D$776,СВЦЭМ!$A$33:$A$776,$A113,СВЦЭМ!$B$33:$B$776,K$83)+'СЕТ СН'!$G$14+СВЦЭМ!$D$10+'СЕТ СН'!$G$6-'СЕТ СН'!$G$26</f>
        <v>1002.02905976</v>
      </c>
      <c r="L113" s="36">
        <f>SUMIFS(СВЦЭМ!$D$33:$D$776,СВЦЭМ!$A$33:$A$776,$A113,СВЦЭМ!$B$33:$B$776,L$83)+'СЕТ СН'!$G$14+СВЦЭМ!$D$10+'СЕТ СН'!$G$6-'СЕТ СН'!$G$26</f>
        <v>1003.99762187</v>
      </c>
      <c r="M113" s="36">
        <f>SUMIFS(СВЦЭМ!$D$33:$D$776,СВЦЭМ!$A$33:$A$776,$A113,СВЦЭМ!$B$33:$B$776,M$83)+'СЕТ СН'!$G$14+СВЦЭМ!$D$10+'СЕТ СН'!$G$6-'СЕТ СН'!$G$26</f>
        <v>1017.22522436</v>
      </c>
      <c r="N113" s="36">
        <f>SUMIFS(СВЦЭМ!$D$33:$D$776,СВЦЭМ!$A$33:$A$776,$A113,СВЦЭМ!$B$33:$B$776,N$83)+'СЕТ СН'!$G$14+СВЦЭМ!$D$10+'СЕТ СН'!$G$6-'СЕТ СН'!$G$26</f>
        <v>1028.6681925299999</v>
      </c>
      <c r="O113" s="36">
        <f>SUMIFS(СВЦЭМ!$D$33:$D$776,СВЦЭМ!$A$33:$A$776,$A113,СВЦЭМ!$B$33:$B$776,O$83)+'СЕТ СН'!$G$14+СВЦЭМ!$D$10+'СЕТ СН'!$G$6-'СЕТ СН'!$G$26</f>
        <v>1062.96039116</v>
      </c>
      <c r="P113" s="36">
        <f>SUMIFS(СВЦЭМ!$D$33:$D$776,СВЦЭМ!$A$33:$A$776,$A113,СВЦЭМ!$B$33:$B$776,P$83)+'СЕТ СН'!$G$14+СВЦЭМ!$D$10+'СЕТ СН'!$G$6-'СЕТ СН'!$G$26</f>
        <v>1095.46715629</v>
      </c>
      <c r="Q113" s="36">
        <f>SUMIFS(СВЦЭМ!$D$33:$D$776,СВЦЭМ!$A$33:$A$776,$A113,СВЦЭМ!$B$33:$B$776,Q$83)+'СЕТ СН'!$G$14+СВЦЭМ!$D$10+'СЕТ СН'!$G$6-'СЕТ СН'!$G$26</f>
        <v>1103.19227972</v>
      </c>
      <c r="R113" s="36">
        <f>SUMIFS(СВЦЭМ!$D$33:$D$776,СВЦЭМ!$A$33:$A$776,$A113,СВЦЭМ!$B$33:$B$776,R$83)+'СЕТ СН'!$G$14+СВЦЭМ!$D$10+'СЕТ СН'!$G$6-'СЕТ СН'!$G$26</f>
        <v>1079.78665445</v>
      </c>
      <c r="S113" s="36">
        <f>SUMIFS(СВЦЭМ!$D$33:$D$776,СВЦЭМ!$A$33:$A$776,$A113,СВЦЭМ!$B$33:$B$776,S$83)+'СЕТ СН'!$G$14+СВЦЭМ!$D$10+'СЕТ СН'!$G$6-'СЕТ СН'!$G$26</f>
        <v>1041.4904209199999</v>
      </c>
      <c r="T113" s="36">
        <f>SUMIFS(СВЦЭМ!$D$33:$D$776,СВЦЭМ!$A$33:$A$776,$A113,СВЦЭМ!$B$33:$B$776,T$83)+'СЕТ СН'!$G$14+СВЦЭМ!$D$10+'СЕТ СН'!$G$6-'СЕТ СН'!$G$26</f>
        <v>1021.25750821</v>
      </c>
      <c r="U113" s="36">
        <f>SUMIFS(СВЦЭМ!$D$33:$D$776,СВЦЭМ!$A$33:$A$776,$A113,СВЦЭМ!$B$33:$B$776,U$83)+'СЕТ СН'!$G$14+СВЦЭМ!$D$10+'СЕТ СН'!$G$6-'СЕТ СН'!$G$26</f>
        <v>1023.21588134</v>
      </c>
      <c r="V113" s="36">
        <f>SUMIFS(СВЦЭМ!$D$33:$D$776,СВЦЭМ!$A$33:$A$776,$A113,СВЦЭМ!$B$33:$B$776,V$83)+'СЕТ СН'!$G$14+СВЦЭМ!$D$10+'СЕТ СН'!$G$6-'СЕТ СН'!$G$26</f>
        <v>1023.27267703</v>
      </c>
      <c r="W113" s="36">
        <f>SUMIFS(СВЦЭМ!$D$33:$D$776,СВЦЭМ!$A$33:$A$776,$A113,СВЦЭМ!$B$33:$B$776,W$83)+'СЕТ СН'!$G$14+СВЦЭМ!$D$10+'СЕТ СН'!$G$6-'СЕТ СН'!$G$26</f>
        <v>1031.87689604</v>
      </c>
      <c r="X113" s="36">
        <f>SUMIFS(СВЦЭМ!$D$33:$D$776,СВЦЭМ!$A$33:$A$776,$A113,СВЦЭМ!$B$33:$B$776,X$83)+'СЕТ СН'!$G$14+СВЦЭМ!$D$10+'СЕТ СН'!$G$6-'СЕТ СН'!$G$26</f>
        <v>1031.6904429200001</v>
      </c>
      <c r="Y113" s="36">
        <f>SUMIFS(СВЦЭМ!$D$33:$D$776,СВЦЭМ!$A$33:$A$776,$A113,СВЦЭМ!$B$33:$B$776,Y$83)+'СЕТ СН'!$G$14+СВЦЭМ!$D$10+'СЕТ СН'!$G$6-'СЕТ СН'!$G$26</f>
        <v>1032.52698381</v>
      </c>
    </row>
    <row r="114" spans="1:27" ht="15.5" x14ac:dyDescent="0.3">
      <c r="A114" s="35">
        <f t="shared" si="2"/>
        <v>43861</v>
      </c>
      <c r="B114" s="36">
        <f>SUMIFS(СВЦЭМ!$D$33:$D$776,СВЦЭМ!$A$33:$A$776,$A114,СВЦЭМ!$B$33:$B$776,B$83)+'СЕТ СН'!$G$14+СВЦЭМ!$D$10+'СЕТ СН'!$G$6-'СЕТ СН'!$G$26</f>
        <v>1071.41615669</v>
      </c>
      <c r="C114" s="36">
        <f>SUMIFS(СВЦЭМ!$D$33:$D$776,СВЦЭМ!$A$33:$A$776,$A114,СВЦЭМ!$B$33:$B$776,C$83)+'СЕТ СН'!$G$14+СВЦЭМ!$D$10+'СЕТ СН'!$G$6-'СЕТ СН'!$G$26</f>
        <v>1095.3723628099999</v>
      </c>
      <c r="D114" s="36">
        <f>SUMIFS(СВЦЭМ!$D$33:$D$776,СВЦЭМ!$A$33:$A$776,$A114,СВЦЭМ!$B$33:$B$776,D$83)+'СЕТ СН'!$G$14+СВЦЭМ!$D$10+'СЕТ СН'!$G$6-'СЕТ СН'!$G$26</f>
        <v>1108.18348896</v>
      </c>
      <c r="E114" s="36">
        <f>SUMIFS(СВЦЭМ!$D$33:$D$776,СВЦЭМ!$A$33:$A$776,$A114,СВЦЭМ!$B$33:$B$776,E$83)+'СЕТ СН'!$G$14+СВЦЭМ!$D$10+'СЕТ СН'!$G$6-'СЕТ СН'!$G$26</f>
        <v>1111.2704442500001</v>
      </c>
      <c r="F114" s="36">
        <f>SUMIFS(СВЦЭМ!$D$33:$D$776,СВЦЭМ!$A$33:$A$776,$A114,СВЦЭМ!$B$33:$B$776,F$83)+'СЕТ СН'!$G$14+СВЦЭМ!$D$10+'СЕТ СН'!$G$6-'СЕТ СН'!$G$26</f>
        <v>1098.6136028999999</v>
      </c>
      <c r="G114" s="36">
        <f>SUMIFS(СВЦЭМ!$D$33:$D$776,СВЦЭМ!$A$33:$A$776,$A114,СВЦЭМ!$B$33:$B$776,G$83)+'СЕТ СН'!$G$14+СВЦЭМ!$D$10+'СЕТ СН'!$G$6-'СЕТ СН'!$G$26</f>
        <v>1077.5038882399999</v>
      </c>
      <c r="H114" s="36">
        <f>SUMIFS(СВЦЭМ!$D$33:$D$776,СВЦЭМ!$A$33:$A$776,$A114,СВЦЭМ!$B$33:$B$776,H$83)+'СЕТ СН'!$G$14+СВЦЭМ!$D$10+'СЕТ СН'!$G$6-'СЕТ СН'!$G$26</f>
        <v>1054.3820554900001</v>
      </c>
      <c r="I114" s="36">
        <f>SUMIFS(СВЦЭМ!$D$33:$D$776,СВЦЭМ!$A$33:$A$776,$A114,СВЦЭМ!$B$33:$B$776,I$83)+'СЕТ СН'!$G$14+СВЦЭМ!$D$10+'СЕТ СН'!$G$6-'СЕТ СН'!$G$26</f>
        <v>1047.3936985600001</v>
      </c>
      <c r="J114" s="36">
        <f>SUMIFS(СВЦЭМ!$D$33:$D$776,СВЦЭМ!$A$33:$A$776,$A114,СВЦЭМ!$B$33:$B$776,J$83)+'СЕТ СН'!$G$14+СВЦЭМ!$D$10+'СЕТ СН'!$G$6-'СЕТ СН'!$G$26</f>
        <v>1024.2866164500001</v>
      </c>
      <c r="K114" s="36">
        <f>SUMIFS(СВЦЭМ!$D$33:$D$776,СВЦЭМ!$A$33:$A$776,$A114,СВЦЭМ!$B$33:$B$776,K$83)+'СЕТ СН'!$G$14+СВЦЭМ!$D$10+'СЕТ СН'!$G$6-'СЕТ СН'!$G$26</f>
        <v>1010.9977701299999</v>
      </c>
      <c r="L114" s="36">
        <f>SUMIFS(СВЦЭМ!$D$33:$D$776,СВЦЭМ!$A$33:$A$776,$A114,СВЦЭМ!$B$33:$B$776,L$83)+'СЕТ СН'!$G$14+СВЦЭМ!$D$10+'СЕТ СН'!$G$6-'СЕТ СН'!$G$26</f>
        <v>1012.71277486</v>
      </c>
      <c r="M114" s="36">
        <f>SUMIFS(СВЦЭМ!$D$33:$D$776,СВЦЭМ!$A$33:$A$776,$A114,СВЦЭМ!$B$33:$B$776,M$83)+'СЕТ СН'!$G$14+СВЦЭМ!$D$10+'СЕТ СН'!$G$6-'СЕТ СН'!$G$26</f>
        <v>1030.5219155499999</v>
      </c>
      <c r="N114" s="36">
        <f>SUMIFS(СВЦЭМ!$D$33:$D$776,СВЦЭМ!$A$33:$A$776,$A114,СВЦЭМ!$B$33:$B$776,N$83)+'СЕТ СН'!$G$14+СВЦЭМ!$D$10+'СЕТ СН'!$G$6-'СЕТ СН'!$G$26</f>
        <v>1041.8054452700001</v>
      </c>
      <c r="O114" s="36">
        <f>SUMIFS(СВЦЭМ!$D$33:$D$776,СВЦЭМ!$A$33:$A$776,$A114,СВЦЭМ!$B$33:$B$776,O$83)+'СЕТ СН'!$G$14+СВЦЭМ!$D$10+'СЕТ СН'!$G$6-'СЕТ СН'!$G$26</f>
        <v>1045.25710013</v>
      </c>
      <c r="P114" s="36">
        <f>SUMIFS(СВЦЭМ!$D$33:$D$776,СВЦЭМ!$A$33:$A$776,$A114,СВЦЭМ!$B$33:$B$776,P$83)+'СЕТ СН'!$G$14+СВЦЭМ!$D$10+'СЕТ СН'!$G$6-'СЕТ СН'!$G$26</f>
        <v>1055.90347554</v>
      </c>
      <c r="Q114" s="36">
        <f>SUMIFS(СВЦЭМ!$D$33:$D$776,СВЦЭМ!$A$33:$A$776,$A114,СВЦЭМ!$B$33:$B$776,Q$83)+'СЕТ СН'!$G$14+СВЦЭМ!$D$10+'СЕТ СН'!$G$6-'СЕТ СН'!$G$26</f>
        <v>1056.5147224100001</v>
      </c>
      <c r="R114" s="36">
        <f>SUMIFS(СВЦЭМ!$D$33:$D$776,СВЦЭМ!$A$33:$A$776,$A114,СВЦЭМ!$B$33:$B$776,R$83)+'СЕТ СН'!$G$14+СВЦЭМ!$D$10+'СЕТ СН'!$G$6-'СЕТ СН'!$G$26</f>
        <v>1048.6356550800001</v>
      </c>
      <c r="S114" s="36">
        <f>SUMIFS(СВЦЭМ!$D$33:$D$776,СВЦЭМ!$A$33:$A$776,$A114,СВЦЭМ!$B$33:$B$776,S$83)+'СЕТ СН'!$G$14+СВЦЭМ!$D$10+'СЕТ СН'!$G$6-'СЕТ СН'!$G$26</f>
        <v>1042.447606</v>
      </c>
      <c r="T114" s="36">
        <f>SUMIFS(СВЦЭМ!$D$33:$D$776,СВЦЭМ!$A$33:$A$776,$A114,СВЦЭМ!$B$33:$B$776,T$83)+'СЕТ СН'!$G$14+СВЦЭМ!$D$10+'СЕТ СН'!$G$6-'СЕТ СН'!$G$26</f>
        <v>1020.40757388</v>
      </c>
      <c r="U114" s="36">
        <f>SUMIFS(СВЦЭМ!$D$33:$D$776,СВЦЭМ!$A$33:$A$776,$A114,СВЦЭМ!$B$33:$B$776,U$83)+'СЕТ СН'!$G$14+СВЦЭМ!$D$10+'СЕТ СН'!$G$6-'СЕТ СН'!$G$26</f>
        <v>1018.2358426799999</v>
      </c>
      <c r="V114" s="36">
        <f>SUMIFS(СВЦЭМ!$D$33:$D$776,СВЦЭМ!$A$33:$A$776,$A114,СВЦЭМ!$B$33:$B$776,V$83)+'СЕТ СН'!$G$14+СВЦЭМ!$D$10+'СЕТ СН'!$G$6-'СЕТ СН'!$G$26</f>
        <v>1029.16572236</v>
      </c>
      <c r="W114" s="36">
        <f>SUMIFS(СВЦЭМ!$D$33:$D$776,СВЦЭМ!$A$33:$A$776,$A114,СВЦЭМ!$B$33:$B$776,W$83)+'СЕТ СН'!$G$14+СВЦЭМ!$D$10+'СЕТ СН'!$G$6-'СЕТ СН'!$G$26</f>
        <v>1039.90320294</v>
      </c>
      <c r="X114" s="36">
        <f>SUMIFS(СВЦЭМ!$D$33:$D$776,СВЦЭМ!$A$33:$A$776,$A114,СВЦЭМ!$B$33:$B$776,X$83)+'СЕТ СН'!$G$14+СВЦЭМ!$D$10+'СЕТ СН'!$G$6-'СЕТ СН'!$G$26</f>
        <v>1040.97314248</v>
      </c>
      <c r="Y114" s="36">
        <f>SUMIFS(СВЦЭМ!$D$33:$D$776,СВЦЭМ!$A$33:$A$776,$A114,СВЦЭМ!$B$33:$B$776,Y$83)+'СЕТ СН'!$G$14+СВЦЭМ!$D$10+'СЕТ СН'!$G$6-'СЕТ СН'!$G$26</f>
        <v>1060.3477524100001</v>
      </c>
    </row>
    <row r="115" spans="1:27" ht="15.5"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5" x14ac:dyDescent="0.3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3">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3">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3">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3">
      <c r="A120" s="35" t="str">
        <f>A84</f>
        <v>01.01.2020</v>
      </c>
      <c r="B120" s="36">
        <f>SUMIFS(СВЦЭМ!$D$33:$D$776,СВЦЭМ!$A$33:$A$776,$A120,СВЦЭМ!$B$33:$B$776,B$119)+'СЕТ СН'!$H$14+СВЦЭМ!$D$10+'СЕТ СН'!$H$6-'СЕТ СН'!$H$26</f>
        <v>1082.67674784</v>
      </c>
      <c r="C120" s="36">
        <f>SUMIFS(СВЦЭМ!$D$33:$D$776,СВЦЭМ!$A$33:$A$776,$A120,СВЦЭМ!$B$33:$B$776,C$119)+'СЕТ СН'!$H$14+СВЦЭМ!$D$10+'СЕТ СН'!$H$6-'СЕТ СН'!$H$26</f>
        <v>1058.07130084</v>
      </c>
      <c r="D120" s="36">
        <f>SUMIFS(СВЦЭМ!$D$33:$D$776,СВЦЭМ!$A$33:$A$776,$A120,СВЦЭМ!$B$33:$B$776,D$119)+'СЕТ СН'!$H$14+СВЦЭМ!$D$10+'СЕТ СН'!$H$6-'СЕТ СН'!$H$26</f>
        <v>1073.85817817</v>
      </c>
      <c r="E120" s="36">
        <f>SUMIFS(СВЦЭМ!$D$33:$D$776,СВЦЭМ!$A$33:$A$776,$A120,СВЦЭМ!$B$33:$B$776,E$119)+'СЕТ СН'!$H$14+СВЦЭМ!$D$10+'СЕТ СН'!$H$6-'СЕТ СН'!$H$26</f>
        <v>1111.36203858</v>
      </c>
      <c r="F120" s="36">
        <f>SUMIFS(СВЦЭМ!$D$33:$D$776,СВЦЭМ!$A$33:$A$776,$A120,СВЦЭМ!$B$33:$B$776,F$119)+'СЕТ СН'!$H$14+СВЦЭМ!$D$10+'СЕТ СН'!$H$6-'СЕТ СН'!$H$26</f>
        <v>1126.31975109</v>
      </c>
      <c r="G120" s="36">
        <f>SUMIFS(СВЦЭМ!$D$33:$D$776,СВЦЭМ!$A$33:$A$776,$A120,СВЦЭМ!$B$33:$B$776,G$119)+'СЕТ СН'!$H$14+СВЦЭМ!$D$10+'СЕТ СН'!$H$6-'СЕТ СН'!$H$26</f>
        <v>1127.6187533499999</v>
      </c>
      <c r="H120" s="36">
        <f>SUMIFS(СВЦЭМ!$D$33:$D$776,СВЦЭМ!$A$33:$A$776,$A120,СВЦЭМ!$B$33:$B$776,H$119)+'СЕТ СН'!$H$14+СВЦЭМ!$D$10+'СЕТ СН'!$H$6-'СЕТ СН'!$H$26</f>
        <v>1125.6458037899999</v>
      </c>
      <c r="I120" s="36">
        <f>SUMIFS(СВЦЭМ!$D$33:$D$776,СВЦЭМ!$A$33:$A$776,$A120,СВЦЭМ!$B$33:$B$776,I$119)+'СЕТ СН'!$H$14+СВЦЭМ!$D$10+'СЕТ СН'!$H$6-'СЕТ СН'!$H$26</f>
        <v>1128.7196761299999</v>
      </c>
      <c r="J120" s="36">
        <f>SUMIFS(СВЦЭМ!$D$33:$D$776,СВЦЭМ!$A$33:$A$776,$A120,СВЦЭМ!$B$33:$B$776,J$119)+'СЕТ СН'!$H$14+СВЦЭМ!$D$10+'СЕТ СН'!$H$6-'СЕТ СН'!$H$26</f>
        <v>1132.4198340999999</v>
      </c>
      <c r="K120" s="36">
        <f>SUMIFS(СВЦЭМ!$D$33:$D$776,СВЦЭМ!$A$33:$A$776,$A120,СВЦЭМ!$B$33:$B$776,K$119)+'СЕТ СН'!$H$14+СВЦЭМ!$D$10+'СЕТ СН'!$H$6-'СЕТ СН'!$H$26</f>
        <v>1115.9303095299999</v>
      </c>
      <c r="L120" s="36">
        <f>SUMIFS(СВЦЭМ!$D$33:$D$776,СВЦЭМ!$A$33:$A$776,$A120,СВЦЭМ!$B$33:$B$776,L$119)+'СЕТ СН'!$H$14+СВЦЭМ!$D$10+'СЕТ СН'!$H$6-'СЕТ СН'!$H$26</f>
        <v>1096.44347236</v>
      </c>
      <c r="M120" s="36">
        <f>SUMIFS(СВЦЭМ!$D$33:$D$776,СВЦЭМ!$A$33:$A$776,$A120,СВЦЭМ!$B$33:$B$776,M$119)+'СЕТ СН'!$H$14+СВЦЭМ!$D$10+'СЕТ СН'!$H$6-'СЕТ СН'!$H$26</f>
        <v>1083.5051625900001</v>
      </c>
      <c r="N120" s="36">
        <f>SUMIFS(СВЦЭМ!$D$33:$D$776,СВЦЭМ!$A$33:$A$776,$A120,СВЦЭМ!$B$33:$B$776,N$119)+'СЕТ СН'!$H$14+СВЦЭМ!$D$10+'СЕТ СН'!$H$6-'СЕТ СН'!$H$26</f>
        <v>1079.9882125300001</v>
      </c>
      <c r="O120" s="36">
        <f>SUMIFS(СВЦЭМ!$D$33:$D$776,СВЦЭМ!$A$33:$A$776,$A120,СВЦЭМ!$B$33:$B$776,O$119)+'СЕТ СН'!$H$14+СВЦЭМ!$D$10+'СЕТ СН'!$H$6-'СЕТ СН'!$H$26</f>
        <v>1098.9149596299999</v>
      </c>
      <c r="P120" s="36">
        <f>SUMIFS(СВЦЭМ!$D$33:$D$776,СВЦЭМ!$A$33:$A$776,$A120,СВЦЭМ!$B$33:$B$776,P$119)+'СЕТ СН'!$H$14+СВЦЭМ!$D$10+'СЕТ СН'!$H$6-'СЕТ СН'!$H$26</f>
        <v>1105.5972114399999</v>
      </c>
      <c r="Q120" s="36">
        <f>SUMIFS(СВЦЭМ!$D$33:$D$776,СВЦЭМ!$A$33:$A$776,$A120,СВЦЭМ!$B$33:$B$776,Q$119)+'СЕТ СН'!$H$14+СВЦЭМ!$D$10+'СЕТ СН'!$H$6-'СЕТ СН'!$H$26</f>
        <v>1115.24279183</v>
      </c>
      <c r="R120" s="36">
        <f>SUMIFS(СВЦЭМ!$D$33:$D$776,СВЦЭМ!$A$33:$A$776,$A120,СВЦЭМ!$B$33:$B$776,R$119)+'СЕТ СН'!$H$14+СВЦЭМ!$D$10+'СЕТ СН'!$H$6-'СЕТ СН'!$H$26</f>
        <v>1118.7679330999999</v>
      </c>
      <c r="S120" s="36">
        <f>SUMIFS(СВЦЭМ!$D$33:$D$776,СВЦЭМ!$A$33:$A$776,$A120,СВЦЭМ!$B$33:$B$776,S$119)+'СЕТ СН'!$H$14+СВЦЭМ!$D$10+'СЕТ СН'!$H$6-'СЕТ СН'!$H$26</f>
        <v>1117.66688598</v>
      </c>
      <c r="T120" s="36">
        <f>SUMIFS(СВЦЭМ!$D$33:$D$776,СВЦЭМ!$A$33:$A$776,$A120,СВЦЭМ!$B$33:$B$776,T$119)+'СЕТ СН'!$H$14+СВЦЭМ!$D$10+'СЕТ СН'!$H$6-'СЕТ СН'!$H$26</f>
        <v>1068.2910192300001</v>
      </c>
      <c r="U120" s="36">
        <f>SUMIFS(СВЦЭМ!$D$33:$D$776,СВЦЭМ!$A$33:$A$776,$A120,СВЦЭМ!$B$33:$B$776,U$119)+'СЕТ СН'!$H$14+СВЦЭМ!$D$10+'СЕТ СН'!$H$6-'СЕТ СН'!$H$26</f>
        <v>1064.179852</v>
      </c>
      <c r="V120" s="36">
        <f>SUMIFS(СВЦЭМ!$D$33:$D$776,СВЦЭМ!$A$33:$A$776,$A120,СВЦЭМ!$B$33:$B$776,V$119)+'СЕТ СН'!$H$14+СВЦЭМ!$D$10+'СЕТ СН'!$H$6-'СЕТ СН'!$H$26</f>
        <v>1086.4596874599999</v>
      </c>
      <c r="W120" s="36">
        <f>SUMIFS(СВЦЭМ!$D$33:$D$776,СВЦЭМ!$A$33:$A$776,$A120,СВЦЭМ!$B$33:$B$776,W$119)+'СЕТ СН'!$H$14+СВЦЭМ!$D$10+'СЕТ СН'!$H$6-'СЕТ СН'!$H$26</f>
        <v>1086.7384159799999</v>
      </c>
      <c r="X120" s="36">
        <f>SUMIFS(СВЦЭМ!$D$33:$D$776,СВЦЭМ!$A$33:$A$776,$A120,СВЦЭМ!$B$33:$B$776,X$119)+'СЕТ СН'!$H$14+СВЦЭМ!$D$10+'СЕТ СН'!$H$6-'СЕТ СН'!$H$26</f>
        <v>1077.09264115</v>
      </c>
      <c r="Y120" s="36">
        <f>SUMIFS(СВЦЭМ!$D$33:$D$776,СВЦЭМ!$A$33:$A$776,$A120,СВЦЭМ!$B$33:$B$776,Y$119)+'СЕТ СН'!$H$14+СВЦЭМ!$D$10+'СЕТ СН'!$H$6-'СЕТ СН'!$H$26</f>
        <v>1084.6273048400001</v>
      </c>
      <c r="AA120" s="45"/>
    </row>
    <row r="121" spans="1:27" ht="15.5" x14ac:dyDescent="0.3">
      <c r="A121" s="35">
        <f>A120+1</f>
        <v>43832</v>
      </c>
      <c r="B121" s="36">
        <f>SUMIFS(СВЦЭМ!$D$33:$D$776,СВЦЭМ!$A$33:$A$776,$A121,СВЦЭМ!$B$33:$B$776,B$119)+'СЕТ СН'!$H$14+СВЦЭМ!$D$10+'СЕТ СН'!$H$6-'СЕТ СН'!$H$26</f>
        <v>1147.17815092</v>
      </c>
      <c r="C121" s="36">
        <f>SUMIFS(СВЦЭМ!$D$33:$D$776,СВЦЭМ!$A$33:$A$776,$A121,СВЦЭМ!$B$33:$B$776,C$119)+'СЕТ СН'!$H$14+СВЦЭМ!$D$10+'СЕТ СН'!$H$6-'СЕТ СН'!$H$26</f>
        <v>1145.59162474</v>
      </c>
      <c r="D121" s="36">
        <f>SUMIFS(СВЦЭМ!$D$33:$D$776,СВЦЭМ!$A$33:$A$776,$A121,СВЦЭМ!$B$33:$B$776,D$119)+'СЕТ СН'!$H$14+СВЦЭМ!$D$10+'СЕТ СН'!$H$6-'СЕТ СН'!$H$26</f>
        <v>1160.21447412</v>
      </c>
      <c r="E121" s="36">
        <f>SUMIFS(СВЦЭМ!$D$33:$D$776,СВЦЭМ!$A$33:$A$776,$A121,СВЦЭМ!$B$33:$B$776,E$119)+'СЕТ СН'!$H$14+СВЦЭМ!$D$10+'СЕТ СН'!$H$6-'СЕТ СН'!$H$26</f>
        <v>1186.2455603000001</v>
      </c>
      <c r="F121" s="36">
        <f>SUMIFS(СВЦЭМ!$D$33:$D$776,СВЦЭМ!$A$33:$A$776,$A121,СВЦЭМ!$B$33:$B$776,F$119)+'СЕТ СН'!$H$14+СВЦЭМ!$D$10+'СЕТ СН'!$H$6-'СЕТ СН'!$H$26</f>
        <v>1189.2926752799999</v>
      </c>
      <c r="G121" s="36">
        <f>SUMIFS(СВЦЭМ!$D$33:$D$776,СВЦЭМ!$A$33:$A$776,$A121,СВЦЭМ!$B$33:$B$776,G$119)+'СЕТ СН'!$H$14+СВЦЭМ!$D$10+'СЕТ СН'!$H$6-'СЕТ СН'!$H$26</f>
        <v>1188.2288363299999</v>
      </c>
      <c r="H121" s="36">
        <f>SUMIFS(СВЦЭМ!$D$33:$D$776,СВЦЭМ!$A$33:$A$776,$A121,СВЦЭМ!$B$33:$B$776,H$119)+'СЕТ СН'!$H$14+СВЦЭМ!$D$10+'СЕТ СН'!$H$6-'СЕТ СН'!$H$26</f>
        <v>1182.0886257699999</v>
      </c>
      <c r="I121" s="36">
        <f>SUMIFS(СВЦЭМ!$D$33:$D$776,СВЦЭМ!$A$33:$A$776,$A121,СВЦЭМ!$B$33:$B$776,I$119)+'СЕТ СН'!$H$14+СВЦЭМ!$D$10+'СЕТ СН'!$H$6-'СЕТ СН'!$H$26</f>
        <v>1171.8035655199999</v>
      </c>
      <c r="J121" s="36">
        <f>SUMIFS(СВЦЭМ!$D$33:$D$776,СВЦЭМ!$A$33:$A$776,$A121,СВЦЭМ!$B$33:$B$776,J$119)+'СЕТ СН'!$H$14+СВЦЭМ!$D$10+'СЕТ СН'!$H$6-'СЕТ СН'!$H$26</f>
        <v>1153.88583075</v>
      </c>
      <c r="K121" s="36">
        <f>SUMIFS(СВЦЭМ!$D$33:$D$776,СВЦЭМ!$A$33:$A$776,$A121,СВЦЭМ!$B$33:$B$776,K$119)+'СЕТ СН'!$H$14+СВЦЭМ!$D$10+'СЕТ СН'!$H$6-'СЕТ СН'!$H$26</f>
        <v>1136.23130455</v>
      </c>
      <c r="L121" s="36">
        <f>SUMIFS(СВЦЭМ!$D$33:$D$776,СВЦЭМ!$A$33:$A$776,$A121,СВЦЭМ!$B$33:$B$776,L$119)+'СЕТ СН'!$H$14+СВЦЭМ!$D$10+'СЕТ СН'!$H$6-'СЕТ СН'!$H$26</f>
        <v>1124.86485505</v>
      </c>
      <c r="M121" s="36">
        <f>SUMIFS(СВЦЭМ!$D$33:$D$776,СВЦЭМ!$A$33:$A$776,$A121,СВЦЭМ!$B$33:$B$776,M$119)+'СЕТ СН'!$H$14+СВЦЭМ!$D$10+'СЕТ СН'!$H$6-'СЕТ СН'!$H$26</f>
        <v>1114.87805774</v>
      </c>
      <c r="N121" s="36">
        <f>SUMIFS(СВЦЭМ!$D$33:$D$776,СВЦЭМ!$A$33:$A$776,$A121,СВЦЭМ!$B$33:$B$776,N$119)+'СЕТ СН'!$H$14+СВЦЭМ!$D$10+'СЕТ СН'!$H$6-'СЕТ СН'!$H$26</f>
        <v>1129.52412742</v>
      </c>
      <c r="O121" s="36">
        <f>SUMIFS(СВЦЭМ!$D$33:$D$776,СВЦЭМ!$A$33:$A$776,$A121,СВЦЭМ!$B$33:$B$776,O$119)+'СЕТ СН'!$H$14+СВЦЭМ!$D$10+'СЕТ СН'!$H$6-'СЕТ СН'!$H$26</f>
        <v>1143.54767894</v>
      </c>
      <c r="P121" s="36">
        <f>SUMIFS(СВЦЭМ!$D$33:$D$776,СВЦЭМ!$A$33:$A$776,$A121,СВЦЭМ!$B$33:$B$776,P$119)+'СЕТ СН'!$H$14+СВЦЭМ!$D$10+'СЕТ СН'!$H$6-'СЕТ СН'!$H$26</f>
        <v>1148.98247216</v>
      </c>
      <c r="Q121" s="36">
        <f>SUMIFS(СВЦЭМ!$D$33:$D$776,СВЦЭМ!$A$33:$A$776,$A121,СВЦЭМ!$B$33:$B$776,Q$119)+'СЕТ СН'!$H$14+СВЦЭМ!$D$10+'СЕТ СН'!$H$6-'СЕТ СН'!$H$26</f>
        <v>1159.87268023</v>
      </c>
      <c r="R121" s="36">
        <f>SUMIFS(СВЦЭМ!$D$33:$D$776,СВЦЭМ!$A$33:$A$776,$A121,СВЦЭМ!$B$33:$B$776,R$119)+'СЕТ СН'!$H$14+СВЦЭМ!$D$10+'СЕТ СН'!$H$6-'СЕТ СН'!$H$26</f>
        <v>1155.2180228</v>
      </c>
      <c r="S121" s="36">
        <f>SUMIFS(СВЦЭМ!$D$33:$D$776,СВЦЭМ!$A$33:$A$776,$A121,СВЦЭМ!$B$33:$B$776,S$119)+'СЕТ СН'!$H$14+СВЦЭМ!$D$10+'СЕТ СН'!$H$6-'СЕТ СН'!$H$26</f>
        <v>1132.5242652499999</v>
      </c>
      <c r="T121" s="36">
        <f>SUMIFS(СВЦЭМ!$D$33:$D$776,СВЦЭМ!$A$33:$A$776,$A121,СВЦЭМ!$B$33:$B$776,T$119)+'СЕТ СН'!$H$14+СВЦЭМ!$D$10+'СЕТ СН'!$H$6-'СЕТ СН'!$H$26</f>
        <v>1097.4794543400001</v>
      </c>
      <c r="U121" s="36">
        <f>SUMIFS(СВЦЭМ!$D$33:$D$776,СВЦЭМ!$A$33:$A$776,$A121,СВЦЭМ!$B$33:$B$776,U$119)+'СЕТ СН'!$H$14+СВЦЭМ!$D$10+'СЕТ СН'!$H$6-'СЕТ СН'!$H$26</f>
        <v>1095.9313468400001</v>
      </c>
      <c r="V121" s="36">
        <f>SUMIFS(СВЦЭМ!$D$33:$D$776,СВЦЭМ!$A$33:$A$776,$A121,СВЦЭМ!$B$33:$B$776,V$119)+'СЕТ СН'!$H$14+СВЦЭМ!$D$10+'СЕТ СН'!$H$6-'СЕТ СН'!$H$26</f>
        <v>1124.17969002</v>
      </c>
      <c r="W121" s="36">
        <f>SUMIFS(СВЦЭМ!$D$33:$D$776,СВЦЭМ!$A$33:$A$776,$A121,СВЦЭМ!$B$33:$B$776,W$119)+'СЕТ СН'!$H$14+СВЦЭМ!$D$10+'СЕТ СН'!$H$6-'СЕТ СН'!$H$26</f>
        <v>1135.1370300999999</v>
      </c>
      <c r="X121" s="36">
        <f>SUMIFS(СВЦЭМ!$D$33:$D$776,СВЦЭМ!$A$33:$A$776,$A121,СВЦЭМ!$B$33:$B$776,X$119)+'СЕТ СН'!$H$14+СВЦЭМ!$D$10+'СЕТ СН'!$H$6-'СЕТ СН'!$H$26</f>
        <v>1133.99274109</v>
      </c>
      <c r="Y121" s="36">
        <f>SUMIFS(СВЦЭМ!$D$33:$D$776,СВЦЭМ!$A$33:$A$776,$A121,СВЦЭМ!$B$33:$B$776,Y$119)+'СЕТ СН'!$H$14+СВЦЭМ!$D$10+'СЕТ СН'!$H$6-'СЕТ СН'!$H$26</f>
        <v>1140.5013713799999</v>
      </c>
    </row>
    <row r="122" spans="1:27" ht="15.5" x14ac:dyDescent="0.3">
      <c r="A122" s="35">
        <f t="shared" ref="A122:A150" si="3">A121+1</f>
        <v>43833</v>
      </c>
      <c r="B122" s="36">
        <f>SUMIFS(СВЦЭМ!$D$33:$D$776,СВЦЭМ!$A$33:$A$776,$A122,СВЦЭМ!$B$33:$B$776,B$119)+'СЕТ СН'!$H$14+СВЦЭМ!$D$10+'СЕТ СН'!$H$6-'СЕТ СН'!$H$26</f>
        <v>1165.3300925599999</v>
      </c>
      <c r="C122" s="36">
        <f>SUMIFS(СВЦЭМ!$D$33:$D$776,СВЦЭМ!$A$33:$A$776,$A122,СВЦЭМ!$B$33:$B$776,C$119)+'СЕТ СН'!$H$14+СВЦЭМ!$D$10+'СЕТ СН'!$H$6-'СЕТ СН'!$H$26</f>
        <v>1158.80945142</v>
      </c>
      <c r="D122" s="36">
        <f>SUMIFS(СВЦЭМ!$D$33:$D$776,СВЦЭМ!$A$33:$A$776,$A122,СВЦЭМ!$B$33:$B$776,D$119)+'СЕТ СН'!$H$14+СВЦЭМ!$D$10+'СЕТ СН'!$H$6-'СЕТ СН'!$H$26</f>
        <v>1173.2953932799999</v>
      </c>
      <c r="E122" s="36">
        <f>SUMIFS(СВЦЭМ!$D$33:$D$776,СВЦЭМ!$A$33:$A$776,$A122,СВЦЭМ!$B$33:$B$776,E$119)+'СЕТ СН'!$H$14+СВЦЭМ!$D$10+'СЕТ СН'!$H$6-'СЕТ СН'!$H$26</f>
        <v>1200.67548923</v>
      </c>
      <c r="F122" s="36">
        <f>SUMIFS(СВЦЭМ!$D$33:$D$776,СВЦЭМ!$A$33:$A$776,$A122,СВЦЭМ!$B$33:$B$776,F$119)+'СЕТ СН'!$H$14+СВЦЭМ!$D$10+'СЕТ СН'!$H$6-'СЕТ СН'!$H$26</f>
        <v>1204.74240676</v>
      </c>
      <c r="G122" s="36">
        <f>SUMIFS(СВЦЭМ!$D$33:$D$776,СВЦЭМ!$A$33:$A$776,$A122,СВЦЭМ!$B$33:$B$776,G$119)+'СЕТ СН'!$H$14+СВЦЭМ!$D$10+'СЕТ СН'!$H$6-'СЕТ СН'!$H$26</f>
        <v>1203.1718647</v>
      </c>
      <c r="H122" s="36">
        <f>SUMIFS(СВЦЭМ!$D$33:$D$776,СВЦЭМ!$A$33:$A$776,$A122,СВЦЭМ!$B$33:$B$776,H$119)+'СЕТ СН'!$H$14+СВЦЭМ!$D$10+'СЕТ СН'!$H$6-'СЕТ СН'!$H$26</f>
        <v>1193.6934666</v>
      </c>
      <c r="I122" s="36">
        <f>SUMIFS(СВЦЭМ!$D$33:$D$776,СВЦЭМ!$A$33:$A$776,$A122,СВЦЭМ!$B$33:$B$776,I$119)+'СЕТ СН'!$H$14+СВЦЭМ!$D$10+'СЕТ СН'!$H$6-'СЕТ СН'!$H$26</f>
        <v>1184.1852039600001</v>
      </c>
      <c r="J122" s="36">
        <f>SUMIFS(СВЦЭМ!$D$33:$D$776,СВЦЭМ!$A$33:$A$776,$A122,СВЦЭМ!$B$33:$B$776,J$119)+'СЕТ СН'!$H$14+СВЦЭМ!$D$10+'СЕТ СН'!$H$6-'СЕТ СН'!$H$26</f>
        <v>1161.0732653699999</v>
      </c>
      <c r="K122" s="36">
        <f>SUMIFS(СВЦЭМ!$D$33:$D$776,СВЦЭМ!$A$33:$A$776,$A122,СВЦЭМ!$B$33:$B$776,K$119)+'СЕТ СН'!$H$14+СВЦЭМ!$D$10+'СЕТ СН'!$H$6-'СЕТ СН'!$H$26</f>
        <v>1139.8171656699999</v>
      </c>
      <c r="L122" s="36">
        <f>SUMIFS(СВЦЭМ!$D$33:$D$776,СВЦЭМ!$A$33:$A$776,$A122,СВЦЭМ!$B$33:$B$776,L$119)+'СЕТ СН'!$H$14+СВЦЭМ!$D$10+'СЕТ СН'!$H$6-'СЕТ СН'!$H$26</f>
        <v>1125.6412681899999</v>
      </c>
      <c r="M122" s="36">
        <f>SUMIFS(СВЦЭМ!$D$33:$D$776,СВЦЭМ!$A$33:$A$776,$A122,СВЦЭМ!$B$33:$B$776,M$119)+'СЕТ СН'!$H$14+СВЦЭМ!$D$10+'СЕТ СН'!$H$6-'СЕТ СН'!$H$26</f>
        <v>1125.54476813</v>
      </c>
      <c r="N122" s="36">
        <f>SUMIFS(СВЦЭМ!$D$33:$D$776,СВЦЭМ!$A$33:$A$776,$A122,СВЦЭМ!$B$33:$B$776,N$119)+'СЕТ СН'!$H$14+СВЦЭМ!$D$10+'СЕТ СН'!$H$6-'СЕТ СН'!$H$26</f>
        <v>1132.55515427</v>
      </c>
      <c r="O122" s="36">
        <f>SUMIFS(СВЦЭМ!$D$33:$D$776,СВЦЭМ!$A$33:$A$776,$A122,СВЦЭМ!$B$33:$B$776,O$119)+'СЕТ СН'!$H$14+СВЦЭМ!$D$10+'СЕТ СН'!$H$6-'СЕТ СН'!$H$26</f>
        <v>1141.9465518899999</v>
      </c>
      <c r="P122" s="36">
        <f>SUMIFS(СВЦЭМ!$D$33:$D$776,СВЦЭМ!$A$33:$A$776,$A122,СВЦЭМ!$B$33:$B$776,P$119)+'СЕТ СН'!$H$14+СВЦЭМ!$D$10+'СЕТ СН'!$H$6-'СЕТ СН'!$H$26</f>
        <v>1153.5215251699999</v>
      </c>
      <c r="Q122" s="36">
        <f>SUMIFS(СВЦЭМ!$D$33:$D$776,СВЦЭМ!$A$33:$A$776,$A122,СВЦЭМ!$B$33:$B$776,Q$119)+'СЕТ СН'!$H$14+СВЦЭМ!$D$10+'СЕТ СН'!$H$6-'СЕТ СН'!$H$26</f>
        <v>1163.44208192</v>
      </c>
      <c r="R122" s="36">
        <f>SUMIFS(СВЦЭМ!$D$33:$D$776,СВЦЭМ!$A$33:$A$776,$A122,СВЦЭМ!$B$33:$B$776,R$119)+'СЕТ СН'!$H$14+СВЦЭМ!$D$10+'СЕТ СН'!$H$6-'СЕТ СН'!$H$26</f>
        <v>1156.1816887800001</v>
      </c>
      <c r="S122" s="36">
        <f>SUMIFS(СВЦЭМ!$D$33:$D$776,СВЦЭМ!$A$33:$A$776,$A122,СВЦЭМ!$B$33:$B$776,S$119)+'СЕТ СН'!$H$14+СВЦЭМ!$D$10+'СЕТ СН'!$H$6-'СЕТ СН'!$H$26</f>
        <v>1135.0134374100001</v>
      </c>
      <c r="T122" s="36">
        <f>SUMIFS(СВЦЭМ!$D$33:$D$776,СВЦЭМ!$A$33:$A$776,$A122,СВЦЭМ!$B$33:$B$776,T$119)+'СЕТ СН'!$H$14+СВЦЭМ!$D$10+'СЕТ СН'!$H$6-'СЕТ СН'!$H$26</f>
        <v>1102.9158940099999</v>
      </c>
      <c r="U122" s="36">
        <f>SUMIFS(СВЦЭМ!$D$33:$D$776,СВЦЭМ!$A$33:$A$776,$A122,СВЦЭМ!$B$33:$B$776,U$119)+'СЕТ СН'!$H$14+СВЦЭМ!$D$10+'СЕТ СН'!$H$6-'СЕТ СН'!$H$26</f>
        <v>1100.89155379</v>
      </c>
      <c r="V122" s="36">
        <f>SUMIFS(СВЦЭМ!$D$33:$D$776,СВЦЭМ!$A$33:$A$776,$A122,СВЦЭМ!$B$33:$B$776,V$119)+'СЕТ СН'!$H$14+СВЦЭМ!$D$10+'СЕТ СН'!$H$6-'СЕТ СН'!$H$26</f>
        <v>1129.7170937200001</v>
      </c>
      <c r="W122" s="36">
        <f>SUMIFS(СВЦЭМ!$D$33:$D$776,СВЦЭМ!$A$33:$A$776,$A122,СВЦЭМ!$B$33:$B$776,W$119)+'СЕТ СН'!$H$14+СВЦЭМ!$D$10+'СЕТ СН'!$H$6-'СЕТ СН'!$H$26</f>
        <v>1140.0044168899999</v>
      </c>
      <c r="X122" s="36">
        <f>SUMIFS(СВЦЭМ!$D$33:$D$776,СВЦЭМ!$A$33:$A$776,$A122,СВЦЭМ!$B$33:$B$776,X$119)+'СЕТ СН'!$H$14+СВЦЭМ!$D$10+'СЕТ СН'!$H$6-'СЕТ СН'!$H$26</f>
        <v>1153.59781421</v>
      </c>
      <c r="Y122" s="36">
        <f>SUMIFS(СВЦЭМ!$D$33:$D$776,СВЦЭМ!$A$33:$A$776,$A122,СВЦЭМ!$B$33:$B$776,Y$119)+'СЕТ СН'!$H$14+СВЦЭМ!$D$10+'СЕТ СН'!$H$6-'СЕТ СН'!$H$26</f>
        <v>1161.70295717</v>
      </c>
    </row>
    <row r="123" spans="1:27" ht="15.5" x14ac:dyDescent="0.3">
      <c r="A123" s="35">
        <f t="shared" si="3"/>
        <v>43834</v>
      </c>
      <c r="B123" s="36">
        <f>SUMIFS(СВЦЭМ!$D$33:$D$776,СВЦЭМ!$A$33:$A$776,$A123,СВЦЭМ!$B$33:$B$776,B$119)+'СЕТ СН'!$H$14+СВЦЭМ!$D$10+'СЕТ СН'!$H$6-'СЕТ СН'!$H$26</f>
        <v>1167.26456138</v>
      </c>
      <c r="C123" s="36">
        <f>SUMIFS(СВЦЭМ!$D$33:$D$776,СВЦЭМ!$A$33:$A$776,$A123,СВЦЭМ!$B$33:$B$776,C$119)+'СЕТ СН'!$H$14+СВЦЭМ!$D$10+'СЕТ СН'!$H$6-'СЕТ СН'!$H$26</f>
        <v>1173.7681579699999</v>
      </c>
      <c r="D123" s="36">
        <f>SUMIFS(СВЦЭМ!$D$33:$D$776,СВЦЭМ!$A$33:$A$776,$A123,СВЦЭМ!$B$33:$B$776,D$119)+'СЕТ СН'!$H$14+СВЦЭМ!$D$10+'СЕТ СН'!$H$6-'СЕТ СН'!$H$26</f>
        <v>1185.2635140099999</v>
      </c>
      <c r="E123" s="36">
        <f>SUMIFS(СВЦЭМ!$D$33:$D$776,СВЦЭМ!$A$33:$A$776,$A123,СВЦЭМ!$B$33:$B$776,E$119)+'СЕТ СН'!$H$14+СВЦЭМ!$D$10+'СЕТ СН'!$H$6-'СЕТ СН'!$H$26</f>
        <v>1190.08946707</v>
      </c>
      <c r="F123" s="36">
        <f>SUMIFS(СВЦЭМ!$D$33:$D$776,СВЦЭМ!$A$33:$A$776,$A123,СВЦЭМ!$B$33:$B$776,F$119)+'СЕТ СН'!$H$14+СВЦЭМ!$D$10+'СЕТ СН'!$H$6-'СЕТ СН'!$H$26</f>
        <v>1193.76519938</v>
      </c>
      <c r="G123" s="36">
        <f>SUMIFS(СВЦЭМ!$D$33:$D$776,СВЦЭМ!$A$33:$A$776,$A123,СВЦЭМ!$B$33:$B$776,G$119)+'СЕТ СН'!$H$14+СВЦЭМ!$D$10+'СЕТ СН'!$H$6-'СЕТ СН'!$H$26</f>
        <v>1191.41949486</v>
      </c>
      <c r="H123" s="36">
        <f>SUMIFS(СВЦЭМ!$D$33:$D$776,СВЦЭМ!$A$33:$A$776,$A123,СВЦЭМ!$B$33:$B$776,H$119)+'СЕТ СН'!$H$14+СВЦЭМ!$D$10+'СЕТ СН'!$H$6-'СЕТ СН'!$H$26</f>
        <v>1194.9359755799999</v>
      </c>
      <c r="I123" s="36">
        <f>SUMIFS(СВЦЭМ!$D$33:$D$776,СВЦЭМ!$A$33:$A$776,$A123,СВЦЭМ!$B$33:$B$776,I$119)+'СЕТ СН'!$H$14+СВЦЭМ!$D$10+'СЕТ СН'!$H$6-'СЕТ СН'!$H$26</f>
        <v>1184.75765419</v>
      </c>
      <c r="J123" s="36">
        <f>SUMIFS(СВЦЭМ!$D$33:$D$776,СВЦЭМ!$A$33:$A$776,$A123,СВЦЭМ!$B$33:$B$776,J$119)+'СЕТ СН'!$H$14+СВЦЭМ!$D$10+'СЕТ СН'!$H$6-'СЕТ СН'!$H$26</f>
        <v>1163.9157889999999</v>
      </c>
      <c r="K123" s="36">
        <f>SUMIFS(СВЦЭМ!$D$33:$D$776,СВЦЭМ!$A$33:$A$776,$A123,СВЦЭМ!$B$33:$B$776,K$119)+'СЕТ СН'!$H$14+СВЦЭМ!$D$10+'СЕТ СН'!$H$6-'СЕТ СН'!$H$26</f>
        <v>1134.44470903</v>
      </c>
      <c r="L123" s="36">
        <f>SUMIFS(СВЦЭМ!$D$33:$D$776,СВЦЭМ!$A$33:$A$776,$A123,СВЦЭМ!$B$33:$B$776,L$119)+'СЕТ СН'!$H$14+СВЦЭМ!$D$10+'СЕТ СН'!$H$6-'СЕТ СН'!$H$26</f>
        <v>1122.3544489000001</v>
      </c>
      <c r="M123" s="36">
        <f>SUMIFS(СВЦЭМ!$D$33:$D$776,СВЦЭМ!$A$33:$A$776,$A123,СВЦЭМ!$B$33:$B$776,M$119)+'СЕТ СН'!$H$14+СВЦЭМ!$D$10+'СЕТ СН'!$H$6-'СЕТ СН'!$H$26</f>
        <v>1126.4972385000001</v>
      </c>
      <c r="N123" s="36">
        <f>SUMIFS(СВЦЭМ!$D$33:$D$776,СВЦЭМ!$A$33:$A$776,$A123,СВЦЭМ!$B$33:$B$776,N$119)+'СЕТ СН'!$H$14+СВЦЭМ!$D$10+'СЕТ СН'!$H$6-'СЕТ СН'!$H$26</f>
        <v>1129.7886929599999</v>
      </c>
      <c r="O123" s="36">
        <f>SUMIFS(СВЦЭМ!$D$33:$D$776,СВЦЭМ!$A$33:$A$776,$A123,СВЦЭМ!$B$33:$B$776,O$119)+'СЕТ СН'!$H$14+СВЦЭМ!$D$10+'СЕТ СН'!$H$6-'СЕТ СН'!$H$26</f>
        <v>1135.1612617200001</v>
      </c>
      <c r="P123" s="36">
        <f>SUMIFS(СВЦЭМ!$D$33:$D$776,СВЦЭМ!$A$33:$A$776,$A123,СВЦЭМ!$B$33:$B$776,P$119)+'СЕТ СН'!$H$14+СВЦЭМ!$D$10+'СЕТ СН'!$H$6-'СЕТ СН'!$H$26</f>
        <v>1142.19484818</v>
      </c>
      <c r="Q123" s="36">
        <f>SUMIFS(СВЦЭМ!$D$33:$D$776,СВЦЭМ!$A$33:$A$776,$A123,СВЦЭМ!$B$33:$B$776,Q$119)+'СЕТ СН'!$H$14+СВЦЭМ!$D$10+'СЕТ СН'!$H$6-'СЕТ СН'!$H$26</f>
        <v>1154.6180334200001</v>
      </c>
      <c r="R123" s="36">
        <f>SUMIFS(СВЦЭМ!$D$33:$D$776,СВЦЭМ!$A$33:$A$776,$A123,СВЦЭМ!$B$33:$B$776,R$119)+'СЕТ СН'!$H$14+СВЦЭМ!$D$10+'СЕТ СН'!$H$6-'СЕТ СН'!$H$26</f>
        <v>1161.73772287</v>
      </c>
      <c r="S123" s="36">
        <f>SUMIFS(СВЦЭМ!$D$33:$D$776,СВЦЭМ!$A$33:$A$776,$A123,СВЦЭМ!$B$33:$B$776,S$119)+'СЕТ СН'!$H$14+СВЦЭМ!$D$10+'СЕТ СН'!$H$6-'СЕТ СН'!$H$26</f>
        <v>1148.9136721299999</v>
      </c>
      <c r="T123" s="36">
        <f>SUMIFS(СВЦЭМ!$D$33:$D$776,СВЦЭМ!$A$33:$A$776,$A123,СВЦЭМ!$B$33:$B$776,T$119)+'СЕТ СН'!$H$14+СВЦЭМ!$D$10+'СЕТ СН'!$H$6-'СЕТ СН'!$H$26</f>
        <v>1104.95102959</v>
      </c>
      <c r="U123" s="36">
        <f>SUMIFS(СВЦЭМ!$D$33:$D$776,СВЦЭМ!$A$33:$A$776,$A123,СВЦЭМ!$B$33:$B$776,U$119)+'СЕТ СН'!$H$14+СВЦЭМ!$D$10+'СЕТ СН'!$H$6-'СЕТ СН'!$H$26</f>
        <v>1105.3358759499999</v>
      </c>
      <c r="V123" s="36">
        <f>SUMIFS(СВЦЭМ!$D$33:$D$776,СВЦЭМ!$A$33:$A$776,$A123,СВЦЭМ!$B$33:$B$776,V$119)+'СЕТ СН'!$H$14+СВЦЭМ!$D$10+'СЕТ СН'!$H$6-'СЕТ СН'!$H$26</f>
        <v>1132.67083557</v>
      </c>
      <c r="W123" s="36">
        <f>SUMIFS(СВЦЭМ!$D$33:$D$776,СВЦЭМ!$A$33:$A$776,$A123,СВЦЭМ!$B$33:$B$776,W$119)+'СЕТ СН'!$H$14+СВЦЭМ!$D$10+'СЕТ СН'!$H$6-'СЕТ СН'!$H$26</f>
        <v>1139.1176749799999</v>
      </c>
      <c r="X123" s="36">
        <f>SUMIFS(СВЦЭМ!$D$33:$D$776,СВЦЭМ!$A$33:$A$776,$A123,СВЦЭМ!$B$33:$B$776,X$119)+'СЕТ СН'!$H$14+СВЦЭМ!$D$10+'СЕТ СН'!$H$6-'СЕТ СН'!$H$26</f>
        <v>1148.02492381</v>
      </c>
      <c r="Y123" s="36">
        <f>SUMIFS(СВЦЭМ!$D$33:$D$776,СВЦЭМ!$A$33:$A$776,$A123,СВЦЭМ!$B$33:$B$776,Y$119)+'СЕТ СН'!$H$14+СВЦЭМ!$D$10+'СЕТ СН'!$H$6-'СЕТ СН'!$H$26</f>
        <v>1154.6787080199999</v>
      </c>
    </row>
    <row r="124" spans="1:27" ht="15.5" x14ac:dyDescent="0.3">
      <c r="A124" s="35">
        <f t="shared" si="3"/>
        <v>43835</v>
      </c>
      <c r="B124" s="36">
        <f>SUMIFS(СВЦЭМ!$D$33:$D$776,СВЦЭМ!$A$33:$A$776,$A124,СВЦЭМ!$B$33:$B$776,B$119)+'СЕТ СН'!$H$14+СВЦЭМ!$D$10+'СЕТ СН'!$H$6-'СЕТ СН'!$H$26</f>
        <v>1135.63955618</v>
      </c>
      <c r="C124" s="36">
        <f>SUMIFS(СВЦЭМ!$D$33:$D$776,СВЦЭМ!$A$33:$A$776,$A124,СВЦЭМ!$B$33:$B$776,C$119)+'СЕТ СН'!$H$14+СВЦЭМ!$D$10+'СЕТ СН'!$H$6-'СЕТ СН'!$H$26</f>
        <v>1144.5398376999999</v>
      </c>
      <c r="D124" s="36">
        <f>SUMIFS(СВЦЭМ!$D$33:$D$776,СВЦЭМ!$A$33:$A$776,$A124,СВЦЭМ!$B$33:$B$776,D$119)+'СЕТ СН'!$H$14+СВЦЭМ!$D$10+'СЕТ СН'!$H$6-'СЕТ СН'!$H$26</f>
        <v>1164.18828229</v>
      </c>
      <c r="E124" s="36">
        <f>SUMIFS(СВЦЭМ!$D$33:$D$776,СВЦЭМ!$A$33:$A$776,$A124,СВЦЭМ!$B$33:$B$776,E$119)+'СЕТ СН'!$H$14+СВЦЭМ!$D$10+'СЕТ СН'!$H$6-'СЕТ СН'!$H$26</f>
        <v>1199.5819529299999</v>
      </c>
      <c r="F124" s="36">
        <f>SUMIFS(СВЦЭМ!$D$33:$D$776,СВЦЭМ!$A$33:$A$776,$A124,СВЦЭМ!$B$33:$B$776,F$119)+'СЕТ СН'!$H$14+СВЦЭМ!$D$10+'СЕТ СН'!$H$6-'СЕТ СН'!$H$26</f>
        <v>1207.6673588900001</v>
      </c>
      <c r="G124" s="36">
        <f>SUMIFS(СВЦЭМ!$D$33:$D$776,СВЦЭМ!$A$33:$A$776,$A124,СВЦЭМ!$B$33:$B$776,G$119)+'СЕТ СН'!$H$14+СВЦЭМ!$D$10+'СЕТ СН'!$H$6-'СЕТ СН'!$H$26</f>
        <v>1185.2982899199999</v>
      </c>
      <c r="H124" s="36">
        <f>SUMIFS(СВЦЭМ!$D$33:$D$776,СВЦЭМ!$A$33:$A$776,$A124,СВЦЭМ!$B$33:$B$776,H$119)+'СЕТ СН'!$H$14+СВЦЭМ!$D$10+'СЕТ СН'!$H$6-'СЕТ СН'!$H$26</f>
        <v>1174.9956727199999</v>
      </c>
      <c r="I124" s="36">
        <f>SUMIFS(СВЦЭМ!$D$33:$D$776,СВЦЭМ!$A$33:$A$776,$A124,СВЦЭМ!$B$33:$B$776,I$119)+'СЕТ СН'!$H$14+СВЦЭМ!$D$10+'СЕТ СН'!$H$6-'СЕТ СН'!$H$26</f>
        <v>1157.6554835899999</v>
      </c>
      <c r="J124" s="36">
        <f>SUMIFS(СВЦЭМ!$D$33:$D$776,СВЦЭМ!$A$33:$A$776,$A124,СВЦЭМ!$B$33:$B$776,J$119)+'СЕТ СН'!$H$14+СВЦЭМ!$D$10+'СЕТ СН'!$H$6-'СЕТ СН'!$H$26</f>
        <v>1143.5319414099999</v>
      </c>
      <c r="K124" s="36">
        <f>SUMIFS(СВЦЭМ!$D$33:$D$776,СВЦЭМ!$A$33:$A$776,$A124,СВЦЭМ!$B$33:$B$776,K$119)+'СЕТ СН'!$H$14+СВЦЭМ!$D$10+'СЕТ СН'!$H$6-'СЕТ СН'!$H$26</f>
        <v>1116.0275406399999</v>
      </c>
      <c r="L124" s="36">
        <f>SUMIFS(СВЦЭМ!$D$33:$D$776,СВЦЭМ!$A$33:$A$776,$A124,СВЦЭМ!$B$33:$B$776,L$119)+'СЕТ СН'!$H$14+СВЦЭМ!$D$10+'СЕТ СН'!$H$6-'СЕТ СН'!$H$26</f>
        <v>1091.8235881999999</v>
      </c>
      <c r="M124" s="36">
        <f>SUMIFS(СВЦЭМ!$D$33:$D$776,СВЦЭМ!$A$33:$A$776,$A124,СВЦЭМ!$B$33:$B$776,M$119)+'СЕТ СН'!$H$14+СВЦЭМ!$D$10+'СЕТ СН'!$H$6-'СЕТ СН'!$H$26</f>
        <v>1090.2838365800001</v>
      </c>
      <c r="N124" s="36">
        <f>SUMIFS(СВЦЭМ!$D$33:$D$776,СВЦЭМ!$A$33:$A$776,$A124,СВЦЭМ!$B$33:$B$776,N$119)+'СЕТ СН'!$H$14+СВЦЭМ!$D$10+'СЕТ СН'!$H$6-'СЕТ СН'!$H$26</f>
        <v>1092.68735541</v>
      </c>
      <c r="O124" s="36">
        <f>SUMIFS(СВЦЭМ!$D$33:$D$776,СВЦЭМ!$A$33:$A$776,$A124,СВЦЭМ!$B$33:$B$776,O$119)+'СЕТ СН'!$H$14+СВЦЭМ!$D$10+'СЕТ СН'!$H$6-'СЕТ СН'!$H$26</f>
        <v>1107.97531813</v>
      </c>
      <c r="P124" s="36">
        <f>SUMIFS(СВЦЭМ!$D$33:$D$776,СВЦЭМ!$A$33:$A$776,$A124,СВЦЭМ!$B$33:$B$776,P$119)+'СЕТ СН'!$H$14+СВЦЭМ!$D$10+'СЕТ СН'!$H$6-'СЕТ СН'!$H$26</f>
        <v>1122.13928455</v>
      </c>
      <c r="Q124" s="36">
        <f>SUMIFS(СВЦЭМ!$D$33:$D$776,СВЦЭМ!$A$33:$A$776,$A124,СВЦЭМ!$B$33:$B$776,Q$119)+'СЕТ СН'!$H$14+СВЦЭМ!$D$10+'СЕТ СН'!$H$6-'СЕТ СН'!$H$26</f>
        <v>1128.09283858</v>
      </c>
      <c r="R124" s="36">
        <f>SUMIFS(СВЦЭМ!$D$33:$D$776,СВЦЭМ!$A$33:$A$776,$A124,СВЦЭМ!$B$33:$B$776,R$119)+'СЕТ СН'!$H$14+СВЦЭМ!$D$10+'СЕТ СН'!$H$6-'СЕТ СН'!$H$26</f>
        <v>1123.8231789199999</v>
      </c>
      <c r="S124" s="36">
        <f>SUMIFS(СВЦЭМ!$D$33:$D$776,СВЦЭМ!$A$33:$A$776,$A124,СВЦЭМ!$B$33:$B$776,S$119)+'СЕТ СН'!$H$14+СВЦЭМ!$D$10+'СЕТ СН'!$H$6-'СЕТ СН'!$H$26</f>
        <v>1100.4956841799999</v>
      </c>
      <c r="T124" s="36">
        <f>SUMIFS(СВЦЭМ!$D$33:$D$776,СВЦЭМ!$A$33:$A$776,$A124,СВЦЭМ!$B$33:$B$776,T$119)+'СЕТ СН'!$H$14+СВЦЭМ!$D$10+'СЕТ СН'!$H$6-'СЕТ СН'!$H$26</f>
        <v>1057.6760818400001</v>
      </c>
      <c r="U124" s="36">
        <f>SUMIFS(СВЦЭМ!$D$33:$D$776,СВЦЭМ!$A$33:$A$776,$A124,СВЦЭМ!$B$33:$B$776,U$119)+'СЕТ СН'!$H$14+СВЦЭМ!$D$10+'СЕТ СН'!$H$6-'СЕТ СН'!$H$26</f>
        <v>1062.2550254</v>
      </c>
      <c r="V124" s="36">
        <f>SUMIFS(СВЦЭМ!$D$33:$D$776,СВЦЭМ!$A$33:$A$776,$A124,СВЦЭМ!$B$33:$B$776,V$119)+'СЕТ СН'!$H$14+СВЦЭМ!$D$10+'СЕТ СН'!$H$6-'СЕТ СН'!$H$26</f>
        <v>1096.2482120899999</v>
      </c>
      <c r="W124" s="36">
        <f>SUMIFS(СВЦЭМ!$D$33:$D$776,СВЦЭМ!$A$33:$A$776,$A124,СВЦЭМ!$B$33:$B$776,W$119)+'СЕТ СН'!$H$14+СВЦЭМ!$D$10+'СЕТ СН'!$H$6-'СЕТ СН'!$H$26</f>
        <v>1103.5153366100001</v>
      </c>
      <c r="X124" s="36">
        <f>SUMIFS(СВЦЭМ!$D$33:$D$776,СВЦЭМ!$A$33:$A$776,$A124,СВЦЭМ!$B$33:$B$776,X$119)+'СЕТ СН'!$H$14+СВЦЭМ!$D$10+'СЕТ СН'!$H$6-'СЕТ СН'!$H$26</f>
        <v>1113.3562493300001</v>
      </c>
      <c r="Y124" s="36">
        <f>SUMIFS(СВЦЭМ!$D$33:$D$776,СВЦЭМ!$A$33:$A$776,$A124,СВЦЭМ!$B$33:$B$776,Y$119)+'СЕТ СН'!$H$14+СВЦЭМ!$D$10+'СЕТ СН'!$H$6-'СЕТ СН'!$H$26</f>
        <v>1123.99390752</v>
      </c>
    </row>
    <row r="125" spans="1:27" ht="15.5" x14ac:dyDescent="0.3">
      <c r="A125" s="35">
        <f t="shared" si="3"/>
        <v>43836</v>
      </c>
      <c r="B125" s="36">
        <f>SUMIFS(СВЦЭМ!$D$33:$D$776,СВЦЭМ!$A$33:$A$776,$A125,СВЦЭМ!$B$33:$B$776,B$119)+'СЕТ СН'!$H$14+СВЦЭМ!$D$10+'СЕТ СН'!$H$6-'СЕТ СН'!$H$26</f>
        <v>1155.52447609</v>
      </c>
      <c r="C125" s="36">
        <f>SUMIFS(СВЦЭМ!$D$33:$D$776,СВЦЭМ!$A$33:$A$776,$A125,СВЦЭМ!$B$33:$B$776,C$119)+'СЕТ СН'!$H$14+СВЦЭМ!$D$10+'СЕТ СН'!$H$6-'СЕТ СН'!$H$26</f>
        <v>1144.4695450300001</v>
      </c>
      <c r="D125" s="36">
        <f>SUMIFS(СВЦЭМ!$D$33:$D$776,СВЦЭМ!$A$33:$A$776,$A125,СВЦЭМ!$B$33:$B$776,D$119)+'СЕТ СН'!$H$14+СВЦЭМ!$D$10+'СЕТ СН'!$H$6-'СЕТ СН'!$H$26</f>
        <v>1161.3053077699999</v>
      </c>
      <c r="E125" s="36">
        <f>SUMIFS(СВЦЭМ!$D$33:$D$776,СВЦЭМ!$A$33:$A$776,$A125,СВЦЭМ!$B$33:$B$776,E$119)+'СЕТ СН'!$H$14+СВЦЭМ!$D$10+'СЕТ СН'!$H$6-'СЕТ СН'!$H$26</f>
        <v>1187.7419583799999</v>
      </c>
      <c r="F125" s="36">
        <f>SUMIFS(СВЦЭМ!$D$33:$D$776,СВЦЭМ!$A$33:$A$776,$A125,СВЦЭМ!$B$33:$B$776,F$119)+'СЕТ СН'!$H$14+СВЦЭМ!$D$10+'СЕТ СН'!$H$6-'СЕТ СН'!$H$26</f>
        <v>1189.1332494000001</v>
      </c>
      <c r="G125" s="36">
        <f>SUMIFS(СВЦЭМ!$D$33:$D$776,СВЦЭМ!$A$33:$A$776,$A125,СВЦЭМ!$B$33:$B$776,G$119)+'СЕТ СН'!$H$14+СВЦЭМ!$D$10+'СЕТ СН'!$H$6-'СЕТ СН'!$H$26</f>
        <v>1186.4255593999999</v>
      </c>
      <c r="H125" s="36">
        <f>SUMIFS(СВЦЭМ!$D$33:$D$776,СВЦЭМ!$A$33:$A$776,$A125,СВЦЭМ!$B$33:$B$776,H$119)+'СЕТ СН'!$H$14+СВЦЭМ!$D$10+'СЕТ СН'!$H$6-'СЕТ СН'!$H$26</f>
        <v>1178.25900787</v>
      </c>
      <c r="I125" s="36">
        <f>SUMIFS(СВЦЭМ!$D$33:$D$776,СВЦЭМ!$A$33:$A$776,$A125,СВЦЭМ!$B$33:$B$776,I$119)+'СЕТ СН'!$H$14+СВЦЭМ!$D$10+'СЕТ СН'!$H$6-'СЕТ СН'!$H$26</f>
        <v>1164.3611080799999</v>
      </c>
      <c r="J125" s="36">
        <f>SUMIFS(СВЦЭМ!$D$33:$D$776,СВЦЭМ!$A$33:$A$776,$A125,СВЦЭМ!$B$33:$B$776,J$119)+'СЕТ СН'!$H$14+СВЦЭМ!$D$10+'СЕТ СН'!$H$6-'СЕТ СН'!$H$26</f>
        <v>1139.8918988400001</v>
      </c>
      <c r="K125" s="36">
        <f>SUMIFS(СВЦЭМ!$D$33:$D$776,СВЦЭМ!$A$33:$A$776,$A125,СВЦЭМ!$B$33:$B$776,K$119)+'СЕТ СН'!$H$14+СВЦЭМ!$D$10+'СЕТ СН'!$H$6-'СЕТ СН'!$H$26</f>
        <v>1119.2661383</v>
      </c>
      <c r="L125" s="36">
        <f>SUMIFS(СВЦЭМ!$D$33:$D$776,СВЦЭМ!$A$33:$A$776,$A125,СВЦЭМ!$B$33:$B$776,L$119)+'СЕТ СН'!$H$14+СВЦЭМ!$D$10+'СЕТ СН'!$H$6-'СЕТ СН'!$H$26</f>
        <v>1097.0438138699999</v>
      </c>
      <c r="M125" s="36">
        <f>SUMIFS(СВЦЭМ!$D$33:$D$776,СВЦЭМ!$A$33:$A$776,$A125,СВЦЭМ!$B$33:$B$776,M$119)+'СЕТ СН'!$H$14+СВЦЭМ!$D$10+'СЕТ СН'!$H$6-'СЕТ СН'!$H$26</f>
        <v>1095.33079109</v>
      </c>
      <c r="N125" s="36">
        <f>SUMIFS(СВЦЭМ!$D$33:$D$776,СВЦЭМ!$A$33:$A$776,$A125,СВЦЭМ!$B$33:$B$776,N$119)+'СЕТ СН'!$H$14+СВЦЭМ!$D$10+'СЕТ СН'!$H$6-'СЕТ СН'!$H$26</f>
        <v>1110.3995081</v>
      </c>
      <c r="O125" s="36">
        <f>SUMIFS(СВЦЭМ!$D$33:$D$776,СВЦЭМ!$A$33:$A$776,$A125,СВЦЭМ!$B$33:$B$776,O$119)+'СЕТ СН'!$H$14+СВЦЭМ!$D$10+'СЕТ СН'!$H$6-'СЕТ СН'!$H$26</f>
        <v>1116.6886087999999</v>
      </c>
      <c r="P125" s="36">
        <f>SUMIFS(СВЦЭМ!$D$33:$D$776,СВЦЭМ!$A$33:$A$776,$A125,СВЦЭМ!$B$33:$B$776,P$119)+'СЕТ СН'!$H$14+СВЦЭМ!$D$10+'СЕТ СН'!$H$6-'СЕТ СН'!$H$26</f>
        <v>1131.9505520800001</v>
      </c>
      <c r="Q125" s="36">
        <f>SUMIFS(СВЦЭМ!$D$33:$D$776,СВЦЭМ!$A$33:$A$776,$A125,СВЦЭМ!$B$33:$B$776,Q$119)+'СЕТ СН'!$H$14+СВЦЭМ!$D$10+'СЕТ СН'!$H$6-'СЕТ СН'!$H$26</f>
        <v>1135.5930580899999</v>
      </c>
      <c r="R125" s="36">
        <f>SUMIFS(СВЦЭМ!$D$33:$D$776,СВЦЭМ!$A$33:$A$776,$A125,СВЦЭМ!$B$33:$B$776,R$119)+'СЕТ СН'!$H$14+СВЦЭМ!$D$10+'СЕТ СН'!$H$6-'СЕТ СН'!$H$26</f>
        <v>1127.9481923000001</v>
      </c>
      <c r="S125" s="36">
        <f>SUMIFS(СВЦЭМ!$D$33:$D$776,СВЦЭМ!$A$33:$A$776,$A125,СВЦЭМ!$B$33:$B$776,S$119)+'СЕТ СН'!$H$14+СВЦЭМ!$D$10+'СЕТ СН'!$H$6-'СЕТ СН'!$H$26</f>
        <v>1106.3973375200001</v>
      </c>
      <c r="T125" s="36">
        <f>SUMIFS(СВЦЭМ!$D$33:$D$776,СВЦЭМ!$A$33:$A$776,$A125,СВЦЭМ!$B$33:$B$776,T$119)+'СЕТ СН'!$H$14+СВЦЭМ!$D$10+'СЕТ СН'!$H$6-'СЕТ СН'!$H$26</f>
        <v>1061.19452039</v>
      </c>
      <c r="U125" s="36">
        <f>SUMIFS(СВЦЭМ!$D$33:$D$776,СВЦЭМ!$A$33:$A$776,$A125,СВЦЭМ!$B$33:$B$776,U$119)+'СЕТ СН'!$H$14+СВЦЭМ!$D$10+'СЕТ СН'!$H$6-'СЕТ СН'!$H$26</f>
        <v>1068.00223314</v>
      </c>
      <c r="V125" s="36">
        <f>SUMIFS(СВЦЭМ!$D$33:$D$776,СВЦЭМ!$A$33:$A$776,$A125,СВЦЭМ!$B$33:$B$776,V$119)+'СЕТ СН'!$H$14+СВЦЭМ!$D$10+'СЕТ СН'!$H$6-'СЕТ СН'!$H$26</f>
        <v>1105.6557139700001</v>
      </c>
      <c r="W125" s="36">
        <f>SUMIFS(СВЦЭМ!$D$33:$D$776,СВЦЭМ!$A$33:$A$776,$A125,СВЦЭМ!$B$33:$B$776,W$119)+'СЕТ СН'!$H$14+СВЦЭМ!$D$10+'СЕТ СН'!$H$6-'СЕТ СН'!$H$26</f>
        <v>1115.9426821499999</v>
      </c>
      <c r="X125" s="36">
        <f>SUMIFS(СВЦЭМ!$D$33:$D$776,СВЦЭМ!$A$33:$A$776,$A125,СВЦЭМ!$B$33:$B$776,X$119)+'СЕТ СН'!$H$14+СВЦЭМ!$D$10+'СЕТ СН'!$H$6-'СЕТ СН'!$H$26</f>
        <v>1130.1056535600001</v>
      </c>
      <c r="Y125" s="36">
        <f>SUMIFS(СВЦЭМ!$D$33:$D$776,СВЦЭМ!$A$33:$A$776,$A125,СВЦЭМ!$B$33:$B$776,Y$119)+'СЕТ СН'!$H$14+СВЦЭМ!$D$10+'СЕТ СН'!$H$6-'СЕТ СН'!$H$26</f>
        <v>1129.7928399299999</v>
      </c>
    </row>
    <row r="126" spans="1:27" ht="15.5" x14ac:dyDescent="0.3">
      <c r="A126" s="35">
        <f t="shared" si="3"/>
        <v>43837</v>
      </c>
      <c r="B126" s="36">
        <f>SUMIFS(СВЦЭМ!$D$33:$D$776,СВЦЭМ!$A$33:$A$776,$A126,СВЦЭМ!$B$33:$B$776,B$119)+'СЕТ СН'!$H$14+СВЦЭМ!$D$10+'СЕТ СН'!$H$6-'СЕТ СН'!$H$26</f>
        <v>1155.0137241</v>
      </c>
      <c r="C126" s="36">
        <f>SUMIFS(СВЦЭМ!$D$33:$D$776,СВЦЭМ!$A$33:$A$776,$A126,СВЦЭМ!$B$33:$B$776,C$119)+'СЕТ СН'!$H$14+СВЦЭМ!$D$10+'СЕТ СН'!$H$6-'СЕТ СН'!$H$26</f>
        <v>1160.28755394</v>
      </c>
      <c r="D126" s="36">
        <f>SUMIFS(СВЦЭМ!$D$33:$D$776,СВЦЭМ!$A$33:$A$776,$A126,СВЦЭМ!$B$33:$B$776,D$119)+'СЕТ СН'!$H$14+СВЦЭМ!$D$10+'СЕТ СН'!$H$6-'СЕТ СН'!$H$26</f>
        <v>1175.52083892</v>
      </c>
      <c r="E126" s="36">
        <f>SUMIFS(СВЦЭМ!$D$33:$D$776,СВЦЭМ!$A$33:$A$776,$A126,СВЦЭМ!$B$33:$B$776,E$119)+'СЕТ СН'!$H$14+СВЦЭМ!$D$10+'СЕТ СН'!$H$6-'СЕТ СН'!$H$26</f>
        <v>1198.5929155599999</v>
      </c>
      <c r="F126" s="36">
        <f>SUMIFS(СВЦЭМ!$D$33:$D$776,СВЦЭМ!$A$33:$A$776,$A126,СВЦЭМ!$B$33:$B$776,F$119)+'СЕТ СН'!$H$14+СВЦЭМ!$D$10+'СЕТ СН'!$H$6-'СЕТ СН'!$H$26</f>
        <v>1205.95505637</v>
      </c>
      <c r="G126" s="36">
        <f>SUMIFS(СВЦЭМ!$D$33:$D$776,СВЦЭМ!$A$33:$A$776,$A126,СВЦЭМ!$B$33:$B$776,G$119)+'СЕТ СН'!$H$14+СВЦЭМ!$D$10+'СЕТ СН'!$H$6-'СЕТ СН'!$H$26</f>
        <v>1199.9947862199999</v>
      </c>
      <c r="H126" s="36">
        <f>SUMIFS(СВЦЭМ!$D$33:$D$776,СВЦЭМ!$A$33:$A$776,$A126,СВЦЭМ!$B$33:$B$776,H$119)+'СЕТ СН'!$H$14+СВЦЭМ!$D$10+'СЕТ СН'!$H$6-'СЕТ СН'!$H$26</f>
        <v>1183.7858469299999</v>
      </c>
      <c r="I126" s="36">
        <f>SUMIFS(СВЦЭМ!$D$33:$D$776,СВЦЭМ!$A$33:$A$776,$A126,СВЦЭМ!$B$33:$B$776,I$119)+'СЕТ СН'!$H$14+СВЦЭМ!$D$10+'СЕТ СН'!$H$6-'СЕТ СН'!$H$26</f>
        <v>1164.1400690799999</v>
      </c>
      <c r="J126" s="36">
        <f>SUMIFS(СВЦЭМ!$D$33:$D$776,СВЦЭМ!$A$33:$A$776,$A126,СВЦЭМ!$B$33:$B$776,J$119)+'СЕТ СН'!$H$14+СВЦЭМ!$D$10+'СЕТ СН'!$H$6-'СЕТ СН'!$H$26</f>
        <v>1139.07889765</v>
      </c>
      <c r="K126" s="36">
        <f>SUMIFS(СВЦЭМ!$D$33:$D$776,СВЦЭМ!$A$33:$A$776,$A126,СВЦЭМ!$B$33:$B$776,K$119)+'СЕТ СН'!$H$14+СВЦЭМ!$D$10+'СЕТ СН'!$H$6-'СЕТ СН'!$H$26</f>
        <v>1119.0835571699999</v>
      </c>
      <c r="L126" s="36">
        <f>SUMIFS(СВЦЭМ!$D$33:$D$776,СВЦЭМ!$A$33:$A$776,$A126,СВЦЭМ!$B$33:$B$776,L$119)+'СЕТ СН'!$H$14+СВЦЭМ!$D$10+'СЕТ СН'!$H$6-'СЕТ СН'!$H$26</f>
        <v>1104.7702778</v>
      </c>
      <c r="M126" s="36">
        <f>SUMIFS(СВЦЭМ!$D$33:$D$776,СВЦЭМ!$A$33:$A$776,$A126,СВЦЭМ!$B$33:$B$776,M$119)+'СЕТ СН'!$H$14+СВЦЭМ!$D$10+'СЕТ СН'!$H$6-'СЕТ СН'!$H$26</f>
        <v>1093.5555249399999</v>
      </c>
      <c r="N126" s="36">
        <f>SUMIFS(СВЦЭМ!$D$33:$D$776,СВЦЭМ!$A$33:$A$776,$A126,СВЦЭМ!$B$33:$B$776,N$119)+'СЕТ СН'!$H$14+СВЦЭМ!$D$10+'СЕТ СН'!$H$6-'СЕТ СН'!$H$26</f>
        <v>1100.2266273600001</v>
      </c>
      <c r="O126" s="36">
        <f>SUMIFS(СВЦЭМ!$D$33:$D$776,СВЦЭМ!$A$33:$A$776,$A126,СВЦЭМ!$B$33:$B$776,O$119)+'СЕТ СН'!$H$14+СВЦЭМ!$D$10+'СЕТ СН'!$H$6-'СЕТ СН'!$H$26</f>
        <v>1109.67091873</v>
      </c>
      <c r="P126" s="36">
        <f>SUMIFS(СВЦЭМ!$D$33:$D$776,СВЦЭМ!$A$33:$A$776,$A126,СВЦЭМ!$B$33:$B$776,P$119)+'СЕТ СН'!$H$14+СВЦЭМ!$D$10+'СЕТ СН'!$H$6-'СЕТ СН'!$H$26</f>
        <v>1117.60390317</v>
      </c>
      <c r="Q126" s="36">
        <f>SUMIFS(СВЦЭМ!$D$33:$D$776,СВЦЭМ!$A$33:$A$776,$A126,СВЦЭМ!$B$33:$B$776,Q$119)+'СЕТ СН'!$H$14+СВЦЭМ!$D$10+'СЕТ СН'!$H$6-'СЕТ СН'!$H$26</f>
        <v>1120.74154881</v>
      </c>
      <c r="R126" s="36">
        <f>SUMIFS(СВЦЭМ!$D$33:$D$776,СВЦЭМ!$A$33:$A$776,$A126,СВЦЭМ!$B$33:$B$776,R$119)+'СЕТ СН'!$H$14+СВЦЭМ!$D$10+'СЕТ СН'!$H$6-'СЕТ СН'!$H$26</f>
        <v>1121.4033336299999</v>
      </c>
      <c r="S126" s="36">
        <f>SUMIFS(СВЦЭМ!$D$33:$D$776,СВЦЭМ!$A$33:$A$776,$A126,СВЦЭМ!$B$33:$B$776,S$119)+'СЕТ СН'!$H$14+СВЦЭМ!$D$10+'СЕТ СН'!$H$6-'СЕТ СН'!$H$26</f>
        <v>1110.9246264199999</v>
      </c>
      <c r="T126" s="36">
        <f>SUMIFS(СВЦЭМ!$D$33:$D$776,СВЦЭМ!$A$33:$A$776,$A126,СВЦЭМ!$B$33:$B$776,T$119)+'СЕТ СН'!$H$14+СВЦЭМ!$D$10+'СЕТ СН'!$H$6-'СЕТ СН'!$H$26</f>
        <v>1070.96786567</v>
      </c>
      <c r="U126" s="36">
        <f>SUMIFS(СВЦЭМ!$D$33:$D$776,СВЦЭМ!$A$33:$A$776,$A126,СВЦЭМ!$B$33:$B$776,U$119)+'СЕТ СН'!$H$14+СВЦЭМ!$D$10+'СЕТ СН'!$H$6-'СЕТ СН'!$H$26</f>
        <v>1071.6602610899999</v>
      </c>
      <c r="V126" s="36">
        <f>SUMIFS(СВЦЭМ!$D$33:$D$776,СВЦЭМ!$A$33:$A$776,$A126,СВЦЭМ!$B$33:$B$776,V$119)+'СЕТ СН'!$H$14+СВЦЭМ!$D$10+'СЕТ СН'!$H$6-'СЕТ СН'!$H$26</f>
        <v>1110.3566821899999</v>
      </c>
      <c r="W126" s="36">
        <f>SUMIFS(СВЦЭМ!$D$33:$D$776,СВЦЭМ!$A$33:$A$776,$A126,СВЦЭМ!$B$33:$B$776,W$119)+'СЕТ СН'!$H$14+СВЦЭМ!$D$10+'СЕТ СН'!$H$6-'СЕТ СН'!$H$26</f>
        <v>1122.9614696900001</v>
      </c>
      <c r="X126" s="36">
        <f>SUMIFS(СВЦЭМ!$D$33:$D$776,СВЦЭМ!$A$33:$A$776,$A126,СВЦЭМ!$B$33:$B$776,X$119)+'СЕТ СН'!$H$14+СВЦЭМ!$D$10+'СЕТ СН'!$H$6-'СЕТ СН'!$H$26</f>
        <v>1133.2533622199999</v>
      </c>
      <c r="Y126" s="36">
        <f>SUMIFS(СВЦЭМ!$D$33:$D$776,СВЦЭМ!$A$33:$A$776,$A126,СВЦЭМ!$B$33:$B$776,Y$119)+'СЕТ СН'!$H$14+СВЦЭМ!$D$10+'СЕТ СН'!$H$6-'СЕТ СН'!$H$26</f>
        <v>1150.3479484499999</v>
      </c>
    </row>
    <row r="127" spans="1:27" ht="15.5" x14ac:dyDescent="0.3">
      <c r="A127" s="35">
        <f t="shared" si="3"/>
        <v>43838</v>
      </c>
      <c r="B127" s="36">
        <f>SUMIFS(СВЦЭМ!$D$33:$D$776,СВЦЭМ!$A$33:$A$776,$A127,СВЦЭМ!$B$33:$B$776,B$119)+'СЕТ СН'!$H$14+СВЦЭМ!$D$10+'СЕТ СН'!$H$6-'СЕТ СН'!$H$26</f>
        <v>1172.84845604</v>
      </c>
      <c r="C127" s="36">
        <f>SUMIFS(СВЦЭМ!$D$33:$D$776,СВЦЭМ!$A$33:$A$776,$A127,СВЦЭМ!$B$33:$B$776,C$119)+'СЕТ СН'!$H$14+СВЦЭМ!$D$10+'СЕТ СН'!$H$6-'СЕТ СН'!$H$26</f>
        <v>1179.8280774299999</v>
      </c>
      <c r="D127" s="36">
        <f>SUMIFS(СВЦЭМ!$D$33:$D$776,СВЦЭМ!$A$33:$A$776,$A127,СВЦЭМ!$B$33:$B$776,D$119)+'СЕТ СН'!$H$14+СВЦЭМ!$D$10+'СЕТ СН'!$H$6-'СЕТ СН'!$H$26</f>
        <v>1190.40412668</v>
      </c>
      <c r="E127" s="36">
        <f>SUMIFS(СВЦЭМ!$D$33:$D$776,СВЦЭМ!$A$33:$A$776,$A127,СВЦЭМ!$B$33:$B$776,E$119)+'СЕТ СН'!$H$14+СВЦЭМ!$D$10+'СЕТ СН'!$H$6-'СЕТ СН'!$H$26</f>
        <v>1207.9734022299999</v>
      </c>
      <c r="F127" s="36">
        <f>SUMIFS(СВЦЭМ!$D$33:$D$776,СВЦЭМ!$A$33:$A$776,$A127,СВЦЭМ!$B$33:$B$776,F$119)+'СЕТ СН'!$H$14+СВЦЭМ!$D$10+'СЕТ СН'!$H$6-'СЕТ СН'!$H$26</f>
        <v>1206.85445736</v>
      </c>
      <c r="G127" s="36">
        <f>SUMIFS(СВЦЭМ!$D$33:$D$776,СВЦЭМ!$A$33:$A$776,$A127,СВЦЭМ!$B$33:$B$776,G$119)+'СЕТ СН'!$H$14+СВЦЭМ!$D$10+'СЕТ СН'!$H$6-'СЕТ СН'!$H$26</f>
        <v>1201.4862068499999</v>
      </c>
      <c r="H127" s="36">
        <f>SUMIFS(СВЦЭМ!$D$33:$D$776,СВЦЭМ!$A$33:$A$776,$A127,СВЦЭМ!$B$33:$B$776,H$119)+'СЕТ СН'!$H$14+СВЦЭМ!$D$10+'СЕТ СН'!$H$6-'СЕТ СН'!$H$26</f>
        <v>1187.1713137899999</v>
      </c>
      <c r="I127" s="36">
        <f>SUMIFS(СВЦЭМ!$D$33:$D$776,СВЦЭМ!$A$33:$A$776,$A127,СВЦЭМ!$B$33:$B$776,I$119)+'СЕТ СН'!$H$14+СВЦЭМ!$D$10+'СЕТ СН'!$H$6-'СЕТ СН'!$H$26</f>
        <v>1166.73188916</v>
      </c>
      <c r="J127" s="36">
        <f>SUMIFS(СВЦЭМ!$D$33:$D$776,СВЦЭМ!$A$33:$A$776,$A127,СВЦЭМ!$B$33:$B$776,J$119)+'СЕТ СН'!$H$14+СВЦЭМ!$D$10+'СЕТ СН'!$H$6-'СЕТ СН'!$H$26</f>
        <v>1141.73665899</v>
      </c>
      <c r="K127" s="36">
        <f>SUMIFS(СВЦЭМ!$D$33:$D$776,СВЦЭМ!$A$33:$A$776,$A127,СВЦЭМ!$B$33:$B$776,K$119)+'СЕТ СН'!$H$14+СВЦЭМ!$D$10+'СЕТ СН'!$H$6-'СЕТ СН'!$H$26</f>
        <v>1122.8550189</v>
      </c>
      <c r="L127" s="36">
        <f>SUMIFS(СВЦЭМ!$D$33:$D$776,СВЦЭМ!$A$33:$A$776,$A127,СВЦЭМ!$B$33:$B$776,L$119)+'СЕТ СН'!$H$14+СВЦЭМ!$D$10+'СЕТ СН'!$H$6-'СЕТ СН'!$H$26</f>
        <v>1110.54872776</v>
      </c>
      <c r="M127" s="36">
        <f>SUMIFS(СВЦЭМ!$D$33:$D$776,СВЦЭМ!$A$33:$A$776,$A127,СВЦЭМ!$B$33:$B$776,M$119)+'СЕТ СН'!$H$14+СВЦЭМ!$D$10+'СЕТ СН'!$H$6-'СЕТ СН'!$H$26</f>
        <v>1099.26562601</v>
      </c>
      <c r="N127" s="36">
        <f>SUMIFS(СВЦЭМ!$D$33:$D$776,СВЦЭМ!$A$33:$A$776,$A127,СВЦЭМ!$B$33:$B$776,N$119)+'СЕТ СН'!$H$14+СВЦЭМ!$D$10+'СЕТ СН'!$H$6-'СЕТ СН'!$H$26</f>
        <v>1105.6498902799999</v>
      </c>
      <c r="O127" s="36">
        <f>SUMIFS(СВЦЭМ!$D$33:$D$776,СВЦЭМ!$A$33:$A$776,$A127,СВЦЭМ!$B$33:$B$776,O$119)+'СЕТ СН'!$H$14+СВЦЭМ!$D$10+'СЕТ СН'!$H$6-'СЕТ СН'!$H$26</f>
        <v>1117.7684931599999</v>
      </c>
      <c r="P127" s="36">
        <f>SUMIFS(СВЦЭМ!$D$33:$D$776,СВЦЭМ!$A$33:$A$776,$A127,СВЦЭМ!$B$33:$B$776,P$119)+'СЕТ СН'!$H$14+СВЦЭМ!$D$10+'СЕТ СН'!$H$6-'СЕТ СН'!$H$26</f>
        <v>1124.0213065299999</v>
      </c>
      <c r="Q127" s="36">
        <f>SUMIFS(СВЦЭМ!$D$33:$D$776,СВЦЭМ!$A$33:$A$776,$A127,СВЦЭМ!$B$33:$B$776,Q$119)+'СЕТ СН'!$H$14+СВЦЭМ!$D$10+'СЕТ СН'!$H$6-'СЕТ СН'!$H$26</f>
        <v>1125.44891259</v>
      </c>
      <c r="R127" s="36">
        <f>SUMIFS(СВЦЭМ!$D$33:$D$776,СВЦЭМ!$A$33:$A$776,$A127,СВЦЭМ!$B$33:$B$776,R$119)+'СЕТ СН'!$H$14+СВЦЭМ!$D$10+'СЕТ СН'!$H$6-'СЕТ СН'!$H$26</f>
        <v>1121.2835722699999</v>
      </c>
      <c r="S127" s="36">
        <f>SUMIFS(СВЦЭМ!$D$33:$D$776,СВЦЭМ!$A$33:$A$776,$A127,СВЦЭМ!$B$33:$B$776,S$119)+'СЕТ СН'!$H$14+СВЦЭМ!$D$10+'СЕТ СН'!$H$6-'СЕТ СН'!$H$26</f>
        <v>1113.1223159599999</v>
      </c>
      <c r="T127" s="36">
        <f>SUMIFS(СВЦЭМ!$D$33:$D$776,СВЦЭМ!$A$33:$A$776,$A127,СВЦЭМ!$B$33:$B$776,T$119)+'СЕТ СН'!$H$14+СВЦЭМ!$D$10+'СЕТ СН'!$H$6-'СЕТ СН'!$H$26</f>
        <v>1068.52323196</v>
      </c>
      <c r="U127" s="36">
        <f>SUMIFS(СВЦЭМ!$D$33:$D$776,СВЦЭМ!$A$33:$A$776,$A127,СВЦЭМ!$B$33:$B$776,U$119)+'СЕТ СН'!$H$14+СВЦЭМ!$D$10+'СЕТ СН'!$H$6-'СЕТ СН'!$H$26</f>
        <v>1073.0578322900001</v>
      </c>
      <c r="V127" s="36">
        <f>SUMIFS(СВЦЭМ!$D$33:$D$776,СВЦЭМ!$A$33:$A$776,$A127,СВЦЭМ!$B$33:$B$776,V$119)+'СЕТ СН'!$H$14+СВЦЭМ!$D$10+'СЕТ СН'!$H$6-'СЕТ СН'!$H$26</f>
        <v>1108.5984415799999</v>
      </c>
      <c r="W127" s="36">
        <f>SUMIFS(СВЦЭМ!$D$33:$D$776,СВЦЭМ!$A$33:$A$776,$A127,СВЦЭМ!$B$33:$B$776,W$119)+'СЕТ СН'!$H$14+СВЦЭМ!$D$10+'СЕТ СН'!$H$6-'СЕТ СН'!$H$26</f>
        <v>1122.6153347899999</v>
      </c>
      <c r="X127" s="36">
        <f>SUMIFS(СВЦЭМ!$D$33:$D$776,СВЦЭМ!$A$33:$A$776,$A127,СВЦЭМ!$B$33:$B$776,X$119)+'СЕТ СН'!$H$14+СВЦЭМ!$D$10+'СЕТ СН'!$H$6-'СЕТ СН'!$H$26</f>
        <v>1131.3944248999999</v>
      </c>
      <c r="Y127" s="36">
        <f>SUMIFS(СВЦЭМ!$D$33:$D$776,СВЦЭМ!$A$33:$A$776,$A127,СВЦЭМ!$B$33:$B$776,Y$119)+'СЕТ СН'!$H$14+СВЦЭМ!$D$10+'СЕТ СН'!$H$6-'СЕТ СН'!$H$26</f>
        <v>1145.43209946</v>
      </c>
    </row>
    <row r="128" spans="1:27" ht="15.5" x14ac:dyDescent="0.3">
      <c r="A128" s="35">
        <f t="shared" si="3"/>
        <v>43839</v>
      </c>
      <c r="B128" s="36">
        <f>SUMIFS(СВЦЭМ!$D$33:$D$776,СВЦЭМ!$A$33:$A$776,$A128,СВЦЭМ!$B$33:$B$776,B$119)+'СЕТ СН'!$H$14+СВЦЭМ!$D$10+'СЕТ СН'!$H$6-'СЕТ СН'!$H$26</f>
        <v>1126.75806977</v>
      </c>
      <c r="C128" s="36">
        <f>SUMIFS(СВЦЭМ!$D$33:$D$776,СВЦЭМ!$A$33:$A$776,$A128,СВЦЭМ!$B$33:$B$776,C$119)+'СЕТ СН'!$H$14+СВЦЭМ!$D$10+'СЕТ СН'!$H$6-'СЕТ СН'!$H$26</f>
        <v>1140.28504933</v>
      </c>
      <c r="D128" s="36">
        <f>SUMIFS(СВЦЭМ!$D$33:$D$776,СВЦЭМ!$A$33:$A$776,$A128,СВЦЭМ!$B$33:$B$776,D$119)+'СЕТ СН'!$H$14+СВЦЭМ!$D$10+'СЕТ СН'!$H$6-'СЕТ СН'!$H$26</f>
        <v>1158.4901023499999</v>
      </c>
      <c r="E128" s="36">
        <f>SUMIFS(СВЦЭМ!$D$33:$D$776,СВЦЭМ!$A$33:$A$776,$A128,СВЦЭМ!$B$33:$B$776,E$119)+'СЕТ СН'!$H$14+СВЦЭМ!$D$10+'СЕТ СН'!$H$6-'СЕТ СН'!$H$26</f>
        <v>1162.2589831400001</v>
      </c>
      <c r="F128" s="36">
        <f>SUMIFS(СВЦЭМ!$D$33:$D$776,СВЦЭМ!$A$33:$A$776,$A128,СВЦЭМ!$B$33:$B$776,F$119)+'СЕТ СН'!$H$14+СВЦЭМ!$D$10+'СЕТ СН'!$H$6-'СЕТ СН'!$H$26</f>
        <v>1163.6812913799999</v>
      </c>
      <c r="G128" s="36">
        <f>SUMIFS(СВЦЭМ!$D$33:$D$776,СВЦЭМ!$A$33:$A$776,$A128,СВЦЭМ!$B$33:$B$776,G$119)+'СЕТ СН'!$H$14+СВЦЭМ!$D$10+'СЕТ СН'!$H$6-'СЕТ СН'!$H$26</f>
        <v>1157.6709842400001</v>
      </c>
      <c r="H128" s="36">
        <f>SUMIFS(СВЦЭМ!$D$33:$D$776,СВЦЭМ!$A$33:$A$776,$A128,СВЦЭМ!$B$33:$B$776,H$119)+'СЕТ СН'!$H$14+СВЦЭМ!$D$10+'СЕТ СН'!$H$6-'СЕТ СН'!$H$26</f>
        <v>1110.7553226299999</v>
      </c>
      <c r="I128" s="36">
        <f>SUMIFS(СВЦЭМ!$D$33:$D$776,СВЦЭМ!$A$33:$A$776,$A128,СВЦЭМ!$B$33:$B$776,I$119)+'СЕТ СН'!$H$14+СВЦЭМ!$D$10+'СЕТ СН'!$H$6-'СЕТ СН'!$H$26</f>
        <v>1083.2700868300001</v>
      </c>
      <c r="J128" s="36">
        <f>SUMIFS(СВЦЭМ!$D$33:$D$776,СВЦЭМ!$A$33:$A$776,$A128,СВЦЭМ!$B$33:$B$776,J$119)+'СЕТ СН'!$H$14+СВЦЭМ!$D$10+'СЕТ СН'!$H$6-'СЕТ СН'!$H$26</f>
        <v>1066.9519309299999</v>
      </c>
      <c r="K128" s="36">
        <f>SUMIFS(СВЦЭМ!$D$33:$D$776,СВЦЭМ!$A$33:$A$776,$A128,СВЦЭМ!$B$33:$B$776,K$119)+'СЕТ СН'!$H$14+СВЦЭМ!$D$10+'СЕТ СН'!$H$6-'СЕТ СН'!$H$26</f>
        <v>1063.9634277</v>
      </c>
      <c r="L128" s="36">
        <f>SUMIFS(СВЦЭМ!$D$33:$D$776,СВЦЭМ!$A$33:$A$776,$A128,СВЦЭМ!$B$33:$B$776,L$119)+'СЕТ СН'!$H$14+СВЦЭМ!$D$10+'СЕТ СН'!$H$6-'СЕТ СН'!$H$26</f>
        <v>1062.3397512500001</v>
      </c>
      <c r="M128" s="36">
        <f>SUMIFS(СВЦЭМ!$D$33:$D$776,СВЦЭМ!$A$33:$A$776,$A128,СВЦЭМ!$B$33:$B$776,M$119)+'СЕТ СН'!$H$14+СВЦЭМ!$D$10+'СЕТ СН'!$H$6-'СЕТ СН'!$H$26</f>
        <v>1076.21444099</v>
      </c>
      <c r="N128" s="36">
        <f>SUMIFS(СВЦЭМ!$D$33:$D$776,СВЦЭМ!$A$33:$A$776,$A128,СВЦЭМ!$B$33:$B$776,N$119)+'СЕТ СН'!$H$14+СВЦЭМ!$D$10+'СЕТ СН'!$H$6-'СЕТ СН'!$H$26</f>
        <v>1093.0536001600001</v>
      </c>
      <c r="O128" s="36">
        <f>SUMIFS(СВЦЭМ!$D$33:$D$776,СВЦЭМ!$A$33:$A$776,$A128,СВЦЭМ!$B$33:$B$776,O$119)+'СЕТ СН'!$H$14+СВЦЭМ!$D$10+'СЕТ СН'!$H$6-'СЕТ СН'!$H$26</f>
        <v>1115.52671616</v>
      </c>
      <c r="P128" s="36">
        <f>SUMIFS(СВЦЭМ!$D$33:$D$776,СВЦЭМ!$A$33:$A$776,$A128,СВЦЭМ!$B$33:$B$776,P$119)+'СЕТ СН'!$H$14+СВЦЭМ!$D$10+'СЕТ СН'!$H$6-'СЕТ СН'!$H$26</f>
        <v>1131.4191817599999</v>
      </c>
      <c r="Q128" s="36">
        <f>SUMIFS(СВЦЭМ!$D$33:$D$776,СВЦЭМ!$A$33:$A$776,$A128,СВЦЭМ!$B$33:$B$776,Q$119)+'СЕТ СН'!$H$14+СВЦЭМ!$D$10+'СЕТ СН'!$H$6-'СЕТ СН'!$H$26</f>
        <v>1134.82604515</v>
      </c>
      <c r="R128" s="36">
        <f>SUMIFS(СВЦЭМ!$D$33:$D$776,СВЦЭМ!$A$33:$A$776,$A128,СВЦЭМ!$B$33:$B$776,R$119)+'СЕТ СН'!$H$14+СВЦЭМ!$D$10+'СЕТ СН'!$H$6-'СЕТ СН'!$H$26</f>
        <v>1127.4164527200001</v>
      </c>
      <c r="S128" s="36">
        <f>SUMIFS(СВЦЭМ!$D$33:$D$776,СВЦЭМ!$A$33:$A$776,$A128,СВЦЭМ!$B$33:$B$776,S$119)+'СЕТ СН'!$H$14+СВЦЭМ!$D$10+'СЕТ СН'!$H$6-'СЕТ СН'!$H$26</f>
        <v>1117.9383830300001</v>
      </c>
      <c r="T128" s="36">
        <f>SUMIFS(СВЦЭМ!$D$33:$D$776,СВЦЭМ!$A$33:$A$776,$A128,СВЦЭМ!$B$33:$B$776,T$119)+'СЕТ СН'!$H$14+СВЦЭМ!$D$10+'СЕТ СН'!$H$6-'СЕТ СН'!$H$26</f>
        <v>1068.5590860699999</v>
      </c>
      <c r="U128" s="36">
        <f>SUMIFS(СВЦЭМ!$D$33:$D$776,СВЦЭМ!$A$33:$A$776,$A128,СВЦЭМ!$B$33:$B$776,U$119)+'СЕТ СН'!$H$14+СВЦЭМ!$D$10+'СЕТ СН'!$H$6-'СЕТ СН'!$H$26</f>
        <v>1069.2180042800001</v>
      </c>
      <c r="V128" s="36">
        <f>SUMIFS(СВЦЭМ!$D$33:$D$776,СВЦЭМ!$A$33:$A$776,$A128,СВЦЭМ!$B$33:$B$776,V$119)+'СЕТ СН'!$H$14+СВЦЭМ!$D$10+'СЕТ СН'!$H$6-'СЕТ СН'!$H$26</f>
        <v>1103.3744525100001</v>
      </c>
      <c r="W128" s="36">
        <f>SUMIFS(СВЦЭМ!$D$33:$D$776,СВЦЭМ!$A$33:$A$776,$A128,СВЦЭМ!$B$33:$B$776,W$119)+'СЕТ СН'!$H$14+СВЦЭМ!$D$10+'СЕТ СН'!$H$6-'СЕТ СН'!$H$26</f>
        <v>1123.7685061899999</v>
      </c>
      <c r="X128" s="36">
        <f>SUMIFS(СВЦЭМ!$D$33:$D$776,СВЦЭМ!$A$33:$A$776,$A128,СВЦЭМ!$B$33:$B$776,X$119)+'СЕТ СН'!$H$14+СВЦЭМ!$D$10+'СЕТ СН'!$H$6-'СЕТ СН'!$H$26</f>
        <v>1126.6174712100001</v>
      </c>
      <c r="Y128" s="36">
        <f>SUMIFS(СВЦЭМ!$D$33:$D$776,СВЦЭМ!$A$33:$A$776,$A128,СВЦЭМ!$B$33:$B$776,Y$119)+'СЕТ СН'!$H$14+СВЦЭМ!$D$10+'СЕТ СН'!$H$6-'СЕТ СН'!$H$26</f>
        <v>1148.9169745300001</v>
      </c>
    </row>
    <row r="129" spans="1:25" ht="15.5" x14ac:dyDescent="0.3">
      <c r="A129" s="35">
        <f t="shared" si="3"/>
        <v>43840</v>
      </c>
      <c r="B129" s="36">
        <f>SUMIFS(СВЦЭМ!$D$33:$D$776,СВЦЭМ!$A$33:$A$776,$A129,СВЦЭМ!$B$33:$B$776,B$119)+'СЕТ СН'!$H$14+СВЦЭМ!$D$10+'СЕТ СН'!$H$6-'СЕТ СН'!$H$26</f>
        <v>1151.03369331</v>
      </c>
      <c r="C129" s="36">
        <f>SUMIFS(СВЦЭМ!$D$33:$D$776,СВЦЭМ!$A$33:$A$776,$A129,СВЦЭМ!$B$33:$B$776,C$119)+'СЕТ СН'!$H$14+СВЦЭМ!$D$10+'СЕТ СН'!$H$6-'СЕТ СН'!$H$26</f>
        <v>1161.4921757299999</v>
      </c>
      <c r="D129" s="36">
        <f>SUMIFS(СВЦЭМ!$D$33:$D$776,СВЦЭМ!$A$33:$A$776,$A129,СВЦЭМ!$B$33:$B$776,D$119)+'СЕТ СН'!$H$14+СВЦЭМ!$D$10+'СЕТ СН'!$H$6-'СЕТ СН'!$H$26</f>
        <v>1172.2875461799999</v>
      </c>
      <c r="E129" s="36">
        <f>SUMIFS(СВЦЭМ!$D$33:$D$776,СВЦЭМ!$A$33:$A$776,$A129,СВЦЭМ!$B$33:$B$776,E$119)+'СЕТ СН'!$H$14+СВЦЭМ!$D$10+'СЕТ СН'!$H$6-'СЕТ СН'!$H$26</f>
        <v>1170.4996292399999</v>
      </c>
      <c r="F129" s="36">
        <f>SUMIFS(СВЦЭМ!$D$33:$D$776,СВЦЭМ!$A$33:$A$776,$A129,СВЦЭМ!$B$33:$B$776,F$119)+'СЕТ СН'!$H$14+СВЦЭМ!$D$10+'СЕТ СН'!$H$6-'СЕТ СН'!$H$26</f>
        <v>1160.0450821100001</v>
      </c>
      <c r="G129" s="36">
        <f>SUMIFS(СВЦЭМ!$D$33:$D$776,СВЦЭМ!$A$33:$A$776,$A129,СВЦЭМ!$B$33:$B$776,G$119)+'СЕТ СН'!$H$14+СВЦЭМ!$D$10+'СЕТ СН'!$H$6-'СЕТ СН'!$H$26</f>
        <v>1146.82086267</v>
      </c>
      <c r="H129" s="36">
        <f>SUMIFS(СВЦЭМ!$D$33:$D$776,СВЦЭМ!$A$33:$A$776,$A129,СВЦЭМ!$B$33:$B$776,H$119)+'СЕТ СН'!$H$14+СВЦЭМ!$D$10+'СЕТ СН'!$H$6-'СЕТ СН'!$H$26</f>
        <v>1113.0143513600001</v>
      </c>
      <c r="I129" s="36">
        <f>SUMIFS(СВЦЭМ!$D$33:$D$776,СВЦЭМ!$A$33:$A$776,$A129,СВЦЭМ!$B$33:$B$776,I$119)+'СЕТ СН'!$H$14+СВЦЭМ!$D$10+'СЕТ СН'!$H$6-'СЕТ СН'!$H$26</f>
        <v>1082.1393085699999</v>
      </c>
      <c r="J129" s="36">
        <f>SUMIFS(СВЦЭМ!$D$33:$D$776,СВЦЭМ!$A$33:$A$776,$A129,СВЦЭМ!$B$33:$B$776,J$119)+'СЕТ СН'!$H$14+СВЦЭМ!$D$10+'СЕТ СН'!$H$6-'СЕТ СН'!$H$26</f>
        <v>1078.3710117999999</v>
      </c>
      <c r="K129" s="36">
        <f>SUMIFS(СВЦЭМ!$D$33:$D$776,СВЦЭМ!$A$33:$A$776,$A129,СВЦЭМ!$B$33:$B$776,K$119)+'СЕТ СН'!$H$14+СВЦЭМ!$D$10+'СЕТ СН'!$H$6-'СЕТ СН'!$H$26</f>
        <v>1066.5387852700001</v>
      </c>
      <c r="L129" s="36">
        <f>SUMIFS(СВЦЭМ!$D$33:$D$776,СВЦЭМ!$A$33:$A$776,$A129,СВЦЭМ!$B$33:$B$776,L$119)+'СЕТ СН'!$H$14+СВЦЭМ!$D$10+'СЕТ СН'!$H$6-'СЕТ СН'!$H$26</f>
        <v>1063.8329346600001</v>
      </c>
      <c r="M129" s="36">
        <f>SUMIFS(СВЦЭМ!$D$33:$D$776,СВЦЭМ!$A$33:$A$776,$A129,СВЦЭМ!$B$33:$B$776,M$119)+'СЕТ СН'!$H$14+СВЦЭМ!$D$10+'СЕТ СН'!$H$6-'СЕТ СН'!$H$26</f>
        <v>1073.2670688200001</v>
      </c>
      <c r="N129" s="36">
        <f>SUMIFS(СВЦЭМ!$D$33:$D$776,СВЦЭМ!$A$33:$A$776,$A129,СВЦЭМ!$B$33:$B$776,N$119)+'СЕТ СН'!$H$14+СВЦЭМ!$D$10+'СЕТ СН'!$H$6-'СЕТ СН'!$H$26</f>
        <v>1077.72115323</v>
      </c>
      <c r="O129" s="36">
        <f>SUMIFS(СВЦЭМ!$D$33:$D$776,СВЦЭМ!$A$33:$A$776,$A129,СВЦЭМ!$B$33:$B$776,O$119)+'СЕТ СН'!$H$14+СВЦЭМ!$D$10+'СЕТ СН'!$H$6-'СЕТ СН'!$H$26</f>
        <v>1089.3954265099999</v>
      </c>
      <c r="P129" s="36">
        <f>SUMIFS(СВЦЭМ!$D$33:$D$776,СВЦЭМ!$A$33:$A$776,$A129,СВЦЭМ!$B$33:$B$776,P$119)+'СЕТ СН'!$H$14+СВЦЭМ!$D$10+'СЕТ СН'!$H$6-'СЕТ СН'!$H$26</f>
        <v>1095.9077843099999</v>
      </c>
      <c r="Q129" s="36">
        <f>SUMIFS(СВЦЭМ!$D$33:$D$776,СВЦЭМ!$A$33:$A$776,$A129,СВЦЭМ!$B$33:$B$776,Q$119)+'СЕТ СН'!$H$14+СВЦЭМ!$D$10+'СЕТ СН'!$H$6-'СЕТ СН'!$H$26</f>
        <v>1094.3346981899999</v>
      </c>
      <c r="R129" s="36">
        <f>SUMIFS(СВЦЭМ!$D$33:$D$776,СВЦЭМ!$A$33:$A$776,$A129,СВЦЭМ!$B$33:$B$776,R$119)+'СЕТ СН'!$H$14+СВЦЭМ!$D$10+'СЕТ СН'!$H$6-'СЕТ СН'!$H$26</f>
        <v>1084.2757077399999</v>
      </c>
      <c r="S129" s="36">
        <f>SUMIFS(СВЦЭМ!$D$33:$D$776,СВЦЭМ!$A$33:$A$776,$A129,СВЦЭМ!$B$33:$B$776,S$119)+'СЕТ СН'!$H$14+СВЦЭМ!$D$10+'СЕТ СН'!$H$6-'СЕТ СН'!$H$26</f>
        <v>1078.3494285199999</v>
      </c>
      <c r="T129" s="36">
        <f>SUMIFS(СВЦЭМ!$D$33:$D$776,СВЦЭМ!$A$33:$A$776,$A129,СВЦЭМ!$B$33:$B$776,T$119)+'СЕТ СН'!$H$14+СВЦЭМ!$D$10+'СЕТ СН'!$H$6-'СЕТ СН'!$H$26</f>
        <v>1040.76353051</v>
      </c>
      <c r="U129" s="36">
        <f>SUMIFS(СВЦЭМ!$D$33:$D$776,СВЦЭМ!$A$33:$A$776,$A129,СВЦЭМ!$B$33:$B$776,U$119)+'СЕТ СН'!$H$14+СВЦЭМ!$D$10+'СЕТ СН'!$H$6-'СЕТ СН'!$H$26</f>
        <v>1040.3297959900001</v>
      </c>
      <c r="V129" s="36">
        <f>SUMIFS(СВЦЭМ!$D$33:$D$776,СВЦЭМ!$A$33:$A$776,$A129,СВЦЭМ!$B$33:$B$776,V$119)+'СЕТ СН'!$H$14+СВЦЭМ!$D$10+'СЕТ СН'!$H$6-'СЕТ СН'!$H$26</f>
        <v>1067.6351689999999</v>
      </c>
      <c r="W129" s="36">
        <f>SUMIFS(СВЦЭМ!$D$33:$D$776,СВЦЭМ!$A$33:$A$776,$A129,СВЦЭМ!$B$33:$B$776,W$119)+'СЕТ СН'!$H$14+СВЦЭМ!$D$10+'СЕТ СН'!$H$6-'СЕТ СН'!$H$26</f>
        <v>1078.30119072</v>
      </c>
      <c r="X129" s="36">
        <f>SUMIFS(СВЦЭМ!$D$33:$D$776,СВЦЭМ!$A$33:$A$776,$A129,СВЦЭМ!$B$33:$B$776,X$119)+'СЕТ СН'!$H$14+СВЦЭМ!$D$10+'СЕТ СН'!$H$6-'СЕТ СН'!$H$26</f>
        <v>1081.3058804899999</v>
      </c>
      <c r="Y129" s="36">
        <f>SUMIFS(СВЦЭМ!$D$33:$D$776,СВЦЭМ!$A$33:$A$776,$A129,СВЦЭМ!$B$33:$B$776,Y$119)+'СЕТ СН'!$H$14+СВЦЭМ!$D$10+'СЕТ СН'!$H$6-'СЕТ СН'!$H$26</f>
        <v>1093.02261529</v>
      </c>
    </row>
    <row r="130" spans="1:25" ht="15.5" x14ac:dyDescent="0.3">
      <c r="A130" s="35">
        <f t="shared" si="3"/>
        <v>43841</v>
      </c>
      <c r="B130" s="36">
        <f>SUMIFS(СВЦЭМ!$D$33:$D$776,СВЦЭМ!$A$33:$A$776,$A130,СВЦЭМ!$B$33:$B$776,B$119)+'СЕТ СН'!$H$14+СВЦЭМ!$D$10+'СЕТ СН'!$H$6-'СЕТ СН'!$H$26</f>
        <v>1093.64154897</v>
      </c>
      <c r="C130" s="36">
        <f>SUMIFS(СВЦЭМ!$D$33:$D$776,СВЦЭМ!$A$33:$A$776,$A130,СВЦЭМ!$B$33:$B$776,C$119)+'СЕТ СН'!$H$14+СВЦЭМ!$D$10+'СЕТ СН'!$H$6-'СЕТ СН'!$H$26</f>
        <v>1115.2318314700001</v>
      </c>
      <c r="D130" s="36">
        <f>SUMIFS(СВЦЭМ!$D$33:$D$776,СВЦЭМ!$A$33:$A$776,$A130,СВЦЭМ!$B$33:$B$776,D$119)+'СЕТ СН'!$H$14+СВЦЭМ!$D$10+'СЕТ СН'!$H$6-'СЕТ СН'!$H$26</f>
        <v>1141.24415161</v>
      </c>
      <c r="E130" s="36">
        <f>SUMIFS(СВЦЭМ!$D$33:$D$776,СВЦЭМ!$A$33:$A$776,$A130,СВЦЭМ!$B$33:$B$776,E$119)+'СЕТ СН'!$H$14+СВЦЭМ!$D$10+'СЕТ СН'!$H$6-'СЕТ СН'!$H$26</f>
        <v>1162.57644314</v>
      </c>
      <c r="F130" s="36">
        <f>SUMIFS(СВЦЭМ!$D$33:$D$776,СВЦЭМ!$A$33:$A$776,$A130,СВЦЭМ!$B$33:$B$776,F$119)+'СЕТ СН'!$H$14+СВЦЭМ!$D$10+'СЕТ СН'!$H$6-'СЕТ СН'!$H$26</f>
        <v>1164.8942388999999</v>
      </c>
      <c r="G130" s="36">
        <f>SUMIFS(СВЦЭМ!$D$33:$D$776,СВЦЭМ!$A$33:$A$776,$A130,СВЦЭМ!$B$33:$B$776,G$119)+'СЕТ СН'!$H$14+СВЦЭМ!$D$10+'СЕТ СН'!$H$6-'СЕТ СН'!$H$26</f>
        <v>1165.5501246199999</v>
      </c>
      <c r="H130" s="36">
        <f>SUMIFS(СВЦЭМ!$D$33:$D$776,СВЦЭМ!$A$33:$A$776,$A130,СВЦЭМ!$B$33:$B$776,H$119)+'СЕТ СН'!$H$14+СВЦЭМ!$D$10+'СЕТ СН'!$H$6-'СЕТ СН'!$H$26</f>
        <v>1146.9011637999999</v>
      </c>
      <c r="I130" s="36">
        <f>SUMIFS(СВЦЭМ!$D$33:$D$776,СВЦЭМ!$A$33:$A$776,$A130,СВЦЭМ!$B$33:$B$776,I$119)+'СЕТ СН'!$H$14+СВЦЭМ!$D$10+'СЕТ СН'!$H$6-'СЕТ СН'!$H$26</f>
        <v>1137.4431612399999</v>
      </c>
      <c r="J130" s="36">
        <f>SUMIFS(СВЦЭМ!$D$33:$D$776,СВЦЭМ!$A$33:$A$776,$A130,СВЦЭМ!$B$33:$B$776,J$119)+'СЕТ СН'!$H$14+СВЦЭМ!$D$10+'СЕТ СН'!$H$6-'СЕТ СН'!$H$26</f>
        <v>1110.1960354999999</v>
      </c>
      <c r="K130" s="36">
        <f>SUMIFS(СВЦЭМ!$D$33:$D$776,СВЦЭМ!$A$33:$A$776,$A130,СВЦЭМ!$B$33:$B$776,K$119)+'СЕТ СН'!$H$14+СВЦЭМ!$D$10+'СЕТ СН'!$H$6-'СЕТ СН'!$H$26</f>
        <v>1080.8921793</v>
      </c>
      <c r="L130" s="36">
        <f>SUMIFS(СВЦЭМ!$D$33:$D$776,СВЦЭМ!$A$33:$A$776,$A130,СВЦЭМ!$B$33:$B$776,L$119)+'СЕТ СН'!$H$14+СВЦЭМ!$D$10+'СЕТ СН'!$H$6-'СЕТ СН'!$H$26</f>
        <v>1069.0858468900001</v>
      </c>
      <c r="M130" s="36">
        <f>SUMIFS(СВЦЭМ!$D$33:$D$776,СВЦЭМ!$A$33:$A$776,$A130,СВЦЭМ!$B$33:$B$776,M$119)+'СЕТ СН'!$H$14+СВЦЭМ!$D$10+'СЕТ СН'!$H$6-'СЕТ СН'!$H$26</f>
        <v>1075.55407898</v>
      </c>
      <c r="N130" s="36">
        <f>SUMIFS(СВЦЭМ!$D$33:$D$776,СВЦЭМ!$A$33:$A$776,$A130,СВЦЭМ!$B$33:$B$776,N$119)+'СЕТ СН'!$H$14+СВЦЭМ!$D$10+'СЕТ СН'!$H$6-'СЕТ СН'!$H$26</f>
        <v>1082.0297747899999</v>
      </c>
      <c r="O130" s="36">
        <f>SUMIFS(СВЦЭМ!$D$33:$D$776,СВЦЭМ!$A$33:$A$776,$A130,СВЦЭМ!$B$33:$B$776,O$119)+'СЕТ СН'!$H$14+СВЦЭМ!$D$10+'СЕТ СН'!$H$6-'СЕТ СН'!$H$26</f>
        <v>1094.4428864500001</v>
      </c>
      <c r="P130" s="36">
        <f>SUMIFS(СВЦЭМ!$D$33:$D$776,СВЦЭМ!$A$33:$A$776,$A130,СВЦЭМ!$B$33:$B$776,P$119)+'СЕТ СН'!$H$14+СВЦЭМ!$D$10+'СЕТ СН'!$H$6-'СЕТ СН'!$H$26</f>
        <v>1106.4625521799999</v>
      </c>
      <c r="Q130" s="36">
        <f>SUMIFS(СВЦЭМ!$D$33:$D$776,СВЦЭМ!$A$33:$A$776,$A130,СВЦЭМ!$B$33:$B$776,Q$119)+'СЕТ СН'!$H$14+СВЦЭМ!$D$10+'СЕТ СН'!$H$6-'СЕТ СН'!$H$26</f>
        <v>1107.14606802</v>
      </c>
      <c r="R130" s="36">
        <f>SUMIFS(СВЦЭМ!$D$33:$D$776,СВЦЭМ!$A$33:$A$776,$A130,СВЦЭМ!$B$33:$B$776,R$119)+'СЕТ СН'!$H$14+СВЦЭМ!$D$10+'СЕТ СН'!$H$6-'СЕТ СН'!$H$26</f>
        <v>1094.63842858</v>
      </c>
      <c r="S130" s="36">
        <f>SUMIFS(СВЦЭМ!$D$33:$D$776,СВЦЭМ!$A$33:$A$776,$A130,СВЦЭМ!$B$33:$B$776,S$119)+'СЕТ СН'!$H$14+СВЦЭМ!$D$10+'СЕТ СН'!$H$6-'СЕТ СН'!$H$26</f>
        <v>1073.87746502</v>
      </c>
      <c r="T130" s="36">
        <f>SUMIFS(СВЦЭМ!$D$33:$D$776,СВЦЭМ!$A$33:$A$776,$A130,СВЦЭМ!$B$33:$B$776,T$119)+'СЕТ СН'!$H$14+СВЦЭМ!$D$10+'СЕТ СН'!$H$6-'СЕТ СН'!$H$26</f>
        <v>1044.39325691</v>
      </c>
      <c r="U130" s="36">
        <f>SUMIFS(СВЦЭМ!$D$33:$D$776,СВЦЭМ!$A$33:$A$776,$A130,СВЦЭМ!$B$33:$B$776,U$119)+'СЕТ СН'!$H$14+СВЦЭМ!$D$10+'СЕТ СН'!$H$6-'СЕТ СН'!$H$26</f>
        <v>1047.4930191000001</v>
      </c>
      <c r="V130" s="36">
        <f>SUMIFS(СВЦЭМ!$D$33:$D$776,СВЦЭМ!$A$33:$A$776,$A130,СВЦЭМ!$B$33:$B$776,V$119)+'СЕТ СН'!$H$14+СВЦЭМ!$D$10+'СЕТ СН'!$H$6-'СЕТ СН'!$H$26</f>
        <v>1081.2356585699999</v>
      </c>
      <c r="W130" s="36">
        <f>SUMIFS(СВЦЭМ!$D$33:$D$776,СВЦЭМ!$A$33:$A$776,$A130,СВЦЭМ!$B$33:$B$776,W$119)+'СЕТ СН'!$H$14+СВЦЭМ!$D$10+'СЕТ СН'!$H$6-'СЕТ СН'!$H$26</f>
        <v>1097.0019555900001</v>
      </c>
      <c r="X130" s="36">
        <f>SUMIFS(СВЦЭМ!$D$33:$D$776,СВЦЭМ!$A$33:$A$776,$A130,СВЦЭМ!$B$33:$B$776,X$119)+'СЕТ СН'!$H$14+СВЦЭМ!$D$10+'СЕТ СН'!$H$6-'СЕТ СН'!$H$26</f>
        <v>1116.74189161</v>
      </c>
      <c r="Y130" s="36">
        <f>SUMIFS(СВЦЭМ!$D$33:$D$776,СВЦЭМ!$A$33:$A$776,$A130,СВЦЭМ!$B$33:$B$776,Y$119)+'СЕТ СН'!$H$14+СВЦЭМ!$D$10+'СЕТ СН'!$H$6-'СЕТ СН'!$H$26</f>
        <v>1133.2738122999999</v>
      </c>
    </row>
    <row r="131" spans="1:25" ht="15.5" x14ac:dyDescent="0.3">
      <c r="A131" s="35">
        <f t="shared" si="3"/>
        <v>43842</v>
      </c>
      <c r="B131" s="36">
        <f>SUMIFS(СВЦЭМ!$D$33:$D$776,СВЦЭМ!$A$33:$A$776,$A131,СВЦЭМ!$B$33:$B$776,B$119)+'СЕТ СН'!$H$14+СВЦЭМ!$D$10+'СЕТ СН'!$H$6-'СЕТ СН'!$H$26</f>
        <v>1144.1199418599999</v>
      </c>
      <c r="C131" s="36">
        <f>SUMIFS(СВЦЭМ!$D$33:$D$776,СВЦЭМ!$A$33:$A$776,$A131,СВЦЭМ!$B$33:$B$776,C$119)+'СЕТ СН'!$H$14+СВЦЭМ!$D$10+'СЕТ СН'!$H$6-'СЕТ СН'!$H$26</f>
        <v>1157.57581091</v>
      </c>
      <c r="D131" s="36">
        <f>SUMIFS(СВЦЭМ!$D$33:$D$776,СВЦЭМ!$A$33:$A$776,$A131,СВЦЭМ!$B$33:$B$776,D$119)+'СЕТ СН'!$H$14+СВЦЭМ!$D$10+'СЕТ СН'!$H$6-'СЕТ СН'!$H$26</f>
        <v>1170.25570337</v>
      </c>
      <c r="E131" s="36">
        <f>SUMIFS(СВЦЭМ!$D$33:$D$776,СВЦЭМ!$A$33:$A$776,$A131,СВЦЭМ!$B$33:$B$776,E$119)+'СЕТ СН'!$H$14+СВЦЭМ!$D$10+'СЕТ СН'!$H$6-'СЕТ СН'!$H$26</f>
        <v>1189.9834628399999</v>
      </c>
      <c r="F131" s="36">
        <f>SUMIFS(СВЦЭМ!$D$33:$D$776,СВЦЭМ!$A$33:$A$776,$A131,СВЦЭМ!$B$33:$B$776,F$119)+'СЕТ СН'!$H$14+СВЦЭМ!$D$10+'СЕТ СН'!$H$6-'СЕТ СН'!$H$26</f>
        <v>1190.48236791</v>
      </c>
      <c r="G131" s="36">
        <f>SUMIFS(СВЦЭМ!$D$33:$D$776,СВЦЭМ!$A$33:$A$776,$A131,СВЦЭМ!$B$33:$B$776,G$119)+'СЕТ СН'!$H$14+СВЦЭМ!$D$10+'СЕТ СН'!$H$6-'СЕТ СН'!$H$26</f>
        <v>1181.9771623199999</v>
      </c>
      <c r="H131" s="36">
        <f>SUMIFS(СВЦЭМ!$D$33:$D$776,СВЦЭМ!$A$33:$A$776,$A131,СВЦЭМ!$B$33:$B$776,H$119)+'СЕТ СН'!$H$14+СВЦЭМ!$D$10+'СЕТ СН'!$H$6-'СЕТ СН'!$H$26</f>
        <v>1169.7955607399999</v>
      </c>
      <c r="I131" s="36">
        <f>SUMIFS(СВЦЭМ!$D$33:$D$776,СВЦЭМ!$A$33:$A$776,$A131,СВЦЭМ!$B$33:$B$776,I$119)+'СЕТ СН'!$H$14+СВЦЭМ!$D$10+'СЕТ СН'!$H$6-'СЕТ СН'!$H$26</f>
        <v>1152.9102040600001</v>
      </c>
      <c r="J131" s="36">
        <f>SUMIFS(СВЦЭМ!$D$33:$D$776,СВЦЭМ!$A$33:$A$776,$A131,СВЦЭМ!$B$33:$B$776,J$119)+'СЕТ СН'!$H$14+СВЦЭМ!$D$10+'СЕТ СН'!$H$6-'СЕТ СН'!$H$26</f>
        <v>1110.49925859</v>
      </c>
      <c r="K131" s="36">
        <f>SUMIFS(СВЦЭМ!$D$33:$D$776,СВЦЭМ!$A$33:$A$776,$A131,СВЦЭМ!$B$33:$B$776,K$119)+'СЕТ СН'!$H$14+СВЦЭМ!$D$10+'СЕТ СН'!$H$6-'СЕТ СН'!$H$26</f>
        <v>1089.8140418200001</v>
      </c>
      <c r="L131" s="36">
        <f>SUMIFS(СВЦЭМ!$D$33:$D$776,СВЦЭМ!$A$33:$A$776,$A131,СВЦЭМ!$B$33:$B$776,L$119)+'СЕТ СН'!$H$14+СВЦЭМ!$D$10+'СЕТ СН'!$H$6-'СЕТ СН'!$H$26</f>
        <v>1068.1772499799999</v>
      </c>
      <c r="M131" s="36">
        <f>SUMIFS(СВЦЭМ!$D$33:$D$776,СВЦЭМ!$A$33:$A$776,$A131,СВЦЭМ!$B$33:$B$776,M$119)+'СЕТ СН'!$H$14+СВЦЭМ!$D$10+'СЕТ СН'!$H$6-'СЕТ СН'!$H$26</f>
        <v>1066.20284309</v>
      </c>
      <c r="N131" s="36">
        <f>SUMIFS(СВЦЭМ!$D$33:$D$776,СВЦЭМ!$A$33:$A$776,$A131,СВЦЭМ!$B$33:$B$776,N$119)+'СЕТ СН'!$H$14+СВЦЭМ!$D$10+'СЕТ СН'!$H$6-'СЕТ СН'!$H$26</f>
        <v>1079.6219853099999</v>
      </c>
      <c r="O131" s="36">
        <f>SUMIFS(СВЦЭМ!$D$33:$D$776,СВЦЭМ!$A$33:$A$776,$A131,СВЦЭМ!$B$33:$B$776,O$119)+'СЕТ СН'!$H$14+СВЦЭМ!$D$10+'СЕТ СН'!$H$6-'СЕТ СН'!$H$26</f>
        <v>1092.5111264499999</v>
      </c>
      <c r="P131" s="36">
        <f>SUMIFS(СВЦЭМ!$D$33:$D$776,СВЦЭМ!$A$33:$A$776,$A131,СВЦЭМ!$B$33:$B$776,P$119)+'СЕТ СН'!$H$14+СВЦЭМ!$D$10+'СЕТ СН'!$H$6-'СЕТ СН'!$H$26</f>
        <v>1098.6296727199999</v>
      </c>
      <c r="Q131" s="36">
        <f>SUMIFS(СВЦЭМ!$D$33:$D$776,СВЦЭМ!$A$33:$A$776,$A131,СВЦЭМ!$B$33:$B$776,Q$119)+'СЕТ СН'!$H$14+СВЦЭМ!$D$10+'СЕТ СН'!$H$6-'СЕТ СН'!$H$26</f>
        <v>1100.9437271500001</v>
      </c>
      <c r="R131" s="36">
        <f>SUMIFS(СВЦЭМ!$D$33:$D$776,СВЦЭМ!$A$33:$A$776,$A131,СВЦЭМ!$B$33:$B$776,R$119)+'СЕТ СН'!$H$14+СВЦЭМ!$D$10+'СЕТ СН'!$H$6-'СЕТ СН'!$H$26</f>
        <v>1099.0566486</v>
      </c>
      <c r="S131" s="36">
        <f>SUMIFS(СВЦЭМ!$D$33:$D$776,СВЦЭМ!$A$33:$A$776,$A131,СВЦЭМ!$B$33:$B$776,S$119)+'СЕТ СН'!$H$14+СВЦЭМ!$D$10+'СЕТ СН'!$H$6-'СЕТ СН'!$H$26</f>
        <v>1076.1397927400001</v>
      </c>
      <c r="T131" s="36">
        <f>SUMIFS(СВЦЭМ!$D$33:$D$776,СВЦЭМ!$A$33:$A$776,$A131,СВЦЭМ!$B$33:$B$776,T$119)+'СЕТ СН'!$H$14+СВЦЭМ!$D$10+'СЕТ СН'!$H$6-'СЕТ СН'!$H$26</f>
        <v>1047.4090296300001</v>
      </c>
      <c r="U131" s="36">
        <f>SUMIFS(СВЦЭМ!$D$33:$D$776,СВЦЭМ!$A$33:$A$776,$A131,СВЦЭМ!$B$33:$B$776,U$119)+'СЕТ СН'!$H$14+СВЦЭМ!$D$10+'СЕТ СН'!$H$6-'СЕТ СН'!$H$26</f>
        <v>1050.89430006</v>
      </c>
      <c r="V131" s="36">
        <f>SUMIFS(СВЦЭМ!$D$33:$D$776,СВЦЭМ!$A$33:$A$776,$A131,СВЦЭМ!$B$33:$B$776,V$119)+'СЕТ СН'!$H$14+СВЦЭМ!$D$10+'СЕТ СН'!$H$6-'СЕТ СН'!$H$26</f>
        <v>1072.7241615799999</v>
      </c>
      <c r="W131" s="36">
        <f>SUMIFS(СВЦЭМ!$D$33:$D$776,СВЦЭМ!$A$33:$A$776,$A131,СВЦЭМ!$B$33:$B$776,W$119)+'СЕТ СН'!$H$14+СВЦЭМ!$D$10+'СЕТ СН'!$H$6-'СЕТ СН'!$H$26</f>
        <v>1083.7190843799999</v>
      </c>
      <c r="X131" s="36">
        <f>SUMIFS(СВЦЭМ!$D$33:$D$776,СВЦЭМ!$A$33:$A$776,$A131,СВЦЭМ!$B$33:$B$776,X$119)+'СЕТ СН'!$H$14+СВЦЭМ!$D$10+'СЕТ СН'!$H$6-'СЕТ СН'!$H$26</f>
        <v>1092.78974025</v>
      </c>
      <c r="Y131" s="36">
        <f>SUMIFS(СВЦЭМ!$D$33:$D$776,СВЦЭМ!$A$33:$A$776,$A131,СВЦЭМ!$B$33:$B$776,Y$119)+'СЕТ СН'!$H$14+СВЦЭМ!$D$10+'СЕТ СН'!$H$6-'СЕТ СН'!$H$26</f>
        <v>1119.421908</v>
      </c>
    </row>
    <row r="132" spans="1:25" ht="15.5" x14ac:dyDescent="0.3">
      <c r="A132" s="35">
        <f t="shared" si="3"/>
        <v>43843</v>
      </c>
      <c r="B132" s="36">
        <f>SUMIFS(СВЦЭМ!$D$33:$D$776,СВЦЭМ!$A$33:$A$776,$A132,СВЦЭМ!$B$33:$B$776,B$119)+'СЕТ СН'!$H$14+СВЦЭМ!$D$10+'СЕТ СН'!$H$6-'СЕТ СН'!$H$26</f>
        <v>1200.5788863499999</v>
      </c>
      <c r="C132" s="36">
        <f>SUMIFS(СВЦЭМ!$D$33:$D$776,СВЦЭМ!$A$33:$A$776,$A132,СВЦЭМ!$B$33:$B$776,C$119)+'СЕТ СН'!$H$14+СВЦЭМ!$D$10+'СЕТ СН'!$H$6-'СЕТ СН'!$H$26</f>
        <v>1219.4147149200001</v>
      </c>
      <c r="D132" s="36">
        <f>SUMIFS(СВЦЭМ!$D$33:$D$776,СВЦЭМ!$A$33:$A$776,$A132,СВЦЭМ!$B$33:$B$776,D$119)+'СЕТ СН'!$H$14+СВЦЭМ!$D$10+'СЕТ СН'!$H$6-'СЕТ СН'!$H$26</f>
        <v>1232.72741118</v>
      </c>
      <c r="E132" s="36">
        <f>SUMIFS(СВЦЭМ!$D$33:$D$776,СВЦЭМ!$A$33:$A$776,$A132,СВЦЭМ!$B$33:$B$776,E$119)+'СЕТ СН'!$H$14+СВЦЭМ!$D$10+'СЕТ СН'!$H$6-'СЕТ СН'!$H$26</f>
        <v>1223.2974231999999</v>
      </c>
      <c r="F132" s="36">
        <f>SUMIFS(СВЦЭМ!$D$33:$D$776,СВЦЭМ!$A$33:$A$776,$A132,СВЦЭМ!$B$33:$B$776,F$119)+'СЕТ СН'!$H$14+СВЦЭМ!$D$10+'СЕТ СН'!$H$6-'СЕТ СН'!$H$26</f>
        <v>1218.0100050199999</v>
      </c>
      <c r="G132" s="36">
        <f>SUMIFS(СВЦЭМ!$D$33:$D$776,СВЦЭМ!$A$33:$A$776,$A132,СВЦЭМ!$B$33:$B$776,G$119)+'СЕТ СН'!$H$14+СВЦЭМ!$D$10+'СЕТ СН'!$H$6-'СЕТ СН'!$H$26</f>
        <v>1201.77293642</v>
      </c>
      <c r="H132" s="36">
        <f>SUMIFS(СВЦЭМ!$D$33:$D$776,СВЦЭМ!$A$33:$A$776,$A132,СВЦЭМ!$B$33:$B$776,H$119)+'СЕТ СН'!$H$14+СВЦЭМ!$D$10+'СЕТ СН'!$H$6-'СЕТ СН'!$H$26</f>
        <v>1166.1559156599999</v>
      </c>
      <c r="I132" s="36">
        <f>SUMIFS(СВЦЭМ!$D$33:$D$776,СВЦЭМ!$A$33:$A$776,$A132,СВЦЭМ!$B$33:$B$776,I$119)+'СЕТ СН'!$H$14+СВЦЭМ!$D$10+'СЕТ СН'!$H$6-'СЕТ СН'!$H$26</f>
        <v>1132.5582220700001</v>
      </c>
      <c r="J132" s="36">
        <f>SUMIFS(СВЦЭМ!$D$33:$D$776,СВЦЭМ!$A$33:$A$776,$A132,СВЦЭМ!$B$33:$B$776,J$119)+'СЕТ СН'!$H$14+СВЦЭМ!$D$10+'СЕТ СН'!$H$6-'СЕТ СН'!$H$26</f>
        <v>1116.9580905999999</v>
      </c>
      <c r="K132" s="36">
        <f>SUMIFS(СВЦЭМ!$D$33:$D$776,СВЦЭМ!$A$33:$A$776,$A132,СВЦЭМ!$B$33:$B$776,K$119)+'СЕТ СН'!$H$14+СВЦЭМ!$D$10+'СЕТ СН'!$H$6-'СЕТ СН'!$H$26</f>
        <v>1105.3900627999999</v>
      </c>
      <c r="L132" s="36">
        <f>SUMIFS(СВЦЭМ!$D$33:$D$776,СВЦЭМ!$A$33:$A$776,$A132,СВЦЭМ!$B$33:$B$776,L$119)+'СЕТ СН'!$H$14+СВЦЭМ!$D$10+'СЕТ СН'!$H$6-'СЕТ СН'!$H$26</f>
        <v>1104.9278014500001</v>
      </c>
      <c r="M132" s="36">
        <f>SUMIFS(СВЦЭМ!$D$33:$D$776,СВЦЭМ!$A$33:$A$776,$A132,СВЦЭМ!$B$33:$B$776,M$119)+'СЕТ СН'!$H$14+СВЦЭМ!$D$10+'СЕТ СН'!$H$6-'СЕТ СН'!$H$26</f>
        <v>1111.4433787099999</v>
      </c>
      <c r="N132" s="36">
        <f>SUMIFS(СВЦЭМ!$D$33:$D$776,СВЦЭМ!$A$33:$A$776,$A132,СВЦЭМ!$B$33:$B$776,N$119)+'СЕТ СН'!$H$14+СВЦЭМ!$D$10+'СЕТ СН'!$H$6-'СЕТ СН'!$H$26</f>
        <v>1114.56857199</v>
      </c>
      <c r="O132" s="36">
        <f>SUMIFS(СВЦЭМ!$D$33:$D$776,СВЦЭМ!$A$33:$A$776,$A132,СВЦЭМ!$B$33:$B$776,O$119)+'СЕТ СН'!$H$14+СВЦЭМ!$D$10+'СЕТ СН'!$H$6-'СЕТ СН'!$H$26</f>
        <v>1111.1701498</v>
      </c>
      <c r="P132" s="36">
        <f>SUMIFS(СВЦЭМ!$D$33:$D$776,СВЦЭМ!$A$33:$A$776,$A132,СВЦЭМ!$B$33:$B$776,P$119)+'СЕТ СН'!$H$14+СВЦЭМ!$D$10+'СЕТ СН'!$H$6-'СЕТ СН'!$H$26</f>
        <v>1098.0081102300001</v>
      </c>
      <c r="Q132" s="36">
        <f>SUMIFS(СВЦЭМ!$D$33:$D$776,СВЦЭМ!$A$33:$A$776,$A132,СВЦЭМ!$B$33:$B$776,Q$119)+'СЕТ СН'!$H$14+СВЦЭМ!$D$10+'СЕТ СН'!$H$6-'СЕТ СН'!$H$26</f>
        <v>1116.44192563</v>
      </c>
      <c r="R132" s="36">
        <f>SUMIFS(СВЦЭМ!$D$33:$D$776,СВЦЭМ!$A$33:$A$776,$A132,СВЦЭМ!$B$33:$B$776,R$119)+'СЕТ СН'!$H$14+СВЦЭМ!$D$10+'СЕТ СН'!$H$6-'СЕТ СН'!$H$26</f>
        <v>1093.5673401500001</v>
      </c>
      <c r="S132" s="36">
        <f>SUMIFS(СВЦЭМ!$D$33:$D$776,СВЦЭМ!$A$33:$A$776,$A132,СВЦЭМ!$B$33:$B$776,S$119)+'СЕТ СН'!$H$14+СВЦЭМ!$D$10+'СЕТ СН'!$H$6-'СЕТ СН'!$H$26</f>
        <v>1082.3487617200001</v>
      </c>
      <c r="T132" s="36">
        <f>SUMIFS(СВЦЭМ!$D$33:$D$776,СВЦЭМ!$A$33:$A$776,$A132,СВЦЭМ!$B$33:$B$776,T$119)+'СЕТ СН'!$H$14+СВЦЭМ!$D$10+'СЕТ СН'!$H$6-'СЕТ СН'!$H$26</f>
        <v>1045.5273311799999</v>
      </c>
      <c r="U132" s="36">
        <f>SUMIFS(СВЦЭМ!$D$33:$D$776,СВЦЭМ!$A$33:$A$776,$A132,СВЦЭМ!$B$33:$B$776,U$119)+'СЕТ СН'!$H$14+СВЦЭМ!$D$10+'СЕТ СН'!$H$6-'СЕТ СН'!$H$26</f>
        <v>1043.5899573500001</v>
      </c>
      <c r="V132" s="36">
        <f>SUMIFS(СВЦЭМ!$D$33:$D$776,СВЦЭМ!$A$33:$A$776,$A132,СВЦЭМ!$B$33:$B$776,V$119)+'СЕТ СН'!$H$14+СВЦЭМ!$D$10+'СЕТ СН'!$H$6-'СЕТ СН'!$H$26</f>
        <v>1074.8642458699999</v>
      </c>
      <c r="W132" s="36">
        <f>SUMIFS(СВЦЭМ!$D$33:$D$776,СВЦЭМ!$A$33:$A$776,$A132,СВЦЭМ!$B$33:$B$776,W$119)+'СЕТ СН'!$H$14+СВЦЭМ!$D$10+'СЕТ СН'!$H$6-'СЕТ СН'!$H$26</f>
        <v>1097.4131916700001</v>
      </c>
      <c r="X132" s="36">
        <f>SUMIFS(СВЦЭМ!$D$33:$D$776,СВЦЭМ!$A$33:$A$776,$A132,СВЦЭМ!$B$33:$B$776,X$119)+'СЕТ СН'!$H$14+СВЦЭМ!$D$10+'СЕТ СН'!$H$6-'СЕТ СН'!$H$26</f>
        <v>1094.30771968</v>
      </c>
      <c r="Y132" s="36">
        <f>SUMIFS(СВЦЭМ!$D$33:$D$776,СВЦЭМ!$A$33:$A$776,$A132,СВЦЭМ!$B$33:$B$776,Y$119)+'СЕТ СН'!$H$14+СВЦЭМ!$D$10+'СЕТ СН'!$H$6-'СЕТ СН'!$H$26</f>
        <v>1111.82845886</v>
      </c>
    </row>
    <row r="133" spans="1:25" ht="15.5" x14ac:dyDescent="0.3">
      <c r="A133" s="35">
        <f t="shared" si="3"/>
        <v>43844</v>
      </c>
      <c r="B133" s="36">
        <f>SUMIFS(СВЦЭМ!$D$33:$D$776,СВЦЭМ!$A$33:$A$776,$A133,СВЦЭМ!$B$33:$B$776,B$119)+'СЕТ СН'!$H$14+СВЦЭМ!$D$10+'СЕТ СН'!$H$6-'СЕТ СН'!$H$26</f>
        <v>1155.1462830400001</v>
      </c>
      <c r="C133" s="36">
        <f>SUMIFS(СВЦЭМ!$D$33:$D$776,СВЦЭМ!$A$33:$A$776,$A133,СВЦЭМ!$B$33:$B$776,C$119)+'СЕТ СН'!$H$14+СВЦЭМ!$D$10+'СЕТ СН'!$H$6-'СЕТ СН'!$H$26</f>
        <v>1164.06580244</v>
      </c>
      <c r="D133" s="36">
        <f>SUMIFS(СВЦЭМ!$D$33:$D$776,СВЦЭМ!$A$33:$A$776,$A133,СВЦЭМ!$B$33:$B$776,D$119)+'СЕТ СН'!$H$14+СВЦЭМ!$D$10+'СЕТ СН'!$H$6-'СЕТ СН'!$H$26</f>
        <v>1174.2657862900001</v>
      </c>
      <c r="E133" s="36">
        <f>SUMIFS(СВЦЭМ!$D$33:$D$776,СВЦЭМ!$A$33:$A$776,$A133,СВЦЭМ!$B$33:$B$776,E$119)+'СЕТ СН'!$H$14+СВЦЭМ!$D$10+'СЕТ СН'!$H$6-'СЕТ СН'!$H$26</f>
        <v>1179.4408197800001</v>
      </c>
      <c r="F133" s="36">
        <f>SUMIFS(СВЦЭМ!$D$33:$D$776,СВЦЭМ!$A$33:$A$776,$A133,СВЦЭМ!$B$33:$B$776,F$119)+'СЕТ СН'!$H$14+СВЦЭМ!$D$10+'СЕТ СН'!$H$6-'СЕТ СН'!$H$26</f>
        <v>1177.47473455</v>
      </c>
      <c r="G133" s="36">
        <f>SUMIFS(СВЦЭМ!$D$33:$D$776,СВЦЭМ!$A$33:$A$776,$A133,СВЦЭМ!$B$33:$B$776,G$119)+'СЕТ СН'!$H$14+СВЦЭМ!$D$10+'СЕТ СН'!$H$6-'СЕТ СН'!$H$26</f>
        <v>1165.2154911600001</v>
      </c>
      <c r="H133" s="36">
        <f>SUMIFS(СВЦЭМ!$D$33:$D$776,СВЦЭМ!$A$33:$A$776,$A133,СВЦЭМ!$B$33:$B$776,H$119)+'СЕТ СН'!$H$14+СВЦЭМ!$D$10+'СЕТ СН'!$H$6-'СЕТ СН'!$H$26</f>
        <v>1124.6353905999999</v>
      </c>
      <c r="I133" s="36">
        <f>SUMIFS(СВЦЭМ!$D$33:$D$776,СВЦЭМ!$A$33:$A$776,$A133,СВЦЭМ!$B$33:$B$776,I$119)+'СЕТ СН'!$H$14+СВЦЭМ!$D$10+'СЕТ СН'!$H$6-'СЕТ СН'!$H$26</f>
        <v>1106.6805634099999</v>
      </c>
      <c r="J133" s="36">
        <f>SUMIFS(СВЦЭМ!$D$33:$D$776,СВЦЭМ!$A$33:$A$776,$A133,СВЦЭМ!$B$33:$B$776,J$119)+'СЕТ СН'!$H$14+СВЦЭМ!$D$10+'СЕТ СН'!$H$6-'СЕТ СН'!$H$26</f>
        <v>1077.44201707</v>
      </c>
      <c r="K133" s="36">
        <f>SUMIFS(СВЦЭМ!$D$33:$D$776,СВЦЭМ!$A$33:$A$776,$A133,СВЦЭМ!$B$33:$B$776,K$119)+'СЕТ СН'!$H$14+СВЦЭМ!$D$10+'СЕТ СН'!$H$6-'СЕТ СН'!$H$26</f>
        <v>1076.6729246299999</v>
      </c>
      <c r="L133" s="36">
        <f>SUMIFS(СВЦЭМ!$D$33:$D$776,СВЦЭМ!$A$33:$A$776,$A133,СВЦЭМ!$B$33:$B$776,L$119)+'СЕТ СН'!$H$14+СВЦЭМ!$D$10+'СЕТ СН'!$H$6-'СЕТ СН'!$H$26</f>
        <v>1075.71362006</v>
      </c>
      <c r="M133" s="36">
        <f>SUMIFS(СВЦЭМ!$D$33:$D$776,СВЦЭМ!$A$33:$A$776,$A133,СВЦЭМ!$B$33:$B$776,M$119)+'СЕТ СН'!$H$14+СВЦЭМ!$D$10+'СЕТ СН'!$H$6-'СЕТ СН'!$H$26</f>
        <v>1088.73521648</v>
      </c>
      <c r="N133" s="36">
        <f>SUMIFS(СВЦЭМ!$D$33:$D$776,СВЦЭМ!$A$33:$A$776,$A133,СВЦЭМ!$B$33:$B$776,N$119)+'СЕТ СН'!$H$14+СВЦЭМ!$D$10+'СЕТ СН'!$H$6-'СЕТ СН'!$H$26</f>
        <v>1097.3854999499999</v>
      </c>
      <c r="O133" s="36">
        <f>SUMIFS(СВЦЭМ!$D$33:$D$776,СВЦЭМ!$A$33:$A$776,$A133,СВЦЭМ!$B$33:$B$776,O$119)+'СЕТ СН'!$H$14+СВЦЭМ!$D$10+'СЕТ СН'!$H$6-'СЕТ СН'!$H$26</f>
        <v>1109.27992767</v>
      </c>
      <c r="P133" s="36">
        <f>SUMIFS(СВЦЭМ!$D$33:$D$776,СВЦЭМ!$A$33:$A$776,$A133,СВЦЭМ!$B$33:$B$776,P$119)+'СЕТ СН'!$H$14+СВЦЭМ!$D$10+'СЕТ СН'!$H$6-'СЕТ СН'!$H$26</f>
        <v>1117.9214862399999</v>
      </c>
      <c r="Q133" s="36">
        <f>SUMIFS(СВЦЭМ!$D$33:$D$776,СВЦЭМ!$A$33:$A$776,$A133,СВЦЭМ!$B$33:$B$776,Q$119)+'СЕТ СН'!$H$14+СВЦЭМ!$D$10+'СЕТ СН'!$H$6-'СЕТ СН'!$H$26</f>
        <v>1130.21399903</v>
      </c>
      <c r="R133" s="36">
        <f>SUMIFS(СВЦЭМ!$D$33:$D$776,СВЦЭМ!$A$33:$A$776,$A133,СВЦЭМ!$B$33:$B$776,R$119)+'СЕТ СН'!$H$14+СВЦЭМ!$D$10+'СЕТ СН'!$H$6-'СЕТ СН'!$H$26</f>
        <v>1134.7388521800001</v>
      </c>
      <c r="S133" s="36">
        <f>SUMIFS(СВЦЭМ!$D$33:$D$776,СВЦЭМ!$A$33:$A$776,$A133,СВЦЭМ!$B$33:$B$776,S$119)+'СЕТ СН'!$H$14+СВЦЭМ!$D$10+'СЕТ СН'!$H$6-'СЕТ СН'!$H$26</f>
        <v>1134.0572268000001</v>
      </c>
      <c r="T133" s="36">
        <f>SUMIFS(СВЦЭМ!$D$33:$D$776,СВЦЭМ!$A$33:$A$776,$A133,СВЦЭМ!$B$33:$B$776,T$119)+'СЕТ СН'!$H$14+СВЦЭМ!$D$10+'СЕТ СН'!$H$6-'СЕТ СН'!$H$26</f>
        <v>1086.52909929</v>
      </c>
      <c r="U133" s="36">
        <f>SUMIFS(СВЦЭМ!$D$33:$D$776,СВЦЭМ!$A$33:$A$776,$A133,СВЦЭМ!$B$33:$B$776,U$119)+'СЕТ СН'!$H$14+СВЦЭМ!$D$10+'СЕТ СН'!$H$6-'СЕТ СН'!$H$26</f>
        <v>1086.4251573399999</v>
      </c>
      <c r="V133" s="36">
        <f>SUMIFS(СВЦЭМ!$D$33:$D$776,СВЦЭМ!$A$33:$A$776,$A133,СВЦЭМ!$B$33:$B$776,V$119)+'СЕТ СН'!$H$14+СВЦЭМ!$D$10+'СЕТ СН'!$H$6-'СЕТ СН'!$H$26</f>
        <v>1116.30391642</v>
      </c>
      <c r="W133" s="36">
        <f>SUMIFS(СВЦЭМ!$D$33:$D$776,СВЦЭМ!$A$33:$A$776,$A133,СВЦЭМ!$B$33:$B$776,W$119)+'СЕТ СН'!$H$14+СВЦЭМ!$D$10+'СЕТ СН'!$H$6-'СЕТ СН'!$H$26</f>
        <v>1131.7838992699999</v>
      </c>
      <c r="X133" s="36">
        <f>SUMIFS(СВЦЭМ!$D$33:$D$776,СВЦЭМ!$A$33:$A$776,$A133,СВЦЭМ!$B$33:$B$776,X$119)+'СЕТ СН'!$H$14+СВЦЭМ!$D$10+'СЕТ СН'!$H$6-'СЕТ СН'!$H$26</f>
        <v>1134.0102138299999</v>
      </c>
      <c r="Y133" s="36">
        <f>SUMIFS(СВЦЭМ!$D$33:$D$776,СВЦЭМ!$A$33:$A$776,$A133,СВЦЭМ!$B$33:$B$776,Y$119)+'СЕТ СН'!$H$14+СВЦЭМ!$D$10+'СЕТ СН'!$H$6-'СЕТ СН'!$H$26</f>
        <v>1147.4545067700001</v>
      </c>
    </row>
    <row r="134" spans="1:25" ht="15.5" x14ac:dyDescent="0.3">
      <c r="A134" s="35">
        <f t="shared" si="3"/>
        <v>43845</v>
      </c>
      <c r="B134" s="36">
        <f>SUMIFS(СВЦЭМ!$D$33:$D$776,СВЦЭМ!$A$33:$A$776,$A134,СВЦЭМ!$B$33:$B$776,B$119)+'СЕТ СН'!$H$14+СВЦЭМ!$D$10+'СЕТ СН'!$H$6-'СЕТ СН'!$H$26</f>
        <v>1177.9883380900001</v>
      </c>
      <c r="C134" s="36">
        <f>SUMIFS(СВЦЭМ!$D$33:$D$776,СВЦЭМ!$A$33:$A$776,$A134,СВЦЭМ!$B$33:$B$776,C$119)+'СЕТ СН'!$H$14+СВЦЭМ!$D$10+'СЕТ СН'!$H$6-'СЕТ СН'!$H$26</f>
        <v>1182.85481478</v>
      </c>
      <c r="D134" s="36">
        <f>SUMIFS(СВЦЭМ!$D$33:$D$776,СВЦЭМ!$A$33:$A$776,$A134,СВЦЭМ!$B$33:$B$776,D$119)+'СЕТ СН'!$H$14+СВЦЭМ!$D$10+'СЕТ СН'!$H$6-'СЕТ СН'!$H$26</f>
        <v>1188.5142628599999</v>
      </c>
      <c r="E134" s="36">
        <f>SUMIFS(СВЦЭМ!$D$33:$D$776,СВЦЭМ!$A$33:$A$776,$A134,СВЦЭМ!$B$33:$B$776,E$119)+'СЕТ СН'!$H$14+СВЦЭМ!$D$10+'СЕТ СН'!$H$6-'СЕТ СН'!$H$26</f>
        <v>1202.79953684</v>
      </c>
      <c r="F134" s="36">
        <f>SUMIFS(СВЦЭМ!$D$33:$D$776,СВЦЭМ!$A$33:$A$776,$A134,СВЦЭМ!$B$33:$B$776,F$119)+'СЕТ СН'!$H$14+СВЦЭМ!$D$10+'СЕТ СН'!$H$6-'СЕТ СН'!$H$26</f>
        <v>1190.67096277</v>
      </c>
      <c r="G134" s="36">
        <f>SUMIFS(СВЦЭМ!$D$33:$D$776,СВЦЭМ!$A$33:$A$776,$A134,СВЦЭМ!$B$33:$B$776,G$119)+'СЕТ СН'!$H$14+СВЦЭМ!$D$10+'СЕТ СН'!$H$6-'СЕТ СН'!$H$26</f>
        <v>1168.3336291799999</v>
      </c>
      <c r="H134" s="36">
        <f>SUMIFS(СВЦЭМ!$D$33:$D$776,СВЦЭМ!$A$33:$A$776,$A134,СВЦЭМ!$B$33:$B$776,H$119)+'СЕТ СН'!$H$14+СВЦЭМ!$D$10+'СЕТ СН'!$H$6-'СЕТ СН'!$H$26</f>
        <v>1129.7517584699999</v>
      </c>
      <c r="I134" s="36">
        <f>SUMIFS(СВЦЭМ!$D$33:$D$776,СВЦЭМ!$A$33:$A$776,$A134,СВЦЭМ!$B$33:$B$776,I$119)+'СЕТ СН'!$H$14+СВЦЭМ!$D$10+'СЕТ СН'!$H$6-'СЕТ СН'!$H$26</f>
        <v>1100.50972882</v>
      </c>
      <c r="J134" s="36">
        <f>SUMIFS(СВЦЭМ!$D$33:$D$776,СВЦЭМ!$A$33:$A$776,$A134,СВЦЭМ!$B$33:$B$776,J$119)+'СЕТ СН'!$H$14+СВЦЭМ!$D$10+'СЕТ СН'!$H$6-'СЕТ СН'!$H$26</f>
        <v>1088.76565106</v>
      </c>
      <c r="K134" s="36">
        <f>SUMIFS(СВЦЭМ!$D$33:$D$776,СВЦЭМ!$A$33:$A$776,$A134,СВЦЭМ!$B$33:$B$776,K$119)+'СЕТ СН'!$H$14+СВЦЭМ!$D$10+'СЕТ СН'!$H$6-'СЕТ СН'!$H$26</f>
        <v>1083.1282628700001</v>
      </c>
      <c r="L134" s="36">
        <f>SUMIFS(СВЦЭМ!$D$33:$D$776,СВЦЭМ!$A$33:$A$776,$A134,СВЦЭМ!$B$33:$B$776,L$119)+'СЕТ СН'!$H$14+СВЦЭМ!$D$10+'СЕТ СН'!$H$6-'СЕТ СН'!$H$26</f>
        <v>1080.7501357199999</v>
      </c>
      <c r="M134" s="36">
        <f>SUMIFS(СВЦЭМ!$D$33:$D$776,СВЦЭМ!$A$33:$A$776,$A134,СВЦЭМ!$B$33:$B$776,M$119)+'СЕТ СН'!$H$14+СВЦЭМ!$D$10+'СЕТ СН'!$H$6-'СЕТ СН'!$H$26</f>
        <v>1106.06341909</v>
      </c>
      <c r="N134" s="36">
        <f>SUMIFS(СВЦЭМ!$D$33:$D$776,СВЦЭМ!$A$33:$A$776,$A134,СВЦЭМ!$B$33:$B$776,N$119)+'СЕТ СН'!$H$14+СВЦЭМ!$D$10+'СЕТ СН'!$H$6-'СЕТ СН'!$H$26</f>
        <v>1126.4181647400001</v>
      </c>
      <c r="O134" s="36">
        <f>SUMIFS(СВЦЭМ!$D$33:$D$776,СВЦЭМ!$A$33:$A$776,$A134,СВЦЭМ!$B$33:$B$776,O$119)+'СЕТ СН'!$H$14+СВЦЭМ!$D$10+'СЕТ СН'!$H$6-'СЕТ СН'!$H$26</f>
        <v>1142.52343049</v>
      </c>
      <c r="P134" s="36">
        <f>SUMIFS(СВЦЭМ!$D$33:$D$776,СВЦЭМ!$A$33:$A$776,$A134,СВЦЭМ!$B$33:$B$776,P$119)+'СЕТ СН'!$H$14+СВЦЭМ!$D$10+'СЕТ СН'!$H$6-'СЕТ СН'!$H$26</f>
        <v>1155.9705701999999</v>
      </c>
      <c r="Q134" s="36">
        <f>SUMIFS(СВЦЭМ!$D$33:$D$776,СВЦЭМ!$A$33:$A$776,$A134,СВЦЭМ!$B$33:$B$776,Q$119)+'СЕТ СН'!$H$14+СВЦЭМ!$D$10+'СЕТ СН'!$H$6-'СЕТ СН'!$H$26</f>
        <v>1162.2568288699999</v>
      </c>
      <c r="R134" s="36">
        <f>SUMIFS(СВЦЭМ!$D$33:$D$776,СВЦЭМ!$A$33:$A$776,$A134,СВЦЭМ!$B$33:$B$776,R$119)+'СЕТ СН'!$H$14+СВЦЭМ!$D$10+'СЕТ СН'!$H$6-'СЕТ СН'!$H$26</f>
        <v>1154.92806683</v>
      </c>
      <c r="S134" s="36">
        <f>SUMIFS(СВЦЭМ!$D$33:$D$776,СВЦЭМ!$A$33:$A$776,$A134,СВЦЭМ!$B$33:$B$776,S$119)+'СЕТ СН'!$H$14+СВЦЭМ!$D$10+'СЕТ СН'!$H$6-'СЕТ СН'!$H$26</f>
        <v>1128.47571823</v>
      </c>
      <c r="T134" s="36">
        <f>SUMIFS(СВЦЭМ!$D$33:$D$776,СВЦЭМ!$A$33:$A$776,$A134,СВЦЭМ!$B$33:$B$776,T$119)+'СЕТ СН'!$H$14+СВЦЭМ!$D$10+'СЕТ СН'!$H$6-'СЕТ СН'!$H$26</f>
        <v>1083.6833551100001</v>
      </c>
      <c r="U134" s="36">
        <f>SUMIFS(СВЦЭМ!$D$33:$D$776,СВЦЭМ!$A$33:$A$776,$A134,СВЦЭМ!$B$33:$B$776,U$119)+'СЕТ СН'!$H$14+СВЦЭМ!$D$10+'СЕТ СН'!$H$6-'СЕТ СН'!$H$26</f>
        <v>1080.34511978</v>
      </c>
      <c r="V134" s="36">
        <f>SUMIFS(СВЦЭМ!$D$33:$D$776,СВЦЭМ!$A$33:$A$776,$A134,СВЦЭМ!$B$33:$B$776,V$119)+'СЕТ СН'!$H$14+СВЦЭМ!$D$10+'СЕТ СН'!$H$6-'СЕТ СН'!$H$26</f>
        <v>1109.7843714999999</v>
      </c>
      <c r="W134" s="36">
        <f>SUMIFS(СВЦЭМ!$D$33:$D$776,СВЦЭМ!$A$33:$A$776,$A134,СВЦЭМ!$B$33:$B$776,W$119)+'СЕТ СН'!$H$14+СВЦЭМ!$D$10+'СЕТ СН'!$H$6-'СЕТ СН'!$H$26</f>
        <v>1129.91542327</v>
      </c>
      <c r="X134" s="36">
        <f>SUMIFS(СВЦЭМ!$D$33:$D$776,СВЦЭМ!$A$33:$A$776,$A134,СВЦЭМ!$B$33:$B$776,X$119)+'СЕТ СН'!$H$14+СВЦЭМ!$D$10+'СЕТ СН'!$H$6-'СЕТ СН'!$H$26</f>
        <v>1134.0473860499999</v>
      </c>
      <c r="Y134" s="36">
        <f>SUMIFS(СВЦЭМ!$D$33:$D$776,СВЦЭМ!$A$33:$A$776,$A134,СВЦЭМ!$B$33:$B$776,Y$119)+'СЕТ СН'!$H$14+СВЦЭМ!$D$10+'СЕТ СН'!$H$6-'СЕТ СН'!$H$26</f>
        <v>1148.3693669300001</v>
      </c>
    </row>
    <row r="135" spans="1:25" ht="15.5" x14ac:dyDescent="0.3">
      <c r="A135" s="35">
        <f t="shared" si="3"/>
        <v>43846</v>
      </c>
      <c r="B135" s="36">
        <f>SUMIFS(СВЦЭМ!$D$33:$D$776,СВЦЭМ!$A$33:$A$776,$A135,СВЦЭМ!$B$33:$B$776,B$119)+'СЕТ СН'!$H$14+СВЦЭМ!$D$10+'СЕТ СН'!$H$6-'СЕТ СН'!$H$26</f>
        <v>1152.09968688</v>
      </c>
      <c r="C135" s="36">
        <f>SUMIFS(СВЦЭМ!$D$33:$D$776,СВЦЭМ!$A$33:$A$776,$A135,СВЦЭМ!$B$33:$B$776,C$119)+'СЕТ СН'!$H$14+СВЦЭМ!$D$10+'СЕТ СН'!$H$6-'СЕТ СН'!$H$26</f>
        <v>1162.2354910500001</v>
      </c>
      <c r="D135" s="36">
        <f>SUMIFS(СВЦЭМ!$D$33:$D$776,СВЦЭМ!$A$33:$A$776,$A135,СВЦЭМ!$B$33:$B$776,D$119)+'СЕТ СН'!$H$14+СВЦЭМ!$D$10+'СЕТ СН'!$H$6-'СЕТ СН'!$H$26</f>
        <v>1170.4548345799999</v>
      </c>
      <c r="E135" s="36">
        <f>SUMIFS(СВЦЭМ!$D$33:$D$776,СВЦЭМ!$A$33:$A$776,$A135,СВЦЭМ!$B$33:$B$776,E$119)+'СЕТ СН'!$H$14+СВЦЭМ!$D$10+'СЕТ СН'!$H$6-'СЕТ СН'!$H$26</f>
        <v>1182.8586922699999</v>
      </c>
      <c r="F135" s="36">
        <f>SUMIFS(СВЦЭМ!$D$33:$D$776,СВЦЭМ!$A$33:$A$776,$A135,СВЦЭМ!$B$33:$B$776,F$119)+'СЕТ СН'!$H$14+СВЦЭМ!$D$10+'СЕТ СН'!$H$6-'СЕТ СН'!$H$26</f>
        <v>1176.74854869</v>
      </c>
      <c r="G135" s="36">
        <f>SUMIFS(СВЦЭМ!$D$33:$D$776,СВЦЭМ!$A$33:$A$776,$A135,СВЦЭМ!$B$33:$B$776,G$119)+'СЕТ СН'!$H$14+СВЦЭМ!$D$10+'СЕТ СН'!$H$6-'СЕТ СН'!$H$26</f>
        <v>1144.9606349799999</v>
      </c>
      <c r="H135" s="36">
        <f>SUMIFS(СВЦЭМ!$D$33:$D$776,СВЦЭМ!$A$33:$A$776,$A135,СВЦЭМ!$B$33:$B$776,H$119)+'СЕТ СН'!$H$14+СВЦЭМ!$D$10+'СЕТ СН'!$H$6-'СЕТ СН'!$H$26</f>
        <v>1102.0900690199999</v>
      </c>
      <c r="I135" s="36">
        <f>SUMIFS(СВЦЭМ!$D$33:$D$776,СВЦЭМ!$A$33:$A$776,$A135,СВЦЭМ!$B$33:$B$776,I$119)+'СЕТ СН'!$H$14+СВЦЭМ!$D$10+'СЕТ СН'!$H$6-'СЕТ СН'!$H$26</f>
        <v>1100.4705681299999</v>
      </c>
      <c r="J135" s="36">
        <f>SUMIFS(СВЦЭМ!$D$33:$D$776,СВЦЭМ!$A$33:$A$776,$A135,СВЦЭМ!$B$33:$B$776,J$119)+'СЕТ СН'!$H$14+СВЦЭМ!$D$10+'СЕТ СН'!$H$6-'СЕТ СН'!$H$26</f>
        <v>1081.9561799000001</v>
      </c>
      <c r="K135" s="36">
        <f>SUMIFS(СВЦЭМ!$D$33:$D$776,СВЦЭМ!$A$33:$A$776,$A135,СВЦЭМ!$B$33:$B$776,K$119)+'СЕТ СН'!$H$14+СВЦЭМ!$D$10+'СЕТ СН'!$H$6-'СЕТ СН'!$H$26</f>
        <v>1095.60120807</v>
      </c>
      <c r="L135" s="36">
        <f>SUMIFS(СВЦЭМ!$D$33:$D$776,СВЦЭМ!$A$33:$A$776,$A135,СВЦЭМ!$B$33:$B$776,L$119)+'СЕТ СН'!$H$14+СВЦЭМ!$D$10+'СЕТ СН'!$H$6-'СЕТ СН'!$H$26</f>
        <v>1101.39303703</v>
      </c>
      <c r="M135" s="36">
        <f>SUMIFS(СВЦЭМ!$D$33:$D$776,СВЦЭМ!$A$33:$A$776,$A135,СВЦЭМ!$B$33:$B$776,M$119)+'СЕТ СН'!$H$14+СВЦЭМ!$D$10+'СЕТ СН'!$H$6-'СЕТ СН'!$H$26</f>
        <v>1116.8112000799999</v>
      </c>
      <c r="N135" s="36">
        <f>SUMIFS(СВЦЭМ!$D$33:$D$776,СВЦЭМ!$A$33:$A$776,$A135,СВЦЭМ!$B$33:$B$776,N$119)+'СЕТ СН'!$H$14+СВЦЭМ!$D$10+'СЕТ СН'!$H$6-'СЕТ СН'!$H$26</f>
        <v>1123.09318211</v>
      </c>
      <c r="O135" s="36">
        <f>SUMIFS(СВЦЭМ!$D$33:$D$776,СВЦЭМ!$A$33:$A$776,$A135,СВЦЭМ!$B$33:$B$776,O$119)+'СЕТ СН'!$H$14+СВЦЭМ!$D$10+'СЕТ СН'!$H$6-'СЕТ СН'!$H$26</f>
        <v>1143.10174564</v>
      </c>
      <c r="P135" s="36">
        <f>SUMIFS(СВЦЭМ!$D$33:$D$776,СВЦЭМ!$A$33:$A$776,$A135,СВЦЭМ!$B$33:$B$776,P$119)+'СЕТ СН'!$H$14+СВЦЭМ!$D$10+'СЕТ СН'!$H$6-'СЕТ СН'!$H$26</f>
        <v>1152.49517249</v>
      </c>
      <c r="Q135" s="36">
        <f>SUMIFS(СВЦЭМ!$D$33:$D$776,СВЦЭМ!$A$33:$A$776,$A135,СВЦЭМ!$B$33:$B$776,Q$119)+'СЕТ СН'!$H$14+СВЦЭМ!$D$10+'СЕТ СН'!$H$6-'СЕТ СН'!$H$26</f>
        <v>1155.4521649599999</v>
      </c>
      <c r="R135" s="36">
        <f>SUMIFS(СВЦЭМ!$D$33:$D$776,СВЦЭМ!$A$33:$A$776,$A135,СВЦЭМ!$B$33:$B$776,R$119)+'СЕТ СН'!$H$14+СВЦЭМ!$D$10+'СЕТ СН'!$H$6-'СЕТ СН'!$H$26</f>
        <v>1147.73710981</v>
      </c>
      <c r="S135" s="36">
        <f>SUMIFS(СВЦЭМ!$D$33:$D$776,СВЦЭМ!$A$33:$A$776,$A135,СВЦЭМ!$B$33:$B$776,S$119)+'СЕТ СН'!$H$14+СВЦЭМ!$D$10+'СЕТ СН'!$H$6-'СЕТ СН'!$H$26</f>
        <v>1135.23715995</v>
      </c>
      <c r="T135" s="36">
        <f>SUMIFS(СВЦЭМ!$D$33:$D$776,СВЦЭМ!$A$33:$A$776,$A135,СВЦЭМ!$B$33:$B$776,T$119)+'СЕТ СН'!$H$14+СВЦЭМ!$D$10+'СЕТ СН'!$H$6-'СЕТ СН'!$H$26</f>
        <v>1090.75442094</v>
      </c>
      <c r="U135" s="36">
        <f>SUMIFS(СВЦЭМ!$D$33:$D$776,СВЦЭМ!$A$33:$A$776,$A135,СВЦЭМ!$B$33:$B$776,U$119)+'СЕТ СН'!$H$14+СВЦЭМ!$D$10+'СЕТ СН'!$H$6-'СЕТ СН'!$H$26</f>
        <v>1094.04033626</v>
      </c>
      <c r="V135" s="36">
        <f>SUMIFS(СВЦЭМ!$D$33:$D$776,СВЦЭМ!$A$33:$A$776,$A135,СВЦЭМ!$B$33:$B$776,V$119)+'СЕТ СН'!$H$14+СВЦЭМ!$D$10+'СЕТ СН'!$H$6-'СЕТ СН'!$H$26</f>
        <v>1127.5443814400001</v>
      </c>
      <c r="W135" s="36">
        <f>SUMIFS(СВЦЭМ!$D$33:$D$776,СВЦЭМ!$A$33:$A$776,$A135,СВЦЭМ!$B$33:$B$776,W$119)+'СЕТ СН'!$H$14+СВЦЭМ!$D$10+'СЕТ СН'!$H$6-'СЕТ СН'!$H$26</f>
        <v>1148.6411400300001</v>
      </c>
      <c r="X135" s="36">
        <f>SUMIFS(СВЦЭМ!$D$33:$D$776,СВЦЭМ!$A$33:$A$776,$A135,СВЦЭМ!$B$33:$B$776,X$119)+'СЕТ СН'!$H$14+СВЦЭМ!$D$10+'СЕТ СН'!$H$6-'СЕТ СН'!$H$26</f>
        <v>1148.1850567700001</v>
      </c>
      <c r="Y135" s="36">
        <f>SUMIFS(СВЦЭМ!$D$33:$D$776,СВЦЭМ!$A$33:$A$776,$A135,СВЦЭМ!$B$33:$B$776,Y$119)+'СЕТ СН'!$H$14+СВЦЭМ!$D$10+'СЕТ СН'!$H$6-'СЕТ СН'!$H$26</f>
        <v>1150.03857249</v>
      </c>
    </row>
    <row r="136" spans="1:25" ht="15.5" x14ac:dyDescent="0.3">
      <c r="A136" s="35">
        <f t="shared" si="3"/>
        <v>43847</v>
      </c>
      <c r="B136" s="36">
        <f>SUMIFS(СВЦЭМ!$D$33:$D$776,СВЦЭМ!$A$33:$A$776,$A136,СВЦЭМ!$B$33:$B$776,B$119)+'СЕТ СН'!$H$14+СВЦЭМ!$D$10+'СЕТ СН'!$H$6-'СЕТ СН'!$H$26</f>
        <v>1144.37991446</v>
      </c>
      <c r="C136" s="36">
        <f>SUMIFS(СВЦЭМ!$D$33:$D$776,СВЦЭМ!$A$33:$A$776,$A136,СВЦЭМ!$B$33:$B$776,C$119)+'СЕТ СН'!$H$14+СВЦЭМ!$D$10+'СЕТ СН'!$H$6-'СЕТ СН'!$H$26</f>
        <v>1164.2347107599999</v>
      </c>
      <c r="D136" s="36">
        <f>SUMIFS(СВЦЭМ!$D$33:$D$776,СВЦЭМ!$A$33:$A$776,$A136,СВЦЭМ!$B$33:$B$776,D$119)+'СЕТ СН'!$H$14+СВЦЭМ!$D$10+'СЕТ СН'!$H$6-'СЕТ СН'!$H$26</f>
        <v>1174.9200698499999</v>
      </c>
      <c r="E136" s="36">
        <f>SUMIFS(СВЦЭМ!$D$33:$D$776,СВЦЭМ!$A$33:$A$776,$A136,СВЦЭМ!$B$33:$B$776,E$119)+'СЕТ СН'!$H$14+СВЦЭМ!$D$10+'СЕТ СН'!$H$6-'СЕТ СН'!$H$26</f>
        <v>1164.2255737200001</v>
      </c>
      <c r="F136" s="36">
        <f>SUMIFS(СВЦЭМ!$D$33:$D$776,СВЦЭМ!$A$33:$A$776,$A136,СВЦЭМ!$B$33:$B$776,F$119)+'СЕТ СН'!$H$14+СВЦЭМ!$D$10+'СЕТ СН'!$H$6-'СЕТ СН'!$H$26</f>
        <v>1158.0296509299999</v>
      </c>
      <c r="G136" s="36">
        <f>SUMIFS(СВЦЭМ!$D$33:$D$776,СВЦЭМ!$A$33:$A$776,$A136,СВЦЭМ!$B$33:$B$776,G$119)+'СЕТ СН'!$H$14+СВЦЭМ!$D$10+'СЕТ СН'!$H$6-'СЕТ СН'!$H$26</f>
        <v>1151.0165512799999</v>
      </c>
      <c r="H136" s="36">
        <f>SUMIFS(СВЦЭМ!$D$33:$D$776,СВЦЭМ!$A$33:$A$776,$A136,СВЦЭМ!$B$33:$B$776,H$119)+'СЕТ СН'!$H$14+СВЦЭМ!$D$10+'СЕТ СН'!$H$6-'СЕТ СН'!$H$26</f>
        <v>1117.2028918799999</v>
      </c>
      <c r="I136" s="36">
        <f>SUMIFS(СВЦЭМ!$D$33:$D$776,СВЦЭМ!$A$33:$A$776,$A136,СВЦЭМ!$B$33:$B$776,I$119)+'СЕТ СН'!$H$14+СВЦЭМ!$D$10+'СЕТ СН'!$H$6-'СЕТ СН'!$H$26</f>
        <v>1105.33513391</v>
      </c>
      <c r="J136" s="36">
        <f>SUMIFS(СВЦЭМ!$D$33:$D$776,СВЦЭМ!$A$33:$A$776,$A136,СВЦЭМ!$B$33:$B$776,J$119)+'СЕТ СН'!$H$14+СВЦЭМ!$D$10+'СЕТ СН'!$H$6-'СЕТ СН'!$H$26</f>
        <v>1079.14363409</v>
      </c>
      <c r="K136" s="36">
        <f>SUMIFS(СВЦЭМ!$D$33:$D$776,СВЦЭМ!$A$33:$A$776,$A136,СВЦЭМ!$B$33:$B$776,K$119)+'СЕТ СН'!$H$14+СВЦЭМ!$D$10+'СЕТ СН'!$H$6-'СЕТ СН'!$H$26</f>
        <v>1067.8135576299999</v>
      </c>
      <c r="L136" s="36">
        <f>SUMIFS(СВЦЭМ!$D$33:$D$776,СВЦЭМ!$A$33:$A$776,$A136,СВЦЭМ!$B$33:$B$776,L$119)+'СЕТ СН'!$H$14+СВЦЭМ!$D$10+'СЕТ СН'!$H$6-'СЕТ СН'!$H$26</f>
        <v>1078.9419754</v>
      </c>
      <c r="M136" s="36">
        <f>SUMIFS(СВЦЭМ!$D$33:$D$776,СВЦЭМ!$A$33:$A$776,$A136,СВЦЭМ!$B$33:$B$776,M$119)+'СЕТ СН'!$H$14+СВЦЭМ!$D$10+'СЕТ СН'!$H$6-'СЕТ СН'!$H$26</f>
        <v>1099.7704738099999</v>
      </c>
      <c r="N136" s="36">
        <f>SUMIFS(СВЦЭМ!$D$33:$D$776,СВЦЭМ!$A$33:$A$776,$A136,СВЦЭМ!$B$33:$B$776,N$119)+'СЕТ СН'!$H$14+СВЦЭМ!$D$10+'СЕТ СН'!$H$6-'СЕТ СН'!$H$26</f>
        <v>1110.5277167500001</v>
      </c>
      <c r="O136" s="36">
        <f>SUMIFS(СВЦЭМ!$D$33:$D$776,СВЦЭМ!$A$33:$A$776,$A136,СВЦЭМ!$B$33:$B$776,O$119)+'СЕТ СН'!$H$14+СВЦЭМ!$D$10+'СЕТ СН'!$H$6-'СЕТ СН'!$H$26</f>
        <v>1130.1777927099999</v>
      </c>
      <c r="P136" s="36">
        <f>SUMIFS(СВЦЭМ!$D$33:$D$776,СВЦЭМ!$A$33:$A$776,$A136,СВЦЭМ!$B$33:$B$776,P$119)+'СЕТ СН'!$H$14+СВЦЭМ!$D$10+'СЕТ СН'!$H$6-'СЕТ СН'!$H$26</f>
        <v>1139.5980907999999</v>
      </c>
      <c r="Q136" s="36">
        <f>SUMIFS(СВЦЭМ!$D$33:$D$776,СВЦЭМ!$A$33:$A$776,$A136,СВЦЭМ!$B$33:$B$776,Q$119)+'СЕТ СН'!$H$14+СВЦЭМ!$D$10+'СЕТ СН'!$H$6-'СЕТ СН'!$H$26</f>
        <v>1144.7489552100001</v>
      </c>
      <c r="R136" s="36">
        <f>SUMIFS(СВЦЭМ!$D$33:$D$776,СВЦЭМ!$A$33:$A$776,$A136,СВЦЭМ!$B$33:$B$776,R$119)+'СЕТ СН'!$H$14+СВЦЭМ!$D$10+'СЕТ СН'!$H$6-'СЕТ СН'!$H$26</f>
        <v>1132.9377548499999</v>
      </c>
      <c r="S136" s="36">
        <f>SUMIFS(СВЦЭМ!$D$33:$D$776,СВЦЭМ!$A$33:$A$776,$A136,СВЦЭМ!$B$33:$B$776,S$119)+'СЕТ СН'!$H$14+СВЦЭМ!$D$10+'СЕТ СН'!$H$6-'СЕТ СН'!$H$26</f>
        <v>1122.0609476899999</v>
      </c>
      <c r="T136" s="36">
        <f>SUMIFS(СВЦЭМ!$D$33:$D$776,СВЦЭМ!$A$33:$A$776,$A136,СВЦЭМ!$B$33:$B$776,T$119)+'СЕТ СН'!$H$14+СВЦЭМ!$D$10+'СЕТ СН'!$H$6-'СЕТ СН'!$H$26</f>
        <v>1073.3825830999999</v>
      </c>
      <c r="U136" s="36">
        <f>SUMIFS(СВЦЭМ!$D$33:$D$776,СВЦЭМ!$A$33:$A$776,$A136,СВЦЭМ!$B$33:$B$776,U$119)+'СЕТ СН'!$H$14+СВЦЭМ!$D$10+'СЕТ СН'!$H$6-'СЕТ СН'!$H$26</f>
        <v>1071.73693002</v>
      </c>
      <c r="V136" s="36">
        <f>SUMIFS(СВЦЭМ!$D$33:$D$776,СВЦЭМ!$A$33:$A$776,$A136,СВЦЭМ!$B$33:$B$776,V$119)+'СЕТ СН'!$H$14+СВЦЭМ!$D$10+'СЕТ СН'!$H$6-'СЕТ СН'!$H$26</f>
        <v>1106.7975848399999</v>
      </c>
      <c r="W136" s="36">
        <f>SUMIFS(СВЦЭМ!$D$33:$D$776,СВЦЭМ!$A$33:$A$776,$A136,СВЦЭМ!$B$33:$B$776,W$119)+'СЕТ СН'!$H$14+СВЦЭМ!$D$10+'СЕТ СН'!$H$6-'СЕТ СН'!$H$26</f>
        <v>1116.7635953500001</v>
      </c>
      <c r="X136" s="36">
        <f>SUMIFS(СВЦЭМ!$D$33:$D$776,СВЦЭМ!$A$33:$A$776,$A136,СВЦЭМ!$B$33:$B$776,X$119)+'СЕТ СН'!$H$14+СВЦЭМ!$D$10+'СЕТ СН'!$H$6-'СЕТ СН'!$H$26</f>
        <v>1116.0119144400001</v>
      </c>
      <c r="Y136" s="36">
        <f>SUMIFS(СВЦЭМ!$D$33:$D$776,СВЦЭМ!$A$33:$A$776,$A136,СВЦЭМ!$B$33:$B$776,Y$119)+'СЕТ СН'!$H$14+СВЦЭМ!$D$10+'СЕТ СН'!$H$6-'СЕТ СН'!$H$26</f>
        <v>1130.6962289099999</v>
      </c>
    </row>
    <row r="137" spans="1:25" ht="15.5" x14ac:dyDescent="0.3">
      <c r="A137" s="35">
        <f t="shared" si="3"/>
        <v>43848</v>
      </c>
      <c r="B137" s="36">
        <f>SUMIFS(СВЦЭМ!$D$33:$D$776,СВЦЭМ!$A$33:$A$776,$A137,СВЦЭМ!$B$33:$B$776,B$119)+'СЕТ СН'!$H$14+СВЦЭМ!$D$10+'СЕТ СН'!$H$6-'СЕТ СН'!$H$26</f>
        <v>1137.3008729799999</v>
      </c>
      <c r="C137" s="36">
        <f>SUMIFS(СВЦЭМ!$D$33:$D$776,СВЦЭМ!$A$33:$A$776,$A137,СВЦЭМ!$B$33:$B$776,C$119)+'СЕТ СН'!$H$14+СВЦЭМ!$D$10+'СЕТ СН'!$H$6-'СЕТ СН'!$H$26</f>
        <v>1175.4070582500001</v>
      </c>
      <c r="D137" s="36">
        <f>SUMIFS(СВЦЭМ!$D$33:$D$776,СВЦЭМ!$A$33:$A$776,$A137,СВЦЭМ!$B$33:$B$776,D$119)+'СЕТ СН'!$H$14+СВЦЭМ!$D$10+'СЕТ СН'!$H$6-'СЕТ СН'!$H$26</f>
        <v>1193.23452032</v>
      </c>
      <c r="E137" s="36">
        <f>SUMIFS(СВЦЭМ!$D$33:$D$776,СВЦЭМ!$A$33:$A$776,$A137,СВЦЭМ!$B$33:$B$776,E$119)+'СЕТ СН'!$H$14+СВЦЭМ!$D$10+'СЕТ СН'!$H$6-'СЕТ СН'!$H$26</f>
        <v>1191.94044706</v>
      </c>
      <c r="F137" s="36">
        <f>SUMIFS(СВЦЭМ!$D$33:$D$776,СВЦЭМ!$A$33:$A$776,$A137,СВЦЭМ!$B$33:$B$776,F$119)+'СЕТ СН'!$H$14+СВЦЭМ!$D$10+'СЕТ СН'!$H$6-'СЕТ СН'!$H$26</f>
        <v>1155.4485056000001</v>
      </c>
      <c r="G137" s="36">
        <f>SUMIFS(СВЦЭМ!$D$33:$D$776,СВЦЭМ!$A$33:$A$776,$A137,СВЦЭМ!$B$33:$B$776,G$119)+'СЕТ СН'!$H$14+СВЦЭМ!$D$10+'СЕТ СН'!$H$6-'СЕТ СН'!$H$26</f>
        <v>1151.6036958299999</v>
      </c>
      <c r="H137" s="36">
        <f>SUMIFS(СВЦЭМ!$D$33:$D$776,СВЦЭМ!$A$33:$A$776,$A137,СВЦЭМ!$B$33:$B$776,H$119)+'СЕТ СН'!$H$14+СВЦЭМ!$D$10+'СЕТ СН'!$H$6-'СЕТ СН'!$H$26</f>
        <v>1126.8475009599999</v>
      </c>
      <c r="I137" s="36">
        <f>SUMIFS(СВЦЭМ!$D$33:$D$776,СВЦЭМ!$A$33:$A$776,$A137,СВЦЭМ!$B$33:$B$776,I$119)+'СЕТ СН'!$H$14+СВЦЭМ!$D$10+'СЕТ СН'!$H$6-'СЕТ СН'!$H$26</f>
        <v>1093.1818804899999</v>
      </c>
      <c r="J137" s="36">
        <f>SUMIFS(СВЦЭМ!$D$33:$D$776,СВЦЭМ!$A$33:$A$776,$A137,СВЦЭМ!$B$33:$B$776,J$119)+'СЕТ СН'!$H$14+СВЦЭМ!$D$10+'СЕТ СН'!$H$6-'СЕТ СН'!$H$26</f>
        <v>1083.08211495</v>
      </c>
      <c r="K137" s="36">
        <f>SUMIFS(СВЦЭМ!$D$33:$D$776,СВЦЭМ!$A$33:$A$776,$A137,СВЦЭМ!$B$33:$B$776,K$119)+'СЕТ СН'!$H$14+СВЦЭМ!$D$10+'СЕТ СН'!$H$6-'СЕТ СН'!$H$26</f>
        <v>1084.0757604799999</v>
      </c>
      <c r="L137" s="36">
        <f>SUMIFS(СВЦЭМ!$D$33:$D$776,СВЦЭМ!$A$33:$A$776,$A137,СВЦЭМ!$B$33:$B$776,L$119)+'СЕТ СН'!$H$14+СВЦЭМ!$D$10+'СЕТ СН'!$H$6-'СЕТ СН'!$H$26</f>
        <v>1091.3728481599999</v>
      </c>
      <c r="M137" s="36">
        <f>SUMIFS(СВЦЭМ!$D$33:$D$776,СВЦЭМ!$A$33:$A$776,$A137,СВЦЭМ!$B$33:$B$776,M$119)+'СЕТ СН'!$H$14+СВЦЭМ!$D$10+'СЕТ СН'!$H$6-'СЕТ СН'!$H$26</f>
        <v>1094.7211430299999</v>
      </c>
      <c r="N137" s="36">
        <f>SUMIFS(СВЦЭМ!$D$33:$D$776,СВЦЭМ!$A$33:$A$776,$A137,СВЦЭМ!$B$33:$B$776,N$119)+'СЕТ СН'!$H$14+СВЦЭМ!$D$10+'СЕТ СН'!$H$6-'СЕТ СН'!$H$26</f>
        <v>1102.18049445</v>
      </c>
      <c r="O137" s="36">
        <f>SUMIFS(СВЦЭМ!$D$33:$D$776,СВЦЭМ!$A$33:$A$776,$A137,СВЦЭМ!$B$33:$B$776,O$119)+'СЕТ СН'!$H$14+СВЦЭМ!$D$10+'СЕТ СН'!$H$6-'СЕТ СН'!$H$26</f>
        <v>1112.9347181999999</v>
      </c>
      <c r="P137" s="36">
        <f>SUMIFS(СВЦЭМ!$D$33:$D$776,СВЦЭМ!$A$33:$A$776,$A137,СВЦЭМ!$B$33:$B$776,P$119)+'СЕТ СН'!$H$14+СВЦЭМ!$D$10+'СЕТ СН'!$H$6-'СЕТ СН'!$H$26</f>
        <v>1127.2897321799999</v>
      </c>
      <c r="Q137" s="36">
        <f>SUMIFS(СВЦЭМ!$D$33:$D$776,СВЦЭМ!$A$33:$A$776,$A137,СВЦЭМ!$B$33:$B$776,Q$119)+'СЕТ СН'!$H$14+СВЦЭМ!$D$10+'СЕТ СН'!$H$6-'СЕТ СН'!$H$26</f>
        <v>1133.4412171199999</v>
      </c>
      <c r="R137" s="36">
        <f>SUMIFS(СВЦЭМ!$D$33:$D$776,СВЦЭМ!$A$33:$A$776,$A137,СВЦЭМ!$B$33:$B$776,R$119)+'СЕТ СН'!$H$14+СВЦЭМ!$D$10+'СЕТ СН'!$H$6-'СЕТ СН'!$H$26</f>
        <v>1122.0101626000001</v>
      </c>
      <c r="S137" s="36">
        <f>SUMIFS(СВЦЭМ!$D$33:$D$776,СВЦЭМ!$A$33:$A$776,$A137,СВЦЭМ!$B$33:$B$776,S$119)+'СЕТ СН'!$H$14+СВЦЭМ!$D$10+'СЕТ СН'!$H$6-'СЕТ СН'!$H$26</f>
        <v>1108.5535749400001</v>
      </c>
      <c r="T137" s="36">
        <f>SUMIFS(СВЦЭМ!$D$33:$D$776,СВЦЭМ!$A$33:$A$776,$A137,СВЦЭМ!$B$33:$B$776,T$119)+'СЕТ СН'!$H$14+СВЦЭМ!$D$10+'СЕТ СН'!$H$6-'СЕТ СН'!$H$26</f>
        <v>1099.74675</v>
      </c>
      <c r="U137" s="36">
        <f>SUMIFS(СВЦЭМ!$D$33:$D$776,СВЦЭМ!$A$33:$A$776,$A137,СВЦЭМ!$B$33:$B$776,U$119)+'СЕТ СН'!$H$14+СВЦЭМ!$D$10+'СЕТ СН'!$H$6-'СЕТ СН'!$H$26</f>
        <v>1100.05353425</v>
      </c>
      <c r="V137" s="36">
        <f>SUMIFS(СВЦЭМ!$D$33:$D$776,СВЦЭМ!$A$33:$A$776,$A137,СВЦЭМ!$B$33:$B$776,V$119)+'СЕТ СН'!$H$14+СВЦЭМ!$D$10+'СЕТ СН'!$H$6-'СЕТ СН'!$H$26</f>
        <v>1106.1788584399999</v>
      </c>
      <c r="W137" s="36">
        <f>SUMIFS(СВЦЭМ!$D$33:$D$776,СВЦЭМ!$A$33:$A$776,$A137,СВЦЭМ!$B$33:$B$776,W$119)+'СЕТ СН'!$H$14+СВЦЭМ!$D$10+'СЕТ СН'!$H$6-'СЕТ СН'!$H$26</f>
        <v>1116.4671423899999</v>
      </c>
      <c r="X137" s="36">
        <f>SUMIFS(СВЦЭМ!$D$33:$D$776,СВЦЭМ!$A$33:$A$776,$A137,СВЦЭМ!$B$33:$B$776,X$119)+'СЕТ СН'!$H$14+СВЦЭМ!$D$10+'СЕТ СН'!$H$6-'СЕТ СН'!$H$26</f>
        <v>1116.23423837</v>
      </c>
      <c r="Y137" s="36">
        <f>SUMIFS(СВЦЭМ!$D$33:$D$776,СВЦЭМ!$A$33:$A$776,$A137,СВЦЭМ!$B$33:$B$776,Y$119)+'СЕТ СН'!$H$14+СВЦЭМ!$D$10+'СЕТ СН'!$H$6-'СЕТ СН'!$H$26</f>
        <v>1136.0433048499999</v>
      </c>
    </row>
    <row r="138" spans="1:25" ht="15.5" x14ac:dyDescent="0.3">
      <c r="A138" s="35">
        <f t="shared" si="3"/>
        <v>43849</v>
      </c>
      <c r="B138" s="36">
        <f>SUMIFS(СВЦЭМ!$D$33:$D$776,СВЦЭМ!$A$33:$A$776,$A138,СВЦЭМ!$B$33:$B$776,B$119)+'СЕТ СН'!$H$14+СВЦЭМ!$D$10+'СЕТ СН'!$H$6-'СЕТ СН'!$H$26</f>
        <v>1146.08376187</v>
      </c>
      <c r="C138" s="36">
        <f>SUMIFS(СВЦЭМ!$D$33:$D$776,СВЦЭМ!$A$33:$A$776,$A138,СВЦЭМ!$B$33:$B$776,C$119)+'СЕТ СН'!$H$14+СВЦЭМ!$D$10+'СЕТ СН'!$H$6-'СЕТ СН'!$H$26</f>
        <v>1155.7736164200001</v>
      </c>
      <c r="D138" s="36">
        <f>SUMIFS(СВЦЭМ!$D$33:$D$776,СВЦЭМ!$A$33:$A$776,$A138,СВЦЭМ!$B$33:$B$776,D$119)+'СЕТ СН'!$H$14+СВЦЭМ!$D$10+'СЕТ СН'!$H$6-'СЕТ СН'!$H$26</f>
        <v>1168.4935757799999</v>
      </c>
      <c r="E138" s="36">
        <f>SUMIFS(СВЦЭМ!$D$33:$D$776,СВЦЭМ!$A$33:$A$776,$A138,СВЦЭМ!$B$33:$B$776,E$119)+'СЕТ СН'!$H$14+СВЦЭМ!$D$10+'СЕТ СН'!$H$6-'СЕТ СН'!$H$26</f>
        <v>1178.32791071</v>
      </c>
      <c r="F138" s="36">
        <f>SUMIFS(СВЦЭМ!$D$33:$D$776,СВЦЭМ!$A$33:$A$776,$A138,СВЦЭМ!$B$33:$B$776,F$119)+'СЕТ СН'!$H$14+СВЦЭМ!$D$10+'СЕТ СН'!$H$6-'СЕТ СН'!$H$26</f>
        <v>1176.25354773</v>
      </c>
      <c r="G138" s="36">
        <f>SUMIFS(СВЦЭМ!$D$33:$D$776,СВЦЭМ!$A$33:$A$776,$A138,СВЦЭМ!$B$33:$B$776,G$119)+'СЕТ СН'!$H$14+СВЦЭМ!$D$10+'СЕТ СН'!$H$6-'СЕТ СН'!$H$26</f>
        <v>1173.1549031499999</v>
      </c>
      <c r="H138" s="36">
        <f>SUMIFS(СВЦЭМ!$D$33:$D$776,СВЦЭМ!$A$33:$A$776,$A138,СВЦЭМ!$B$33:$B$776,H$119)+'СЕТ СН'!$H$14+СВЦЭМ!$D$10+'СЕТ СН'!$H$6-'СЕТ СН'!$H$26</f>
        <v>1151.73130341</v>
      </c>
      <c r="I138" s="36">
        <f>SUMIFS(СВЦЭМ!$D$33:$D$776,СВЦЭМ!$A$33:$A$776,$A138,СВЦЭМ!$B$33:$B$776,I$119)+'СЕТ СН'!$H$14+СВЦЭМ!$D$10+'СЕТ СН'!$H$6-'СЕТ СН'!$H$26</f>
        <v>1122.8218435199999</v>
      </c>
      <c r="J138" s="36">
        <f>SUMIFS(СВЦЭМ!$D$33:$D$776,СВЦЭМ!$A$33:$A$776,$A138,СВЦЭМ!$B$33:$B$776,J$119)+'СЕТ СН'!$H$14+СВЦЭМ!$D$10+'СЕТ СН'!$H$6-'СЕТ СН'!$H$26</f>
        <v>1121.08388188</v>
      </c>
      <c r="K138" s="36">
        <f>SUMIFS(СВЦЭМ!$D$33:$D$776,СВЦЭМ!$A$33:$A$776,$A138,СВЦЭМ!$B$33:$B$776,K$119)+'СЕТ СН'!$H$14+СВЦЭМ!$D$10+'СЕТ СН'!$H$6-'СЕТ СН'!$H$26</f>
        <v>1093.1174372</v>
      </c>
      <c r="L138" s="36">
        <f>SUMIFS(СВЦЭМ!$D$33:$D$776,СВЦЭМ!$A$33:$A$776,$A138,СВЦЭМ!$B$33:$B$776,L$119)+'СЕТ СН'!$H$14+СВЦЭМ!$D$10+'СЕТ СН'!$H$6-'СЕТ СН'!$H$26</f>
        <v>1092.14648646</v>
      </c>
      <c r="M138" s="36">
        <f>SUMIFS(СВЦЭМ!$D$33:$D$776,СВЦЭМ!$A$33:$A$776,$A138,СВЦЭМ!$B$33:$B$776,M$119)+'СЕТ СН'!$H$14+СВЦЭМ!$D$10+'СЕТ СН'!$H$6-'СЕТ СН'!$H$26</f>
        <v>1093.51822064</v>
      </c>
      <c r="N138" s="36">
        <f>SUMIFS(СВЦЭМ!$D$33:$D$776,СВЦЭМ!$A$33:$A$776,$A138,СВЦЭМ!$B$33:$B$776,N$119)+'СЕТ СН'!$H$14+СВЦЭМ!$D$10+'СЕТ СН'!$H$6-'СЕТ СН'!$H$26</f>
        <v>1099.45935571</v>
      </c>
      <c r="O138" s="36">
        <f>SUMIFS(СВЦЭМ!$D$33:$D$776,СВЦЭМ!$A$33:$A$776,$A138,СВЦЭМ!$B$33:$B$776,O$119)+'СЕТ СН'!$H$14+СВЦЭМ!$D$10+'СЕТ СН'!$H$6-'СЕТ СН'!$H$26</f>
        <v>1118.872969</v>
      </c>
      <c r="P138" s="36">
        <f>SUMIFS(СВЦЭМ!$D$33:$D$776,СВЦЭМ!$A$33:$A$776,$A138,СВЦЭМ!$B$33:$B$776,P$119)+'СЕТ СН'!$H$14+СВЦЭМ!$D$10+'СЕТ СН'!$H$6-'СЕТ СН'!$H$26</f>
        <v>1130.47570142</v>
      </c>
      <c r="Q138" s="36">
        <f>SUMIFS(СВЦЭМ!$D$33:$D$776,СВЦЭМ!$A$33:$A$776,$A138,СВЦЭМ!$B$33:$B$776,Q$119)+'СЕТ СН'!$H$14+СВЦЭМ!$D$10+'СЕТ СН'!$H$6-'СЕТ СН'!$H$26</f>
        <v>1134.9657850999999</v>
      </c>
      <c r="R138" s="36">
        <f>SUMIFS(СВЦЭМ!$D$33:$D$776,СВЦЭМ!$A$33:$A$776,$A138,СВЦЭМ!$B$33:$B$776,R$119)+'СЕТ СН'!$H$14+СВЦЭМ!$D$10+'СЕТ СН'!$H$6-'СЕТ СН'!$H$26</f>
        <v>1118.41710089</v>
      </c>
      <c r="S138" s="36">
        <f>SUMIFS(СВЦЭМ!$D$33:$D$776,СВЦЭМ!$A$33:$A$776,$A138,СВЦЭМ!$B$33:$B$776,S$119)+'СЕТ СН'!$H$14+СВЦЭМ!$D$10+'СЕТ СН'!$H$6-'СЕТ СН'!$H$26</f>
        <v>1089.9929695000001</v>
      </c>
      <c r="T138" s="36">
        <f>SUMIFS(СВЦЭМ!$D$33:$D$776,СВЦЭМ!$A$33:$A$776,$A138,СВЦЭМ!$B$33:$B$776,T$119)+'СЕТ СН'!$H$14+СВЦЭМ!$D$10+'СЕТ СН'!$H$6-'СЕТ СН'!$H$26</f>
        <v>1095.67081396</v>
      </c>
      <c r="U138" s="36">
        <f>SUMIFS(СВЦЭМ!$D$33:$D$776,СВЦЭМ!$A$33:$A$776,$A138,СВЦЭМ!$B$33:$B$776,U$119)+'СЕТ СН'!$H$14+СВЦЭМ!$D$10+'СЕТ СН'!$H$6-'СЕТ СН'!$H$26</f>
        <v>1092.7076479299999</v>
      </c>
      <c r="V138" s="36">
        <f>SUMIFS(СВЦЭМ!$D$33:$D$776,СВЦЭМ!$A$33:$A$776,$A138,СВЦЭМ!$B$33:$B$776,V$119)+'СЕТ СН'!$H$14+СВЦЭМ!$D$10+'СЕТ СН'!$H$6-'СЕТ СН'!$H$26</f>
        <v>1085.50265332</v>
      </c>
      <c r="W138" s="36">
        <f>SUMIFS(СВЦЭМ!$D$33:$D$776,СВЦЭМ!$A$33:$A$776,$A138,СВЦЭМ!$B$33:$B$776,W$119)+'СЕТ СН'!$H$14+СВЦЭМ!$D$10+'СЕТ СН'!$H$6-'СЕТ СН'!$H$26</f>
        <v>1095.39595747</v>
      </c>
      <c r="X138" s="36">
        <f>SUMIFS(СВЦЭМ!$D$33:$D$776,СВЦЭМ!$A$33:$A$776,$A138,СВЦЭМ!$B$33:$B$776,X$119)+'СЕТ СН'!$H$14+СВЦЭМ!$D$10+'СЕТ СН'!$H$6-'СЕТ СН'!$H$26</f>
        <v>1112.18792371</v>
      </c>
      <c r="Y138" s="36">
        <f>SUMIFS(СВЦЭМ!$D$33:$D$776,СВЦЭМ!$A$33:$A$776,$A138,СВЦЭМ!$B$33:$B$776,Y$119)+'СЕТ СН'!$H$14+СВЦЭМ!$D$10+'СЕТ СН'!$H$6-'СЕТ СН'!$H$26</f>
        <v>1125.13008113</v>
      </c>
    </row>
    <row r="139" spans="1:25" ht="15.5" x14ac:dyDescent="0.3">
      <c r="A139" s="35">
        <f t="shared" si="3"/>
        <v>43850</v>
      </c>
      <c r="B139" s="36">
        <f>SUMIFS(СВЦЭМ!$D$33:$D$776,СВЦЭМ!$A$33:$A$776,$A139,СВЦЭМ!$B$33:$B$776,B$119)+'СЕТ СН'!$H$14+СВЦЭМ!$D$10+'СЕТ СН'!$H$6-'СЕТ СН'!$H$26</f>
        <v>1178.0289706199999</v>
      </c>
      <c r="C139" s="36">
        <f>SUMIFS(СВЦЭМ!$D$33:$D$776,СВЦЭМ!$A$33:$A$776,$A139,СВЦЭМ!$B$33:$B$776,C$119)+'СЕТ СН'!$H$14+СВЦЭМ!$D$10+'СЕТ СН'!$H$6-'СЕТ СН'!$H$26</f>
        <v>1195.42023875</v>
      </c>
      <c r="D139" s="36">
        <f>SUMIFS(СВЦЭМ!$D$33:$D$776,СВЦЭМ!$A$33:$A$776,$A139,СВЦЭМ!$B$33:$B$776,D$119)+'СЕТ СН'!$H$14+СВЦЭМ!$D$10+'СЕТ СН'!$H$6-'СЕТ СН'!$H$26</f>
        <v>1206.2056300500001</v>
      </c>
      <c r="E139" s="36">
        <f>SUMIFS(СВЦЭМ!$D$33:$D$776,СВЦЭМ!$A$33:$A$776,$A139,СВЦЭМ!$B$33:$B$776,E$119)+'СЕТ СН'!$H$14+СВЦЭМ!$D$10+'СЕТ СН'!$H$6-'СЕТ СН'!$H$26</f>
        <v>1202.7708079399999</v>
      </c>
      <c r="F139" s="36">
        <f>SUMIFS(СВЦЭМ!$D$33:$D$776,СВЦЭМ!$A$33:$A$776,$A139,СВЦЭМ!$B$33:$B$776,F$119)+'СЕТ СН'!$H$14+СВЦЭМ!$D$10+'СЕТ СН'!$H$6-'СЕТ СН'!$H$26</f>
        <v>1190.1279814100001</v>
      </c>
      <c r="G139" s="36">
        <f>SUMIFS(СВЦЭМ!$D$33:$D$776,СВЦЭМ!$A$33:$A$776,$A139,СВЦЭМ!$B$33:$B$776,G$119)+'СЕТ СН'!$H$14+СВЦЭМ!$D$10+'СЕТ СН'!$H$6-'СЕТ СН'!$H$26</f>
        <v>1172.00930515</v>
      </c>
      <c r="H139" s="36">
        <f>SUMIFS(СВЦЭМ!$D$33:$D$776,СВЦЭМ!$A$33:$A$776,$A139,СВЦЭМ!$B$33:$B$776,H$119)+'СЕТ СН'!$H$14+СВЦЭМ!$D$10+'СЕТ СН'!$H$6-'СЕТ СН'!$H$26</f>
        <v>1126.9812363799999</v>
      </c>
      <c r="I139" s="36">
        <f>SUMIFS(СВЦЭМ!$D$33:$D$776,СВЦЭМ!$A$33:$A$776,$A139,СВЦЭМ!$B$33:$B$776,I$119)+'СЕТ СН'!$H$14+СВЦЭМ!$D$10+'СЕТ СН'!$H$6-'СЕТ СН'!$H$26</f>
        <v>1113.0205104899999</v>
      </c>
      <c r="J139" s="36">
        <f>SUMIFS(СВЦЭМ!$D$33:$D$776,СВЦЭМ!$A$33:$A$776,$A139,СВЦЭМ!$B$33:$B$776,J$119)+'СЕТ СН'!$H$14+СВЦЭМ!$D$10+'СЕТ СН'!$H$6-'СЕТ СН'!$H$26</f>
        <v>1085.12137714</v>
      </c>
      <c r="K139" s="36">
        <f>SUMIFS(СВЦЭМ!$D$33:$D$776,СВЦЭМ!$A$33:$A$776,$A139,СВЦЭМ!$B$33:$B$776,K$119)+'СЕТ СН'!$H$14+СВЦЭМ!$D$10+'СЕТ СН'!$H$6-'СЕТ СН'!$H$26</f>
        <v>1059.5770260500001</v>
      </c>
      <c r="L139" s="36">
        <f>SUMIFS(СВЦЭМ!$D$33:$D$776,СВЦЭМ!$A$33:$A$776,$A139,СВЦЭМ!$B$33:$B$776,L$119)+'СЕТ СН'!$H$14+СВЦЭМ!$D$10+'СЕТ СН'!$H$6-'СЕТ СН'!$H$26</f>
        <v>1063.8776349899999</v>
      </c>
      <c r="M139" s="36">
        <f>SUMIFS(СВЦЭМ!$D$33:$D$776,СВЦЭМ!$A$33:$A$776,$A139,СВЦЭМ!$B$33:$B$776,M$119)+'СЕТ СН'!$H$14+СВЦЭМ!$D$10+'СЕТ СН'!$H$6-'СЕТ СН'!$H$26</f>
        <v>1077.5186275000001</v>
      </c>
      <c r="N139" s="36">
        <f>SUMIFS(СВЦЭМ!$D$33:$D$776,СВЦЭМ!$A$33:$A$776,$A139,СВЦЭМ!$B$33:$B$776,N$119)+'СЕТ СН'!$H$14+СВЦЭМ!$D$10+'СЕТ СН'!$H$6-'СЕТ СН'!$H$26</f>
        <v>1087.70696333</v>
      </c>
      <c r="O139" s="36">
        <f>SUMIFS(СВЦЭМ!$D$33:$D$776,СВЦЭМ!$A$33:$A$776,$A139,СВЦЭМ!$B$33:$B$776,O$119)+'СЕТ СН'!$H$14+СВЦЭМ!$D$10+'СЕТ СН'!$H$6-'СЕТ СН'!$H$26</f>
        <v>1107.3759358699999</v>
      </c>
      <c r="P139" s="36">
        <f>SUMIFS(СВЦЭМ!$D$33:$D$776,СВЦЭМ!$A$33:$A$776,$A139,СВЦЭМ!$B$33:$B$776,P$119)+'СЕТ СН'!$H$14+СВЦЭМ!$D$10+'СЕТ СН'!$H$6-'СЕТ СН'!$H$26</f>
        <v>1122.7920410500001</v>
      </c>
      <c r="Q139" s="36">
        <f>SUMIFS(СВЦЭМ!$D$33:$D$776,СВЦЭМ!$A$33:$A$776,$A139,СВЦЭМ!$B$33:$B$776,Q$119)+'СЕТ СН'!$H$14+СВЦЭМ!$D$10+'СЕТ СН'!$H$6-'СЕТ СН'!$H$26</f>
        <v>1127.0957923999999</v>
      </c>
      <c r="R139" s="36">
        <f>SUMIFS(СВЦЭМ!$D$33:$D$776,СВЦЭМ!$A$33:$A$776,$A139,СВЦЭМ!$B$33:$B$776,R$119)+'СЕТ СН'!$H$14+СВЦЭМ!$D$10+'СЕТ СН'!$H$6-'СЕТ СН'!$H$26</f>
        <v>1128.74321399</v>
      </c>
      <c r="S139" s="36">
        <f>SUMIFS(СВЦЭМ!$D$33:$D$776,СВЦЭМ!$A$33:$A$776,$A139,СВЦЭМ!$B$33:$B$776,S$119)+'СЕТ СН'!$H$14+СВЦЭМ!$D$10+'СЕТ СН'!$H$6-'СЕТ СН'!$H$26</f>
        <v>1105.8619933499999</v>
      </c>
      <c r="T139" s="36">
        <f>SUMIFS(СВЦЭМ!$D$33:$D$776,СВЦЭМ!$A$33:$A$776,$A139,СВЦЭМ!$B$33:$B$776,T$119)+'СЕТ СН'!$H$14+СВЦЭМ!$D$10+'СЕТ СН'!$H$6-'СЕТ СН'!$H$26</f>
        <v>1070.0777010300001</v>
      </c>
      <c r="U139" s="36">
        <f>SUMIFS(СВЦЭМ!$D$33:$D$776,СВЦЭМ!$A$33:$A$776,$A139,СВЦЭМ!$B$33:$B$776,U$119)+'СЕТ СН'!$H$14+СВЦЭМ!$D$10+'СЕТ СН'!$H$6-'СЕТ СН'!$H$26</f>
        <v>1078.41589011</v>
      </c>
      <c r="V139" s="36">
        <f>SUMIFS(СВЦЭМ!$D$33:$D$776,СВЦЭМ!$A$33:$A$776,$A139,СВЦЭМ!$B$33:$B$776,V$119)+'СЕТ СН'!$H$14+СВЦЭМ!$D$10+'СЕТ СН'!$H$6-'СЕТ СН'!$H$26</f>
        <v>1092.2585736399999</v>
      </c>
      <c r="W139" s="36">
        <f>SUMIFS(СВЦЭМ!$D$33:$D$776,СВЦЭМ!$A$33:$A$776,$A139,СВЦЭМ!$B$33:$B$776,W$119)+'СЕТ СН'!$H$14+СВЦЭМ!$D$10+'СЕТ СН'!$H$6-'СЕТ СН'!$H$26</f>
        <v>1113.97970603</v>
      </c>
      <c r="X139" s="36">
        <f>SUMIFS(СВЦЭМ!$D$33:$D$776,СВЦЭМ!$A$33:$A$776,$A139,СВЦЭМ!$B$33:$B$776,X$119)+'СЕТ СН'!$H$14+СВЦЭМ!$D$10+'СЕТ СН'!$H$6-'СЕТ СН'!$H$26</f>
        <v>1122.03061422</v>
      </c>
      <c r="Y139" s="36">
        <f>SUMIFS(СВЦЭМ!$D$33:$D$776,СВЦЭМ!$A$33:$A$776,$A139,СВЦЭМ!$B$33:$B$776,Y$119)+'СЕТ СН'!$H$14+СВЦЭМ!$D$10+'СЕТ СН'!$H$6-'СЕТ СН'!$H$26</f>
        <v>1136.7056456999999</v>
      </c>
    </row>
    <row r="140" spans="1:25" ht="15.5" x14ac:dyDescent="0.3">
      <c r="A140" s="35">
        <f t="shared" si="3"/>
        <v>43851</v>
      </c>
      <c r="B140" s="36">
        <f>SUMIFS(СВЦЭМ!$D$33:$D$776,СВЦЭМ!$A$33:$A$776,$A140,СВЦЭМ!$B$33:$B$776,B$119)+'СЕТ СН'!$H$14+СВЦЭМ!$D$10+'СЕТ СН'!$H$6-'СЕТ СН'!$H$26</f>
        <v>1158.56290803</v>
      </c>
      <c r="C140" s="36">
        <f>SUMIFS(СВЦЭМ!$D$33:$D$776,СВЦЭМ!$A$33:$A$776,$A140,СВЦЭМ!$B$33:$B$776,C$119)+'СЕТ СН'!$H$14+СВЦЭМ!$D$10+'СЕТ СН'!$H$6-'СЕТ СН'!$H$26</f>
        <v>1175.5887955999999</v>
      </c>
      <c r="D140" s="36">
        <f>SUMIFS(СВЦЭМ!$D$33:$D$776,СВЦЭМ!$A$33:$A$776,$A140,СВЦЭМ!$B$33:$B$776,D$119)+'СЕТ СН'!$H$14+СВЦЭМ!$D$10+'СЕТ СН'!$H$6-'СЕТ СН'!$H$26</f>
        <v>1185.216516</v>
      </c>
      <c r="E140" s="36">
        <f>SUMIFS(СВЦЭМ!$D$33:$D$776,СВЦЭМ!$A$33:$A$776,$A140,СВЦЭМ!$B$33:$B$776,E$119)+'СЕТ СН'!$H$14+СВЦЭМ!$D$10+'СЕТ СН'!$H$6-'СЕТ СН'!$H$26</f>
        <v>1190.8117938400001</v>
      </c>
      <c r="F140" s="36">
        <f>SUMIFS(СВЦЭМ!$D$33:$D$776,СВЦЭМ!$A$33:$A$776,$A140,СВЦЭМ!$B$33:$B$776,F$119)+'СЕТ СН'!$H$14+СВЦЭМ!$D$10+'СЕТ СН'!$H$6-'СЕТ СН'!$H$26</f>
        <v>1174.24088742</v>
      </c>
      <c r="G140" s="36">
        <f>SUMIFS(СВЦЭМ!$D$33:$D$776,СВЦЭМ!$A$33:$A$776,$A140,СВЦЭМ!$B$33:$B$776,G$119)+'СЕТ СН'!$H$14+СВЦЭМ!$D$10+'СЕТ СН'!$H$6-'СЕТ СН'!$H$26</f>
        <v>1148.9452962800001</v>
      </c>
      <c r="H140" s="36">
        <f>SUMIFS(СВЦЭМ!$D$33:$D$776,СВЦЭМ!$A$33:$A$776,$A140,СВЦЭМ!$B$33:$B$776,H$119)+'СЕТ СН'!$H$14+СВЦЭМ!$D$10+'СЕТ СН'!$H$6-'СЕТ СН'!$H$26</f>
        <v>1113.93951047</v>
      </c>
      <c r="I140" s="36">
        <f>SUMIFS(СВЦЭМ!$D$33:$D$776,СВЦЭМ!$A$33:$A$776,$A140,СВЦЭМ!$B$33:$B$776,I$119)+'СЕТ СН'!$H$14+СВЦЭМ!$D$10+'СЕТ СН'!$H$6-'СЕТ СН'!$H$26</f>
        <v>1089.10594287</v>
      </c>
      <c r="J140" s="36">
        <f>SUMIFS(СВЦЭМ!$D$33:$D$776,СВЦЭМ!$A$33:$A$776,$A140,СВЦЭМ!$B$33:$B$776,J$119)+'СЕТ СН'!$H$14+СВЦЭМ!$D$10+'СЕТ СН'!$H$6-'СЕТ СН'!$H$26</f>
        <v>1064.41316697</v>
      </c>
      <c r="K140" s="36">
        <f>SUMIFS(СВЦЭМ!$D$33:$D$776,СВЦЭМ!$A$33:$A$776,$A140,СВЦЭМ!$B$33:$B$776,K$119)+'СЕТ СН'!$H$14+СВЦЭМ!$D$10+'СЕТ СН'!$H$6-'СЕТ СН'!$H$26</f>
        <v>1066.4038070199999</v>
      </c>
      <c r="L140" s="36">
        <f>SUMIFS(СВЦЭМ!$D$33:$D$776,СВЦЭМ!$A$33:$A$776,$A140,СВЦЭМ!$B$33:$B$776,L$119)+'СЕТ СН'!$H$14+СВЦЭМ!$D$10+'СЕТ СН'!$H$6-'СЕТ СН'!$H$26</f>
        <v>1073.3005800199999</v>
      </c>
      <c r="M140" s="36">
        <f>SUMIFS(СВЦЭМ!$D$33:$D$776,СВЦЭМ!$A$33:$A$776,$A140,СВЦЭМ!$B$33:$B$776,M$119)+'СЕТ СН'!$H$14+СВЦЭМ!$D$10+'СЕТ СН'!$H$6-'СЕТ СН'!$H$26</f>
        <v>1077.7678794799999</v>
      </c>
      <c r="N140" s="36">
        <f>SUMIFS(СВЦЭМ!$D$33:$D$776,СВЦЭМ!$A$33:$A$776,$A140,СВЦЭМ!$B$33:$B$776,N$119)+'СЕТ СН'!$H$14+СВЦЭМ!$D$10+'СЕТ СН'!$H$6-'СЕТ СН'!$H$26</f>
        <v>1100.1772707099999</v>
      </c>
      <c r="O140" s="36">
        <f>SUMIFS(СВЦЭМ!$D$33:$D$776,СВЦЭМ!$A$33:$A$776,$A140,СВЦЭМ!$B$33:$B$776,O$119)+'СЕТ СН'!$H$14+СВЦЭМ!$D$10+'СЕТ СН'!$H$6-'СЕТ СН'!$H$26</f>
        <v>1110.4298165800001</v>
      </c>
      <c r="P140" s="36">
        <f>SUMIFS(СВЦЭМ!$D$33:$D$776,СВЦЭМ!$A$33:$A$776,$A140,СВЦЭМ!$B$33:$B$776,P$119)+'СЕТ СН'!$H$14+СВЦЭМ!$D$10+'СЕТ СН'!$H$6-'СЕТ СН'!$H$26</f>
        <v>1121.0440349099999</v>
      </c>
      <c r="Q140" s="36">
        <f>SUMIFS(СВЦЭМ!$D$33:$D$776,СВЦЭМ!$A$33:$A$776,$A140,СВЦЭМ!$B$33:$B$776,Q$119)+'СЕТ СН'!$H$14+СВЦЭМ!$D$10+'СЕТ СН'!$H$6-'СЕТ СН'!$H$26</f>
        <v>1128.93556337</v>
      </c>
      <c r="R140" s="36">
        <f>SUMIFS(СВЦЭМ!$D$33:$D$776,СВЦЭМ!$A$33:$A$776,$A140,СВЦЭМ!$B$33:$B$776,R$119)+'СЕТ СН'!$H$14+СВЦЭМ!$D$10+'СЕТ СН'!$H$6-'СЕТ СН'!$H$26</f>
        <v>1116.64291082</v>
      </c>
      <c r="S140" s="36">
        <f>SUMIFS(СВЦЭМ!$D$33:$D$776,СВЦЭМ!$A$33:$A$776,$A140,СВЦЭМ!$B$33:$B$776,S$119)+'СЕТ СН'!$H$14+СВЦЭМ!$D$10+'СЕТ СН'!$H$6-'СЕТ СН'!$H$26</f>
        <v>1097.70627423</v>
      </c>
      <c r="T140" s="36">
        <f>SUMIFS(СВЦЭМ!$D$33:$D$776,СВЦЭМ!$A$33:$A$776,$A140,СВЦЭМ!$B$33:$B$776,T$119)+'СЕТ СН'!$H$14+СВЦЭМ!$D$10+'СЕТ СН'!$H$6-'СЕТ СН'!$H$26</f>
        <v>1081.0769791999999</v>
      </c>
      <c r="U140" s="36">
        <f>SUMIFS(СВЦЭМ!$D$33:$D$776,СВЦЭМ!$A$33:$A$776,$A140,СВЦЭМ!$B$33:$B$776,U$119)+'СЕТ СН'!$H$14+СВЦЭМ!$D$10+'СЕТ СН'!$H$6-'СЕТ СН'!$H$26</f>
        <v>1084.9126709699999</v>
      </c>
      <c r="V140" s="36">
        <f>SUMIFS(СВЦЭМ!$D$33:$D$776,СВЦЭМ!$A$33:$A$776,$A140,СВЦЭМ!$B$33:$B$776,V$119)+'СЕТ СН'!$H$14+СВЦЭМ!$D$10+'СЕТ СН'!$H$6-'СЕТ СН'!$H$26</f>
        <v>1101.38438357</v>
      </c>
      <c r="W140" s="36">
        <f>SUMIFS(СВЦЭМ!$D$33:$D$776,СВЦЭМ!$A$33:$A$776,$A140,СВЦЭМ!$B$33:$B$776,W$119)+'СЕТ СН'!$H$14+СВЦЭМ!$D$10+'СЕТ СН'!$H$6-'СЕТ СН'!$H$26</f>
        <v>1119.51383635</v>
      </c>
      <c r="X140" s="36">
        <f>SUMIFS(СВЦЭМ!$D$33:$D$776,СВЦЭМ!$A$33:$A$776,$A140,СВЦЭМ!$B$33:$B$776,X$119)+'СЕТ СН'!$H$14+СВЦЭМ!$D$10+'СЕТ СН'!$H$6-'СЕТ СН'!$H$26</f>
        <v>1130.11344895</v>
      </c>
      <c r="Y140" s="36">
        <f>SUMIFS(СВЦЭМ!$D$33:$D$776,СВЦЭМ!$A$33:$A$776,$A140,СВЦЭМ!$B$33:$B$776,Y$119)+'СЕТ СН'!$H$14+СВЦЭМ!$D$10+'СЕТ СН'!$H$6-'СЕТ СН'!$H$26</f>
        <v>1143.8419953499999</v>
      </c>
    </row>
    <row r="141" spans="1:25" ht="15.5" x14ac:dyDescent="0.3">
      <c r="A141" s="35">
        <f t="shared" si="3"/>
        <v>43852</v>
      </c>
      <c r="B141" s="36">
        <f>SUMIFS(СВЦЭМ!$D$33:$D$776,СВЦЭМ!$A$33:$A$776,$A141,СВЦЭМ!$B$33:$B$776,B$119)+'СЕТ СН'!$H$14+СВЦЭМ!$D$10+'СЕТ СН'!$H$6-'СЕТ СН'!$H$26</f>
        <v>1145.62808264</v>
      </c>
      <c r="C141" s="36">
        <f>SUMIFS(СВЦЭМ!$D$33:$D$776,СВЦЭМ!$A$33:$A$776,$A141,СВЦЭМ!$B$33:$B$776,C$119)+'СЕТ СН'!$H$14+СВЦЭМ!$D$10+'СЕТ СН'!$H$6-'СЕТ СН'!$H$26</f>
        <v>1155.1328661</v>
      </c>
      <c r="D141" s="36">
        <f>SUMIFS(СВЦЭМ!$D$33:$D$776,СВЦЭМ!$A$33:$A$776,$A141,СВЦЭМ!$B$33:$B$776,D$119)+'СЕТ СН'!$H$14+СВЦЭМ!$D$10+'СЕТ СН'!$H$6-'СЕТ СН'!$H$26</f>
        <v>1166.7231400000001</v>
      </c>
      <c r="E141" s="36">
        <f>SUMIFS(СВЦЭМ!$D$33:$D$776,СВЦЭМ!$A$33:$A$776,$A141,СВЦЭМ!$B$33:$B$776,E$119)+'СЕТ СН'!$H$14+СВЦЭМ!$D$10+'СЕТ СН'!$H$6-'СЕТ СН'!$H$26</f>
        <v>1168.52632528</v>
      </c>
      <c r="F141" s="36">
        <f>SUMIFS(СВЦЭМ!$D$33:$D$776,СВЦЭМ!$A$33:$A$776,$A141,СВЦЭМ!$B$33:$B$776,F$119)+'СЕТ СН'!$H$14+СВЦЭМ!$D$10+'СЕТ СН'!$H$6-'СЕТ СН'!$H$26</f>
        <v>1157.39709782</v>
      </c>
      <c r="G141" s="36">
        <f>SUMIFS(СВЦЭМ!$D$33:$D$776,СВЦЭМ!$A$33:$A$776,$A141,СВЦЭМ!$B$33:$B$776,G$119)+'СЕТ СН'!$H$14+СВЦЭМ!$D$10+'СЕТ СН'!$H$6-'СЕТ СН'!$H$26</f>
        <v>1138.7964910799999</v>
      </c>
      <c r="H141" s="36">
        <f>SUMIFS(СВЦЭМ!$D$33:$D$776,СВЦЭМ!$A$33:$A$776,$A141,СВЦЭМ!$B$33:$B$776,H$119)+'СЕТ СН'!$H$14+СВЦЭМ!$D$10+'СЕТ СН'!$H$6-'СЕТ СН'!$H$26</f>
        <v>1097.71031277</v>
      </c>
      <c r="I141" s="36">
        <f>SUMIFS(СВЦЭМ!$D$33:$D$776,СВЦЭМ!$A$33:$A$776,$A141,СВЦЭМ!$B$33:$B$776,I$119)+'СЕТ СН'!$H$14+СВЦЭМ!$D$10+'СЕТ СН'!$H$6-'СЕТ СН'!$H$26</f>
        <v>1081.7706071699999</v>
      </c>
      <c r="J141" s="36">
        <f>SUMIFS(СВЦЭМ!$D$33:$D$776,СВЦЭМ!$A$33:$A$776,$A141,СВЦЭМ!$B$33:$B$776,J$119)+'СЕТ СН'!$H$14+СВЦЭМ!$D$10+'СЕТ СН'!$H$6-'СЕТ СН'!$H$26</f>
        <v>1063.9532084499999</v>
      </c>
      <c r="K141" s="36">
        <f>SUMIFS(СВЦЭМ!$D$33:$D$776,СВЦЭМ!$A$33:$A$776,$A141,СВЦЭМ!$B$33:$B$776,K$119)+'СЕТ СН'!$H$14+СВЦЭМ!$D$10+'СЕТ СН'!$H$6-'СЕТ СН'!$H$26</f>
        <v>1068.39995215</v>
      </c>
      <c r="L141" s="36">
        <f>SUMIFS(СВЦЭМ!$D$33:$D$776,СВЦЭМ!$A$33:$A$776,$A141,СВЦЭМ!$B$33:$B$776,L$119)+'СЕТ СН'!$H$14+СВЦЭМ!$D$10+'СЕТ СН'!$H$6-'СЕТ СН'!$H$26</f>
        <v>1062.6085143299999</v>
      </c>
      <c r="M141" s="36">
        <f>SUMIFS(СВЦЭМ!$D$33:$D$776,СВЦЭМ!$A$33:$A$776,$A141,СВЦЭМ!$B$33:$B$776,M$119)+'СЕТ СН'!$H$14+СВЦЭМ!$D$10+'СЕТ СН'!$H$6-'СЕТ СН'!$H$26</f>
        <v>1072.43250261</v>
      </c>
      <c r="N141" s="36">
        <f>SUMIFS(СВЦЭМ!$D$33:$D$776,СВЦЭМ!$A$33:$A$776,$A141,СВЦЭМ!$B$33:$B$776,N$119)+'СЕТ СН'!$H$14+СВЦЭМ!$D$10+'СЕТ СН'!$H$6-'СЕТ СН'!$H$26</f>
        <v>1098.25090348</v>
      </c>
      <c r="O141" s="36">
        <f>SUMIFS(СВЦЭМ!$D$33:$D$776,СВЦЭМ!$A$33:$A$776,$A141,СВЦЭМ!$B$33:$B$776,O$119)+'СЕТ СН'!$H$14+СВЦЭМ!$D$10+'СЕТ СН'!$H$6-'СЕТ СН'!$H$26</f>
        <v>1118.9903136</v>
      </c>
      <c r="P141" s="36">
        <f>SUMIFS(СВЦЭМ!$D$33:$D$776,СВЦЭМ!$A$33:$A$776,$A141,СВЦЭМ!$B$33:$B$776,P$119)+'СЕТ СН'!$H$14+СВЦЭМ!$D$10+'СЕТ СН'!$H$6-'СЕТ СН'!$H$26</f>
        <v>1136.4996475200001</v>
      </c>
      <c r="Q141" s="36">
        <f>SUMIFS(СВЦЭМ!$D$33:$D$776,СВЦЭМ!$A$33:$A$776,$A141,СВЦЭМ!$B$33:$B$776,Q$119)+'СЕТ СН'!$H$14+СВЦЭМ!$D$10+'СЕТ СН'!$H$6-'СЕТ СН'!$H$26</f>
        <v>1143.5842238999999</v>
      </c>
      <c r="R141" s="36">
        <f>SUMIFS(СВЦЭМ!$D$33:$D$776,СВЦЭМ!$A$33:$A$776,$A141,СВЦЭМ!$B$33:$B$776,R$119)+'СЕТ СН'!$H$14+СВЦЭМ!$D$10+'СЕТ СН'!$H$6-'СЕТ СН'!$H$26</f>
        <v>1135.9732046399999</v>
      </c>
      <c r="S141" s="36">
        <f>SUMIFS(СВЦЭМ!$D$33:$D$776,СВЦЭМ!$A$33:$A$776,$A141,СВЦЭМ!$B$33:$B$776,S$119)+'СЕТ СН'!$H$14+СВЦЭМ!$D$10+'СЕТ СН'!$H$6-'СЕТ СН'!$H$26</f>
        <v>1114.6572828599999</v>
      </c>
      <c r="T141" s="36">
        <f>SUMIFS(СВЦЭМ!$D$33:$D$776,СВЦЭМ!$A$33:$A$776,$A141,СВЦЭМ!$B$33:$B$776,T$119)+'СЕТ СН'!$H$14+СВЦЭМ!$D$10+'СЕТ СН'!$H$6-'СЕТ СН'!$H$26</f>
        <v>1095.4904589299999</v>
      </c>
      <c r="U141" s="36">
        <f>SUMIFS(СВЦЭМ!$D$33:$D$776,СВЦЭМ!$A$33:$A$776,$A141,СВЦЭМ!$B$33:$B$776,U$119)+'СЕТ СН'!$H$14+СВЦЭМ!$D$10+'СЕТ СН'!$H$6-'СЕТ СН'!$H$26</f>
        <v>1099.37305681</v>
      </c>
      <c r="V141" s="36">
        <f>SUMIFS(СВЦЭМ!$D$33:$D$776,СВЦЭМ!$A$33:$A$776,$A141,СВЦЭМ!$B$33:$B$776,V$119)+'СЕТ СН'!$H$14+СВЦЭМ!$D$10+'СЕТ СН'!$H$6-'СЕТ СН'!$H$26</f>
        <v>1094.2139128599999</v>
      </c>
      <c r="W141" s="36">
        <f>SUMIFS(СВЦЭМ!$D$33:$D$776,СВЦЭМ!$A$33:$A$776,$A141,СВЦЭМ!$B$33:$B$776,W$119)+'СЕТ СН'!$H$14+СВЦЭМ!$D$10+'СЕТ СН'!$H$6-'СЕТ СН'!$H$26</f>
        <v>1107.8201481799999</v>
      </c>
      <c r="X141" s="36">
        <f>SUMIFS(СВЦЭМ!$D$33:$D$776,СВЦЭМ!$A$33:$A$776,$A141,СВЦЭМ!$B$33:$B$776,X$119)+'СЕТ СН'!$H$14+СВЦЭМ!$D$10+'СЕТ СН'!$H$6-'СЕТ СН'!$H$26</f>
        <v>1122.0729406200001</v>
      </c>
      <c r="Y141" s="36">
        <f>SUMIFS(СВЦЭМ!$D$33:$D$776,СВЦЭМ!$A$33:$A$776,$A141,СВЦЭМ!$B$33:$B$776,Y$119)+'СЕТ СН'!$H$14+СВЦЭМ!$D$10+'СЕТ СН'!$H$6-'СЕТ СН'!$H$26</f>
        <v>1134.7757977399999</v>
      </c>
    </row>
    <row r="142" spans="1:25" ht="15.5" x14ac:dyDescent="0.3">
      <c r="A142" s="35">
        <f t="shared" si="3"/>
        <v>43853</v>
      </c>
      <c r="B142" s="36">
        <f>SUMIFS(СВЦЭМ!$D$33:$D$776,СВЦЭМ!$A$33:$A$776,$A142,СВЦЭМ!$B$33:$B$776,B$119)+'СЕТ СН'!$H$14+СВЦЭМ!$D$10+'СЕТ СН'!$H$6-'СЕТ СН'!$H$26</f>
        <v>1157.6660009699999</v>
      </c>
      <c r="C142" s="36">
        <f>SUMIFS(СВЦЭМ!$D$33:$D$776,СВЦЭМ!$A$33:$A$776,$A142,СВЦЭМ!$B$33:$B$776,C$119)+'СЕТ СН'!$H$14+СВЦЭМ!$D$10+'СЕТ СН'!$H$6-'СЕТ СН'!$H$26</f>
        <v>1164.0895269</v>
      </c>
      <c r="D142" s="36">
        <f>SUMIFS(СВЦЭМ!$D$33:$D$776,СВЦЭМ!$A$33:$A$776,$A142,СВЦЭМ!$B$33:$B$776,D$119)+'СЕТ СН'!$H$14+СВЦЭМ!$D$10+'СЕТ СН'!$H$6-'СЕТ СН'!$H$26</f>
        <v>1176.7383912099999</v>
      </c>
      <c r="E142" s="36">
        <f>SUMIFS(СВЦЭМ!$D$33:$D$776,СВЦЭМ!$A$33:$A$776,$A142,СВЦЭМ!$B$33:$B$776,E$119)+'СЕТ СН'!$H$14+СВЦЭМ!$D$10+'СЕТ СН'!$H$6-'СЕТ СН'!$H$26</f>
        <v>1182.36304045</v>
      </c>
      <c r="F142" s="36">
        <f>SUMIFS(СВЦЭМ!$D$33:$D$776,СВЦЭМ!$A$33:$A$776,$A142,СВЦЭМ!$B$33:$B$776,F$119)+'СЕТ СН'!$H$14+СВЦЭМ!$D$10+'СЕТ СН'!$H$6-'СЕТ СН'!$H$26</f>
        <v>1174.73226436</v>
      </c>
      <c r="G142" s="36">
        <f>SUMIFS(СВЦЭМ!$D$33:$D$776,СВЦЭМ!$A$33:$A$776,$A142,СВЦЭМ!$B$33:$B$776,G$119)+'СЕТ СН'!$H$14+СВЦЭМ!$D$10+'СЕТ СН'!$H$6-'СЕТ СН'!$H$26</f>
        <v>1156.7001776</v>
      </c>
      <c r="H142" s="36">
        <f>SUMIFS(СВЦЭМ!$D$33:$D$776,СВЦЭМ!$A$33:$A$776,$A142,СВЦЭМ!$B$33:$B$776,H$119)+'СЕТ СН'!$H$14+СВЦЭМ!$D$10+'СЕТ СН'!$H$6-'СЕТ СН'!$H$26</f>
        <v>1119.19068242</v>
      </c>
      <c r="I142" s="36">
        <f>SUMIFS(СВЦЭМ!$D$33:$D$776,СВЦЭМ!$A$33:$A$776,$A142,СВЦЭМ!$B$33:$B$776,I$119)+'СЕТ СН'!$H$14+СВЦЭМ!$D$10+'СЕТ СН'!$H$6-'СЕТ СН'!$H$26</f>
        <v>1100.6814624199999</v>
      </c>
      <c r="J142" s="36">
        <f>SUMIFS(СВЦЭМ!$D$33:$D$776,СВЦЭМ!$A$33:$A$776,$A142,СВЦЭМ!$B$33:$B$776,J$119)+'СЕТ СН'!$H$14+СВЦЭМ!$D$10+'СЕТ СН'!$H$6-'СЕТ СН'!$H$26</f>
        <v>1079.8247717500001</v>
      </c>
      <c r="K142" s="36">
        <f>SUMIFS(СВЦЭМ!$D$33:$D$776,СВЦЭМ!$A$33:$A$776,$A142,СВЦЭМ!$B$33:$B$776,K$119)+'СЕТ СН'!$H$14+СВЦЭМ!$D$10+'СЕТ СН'!$H$6-'СЕТ СН'!$H$26</f>
        <v>1084.57268967</v>
      </c>
      <c r="L142" s="36">
        <f>SUMIFS(СВЦЭМ!$D$33:$D$776,СВЦЭМ!$A$33:$A$776,$A142,СВЦЭМ!$B$33:$B$776,L$119)+'СЕТ СН'!$H$14+СВЦЭМ!$D$10+'СЕТ СН'!$H$6-'СЕТ СН'!$H$26</f>
        <v>1082.0880919700001</v>
      </c>
      <c r="M142" s="36">
        <f>SUMIFS(СВЦЭМ!$D$33:$D$776,СВЦЭМ!$A$33:$A$776,$A142,СВЦЭМ!$B$33:$B$776,M$119)+'СЕТ СН'!$H$14+СВЦЭМ!$D$10+'СЕТ СН'!$H$6-'СЕТ СН'!$H$26</f>
        <v>1086.9756659299999</v>
      </c>
      <c r="N142" s="36">
        <f>SUMIFS(СВЦЭМ!$D$33:$D$776,СВЦЭМ!$A$33:$A$776,$A142,СВЦЭМ!$B$33:$B$776,N$119)+'СЕТ СН'!$H$14+СВЦЭМ!$D$10+'СЕТ СН'!$H$6-'СЕТ СН'!$H$26</f>
        <v>1098.2062117200001</v>
      </c>
      <c r="O142" s="36">
        <f>SUMIFS(СВЦЭМ!$D$33:$D$776,СВЦЭМ!$A$33:$A$776,$A142,СВЦЭМ!$B$33:$B$776,O$119)+'СЕТ СН'!$H$14+СВЦЭМ!$D$10+'СЕТ СН'!$H$6-'СЕТ СН'!$H$26</f>
        <v>1119.04268232</v>
      </c>
      <c r="P142" s="36">
        <f>SUMIFS(СВЦЭМ!$D$33:$D$776,СВЦЭМ!$A$33:$A$776,$A142,СВЦЭМ!$B$33:$B$776,P$119)+'СЕТ СН'!$H$14+СВЦЭМ!$D$10+'СЕТ СН'!$H$6-'СЕТ СН'!$H$26</f>
        <v>1137.05429716</v>
      </c>
      <c r="Q142" s="36">
        <f>SUMIFS(СВЦЭМ!$D$33:$D$776,СВЦЭМ!$A$33:$A$776,$A142,СВЦЭМ!$B$33:$B$776,Q$119)+'СЕТ СН'!$H$14+СВЦЭМ!$D$10+'СЕТ СН'!$H$6-'СЕТ СН'!$H$26</f>
        <v>1155.11006015</v>
      </c>
      <c r="R142" s="36">
        <f>SUMIFS(СВЦЭМ!$D$33:$D$776,СВЦЭМ!$A$33:$A$776,$A142,СВЦЭМ!$B$33:$B$776,R$119)+'СЕТ СН'!$H$14+СВЦЭМ!$D$10+'СЕТ СН'!$H$6-'СЕТ СН'!$H$26</f>
        <v>1129.1548533800001</v>
      </c>
      <c r="S142" s="36">
        <f>SUMIFS(СВЦЭМ!$D$33:$D$776,СВЦЭМ!$A$33:$A$776,$A142,СВЦЭМ!$B$33:$B$776,S$119)+'СЕТ СН'!$H$14+СВЦЭМ!$D$10+'СЕТ СН'!$H$6-'СЕТ СН'!$H$26</f>
        <v>1105.71722454</v>
      </c>
      <c r="T142" s="36">
        <f>SUMIFS(СВЦЭМ!$D$33:$D$776,СВЦЭМ!$A$33:$A$776,$A142,СВЦЭМ!$B$33:$B$776,T$119)+'СЕТ СН'!$H$14+СВЦЭМ!$D$10+'СЕТ СН'!$H$6-'СЕТ СН'!$H$26</f>
        <v>1087.28731225</v>
      </c>
      <c r="U142" s="36">
        <f>SUMIFS(СВЦЭМ!$D$33:$D$776,СВЦЭМ!$A$33:$A$776,$A142,СВЦЭМ!$B$33:$B$776,U$119)+'СЕТ СН'!$H$14+СВЦЭМ!$D$10+'СЕТ СН'!$H$6-'СЕТ СН'!$H$26</f>
        <v>1093.3852672999999</v>
      </c>
      <c r="V142" s="36">
        <f>SUMIFS(СВЦЭМ!$D$33:$D$776,СВЦЭМ!$A$33:$A$776,$A142,СВЦЭМ!$B$33:$B$776,V$119)+'СЕТ СН'!$H$14+СВЦЭМ!$D$10+'СЕТ СН'!$H$6-'СЕТ СН'!$H$26</f>
        <v>1106.2816730100001</v>
      </c>
      <c r="W142" s="36">
        <f>SUMIFS(СВЦЭМ!$D$33:$D$776,СВЦЭМ!$A$33:$A$776,$A142,СВЦЭМ!$B$33:$B$776,W$119)+'СЕТ СН'!$H$14+СВЦЭМ!$D$10+'СЕТ СН'!$H$6-'СЕТ СН'!$H$26</f>
        <v>1127.4194532700001</v>
      </c>
      <c r="X142" s="36">
        <f>SUMIFS(СВЦЭМ!$D$33:$D$776,СВЦЭМ!$A$33:$A$776,$A142,СВЦЭМ!$B$33:$B$776,X$119)+'СЕТ СН'!$H$14+СВЦЭМ!$D$10+'СЕТ СН'!$H$6-'СЕТ СН'!$H$26</f>
        <v>1145.8265634699999</v>
      </c>
      <c r="Y142" s="36">
        <f>SUMIFS(СВЦЭМ!$D$33:$D$776,СВЦЭМ!$A$33:$A$776,$A142,СВЦЭМ!$B$33:$B$776,Y$119)+'СЕТ СН'!$H$14+СВЦЭМ!$D$10+'СЕТ СН'!$H$6-'СЕТ СН'!$H$26</f>
        <v>1153.6644628700001</v>
      </c>
    </row>
    <row r="143" spans="1:25" ht="15.5" x14ac:dyDescent="0.3">
      <c r="A143" s="35">
        <f t="shared" si="3"/>
        <v>43854</v>
      </c>
      <c r="B143" s="36">
        <f>SUMIFS(СВЦЭМ!$D$33:$D$776,СВЦЭМ!$A$33:$A$776,$A143,СВЦЭМ!$B$33:$B$776,B$119)+'СЕТ СН'!$H$14+СВЦЭМ!$D$10+'СЕТ СН'!$H$6-'СЕТ СН'!$H$26</f>
        <v>1118.2660479199999</v>
      </c>
      <c r="C143" s="36">
        <f>SUMIFS(СВЦЭМ!$D$33:$D$776,СВЦЭМ!$A$33:$A$776,$A143,СВЦЭМ!$B$33:$B$776,C$119)+'СЕТ СН'!$H$14+СВЦЭМ!$D$10+'СЕТ СН'!$H$6-'СЕТ СН'!$H$26</f>
        <v>1129.7457947600001</v>
      </c>
      <c r="D143" s="36">
        <f>SUMIFS(СВЦЭМ!$D$33:$D$776,СВЦЭМ!$A$33:$A$776,$A143,СВЦЭМ!$B$33:$B$776,D$119)+'СЕТ СН'!$H$14+СВЦЭМ!$D$10+'СЕТ СН'!$H$6-'СЕТ СН'!$H$26</f>
        <v>1142.7544402999999</v>
      </c>
      <c r="E143" s="36">
        <f>SUMIFS(СВЦЭМ!$D$33:$D$776,СВЦЭМ!$A$33:$A$776,$A143,СВЦЭМ!$B$33:$B$776,E$119)+'СЕТ СН'!$H$14+СВЦЭМ!$D$10+'СЕТ СН'!$H$6-'СЕТ СН'!$H$26</f>
        <v>1152.8114523199999</v>
      </c>
      <c r="F143" s="36">
        <f>SUMIFS(СВЦЭМ!$D$33:$D$776,СВЦЭМ!$A$33:$A$776,$A143,СВЦЭМ!$B$33:$B$776,F$119)+'СЕТ СН'!$H$14+СВЦЭМ!$D$10+'СЕТ СН'!$H$6-'СЕТ СН'!$H$26</f>
        <v>1140.02997428</v>
      </c>
      <c r="G143" s="36">
        <f>SUMIFS(СВЦЭМ!$D$33:$D$776,СВЦЭМ!$A$33:$A$776,$A143,СВЦЭМ!$B$33:$B$776,G$119)+'СЕТ СН'!$H$14+СВЦЭМ!$D$10+'СЕТ СН'!$H$6-'СЕТ СН'!$H$26</f>
        <v>1120.65240064</v>
      </c>
      <c r="H143" s="36">
        <f>SUMIFS(СВЦЭМ!$D$33:$D$776,СВЦЭМ!$A$33:$A$776,$A143,СВЦЭМ!$B$33:$B$776,H$119)+'СЕТ СН'!$H$14+СВЦЭМ!$D$10+'СЕТ СН'!$H$6-'СЕТ СН'!$H$26</f>
        <v>1077.6358428199999</v>
      </c>
      <c r="I143" s="36">
        <f>SUMIFS(СВЦЭМ!$D$33:$D$776,СВЦЭМ!$A$33:$A$776,$A143,СВЦЭМ!$B$33:$B$776,I$119)+'СЕТ СН'!$H$14+СВЦЭМ!$D$10+'СЕТ СН'!$H$6-'СЕТ СН'!$H$26</f>
        <v>1069.08647969</v>
      </c>
      <c r="J143" s="36">
        <f>SUMIFS(СВЦЭМ!$D$33:$D$776,СВЦЭМ!$A$33:$A$776,$A143,СВЦЭМ!$B$33:$B$776,J$119)+'СЕТ СН'!$H$14+СВЦЭМ!$D$10+'СЕТ СН'!$H$6-'СЕТ СН'!$H$26</f>
        <v>1049.7897257</v>
      </c>
      <c r="K143" s="36">
        <f>SUMIFS(СВЦЭМ!$D$33:$D$776,СВЦЭМ!$A$33:$A$776,$A143,СВЦЭМ!$B$33:$B$776,K$119)+'СЕТ СН'!$H$14+СВЦЭМ!$D$10+'СЕТ СН'!$H$6-'СЕТ СН'!$H$26</f>
        <v>1051.3359476400001</v>
      </c>
      <c r="L143" s="36">
        <f>SUMIFS(СВЦЭМ!$D$33:$D$776,СВЦЭМ!$A$33:$A$776,$A143,СВЦЭМ!$B$33:$B$776,L$119)+'СЕТ СН'!$H$14+СВЦЭМ!$D$10+'СЕТ СН'!$H$6-'СЕТ СН'!$H$26</f>
        <v>1051.7039910599999</v>
      </c>
      <c r="M143" s="36">
        <f>SUMIFS(СВЦЭМ!$D$33:$D$776,СВЦЭМ!$A$33:$A$776,$A143,СВЦЭМ!$B$33:$B$776,M$119)+'СЕТ СН'!$H$14+СВЦЭМ!$D$10+'СЕТ СН'!$H$6-'СЕТ СН'!$H$26</f>
        <v>1061.34489091</v>
      </c>
      <c r="N143" s="36">
        <f>SUMIFS(СВЦЭМ!$D$33:$D$776,СВЦЭМ!$A$33:$A$776,$A143,СВЦЭМ!$B$33:$B$776,N$119)+'СЕТ СН'!$H$14+СВЦЭМ!$D$10+'СЕТ СН'!$H$6-'СЕТ СН'!$H$26</f>
        <v>1058.24010681</v>
      </c>
      <c r="O143" s="36">
        <f>SUMIFS(СВЦЭМ!$D$33:$D$776,СВЦЭМ!$A$33:$A$776,$A143,СВЦЭМ!$B$33:$B$776,O$119)+'СЕТ СН'!$H$14+СВЦЭМ!$D$10+'СЕТ СН'!$H$6-'СЕТ СН'!$H$26</f>
        <v>1075.21976836</v>
      </c>
      <c r="P143" s="36">
        <f>SUMIFS(СВЦЭМ!$D$33:$D$776,СВЦЭМ!$A$33:$A$776,$A143,СВЦЭМ!$B$33:$B$776,P$119)+'СЕТ СН'!$H$14+СВЦЭМ!$D$10+'СЕТ СН'!$H$6-'СЕТ СН'!$H$26</f>
        <v>1089.55994876</v>
      </c>
      <c r="Q143" s="36">
        <f>SUMIFS(СВЦЭМ!$D$33:$D$776,СВЦЭМ!$A$33:$A$776,$A143,СВЦЭМ!$B$33:$B$776,Q$119)+'СЕТ СН'!$H$14+СВЦЭМ!$D$10+'СЕТ СН'!$H$6-'СЕТ СН'!$H$26</f>
        <v>1102.9039134499999</v>
      </c>
      <c r="R143" s="36">
        <f>SUMIFS(СВЦЭМ!$D$33:$D$776,СВЦЭМ!$A$33:$A$776,$A143,СВЦЭМ!$B$33:$B$776,R$119)+'СЕТ СН'!$H$14+СВЦЭМ!$D$10+'СЕТ СН'!$H$6-'СЕТ СН'!$H$26</f>
        <v>1102.0166791300001</v>
      </c>
      <c r="S143" s="36">
        <f>SUMIFS(СВЦЭМ!$D$33:$D$776,СВЦЭМ!$A$33:$A$776,$A143,СВЦЭМ!$B$33:$B$776,S$119)+'СЕТ СН'!$H$14+СВЦЭМ!$D$10+'СЕТ СН'!$H$6-'СЕТ СН'!$H$26</f>
        <v>1100.66480082</v>
      </c>
      <c r="T143" s="36">
        <f>SUMIFS(СВЦЭМ!$D$33:$D$776,СВЦЭМ!$A$33:$A$776,$A143,СВЦЭМ!$B$33:$B$776,T$119)+'СЕТ СН'!$H$14+СВЦЭМ!$D$10+'СЕТ СН'!$H$6-'СЕТ СН'!$H$26</f>
        <v>1070.9213688899999</v>
      </c>
      <c r="U143" s="36">
        <f>SUMIFS(СВЦЭМ!$D$33:$D$776,СВЦЭМ!$A$33:$A$776,$A143,СВЦЭМ!$B$33:$B$776,U$119)+'СЕТ СН'!$H$14+СВЦЭМ!$D$10+'СЕТ СН'!$H$6-'СЕТ СН'!$H$26</f>
        <v>1074.66597308</v>
      </c>
      <c r="V143" s="36">
        <f>SUMIFS(СВЦЭМ!$D$33:$D$776,СВЦЭМ!$A$33:$A$776,$A143,СВЦЭМ!$B$33:$B$776,V$119)+'СЕТ СН'!$H$14+СВЦЭМ!$D$10+'СЕТ СН'!$H$6-'СЕТ СН'!$H$26</f>
        <v>1079.8390692099999</v>
      </c>
      <c r="W143" s="36">
        <f>SUMIFS(СВЦЭМ!$D$33:$D$776,СВЦЭМ!$A$33:$A$776,$A143,СВЦЭМ!$B$33:$B$776,W$119)+'СЕТ СН'!$H$14+СВЦЭМ!$D$10+'СЕТ СН'!$H$6-'СЕТ СН'!$H$26</f>
        <v>1094.95914238</v>
      </c>
      <c r="X143" s="36">
        <f>SUMIFS(СВЦЭМ!$D$33:$D$776,СВЦЭМ!$A$33:$A$776,$A143,СВЦЭМ!$B$33:$B$776,X$119)+'СЕТ СН'!$H$14+СВЦЭМ!$D$10+'СЕТ СН'!$H$6-'СЕТ СН'!$H$26</f>
        <v>1098.6120529</v>
      </c>
      <c r="Y143" s="36">
        <f>SUMIFS(СВЦЭМ!$D$33:$D$776,СВЦЭМ!$A$33:$A$776,$A143,СВЦЭМ!$B$33:$B$776,Y$119)+'СЕТ СН'!$H$14+СВЦЭМ!$D$10+'СЕТ СН'!$H$6-'СЕТ СН'!$H$26</f>
        <v>1105.68208835</v>
      </c>
    </row>
    <row r="144" spans="1:25" ht="15.5" x14ac:dyDescent="0.3">
      <c r="A144" s="35">
        <f t="shared" si="3"/>
        <v>43855</v>
      </c>
      <c r="B144" s="36">
        <f>SUMIFS(СВЦЭМ!$D$33:$D$776,СВЦЭМ!$A$33:$A$776,$A144,СВЦЭМ!$B$33:$B$776,B$119)+'СЕТ СН'!$H$14+СВЦЭМ!$D$10+'СЕТ СН'!$H$6-'СЕТ СН'!$H$26</f>
        <v>1147.31327007</v>
      </c>
      <c r="C144" s="36">
        <f>SUMIFS(СВЦЭМ!$D$33:$D$776,СВЦЭМ!$A$33:$A$776,$A144,СВЦЭМ!$B$33:$B$776,C$119)+'СЕТ СН'!$H$14+СВЦЭМ!$D$10+'СЕТ СН'!$H$6-'СЕТ СН'!$H$26</f>
        <v>1169.94007119</v>
      </c>
      <c r="D144" s="36">
        <f>SUMIFS(СВЦЭМ!$D$33:$D$776,СВЦЭМ!$A$33:$A$776,$A144,СВЦЭМ!$B$33:$B$776,D$119)+'СЕТ СН'!$H$14+СВЦЭМ!$D$10+'СЕТ СН'!$H$6-'СЕТ СН'!$H$26</f>
        <v>1195.6295790899999</v>
      </c>
      <c r="E144" s="36">
        <f>SUMIFS(СВЦЭМ!$D$33:$D$776,СВЦЭМ!$A$33:$A$776,$A144,СВЦЭМ!$B$33:$B$776,E$119)+'СЕТ СН'!$H$14+СВЦЭМ!$D$10+'СЕТ СН'!$H$6-'СЕТ СН'!$H$26</f>
        <v>1198.4786013200001</v>
      </c>
      <c r="F144" s="36">
        <f>SUMIFS(СВЦЭМ!$D$33:$D$776,СВЦЭМ!$A$33:$A$776,$A144,СВЦЭМ!$B$33:$B$776,F$119)+'СЕТ СН'!$H$14+СВЦЭМ!$D$10+'СЕТ СН'!$H$6-'СЕТ СН'!$H$26</f>
        <v>1164.47896995</v>
      </c>
      <c r="G144" s="36">
        <f>SUMIFS(СВЦЭМ!$D$33:$D$776,СВЦЭМ!$A$33:$A$776,$A144,СВЦЭМ!$B$33:$B$776,G$119)+'СЕТ СН'!$H$14+СВЦЭМ!$D$10+'СЕТ СН'!$H$6-'СЕТ СН'!$H$26</f>
        <v>1158.09478169</v>
      </c>
      <c r="H144" s="36">
        <f>SUMIFS(СВЦЭМ!$D$33:$D$776,СВЦЭМ!$A$33:$A$776,$A144,СВЦЭМ!$B$33:$B$776,H$119)+'СЕТ СН'!$H$14+СВЦЭМ!$D$10+'СЕТ СН'!$H$6-'СЕТ СН'!$H$26</f>
        <v>1131.36172779</v>
      </c>
      <c r="I144" s="36">
        <f>SUMIFS(СВЦЭМ!$D$33:$D$776,СВЦЭМ!$A$33:$A$776,$A144,СВЦЭМ!$B$33:$B$776,I$119)+'СЕТ СН'!$H$14+СВЦЭМ!$D$10+'СЕТ СН'!$H$6-'СЕТ СН'!$H$26</f>
        <v>1120.2262501099999</v>
      </c>
      <c r="J144" s="36">
        <f>SUMIFS(СВЦЭМ!$D$33:$D$776,СВЦЭМ!$A$33:$A$776,$A144,СВЦЭМ!$B$33:$B$776,J$119)+'СЕТ СН'!$H$14+СВЦЭМ!$D$10+'СЕТ СН'!$H$6-'СЕТ СН'!$H$26</f>
        <v>1098.73260738</v>
      </c>
      <c r="K144" s="36">
        <f>SUMIFS(СВЦЭМ!$D$33:$D$776,СВЦЭМ!$A$33:$A$776,$A144,СВЦЭМ!$B$33:$B$776,K$119)+'СЕТ СН'!$H$14+СВЦЭМ!$D$10+'СЕТ СН'!$H$6-'СЕТ СН'!$H$26</f>
        <v>1066.6015089499999</v>
      </c>
      <c r="L144" s="36">
        <f>SUMIFS(СВЦЭМ!$D$33:$D$776,СВЦЭМ!$A$33:$A$776,$A144,СВЦЭМ!$B$33:$B$776,L$119)+'СЕТ СН'!$H$14+СВЦЭМ!$D$10+'СЕТ СН'!$H$6-'СЕТ СН'!$H$26</f>
        <v>1054.7932289099999</v>
      </c>
      <c r="M144" s="36">
        <f>SUMIFS(СВЦЭМ!$D$33:$D$776,СВЦЭМ!$A$33:$A$776,$A144,СВЦЭМ!$B$33:$B$776,M$119)+'СЕТ СН'!$H$14+СВЦЭМ!$D$10+'СЕТ СН'!$H$6-'СЕТ СН'!$H$26</f>
        <v>1079.98175741</v>
      </c>
      <c r="N144" s="36">
        <f>SUMIFS(СВЦЭМ!$D$33:$D$776,СВЦЭМ!$A$33:$A$776,$A144,СВЦЭМ!$B$33:$B$776,N$119)+'СЕТ СН'!$H$14+СВЦЭМ!$D$10+'СЕТ СН'!$H$6-'СЕТ СН'!$H$26</f>
        <v>1093.88262091</v>
      </c>
      <c r="O144" s="36">
        <f>SUMIFS(СВЦЭМ!$D$33:$D$776,СВЦЭМ!$A$33:$A$776,$A144,СВЦЭМ!$B$33:$B$776,O$119)+'СЕТ СН'!$H$14+СВЦЭМ!$D$10+'СЕТ СН'!$H$6-'СЕТ СН'!$H$26</f>
        <v>1110.7867405100001</v>
      </c>
      <c r="P144" s="36">
        <f>SUMIFS(СВЦЭМ!$D$33:$D$776,СВЦЭМ!$A$33:$A$776,$A144,СВЦЭМ!$B$33:$B$776,P$119)+'СЕТ СН'!$H$14+СВЦЭМ!$D$10+'СЕТ СН'!$H$6-'СЕТ СН'!$H$26</f>
        <v>1124.59477861</v>
      </c>
      <c r="Q144" s="36">
        <f>SUMIFS(СВЦЭМ!$D$33:$D$776,СВЦЭМ!$A$33:$A$776,$A144,СВЦЭМ!$B$33:$B$776,Q$119)+'СЕТ СН'!$H$14+СВЦЭМ!$D$10+'СЕТ СН'!$H$6-'СЕТ СН'!$H$26</f>
        <v>1133.23392154</v>
      </c>
      <c r="R144" s="36">
        <f>SUMIFS(СВЦЭМ!$D$33:$D$776,СВЦЭМ!$A$33:$A$776,$A144,СВЦЭМ!$B$33:$B$776,R$119)+'СЕТ СН'!$H$14+СВЦЭМ!$D$10+'СЕТ СН'!$H$6-'СЕТ СН'!$H$26</f>
        <v>1131.15505287</v>
      </c>
      <c r="S144" s="36">
        <f>SUMIFS(СВЦЭМ!$D$33:$D$776,СВЦЭМ!$A$33:$A$776,$A144,СВЦЭМ!$B$33:$B$776,S$119)+'СЕТ СН'!$H$14+СВЦЭМ!$D$10+'СЕТ СН'!$H$6-'СЕТ СН'!$H$26</f>
        <v>1130.3747246600001</v>
      </c>
      <c r="T144" s="36">
        <f>SUMIFS(СВЦЭМ!$D$33:$D$776,СВЦЭМ!$A$33:$A$776,$A144,СВЦЭМ!$B$33:$B$776,T$119)+'СЕТ СН'!$H$14+СВЦЭМ!$D$10+'СЕТ СН'!$H$6-'СЕТ СН'!$H$26</f>
        <v>1104.9559670199999</v>
      </c>
      <c r="U144" s="36">
        <f>SUMIFS(СВЦЭМ!$D$33:$D$776,СВЦЭМ!$A$33:$A$776,$A144,СВЦЭМ!$B$33:$B$776,U$119)+'СЕТ СН'!$H$14+СВЦЭМ!$D$10+'СЕТ СН'!$H$6-'СЕТ СН'!$H$26</f>
        <v>1106.8613815799999</v>
      </c>
      <c r="V144" s="36">
        <f>SUMIFS(СВЦЭМ!$D$33:$D$776,СВЦЭМ!$A$33:$A$776,$A144,СВЦЭМ!$B$33:$B$776,V$119)+'СЕТ СН'!$H$14+СВЦЭМ!$D$10+'СЕТ СН'!$H$6-'СЕТ СН'!$H$26</f>
        <v>1112.68202907</v>
      </c>
      <c r="W144" s="36">
        <f>SUMIFS(СВЦЭМ!$D$33:$D$776,СВЦЭМ!$A$33:$A$776,$A144,СВЦЭМ!$B$33:$B$776,W$119)+'СЕТ СН'!$H$14+СВЦЭМ!$D$10+'СЕТ СН'!$H$6-'СЕТ СН'!$H$26</f>
        <v>1124.0763934399999</v>
      </c>
      <c r="X144" s="36">
        <f>SUMIFS(СВЦЭМ!$D$33:$D$776,СВЦЭМ!$A$33:$A$776,$A144,СВЦЭМ!$B$33:$B$776,X$119)+'СЕТ СН'!$H$14+СВЦЭМ!$D$10+'СЕТ СН'!$H$6-'СЕТ СН'!$H$26</f>
        <v>1127.1138682000001</v>
      </c>
      <c r="Y144" s="36">
        <f>SUMIFS(СВЦЭМ!$D$33:$D$776,СВЦЭМ!$A$33:$A$776,$A144,СВЦЭМ!$B$33:$B$776,Y$119)+'СЕТ СН'!$H$14+СВЦЭМ!$D$10+'СЕТ СН'!$H$6-'СЕТ СН'!$H$26</f>
        <v>1138.02463018</v>
      </c>
    </row>
    <row r="145" spans="1:27" ht="15.5" x14ac:dyDescent="0.3">
      <c r="A145" s="35">
        <f t="shared" si="3"/>
        <v>43856</v>
      </c>
      <c r="B145" s="36">
        <f>SUMIFS(СВЦЭМ!$D$33:$D$776,СВЦЭМ!$A$33:$A$776,$A145,СВЦЭМ!$B$33:$B$776,B$119)+'СЕТ СН'!$H$14+СВЦЭМ!$D$10+'СЕТ СН'!$H$6-'СЕТ СН'!$H$26</f>
        <v>1131.2403869</v>
      </c>
      <c r="C145" s="36">
        <f>SUMIFS(СВЦЭМ!$D$33:$D$776,СВЦЭМ!$A$33:$A$776,$A145,СВЦЭМ!$B$33:$B$776,C$119)+'СЕТ СН'!$H$14+СВЦЭМ!$D$10+'СЕТ СН'!$H$6-'СЕТ СН'!$H$26</f>
        <v>1151.11602597</v>
      </c>
      <c r="D145" s="36">
        <f>SUMIFS(СВЦЭМ!$D$33:$D$776,СВЦЭМ!$A$33:$A$776,$A145,СВЦЭМ!$B$33:$B$776,D$119)+'СЕТ СН'!$H$14+СВЦЭМ!$D$10+'СЕТ СН'!$H$6-'СЕТ СН'!$H$26</f>
        <v>1176.49697773</v>
      </c>
      <c r="E145" s="36">
        <f>SUMIFS(СВЦЭМ!$D$33:$D$776,СВЦЭМ!$A$33:$A$776,$A145,СВЦЭМ!$B$33:$B$776,E$119)+'СЕТ СН'!$H$14+СВЦЭМ!$D$10+'СЕТ СН'!$H$6-'СЕТ СН'!$H$26</f>
        <v>1182.4314861099999</v>
      </c>
      <c r="F145" s="36">
        <f>SUMIFS(СВЦЭМ!$D$33:$D$776,СВЦЭМ!$A$33:$A$776,$A145,СВЦЭМ!$B$33:$B$776,F$119)+'СЕТ СН'!$H$14+СВЦЭМ!$D$10+'СЕТ СН'!$H$6-'СЕТ СН'!$H$26</f>
        <v>1147.7461718699999</v>
      </c>
      <c r="G145" s="36">
        <f>SUMIFS(СВЦЭМ!$D$33:$D$776,СВЦЭМ!$A$33:$A$776,$A145,СВЦЭМ!$B$33:$B$776,G$119)+'СЕТ СН'!$H$14+СВЦЭМ!$D$10+'СЕТ СН'!$H$6-'СЕТ СН'!$H$26</f>
        <v>1138.8611449699999</v>
      </c>
      <c r="H145" s="36">
        <f>SUMIFS(СВЦЭМ!$D$33:$D$776,СВЦЭМ!$A$33:$A$776,$A145,СВЦЭМ!$B$33:$B$776,H$119)+'СЕТ СН'!$H$14+СВЦЭМ!$D$10+'СЕТ СН'!$H$6-'СЕТ СН'!$H$26</f>
        <v>1110.43020473</v>
      </c>
      <c r="I145" s="36">
        <f>SUMIFS(СВЦЭМ!$D$33:$D$776,СВЦЭМ!$A$33:$A$776,$A145,СВЦЭМ!$B$33:$B$776,I$119)+'СЕТ СН'!$H$14+СВЦЭМ!$D$10+'СЕТ СН'!$H$6-'СЕТ СН'!$H$26</f>
        <v>1096.1897282899999</v>
      </c>
      <c r="J145" s="36">
        <f>SUMIFS(СВЦЭМ!$D$33:$D$776,СВЦЭМ!$A$33:$A$776,$A145,СВЦЭМ!$B$33:$B$776,J$119)+'СЕТ СН'!$H$14+СВЦЭМ!$D$10+'СЕТ СН'!$H$6-'СЕТ СН'!$H$26</f>
        <v>1069.25623408</v>
      </c>
      <c r="K145" s="36">
        <f>SUMIFS(СВЦЭМ!$D$33:$D$776,СВЦЭМ!$A$33:$A$776,$A145,СВЦЭМ!$B$33:$B$776,K$119)+'СЕТ СН'!$H$14+СВЦЭМ!$D$10+'СЕТ СН'!$H$6-'СЕТ СН'!$H$26</f>
        <v>1041.5804876</v>
      </c>
      <c r="L145" s="36">
        <f>SUMIFS(СВЦЭМ!$D$33:$D$776,СВЦЭМ!$A$33:$A$776,$A145,СВЦЭМ!$B$33:$B$776,L$119)+'СЕТ СН'!$H$14+СВЦЭМ!$D$10+'СЕТ СН'!$H$6-'СЕТ СН'!$H$26</f>
        <v>1033.23583446</v>
      </c>
      <c r="M145" s="36">
        <f>SUMIFS(СВЦЭМ!$D$33:$D$776,СВЦЭМ!$A$33:$A$776,$A145,СВЦЭМ!$B$33:$B$776,M$119)+'СЕТ СН'!$H$14+СВЦЭМ!$D$10+'СЕТ СН'!$H$6-'СЕТ СН'!$H$26</f>
        <v>1063.1556492899999</v>
      </c>
      <c r="N145" s="36">
        <f>SUMIFS(СВЦЭМ!$D$33:$D$776,СВЦЭМ!$A$33:$A$776,$A145,СВЦЭМ!$B$33:$B$776,N$119)+'СЕТ СН'!$H$14+СВЦЭМ!$D$10+'СЕТ СН'!$H$6-'СЕТ СН'!$H$26</f>
        <v>1073.3130868799999</v>
      </c>
      <c r="O145" s="36">
        <f>SUMIFS(СВЦЭМ!$D$33:$D$776,СВЦЭМ!$A$33:$A$776,$A145,СВЦЭМ!$B$33:$B$776,O$119)+'СЕТ СН'!$H$14+СВЦЭМ!$D$10+'СЕТ СН'!$H$6-'СЕТ СН'!$H$26</f>
        <v>1088.0056693399999</v>
      </c>
      <c r="P145" s="36">
        <f>SUMIFS(СВЦЭМ!$D$33:$D$776,СВЦЭМ!$A$33:$A$776,$A145,СВЦЭМ!$B$33:$B$776,P$119)+'СЕТ СН'!$H$14+СВЦЭМ!$D$10+'СЕТ СН'!$H$6-'СЕТ СН'!$H$26</f>
        <v>1100.8063486799999</v>
      </c>
      <c r="Q145" s="36">
        <f>SUMIFS(СВЦЭМ!$D$33:$D$776,СВЦЭМ!$A$33:$A$776,$A145,СВЦЭМ!$B$33:$B$776,Q$119)+'СЕТ СН'!$H$14+СВЦЭМ!$D$10+'СЕТ СН'!$H$6-'СЕТ СН'!$H$26</f>
        <v>1110.4051103500001</v>
      </c>
      <c r="R145" s="36">
        <f>SUMIFS(СВЦЭМ!$D$33:$D$776,СВЦЭМ!$A$33:$A$776,$A145,СВЦЭМ!$B$33:$B$776,R$119)+'СЕТ СН'!$H$14+СВЦЭМ!$D$10+'СЕТ СН'!$H$6-'СЕТ СН'!$H$26</f>
        <v>1110.04329788</v>
      </c>
      <c r="S145" s="36">
        <f>SUMIFS(СВЦЭМ!$D$33:$D$776,СВЦЭМ!$A$33:$A$776,$A145,СВЦЭМ!$B$33:$B$776,S$119)+'СЕТ СН'!$H$14+СВЦЭМ!$D$10+'СЕТ СН'!$H$6-'СЕТ СН'!$H$26</f>
        <v>1113.8585966099999</v>
      </c>
      <c r="T145" s="36">
        <f>SUMIFS(СВЦЭМ!$D$33:$D$776,СВЦЭМ!$A$33:$A$776,$A145,СВЦЭМ!$B$33:$B$776,T$119)+'СЕТ СН'!$H$14+СВЦЭМ!$D$10+'СЕТ СН'!$H$6-'СЕТ СН'!$H$26</f>
        <v>1089.43420612</v>
      </c>
      <c r="U145" s="36">
        <f>SUMIFS(СВЦЭМ!$D$33:$D$776,СВЦЭМ!$A$33:$A$776,$A145,СВЦЭМ!$B$33:$B$776,U$119)+'СЕТ СН'!$H$14+СВЦЭМ!$D$10+'СЕТ СН'!$H$6-'СЕТ СН'!$H$26</f>
        <v>1090.7291473999999</v>
      </c>
      <c r="V145" s="36">
        <f>SUMIFS(СВЦЭМ!$D$33:$D$776,СВЦЭМ!$A$33:$A$776,$A145,СВЦЭМ!$B$33:$B$776,V$119)+'СЕТ СН'!$H$14+СВЦЭМ!$D$10+'СЕТ СН'!$H$6-'СЕТ СН'!$H$26</f>
        <v>1096.9494919799999</v>
      </c>
      <c r="W145" s="36">
        <f>SUMIFS(СВЦЭМ!$D$33:$D$776,СВЦЭМ!$A$33:$A$776,$A145,СВЦЭМ!$B$33:$B$776,W$119)+'СЕТ СН'!$H$14+СВЦЭМ!$D$10+'СЕТ СН'!$H$6-'СЕТ СН'!$H$26</f>
        <v>1110.2219742499999</v>
      </c>
      <c r="X145" s="36">
        <f>SUMIFS(СВЦЭМ!$D$33:$D$776,СВЦЭМ!$A$33:$A$776,$A145,СВЦЭМ!$B$33:$B$776,X$119)+'СЕТ СН'!$H$14+СВЦЭМ!$D$10+'СЕТ СН'!$H$6-'СЕТ СН'!$H$26</f>
        <v>1112.8767139899999</v>
      </c>
      <c r="Y145" s="36">
        <f>SUMIFS(СВЦЭМ!$D$33:$D$776,СВЦЭМ!$A$33:$A$776,$A145,СВЦЭМ!$B$33:$B$776,Y$119)+'СЕТ СН'!$H$14+СВЦЭМ!$D$10+'СЕТ СН'!$H$6-'СЕТ СН'!$H$26</f>
        <v>1121.4954642</v>
      </c>
    </row>
    <row r="146" spans="1:27" ht="15.5" x14ac:dyDescent="0.3">
      <c r="A146" s="35">
        <f t="shared" si="3"/>
        <v>43857</v>
      </c>
      <c r="B146" s="36">
        <f>SUMIFS(СВЦЭМ!$D$33:$D$776,СВЦЭМ!$A$33:$A$776,$A146,СВЦЭМ!$B$33:$B$776,B$119)+'СЕТ СН'!$H$14+СВЦЭМ!$D$10+'СЕТ СН'!$H$6-'СЕТ СН'!$H$26</f>
        <v>1147.0698911499999</v>
      </c>
      <c r="C146" s="36">
        <f>SUMIFS(СВЦЭМ!$D$33:$D$776,СВЦЭМ!$A$33:$A$776,$A146,СВЦЭМ!$B$33:$B$776,C$119)+'СЕТ СН'!$H$14+СВЦЭМ!$D$10+'СЕТ СН'!$H$6-'СЕТ СН'!$H$26</f>
        <v>1154.2691488600001</v>
      </c>
      <c r="D146" s="36">
        <f>SUMIFS(СВЦЭМ!$D$33:$D$776,СВЦЭМ!$A$33:$A$776,$A146,СВЦЭМ!$B$33:$B$776,D$119)+'СЕТ СН'!$H$14+СВЦЭМ!$D$10+'СЕТ СН'!$H$6-'СЕТ СН'!$H$26</f>
        <v>1167.02338571</v>
      </c>
      <c r="E146" s="36">
        <f>SUMIFS(СВЦЭМ!$D$33:$D$776,СВЦЭМ!$A$33:$A$776,$A146,СВЦЭМ!$B$33:$B$776,E$119)+'СЕТ СН'!$H$14+СВЦЭМ!$D$10+'СЕТ СН'!$H$6-'СЕТ СН'!$H$26</f>
        <v>1176.7853299000001</v>
      </c>
      <c r="F146" s="36">
        <f>SUMIFS(СВЦЭМ!$D$33:$D$776,СВЦЭМ!$A$33:$A$776,$A146,СВЦЭМ!$B$33:$B$776,F$119)+'СЕТ СН'!$H$14+СВЦЭМ!$D$10+'СЕТ СН'!$H$6-'СЕТ СН'!$H$26</f>
        <v>1171.49630323</v>
      </c>
      <c r="G146" s="36">
        <f>SUMIFS(СВЦЭМ!$D$33:$D$776,СВЦЭМ!$A$33:$A$776,$A146,СВЦЭМ!$B$33:$B$776,G$119)+'СЕТ СН'!$H$14+СВЦЭМ!$D$10+'СЕТ СН'!$H$6-'СЕТ СН'!$H$26</f>
        <v>1165.0679220300001</v>
      </c>
      <c r="H146" s="36">
        <f>SUMIFS(СВЦЭМ!$D$33:$D$776,СВЦЭМ!$A$33:$A$776,$A146,СВЦЭМ!$B$33:$B$776,H$119)+'СЕТ СН'!$H$14+СВЦЭМ!$D$10+'СЕТ СН'!$H$6-'СЕТ СН'!$H$26</f>
        <v>1125.23274186</v>
      </c>
      <c r="I146" s="36">
        <f>SUMIFS(СВЦЭМ!$D$33:$D$776,СВЦЭМ!$A$33:$A$776,$A146,СВЦЭМ!$B$33:$B$776,I$119)+'СЕТ СН'!$H$14+СВЦЭМ!$D$10+'СЕТ СН'!$H$6-'СЕТ СН'!$H$26</f>
        <v>1098.1121441499999</v>
      </c>
      <c r="J146" s="36">
        <f>SUMIFS(СВЦЭМ!$D$33:$D$776,СВЦЭМ!$A$33:$A$776,$A146,СВЦЭМ!$B$33:$B$776,J$119)+'СЕТ СН'!$H$14+СВЦЭМ!$D$10+'СЕТ СН'!$H$6-'СЕТ СН'!$H$26</f>
        <v>1063.58047257</v>
      </c>
      <c r="K146" s="36">
        <f>SUMIFS(СВЦЭМ!$D$33:$D$776,СВЦЭМ!$A$33:$A$776,$A146,СВЦЭМ!$B$33:$B$776,K$119)+'СЕТ СН'!$H$14+СВЦЭМ!$D$10+'СЕТ СН'!$H$6-'СЕТ СН'!$H$26</f>
        <v>1061.8820055599999</v>
      </c>
      <c r="L146" s="36">
        <f>SUMIFS(СВЦЭМ!$D$33:$D$776,СВЦЭМ!$A$33:$A$776,$A146,СВЦЭМ!$B$33:$B$776,L$119)+'СЕТ СН'!$H$14+СВЦЭМ!$D$10+'СЕТ СН'!$H$6-'СЕТ СН'!$H$26</f>
        <v>1074.60110547</v>
      </c>
      <c r="M146" s="36">
        <f>SUMIFS(СВЦЭМ!$D$33:$D$776,СВЦЭМ!$A$33:$A$776,$A146,СВЦЭМ!$B$33:$B$776,M$119)+'СЕТ СН'!$H$14+СВЦЭМ!$D$10+'СЕТ СН'!$H$6-'СЕТ СН'!$H$26</f>
        <v>1084.2418544899999</v>
      </c>
      <c r="N146" s="36">
        <f>SUMIFS(СВЦЭМ!$D$33:$D$776,СВЦЭМ!$A$33:$A$776,$A146,СВЦЭМ!$B$33:$B$776,N$119)+'СЕТ СН'!$H$14+СВЦЭМ!$D$10+'СЕТ СН'!$H$6-'СЕТ СН'!$H$26</f>
        <v>1101.0695892399999</v>
      </c>
      <c r="O146" s="36">
        <f>SUMIFS(СВЦЭМ!$D$33:$D$776,СВЦЭМ!$A$33:$A$776,$A146,СВЦЭМ!$B$33:$B$776,O$119)+'СЕТ СН'!$H$14+СВЦЭМ!$D$10+'СЕТ СН'!$H$6-'СЕТ СН'!$H$26</f>
        <v>1124.0416243699999</v>
      </c>
      <c r="P146" s="36">
        <f>SUMIFS(СВЦЭМ!$D$33:$D$776,СВЦЭМ!$A$33:$A$776,$A146,СВЦЭМ!$B$33:$B$776,P$119)+'СЕТ СН'!$H$14+СВЦЭМ!$D$10+'СЕТ СН'!$H$6-'СЕТ СН'!$H$26</f>
        <v>1142.9691892599999</v>
      </c>
      <c r="Q146" s="36">
        <f>SUMIFS(СВЦЭМ!$D$33:$D$776,СВЦЭМ!$A$33:$A$776,$A146,СВЦЭМ!$B$33:$B$776,Q$119)+'СЕТ СН'!$H$14+СВЦЭМ!$D$10+'СЕТ СН'!$H$6-'СЕТ СН'!$H$26</f>
        <v>1152.98535694</v>
      </c>
      <c r="R146" s="36">
        <f>SUMIFS(СВЦЭМ!$D$33:$D$776,СВЦЭМ!$A$33:$A$776,$A146,СВЦЭМ!$B$33:$B$776,R$119)+'СЕТ СН'!$H$14+СВЦЭМ!$D$10+'СЕТ СН'!$H$6-'СЕТ СН'!$H$26</f>
        <v>1151.94831617</v>
      </c>
      <c r="S146" s="36">
        <f>SUMIFS(СВЦЭМ!$D$33:$D$776,СВЦЭМ!$A$33:$A$776,$A146,СВЦЭМ!$B$33:$B$776,S$119)+'СЕТ СН'!$H$14+СВЦЭМ!$D$10+'СЕТ СН'!$H$6-'СЕТ СН'!$H$26</f>
        <v>1132.2546056399999</v>
      </c>
      <c r="T146" s="36">
        <f>SUMIFS(СВЦЭМ!$D$33:$D$776,СВЦЭМ!$A$33:$A$776,$A146,СВЦЭМ!$B$33:$B$776,T$119)+'СЕТ СН'!$H$14+СВЦЭМ!$D$10+'СЕТ СН'!$H$6-'СЕТ СН'!$H$26</f>
        <v>1102.8120087099999</v>
      </c>
      <c r="U146" s="36">
        <f>SUMIFS(СВЦЭМ!$D$33:$D$776,СВЦЭМ!$A$33:$A$776,$A146,СВЦЭМ!$B$33:$B$776,U$119)+'СЕТ СН'!$H$14+СВЦЭМ!$D$10+'СЕТ СН'!$H$6-'СЕТ СН'!$H$26</f>
        <v>1115.1970538799999</v>
      </c>
      <c r="V146" s="36">
        <f>SUMIFS(СВЦЭМ!$D$33:$D$776,СВЦЭМ!$A$33:$A$776,$A146,СВЦЭМ!$B$33:$B$776,V$119)+'СЕТ СН'!$H$14+СВЦЭМ!$D$10+'СЕТ СН'!$H$6-'СЕТ СН'!$H$26</f>
        <v>1116.9119931999999</v>
      </c>
      <c r="W146" s="36">
        <f>SUMIFS(СВЦЭМ!$D$33:$D$776,СВЦЭМ!$A$33:$A$776,$A146,СВЦЭМ!$B$33:$B$776,W$119)+'СЕТ СН'!$H$14+СВЦЭМ!$D$10+'СЕТ СН'!$H$6-'СЕТ СН'!$H$26</f>
        <v>1127.87798894</v>
      </c>
      <c r="X146" s="36">
        <f>SUMIFS(СВЦЭМ!$D$33:$D$776,СВЦЭМ!$A$33:$A$776,$A146,СВЦЭМ!$B$33:$B$776,X$119)+'СЕТ СН'!$H$14+СВЦЭМ!$D$10+'СЕТ СН'!$H$6-'СЕТ СН'!$H$26</f>
        <v>1132.79350789</v>
      </c>
      <c r="Y146" s="36">
        <f>SUMIFS(СВЦЭМ!$D$33:$D$776,СВЦЭМ!$A$33:$A$776,$A146,СВЦЭМ!$B$33:$B$776,Y$119)+'СЕТ СН'!$H$14+СВЦЭМ!$D$10+'СЕТ СН'!$H$6-'СЕТ СН'!$H$26</f>
        <v>1144.13410099</v>
      </c>
    </row>
    <row r="147" spans="1:27" ht="15.5" x14ac:dyDescent="0.3">
      <c r="A147" s="35">
        <f t="shared" si="3"/>
        <v>43858</v>
      </c>
      <c r="B147" s="36">
        <f>SUMIFS(СВЦЭМ!$D$33:$D$776,СВЦЭМ!$A$33:$A$776,$A147,СВЦЭМ!$B$33:$B$776,B$119)+'СЕТ СН'!$H$14+СВЦЭМ!$D$10+'СЕТ СН'!$H$6-'СЕТ СН'!$H$26</f>
        <v>1101.31220951</v>
      </c>
      <c r="C147" s="36">
        <f>SUMIFS(СВЦЭМ!$D$33:$D$776,СВЦЭМ!$A$33:$A$776,$A147,СВЦЭМ!$B$33:$B$776,C$119)+'СЕТ СН'!$H$14+СВЦЭМ!$D$10+'СЕТ СН'!$H$6-'СЕТ СН'!$H$26</f>
        <v>1132.3279258699999</v>
      </c>
      <c r="D147" s="36">
        <f>SUMIFS(СВЦЭМ!$D$33:$D$776,СВЦЭМ!$A$33:$A$776,$A147,СВЦЭМ!$B$33:$B$776,D$119)+'СЕТ СН'!$H$14+СВЦЭМ!$D$10+'СЕТ СН'!$H$6-'СЕТ СН'!$H$26</f>
        <v>1148.1145902399999</v>
      </c>
      <c r="E147" s="36">
        <f>SUMIFS(СВЦЭМ!$D$33:$D$776,СВЦЭМ!$A$33:$A$776,$A147,СВЦЭМ!$B$33:$B$776,E$119)+'СЕТ СН'!$H$14+СВЦЭМ!$D$10+'СЕТ СН'!$H$6-'СЕТ СН'!$H$26</f>
        <v>1147.9430343900001</v>
      </c>
      <c r="F147" s="36">
        <f>SUMIFS(СВЦЭМ!$D$33:$D$776,СВЦЭМ!$A$33:$A$776,$A147,СВЦЭМ!$B$33:$B$776,F$119)+'СЕТ СН'!$H$14+СВЦЭМ!$D$10+'СЕТ СН'!$H$6-'СЕТ СН'!$H$26</f>
        <v>1152.5727150800001</v>
      </c>
      <c r="G147" s="36">
        <f>SUMIFS(СВЦЭМ!$D$33:$D$776,СВЦЭМ!$A$33:$A$776,$A147,СВЦЭМ!$B$33:$B$776,G$119)+'СЕТ СН'!$H$14+СВЦЭМ!$D$10+'СЕТ СН'!$H$6-'СЕТ СН'!$H$26</f>
        <v>1136.53003498</v>
      </c>
      <c r="H147" s="36">
        <f>SUMIFS(СВЦЭМ!$D$33:$D$776,СВЦЭМ!$A$33:$A$776,$A147,СВЦЭМ!$B$33:$B$776,H$119)+'СЕТ СН'!$H$14+СВЦЭМ!$D$10+'СЕТ СН'!$H$6-'СЕТ СН'!$H$26</f>
        <v>1106.3179836699999</v>
      </c>
      <c r="I147" s="36">
        <f>SUMIFS(СВЦЭМ!$D$33:$D$776,СВЦЭМ!$A$33:$A$776,$A147,СВЦЭМ!$B$33:$B$776,I$119)+'СЕТ СН'!$H$14+СВЦЭМ!$D$10+'СЕТ СН'!$H$6-'СЕТ СН'!$H$26</f>
        <v>1066.63002398</v>
      </c>
      <c r="J147" s="36">
        <f>SUMIFS(СВЦЭМ!$D$33:$D$776,СВЦЭМ!$A$33:$A$776,$A147,СВЦЭМ!$B$33:$B$776,J$119)+'СЕТ СН'!$H$14+СВЦЭМ!$D$10+'СЕТ СН'!$H$6-'СЕТ СН'!$H$26</f>
        <v>1049.10766113</v>
      </c>
      <c r="K147" s="36">
        <f>SUMIFS(СВЦЭМ!$D$33:$D$776,СВЦЭМ!$A$33:$A$776,$A147,СВЦЭМ!$B$33:$B$776,K$119)+'СЕТ СН'!$H$14+СВЦЭМ!$D$10+'СЕТ СН'!$H$6-'СЕТ СН'!$H$26</f>
        <v>1039.8549776099999</v>
      </c>
      <c r="L147" s="36">
        <f>SUMIFS(СВЦЭМ!$D$33:$D$776,СВЦЭМ!$A$33:$A$776,$A147,СВЦЭМ!$B$33:$B$776,L$119)+'СЕТ СН'!$H$14+СВЦЭМ!$D$10+'СЕТ СН'!$H$6-'СЕТ СН'!$H$26</f>
        <v>1033.76413669</v>
      </c>
      <c r="M147" s="36">
        <f>SUMIFS(СВЦЭМ!$D$33:$D$776,СВЦЭМ!$A$33:$A$776,$A147,СВЦЭМ!$B$33:$B$776,M$119)+'СЕТ СН'!$H$14+СВЦЭМ!$D$10+'СЕТ СН'!$H$6-'СЕТ СН'!$H$26</f>
        <v>1065.76031401</v>
      </c>
      <c r="N147" s="36">
        <f>SUMIFS(СВЦЭМ!$D$33:$D$776,СВЦЭМ!$A$33:$A$776,$A147,СВЦЭМ!$B$33:$B$776,N$119)+'СЕТ СН'!$H$14+СВЦЭМ!$D$10+'СЕТ СН'!$H$6-'СЕТ СН'!$H$26</f>
        <v>1081.7786324599999</v>
      </c>
      <c r="O147" s="36">
        <f>SUMIFS(СВЦЭМ!$D$33:$D$776,СВЦЭМ!$A$33:$A$776,$A147,СВЦЭМ!$B$33:$B$776,O$119)+'СЕТ СН'!$H$14+СВЦЭМ!$D$10+'СЕТ СН'!$H$6-'СЕТ СН'!$H$26</f>
        <v>1081.96559686</v>
      </c>
      <c r="P147" s="36">
        <f>SUMIFS(СВЦЭМ!$D$33:$D$776,СВЦЭМ!$A$33:$A$776,$A147,СВЦЭМ!$B$33:$B$776,P$119)+'СЕТ СН'!$H$14+СВЦЭМ!$D$10+'СЕТ СН'!$H$6-'СЕТ СН'!$H$26</f>
        <v>1096.59772989</v>
      </c>
      <c r="Q147" s="36">
        <f>SUMIFS(СВЦЭМ!$D$33:$D$776,СВЦЭМ!$A$33:$A$776,$A147,СВЦЭМ!$B$33:$B$776,Q$119)+'СЕТ СН'!$H$14+СВЦЭМ!$D$10+'СЕТ СН'!$H$6-'СЕТ СН'!$H$26</f>
        <v>1104.9051287099999</v>
      </c>
      <c r="R147" s="36">
        <f>SUMIFS(СВЦЭМ!$D$33:$D$776,СВЦЭМ!$A$33:$A$776,$A147,СВЦЭМ!$B$33:$B$776,R$119)+'СЕТ СН'!$H$14+СВЦЭМ!$D$10+'СЕТ СН'!$H$6-'СЕТ СН'!$H$26</f>
        <v>1103.01350346</v>
      </c>
      <c r="S147" s="36">
        <f>SUMIFS(СВЦЭМ!$D$33:$D$776,СВЦЭМ!$A$33:$A$776,$A147,СВЦЭМ!$B$33:$B$776,S$119)+'СЕТ СН'!$H$14+СВЦЭМ!$D$10+'СЕТ СН'!$H$6-'СЕТ СН'!$H$26</f>
        <v>1088.1536235399999</v>
      </c>
      <c r="T147" s="36">
        <f>SUMIFS(СВЦЭМ!$D$33:$D$776,СВЦЭМ!$A$33:$A$776,$A147,СВЦЭМ!$B$33:$B$776,T$119)+'СЕТ СН'!$H$14+СВЦЭМ!$D$10+'СЕТ СН'!$H$6-'СЕТ СН'!$H$26</f>
        <v>1067.3279561300001</v>
      </c>
      <c r="U147" s="36">
        <f>SUMIFS(СВЦЭМ!$D$33:$D$776,СВЦЭМ!$A$33:$A$776,$A147,СВЦЭМ!$B$33:$B$776,U$119)+'СЕТ СН'!$H$14+СВЦЭМ!$D$10+'СЕТ СН'!$H$6-'СЕТ СН'!$H$26</f>
        <v>1063.0922023799999</v>
      </c>
      <c r="V147" s="36">
        <f>SUMIFS(СВЦЭМ!$D$33:$D$776,СВЦЭМ!$A$33:$A$776,$A147,СВЦЭМ!$B$33:$B$776,V$119)+'СЕТ СН'!$H$14+СВЦЭМ!$D$10+'СЕТ СН'!$H$6-'СЕТ СН'!$H$26</f>
        <v>1073.35604689</v>
      </c>
      <c r="W147" s="36">
        <f>SUMIFS(СВЦЭМ!$D$33:$D$776,СВЦЭМ!$A$33:$A$776,$A147,СВЦЭМ!$B$33:$B$776,W$119)+'СЕТ СН'!$H$14+СВЦЭМ!$D$10+'СЕТ СН'!$H$6-'СЕТ СН'!$H$26</f>
        <v>1082.39704407</v>
      </c>
      <c r="X147" s="36">
        <f>SUMIFS(СВЦЭМ!$D$33:$D$776,СВЦЭМ!$A$33:$A$776,$A147,СВЦЭМ!$B$33:$B$776,X$119)+'СЕТ СН'!$H$14+СВЦЭМ!$D$10+'СЕТ СН'!$H$6-'СЕТ СН'!$H$26</f>
        <v>1089.8579024200001</v>
      </c>
      <c r="Y147" s="36">
        <f>SUMIFS(СВЦЭМ!$D$33:$D$776,СВЦЭМ!$A$33:$A$776,$A147,СВЦЭМ!$B$33:$B$776,Y$119)+'СЕТ СН'!$H$14+СВЦЭМ!$D$10+'СЕТ СН'!$H$6-'СЕТ СН'!$H$26</f>
        <v>1114.7230848500001</v>
      </c>
    </row>
    <row r="148" spans="1:27" ht="15.5" x14ac:dyDescent="0.3">
      <c r="A148" s="35">
        <f t="shared" si="3"/>
        <v>43859</v>
      </c>
      <c r="B148" s="36">
        <f>SUMIFS(СВЦЭМ!$D$33:$D$776,СВЦЭМ!$A$33:$A$776,$A148,СВЦЭМ!$B$33:$B$776,B$119)+'СЕТ СН'!$H$14+СВЦЭМ!$D$10+'СЕТ СН'!$H$6-'СЕТ СН'!$H$26</f>
        <v>1156.10113759</v>
      </c>
      <c r="C148" s="36">
        <f>SUMIFS(СВЦЭМ!$D$33:$D$776,СВЦЭМ!$A$33:$A$776,$A148,СВЦЭМ!$B$33:$B$776,C$119)+'СЕТ СН'!$H$14+СВЦЭМ!$D$10+'СЕТ СН'!$H$6-'СЕТ СН'!$H$26</f>
        <v>1177.3329439700001</v>
      </c>
      <c r="D148" s="36">
        <f>SUMIFS(СВЦЭМ!$D$33:$D$776,СВЦЭМ!$A$33:$A$776,$A148,СВЦЭМ!$B$33:$B$776,D$119)+'СЕТ СН'!$H$14+СВЦЭМ!$D$10+'СЕТ СН'!$H$6-'СЕТ СН'!$H$26</f>
        <v>1179.85225741</v>
      </c>
      <c r="E148" s="36">
        <f>SUMIFS(СВЦЭМ!$D$33:$D$776,СВЦЭМ!$A$33:$A$776,$A148,СВЦЭМ!$B$33:$B$776,E$119)+'СЕТ СН'!$H$14+СВЦЭМ!$D$10+'СЕТ СН'!$H$6-'СЕТ СН'!$H$26</f>
        <v>1181.21976281</v>
      </c>
      <c r="F148" s="36">
        <f>SUMIFS(СВЦЭМ!$D$33:$D$776,СВЦЭМ!$A$33:$A$776,$A148,СВЦЭМ!$B$33:$B$776,F$119)+'СЕТ СН'!$H$14+СВЦЭМ!$D$10+'СЕТ СН'!$H$6-'СЕТ СН'!$H$26</f>
        <v>1174.6583565999999</v>
      </c>
      <c r="G148" s="36">
        <f>SUMIFS(СВЦЭМ!$D$33:$D$776,СВЦЭМ!$A$33:$A$776,$A148,СВЦЭМ!$B$33:$B$776,G$119)+'СЕТ СН'!$H$14+СВЦЭМ!$D$10+'СЕТ СН'!$H$6-'СЕТ СН'!$H$26</f>
        <v>1163.0265692999999</v>
      </c>
      <c r="H148" s="36">
        <f>SUMIFS(СВЦЭМ!$D$33:$D$776,СВЦЭМ!$A$33:$A$776,$A148,СВЦЭМ!$B$33:$B$776,H$119)+'СЕТ СН'!$H$14+СВЦЭМ!$D$10+'СЕТ СН'!$H$6-'СЕТ СН'!$H$26</f>
        <v>1124.05567058</v>
      </c>
      <c r="I148" s="36">
        <f>SUMIFS(СВЦЭМ!$D$33:$D$776,СВЦЭМ!$A$33:$A$776,$A148,СВЦЭМ!$B$33:$B$776,I$119)+'СЕТ СН'!$H$14+СВЦЭМ!$D$10+'СЕТ СН'!$H$6-'СЕТ СН'!$H$26</f>
        <v>1092.85063928</v>
      </c>
      <c r="J148" s="36">
        <f>SUMIFS(СВЦЭМ!$D$33:$D$776,СВЦЭМ!$A$33:$A$776,$A148,СВЦЭМ!$B$33:$B$776,J$119)+'СЕТ СН'!$H$14+СВЦЭМ!$D$10+'СЕТ СН'!$H$6-'СЕТ СН'!$H$26</f>
        <v>1069.97054581</v>
      </c>
      <c r="K148" s="36">
        <f>SUMIFS(СВЦЭМ!$D$33:$D$776,СВЦЭМ!$A$33:$A$776,$A148,СВЦЭМ!$B$33:$B$776,K$119)+'СЕТ СН'!$H$14+СВЦЭМ!$D$10+'СЕТ СН'!$H$6-'СЕТ СН'!$H$26</f>
        <v>1058.6854441799999</v>
      </c>
      <c r="L148" s="36">
        <f>SUMIFS(СВЦЭМ!$D$33:$D$776,СВЦЭМ!$A$33:$A$776,$A148,СВЦЭМ!$B$33:$B$776,L$119)+'СЕТ СН'!$H$14+СВЦЭМ!$D$10+'СЕТ СН'!$H$6-'СЕТ СН'!$H$26</f>
        <v>1045.88872296</v>
      </c>
      <c r="M148" s="36">
        <f>SUMIFS(СВЦЭМ!$D$33:$D$776,СВЦЭМ!$A$33:$A$776,$A148,СВЦЭМ!$B$33:$B$776,M$119)+'СЕТ СН'!$H$14+СВЦЭМ!$D$10+'СЕТ СН'!$H$6-'СЕТ СН'!$H$26</f>
        <v>1051.8074932</v>
      </c>
      <c r="N148" s="36">
        <f>SUMIFS(СВЦЭМ!$D$33:$D$776,СВЦЭМ!$A$33:$A$776,$A148,СВЦЭМ!$B$33:$B$776,N$119)+'СЕТ СН'!$H$14+СВЦЭМ!$D$10+'СЕТ СН'!$H$6-'СЕТ СН'!$H$26</f>
        <v>1078.9572744</v>
      </c>
      <c r="O148" s="36">
        <f>SUMIFS(СВЦЭМ!$D$33:$D$776,СВЦЭМ!$A$33:$A$776,$A148,СВЦЭМ!$B$33:$B$776,O$119)+'СЕТ СН'!$H$14+СВЦЭМ!$D$10+'СЕТ СН'!$H$6-'СЕТ СН'!$H$26</f>
        <v>1104.3904019399999</v>
      </c>
      <c r="P148" s="36">
        <f>SUMIFS(СВЦЭМ!$D$33:$D$776,СВЦЭМ!$A$33:$A$776,$A148,СВЦЭМ!$B$33:$B$776,P$119)+'СЕТ СН'!$H$14+СВЦЭМ!$D$10+'СЕТ СН'!$H$6-'СЕТ СН'!$H$26</f>
        <v>1132.0318141400001</v>
      </c>
      <c r="Q148" s="36">
        <f>SUMIFS(СВЦЭМ!$D$33:$D$776,СВЦЭМ!$A$33:$A$776,$A148,СВЦЭМ!$B$33:$B$776,Q$119)+'СЕТ СН'!$H$14+СВЦЭМ!$D$10+'СЕТ СН'!$H$6-'СЕТ СН'!$H$26</f>
        <v>1148.94569054</v>
      </c>
      <c r="R148" s="36">
        <f>SUMIFS(СВЦЭМ!$D$33:$D$776,СВЦЭМ!$A$33:$A$776,$A148,СВЦЭМ!$B$33:$B$776,R$119)+'СЕТ СН'!$H$14+СВЦЭМ!$D$10+'СЕТ СН'!$H$6-'СЕТ СН'!$H$26</f>
        <v>1135.2978341999999</v>
      </c>
      <c r="S148" s="36">
        <f>SUMIFS(СВЦЭМ!$D$33:$D$776,СВЦЭМ!$A$33:$A$776,$A148,СВЦЭМ!$B$33:$B$776,S$119)+'СЕТ СН'!$H$14+СВЦЭМ!$D$10+'СЕТ СН'!$H$6-'СЕТ СН'!$H$26</f>
        <v>1115.7738711699999</v>
      </c>
      <c r="T148" s="36">
        <f>SUMIFS(СВЦЭМ!$D$33:$D$776,СВЦЭМ!$A$33:$A$776,$A148,СВЦЭМ!$B$33:$B$776,T$119)+'СЕТ СН'!$H$14+СВЦЭМ!$D$10+'СЕТ СН'!$H$6-'СЕТ СН'!$H$26</f>
        <v>1076.45086859</v>
      </c>
      <c r="U148" s="36">
        <f>SUMIFS(СВЦЭМ!$D$33:$D$776,СВЦЭМ!$A$33:$A$776,$A148,СВЦЭМ!$B$33:$B$776,U$119)+'СЕТ СН'!$H$14+СВЦЭМ!$D$10+'СЕТ СН'!$H$6-'СЕТ СН'!$H$26</f>
        <v>1070.81751381</v>
      </c>
      <c r="V148" s="36">
        <f>SUMIFS(СВЦЭМ!$D$33:$D$776,СВЦЭМ!$A$33:$A$776,$A148,СВЦЭМ!$B$33:$B$776,V$119)+'СЕТ СН'!$H$14+СВЦЭМ!$D$10+'СЕТ СН'!$H$6-'СЕТ СН'!$H$26</f>
        <v>1080.39039273</v>
      </c>
      <c r="W148" s="36">
        <f>SUMIFS(СВЦЭМ!$D$33:$D$776,СВЦЭМ!$A$33:$A$776,$A148,СВЦЭМ!$B$33:$B$776,W$119)+'СЕТ СН'!$H$14+СВЦЭМ!$D$10+'СЕТ СН'!$H$6-'СЕТ СН'!$H$26</f>
        <v>1096.2730994599999</v>
      </c>
      <c r="X148" s="36">
        <f>SUMIFS(СВЦЭМ!$D$33:$D$776,СВЦЭМ!$A$33:$A$776,$A148,СВЦЭМ!$B$33:$B$776,X$119)+'СЕТ СН'!$H$14+СВЦЭМ!$D$10+'СЕТ СН'!$H$6-'СЕТ СН'!$H$26</f>
        <v>1097.30636123</v>
      </c>
      <c r="Y148" s="36">
        <f>SUMIFS(СВЦЭМ!$D$33:$D$776,СВЦЭМ!$A$33:$A$776,$A148,СВЦЭМ!$B$33:$B$776,Y$119)+'СЕТ СН'!$H$14+СВЦЭМ!$D$10+'СЕТ СН'!$H$6-'СЕТ СН'!$H$26</f>
        <v>1130.02879009</v>
      </c>
    </row>
    <row r="149" spans="1:27" ht="15.5" x14ac:dyDescent="0.3">
      <c r="A149" s="35">
        <f t="shared" si="3"/>
        <v>43860</v>
      </c>
      <c r="B149" s="36">
        <f>SUMIFS(СВЦЭМ!$D$33:$D$776,СВЦЭМ!$A$33:$A$776,$A149,СВЦЭМ!$B$33:$B$776,B$119)+'СЕТ СН'!$H$14+СВЦЭМ!$D$10+'СЕТ СН'!$H$6-'СЕТ СН'!$H$26</f>
        <v>1154.2905142299999</v>
      </c>
      <c r="C149" s="36">
        <f>SUMIFS(СВЦЭМ!$D$33:$D$776,СВЦЭМ!$A$33:$A$776,$A149,СВЦЭМ!$B$33:$B$776,C$119)+'СЕТ СН'!$H$14+СВЦЭМ!$D$10+'СЕТ СН'!$H$6-'СЕТ СН'!$H$26</f>
        <v>1174.9601189800001</v>
      </c>
      <c r="D149" s="36">
        <f>SUMIFS(СВЦЭМ!$D$33:$D$776,СВЦЭМ!$A$33:$A$776,$A149,СВЦЭМ!$B$33:$B$776,D$119)+'СЕТ СН'!$H$14+СВЦЭМ!$D$10+'СЕТ СН'!$H$6-'СЕТ СН'!$H$26</f>
        <v>1179.2312909299999</v>
      </c>
      <c r="E149" s="36">
        <f>SUMIFS(СВЦЭМ!$D$33:$D$776,СВЦЭМ!$A$33:$A$776,$A149,СВЦЭМ!$B$33:$B$776,E$119)+'СЕТ СН'!$H$14+СВЦЭМ!$D$10+'СЕТ СН'!$H$6-'СЕТ СН'!$H$26</f>
        <v>1181.0358706100001</v>
      </c>
      <c r="F149" s="36">
        <f>SUMIFS(СВЦЭМ!$D$33:$D$776,СВЦЭМ!$A$33:$A$776,$A149,СВЦЭМ!$B$33:$B$776,F$119)+'СЕТ СН'!$H$14+СВЦЭМ!$D$10+'СЕТ СН'!$H$6-'СЕТ СН'!$H$26</f>
        <v>1169.4161473500001</v>
      </c>
      <c r="G149" s="36">
        <f>SUMIFS(СВЦЭМ!$D$33:$D$776,СВЦЭМ!$A$33:$A$776,$A149,СВЦЭМ!$B$33:$B$776,G$119)+'СЕТ СН'!$H$14+СВЦЭМ!$D$10+'СЕТ СН'!$H$6-'СЕТ СН'!$H$26</f>
        <v>1157.94492945</v>
      </c>
      <c r="H149" s="36">
        <f>SUMIFS(СВЦЭМ!$D$33:$D$776,СВЦЭМ!$A$33:$A$776,$A149,СВЦЭМ!$B$33:$B$776,H$119)+'СЕТ СН'!$H$14+СВЦЭМ!$D$10+'СЕТ СН'!$H$6-'СЕТ СН'!$H$26</f>
        <v>1125.8972130899999</v>
      </c>
      <c r="I149" s="36">
        <f>SUMIFS(СВЦЭМ!$D$33:$D$776,СВЦЭМ!$A$33:$A$776,$A149,СВЦЭМ!$B$33:$B$776,I$119)+'СЕТ СН'!$H$14+СВЦЭМ!$D$10+'СЕТ СН'!$H$6-'СЕТ СН'!$H$26</f>
        <v>1095.2060190100001</v>
      </c>
      <c r="J149" s="36">
        <f>SUMIFS(СВЦЭМ!$D$33:$D$776,СВЦЭМ!$A$33:$A$776,$A149,СВЦЭМ!$B$33:$B$776,J$119)+'СЕТ СН'!$H$14+СВЦЭМ!$D$10+'СЕТ СН'!$H$6-'СЕТ СН'!$H$26</f>
        <v>1066.7502103500001</v>
      </c>
      <c r="K149" s="36">
        <f>SUMIFS(СВЦЭМ!$D$33:$D$776,СВЦЭМ!$A$33:$A$776,$A149,СВЦЭМ!$B$33:$B$776,K$119)+'СЕТ СН'!$H$14+СВЦЭМ!$D$10+'СЕТ СН'!$H$6-'СЕТ СН'!$H$26</f>
        <v>1049.68905976</v>
      </c>
      <c r="L149" s="36">
        <f>SUMIFS(СВЦЭМ!$D$33:$D$776,СВЦЭМ!$A$33:$A$776,$A149,СВЦЭМ!$B$33:$B$776,L$119)+'СЕТ СН'!$H$14+СВЦЭМ!$D$10+'СЕТ СН'!$H$6-'СЕТ СН'!$H$26</f>
        <v>1051.65762187</v>
      </c>
      <c r="M149" s="36">
        <f>SUMIFS(СВЦЭМ!$D$33:$D$776,СВЦЭМ!$A$33:$A$776,$A149,СВЦЭМ!$B$33:$B$776,M$119)+'СЕТ СН'!$H$14+СВЦЭМ!$D$10+'СЕТ СН'!$H$6-'СЕТ СН'!$H$26</f>
        <v>1064.8852243599999</v>
      </c>
      <c r="N149" s="36">
        <f>SUMIFS(СВЦЭМ!$D$33:$D$776,СВЦЭМ!$A$33:$A$776,$A149,СВЦЭМ!$B$33:$B$776,N$119)+'СЕТ СН'!$H$14+СВЦЭМ!$D$10+'СЕТ СН'!$H$6-'СЕТ СН'!$H$26</f>
        <v>1076.32819253</v>
      </c>
      <c r="O149" s="36">
        <f>SUMIFS(СВЦЭМ!$D$33:$D$776,СВЦЭМ!$A$33:$A$776,$A149,СВЦЭМ!$B$33:$B$776,O$119)+'СЕТ СН'!$H$14+СВЦЭМ!$D$10+'СЕТ СН'!$H$6-'СЕТ СН'!$H$26</f>
        <v>1110.6203911600001</v>
      </c>
      <c r="P149" s="36">
        <f>SUMIFS(СВЦЭМ!$D$33:$D$776,СВЦЭМ!$A$33:$A$776,$A149,СВЦЭМ!$B$33:$B$776,P$119)+'СЕТ СН'!$H$14+СВЦЭМ!$D$10+'СЕТ СН'!$H$6-'СЕТ СН'!$H$26</f>
        <v>1143.1271562899999</v>
      </c>
      <c r="Q149" s="36">
        <f>SUMIFS(СВЦЭМ!$D$33:$D$776,СВЦЭМ!$A$33:$A$776,$A149,СВЦЭМ!$B$33:$B$776,Q$119)+'СЕТ СН'!$H$14+СВЦЭМ!$D$10+'СЕТ СН'!$H$6-'СЕТ СН'!$H$26</f>
        <v>1150.8522797200001</v>
      </c>
      <c r="R149" s="36">
        <f>SUMIFS(СВЦЭМ!$D$33:$D$776,СВЦЭМ!$A$33:$A$776,$A149,СВЦЭМ!$B$33:$B$776,R$119)+'СЕТ СН'!$H$14+СВЦЭМ!$D$10+'СЕТ СН'!$H$6-'СЕТ СН'!$H$26</f>
        <v>1127.4466544499999</v>
      </c>
      <c r="S149" s="36">
        <f>SUMIFS(СВЦЭМ!$D$33:$D$776,СВЦЭМ!$A$33:$A$776,$A149,СВЦЭМ!$B$33:$B$776,S$119)+'СЕТ СН'!$H$14+СВЦЭМ!$D$10+'СЕТ СН'!$H$6-'СЕТ СН'!$H$26</f>
        <v>1089.15042092</v>
      </c>
      <c r="T149" s="36">
        <f>SUMIFS(СВЦЭМ!$D$33:$D$776,СВЦЭМ!$A$33:$A$776,$A149,СВЦЭМ!$B$33:$B$776,T$119)+'СЕТ СН'!$H$14+СВЦЭМ!$D$10+'СЕТ СН'!$H$6-'СЕТ СН'!$H$26</f>
        <v>1068.9175082100001</v>
      </c>
      <c r="U149" s="36">
        <f>SUMIFS(СВЦЭМ!$D$33:$D$776,СВЦЭМ!$A$33:$A$776,$A149,СВЦЭМ!$B$33:$B$776,U$119)+'СЕТ СН'!$H$14+СВЦЭМ!$D$10+'СЕТ СН'!$H$6-'СЕТ СН'!$H$26</f>
        <v>1070.87588134</v>
      </c>
      <c r="V149" s="36">
        <f>SUMIFS(СВЦЭМ!$D$33:$D$776,СВЦЭМ!$A$33:$A$776,$A149,СВЦЭМ!$B$33:$B$776,V$119)+'СЕТ СН'!$H$14+СВЦЭМ!$D$10+'СЕТ СН'!$H$6-'СЕТ СН'!$H$26</f>
        <v>1070.9326770299999</v>
      </c>
      <c r="W149" s="36">
        <f>SUMIFS(СВЦЭМ!$D$33:$D$776,СВЦЭМ!$A$33:$A$776,$A149,СВЦЭМ!$B$33:$B$776,W$119)+'СЕТ СН'!$H$14+СВЦЭМ!$D$10+'СЕТ СН'!$H$6-'СЕТ СН'!$H$26</f>
        <v>1079.5368960399999</v>
      </c>
      <c r="X149" s="36">
        <f>SUMIFS(СВЦЭМ!$D$33:$D$776,СВЦЭМ!$A$33:$A$776,$A149,СВЦЭМ!$B$33:$B$776,X$119)+'СЕТ СН'!$H$14+СВЦЭМ!$D$10+'СЕТ СН'!$H$6-'СЕТ СН'!$H$26</f>
        <v>1079.35044292</v>
      </c>
      <c r="Y149" s="36">
        <f>SUMIFS(СВЦЭМ!$D$33:$D$776,СВЦЭМ!$A$33:$A$776,$A149,СВЦЭМ!$B$33:$B$776,Y$119)+'СЕТ СН'!$H$14+СВЦЭМ!$D$10+'СЕТ СН'!$H$6-'СЕТ СН'!$H$26</f>
        <v>1080.1869838099999</v>
      </c>
    </row>
    <row r="150" spans="1:27" ht="15.5" x14ac:dyDescent="0.3">
      <c r="A150" s="35">
        <f t="shared" si="3"/>
        <v>43861</v>
      </c>
      <c r="B150" s="36">
        <f>SUMIFS(СВЦЭМ!$D$33:$D$776,СВЦЭМ!$A$33:$A$776,$A150,СВЦЭМ!$B$33:$B$776,B$119)+'СЕТ СН'!$H$14+СВЦЭМ!$D$10+'СЕТ СН'!$H$6-'СЕТ СН'!$H$26</f>
        <v>1119.0761566900001</v>
      </c>
      <c r="C150" s="36">
        <f>SUMIFS(СВЦЭМ!$D$33:$D$776,СВЦЭМ!$A$33:$A$776,$A150,СВЦЭМ!$B$33:$B$776,C$119)+'СЕТ СН'!$H$14+СВЦЭМ!$D$10+'СЕТ СН'!$H$6-'СЕТ СН'!$H$26</f>
        <v>1143.03236281</v>
      </c>
      <c r="D150" s="36">
        <f>SUMIFS(СВЦЭМ!$D$33:$D$776,СВЦЭМ!$A$33:$A$776,$A150,СВЦЭМ!$B$33:$B$776,D$119)+'СЕТ СН'!$H$14+СВЦЭМ!$D$10+'СЕТ СН'!$H$6-'СЕТ СН'!$H$26</f>
        <v>1155.8434889600001</v>
      </c>
      <c r="E150" s="36">
        <f>SUMIFS(СВЦЭМ!$D$33:$D$776,СВЦЭМ!$A$33:$A$776,$A150,СВЦЭМ!$B$33:$B$776,E$119)+'СЕТ СН'!$H$14+СВЦЭМ!$D$10+'СЕТ СН'!$H$6-'СЕТ СН'!$H$26</f>
        <v>1158.9304442499999</v>
      </c>
      <c r="F150" s="36">
        <f>SUMIFS(СВЦЭМ!$D$33:$D$776,СВЦЭМ!$A$33:$A$776,$A150,СВЦЭМ!$B$33:$B$776,F$119)+'СЕТ СН'!$H$14+СВЦЭМ!$D$10+'СЕТ СН'!$H$6-'СЕТ СН'!$H$26</f>
        <v>1146.2736029</v>
      </c>
      <c r="G150" s="36">
        <f>SUMIFS(СВЦЭМ!$D$33:$D$776,СВЦЭМ!$A$33:$A$776,$A150,СВЦЭМ!$B$33:$B$776,G$119)+'СЕТ СН'!$H$14+СВЦЭМ!$D$10+'СЕТ СН'!$H$6-'СЕТ СН'!$H$26</f>
        <v>1125.16388824</v>
      </c>
      <c r="H150" s="36">
        <f>SUMIFS(СВЦЭМ!$D$33:$D$776,СВЦЭМ!$A$33:$A$776,$A150,СВЦЭМ!$B$33:$B$776,H$119)+'СЕТ СН'!$H$14+СВЦЭМ!$D$10+'СЕТ СН'!$H$6-'СЕТ СН'!$H$26</f>
        <v>1102.0420554899999</v>
      </c>
      <c r="I150" s="36">
        <f>SUMIFS(СВЦЭМ!$D$33:$D$776,СВЦЭМ!$A$33:$A$776,$A150,СВЦЭМ!$B$33:$B$776,I$119)+'СЕТ СН'!$H$14+СВЦЭМ!$D$10+'СЕТ СН'!$H$6-'СЕТ СН'!$H$26</f>
        <v>1095.0536985599999</v>
      </c>
      <c r="J150" s="36">
        <f>SUMIFS(СВЦЭМ!$D$33:$D$776,СВЦЭМ!$A$33:$A$776,$A150,СВЦЭМ!$B$33:$B$776,J$119)+'СЕТ СН'!$H$14+СВЦЭМ!$D$10+'СЕТ СН'!$H$6-'СЕТ СН'!$H$26</f>
        <v>1071.94661645</v>
      </c>
      <c r="K150" s="36">
        <f>SUMIFS(СВЦЭМ!$D$33:$D$776,СВЦЭМ!$A$33:$A$776,$A150,СВЦЭМ!$B$33:$B$776,K$119)+'СЕТ СН'!$H$14+СВЦЭМ!$D$10+'СЕТ СН'!$H$6-'СЕТ СН'!$H$26</f>
        <v>1058.65777013</v>
      </c>
      <c r="L150" s="36">
        <f>SUMIFS(СВЦЭМ!$D$33:$D$776,СВЦЭМ!$A$33:$A$776,$A150,СВЦЭМ!$B$33:$B$776,L$119)+'СЕТ СН'!$H$14+СВЦЭМ!$D$10+'СЕТ СН'!$H$6-'СЕТ СН'!$H$26</f>
        <v>1060.3727748599999</v>
      </c>
      <c r="M150" s="36">
        <f>SUMIFS(СВЦЭМ!$D$33:$D$776,СВЦЭМ!$A$33:$A$776,$A150,СВЦЭМ!$B$33:$B$776,M$119)+'СЕТ СН'!$H$14+СВЦЭМ!$D$10+'СЕТ СН'!$H$6-'СЕТ СН'!$H$26</f>
        <v>1078.18191555</v>
      </c>
      <c r="N150" s="36">
        <f>SUMIFS(СВЦЭМ!$D$33:$D$776,СВЦЭМ!$A$33:$A$776,$A150,СВЦЭМ!$B$33:$B$776,N$119)+'СЕТ СН'!$H$14+СВЦЭМ!$D$10+'СЕТ СН'!$H$6-'СЕТ СН'!$H$26</f>
        <v>1089.4654452699999</v>
      </c>
      <c r="O150" s="36">
        <f>SUMIFS(СВЦЭМ!$D$33:$D$776,СВЦЭМ!$A$33:$A$776,$A150,СВЦЭМ!$B$33:$B$776,O$119)+'СЕТ СН'!$H$14+СВЦЭМ!$D$10+'СЕТ СН'!$H$6-'СЕТ СН'!$H$26</f>
        <v>1092.9171001299999</v>
      </c>
      <c r="P150" s="36">
        <f>SUMIFS(СВЦЭМ!$D$33:$D$776,СВЦЭМ!$A$33:$A$776,$A150,СВЦЭМ!$B$33:$B$776,P$119)+'СЕТ СН'!$H$14+СВЦЭМ!$D$10+'СЕТ СН'!$H$6-'СЕТ СН'!$H$26</f>
        <v>1103.5634755399999</v>
      </c>
      <c r="Q150" s="36">
        <f>SUMIFS(СВЦЭМ!$D$33:$D$776,СВЦЭМ!$A$33:$A$776,$A150,СВЦЭМ!$B$33:$B$776,Q$119)+'СЕТ СН'!$H$14+СВЦЭМ!$D$10+'СЕТ СН'!$H$6-'СЕТ СН'!$H$26</f>
        <v>1104.17472241</v>
      </c>
      <c r="R150" s="36">
        <f>SUMIFS(СВЦЭМ!$D$33:$D$776,СВЦЭМ!$A$33:$A$776,$A150,СВЦЭМ!$B$33:$B$776,R$119)+'СЕТ СН'!$H$14+СВЦЭМ!$D$10+'СЕТ СН'!$H$6-'СЕТ СН'!$H$26</f>
        <v>1096.29565508</v>
      </c>
      <c r="S150" s="36">
        <f>SUMIFS(СВЦЭМ!$D$33:$D$776,СВЦЭМ!$A$33:$A$776,$A150,СВЦЭМ!$B$33:$B$776,S$119)+'СЕТ СН'!$H$14+СВЦЭМ!$D$10+'СЕТ СН'!$H$6-'СЕТ СН'!$H$26</f>
        <v>1090.107606</v>
      </c>
      <c r="T150" s="36">
        <f>SUMIFS(СВЦЭМ!$D$33:$D$776,СВЦЭМ!$A$33:$A$776,$A150,СВЦЭМ!$B$33:$B$776,T$119)+'СЕТ СН'!$H$14+СВЦЭМ!$D$10+'СЕТ СН'!$H$6-'СЕТ СН'!$H$26</f>
        <v>1068.0675738800001</v>
      </c>
      <c r="U150" s="36">
        <f>SUMIFS(СВЦЭМ!$D$33:$D$776,СВЦЭМ!$A$33:$A$776,$A150,СВЦЭМ!$B$33:$B$776,U$119)+'СЕТ СН'!$H$14+СВЦЭМ!$D$10+'СЕТ СН'!$H$6-'СЕТ СН'!$H$26</f>
        <v>1065.89584268</v>
      </c>
      <c r="V150" s="36">
        <f>SUMIFS(СВЦЭМ!$D$33:$D$776,СВЦЭМ!$A$33:$A$776,$A150,СВЦЭМ!$B$33:$B$776,V$119)+'СЕТ СН'!$H$14+СВЦЭМ!$D$10+'СЕТ СН'!$H$6-'СЕТ СН'!$H$26</f>
        <v>1076.8257223599999</v>
      </c>
      <c r="W150" s="36">
        <f>SUMIFS(СВЦЭМ!$D$33:$D$776,СВЦЭМ!$A$33:$A$776,$A150,СВЦЭМ!$B$33:$B$776,W$119)+'СЕТ СН'!$H$14+СВЦЭМ!$D$10+'СЕТ СН'!$H$6-'СЕТ СН'!$H$26</f>
        <v>1087.5632029399999</v>
      </c>
      <c r="X150" s="36">
        <f>SUMIFS(СВЦЭМ!$D$33:$D$776,СВЦЭМ!$A$33:$A$776,$A150,СВЦЭМ!$B$33:$B$776,X$119)+'СЕТ СН'!$H$14+СВЦЭМ!$D$10+'СЕТ СН'!$H$6-'СЕТ СН'!$H$26</f>
        <v>1088.6331424800001</v>
      </c>
      <c r="Y150" s="36">
        <f>SUMIFS(СВЦЭМ!$D$33:$D$776,СВЦЭМ!$A$33:$A$776,$A150,СВЦЭМ!$B$33:$B$776,Y$119)+'СЕТ СН'!$H$14+СВЦЭМ!$D$10+'СЕТ СН'!$H$6-'СЕТ СН'!$H$26</f>
        <v>1108.00775241</v>
      </c>
    </row>
    <row r="151" spans="1:27" ht="15.5"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5" x14ac:dyDescent="0.3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3">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3">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3">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3">
      <c r="A156" s="35" t="str">
        <f>A120</f>
        <v>01.01.2020</v>
      </c>
      <c r="B156" s="36">
        <f>SUMIFS(СВЦЭМ!$D$33:$D$776,СВЦЭМ!$A$33:$A$776,$A156,СВЦЭМ!$B$33:$B$776,B$155)+'СЕТ СН'!$I$14+СВЦЭМ!$D$10+'СЕТ СН'!$I$6-'СЕТ СН'!$I$26</f>
        <v>1339.9467478399999</v>
      </c>
      <c r="C156" s="36">
        <f>SUMIFS(СВЦЭМ!$D$33:$D$776,СВЦЭМ!$A$33:$A$776,$A156,СВЦЭМ!$B$33:$B$776,C$155)+'СЕТ СН'!$I$14+СВЦЭМ!$D$10+'СЕТ СН'!$I$6-'СЕТ СН'!$I$26</f>
        <v>1315.34130084</v>
      </c>
      <c r="D156" s="36">
        <f>SUMIFS(СВЦЭМ!$D$33:$D$776,СВЦЭМ!$A$33:$A$776,$A156,СВЦЭМ!$B$33:$B$776,D$155)+'СЕТ СН'!$I$14+СВЦЭМ!$D$10+'СЕТ СН'!$I$6-'СЕТ СН'!$I$26</f>
        <v>1331.12817817</v>
      </c>
      <c r="E156" s="36">
        <f>SUMIFS(СВЦЭМ!$D$33:$D$776,СВЦЭМ!$A$33:$A$776,$A156,СВЦЭМ!$B$33:$B$776,E$155)+'СЕТ СН'!$I$14+СВЦЭМ!$D$10+'СЕТ СН'!$I$6-'СЕТ СН'!$I$26</f>
        <v>1368.63203858</v>
      </c>
      <c r="F156" s="36">
        <f>SUMIFS(СВЦЭМ!$D$33:$D$776,СВЦЭМ!$A$33:$A$776,$A156,СВЦЭМ!$B$33:$B$776,F$155)+'СЕТ СН'!$I$14+СВЦЭМ!$D$10+'СЕТ СН'!$I$6-'СЕТ СН'!$I$26</f>
        <v>1383.5897510899999</v>
      </c>
      <c r="G156" s="36">
        <f>SUMIFS(СВЦЭМ!$D$33:$D$776,СВЦЭМ!$A$33:$A$776,$A156,СВЦЭМ!$B$33:$B$776,G$155)+'СЕТ СН'!$I$14+СВЦЭМ!$D$10+'СЕТ СН'!$I$6-'СЕТ СН'!$I$26</f>
        <v>1384.8887533499999</v>
      </c>
      <c r="H156" s="36">
        <f>SUMIFS(СВЦЭМ!$D$33:$D$776,СВЦЭМ!$A$33:$A$776,$A156,СВЦЭМ!$B$33:$B$776,H$155)+'СЕТ СН'!$I$14+СВЦЭМ!$D$10+'СЕТ СН'!$I$6-'СЕТ СН'!$I$26</f>
        <v>1382.9158037899999</v>
      </c>
      <c r="I156" s="36">
        <f>SUMIFS(СВЦЭМ!$D$33:$D$776,СВЦЭМ!$A$33:$A$776,$A156,СВЦЭМ!$B$33:$B$776,I$155)+'СЕТ СН'!$I$14+СВЦЭМ!$D$10+'СЕТ СН'!$I$6-'СЕТ СН'!$I$26</f>
        <v>1385.9896761299999</v>
      </c>
      <c r="J156" s="36">
        <f>SUMIFS(СВЦЭМ!$D$33:$D$776,СВЦЭМ!$A$33:$A$776,$A156,СВЦЭМ!$B$33:$B$776,J$155)+'СЕТ СН'!$I$14+СВЦЭМ!$D$10+'СЕТ СН'!$I$6-'СЕТ СН'!$I$26</f>
        <v>1389.6898340999999</v>
      </c>
      <c r="K156" s="36">
        <f>SUMIFS(СВЦЭМ!$D$33:$D$776,СВЦЭМ!$A$33:$A$776,$A156,СВЦЭМ!$B$33:$B$776,K$155)+'СЕТ СН'!$I$14+СВЦЭМ!$D$10+'СЕТ СН'!$I$6-'СЕТ СН'!$I$26</f>
        <v>1373.2003095299999</v>
      </c>
      <c r="L156" s="36">
        <f>SUMIFS(СВЦЭМ!$D$33:$D$776,СВЦЭМ!$A$33:$A$776,$A156,СВЦЭМ!$B$33:$B$776,L$155)+'СЕТ СН'!$I$14+СВЦЭМ!$D$10+'СЕТ СН'!$I$6-'СЕТ СН'!$I$26</f>
        <v>1353.71347236</v>
      </c>
      <c r="M156" s="36">
        <f>SUMIFS(СВЦЭМ!$D$33:$D$776,СВЦЭМ!$A$33:$A$776,$A156,СВЦЭМ!$B$33:$B$776,M$155)+'СЕТ СН'!$I$14+СВЦЭМ!$D$10+'СЕТ СН'!$I$6-'СЕТ СН'!$I$26</f>
        <v>1340.77516259</v>
      </c>
      <c r="N156" s="36">
        <f>SUMIFS(СВЦЭМ!$D$33:$D$776,СВЦЭМ!$A$33:$A$776,$A156,СВЦЭМ!$B$33:$B$776,N$155)+'СЕТ СН'!$I$14+СВЦЭМ!$D$10+'СЕТ СН'!$I$6-'СЕТ СН'!$I$26</f>
        <v>1337.25821253</v>
      </c>
      <c r="O156" s="36">
        <f>SUMIFS(СВЦЭМ!$D$33:$D$776,СВЦЭМ!$A$33:$A$776,$A156,СВЦЭМ!$B$33:$B$776,O$155)+'СЕТ СН'!$I$14+СВЦЭМ!$D$10+'СЕТ СН'!$I$6-'СЕТ СН'!$I$26</f>
        <v>1356.1849596299999</v>
      </c>
      <c r="P156" s="36">
        <f>SUMIFS(СВЦЭМ!$D$33:$D$776,СВЦЭМ!$A$33:$A$776,$A156,СВЦЭМ!$B$33:$B$776,P$155)+'СЕТ СН'!$I$14+СВЦЭМ!$D$10+'СЕТ СН'!$I$6-'СЕТ СН'!$I$26</f>
        <v>1362.8672114399999</v>
      </c>
      <c r="Q156" s="36">
        <f>SUMIFS(СВЦЭМ!$D$33:$D$776,СВЦЭМ!$A$33:$A$776,$A156,СВЦЭМ!$B$33:$B$776,Q$155)+'СЕТ СН'!$I$14+СВЦЭМ!$D$10+'СЕТ СН'!$I$6-'СЕТ СН'!$I$26</f>
        <v>1372.51279183</v>
      </c>
      <c r="R156" s="36">
        <f>SUMIFS(СВЦЭМ!$D$33:$D$776,СВЦЭМ!$A$33:$A$776,$A156,СВЦЭМ!$B$33:$B$776,R$155)+'СЕТ СН'!$I$14+СВЦЭМ!$D$10+'СЕТ СН'!$I$6-'СЕТ СН'!$I$26</f>
        <v>1376.0379330999999</v>
      </c>
      <c r="S156" s="36">
        <f>SUMIFS(СВЦЭМ!$D$33:$D$776,СВЦЭМ!$A$33:$A$776,$A156,СВЦЭМ!$B$33:$B$776,S$155)+'СЕТ СН'!$I$14+СВЦЭМ!$D$10+'СЕТ СН'!$I$6-'СЕТ СН'!$I$26</f>
        <v>1374.9368859799999</v>
      </c>
      <c r="T156" s="36">
        <f>SUMIFS(СВЦЭМ!$D$33:$D$776,СВЦЭМ!$A$33:$A$776,$A156,СВЦЭМ!$B$33:$B$776,T$155)+'СЕТ СН'!$I$14+СВЦЭМ!$D$10+'СЕТ СН'!$I$6-'СЕТ СН'!$I$26</f>
        <v>1325.5610192300001</v>
      </c>
      <c r="U156" s="36">
        <f>SUMIFS(СВЦЭМ!$D$33:$D$776,СВЦЭМ!$A$33:$A$776,$A156,СВЦЭМ!$B$33:$B$776,U$155)+'СЕТ СН'!$I$14+СВЦЭМ!$D$10+'СЕТ СН'!$I$6-'СЕТ СН'!$I$26</f>
        <v>1321.449852</v>
      </c>
      <c r="V156" s="36">
        <f>SUMIFS(СВЦЭМ!$D$33:$D$776,СВЦЭМ!$A$33:$A$776,$A156,СВЦЭМ!$B$33:$B$776,V$155)+'СЕТ СН'!$I$14+СВЦЭМ!$D$10+'СЕТ СН'!$I$6-'СЕТ СН'!$I$26</f>
        <v>1343.7296874599999</v>
      </c>
      <c r="W156" s="36">
        <f>SUMIFS(СВЦЭМ!$D$33:$D$776,СВЦЭМ!$A$33:$A$776,$A156,СВЦЭМ!$B$33:$B$776,W$155)+'СЕТ СН'!$I$14+СВЦЭМ!$D$10+'СЕТ СН'!$I$6-'СЕТ СН'!$I$26</f>
        <v>1344.0084159799999</v>
      </c>
      <c r="X156" s="36">
        <f>SUMIFS(СВЦЭМ!$D$33:$D$776,СВЦЭМ!$A$33:$A$776,$A156,СВЦЭМ!$B$33:$B$776,X$155)+'СЕТ СН'!$I$14+СВЦЭМ!$D$10+'СЕТ СН'!$I$6-'СЕТ СН'!$I$26</f>
        <v>1334.3626411499999</v>
      </c>
      <c r="Y156" s="36">
        <f>SUMIFS(СВЦЭМ!$D$33:$D$776,СВЦЭМ!$A$33:$A$776,$A156,СВЦЭМ!$B$33:$B$776,Y$155)+'СЕТ СН'!$I$14+СВЦЭМ!$D$10+'СЕТ СН'!$I$6-'СЕТ СН'!$I$26</f>
        <v>1341.8973048400001</v>
      </c>
      <c r="AA156" s="45"/>
    </row>
    <row r="157" spans="1:27" ht="15.5" x14ac:dyDescent="0.3">
      <c r="A157" s="35">
        <f>A156+1</f>
        <v>43832</v>
      </c>
      <c r="B157" s="36">
        <f>SUMIFS(СВЦЭМ!$D$33:$D$776,СВЦЭМ!$A$33:$A$776,$A157,СВЦЭМ!$B$33:$B$776,B$155)+'СЕТ СН'!$I$14+СВЦЭМ!$D$10+'СЕТ СН'!$I$6-'СЕТ СН'!$I$26</f>
        <v>1404.44815092</v>
      </c>
      <c r="C157" s="36">
        <f>SUMIFS(СВЦЭМ!$D$33:$D$776,СВЦЭМ!$A$33:$A$776,$A157,СВЦЭМ!$B$33:$B$776,C$155)+'СЕТ СН'!$I$14+СВЦЭМ!$D$10+'СЕТ СН'!$I$6-'СЕТ СН'!$I$26</f>
        <v>1402.86162474</v>
      </c>
      <c r="D157" s="36">
        <f>SUMIFS(СВЦЭМ!$D$33:$D$776,СВЦЭМ!$A$33:$A$776,$A157,СВЦЭМ!$B$33:$B$776,D$155)+'СЕТ СН'!$I$14+СВЦЭМ!$D$10+'СЕТ СН'!$I$6-'СЕТ СН'!$I$26</f>
        <v>1417.48447412</v>
      </c>
      <c r="E157" s="36">
        <f>SUMIFS(СВЦЭМ!$D$33:$D$776,СВЦЭМ!$A$33:$A$776,$A157,СВЦЭМ!$B$33:$B$776,E$155)+'СЕТ СН'!$I$14+СВЦЭМ!$D$10+'СЕТ СН'!$I$6-'СЕТ СН'!$I$26</f>
        <v>1443.5155603000001</v>
      </c>
      <c r="F157" s="36">
        <f>SUMIFS(СВЦЭМ!$D$33:$D$776,СВЦЭМ!$A$33:$A$776,$A157,СВЦЭМ!$B$33:$B$776,F$155)+'СЕТ СН'!$I$14+СВЦЭМ!$D$10+'СЕТ СН'!$I$6-'СЕТ СН'!$I$26</f>
        <v>1446.5626752799999</v>
      </c>
      <c r="G157" s="36">
        <f>SUMIFS(СВЦЭМ!$D$33:$D$776,СВЦЭМ!$A$33:$A$776,$A157,СВЦЭМ!$B$33:$B$776,G$155)+'СЕТ СН'!$I$14+СВЦЭМ!$D$10+'СЕТ СН'!$I$6-'СЕТ СН'!$I$26</f>
        <v>1445.4988363299999</v>
      </c>
      <c r="H157" s="36">
        <f>SUMIFS(СВЦЭМ!$D$33:$D$776,СВЦЭМ!$A$33:$A$776,$A157,СВЦЭМ!$B$33:$B$776,H$155)+'СЕТ СН'!$I$14+СВЦЭМ!$D$10+'СЕТ СН'!$I$6-'СЕТ СН'!$I$26</f>
        <v>1439.3586257699999</v>
      </c>
      <c r="I157" s="36">
        <f>SUMIFS(СВЦЭМ!$D$33:$D$776,СВЦЭМ!$A$33:$A$776,$A157,СВЦЭМ!$B$33:$B$776,I$155)+'СЕТ СН'!$I$14+СВЦЭМ!$D$10+'СЕТ СН'!$I$6-'СЕТ СН'!$I$26</f>
        <v>1429.0735655199999</v>
      </c>
      <c r="J157" s="36">
        <f>SUMIFS(СВЦЭМ!$D$33:$D$776,СВЦЭМ!$A$33:$A$776,$A157,СВЦЭМ!$B$33:$B$776,J$155)+'СЕТ СН'!$I$14+СВЦЭМ!$D$10+'СЕТ СН'!$I$6-'СЕТ СН'!$I$26</f>
        <v>1411.15583075</v>
      </c>
      <c r="K157" s="36">
        <f>SUMIFS(СВЦЭМ!$D$33:$D$776,СВЦЭМ!$A$33:$A$776,$A157,СВЦЭМ!$B$33:$B$776,K$155)+'СЕТ СН'!$I$14+СВЦЭМ!$D$10+'СЕТ СН'!$I$6-'СЕТ СН'!$I$26</f>
        <v>1393.50130455</v>
      </c>
      <c r="L157" s="36">
        <f>SUMIFS(СВЦЭМ!$D$33:$D$776,СВЦЭМ!$A$33:$A$776,$A157,СВЦЭМ!$B$33:$B$776,L$155)+'СЕТ СН'!$I$14+СВЦЭМ!$D$10+'СЕТ СН'!$I$6-'СЕТ СН'!$I$26</f>
        <v>1382.1348550499999</v>
      </c>
      <c r="M157" s="36">
        <f>SUMIFS(СВЦЭМ!$D$33:$D$776,СВЦЭМ!$A$33:$A$776,$A157,СВЦЭМ!$B$33:$B$776,M$155)+'СЕТ СН'!$I$14+СВЦЭМ!$D$10+'СЕТ СН'!$I$6-'СЕТ СН'!$I$26</f>
        <v>1372.14805774</v>
      </c>
      <c r="N157" s="36">
        <f>SUMIFS(СВЦЭМ!$D$33:$D$776,СВЦЭМ!$A$33:$A$776,$A157,СВЦЭМ!$B$33:$B$776,N$155)+'СЕТ СН'!$I$14+СВЦЭМ!$D$10+'СЕТ СН'!$I$6-'СЕТ СН'!$I$26</f>
        <v>1386.79412742</v>
      </c>
      <c r="O157" s="36">
        <f>SUMIFS(СВЦЭМ!$D$33:$D$776,СВЦЭМ!$A$33:$A$776,$A157,СВЦЭМ!$B$33:$B$776,O$155)+'СЕТ СН'!$I$14+СВЦЭМ!$D$10+'СЕТ СН'!$I$6-'СЕТ СН'!$I$26</f>
        <v>1400.81767894</v>
      </c>
      <c r="P157" s="36">
        <f>SUMIFS(СВЦЭМ!$D$33:$D$776,СВЦЭМ!$A$33:$A$776,$A157,СВЦЭМ!$B$33:$B$776,P$155)+'СЕТ СН'!$I$14+СВЦЭМ!$D$10+'СЕТ СН'!$I$6-'СЕТ СН'!$I$26</f>
        <v>1406.25247216</v>
      </c>
      <c r="Q157" s="36">
        <f>SUMIFS(СВЦЭМ!$D$33:$D$776,СВЦЭМ!$A$33:$A$776,$A157,СВЦЭМ!$B$33:$B$776,Q$155)+'СЕТ СН'!$I$14+СВЦЭМ!$D$10+'СЕТ СН'!$I$6-'СЕТ СН'!$I$26</f>
        <v>1417.14268023</v>
      </c>
      <c r="R157" s="36">
        <f>SUMIFS(СВЦЭМ!$D$33:$D$776,СВЦЭМ!$A$33:$A$776,$A157,СВЦЭМ!$B$33:$B$776,R$155)+'СЕТ СН'!$I$14+СВЦЭМ!$D$10+'СЕТ СН'!$I$6-'СЕТ СН'!$I$26</f>
        <v>1412.4880228</v>
      </c>
      <c r="S157" s="36">
        <f>SUMIFS(СВЦЭМ!$D$33:$D$776,СВЦЭМ!$A$33:$A$776,$A157,СВЦЭМ!$B$33:$B$776,S$155)+'СЕТ СН'!$I$14+СВЦЭМ!$D$10+'СЕТ СН'!$I$6-'СЕТ СН'!$I$26</f>
        <v>1389.7942652499999</v>
      </c>
      <c r="T157" s="36">
        <f>SUMIFS(СВЦЭМ!$D$33:$D$776,СВЦЭМ!$A$33:$A$776,$A157,СВЦЭМ!$B$33:$B$776,T$155)+'СЕТ СН'!$I$14+СВЦЭМ!$D$10+'СЕТ СН'!$I$6-'СЕТ СН'!$I$26</f>
        <v>1354.7494543400001</v>
      </c>
      <c r="U157" s="36">
        <f>SUMIFS(СВЦЭМ!$D$33:$D$776,СВЦЭМ!$A$33:$A$776,$A157,СВЦЭМ!$B$33:$B$776,U$155)+'СЕТ СН'!$I$14+СВЦЭМ!$D$10+'СЕТ СН'!$I$6-'СЕТ СН'!$I$26</f>
        <v>1353.20134684</v>
      </c>
      <c r="V157" s="36">
        <f>SUMIFS(СВЦЭМ!$D$33:$D$776,СВЦЭМ!$A$33:$A$776,$A157,СВЦЭМ!$B$33:$B$776,V$155)+'СЕТ СН'!$I$14+СВЦЭМ!$D$10+'СЕТ СН'!$I$6-'СЕТ СН'!$I$26</f>
        <v>1381.4496900199999</v>
      </c>
      <c r="W157" s="36">
        <f>SUMIFS(СВЦЭМ!$D$33:$D$776,СВЦЭМ!$A$33:$A$776,$A157,СВЦЭМ!$B$33:$B$776,W$155)+'СЕТ СН'!$I$14+СВЦЭМ!$D$10+'СЕТ СН'!$I$6-'СЕТ СН'!$I$26</f>
        <v>1392.4070300999999</v>
      </c>
      <c r="X157" s="36">
        <f>SUMIFS(СВЦЭМ!$D$33:$D$776,СВЦЭМ!$A$33:$A$776,$A157,СВЦЭМ!$B$33:$B$776,X$155)+'СЕТ СН'!$I$14+СВЦЭМ!$D$10+'СЕТ СН'!$I$6-'СЕТ СН'!$I$26</f>
        <v>1391.26274109</v>
      </c>
      <c r="Y157" s="36">
        <f>SUMIFS(СВЦЭМ!$D$33:$D$776,СВЦЭМ!$A$33:$A$776,$A157,СВЦЭМ!$B$33:$B$776,Y$155)+'СЕТ СН'!$I$14+СВЦЭМ!$D$10+'СЕТ СН'!$I$6-'СЕТ СН'!$I$26</f>
        <v>1397.7713713799999</v>
      </c>
    </row>
    <row r="158" spans="1:27" ht="15.5" x14ac:dyDescent="0.3">
      <c r="A158" s="35">
        <f t="shared" ref="A158:A186" si="4">A157+1</f>
        <v>43833</v>
      </c>
      <c r="B158" s="36">
        <f>SUMIFS(СВЦЭМ!$D$33:$D$776,СВЦЭМ!$A$33:$A$776,$A158,СВЦЭМ!$B$33:$B$776,B$155)+'СЕТ СН'!$I$14+СВЦЭМ!$D$10+'СЕТ СН'!$I$6-'СЕТ СН'!$I$26</f>
        <v>1422.6000925599999</v>
      </c>
      <c r="C158" s="36">
        <f>SUMIFS(СВЦЭМ!$D$33:$D$776,СВЦЭМ!$A$33:$A$776,$A158,СВЦЭМ!$B$33:$B$776,C$155)+'СЕТ СН'!$I$14+СВЦЭМ!$D$10+'СЕТ СН'!$I$6-'СЕТ СН'!$I$26</f>
        <v>1416.0794514199999</v>
      </c>
      <c r="D158" s="36">
        <f>SUMIFS(СВЦЭМ!$D$33:$D$776,СВЦЭМ!$A$33:$A$776,$A158,СВЦЭМ!$B$33:$B$776,D$155)+'СЕТ СН'!$I$14+СВЦЭМ!$D$10+'СЕТ СН'!$I$6-'СЕТ СН'!$I$26</f>
        <v>1430.5653932799999</v>
      </c>
      <c r="E158" s="36">
        <f>SUMIFS(СВЦЭМ!$D$33:$D$776,СВЦЭМ!$A$33:$A$776,$A158,СВЦЭМ!$B$33:$B$776,E$155)+'СЕТ СН'!$I$14+СВЦЭМ!$D$10+'СЕТ СН'!$I$6-'СЕТ СН'!$I$26</f>
        <v>1457.94548923</v>
      </c>
      <c r="F158" s="36">
        <f>SUMIFS(СВЦЭМ!$D$33:$D$776,СВЦЭМ!$A$33:$A$776,$A158,СВЦЭМ!$B$33:$B$776,F$155)+'СЕТ СН'!$I$14+СВЦЭМ!$D$10+'СЕТ СН'!$I$6-'СЕТ СН'!$I$26</f>
        <v>1462.01240676</v>
      </c>
      <c r="G158" s="36">
        <f>SUMIFS(СВЦЭМ!$D$33:$D$776,СВЦЭМ!$A$33:$A$776,$A158,СВЦЭМ!$B$33:$B$776,G$155)+'СЕТ СН'!$I$14+СВЦЭМ!$D$10+'СЕТ СН'!$I$6-'СЕТ СН'!$I$26</f>
        <v>1460.4418647</v>
      </c>
      <c r="H158" s="36">
        <f>SUMIFS(СВЦЭМ!$D$33:$D$776,СВЦЭМ!$A$33:$A$776,$A158,СВЦЭМ!$B$33:$B$776,H$155)+'СЕТ СН'!$I$14+СВЦЭМ!$D$10+'СЕТ СН'!$I$6-'СЕТ СН'!$I$26</f>
        <v>1450.9634665999999</v>
      </c>
      <c r="I158" s="36">
        <f>SUMIFS(СВЦЭМ!$D$33:$D$776,СВЦЭМ!$A$33:$A$776,$A158,СВЦЭМ!$B$33:$B$776,I$155)+'СЕТ СН'!$I$14+СВЦЭМ!$D$10+'СЕТ СН'!$I$6-'СЕТ СН'!$I$26</f>
        <v>1441.4552039600001</v>
      </c>
      <c r="J158" s="36">
        <f>SUMIFS(СВЦЭМ!$D$33:$D$776,СВЦЭМ!$A$33:$A$776,$A158,СВЦЭМ!$B$33:$B$776,J$155)+'СЕТ СН'!$I$14+СВЦЭМ!$D$10+'СЕТ СН'!$I$6-'СЕТ СН'!$I$26</f>
        <v>1418.3432653699999</v>
      </c>
      <c r="K158" s="36">
        <f>SUMIFS(СВЦЭМ!$D$33:$D$776,СВЦЭМ!$A$33:$A$776,$A158,СВЦЭМ!$B$33:$B$776,K$155)+'СЕТ СН'!$I$14+СВЦЭМ!$D$10+'СЕТ СН'!$I$6-'СЕТ СН'!$I$26</f>
        <v>1397.0871656699999</v>
      </c>
      <c r="L158" s="36">
        <f>SUMIFS(СВЦЭМ!$D$33:$D$776,СВЦЭМ!$A$33:$A$776,$A158,СВЦЭМ!$B$33:$B$776,L$155)+'СЕТ СН'!$I$14+СВЦЭМ!$D$10+'СЕТ СН'!$I$6-'СЕТ СН'!$I$26</f>
        <v>1382.9112681899999</v>
      </c>
      <c r="M158" s="36">
        <f>SUMIFS(СВЦЭМ!$D$33:$D$776,СВЦЭМ!$A$33:$A$776,$A158,СВЦЭМ!$B$33:$B$776,M$155)+'СЕТ СН'!$I$14+СВЦЭМ!$D$10+'СЕТ СН'!$I$6-'СЕТ СН'!$I$26</f>
        <v>1382.8147681299999</v>
      </c>
      <c r="N158" s="36">
        <f>SUMIFS(СВЦЭМ!$D$33:$D$776,СВЦЭМ!$A$33:$A$776,$A158,СВЦЭМ!$B$33:$B$776,N$155)+'СЕТ СН'!$I$14+СВЦЭМ!$D$10+'СЕТ СН'!$I$6-'СЕТ СН'!$I$26</f>
        <v>1389.82515427</v>
      </c>
      <c r="O158" s="36">
        <f>SUMIFS(СВЦЭМ!$D$33:$D$776,СВЦЭМ!$A$33:$A$776,$A158,СВЦЭМ!$B$33:$B$776,O$155)+'СЕТ СН'!$I$14+СВЦЭМ!$D$10+'СЕТ СН'!$I$6-'СЕТ СН'!$I$26</f>
        <v>1399.2165518899999</v>
      </c>
      <c r="P158" s="36">
        <f>SUMIFS(СВЦЭМ!$D$33:$D$776,СВЦЭМ!$A$33:$A$776,$A158,СВЦЭМ!$B$33:$B$776,P$155)+'СЕТ СН'!$I$14+СВЦЭМ!$D$10+'СЕТ СН'!$I$6-'СЕТ СН'!$I$26</f>
        <v>1410.7915251699999</v>
      </c>
      <c r="Q158" s="36">
        <f>SUMIFS(СВЦЭМ!$D$33:$D$776,СВЦЭМ!$A$33:$A$776,$A158,СВЦЭМ!$B$33:$B$776,Q$155)+'СЕТ СН'!$I$14+СВЦЭМ!$D$10+'СЕТ СН'!$I$6-'СЕТ СН'!$I$26</f>
        <v>1420.7120819199999</v>
      </c>
      <c r="R158" s="36">
        <f>SUMIFS(СВЦЭМ!$D$33:$D$776,СВЦЭМ!$A$33:$A$776,$A158,СВЦЭМ!$B$33:$B$776,R$155)+'СЕТ СН'!$I$14+СВЦЭМ!$D$10+'СЕТ СН'!$I$6-'СЕТ СН'!$I$26</f>
        <v>1413.45168878</v>
      </c>
      <c r="S158" s="36">
        <f>SUMIFS(СВЦЭМ!$D$33:$D$776,СВЦЭМ!$A$33:$A$776,$A158,СВЦЭМ!$B$33:$B$776,S$155)+'СЕТ СН'!$I$14+СВЦЭМ!$D$10+'СЕТ СН'!$I$6-'СЕТ СН'!$I$26</f>
        <v>1392.28343741</v>
      </c>
      <c r="T158" s="36">
        <f>SUMIFS(СВЦЭМ!$D$33:$D$776,СВЦЭМ!$A$33:$A$776,$A158,СВЦЭМ!$B$33:$B$776,T$155)+'СЕТ СН'!$I$14+СВЦЭМ!$D$10+'СЕТ СН'!$I$6-'СЕТ СН'!$I$26</f>
        <v>1360.1858940099999</v>
      </c>
      <c r="U158" s="36">
        <f>SUMIFS(СВЦЭМ!$D$33:$D$776,СВЦЭМ!$A$33:$A$776,$A158,СВЦЭМ!$B$33:$B$776,U$155)+'СЕТ СН'!$I$14+СВЦЭМ!$D$10+'СЕТ СН'!$I$6-'СЕТ СН'!$I$26</f>
        <v>1358.16155379</v>
      </c>
      <c r="V158" s="36">
        <f>SUMIFS(СВЦЭМ!$D$33:$D$776,СВЦЭМ!$A$33:$A$776,$A158,СВЦЭМ!$B$33:$B$776,V$155)+'СЕТ СН'!$I$14+СВЦЭМ!$D$10+'СЕТ СН'!$I$6-'СЕТ СН'!$I$26</f>
        <v>1386.9870937200001</v>
      </c>
      <c r="W158" s="36">
        <f>SUMIFS(СВЦЭМ!$D$33:$D$776,СВЦЭМ!$A$33:$A$776,$A158,СВЦЭМ!$B$33:$B$776,W$155)+'СЕТ СН'!$I$14+СВЦЭМ!$D$10+'СЕТ СН'!$I$6-'СЕТ СН'!$I$26</f>
        <v>1397.2744168899999</v>
      </c>
      <c r="X158" s="36">
        <f>SUMIFS(СВЦЭМ!$D$33:$D$776,СВЦЭМ!$A$33:$A$776,$A158,СВЦЭМ!$B$33:$B$776,X$155)+'СЕТ СН'!$I$14+СВЦЭМ!$D$10+'СЕТ СН'!$I$6-'СЕТ СН'!$I$26</f>
        <v>1410.86781421</v>
      </c>
      <c r="Y158" s="36">
        <f>SUMIFS(СВЦЭМ!$D$33:$D$776,СВЦЭМ!$A$33:$A$776,$A158,СВЦЭМ!$B$33:$B$776,Y$155)+'СЕТ СН'!$I$14+СВЦЭМ!$D$10+'СЕТ СН'!$I$6-'СЕТ СН'!$I$26</f>
        <v>1418.97295717</v>
      </c>
    </row>
    <row r="159" spans="1:27" ht="15.5" x14ac:dyDescent="0.3">
      <c r="A159" s="35">
        <f t="shared" si="4"/>
        <v>43834</v>
      </c>
      <c r="B159" s="36">
        <f>SUMIFS(СВЦЭМ!$D$33:$D$776,СВЦЭМ!$A$33:$A$776,$A159,СВЦЭМ!$B$33:$B$776,B$155)+'СЕТ СН'!$I$14+СВЦЭМ!$D$10+'СЕТ СН'!$I$6-'СЕТ СН'!$I$26</f>
        <v>1424.53456138</v>
      </c>
      <c r="C159" s="36">
        <f>SUMIFS(СВЦЭМ!$D$33:$D$776,СВЦЭМ!$A$33:$A$776,$A159,СВЦЭМ!$B$33:$B$776,C$155)+'СЕТ СН'!$I$14+СВЦЭМ!$D$10+'СЕТ СН'!$I$6-'СЕТ СН'!$I$26</f>
        <v>1431.0381579699999</v>
      </c>
      <c r="D159" s="36">
        <f>SUMIFS(СВЦЭМ!$D$33:$D$776,СВЦЭМ!$A$33:$A$776,$A159,СВЦЭМ!$B$33:$B$776,D$155)+'СЕТ СН'!$I$14+СВЦЭМ!$D$10+'СЕТ СН'!$I$6-'СЕТ СН'!$I$26</f>
        <v>1442.5335140099999</v>
      </c>
      <c r="E159" s="36">
        <f>SUMIFS(СВЦЭМ!$D$33:$D$776,СВЦЭМ!$A$33:$A$776,$A159,СВЦЭМ!$B$33:$B$776,E$155)+'СЕТ СН'!$I$14+СВЦЭМ!$D$10+'СЕТ СН'!$I$6-'СЕТ СН'!$I$26</f>
        <v>1447.3594670699999</v>
      </c>
      <c r="F159" s="36">
        <f>SUMIFS(СВЦЭМ!$D$33:$D$776,СВЦЭМ!$A$33:$A$776,$A159,СВЦЭМ!$B$33:$B$776,F$155)+'СЕТ СН'!$I$14+СВЦЭМ!$D$10+'СЕТ СН'!$I$6-'СЕТ СН'!$I$26</f>
        <v>1451.03519938</v>
      </c>
      <c r="G159" s="36">
        <f>SUMIFS(СВЦЭМ!$D$33:$D$776,СВЦЭМ!$A$33:$A$776,$A159,СВЦЭМ!$B$33:$B$776,G$155)+'СЕТ СН'!$I$14+СВЦЭМ!$D$10+'СЕТ СН'!$I$6-'СЕТ СН'!$I$26</f>
        <v>1448.68949486</v>
      </c>
      <c r="H159" s="36">
        <f>SUMIFS(СВЦЭМ!$D$33:$D$776,СВЦЭМ!$A$33:$A$776,$A159,СВЦЭМ!$B$33:$B$776,H$155)+'СЕТ СН'!$I$14+СВЦЭМ!$D$10+'СЕТ СН'!$I$6-'СЕТ СН'!$I$26</f>
        <v>1452.2059755799999</v>
      </c>
      <c r="I159" s="36">
        <f>SUMIFS(СВЦЭМ!$D$33:$D$776,СВЦЭМ!$A$33:$A$776,$A159,СВЦЭМ!$B$33:$B$776,I$155)+'СЕТ СН'!$I$14+СВЦЭМ!$D$10+'СЕТ СН'!$I$6-'СЕТ СН'!$I$26</f>
        <v>1442.02765419</v>
      </c>
      <c r="J159" s="36">
        <f>SUMIFS(СВЦЭМ!$D$33:$D$776,СВЦЭМ!$A$33:$A$776,$A159,СВЦЭМ!$B$33:$B$776,J$155)+'СЕТ СН'!$I$14+СВЦЭМ!$D$10+'СЕТ СН'!$I$6-'СЕТ СН'!$I$26</f>
        <v>1421.1857889999999</v>
      </c>
      <c r="K159" s="36">
        <f>SUMIFS(СВЦЭМ!$D$33:$D$776,СВЦЭМ!$A$33:$A$776,$A159,СВЦЭМ!$B$33:$B$776,K$155)+'СЕТ СН'!$I$14+СВЦЭМ!$D$10+'СЕТ СН'!$I$6-'СЕТ СН'!$I$26</f>
        <v>1391.71470903</v>
      </c>
      <c r="L159" s="36">
        <f>SUMIFS(СВЦЭМ!$D$33:$D$776,СВЦЭМ!$A$33:$A$776,$A159,СВЦЭМ!$B$33:$B$776,L$155)+'СЕТ СН'!$I$14+СВЦЭМ!$D$10+'СЕТ СН'!$I$6-'СЕТ СН'!$I$26</f>
        <v>1379.6244489000001</v>
      </c>
      <c r="M159" s="36">
        <f>SUMIFS(СВЦЭМ!$D$33:$D$776,СВЦЭМ!$A$33:$A$776,$A159,СВЦЭМ!$B$33:$B$776,M$155)+'СЕТ СН'!$I$14+СВЦЭМ!$D$10+'СЕТ СН'!$I$6-'СЕТ СН'!$I$26</f>
        <v>1383.7672385000001</v>
      </c>
      <c r="N159" s="36">
        <f>SUMIFS(СВЦЭМ!$D$33:$D$776,СВЦЭМ!$A$33:$A$776,$A159,СВЦЭМ!$B$33:$B$776,N$155)+'СЕТ СН'!$I$14+СВЦЭМ!$D$10+'СЕТ СН'!$I$6-'СЕТ СН'!$I$26</f>
        <v>1387.0586929599999</v>
      </c>
      <c r="O159" s="36">
        <f>SUMIFS(СВЦЭМ!$D$33:$D$776,СВЦЭМ!$A$33:$A$776,$A159,СВЦЭМ!$B$33:$B$776,O$155)+'СЕТ СН'!$I$14+СВЦЭМ!$D$10+'СЕТ СН'!$I$6-'СЕТ СН'!$I$26</f>
        <v>1392.4312617200001</v>
      </c>
      <c r="P159" s="36">
        <f>SUMIFS(СВЦЭМ!$D$33:$D$776,СВЦЭМ!$A$33:$A$776,$A159,СВЦЭМ!$B$33:$B$776,P$155)+'СЕТ СН'!$I$14+СВЦЭМ!$D$10+'СЕТ СН'!$I$6-'СЕТ СН'!$I$26</f>
        <v>1399.46484818</v>
      </c>
      <c r="Q159" s="36">
        <f>SUMIFS(СВЦЭМ!$D$33:$D$776,СВЦЭМ!$A$33:$A$776,$A159,СВЦЭМ!$B$33:$B$776,Q$155)+'СЕТ СН'!$I$14+СВЦЭМ!$D$10+'СЕТ СН'!$I$6-'СЕТ СН'!$I$26</f>
        <v>1411.8880334200001</v>
      </c>
      <c r="R159" s="36">
        <f>SUMIFS(СВЦЭМ!$D$33:$D$776,СВЦЭМ!$A$33:$A$776,$A159,СВЦЭМ!$B$33:$B$776,R$155)+'СЕТ СН'!$I$14+СВЦЭМ!$D$10+'СЕТ СН'!$I$6-'СЕТ СН'!$I$26</f>
        <v>1419.00772287</v>
      </c>
      <c r="S159" s="36">
        <f>SUMIFS(СВЦЭМ!$D$33:$D$776,СВЦЭМ!$A$33:$A$776,$A159,СВЦЭМ!$B$33:$B$776,S$155)+'СЕТ СН'!$I$14+СВЦЭМ!$D$10+'СЕТ СН'!$I$6-'СЕТ СН'!$I$26</f>
        <v>1406.1836721299999</v>
      </c>
      <c r="T159" s="36">
        <f>SUMIFS(СВЦЭМ!$D$33:$D$776,СВЦЭМ!$A$33:$A$776,$A159,СВЦЭМ!$B$33:$B$776,T$155)+'СЕТ СН'!$I$14+СВЦЭМ!$D$10+'СЕТ СН'!$I$6-'СЕТ СН'!$I$26</f>
        <v>1362.2210295899999</v>
      </c>
      <c r="U159" s="36">
        <f>SUMIFS(СВЦЭМ!$D$33:$D$776,СВЦЭМ!$A$33:$A$776,$A159,СВЦЭМ!$B$33:$B$776,U$155)+'СЕТ СН'!$I$14+СВЦЭМ!$D$10+'СЕТ СН'!$I$6-'СЕТ СН'!$I$26</f>
        <v>1362.6058759499999</v>
      </c>
      <c r="V159" s="36">
        <f>SUMIFS(СВЦЭМ!$D$33:$D$776,СВЦЭМ!$A$33:$A$776,$A159,СВЦЭМ!$B$33:$B$776,V$155)+'СЕТ СН'!$I$14+СВЦЭМ!$D$10+'СЕТ СН'!$I$6-'СЕТ СН'!$I$26</f>
        <v>1389.94083557</v>
      </c>
      <c r="W159" s="36">
        <f>SUMIFS(СВЦЭМ!$D$33:$D$776,СВЦЭМ!$A$33:$A$776,$A159,СВЦЭМ!$B$33:$B$776,W$155)+'СЕТ СН'!$I$14+СВЦЭМ!$D$10+'СЕТ СН'!$I$6-'СЕТ СН'!$I$26</f>
        <v>1396.3876749799999</v>
      </c>
      <c r="X159" s="36">
        <f>SUMIFS(СВЦЭМ!$D$33:$D$776,СВЦЭМ!$A$33:$A$776,$A159,СВЦЭМ!$B$33:$B$776,X$155)+'СЕТ СН'!$I$14+СВЦЭМ!$D$10+'СЕТ СН'!$I$6-'СЕТ СН'!$I$26</f>
        <v>1405.29492381</v>
      </c>
      <c r="Y159" s="36">
        <f>SUMIFS(СВЦЭМ!$D$33:$D$776,СВЦЭМ!$A$33:$A$776,$A159,СВЦЭМ!$B$33:$B$776,Y$155)+'СЕТ СН'!$I$14+СВЦЭМ!$D$10+'СЕТ СН'!$I$6-'СЕТ СН'!$I$26</f>
        <v>1411.9487080199999</v>
      </c>
    </row>
    <row r="160" spans="1:27" ht="15.5" x14ac:dyDescent="0.3">
      <c r="A160" s="35">
        <f t="shared" si="4"/>
        <v>43835</v>
      </c>
      <c r="B160" s="36">
        <f>SUMIFS(СВЦЭМ!$D$33:$D$776,СВЦЭМ!$A$33:$A$776,$A160,СВЦЭМ!$B$33:$B$776,B$155)+'СЕТ СН'!$I$14+СВЦЭМ!$D$10+'СЕТ СН'!$I$6-'СЕТ СН'!$I$26</f>
        <v>1392.90955618</v>
      </c>
      <c r="C160" s="36">
        <f>SUMIFS(СВЦЭМ!$D$33:$D$776,СВЦЭМ!$A$33:$A$776,$A160,СВЦЭМ!$B$33:$B$776,C$155)+'СЕТ СН'!$I$14+СВЦЭМ!$D$10+'СЕТ СН'!$I$6-'СЕТ СН'!$I$26</f>
        <v>1401.8098376999999</v>
      </c>
      <c r="D160" s="36">
        <f>SUMIFS(СВЦЭМ!$D$33:$D$776,СВЦЭМ!$A$33:$A$776,$A160,СВЦЭМ!$B$33:$B$776,D$155)+'СЕТ СН'!$I$14+СВЦЭМ!$D$10+'СЕТ СН'!$I$6-'СЕТ СН'!$I$26</f>
        <v>1421.4582822899999</v>
      </c>
      <c r="E160" s="36">
        <f>SUMIFS(СВЦЭМ!$D$33:$D$776,СВЦЭМ!$A$33:$A$776,$A160,СВЦЭМ!$B$33:$B$776,E$155)+'СЕТ СН'!$I$14+СВЦЭМ!$D$10+'СЕТ СН'!$I$6-'СЕТ СН'!$I$26</f>
        <v>1456.8519529299999</v>
      </c>
      <c r="F160" s="36">
        <f>SUMIFS(СВЦЭМ!$D$33:$D$776,СВЦЭМ!$A$33:$A$776,$A160,СВЦЭМ!$B$33:$B$776,F$155)+'СЕТ СН'!$I$14+СВЦЭМ!$D$10+'СЕТ СН'!$I$6-'СЕТ СН'!$I$26</f>
        <v>1464.93735889</v>
      </c>
      <c r="G160" s="36">
        <f>SUMIFS(СВЦЭМ!$D$33:$D$776,СВЦЭМ!$A$33:$A$776,$A160,СВЦЭМ!$B$33:$B$776,G$155)+'СЕТ СН'!$I$14+СВЦЭМ!$D$10+'СЕТ СН'!$I$6-'СЕТ СН'!$I$26</f>
        <v>1442.5682899199999</v>
      </c>
      <c r="H160" s="36">
        <f>SUMIFS(СВЦЭМ!$D$33:$D$776,СВЦЭМ!$A$33:$A$776,$A160,СВЦЭМ!$B$33:$B$776,H$155)+'СЕТ СН'!$I$14+СВЦЭМ!$D$10+'СЕТ СН'!$I$6-'СЕТ СН'!$I$26</f>
        <v>1432.2656727199999</v>
      </c>
      <c r="I160" s="36">
        <f>SUMIFS(СВЦЭМ!$D$33:$D$776,СВЦЭМ!$A$33:$A$776,$A160,СВЦЭМ!$B$33:$B$776,I$155)+'СЕТ СН'!$I$14+СВЦЭМ!$D$10+'СЕТ СН'!$I$6-'СЕТ СН'!$I$26</f>
        <v>1414.9254835899999</v>
      </c>
      <c r="J160" s="36">
        <f>SUMIFS(СВЦЭМ!$D$33:$D$776,СВЦЭМ!$A$33:$A$776,$A160,СВЦЭМ!$B$33:$B$776,J$155)+'СЕТ СН'!$I$14+СВЦЭМ!$D$10+'СЕТ СН'!$I$6-'СЕТ СН'!$I$26</f>
        <v>1400.8019414099999</v>
      </c>
      <c r="K160" s="36">
        <f>SUMIFS(СВЦЭМ!$D$33:$D$776,СВЦЭМ!$A$33:$A$776,$A160,СВЦЭМ!$B$33:$B$776,K$155)+'СЕТ СН'!$I$14+СВЦЭМ!$D$10+'СЕТ СН'!$I$6-'СЕТ СН'!$I$26</f>
        <v>1373.2975406399999</v>
      </c>
      <c r="L160" s="36">
        <f>SUMIFS(СВЦЭМ!$D$33:$D$776,СВЦЭМ!$A$33:$A$776,$A160,СВЦЭМ!$B$33:$B$776,L$155)+'СЕТ СН'!$I$14+СВЦЭМ!$D$10+'СЕТ СН'!$I$6-'СЕТ СН'!$I$26</f>
        <v>1349.0935881999999</v>
      </c>
      <c r="M160" s="36">
        <f>SUMIFS(СВЦЭМ!$D$33:$D$776,СВЦЭМ!$A$33:$A$776,$A160,СВЦЭМ!$B$33:$B$776,M$155)+'СЕТ СН'!$I$14+СВЦЭМ!$D$10+'СЕТ СН'!$I$6-'СЕТ СН'!$I$26</f>
        <v>1347.5538365800001</v>
      </c>
      <c r="N160" s="36">
        <f>SUMIFS(СВЦЭМ!$D$33:$D$776,СВЦЭМ!$A$33:$A$776,$A160,СВЦЭМ!$B$33:$B$776,N$155)+'СЕТ СН'!$I$14+СВЦЭМ!$D$10+'СЕТ СН'!$I$6-'СЕТ СН'!$I$26</f>
        <v>1349.95735541</v>
      </c>
      <c r="O160" s="36">
        <f>SUMIFS(СВЦЭМ!$D$33:$D$776,СВЦЭМ!$A$33:$A$776,$A160,СВЦЭМ!$B$33:$B$776,O$155)+'СЕТ СН'!$I$14+СВЦЭМ!$D$10+'СЕТ СН'!$I$6-'СЕТ СН'!$I$26</f>
        <v>1365.24531813</v>
      </c>
      <c r="P160" s="36">
        <f>SUMIFS(СВЦЭМ!$D$33:$D$776,СВЦЭМ!$A$33:$A$776,$A160,СВЦЭМ!$B$33:$B$776,P$155)+'СЕТ СН'!$I$14+СВЦЭМ!$D$10+'СЕТ СН'!$I$6-'СЕТ СН'!$I$26</f>
        <v>1379.4092845499999</v>
      </c>
      <c r="Q160" s="36">
        <f>SUMIFS(СВЦЭМ!$D$33:$D$776,СВЦЭМ!$A$33:$A$776,$A160,СВЦЭМ!$B$33:$B$776,Q$155)+'СЕТ СН'!$I$14+СВЦЭМ!$D$10+'СЕТ СН'!$I$6-'СЕТ СН'!$I$26</f>
        <v>1385.36283858</v>
      </c>
      <c r="R160" s="36">
        <f>SUMIFS(СВЦЭМ!$D$33:$D$776,СВЦЭМ!$A$33:$A$776,$A160,СВЦЭМ!$B$33:$B$776,R$155)+'СЕТ СН'!$I$14+СВЦЭМ!$D$10+'СЕТ СН'!$I$6-'СЕТ СН'!$I$26</f>
        <v>1381.0931789199999</v>
      </c>
      <c r="S160" s="36">
        <f>SUMIFS(СВЦЭМ!$D$33:$D$776,СВЦЭМ!$A$33:$A$776,$A160,СВЦЭМ!$B$33:$B$776,S$155)+'СЕТ СН'!$I$14+СВЦЭМ!$D$10+'СЕТ СН'!$I$6-'СЕТ СН'!$I$26</f>
        <v>1357.7656841799999</v>
      </c>
      <c r="T160" s="36">
        <f>SUMIFS(СВЦЭМ!$D$33:$D$776,СВЦЭМ!$A$33:$A$776,$A160,СВЦЭМ!$B$33:$B$776,T$155)+'СЕТ СН'!$I$14+СВЦЭМ!$D$10+'СЕТ СН'!$I$6-'СЕТ СН'!$I$26</f>
        <v>1314.94608184</v>
      </c>
      <c r="U160" s="36">
        <f>SUMIFS(СВЦЭМ!$D$33:$D$776,СВЦЭМ!$A$33:$A$776,$A160,СВЦЭМ!$B$33:$B$776,U$155)+'СЕТ СН'!$I$14+СВЦЭМ!$D$10+'СЕТ СН'!$I$6-'СЕТ СН'!$I$26</f>
        <v>1319.5250254</v>
      </c>
      <c r="V160" s="36">
        <f>SUMIFS(СВЦЭМ!$D$33:$D$776,СВЦЭМ!$A$33:$A$776,$A160,СВЦЭМ!$B$33:$B$776,V$155)+'СЕТ СН'!$I$14+СВЦЭМ!$D$10+'СЕТ СН'!$I$6-'СЕТ СН'!$I$26</f>
        <v>1353.5182120899999</v>
      </c>
      <c r="W160" s="36">
        <f>SUMIFS(СВЦЭМ!$D$33:$D$776,СВЦЭМ!$A$33:$A$776,$A160,СВЦЭМ!$B$33:$B$776,W$155)+'СЕТ СН'!$I$14+СВЦЭМ!$D$10+'СЕТ СН'!$I$6-'СЕТ СН'!$I$26</f>
        <v>1360.7853366100001</v>
      </c>
      <c r="X160" s="36">
        <f>SUMIFS(СВЦЭМ!$D$33:$D$776,СВЦЭМ!$A$33:$A$776,$A160,СВЦЭМ!$B$33:$B$776,X$155)+'СЕТ СН'!$I$14+СВЦЭМ!$D$10+'СЕТ СН'!$I$6-'СЕТ СН'!$I$26</f>
        <v>1370.6262493300001</v>
      </c>
      <c r="Y160" s="36">
        <f>SUMIFS(СВЦЭМ!$D$33:$D$776,СВЦЭМ!$A$33:$A$776,$A160,СВЦЭМ!$B$33:$B$776,Y$155)+'СЕТ СН'!$I$14+СВЦЭМ!$D$10+'СЕТ СН'!$I$6-'СЕТ СН'!$I$26</f>
        <v>1381.26390752</v>
      </c>
    </row>
    <row r="161" spans="1:25" ht="15.5" x14ac:dyDescent="0.3">
      <c r="A161" s="35">
        <f t="shared" si="4"/>
        <v>43836</v>
      </c>
      <c r="B161" s="36">
        <f>SUMIFS(СВЦЭМ!$D$33:$D$776,СВЦЭМ!$A$33:$A$776,$A161,СВЦЭМ!$B$33:$B$776,B$155)+'СЕТ СН'!$I$14+СВЦЭМ!$D$10+'СЕТ СН'!$I$6-'СЕТ СН'!$I$26</f>
        <v>1412.79447609</v>
      </c>
      <c r="C161" s="36">
        <f>SUMIFS(СВЦЭМ!$D$33:$D$776,СВЦЭМ!$A$33:$A$776,$A161,СВЦЭМ!$B$33:$B$776,C$155)+'СЕТ СН'!$I$14+СВЦЭМ!$D$10+'СЕТ СН'!$I$6-'СЕТ СН'!$I$26</f>
        <v>1401.73954503</v>
      </c>
      <c r="D161" s="36">
        <f>SUMIFS(СВЦЭМ!$D$33:$D$776,СВЦЭМ!$A$33:$A$776,$A161,СВЦЭМ!$B$33:$B$776,D$155)+'СЕТ СН'!$I$14+СВЦЭМ!$D$10+'СЕТ СН'!$I$6-'СЕТ СН'!$I$26</f>
        <v>1418.5753077699999</v>
      </c>
      <c r="E161" s="36">
        <f>SUMIFS(СВЦЭМ!$D$33:$D$776,СВЦЭМ!$A$33:$A$776,$A161,СВЦЭМ!$B$33:$B$776,E$155)+'СЕТ СН'!$I$14+СВЦЭМ!$D$10+'СЕТ СН'!$I$6-'СЕТ СН'!$I$26</f>
        <v>1445.0119583799999</v>
      </c>
      <c r="F161" s="36">
        <f>SUMIFS(СВЦЭМ!$D$33:$D$776,СВЦЭМ!$A$33:$A$776,$A161,СВЦЭМ!$B$33:$B$776,F$155)+'СЕТ СН'!$I$14+СВЦЭМ!$D$10+'СЕТ СН'!$I$6-'СЕТ СН'!$I$26</f>
        <v>1446.4032494</v>
      </c>
      <c r="G161" s="36">
        <f>SUMIFS(СВЦЭМ!$D$33:$D$776,СВЦЭМ!$A$33:$A$776,$A161,СВЦЭМ!$B$33:$B$776,G$155)+'СЕТ СН'!$I$14+СВЦЭМ!$D$10+'СЕТ СН'!$I$6-'СЕТ СН'!$I$26</f>
        <v>1443.6955593999999</v>
      </c>
      <c r="H161" s="36">
        <f>SUMIFS(СВЦЭМ!$D$33:$D$776,СВЦЭМ!$A$33:$A$776,$A161,СВЦЭМ!$B$33:$B$776,H$155)+'СЕТ СН'!$I$14+СВЦЭМ!$D$10+'СЕТ СН'!$I$6-'СЕТ СН'!$I$26</f>
        <v>1435.52900787</v>
      </c>
      <c r="I161" s="36">
        <f>SUMIFS(СВЦЭМ!$D$33:$D$776,СВЦЭМ!$A$33:$A$776,$A161,СВЦЭМ!$B$33:$B$776,I$155)+'СЕТ СН'!$I$14+СВЦЭМ!$D$10+'СЕТ СН'!$I$6-'СЕТ СН'!$I$26</f>
        <v>1421.6311080799999</v>
      </c>
      <c r="J161" s="36">
        <f>SUMIFS(СВЦЭМ!$D$33:$D$776,СВЦЭМ!$A$33:$A$776,$A161,СВЦЭМ!$B$33:$B$776,J$155)+'СЕТ СН'!$I$14+СВЦЭМ!$D$10+'СЕТ СН'!$I$6-'СЕТ СН'!$I$26</f>
        <v>1397.16189884</v>
      </c>
      <c r="K161" s="36">
        <f>SUMIFS(СВЦЭМ!$D$33:$D$776,СВЦЭМ!$A$33:$A$776,$A161,СВЦЭМ!$B$33:$B$776,K$155)+'СЕТ СН'!$I$14+СВЦЭМ!$D$10+'СЕТ СН'!$I$6-'СЕТ СН'!$I$26</f>
        <v>1376.5361382999999</v>
      </c>
      <c r="L161" s="36">
        <f>SUMIFS(СВЦЭМ!$D$33:$D$776,СВЦЭМ!$A$33:$A$776,$A161,СВЦЭМ!$B$33:$B$776,L$155)+'СЕТ СН'!$I$14+СВЦЭМ!$D$10+'СЕТ СН'!$I$6-'СЕТ СН'!$I$26</f>
        <v>1354.3138138699999</v>
      </c>
      <c r="M161" s="36">
        <f>SUMIFS(СВЦЭМ!$D$33:$D$776,СВЦЭМ!$A$33:$A$776,$A161,СВЦЭМ!$B$33:$B$776,M$155)+'СЕТ СН'!$I$14+СВЦЭМ!$D$10+'СЕТ СН'!$I$6-'СЕТ СН'!$I$26</f>
        <v>1352.60079109</v>
      </c>
      <c r="N161" s="36">
        <f>SUMIFS(СВЦЭМ!$D$33:$D$776,СВЦЭМ!$A$33:$A$776,$A161,СВЦЭМ!$B$33:$B$776,N$155)+'СЕТ СН'!$I$14+СВЦЭМ!$D$10+'СЕТ СН'!$I$6-'СЕТ СН'!$I$26</f>
        <v>1367.6695081</v>
      </c>
      <c r="O161" s="36">
        <f>SUMIFS(СВЦЭМ!$D$33:$D$776,СВЦЭМ!$A$33:$A$776,$A161,СВЦЭМ!$B$33:$B$776,O$155)+'СЕТ СН'!$I$14+СВЦЭМ!$D$10+'СЕТ СН'!$I$6-'СЕТ СН'!$I$26</f>
        <v>1373.9586087999999</v>
      </c>
      <c r="P161" s="36">
        <f>SUMIFS(СВЦЭМ!$D$33:$D$776,СВЦЭМ!$A$33:$A$776,$A161,СВЦЭМ!$B$33:$B$776,P$155)+'СЕТ СН'!$I$14+СВЦЭМ!$D$10+'СЕТ СН'!$I$6-'СЕТ СН'!$I$26</f>
        <v>1389.2205520800001</v>
      </c>
      <c r="Q161" s="36">
        <f>SUMIFS(СВЦЭМ!$D$33:$D$776,СВЦЭМ!$A$33:$A$776,$A161,СВЦЭМ!$B$33:$B$776,Q$155)+'СЕТ СН'!$I$14+СВЦЭМ!$D$10+'СЕТ СН'!$I$6-'СЕТ СН'!$I$26</f>
        <v>1392.8630580899999</v>
      </c>
      <c r="R161" s="36">
        <f>SUMIFS(СВЦЭМ!$D$33:$D$776,СВЦЭМ!$A$33:$A$776,$A161,СВЦЭМ!$B$33:$B$776,R$155)+'СЕТ СН'!$I$14+СВЦЭМ!$D$10+'СЕТ СН'!$I$6-'СЕТ СН'!$I$26</f>
        <v>1385.2181923000001</v>
      </c>
      <c r="S161" s="36">
        <f>SUMIFS(СВЦЭМ!$D$33:$D$776,СВЦЭМ!$A$33:$A$776,$A161,СВЦЭМ!$B$33:$B$776,S$155)+'СЕТ СН'!$I$14+СВЦЭМ!$D$10+'СЕТ СН'!$I$6-'СЕТ СН'!$I$26</f>
        <v>1363.66733752</v>
      </c>
      <c r="T161" s="36">
        <f>SUMIFS(СВЦЭМ!$D$33:$D$776,СВЦЭМ!$A$33:$A$776,$A161,СВЦЭМ!$B$33:$B$776,T$155)+'СЕТ СН'!$I$14+СВЦЭМ!$D$10+'СЕТ СН'!$I$6-'СЕТ СН'!$I$26</f>
        <v>1318.46452039</v>
      </c>
      <c r="U161" s="36">
        <f>SUMIFS(СВЦЭМ!$D$33:$D$776,СВЦЭМ!$A$33:$A$776,$A161,СВЦЭМ!$B$33:$B$776,U$155)+'СЕТ СН'!$I$14+СВЦЭМ!$D$10+'СЕТ СН'!$I$6-'СЕТ СН'!$I$26</f>
        <v>1325.27223314</v>
      </c>
      <c r="V161" s="36">
        <f>SUMIFS(СВЦЭМ!$D$33:$D$776,СВЦЭМ!$A$33:$A$776,$A161,СВЦЭМ!$B$33:$B$776,V$155)+'СЕТ СН'!$I$14+СВЦЭМ!$D$10+'СЕТ СН'!$I$6-'СЕТ СН'!$I$26</f>
        <v>1362.9257139700001</v>
      </c>
      <c r="W161" s="36">
        <f>SUMIFS(СВЦЭМ!$D$33:$D$776,СВЦЭМ!$A$33:$A$776,$A161,СВЦЭМ!$B$33:$B$776,W$155)+'СЕТ СН'!$I$14+СВЦЭМ!$D$10+'СЕТ СН'!$I$6-'СЕТ СН'!$I$26</f>
        <v>1373.2126821499999</v>
      </c>
      <c r="X161" s="36">
        <f>SUMIFS(СВЦЭМ!$D$33:$D$776,СВЦЭМ!$A$33:$A$776,$A161,СВЦЭМ!$B$33:$B$776,X$155)+'СЕТ СН'!$I$14+СВЦЭМ!$D$10+'СЕТ СН'!$I$6-'СЕТ СН'!$I$26</f>
        <v>1387.37565356</v>
      </c>
      <c r="Y161" s="36">
        <f>SUMIFS(СВЦЭМ!$D$33:$D$776,СВЦЭМ!$A$33:$A$776,$A161,СВЦЭМ!$B$33:$B$776,Y$155)+'СЕТ СН'!$I$14+СВЦЭМ!$D$10+'СЕТ СН'!$I$6-'СЕТ СН'!$I$26</f>
        <v>1387.0628399299999</v>
      </c>
    </row>
    <row r="162" spans="1:25" ht="15.5" x14ac:dyDescent="0.3">
      <c r="A162" s="35">
        <f t="shared" si="4"/>
        <v>43837</v>
      </c>
      <c r="B162" s="36">
        <f>SUMIFS(СВЦЭМ!$D$33:$D$776,СВЦЭМ!$A$33:$A$776,$A162,СВЦЭМ!$B$33:$B$776,B$155)+'СЕТ СН'!$I$14+СВЦЭМ!$D$10+'СЕТ СН'!$I$6-'СЕТ СН'!$I$26</f>
        <v>1412.2837241</v>
      </c>
      <c r="C162" s="36">
        <f>SUMIFS(СВЦЭМ!$D$33:$D$776,СВЦЭМ!$A$33:$A$776,$A162,СВЦЭМ!$B$33:$B$776,C$155)+'СЕТ СН'!$I$14+СВЦЭМ!$D$10+'СЕТ СН'!$I$6-'СЕТ СН'!$I$26</f>
        <v>1417.5575539399999</v>
      </c>
      <c r="D162" s="36">
        <f>SUMIFS(СВЦЭМ!$D$33:$D$776,СВЦЭМ!$A$33:$A$776,$A162,СВЦЭМ!$B$33:$B$776,D$155)+'СЕТ СН'!$I$14+СВЦЭМ!$D$10+'СЕТ СН'!$I$6-'СЕТ СН'!$I$26</f>
        <v>1432.7908389199999</v>
      </c>
      <c r="E162" s="36">
        <f>SUMIFS(СВЦЭМ!$D$33:$D$776,СВЦЭМ!$A$33:$A$776,$A162,СВЦЭМ!$B$33:$B$776,E$155)+'СЕТ СН'!$I$14+СВЦЭМ!$D$10+'СЕТ СН'!$I$6-'СЕТ СН'!$I$26</f>
        <v>1455.8629155599999</v>
      </c>
      <c r="F162" s="36">
        <f>SUMIFS(СВЦЭМ!$D$33:$D$776,СВЦЭМ!$A$33:$A$776,$A162,СВЦЭМ!$B$33:$B$776,F$155)+'СЕТ СН'!$I$14+СВЦЭМ!$D$10+'СЕТ СН'!$I$6-'СЕТ СН'!$I$26</f>
        <v>1463.2250563699999</v>
      </c>
      <c r="G162" s="36">
        <f>SUMIFS(СВЦЭМ!$D$33:$D$776,СВЦЭМ!$A$33:$A$776,$A162,СВЦЭМ!$B$33:$B$776,G$155)+'СЕТ СН'!$I$14+СВЦЭМ!$D$10+'СЕТ СН'!$I$6-'СЕТ СН'!$I$26</f>
        <v>1457.2647862199999</v>
      </c>
      <c r="H162" s="36">
        <f>SUMIFS(СВЦЭМ!$D$33:$D$776,СВЦЭМ!$A$33:$A$776,$A162,СВЦЭМ!$B$33:$B$776,H$155)+'СЕТ СН'!$I$14+СВЦЭМ!$D$10+'СЕТ СН'!$I$6-'СЕТ СН'!$I$26</f>
        <v>1441.0558469299999</v>
      </c>
      <c r="I162" s="36">
        <f>SUMIFS(СВЦЭМ!$D$33:$D$776,СВЦЭМ!$A$33:$A$776,$A162,СВЦЭМ!$B$33:$B$776,I$155)+'СЕТ СН'!$I$14+СВЦЭМ!$D$10+'СЕТ СН'!$I$6-'СЕТ СН'!$I$26</f>
        <v>1421.4100690799999</v>
      </c>
      <c r="J162" s="36">
        <f>SUMIFS(СВЦЭМ!$D$33:$D$776,СВЦЭМ!$A$33:$A$776,$A162,СВЦЭМ!$B$33:$B$776,J$155)+'СЕТ СН'!$I$14+СВЦЭМ!$D$10+'СЕТ СН'!$I$6-'СЕТ СН'!$I$26</f>
        <v>1396.34889765</v>
      </c>
      <c r="K162" s="36">
        <f>SUMIFS(СВЦЭМ!$D$33:$D$776,СВЦЭМ!$A$33:$A$776,$A162,СВЦЭМ!$B$33:$B$776,K$155)+'СЕТ СН'!$I$14+СВЦЭМ!$D$10+'СЕТ СН'!$I$6-'СЕТ СН'!$I$26</f>
        <v>1376.3535571699999</v>
      </c>
      <c r="L162" s="36">
        <f>SUMIFS(СВЦЭМ!$D$33:$D$776,СВЦЭМ!$A$33:$A$776,$A162,СВЦЭМ!$B$33:$B$776,L$155)+'СЕТ СН'!$I$14+СВЦЭМ!$D$10+'СЕТ СН'!$I$6-'СЕТ СН'!$I$26</f>
        <v>1362.0402778</v>
      </c>
      <c r="M162" s="36">
        <f>SUMIFS(СВЦЭМ!$D$33:$D$776,СВЦЭМ!$A$33:$A$776,$A162,СВЦЭМ!$B$33:$B$776,M$155)+'СЕТ СН'!$I$14+СВЦЭМ!$D$10+'СЕТ СН'!$I$6-'СЕТ СН'!$I$26</f>
        <v>1350.8255249399999</v>
      </c>
      <c r="N162" s="36">
        <f>SUMIFS(СВЦЭМ!$D$33:$D$776,СВЦЭМ!$A$33:$A$776,$A162,СВЦЭМ!$B$33:$B$776,N$155)+'СЕТ СН'!$I$14+СВЦЭМ!$D$10+'СЕТ СН'!$I$6-'СЕТ СН'!$I$26</f>
        <v>1357.49662736</v>
      </c>
      <c r="O162" s="36">
        <f>SUMIFS(СВЦЭМ!$D$33:$D$776,СВЦЭМ!$A$33:$A$776,$A162,СВЦЭМ!$B$33:$B$776,O$155)+'СЕТ СН'!$I$14+СВЦЭМ!$D$10+'СЕТ СН'!$I$6-'СЕТ СН'!$I$26</f>
        <v>1366.94091873</v>
      </c>
      <c r="P162" s="36">
        <f>SUMIFS(СВЦЭМ!$D$33:$D$776,СВЦЭМ!$A$33:$A$776,$A162,СВЦЭМ!$B$33:$B$776,P$155)+'СЕТ СН'!$I$14+СВЦЭМ!$D$10+'СЕТ СН'!$I$6-'СЕТ СН'!$I$26</f>
        <v>1374.8739031699999</v>
      </c>
      <c r="Q162" s="36">
        <f>SUMIFS(СВЦЭМ!$D$33:$D$776,СВЦЭМ!$A$33:$A$776,$A162,СВЦЭМ!$B$33:$B$776,Q$155)+'СЕТ СН'!$I$14+СВЦЭМ!$D$10+'СЕТ СН'!$I$6-'СЕТ СН'!$I$26</f>
        <v>1378.01154881</v>
      </c>
      <c r="R162" s="36">
        <f>SUMIFS(СВЦЭМ!$D$33:$D$776,СВЦЭМ!$A$33:$A$776,$A162,СВЦЭМ!$B$33:$B$776,R$155)+'СЕТ СН'!$I$14+СВЦЭМ!$D$10+'СЕТ СН'!$I$6-'СЕТ СН'!$I$26</f>
        <v>1378.6733336299999</v>
      </c>
      <c r="S162" s="36">
        <f>SUMIFS(СВЦЭМ!$D$33:$D$776,СВЦЭМ!$A$33:$A$776,$A162,СВЦЭМ!$B$33:$B$776,S$155)+'СЕТ СН'!$I$14+СВЦЭМ!$D$10+'СЕТ СН'!$I$6-'СЕТ СН'!$I$26</f>
        <v>1368.1946264199998</v>
      </c>
      <c r="T162" s="36">
        <f>SUMIFS(СВЦЭМ!$D$33:$D$776,СВЦЭМ!$A$33:$A$776,$A162,СВЦЭМ!$B$33:$B$776,T$155)+'СЕТ СН'!$I$14+СВЦЭМ!$D$10+'СЕТ СН'!$I$6-'СЕТ СН'!$I$26</f>
        <v>1328.23786567</v>
      </c>
      <c r="U162" s="36">
        <f>SUMIFS(СВЦЭМ!$D$33:$D$776,СВЦЭМ!$A$33:$A$776,$A162,СВЦЭМ!$B$33:$B$776,U$155)+'СЕТ СН'!$I$14+СВЦЭМ!$D$10+'СЕТ СН'!$I$6-'СЕТ СН'!$I$26</f>
        <v>1328.9302610899999</v>
      </c>
      <c r="V162" s="36">
        <f>SUMIFS(СВЦЭМ!$D$33:$D$776,СВЦЭМ!$A$33:$A$776,$A162,СВЦЭМ!$B$33:$B$776,V$155)+'СЕТ СН'!$I$14+СВЦЭМ!$D$10+'СЕТ СН'!$I$6-'СЕТ СН'!$I$26</f>
        <v>1367.6266821899999</v>
      </c>
      <c r="W162" s="36">
        <f>SUMIFS(СВЦЭМ!$D$33:$D$776,СВЦЭМ!$A$33:$A$776,$A162,СВЦЭМ!$B$33:$B$776,W$155)+'СЕТ СН'!$I$14+СВЦЭМ!$D$10+'СЕТ СН'!$I$6-'СЕТ СН'!$I$26</f>
        <v>1380.23146969</v>
      </c>
      <c r="X162" s="36">
        <f>SUMIFS(СВЦЭМ!$D$33:$D$776,СВЦЭМ!$A$33:$A$776,$A162,СВЦЭМ!$B$33:$B$776,X$155)+'СЕТ СН'!$I$14+СВЦЭМ!$D$10+'СЕТ СН'!$I$6-'СЕТ СН'!$I$26</f>
        <v>1390.5233622199999</v>
      </c>
      <c r="Y162" s="36">
        <f>SUMIFS(СВЦЭМ!$D$33:$D$776,СВЦЭМ!$A$33:$A$776,$A162,СВЦЭМ!$B$33:$B$776,Y$155)+'СЕТ СН'!$I$14+СВЦЭМ!$D$10+'СЕТ СН'!$I$6-'СЕТ СН'!$I$26</f>
        <v>1407.6179484499999</v>
      </c>
    </row>
    <row r="163" spans="1:25" ht="15.5" x14ac:dyDescent="0.3">
      <c r="A163" s="35">
        <f t="shared" si="4"/>
        <v>43838</v>
      </c>
      <c r="B163" s="36">
        <f>SUMIFS(СВЦЭМ!$D$33:$D$776,СВЦЭМ!$A$33:$A$776,$A163,СВЦЭМ!$B$33:$B$776,B$155)+'СЕТ СН'!$I$14+СВЦЭМ!$D$10+'СЕТ СН'!$I$6-'СЕТ СН'!$I$26</f>
        <v>1430.11845604</v>
      </c>
      <c r="C163" s="36">
        <f>SUMIFS(СВЦЭМ!$D$33:$D$776,СВЦЭМ!$A$33:$A$776,$A163,СВЦЭМ!$B$33:$B$776,C$155)+'СЕТ СН'!$I$14+СВЦЭМ!$D$10+'СЕТ СН'!$I$6-'СЕТ СН'!$I$26</f>
        <v>1437.0980774299999</v>
      </c>
      <c r="D163" s="36">
        <f>SUMIFS(СВЦЭМ!$D$33:$D$776,СВЦЭМ!$A$33:$A$776,$A163,СВЦЭМ!$B$33:$B$776,D$155)+'СЕТ СН'!$I$14+СВЦЭМ!$D$10+'СЕТ СН'!$I$6-'СЕТ СН'!$I$26</f>
        <v>1447.67412668</v>
      </c>
      <c r="E163" s="36">
        <f>SUMIFS(СВЦЭМ!$D$33:$D$776,СВЦЭМ!$A$33:$A$776,$A163,СВЦЭМ!$B$33:$B$776,E$155)+'СЕТ СН'!$I$14+СВЦЭМ!$D$10+'СЕТ СН'!$I$6-'СЕТ СН'!$I$26</f>
        <v>1465.2434022299999</v>
      </c>
      <c r="F163" s="36">
        <f>SUMIFS(СВЦЭМ!$D$33:$D$776,СВЦЭМ!$A$33:$A$776,$A163,СВЦЭМ!$B$33:$B$776,F$155)+'СЕТ СН'!$I$14+СВЦЭМ!$D$10+'СЕТ СН'!$I$6-'СЕТ СН'!$I$26</f>
        <v>1464.12445736</v>
      </c>
      <c r="G163" s="36">
        <f>SUMIFS(СВЦЭМ!$D$33:$D$776,СВЦЭМ!$A$33:$A$776,$A163,СВЦЭМ!$B$33:$B$776,G$155)+'СЕТ СН'!$I$14+СВЦЭМ!$D$10+'СЕТ СН'!$I$6-'СЕТ СН'!$I$26</f>
        <v>1458.7562068499999</v>
      </c>
      <c r="H163" s="36">
        <f>SUMIFS(СВЦЭМ!$D$33:$D$776,СВЦЭМ!$A$33:$A$776,$A163,СВЦЭМ!$B$33:$B$776,H$155)+'СЕТ СН'!$I$14+СВЦЭМ!$D$10+'СЕТ СН'!$I$6-'СЕТ СН'!$I$26</f>
        <v>1444.4413137899999</v>
      </c>
      <c r="I163" s="36">
        <f>SUMIFS(СВЦЭМ!$D$33:$D$776,СВЦЭМ!$A$33:$A$776,$A163,СВЦЭМ!$B$33:$B$776,I$155)+'СЕТ СН'!$I$14+СВЦЭМ!$D$10+'СЕТ СН'!$I$6-'СЕТ СН'!$I$26</f>
        <v>1424.00188916</v>
      </c>
      <c r="J163" s="36">
        <f>SUMIFS(СВЦЭМ!$D$33:$D$776,СВЦЭМ!$A$33:$A$776,$A163,СВЦЭМ!$B$33:$B$776,J$155)+'СЕТ СН'!$I$14+СВЦЭМ!$D$10+'СЕТ СН'!$I$6-'СЕТ СН'!$I$26</f>
        <v>1399.00665899</v>
      </c>
      <c r="K163" s="36">
        <f>SUMIFS(СВЦЭМ!$D$33:$D$776,СВЦЭМ!$A$33:$A$776,$A163,СВЦЭМ!$B$33:$B$776,K$155)+'СЕТ СН'!$I$14+СВЦЭМ!$D$10+'СЕТ СН'!$I$6-'СЕТ СН'!$I$26</f>
        <v>1380.1250189</v>
      </c>
      <c r="L163" s="36">
        <f>SUMIFS(СВЦЭМ!$D$33:$D$776,СВЦЭМ!$A$33:$A$776,$A163,СВЦЭМ!$B$33:$B$776,L$155)+'СЕТ СН'!$I$14+СВЦЭМ!$D$10+'СЕТ СН'!$I$6-'СЕТ СН'!$I$26</f>
        <v>1367.81872776</v>
      </c>
      <c r="M163" s="36">
        <f>SUMIFS(СВЦЭМ!$D$33:$D$776,СВЦЭМ!$A$33:$A$776,$A163,СВЦЭМ!$B$33:$B$776,M$155)+'СЕТ СН'!$I$14+СВЦЭМ!$D$10+'СЕТ СН'!$I$6-'СЕТ СН'!$I$26</f>
        <v>1356.53562601</v>
      </c>
      <c r="N163" s="36">
        <f>SUMIFS(СВЦЭМ!$D$33:$D$776,СВЦЭМ!$A$33:$A$776,$A163,СВЦЭМ!$B$33:$B$776,N$155)+'СЕТ СН'!$I$14+СВЦЭМ!$D$10+'СЕТ СН'!$I$6-'СЕТ СН'!$I$26</f>
        <v>1362.9198902799999</v>
      </c>
      <c r="O163" s="36">
        <f>SUMIFS(СВЦЭМ!$D$33:$D$776,СВЦЭМ!$A$33:$A$776,$A163,СВЦЭМ!$B$33:$B$776,O$155)+'СЕТ СН'!$I$14+СВЦЭМ!$D$10+'СЕТ СН'!$I$6-'СЕТ СН'!$I$26</f>
        <v>1375.0384931599999</v>
      </c>
      <c r="P163" s="36">
        <f>SUMIFS(СВЦЭМ!$D$33:$D$776,СВЦЭМ!$A$33:$A$776,$A163,СВЦЭМ!$B$33:$B$776,P$155)+'СЕТ СН'!$I$14+СВЦЭМ!$D$10+'СЕТ СН'!$I$6-'СЕТ СН'!$I$26</f>
        <v>1381.2913065299999</v>
      </c>
      <c r="Q163" s="36">
        <f>SUMIFS(СВЦЭМ!$D$33:$D$776,СВЦЭМ!$A$33:$A$776,$A163,СВЦЭМ!$B$33:$B$776,Q$155)+'СЕТ СН'!$I$14+СВЦЭМ!$D$10+'СЕТ СН'!$I$6-'СЕТ СН'!$I$26</f>
        <v>1382.7189125899999</v>
      </c>
      <c r="R163" s="36">
        <f>SUMIFS(СВЦЭМ!$D$33:$D$776,СВЦЭМ!$A$33:$A$776,$A163,СВЦЭМ!$B$33:$B$776,R$155)+'СЕТ СН'!$I$14+СВЦЭМ!$D$10+'СЕТ СН'!$I$6-'СЕТ СН'!$I$26</f>
        <v>1378.5535722699999</v>
      </c>
      <c r="S163" s="36">
        <f>SUMIFS(СВЦЭМ!$D$33:$D$776,СВЦЭМ!$A$33:$A$776,$A163,СВЦЭМ!$B$33:$B$776,S$155)+'СЕТ СН'!$I$14+СВЦЭМ!$D$10+'СЕТ СН'!$I$6-'СЕТ СН'!$I$26</f>
        <v>1370.3923159599999</v>
      </c>
      <c r="T163" s="36">
        <f>SUMIFS(СВЦЭМ!$D$33:$D$776,СВЦЭМ!$A$33:$A$776,$A163,СВЦЭМ!$B$33:$B$776,T$155)+'СЕТ СН'!$I$14+СВЦЭМ!$D$10+'СЕТ СН'!$I$6-'СЕТ СН'!$I$26</f>
        <v>1325.79323196</v>
      </c>
      <c r="U163" s="36">
        <f>SUMIFS(СВЦЭМ!$D$33:$D$776,СВЦЭМ!$A$33:$A$776,$A163,СВЦЭМ!$B$33:$B$776,U$155)+'СЕТ СН'!$I$14+СВЦЭМ!$D$10+'СЕТ СН'!$I$6-'СЕТ СН'!$I$26</f>
        <v>1330.3278322900001</v>
      </c>
      <c r="V163" s="36">
        <f>SUMIFS(СВЦЭМ!$D$33:$D$776,СВЦЭМ!$A$33:$A$776,$A163,СВЦЭМ!$B$33:$B$776,V$155)+'СЕТ СН'!$I$14+СВЦЭМ!$D$10+'СЕТ СН'!$I$6-'СЕТ СН'!$I$26</f>
        <v>1365.8684415799999</v>
      </c>
      <c r="W163" s="36">
        <f>SUMIFS(СВЦЭМ!$D$33:$D$776,СВЦЭМ!$A$33:$A$776,$A163,СВЦЭМ!$B$33:$B$776,W$155)+'СЕТ СН'!$I$14+СВЦЭМ!$D$10+'СЕТ СН'!$I$6-'СЕТ СН'!$I$26</f>
        <v>1379.8853347899999</v>
      </c>
      <c r="X163" s="36">
        <f>SUMIFS(СВЦЭМ!$D$33:$D$776,СВЦЭМ!$A$33:$A$776,$A163,СВЦЭМ!$B$33:$B$776,X$155)+'СЕТ СН'!$I$14+СВЦЭМ!$D$10+'СЕТ СН'!$I$6-'СЕТ СН'!$I$26</f>
        <v>1388.6644248999999</v>
      </c>
      <c r="Y163" s="36">
        <f>SUMIFS(СВЦЭМ!$D$33:$D$776,СВЦЭМ!$A$33:$A$776,$A163,СВЦЭМ!$B$33:$B$776,Y$155)+'СЕТ СН'!$I$14+СВЦЭМ!$D$10+'СЕТ СН'!$I$6-'СЕТ СН'!$I$26</f>
        <v>1402.70209946</v>
      </c>
    </row>
    <row r="164" spans="1:25" ht="15.5" x14ac:dyDescent="0.3">
      <c r="A164" s="35">
        <f t="shared" si="4"/>
        <v>43839</v>
      </c>
      <c r="B164" s="36">
        <f>SUMIFS(СВЦЭМ!$D$33:$D$776,СВЦЭМ!$A$33:$A$776,$A164,СВЦЭМ!$B$33:$B$776,B$155)+'СЕТ СН'!$I$14+СВЦЭМ!$D$10+'СЕТ СН'!$I$6-'СЕТ СН'!$I$26</f>
        <v>1384.02806977</v>
      </c>
      <c r="C164" s="36">
        <f>SUMIFS(СВЦЭМ!$D$33:$D$776,СВЦЭМ!$A$33:$A$776,$A164,СВЦЭМ!$B$33:$B$776,C$155)+'СЕТ СН'!$I$14+СВЦЭМ!$D$10+'СЕТ СН'!$I$6-'СЕТ СН'!$I$26</f>
        <v>1397.55504933</v>
      </c>
      <c r="D164" s="36">
        <f>SUMIFS(СВЦЭМ!$D$33:$D$776,СВЦЭМ!$A$33:$A$776,$A164,СВЦЭМ!$B$33:$B$776,D$155)+'СЕТ СН'!$I$14+СВЦЭМ!$D$10+'СЕТ СН'!$I$6-'СЕТ СН'!$I$26</f>
        <v>1415.7601023499999</v>
      </c>
      <c r="E164" s="36">
        <f>SUMIFS(СВЦЭМ!$D$33:$D$776,СВЦЭМ!$A$33:$A$776,$A164,СВЦЭМ!$B$33:$B$776,E$155)+'СЕТ СН'!$I$14+СВЦЭМ!$D$10+'СЕТ СН'!$I$6-'СЕТ СН'!$I$26</f>
        <v>1419.52898314</v>
      </c>
      <c r="F164" s="36">
        <f>SUMIFS(СВЦЭМ!$D$33:$D$776,СВЦЭМ!$A$33:$A$776,$A164,СВЦЭМ!$B$33:$B$776,F$155)+'СЕТ СН'!$I$14+СВЦЭМ!$D$10+'СЕТ СН'!$I$6-'СЕТ СН'!$I$26</f>
        <v>1420.9512913799999</v>
      </c>
      <c r="G164" s="36">
        <f>SUMIFS(СВЦЭМ!$D$33:$D$776,СВЦЭМ!$A$33:$A$776,$A164,СВЦЭМ!$B$33:$B$776,G$155)+'СЕТ СН'!$I$14+СВЦЭМ!$D$10+'СЕТ СН'!$I$6-'СЕТ СН'!$I$26</f>
        <v>1414.94098424</v>
      </c>
      <c r="H164" s="36">
        <f>SUMIFS(СВЦЭМ!$D$33:$D$776,СВЦЭМ!$A$33:$A$776,$A164,СВЦЭМ!$B$33:$B$776,H$155)+'СЕТ СН'!$I$14+СВЦЭМ!$D$10+'СЕТ СН'!$I$6-'СЕТ СН'!$I$26</f>
        <v>1368.0253226299999</v>
      </c>
      <c r="I164" s="36">
        <f>SUMIFS(СВЦЭМ!$D$33:$D$776,СВЦЭМ!$A$33:$A$776,$A164,СВЦЭМ!$B$33:$B$776,I$155)+'СЕТ СН'!$I$14+СВЦЭМ!$D$10+'СЕТ СН'!$I$6-'СЕТ СН'!$I$26</f>
        <v>1340.5400868300001</v>
      </c>
      <c r="J164" s="36">
        <f>SUMIFS(СВЦЭМ!$D$33:$D$776,СВЦЭМ!$A$33:$A$776,$A164,СВЦЭМ!$B$33:$B$776,J$155)+'СЕТ СН'!$I$14+СВЦЭМ!$D$10+'СЕТ СН'!$I$6-'СЕТ СН'!$I$26</f>
        <v>1324.2219309299999</v>
      </c>
      <c r="K164" s="36">
        <f>SUMIFS(СВЦЭМ!$D$33:$D$776,СВЦЭМ!$A$33:$A$776,$A164,СВЦЭМ!$B$33:$B$776,K$155)+'СЕТ СН'!$I$14+СВЦЭМ!$D$10+'СЕТ СН'!$I$6-'СЕТ СН'!$I$26</f>
        <v>1321.2334277</v>
      </c>
      <c r="L164" s="36">
        <f>SUMIFS(СВЦЭМ!$D$33:$D$776,СВЦЭМ!$A$33:$A$776,$A164,СВЦЭМ!$B$33:$B$776,L$155)+'СЕТ СН'!$I$14+СВЦЭМ!$D$10+'СЕТ СН'!$I$6-'СЕТ СН'!$I$26</f>
        <v>1319.60975125</v>
      </c>
      <c r="M164" s="36">
        <f>SUMIFS(СВЦЭМ!$D$33:$D$776,СВЦЭМ!$A$33:$A$776,$A164,СВЦЭМ!$B$33:$B$776,M$155)+'СЕТ СН'!$I$14+СВЦЭМ!$D$10+'СЕТ СН'!$I$6-'СЕТ СН'!$I$26</f>
        <v>1333.4844409899999</v>
      </c>
      <c r="N164" s="36">
        <f>SUMIFS(СВЦЭМ!$D$33:$D$776,СВЦЭМ!$A$33:$A$776,$A164,СВЦЭМ!$B$33:$B$776,N$155)+'СЕТ СН'!$I$14+СВЦЭМ!$D$10+'СЕТ СН'!$I$6-'СЕТ СН'!$I$26</f>
        <v>1350.3236001600001</v>
      </c>
      <c r="O164" s="36">
        <f>SUMIFS(СВЦЭМ!$D$33:$D$776,СВЦЭМ!$A$33:$A$776,$A164,СВЦЭМ!$B$33:$B$776,O$155)+'СЕТ СН'!$I$14+СВЦЭМ!$D$10+'СЕТ СН'!$I$6-'СЕТ СН'!$I$26</f>
        <v>1372.79671616</v>
      </c>
      <c r="P164" s="36">
        <f>SUMIFS(СВЦЭМ!$D$33:$D$776,СВЦЭМ!$A$33:$A$776,$A164,СВЦЭМ!$B$33:$B$776,P$155)+'СЕТ СН'!$I$14+СВЦЭМ!$D$10+'СЕТ СН'!$I$6-'СЕТ СН'!$I$26</f>
        <v>1388.6891817599999</v>
      </c>
      <c r="Q164" s="36">
        <f>SUMIFS(СВЦЭМ!$D$33:$D$776,СВЦЭМ!$A$33:$A$776,$A164,СВЦЭМ!$B$33:$B$776,Q$155)+'СЕТ СН'!$I$14+СВЦЭМ!$D$10+'СЕТ СН'!$I$6-'СЕТ СН'!$I$26</f>
        <v>1392.09604515</v>
      </c>
      <c r="R164" s="36">
        <f>SUMIFS(СВЦЭМ!$D$33:$D$776,СВЦЭМ!$A$33:$A$776,$A164,СВЦЭМ!$B$33:$B$776,R$155)+'СЕТ СН'!$I$14+СВЦЭМ!$D$10+'СЕТ СН'!$I$6-'СЕТ СН'!$I$26</f>
        <v>1384.68645272</v>
      </c>
      <c r="S164" s="36">
        <f>SUMIFS(СВЦЭМ!$D$33:$D$776,СВЦЭМ!$A$33:$A$776,$A164,СВЦЭМ!$B$33:$B$776,S$155)+'СЕТ СН'!$I$14+СВЦЭМ!$D$10+'СЕТ СН'!$I$6-'СЕТ СН'!$I$26</f>
        <v>1375.20838303</v>
      </c>
      <c r="T164" s="36">
        <f>SUMIFS(СВЦЭМ!$D$33:$D$776,СВЦЭМ!$A$33:$A$776,$A164,СВЦЭМ!$B$33:$B$776,T$155)+'СЕТ СН'!$I$14+СВЦЭМ!$D$10+'СЕТ СН'!$I$6-'СЕТ СН'!$I$26</f>
        <v>1325.8290860699999</v>
      </c>
      <c r="U164" s="36">
        <f>SUMIFS(СВЦЭМ!$D$33:$D$776,СВЦЭМ!$A$33:$A$776,$A164,СВЦЭМ!$B$33:$B$776,U$155)+'СЕТ СН'!$I$14+СВЦЭМ!$D$10+'СЕТ СН'!$I$6-'СЕТ СН'!$I$26</f>
        <v>1326.48800428</v>
      </c>
      <c r="V164" s="36">
        <f>SUMIFS(СВЦЭМ!$D$33:$D$776,СВЦЭМ!$A$33:$A$776,$A164,СВЦЭМ!$B$33:$B$776,V$155)+'СЕТ СН'!$I$14+СВЦЭМ!$D$10+'СЕТ СН'!$I$6-'СЕТ СН'!$I$26</f>
        <v>1360.6444525100001</v>
      </c>
      <c r="W164" s="36">
        <f>SUMIFS(СВЦЭМ!$D$33:$D$776,СВЦЭМ!$A$33:$A$776,$A164,СВЦЭМ!$B$33:$B$776,W$155)+'СЕТ СН'!$I$14+СВЦЭМ!$D$10+'СЕТ СН'!$I$6-'СЕТ СН'!$I$26</f>
        <v>1381.0385061899999</v>
      </c>
      <c r="X164" s="36">
        <f>SUMIFS(СВЦЭМ!$D$33:$D$776,СВЦЭМ!$A$33:$A$776,$A164,СВЦЭМ!$B$33:$B$776,X$155)+'СЕТ СН'!$I$14+СВЦЭМ!$D$10+'СЕТ СН'!$I$6-'СЕТ СН'!$I$26</f>
        <v>1383.8874712100001</v>
      </c>
      <c r="Y164" s="36">
        <f>SUMIFS(СВЦЭМ!$D$33:$D$776,СВЦЭМ!$A$33:$A$776,$A164,СВЦЭМ!$B$33:$B$776,Y$155)+'СЕТ СН'!$I$14+СВЦЭМ!$D$10+'СЕТ СН'!$I$6-'СЕТ СН'!$I$26</f>
        <v>1406.18697453</v>
      </c>
    </row>
    <row r="165" spans="1:25" ht="15.5" x14ac:dyDescent="0.3">
      <c r="A165" s="35">
        <f t="shared" si="4"/>
        <v>43840</v>
      </c>
      <c r="B165" s="36">
        <f>SUMIFS(СВЦЭМ!$D$33:$D$776,СВЦЭМ!$A$33:$A$776,$A165,СВЦЭМ!$B$33:$B$776,B$155)+'СЕТ СН'!$I$14+СВЦЭМ!$D$10+'СЕТ СН'!$I$6-'СЕТ СН'!$I$26</f>
        <v>1408.30369331</v>
      </c>
      <c r="C165" s="36">
        <f>SUMIFS(СВЦЭМ!$D$33:$D$776,СВЦЭМ!$A$33:$A$776,$A165,СВЦЭМ!$B$33:$B$776,C$155)+'СЕТ СН'!$I$14+СВЦЭМ!$D$10+'СЕТ СН'!$I$6-'СЕТ СН'!$I$26</f>
        <v>1418.7621757299999</v>
      </c>
      <c r="D165" s="36">
        <f>SUMIFS(СВЦЭМ!$D$33:$D$776,СВЦЭМ!$A$33:$A$776,$A165,СВЦЭМ!$B$33:$B$776,D$155)+'СЕТ СН'!$I$14+СВЦЭМ!$D$10+'СЕТ СН'!$I$6-'СЕТ СН'!$I$26</f>
        <v>1429.5575461799999</v>
      </c>
      <c r="E165" s="36">
        <f>SUMIFS(СВЦЭМ!$D$33:$D$776,СВЦЭМ!$A$33:$A$776,$A165,СВЦЭМ!$B$33:$B$776,E$155)+'СЕТ СН'!$I$14+СВЦЭМ!$D$10+'СЕТ СН'!$I$6-'СЕТ СН'!$I$26</f>
        <v>1427.7696292399999</v>
      </c>
      <c r="F165" s="36">
        <f>SUMIFS(СВЦЭМ!$D$33:$D$776,СВЦЭМ!$A$33:$A$776,$A165,СВЦЭМ!$B$33:$B$776,F$155)+'СЕТ СН'!$I$14+СВЦЭМ!$D$10+'СЕТ СН'!$I$6-'СЕТ СН'!$I$26</f>
        <v>1417.31508211</v>
      </c>
      <c r="G165" s="36">
        <f>SUMIFS(СВЦЭМ!$D$33:$D$776,СВЦЭМ!$A$33:$A$776,$A165,СВЦЭМ!$B$33:$B$776,G$155)+'СЕТ СН'!$I$14+СВЦЭМ!$D$10+'СЕТ СН'!$I$6-'СЕТ СН'!$I$26</f>
        <v>1404.09086267</v>
      </c>
      <c r="H165" s="36">
        <f>SUMIFS(СВЦЭМ!$D$33:$D$776,СВЦЭМ!$A$33:$A$776,$A165,СВЦЭМ!$B$33:$B$776,H$155)+'СЕТ СН'!$I$14+СВЦЭМ!$D$10+'СЕТ СН'!$I$6-'СЕТ СН'!$I$26</f>
        <v>1370.2843513600001</v>
      </c>
      <c r="I165" s="36">
        <f>SUMIFS(СВЦЭМ!$D$33:$D$776,СВЦЭМ!$A$33:$A$776,$A165,СВЦЭМ!$B$33:$B$776,I$155)+'СЕТ СН'!$I$14+СВЦЭМ!$D$10+'СЕТ СН'!$I$6-'СЕТ СН'!$I$26</f>
        <v>1339.4093085699999</v>
      </c>
      <c r="J165" s="36">
        <f>SUMIFS(СВЦЭМ!$D$33:$D$776,СВЦЭМ!$A$33:$A$776,$A165,СВЦЭМ!$B$33:$B$776,J$155)+'СЕТ СН'!$I$14+СВЦЭМ!$D$10+'СЕТ СН'!$I$6-'СЕТ СН'!$I$26</f>
        <v>1335.6410117999999</v>
      </c>
      <c r="K165" s="36">
        <f>SUMIFS(СВЦЭМ!$D$33:$D$776,СВЦЭМ!$A$33:$A$776,$A165,СВЦЭМ!$B$33:$B$776,K$155)+'СЕТ СН'!$I$14+СВЦЭМ!$D$10+'СЕТ СН'!$I$6-'СЕТ СН'!$I$26</f>
        <v>1323.80878527</v>
      </c>
      <c r="L165" s="36">
        <f>SUMIFS(СВЦЭМ!$D$33:$D$776,СВЦЭМ!$A$33:$A$776,$A165,СВЦЭМ!$B$33:$B$776,L$155)+'СЕТ СН'!$I$14+СВЦЭМ!$D$10+'СЕТ СН'!$I$6-'СЕТ СН'!$I$26</f>
        <v>1321.1029346600001</v>
      </c>
      <c r="M165" s="36">
        <f>SUMIFS(СВЦЭМ!$D$33:$D$776,СВЦЭМ!$A$33:$A$776,$A165,СВЦЭМ!$B$33:$B$776,M$155)+'СЕТ СН'!$I$14+СВЦЭМ!$D$10+'СЕТ СН'!$I$6-'СЕТ СН'!$I$26</f>
        <v>1330.5370688200001</v>
      </c>
      <c r="N165" s="36">
        <f>SUMIFS(СВЦЭМ!$D$33:$D$776,СВЦЭМ!$A$33:$A$776,$A165,СВЦЭМ!$B$33:$B$776,N$155)+'СЕТ СН'!$I$14+СВЦЭМ!$D$10+'СЕТ СН'!$I$6-'СЕТ СН'!$I$26</f>
        <v>1334.99115323</v>
      </c>
      <c r="O165" s="36">
        <f>SUMIFS(СВЦЭМ!$D$33:$D$776,СВЦЭМ!$A$33:$A$776,$A165,СВЦЭМ!$B$33:$B$776,O$155)+'СЕТ СН'!$I$14+СВЦЭМ!$D$10+'СЕТ СН'!$I$6-'СЕТ СН'!$I$26</f>
        <v>1346.6654265099999</v>
      </c>
      <c r="P165" s="36">
        <f>SUMIFS(СВЦЭМ!$D$33:$D$776,СВЦЭМ!$A$33:$A$776,$A165,СВЦЭМ!$B$33:$B$776,P$155)+'СЕТ СН'!$I$14+СВЦЭМ!$D$10+'СЕТ СН'!$I$6-'СЕТ СН'!$I$26</f>
        <v>1353.1777843099999</v>
      </c>
      <c r="Q165" s="36">
        <f>SUMIFS(СВЦЭМ!$D$33:$D$776,СВЦЭМ!$A$33:$A$776,$A165,СВЦЭМ!$B$33:$B$776,Q$155)+'СЕТ СН'!$I$14+СВЦЭМ!$D$10+'СЕТ СН'!$I$6-'СЕТ СН'!$I$26</f>
        <v>1351.6046981899999</v>
      </c>
      <c r="R165" s="36">
        <f>SUMIFS(СВЦЭМ!$D$33:$D$776,СВЦЭМ!$A$33:$A$776,$A165,СВЦЭМ!$B$33:$B$776,R$155)+'СЕТ СН'!$I$14+СВЦЭМ!$D$10+'СЕТ СН'!$I$6-'СЕТ СН'!$I$26</f>
        <v>1341.5457077399999</v>
      </c>
      <c r="S165" s="36">
        <f>SUMIFS(СВЦЭМ!$D$33:$D$776,СВЦЭМ!$A$33:$A$776,$A165,СВЦЭМ!$B$33:$B$776,S$155)+'СЕТ СН'!$I$14+СВЦЭМ!$D$10+'СЕТ СН'!$I$6-'СЕТ СН'!$I$26</f>
        <v>1335.6194285199999</v>
      </c>
      <c r="T165" s="36">
        <f>SUMIFS(СВЦЭМ!$D$33:$D$776,СВЦЭМ!$A$33:$A$776,$A165,СВЦЭМ!$B$33:$B$776,T$155)+'СЕТ СН'!$I$14+СВЦЭМ!$D$10+'СЕТ СН'!$I$6-'СЕТ СН'!$I$26</f>
        <v>1298.03353051</v>
      </c>
      <c r="U165" s="36">
        <f>SUMIFS(СВЦЭМ!$D$33:$D$776,СВЦЭМ!$A$33:$A$776,$A165,СВЦЭМ!$B$33:$B$776,U$155)+'СЕТ СН'!$I$14+СВЦЭМ!$D$10+'СЕТ СН'!$I$6-'СЕТ СН'!$I$26</f>
        <v>1297.5997959900001</v>
      </c>
      <c r="V165" s="36">
        <f>SUMIFS(СВЦЭМ!$D$33:$D$776,СВЦЭМ!$A$33:$A$776,$A165,СВЦЭМ!$B$33:$B$776,V$155)+'СЕТ СН'!$I$14+СВЦЭМ!$D$10+'СЕТ СН'!$I$6-'СЕТ СН'!$I$26</f>
        <v>1324.9051689999999</v>
      </c>
      <c r="W165" s="36">
        <f>SUMIFS(СВЦЭМ!$D$33:$D$776,СВЦЭМ!$A$33:$A$776,$A165,СВЦЭМ!$B$33:$B$776,W$155)+'СЕТ СН'!$I$14+СВЦЭМ!$D$10+'СЕТ СН'!$I$6-'СЕТ СН'!$I$26</f>
        <v>1335.57119072</v>
      </c>
      <c r="X165" s="36">
        <f>SUMIFS(СВЦЭМ!$D$33:$D$776,СВЦЭМ!$A$33:$A$776,$A165,СВЦЭМ!$B$33:$B$776,X$155)+'СЕТ СН'!$I$14+СВЦЭМ!$D$10+'СЕТ СН'!$I$6-'СЕТ СН'!$I$26</f>
        <v>1338.5758804899999</v>
      </c>
      <c r="Y165" s="36">
        <f>SUMIFS(СВЦЭМ!$D$33:$D$776,СВЦЭМ!$A$33:$A$776,$A165,СВЦЭМ!$B$33:$B$776,Y$155)+'СЕТ СН'!$I$14+СВЦЭМ!$D$10+'СЕТ СН'!$I$6-'СЕТ СН'!$I$26</f>
        <v>1350.29261529</v>
      </c>
    </row>
    <row r="166" spans="1:25" ht="15.5" x14ac:dyDescent="0.3">
      <c r="A166" s="35">
        <f t="shared" si="4"/>
        <v>43841</v>
      </c>
      <c r="B166" s="36">
        <f>SUMIFS(СВЦЭМ!$D$33:$D$776,СВЦЭМ!$A$33:$A$776,$A166,СВЦЭМ!$B$33:$B$776,B$155)+'СЕТ СН'!$I$14+СВЦЭМ!$D$10+'СЕТ СН'!$I$6-'СЕТ СН'!$I$26</f>
        <v>1350.91154897</v>
      </c>
      <c r="C166" s="36">
        <f>SUMIFS(СВЦЭМ!$D$33:$D$776,СВЦЭМ!$A$33:$A$776,$A166,СВЦЭМ!$B$33:$B$776,C$155)+'СЕТ СН'!$I$14+СВЦЭМ!$D$10+'СЕТ СН'!$I$6-'СЕТ СН'!$I$26</f>
        <v>1372.5018314700001</v>
      </c>
      <c r="D166" s="36">
        <f>SUMIFS(СВЦЭМ!$D$33:$D$776,СВЦЭМ!$A$33:$A$776,$A166,СВЦЭМ!$B$33:$B$776,D$155)+'СЕТ СН'!$I$14+СВЦЭМ!$D$10+'СЕТ СН'!$I$6-'СЕТ СН'!$I$26</f>
        <v>1398.51415161</v>
      </c>
      <c r="E166" s="36">
        <f>SUMIFS(СВЦЭМ!$D$33:$D$776,СВЦЭМ!$A$33:$A$776,$A166,СВЦЭМ!$B$33:$B$776,E$155)+'СЕТ СН'!$I$14+СВЦЭМ!$D$10+'СЕТ СН'!$I$6-'СЕТ СН'!$I$26</f>
        <v>1419.84644314</v>
      </c>
      <c r="F166" s="36">
        <f>SUMIFS(СВЦЭМ!$D$33:$D$776,СВЦЭМ!$A$33:$A$776,$A166,СВЦЭМ!$B$33:$B$776,F$155)+'СЕТ СН'!$I$14+СВЦЭМ!$D$10+'СЕТ СН'!$I$6-'СЕТ СН'!$I$26</f>
        <v>1422.1642388999999</v>
      </c>
      <c r="G166" s="36">
        <f>SUMIFS(СВЦЭМ!$D$33:$D$776,СВЦЭМ!$A$33:$A$776,$A166,СВЦЭМ!$B$33:$B$776,G$155)+'СЕТ СН'!$I$14+СВЦЭМ!$D$10+'СЕТ СН'!$I$6-'СЕТ СН'!$I$26</f>
        <v>1422.8201246199999</v>
      </c>
      <c r="H166" s="36">
        <f>SUMIFS(СВЦЭМ!$D$33:$D$776,СВЦЭМ!$A$33:$A$776,$A166,СВЦЭМ!$B$33:$B$776,H$155)+'СЕТ СН'!$I$14+СВЦЭМ!$D$10+'СЕТ СН'!$I$6-'СЕТ СН'!$I$26</f>
        <v>1404.1711637999999</v>
      </c>
      <c r="I166" s="36">
        <f>SUMIFS(СВЦЭМ!$D$33:$D$776,СВЦЭМ!$A$33:$A$776,$A166,СВЦЭМ!$B$33:$B$776,I$155)+'СЕТ СН'!$I$14+СВЦЭМ!$D$10+'СЕТ СН'!$I$6-'СЕТ СН'!$I$26</f>
        <v>1394.7131612399999</v>
      </c>
      <c r="J166" s="36">
        <f>SUMIFS(СВЦЭМ!$D$33:$D$776,СВЦЭМ!$A$33:$A$776,$A166,СВЦЭМ!$B$33:$B$776,J$155)+'СЕТ СН'!$I$14+СВЦЭМ!$D$10+'СЕТ СН'!$I$6-'СЕТ СН'!$I$26</f>
        <v>1367.4660354999999</v>
      </c>
      <c r="K166" s="36">
        <f>SUMIFS(СВЦЭМ!$D$33:$D$776,СВЦЭМ!$A$33:$A$776,$A166,СВЦЭМ!$B$33:$B$776,K$155)+'СЕТ СН'!$I$14+СВЦЭМ!$D$10+'СЕТ СН'!$I$6-'СЕТ СН'!$I$26</f>
        <v>1338.1621792999999</v>
      </c>
      <c r="L166" s="36">
        <f>SUMIFS(СВЦЭМ!$D$33:$D$776,СВЦЭМ!$A$33:$A$776,$A166,СВЦЭМ!$B$33:$B$776,L$155)+'СЕТ СН'!$I$14+СВЦЭМ!$D$10+'СЕТ СН'!$I$6-'СЕТ СН'!$I$26</f>
        <v>1326.3558468900001</v>
      </c>
      <c r="M166" s="36">
        <f>SUMIFS(СВЦЭМ!$D$33:$D$776,СВЦЭМ!$A$33:$A$776,$A166,СВЦЭМ!$B$33:$B$776,M$155)+'СЕТ СН'!$I$14+СВЦЭМ!$D$10+'СЕТ СН'!$I$6-'СЕТ СН'!$I$26</f>
        <v>1332.82407898</v>
      </c>
      <c r="N166" s="36">
        <f>SUMIFS(СВЦЭМ!$D$33:$D$776,СВЦЭМ!$A$33:$A$776,$A166,СВЦЭМ!$B$33:$B$776,N$155)+'СЕТ СН'!$I$14+СВЦЭМ!$D$10+'СЕТ СН'!$I$6-'СЕТ СН'!$I$26</f>
        <v>1339.2997747899999</v>
      </c>
      <c r="O166" s="36">
        <f>SUMIFS(СВЦЭМ!$D$33:$D$776,СВЦЭМ!$A$33:$A$776,$A166,СВЦЭМ!$B$33:$B$776,O$155)+'СЕТ СН'!$I$14+СВЦЭМ!$D$10+'СЕТ СН'!$I$6-'СЕТ СН'!$I$26</f>
        <v>1351.71288645</v>
      </c>
      <c r="P166" s="36">
        <f>SUMIFS(СВЦЭМ!$D$33:$D$776,СВЦЭМ!$A$33:$A$776,$A166,СВЦЭМ!$B$33:$B$776,P$155)+'СЕТ СН'!$I$14+СВЦЭМ!$D$10+'СЕТ СН'!$I$6-'СЕТ СН'!$I$26</f>
        <v>1363.7325521799999</v>
      </c>
      <c r="Q166" s="36">
        <f>SUMIFS(СВЦЭМ!$D$33:$D$776,СВЦЭМ!$A$33:$A$776,$A166,СВЦЭМ!$B$33:$B$776,Q$155)+'СЕТ СН'!$I$14+СВЦЭМ!$D$10+'СЕТ СН'!$I$6-'СЕТ СН'!$I$26</f>
        <v>1364.41606802</v>
      </c>
      <c r="R166" s="36">
        <f>SUMIFS(СВЦЭМ!$D$33:$D$776,СВЦЭМ!$A$33:$A$776,$A166,СВЦЭМ!$B$33:$B$776,R$155)+'СЕТ СН'!$I$14+СВЦЭМ!$D$10+'СЕТ СН'!$I$6-'СЕТ СН'!$I$26</f>
        <v>1351.90842858</v>
      </c>
      <c r="S166" s="36">
        <f>SUMIFS(СВЦЭМ!$D$33:$D$776,СВЦЭМ!$A$33:$A$776,$A166,СВЦЭМ!$B$33:$B$776,S$155)+'СЕТ СН'!$I$14+СВЦЭМ!$D$10+'СЕТ СН'!$I$6-'СЕТ СН'!$I$26</f>
        <v>1331.14746502</v>
      </c>
      <c r="T166" s="36">
        <f>SUMIFS(СВЦЭМ!$D$33:$D$776,СВЦЭМ!$A$33:$A$776,$A166,СВЦЭМ!$B$33:$B$776,T$155)+'СЕТ СН'!$I$14+СВЦЭМ!$D$10+'СЕТ СН'!$I$6-'СЕТ СН'!$I$26</f>
        <v>1301.66325691</v>
      </c>
      <c r="U166" s="36">
        <f>SUMIFS(СВЦЭМ!$D$33:$D$776,СВЦЭМ!$A$33:$A$776,$A166,СВЦЭМ!$B$33:$B$776,U$155)+'СЕТ СН'!$I$14+СВЦЭМ!$D$10+'СЕТ СН'!$I$6-'СЕТ СН'!$I$26</f>
        <v>1304.7630191000001</v>
      </c>
      <c r="V166" s="36">
        <f>SUMIFS(СВЦЭМ!$D$33:$D$776,СВЦЭМ!$A$33:$A$776,$A166,СВЦЭМ!$B$33:$B$776,V$155)+'СЕТ СН'!$I$14+СВЦЭМ!$D$10+'СЕТ СН'!$I$6-'СЕТ СН'!$I$26</f>
        <v>1338.5056585699999</v>
      </c>
      <c r="W166" s="36">
        <f>SUMIFS(СВЦЭМ!$D$33:$D$776,СВЦЭМ!$A$33:$A$776,$A166,СВЦЭМ!$B$33:$B$776,W$155)+'СЕТ СН'!$I$14+СВЦЭМ!$D$10+'СЕТ СН'!$I$6-'СЕТ СН'!$I$26</f>
        <v>1354.2719555900001</v>
      </c>
      <c r="X166" s="36">
        <f>SUMIFS(СВЦЭМ!$D$33:$D$776,СВЦЭМ!$A$33:$A$776,$A166,СВЦЭМ!$B$33:$B$776,X$155)+'СЕТ СН'!$I$14+СВЦЭМ!$D$10+'СЕТ СН'!$I$6-'СЕТ СН'!$I$26</f>
        <v>1374.01189161</v>
      </c>
      <c r="Y166" s="36">
        <f>SUMIFS(СВЦЭМ!$D$33:$D$776,СВЦЭМ!$A$33:$A$776,$A166,СВЦЭМ!$B$33:$B$776,Y$155)+'СЕТ СН'!$I$14+СВЦЭМ!$D$10+'СЕТ СН'!$I$6-'СЕТ СН'!$I$26</f>
        <v>1390.5438122999999</v>
      </c>
    </row>
    <row r="167" spans="1:25" ht="15.5" x14ac:dyDescent="0.3">
      <c r="A167" s="35">
        <f t="shared" si="4"/>
        <v>43842</v>
      </c>
      <c r="B167" s="36">
        <f>SUMIFS(СВЦЭМ!$D$33:$D$776,СВЦЭМ!$A$33:$A$776,$A167,СВЦЭМ!$B$33:$B$776,B$155)+'СЕТ СН'!$I$14+СВЦЭМ!$D$10+'СЕТ СН'!$I$6-'СЕТ СН'!$I$26</f>
        <v>1401.3899418599999</v>
      </c>
      <c r="C167" s="36">
        <f>SUMIFS(СВЦЭМ!$D$33:$D$776,СВЦЭМ!$A$33:$A$776,$A167,СВЦЭМ!$B$33:$B$776,C$155)+'СЕТ СН'!$I$14+СВЦЭМ!$D$10+'СЕТ СН'!$I$6-'СЕТ СН'!$I$26</f>
        <v>1414.84581091</v>
      </c>
      <c r="D167" s="36">
        <f>SUMIFS(СВЦЭМ!$D$33:$D$776,СВЦЭМ!$A$33:$A$776,$A167,СВЦЭМ!$B$33:$B$776,D$155)+'СЕТ СН'!$I$14+СВЦЭМ!$D$10+'СЕТ СН'!$I$6-'СЕТ СН'!$I$26</f>
        <v>1427.52570337</v>
      </c>
      <c r="E167" s="36">
        <f>SUMIFS(СВЦЭМ!$D$33:$D$776,СВЦЭМ!$A$33:$A$776,$A167,СВЦЭМ!$B$33:$B$776,E$155)+'СЕТ СН'!$I$14+СВЦЭМ!$D$10+'СЕТ СН'!$I$6-'СЕТ СН'!$I$26</f>
        <v>1447.2534628399999</v>
      </c>
      <c r="F167" s="36">
        <f>SUMIFS(СВЦЭМ!$D$33:$D$776,СВЦЭМ!$A$33:$A$776,$A167,СВЦЭМ!$B$33:$B$776,F$155)+'СЕТ СН'!$I$14+СВЦЭМ!$D$10+'СЕТ СН'!$I$6-'СЕТ СН'!$I$26</f>
        <v>1447.75236791</v>
      </c>
      <c r="G167" s="36">
        <f>SUMIFS(СВЦЭМ!$D$33:$D$776,СВЦЭМ!$A$33:$A$776,$A167,СВЦЭМ!$B$33:$B$776,G$155)+'СЕТ СН'!$I$14+СВЦЭМ!$D$10+'СЕТ СН'!$I$6-'СЕТ СН'!$I$26</f>
        <v>1439.2471623199999</v>
      </c>
      <c r="H167" s="36">
        <f>SUMIFS(СВЦЭМ!$D$33:$D$776,СВЦЭМ!$A$33:$A$776,$A167,СВЦЭМ!$B$33:$B$776,H$155)+'СЕТ СН'!$I$14+СВЦЭМ!$D$10+'СЕТ СН'!$I$6-'СЕТ СН'!$I$26</f>
        <v>1427.0655607399999</v>
      </c>
      <c r="I167" s="36">
        <f>SUMIFS(СВЦЭМ!$D$33:$D$776,СВЦЭМ!$A$33:$A$776,$A167,СВЦЭМ!$B$33:$B$776,I$155)+'СЕТ СН'!$I$14+СВЦЭМ!$D$10+'СЕТ СН'!$I$6-'СЕТ СН'!$I$26</f>
        <v>1410.1802040600001</v>
      </c>
      <c r="J167" s="36">
        <f>SUMIFS(СВЦЭМ!$D$33:$D$776,СВЦЭМ!$A$33:$A$776,$A167,СВЦЭМ!$B$33:$B$776,J$155)+'СЕТ СН'!$I$14+СВЦЭМ!$D$10+'СЕТ СН'!$I$6-'СЕТ СН'!$I$26</f>
        <v>1367.7692585899999</v>
      </c>
      <c r="K167" s="36">
        <f>SUMIFS(СВЦЭМ!$D$33:$D$776,СВЦЭМ!$A$33:$A$776,$A167,СВЦЭМ!$B$33:$B$776,K$155)+'СЕТ СН'!$I$14+СВЦЭМ!$D$10+'СЕТ СН'!$I$6-'СЕТ СН'!$I$26</f>
        <v>1347.08404182</v>
      </c>
      <c r="L167" s="36">
        <f>SUMIFS(СВЦЭМ!$D$33:$D$776,СВЦЭМ!$A$33:$A$776,$A167,СВЦЭМ!$B$33:$B$776,L$155)+'СЕТ СН'!$I$14+СВЦЭМ!$D$10+'СЕТ СН'!$I$6-'СЕТ СН'!$I$26</f>
        <v>1325.4472499799999</v>
      </c>
      <c r="M167" s="36">
        <f>SUMIFS(СВЦЭМ!$D$33:$D$776,СВЦЭМ!$A$33:$A$776,$A167,СВЦЭМ!$B$33:$B$776,M$155)+'СЕТ СН'!$I$14+СВЦЭМ!$D$10+'СЕТ СН'!$I$6-'СЕТ СН'!$I$26</f>
        <v>1323.47284309</v>
      </c>
      <c r="N167" s="36">
        <f>SUMIFS(СВЦЭМ!$D$33:$D$776,СВЦЭМ!$A$33:$A$776,$A167,СВЦЭМ!$B$33:$B$776,N$155)+'СЕТ СН'!$I$14+СВЦЭМ!$D$10+'СЕТ СН'!$I$6-'СЕТ СН'!$I$26</f>
        <v>1336.8919853099999</v>
      </c>
      <c r="O167" s="36">
        <f>SUMIFS(СВЦЭМ!$D$33:$D$776,СВЦЭМ!$A$33:$A$776,$A167,СВЦЭМ!$B$33:$B$776,O$155)+'СЕТ СН'!$I$14+СВЦЭМ!$D$10+'СЕТ СН'!$I$6-'СЕТ СН'!$I$26</f>
        <v>1349.7811264499999</v>
      </c>
      <c r="P167" s="36">
        <f>SUMIFS(СВЦЭМ!$D$33:$D$776,СВЦЭМ!$A$33:$A$776,$A167,СВЦЭМ!$B$33:$B$776,P$155)+'СЕТ СН'!$I$14+СВЦЭМ!$D$10+'СЕТ СН'!$I$6-'СЕТ СН'!$I$26</f>
        <v>1355.8996727199999</v>
      </c>
      <c r="Q167" s="36">
        <f>SUMIFS(СВЦЭМ!$D$33:$D$776,СВЦЭМ!$A$33:$A$776,$A167,СВЦЭМ!$B$33:$B$776,Q$155)+'СЕТ СН'!$I$14+СВЦЭМ!$D$10+'СЕТ СН'!$I$6-'СЕТ СН'!$I$26</f>
        <v>1358.2137271500001</v>
      </c>
      <c r="R167" s="36">
        <f>SUMIFS(СВЦЭМ!$D$33:$D$776,СВЦЭМ!$A$33:$A$776,$A167,СВЦЭМ!$B$33:$B$776,R$155)+'СЕТ СН'!$I$14+СВЦЭМ!$D$10+'СЕТ СН'!$I$6-'СЕТ СН'!$I$26</f>
        <v>1356.3266486</v>
      </c>
      <c r="S167" s="36">
        <f>SUMIFS(СВЦЭМ!$D$33:$D$776,СВЦЭМ!$A$33:$A$776,$A167,СВЦЭМ!$B$33:$B$776,S$155)+'СЕТ СН'!$I$14+СВЦЭМ!$D$10+'СЕТ СН'!$I$6-'СЕТ СН'!$I$26</f>
        <v>1333.4097927400001</v>
      </c>
      <c r="T167" s="36">
        <f>SUMIFS(СВЦЭМ!$D$33:$D$776,СВЦЭМ!$A$33:$A$776,$A167,СВЦЭМ!$B$33:$B$776,T$155)+'СЕТ СН'!$I$14+СВЦЭМ!$D$10+'СЕТ СН'!$I$6-'СЕТ СН'!$I$26</f>
        <v>1304.6790296300001</v>
      </c>
      <c r="U167" s="36">
        <f>SUMIFS(СВЦЭМ!$D$33:$D$776,СВЦЭМ!$A$33:$A$776,$A167,СВЦЭМ!$B$33:$B$776,U$155)+'СЕТ СН'!$I$14+СВЦЭМ!$D$10+'СЕТ СН'!$I$6-'СЕТ СН'!$I$26</f>
        <v>1308.16430006</v>
      </c>
      <c r="V167" s="36">
        <f>SUMIFS(СВЦЭМ!$D$33:$D$776,СВЦЭМ!$A$33:$A$776,$A167,СВЦЭМ!$B$33:$B$776,V$155)+'СЕТ СН'!$I$14+СВЦЭМ!$D$10+'СЕТ СН'!$I$6-'СЕТ СН'!$I$26</f>
        <v>1329.9941615799999</v>
      </c>
      <c r="W167" s="36">
        <f>SUMIFS(СВЦЭМ!$D$33:$D$776,СВЦЭМ!$A$33:$A$776,$A167,СВЦЭМ!$B$33:$B$776,W$155)+'СЕТ СН'!$I$14+СВЦЭМ!$D$10+'СЕТ СН'!$I$6-'СЕТ СН'!$I$26</f>
        <v>1340.9890843799999</v>
      </c>
      <c r="X167" s="36">
        <f>SUMIFS(СВЦЭМ!$D$33:$D$776,СВЦЭМ!$A$33:$A$776,$A167,СВЦЭМ!$B$33:$B$776,X$155)+'СЕТ СН'!$I$14+СВЦЭМ!$D$10+'СЕТ СН'!$I$6-'СЕТ СН'!$I$26</f>
        <v>1350.05974025</v>
      </c>
      <c r="Y167" s="36">
        <f>SUMIFS(СВЦЭМ!$D$33:$D$776,СВЦЭМ!$A$33:$A$776,$A167,СВЦЭМ!$B$33:$B$776,Y$155)+'СЕТ СН'!$I$14+СВЦЭМ!$D$10+'СЕТ СН'!$I$6-'СЕТ СН'!$I$26</f>
        <v>1376.691908</v>
      </c>
    </row>
    <row r="168" spans="1:25" ht="15.5" x14ac:dyDescent="0.3">
      <c r="A168" s="35">
        <f t="shared" si="4"/>
        <v>43843</v>
      </c>
      <c r="B168" s="36">
        <f>SUMIFS(СВЦЭМ!$D$33:$D$776,СВЦЭМ!$A$33:$A$776,$A168,СВЦЭМ!$B$33:$B$776,B$155)+'СЕТ СН'!$I$14+СВЦЭМ!$D$10+'СЕТ СН'!$I$6-'СЕТ СН'!$I$26</f>
        <v>1457.8488863499999</v>
      </c>
      <c r="C168" s="36">
        <f>SUMIFS(СВЦЭМ!$D$33:$D$776,СВЦЭМ!$A$33:$A$776,$A168,СВЦЭМ!$B$33:$B$776,C$155)+'СЕТ СН'!$I$14+СВЦЭМ!$D$10+'СЕТ СН'!$I$6-'СЕТ СН'!$I$26</f>
        <v>1476.68471492</v>
      </c>
      <c r="D168" s="36">
        <f>SUMIFS(СВЦЭМ!$D$33:$D$776,СВЦЭМ!$A$33:$A$776,$A168,СВЦЭМ!$B$33:$B$776,D$155)+'СЕТ СН'!$I$14+СВЦЭМ!$D$10+'СЕТ СН'!$I$6-'СЕТ СН'!$I$26</f>
        <v>1489.99741118</v>
      </c>
      <c r="E168" s="36">
        <f>SUMIFS(СВЦЭМ!$D$33:$D$776,СВЦЭМ!$A$33:$A$776,$A168,СВЦЭМ!$B$33:$B$776,E$155)+'СЕТ СН'!$I$14+СВЦЭМ!$D$10+'СЕТ СН'!$I$6-'СЕТ СН'!$I$26</f>
        <v>1480.5674231999999</v>
      </c>
      <c r="F168" s="36">
        <f>SUMIFS(СВЦЭМ!$D$33:$D$776,СВЦЭМ!$A$33:$A$776,$A168,СВЦЭМ!$B$33:$B$776,F$155)+'СЕТ СН'!$I$14+СВЦЭМ!$D$10+'СЕТ СН'!$I$6-'СЕТ СН'!$I$26</f>
        <v>1475.2800050199999</v>
      </c>
      <c r="G168" s="36">
        <f>SUMIFS(СВЦЭМ!$D$33:$D$776,СВЦЭМ!$A$33:$A$776,$A168,СВЦЭМ!$B$33:$B$776,G$155)+'СЕТ СН'!$I$14+СВЦЭМ!$D$10+'СЕТ СН'!$I$6-'СЕТ СН'!$I$26</f>
        <v>1459.0429364199999</v>
      </c>
      <c r="H168" s="36">
        <f>SUMIFS(СВЦЭМ!$D$33:$D$776,СВЦЭМ!$A$33:$A$776,$A168,СВЦЭМ!$B$33:$B$776,H$155)+'СЕТ СН'!$I$14+СВЦЭМ!$D$10+'СЕТ СН'!$I$6-'СЕТ СН'!$I$26</f>
        <v>1423.4259156599999</v>
      </c>
      <c r="I168" s="36">
        <f>SUMIFS(СВЦЭМ!$D$33:$D$776,СВЦЭМ!$A$33:$A$776,$A168,СВЦЭМ!$B$33:$B$776,I$155)+'СЕТ СН'!$I$14+СВЦЭМ!$D$10+'СЕТ СН'!$I$6-'СЕТ СН'!$I$26</f>
        <v>1389.82822207</v>
      </c>
      <c r="J168" s="36">
        <f>SUMIFS(СВЦЭМ!$D$33:$D$776,СВЦЭМ!$A$33:$A$776,$A168,СВЦЭМ!$B$33:$B$776,J$155)+'СЕТ СН'!$I$14+СВЦЭМ!$D$10+'СЕТ СН'!$I$6-'СЕТ СН'!$I$26</f>
        <v>1374.2280905999999</v>
      </c>
      <c r="K168" s="36">
        <f>SUMIFS(СВЦЭМ!$D$33:$D$776,СВЦЭМ!$A$33:$A$776,$A168,СВЦЭМ!$B$33:$B$776,K$155)+'СЕТ СН'!$I$14+СВЦЭМ!$D$10+'СЕТ СН'!$I$6-'СЕТ СН'!$I$26</f>
        <v>1362.6600627999999</v>
      </c>
      <c r="L168" s="36">
        <f>SUMIFS(СВЦЭМ!$D$33:$D$776,СВЦЭМ!$A$33:$A$776,$A168,СВЦЭМ!$B$33:$B$776,L$155)+'СЕТ СН'!$I$14+СВЦЭМ!$D$10+'СЕТ СН'!$I$6-'СЕТ СН'!$I$26</f>
        <v>1362.19780145</v>
      </c>
      <c r="M168" s="36">
        <f>SUMIFS(СВЦЭМ!$D$33:$D$776,СВЦЭМ!$A$33:$A$776,$A168,СВЦЭМ!$B$33:$B$776,M$155)+'СЕТ СН'!$I$14+СВЦЭМ!$D$10+'СЕТ СН'!$I$6-'СЕТ СН'!$I$26</f>
        <v>1368.7133787099999</v>
      </c>
      <c r="N168" s="36">
        <f>SUMIFS(СВЦЭМ!$D$33:$D$776,СВЦЭМ!$A$33:$A$776,$A168,СВЦЭМ!$B$33:$B$776,N$155)+'СЕТ СН'!$I$14+СВЦЭМ!$D$10+'СЕТ СН'!$I$6-'СЕТ СН'!$I$26</f>
        <v>1371.83857199</v>
      </c>
      <c r="O168" s="36">
        <f>SUMIFS(СВЦЭМ!$D$33:$D$776,СВЦЭМ!$A$33:$A$776,$A168,СВЦЭМ!$B$33:$B$776,O$155)+'СЕТ СН'!$I$14+СВЦЭМ!$D$10+'СЕТ СН'!$I$6-'СЕТ СН'!$I$26</f>
        <v>1368.4401498</v>
      </c>
      <c r="P168" s="36">
        <f>SUMIFS(СВЦЭМ!$D$33:$D$776,СВЦЭМ!$A$33:$A$776,$A168,СВЦЭМ!$B$33:$B$776,P$155)+'СЕТ СН'!$I$14+СВЦЭМ!$D$10+'СЕТ СН'!$I$6-'СЕТ СН'!$I$26</f>
        <v>1355.27811023</v>
      </c>
      <c r="Q168" s="36">
        <f>SUMIFS(СВЦЭМ!$D$33:$D$776,СВЦЭМ!$A$33:$A$776,$A168,СВЦЭМ!$B$33:$B$776,Q$155)+'СЕТ СН'!$I$14+СВЦЭМ!$D$10+'СЕТ СН'!$I$6-'СЕТ СН'!$I$26</f>
        <v>1373.71192563</v>
      </c>
      <c r="R168" s="36">
        <f>SUMIFS(СВЦЭМ!$D$33:$D$776,СВЦЭМ!$A$33:$A$776,$A168,СВЦЭМ!$B$33:$B$776,R$155)+'СЕТ СН'!$I$14+СВЦЭМ!$D$10+'СЕТ СН'!$I$6-'СЕТ СН'!$I$26</f>
        <v>1350.83734015</v>
      </c>
      <c r="S168" s="36">
        <f>SUMIFS(СВЦЭМ!$D$33:$D$776,СВЦЭМ!$A$33:$A$776,$A168,СВЦЭМ!$B$33:$B$776,S$155)+'СЕТ СН'!$I$14+СВЦЭМ!$D$10+'СЕТ СН'!$I$6-'СЕТ СН'!$I$26</f>
        <v>1339.6187617200001</v>
      </c>
      <c r="T168" s="36">
        <f>SUMIFS(СВЦЭМ!$D$33:$D$776,СВЦЭМ!$A$33:$A$776,$A168,СВЦЭМ!$B$33:$B$776,T$155)+'СЕТ СН'!$I$14+СВЦЭМ!$D$10+'СЕТ СН'!$I$6-'СЕТ СН'!$I$26</f>
        <v>1302.7973311799999</v>
      </c>
      <c r="U168" s="36">
        <f>SUMIFS(СВЦЭМ!$D$33:$D$776,СВЦЭМ!$A$33:$A$776,$A168,СВЦЭМ!$B$33:$B$776,U$155)+'СЕТ СН'!$I$14+СВЦЭМ!$D$10+'СЕТ СН'!$I$6-'СЕТ СН'!$I$26</f>
        <v>1300.8599573500001</v>
      </c>
      <c r="V168" s="36">
        <f>SUMIFS(СВЦЭМ!$D$33:$D$776,СВЦЭМ!$A$33:$A$776,$A168,СВЦЭМ!$B$33:$B$776,V$155)+'СЕТ СН'!$I$14+СВЦЭМ!$D$10+'СЕТ СН'!$I$6-'СЕТ СН'!$I$26</f>
        <v>1332.1342458699999</v>
      </c>
      <c r="W168" s="36">
        <f>SUMIFS(СВЦЭМ!$D$33:$D$776,СВЦЭМ!$A$33:$A$776,$A168,СВЦЭМ!$B$33:$B$776,W$155)+'СЕТ СН'!$I$14+СВЦЭМ!$D$10+'СЕТ СН'!$I$6-'СЕТ СН'!$I$26</f>
        <v>1354.68319167</v>
      </c>
      <c r="X168" s="36">
        <f>SUMIFS(СВЦЭМ!$D$33:$D$776,СВЦЭМ!$A$33:$A$776,$A168,СВЦЭМ!$B$33:$B$776,X$155)+'СЕТ СН'!$I$14+СВЦЭМ!$D$10+'СЕТ СН'!$I$6-'СЕТ СН'!$I$26</f>
        <v>1351.57771968</v>
      </c>
      <c r="Y168" s="36">
        <f>SUMIFS(СВЦЭМ!$D$33:$D$776,СВЦЭМ!$A$33:$A$776,$A168,СВЦЭМ!$B$33:$B$776,Y$155)+'СЕТ СН'!$I$14+СВЦЭМ!$D$10+'СЕТ СН'!$I$6-'СЕТ СН'!$I$26</f>
        <v>1369.0984588599999</v>
      </c>
    </row>
    <row r="169" spans="1:25" ht="15.5" x14ac:dyDescent="0.3">
      <c r="A169" s="35">
        <f t="shared" si="4"/>
        <v>43844</v>
      </c>
      <c r="B169" s="36">
        <f>SUMIFS(СВЦЭМ!$D$33:$D$776,СВЦЭМ!$A$33:$A$776,$A169,СВЦЭМ!$B$33:$B$776,B$155)+'СЕТ СН'!$I$14+СВЦЭМ!$D$10+'СЕТ СН'!$I$6-'СЕТ СН'!$I$26</f>
        <v>1412.4162830400001</v>
      </c>
      <c r="C169" s="36">
        <f>SUMIFS(СВЦЭМ!$D$33:$D$776,СВЦЭМ!$A$33:$A$776,$A169,СВЦЭМ!$B$33:$B$776,C$155)+'СЕТ СН'!$I$14+СВЦЭМ!$D$10+'СЕТ СН'!$I$6-'СЕТ СН'!$I$26</f>
        <v>1421.33580244</v>
      </c>
      <c r="D169" s="36">
        <f>SUMIFS(СВЦЭМ!$D$33:$D$776,СВЦЭМ!$A$33:$A$776,$A169,СВЦЭМ!$B$33:$B$776,D$155)+'СЕТ СН'!$I$14+СВЦЭМ!$D$10+'СЕТ СН'!$I$6-'СЕТ СН'!$I$26</f>
        <v>1431.53578629</v>
      </c>
      <c r="E169" s="36">
        <f>SUMIFS(СВЦЭМ!$D$33:$D$776,СВЦЭМ!$A$33:$A$776,$A169,СВЦЭМ!$B$33:$B$776,E$155)+'СЕТ СН'!$I$14+СВЦЭМ!$D$10+'СЕТ СН'!$I$6-'СЕТ СН'!$I$26</f>
        <v>1436.7108197800001</v>
      </c>
      <c r="F169" s="36">
        <f>SUMIFS(СВЦЭМ!$D$33:$D$776,СВЦЭМ!$A$33:$A$776,$A169,СВЦЭМ!$B$33:$B$776,F$155)+'СЕТ СН'!$I$14+СВЦЭМ!$D$10+'СЕТ СН'!$I$6-'СЕТ СН'!$I$26</f>
        <v>1434.74473455</v>
      </c>
      <c r="G169" s="36">
        <f>SUMIFS(СВЦЭМ!$D$33:$D$776,СВЦЭМ!$A$33:$A$776,$A169,СВЦЭМ!$B$33:$B$776,G$155)+'СЕТ СН'!$I$14+СВЦЭМ!$D$10+'СЕТ СН'!$I$6-'СЕТ СН'!$I$26</f>
        <v>1422.48549116</v>
      </c>
      <c r="H169" s="36">
        <f>SUMIFS(СВЦЭМ!$D$33:$D$776,СВЦЭМ!$A$33:$A$776,$A169,СВЦЭМ!$B$33:$B$776,H$155)+'СЕТ СН'!$I$14+СВЦЭМ!$D$10+'СЕТ СН'!$I$6-'СЕТ СН'!$I$26</f>
        <v>1381.9053905999999</v>
      </c>
      <c r="I169" s="36">
        <f>SUMIFS(СВЦЭМ!$D$33:$D$776,СВЦЭМ!$A$33:$A$776,$A169,СВЦЭМ!$B$33:$B$776,I$155)+'СЕТ СН'!$I$14+СВЦЭМ!$D$10+'СЕТ СН'!$I$6-'СЕТ СН'!$I$26</f>
        <v>1363.9505634099999</v>
      </c>
      <c r="J169" s="36">
        <f>SUMIFS(СВЦЭМ!$D$33:$D$776,СВЦЭМ!$A$33:$A$776,$A169,СВЦЭМ!$B$33:$B$776,J$155)+'СЕТ СН'!$I$14+СВЦЭМ!$D$10+'СЕТ СН'!$I$6-'СЕТ СН'!$I$26</f>
        <v>1334.71201707</v>
      </c>
      <c r="K169" s="36">
        <f>SUMIFS(СВЦЭМ!$D$33:$D$776,СВЦЭМ!$A$33:$A$776,$A169,СВЦЭМ!$B$33:$B$776,K$155)+'СЕТ СН'!$I$14+СВЦЭМ!$D$10+'СЕТ СН'!$I$6-'СЕТ СН'!$I$26</f>
        <v>1333.9429246299999</v>
      </c>
      <c r="L169" s="36">
        <f>SUMIFS(СВЦЭМ!$D$33:$D$776,СВЦЭМ!$A$33:$A$776,$A169,СВЦЭМ!$B$33:$B$776,L$155)+'СЕТ СН'!$I$14+СВЦЭМ!$D$10+'СЕТ СН'!$I$6-'СЕТ СН'!$I$26</f>
        <v>1332.98362006</v>
      </c>
      <c r="M169" s="36">
        <f>SUMIFS(СВЦЭМ!$D$33:$D$776,СВЦЭМ!$A$33:$A$776,$A169,СВЦЭМ!$B$33:$B$776,M$155)+'СЕТ СН'!$I$14+СВЦЭМ!$D$10+'СЕТ СН'!$I$6-'СЕТ СН'!$I$26</f>
        <v>1346.0052164799999</v>
      </c>
      <c r="N169" s="36">
        <f>SUMIFS(СВЦЭМ!$D$33:$D$776,СВЦЭМ!$A$33:$A$776,$A169,СВЦЭМ!$B$33:$B$776,N$155)+'СЕТ СН'!$I$14+СВЦЭМ!$D$10+'СЕТ СН'!$I$6-'СЕТ СН'!$I$26</f>
        <v>1354.6554999499999</v>
      </c>
      <c r="O169" s="36">
        <f>SUMIFS(СВЦЭМ!$D$33:$D$776,СВЦЭМ!$A$33:$A$776,$A169,СВЦЭМ!$B$33:$B$776,O$155)+'СЕТ СН'!$I$14+СВЦЭМ!$D$10+'СЕТ СН'!$I$6-'СЕТ СН'!$I$26</f>
        <v>1366.54992767</v>
      </c>
      <c r="P169" s="36">
        <f>SUMIFS(СВЦЭМ!$D$33:$D$776,СВЦЭМ!$A$33:$A$776,$A169,СВЦЭМ!$B$33:$B$776,P$155)+'СЕТ СН'!$I$14+СВЦЭМ!$D$10+'СЕТ СН'!$I$6-'СЕТ СН'!$I$26</f>
        <v>1375.1914862399999</v>
      </c>
      <c r="Q169" s="36">
        <f>SUMIFS(СВЦЭМ!$D$33:$D$776,СВЦЭМ!$A$33:$A$776,$A169,СВЦЭМ!$B$33:$B$776,Q$155)+'СЕТ СН'!$I$14+СВЦЭМ!$D$10+'СЕТ СН'!$I$6-'СЕТ СН'!$I$26</f>
        <v>1387.4839990299999</v>
      </c>
      <c r="R169" s="36">
        <f>SUMIFS(СВЦЭМ!$D$33:$D$776,СВЦЭМ!$A$33:$A$776,$A169,СВЦЭМ!$B$33:$B$776,R$155)+'СЕТ СН'!$I$14+СВЦЭМ!$D$10+'СЕТ СН'!$I$6-'СЕТ СН'!$I$26</f>
        <v>1392.0088521800001</v>
      </c>
      <c r="S169" s="36">
        <f>SUMIFS(СВЦЭМ!$D$33:$D$776,СВЦЭМ!$A$33:$A$776,$A169,СВЦЭМ!$B$33:$B$776,S$155)+'СЕТ СН'!$I$14+СВЦЭМ!$D$10+'СЕТ СН'!$I$6-'СЕТ СН'!$I$26</f>
        <v>1391.3272268000001</v>
      </c>
      <c r="T169" s="36">
        <f>SUMIFS(СВЦЭМ!$D$33:$D$776,СВЦЭМ!$A$33:$A$776,$A169,СВЦЭМ!$B$33:$B$776,T$155)+'СЕТ СН'!$I$14+СВЦЭМ!$D$10+'СЕТ СН'!$I$6-'СЕТ СН'!$I$26</f>
        <v>1343.79909929</v>
      </c>
      <c r="U169" s="36">
        <f>SUMIFS(СВЦЭМ!$D$33:$D$776,СВЦЭМ!$A$33:$A$776,$A169,СВЦЭМ!$B$33:$B$776,U$155)+'СЕТ СН'!$I$14+СВЦЭМ!$D$10+'СЕТ СН'!$I$6-'СЕТ СН'!$I$26</f>
        <v>1343.6951573399999</v>
      </c>
      <c r="V169" s="36">
        <f>SUMIFS(СВЦЭМ!$D$33:$D$776,СВЦЭМ!$A$33:$A$776,$A169,СВЦЭМ!$B$33:$B$776,V$155)+'СЕТ СН'!$I$14+СВЦЭМ!$D$10+'СЕТ СН'!$I$6-'СЕТ СН'!$I$26</f>
        <v>1373.5739164199999</v>
      </c>
      <c r="W169" s="36">
        <f>SUMIFS(СВЦЭМ!$D$33:$D$776,СВЦЭМ!$A$33:$A$776,$A169,СВЦЭМ!$B$33:$B$776,W$155)+'СЕТ СН'!$I$14+СВЦЭМ!$D$10+'СЕТ СН'!$I$6-'СЕТ СН'!$I$26</f>
        <v>1389.0538992699999</v>
      </c>
      <c r="X169" s="36">
        <f>SUMIFS(СВЦЭМ!$D$33:$D$776,СВЦЭМ!$A$33:$A$776,$A169,СВЦЭМ!$B$33:$B$776,X$155)+'СЕТ СН'!$I$14+СВЦЭМ!$D$10+'СЕТ СН'!$I$6-'СЕТ СН'!$I$26</f>
        <v>1391.2802138299999</v>
      </c>
      <c r="Y169" s="36">
        <f>SUMIFS(СВЦЭМ!$D$33:$D$776,СВЦЭМ!$A$33:$A$776,$A169,СВЦЭМ!$B$33:$B$776,Y$155)+'СЕТ СН'!$I$14+СВЦЭМ!$D$10+'СЕТ СН'!$I$6-'СЕТ СН'!$I$26</f>
        <v>1404.7245067700001</v>
      </c>
    </row>
    <row r="170" spans="1:25" ht="15.5" x14ac:dyDescent="0.3">
      <c r="A170" s="35">
        <f t="shared" si="4"/>
        <v>43845</v>
      </c>
      <c r="B170" s="36">
        <f>SUMIFS(СВЦЭМ!$D$33:$D$776,СВЦЭМ!$A$33:$A$776,$A170,СВЦЭМ!$B$33:$B$776,B$155)+'СЕТ СН'!$I$14+СВЦЭМ!$D$10+'СЕТ СН'!$I$6-'СЕТ СН'!$I$26</f>
        <v>1435.2583380900001</v>
      </c>
      <c r="C170" s="36">
        <f>SUMIFS(СВЦЭМ!$D$33:$D$776,СВЦЭМ!$A$33:$A$776,$A170,СВЦЭМ!$B$33:$B$776,C$155)+'СЕТ СН'!$I$14+СВЦЭМ!$D$10+'СЕТ СН'!$I$6-'СЕТ СН'!$I$26</f>
        <v>1440.12481478</v>
      </c>
      <c r="D170" s="36">
        <f>SUMIFS(СВЦЭМ!$D$33:$D$776,СВЦЭМ!$A$33:$A$776,$A170,СВЦЭМ!$B$33:$B$776,D$155)+'СЕТ СН'!$I$14+СВЦЭМ!$D$10+'СЕТ СН'!$I$6-'СЕТ СН'!$I$26</f>
        <v>1445.7842628599999</v>
      </c>
      <c r="E170" s="36">
        <f>SUMIFS(СВЦЭМ!$D$33:$D$776,СВЦЭМ!$A$33:$A$776,$A170,СВЦЭМ!$B$33:$B$776,E$155)+'СЕТ СН'!$I$14+СВЦЭМ!$D$10+'СЕТ СН'!$I$6-'СЕТ СН'!$I$26</f>
        <v>1460.06953684</v>
      </c>
      <c r="F170" s="36">
        <f>SUMIFS(СВЦЭМ!$D$33:$D$776,СВЦЭМ!$A$33:$A$776,$A170,СВЦЭМ!$B$33:$B$776,F$155)+'СЕТ СН'!$I$14+СВЦЭМ!$D$10+'СЕТ СН'!$I$6-'СЕТ СН'!$I$26</f>
        <v>1447.9409627699999</v>
      </c>
      <c r="G170" s="36">
        <f>SUMIFS(СВЦЭМ!$D$33:$D$776,СВЦЭМ!$A$33:$A$776,$A170,СВЦЭМ!$B$33:$B$776,G$155)+'СЕТ СН'!$I$14+СВЦЭМ!$D$10+'СЕТ СН'!$I$6-'СЕТ СН'!$I$26</f>
        <v>1425.6036291799999</v>
      </c>
      <c r="H170" s="36">
        <f>SUMIFS(СВЦЭМ!$D$33:$D$776,СВЦЭМ!$A$33:$A$776,$A170,СВЦЭМ!$B$33:$B$776,H$155)+'СЕТ СН'!$I$14+СВЦЭМ!$D$10+'СЕТ СН'!$I$6-'СЕТ СН'!$I$26</f>
        <v>1387.0217584699999</v>
      </c>
      <c r="I170" s="36">
        <f>SUMIFS(СВЦЭМ!$D$33:$D$776,СВЦЭМ!$A$33:$A$776,$A170,СВЦЭМ!$B$33:$B$776,I$155)+'СЕТ СН'!$I$14+СВЦЭМ!$D$10+'СЕТ СН'!$I$6-'СЕТ СН'!$I$26</f>
        <v>1357.7797288199999</v>
      </c>
      <c r="J170" s="36">
        <f>SUMIFS(СВЦЭМ!$D$33:$D$776,СВЦЭМ!$A$33:$A$776,$A170,СВЦЭМ!$B$33:$B$776,J$155)+'СЕТ СН'!$I$14+СВЦЭМ!$D$10+'СЕТ СН'!$I$6-'СЕТ СН'!$I$26</f>
        <v>1346.03565106</v>
      </c>
      <c r="K170" s="36">
        <f>SUMIFS(СВЦЭМ!$D$33:$D$776,СВЦЭМ!$A$33:$A$776,$A170,СВЦЭМ!$B$33:$B$776,K$155)+'СЕТ СН'!$I$14+СВЦЭМ!$D$10+'СЕТ СН'!$I$6-'СЕТ СН'!$I$26</f>
        <v>1340.3982628700001</v>
      </c>
      <c r="L170" s="36">
        <f>SUMIFS(СВЦЭМ!$D$33:$D$776,СВЦЭМ!$A$33:$A$776,$A170,СВЦЭМ!$B$33:$B$776,L$155)+'СЕТ СН'!$I$14+СВЦЭМ!$D$10+'СЕТ СН'!$I$6-'СЕТ СН'!$I$26</f>
        <v>1338.0201357199999</v>
      </c>
      <c r="M170" s="36">
        <f>SUMIFS(СВЦЭМ!$D$33:$D$776,СВЦЭМ!$A$33:$A$776,$A170,СВЦЭМ!$B$33:$B$776,M$155)+'СЕТ СН'!$I$14+СВЦЭМ!$D$10+'СЕТ СН'!$I$6-'СЕТ СН'!$I$26</f>
        <v>1363.33341909</v>
      </c>
      <c r="N170" s="36">
        <f>SUMIFS(СВЦЭМ!$D$33:$D$776,СВЦЭМ!$A$33:$A$776,$A170,СВЦЭМ!$B$33:$B$776,N$155)+'СЕТ СН'!$I$14+СВЦЭМ!$D$10+'СЕТ СН'!$I$6-'СЕТ СН'!$I$26</f>
        <v>1383.68816474</v>
      </c>
      <c r="O170" s="36">
        <f>SUMIFS(СВЦЭМ!$D$33:$D$776,СВЦЭМ!$A$33:$A$776,$A170,СВЦЭМ!$B$33:$B$776,O$155)+'СЕТ СН'!$I$14+СВЦЭМ!$D$10+'СЕТ СН'!$I$6-'СЕТ СН'!$I$26</f>
        <v>1399.79343049</v>
      </c>
      <c r="P170" s="36">
        <f>SUMIFS(СВЦЭМ!$D$33:$D$776,СВЦЭМ!$A$33:$A$776,$A170,СВЦЭМ!$B$33:$B$776,P$155)+'СЕТ СН'!$I$14+СВЦЭМ!$D$10+'СЕТ СН'!$I$6-'СЕТ СН'!$I$26</f>
        <v>1413.2405701999999</v>
      </c>
      <c r="Q170" s="36">
        <f>SUMIFS(СВЦЭМ!$D$33:$D$776,СВЦЭМ!$A$33:$A$776,$A170,СВЦЭМ!$B$33:$B$776,Q$155)+'СЕТ СН'!$I$14+СВЦЭМ!$D$10+'СЕТ СН'!$I$6-'СЕТ СН'!$I$26</f>
        <v>1419.5268288699999</v>
      </c>
      <c r="R170" s="36">
        <f>SUMIFS(СВЦЭМ!$D$33:$D$776,СВЦЭМ!$A$33:$A$776,$A170,СВЦЭМ!$B$33:$B$776,R$155)+'СЕТ СН'!$I$14+СВЦЭМ!$D$10+'СЕТ СН'!$I$6-'СЕТ СН'!$I$26</f>
        <v>1412.19806683</v>
      </c>
      <c r="S170" s="36">
        <f>SUMIFS(СВЦЭМ!$D$33:$D$776,СВЦЭМ!$A$33:$A$776,$A170,СВЦЭМ!$B$33:$B$776,S$155)+'СЕТ СН'!$I$14+СВЦЭМ!$D$10+'СЕТ СН'!$I$6-'СЕТ СН'!$I$26</f>
        <v>1385.74571823</v>
      </c>
      <c r="T170" s="36">
        <f>SUMIFS(СВЦЭМ!$D$33:$D$776,СВЦЭМ!$A$33:$A$776,$A170,СВЦЭМ!$B$33:$B$776,T$155)+'СЕТ СН'!$I$14+СВЦЭМ!$D$10+'СЕТ СН'!$I$6-'СЕТ СН'!$I$26</f>
        <v>1340.9533551100001</v>
      </c>
      <c r="U170" s="36">
        <f>SUMIFS(СВЦЭМ!$D$33:$D$776,СВЦЭМ!$A$33:$A$776,$A170,СВЦЭМ!$B$33:$B$776,U$155)+'СЕТ СН'!$I$14+СВЦЭМ!$D$10+'СЕТ СН'!$I$6-'СЕТ СН'!$I$26</f>
        <v>1337.61511978</v>
      </c>
      <c r="V170" s="36">
        <f>SUMIFS(СВЦЭМ!$D$33:$D$776,СВЦЭМ!$A$33:$A$776,$A170,СВЦЭМ!$B$33:$B$776,V$155)+'СЕТ СН'!$I$14+СВЦЭМ!$D$10+'СЕТ СН'!$I$6-'СЕТ СН'!$I$26</f>
        <v>1367.0543714999999</v>
      </c>
      <c r="W170" s="36">
        <f>SUMIFS(СВЦЭМ!$D$33:$D$776,СВЦЭМ!$A$33:$A$776,$A170,СВЦЭМ!$B$33:$B$776,W$155)+'СЕТ СН'!$I$14+СВЦЭМ!$D$10+'СЕТ СН'!$I$6-'СЕТ СН'!$I$26</f>
        <v>1387.18542327</v>
      </c>
      <c r="X170" s="36">
        <f>SUMIFS(СВЦЭМ!$D$33:$D$776,СВЦЭМ!$A$33:$A$776,$A170,СВЦЭМ!$B$33:$B$776,X$155)+'СЕТ СН'!$I$14+СВЦЭМ!$D$10+'СЕТ СН'!$I$6-'СЕТ СН'!$I$26</f>
        <v>1391.3173860499999</v>
      </c>
      <c r="Y170" s="36">
        <f>SUMIFS(СВЦЭМ!$D$33:$D$776,СВЦЭМ!$A$33:$A$776,$A170,СВЦЭМ!$B$33:$B$776,Y$155)+'СЕТ СН'!$I$14+СВЦЭМ!$D$10+'СЕТ СН'!$I$6-'СЕТ СН'!$I$26</f>
        <v>1405.6393669300001</v>
      </c>
    </row>
    <row r="171" spans="1:25" ht="15.5" x14ac:dyDescent="0.3">
      <c r="A171" s="35">
        <f t="shared" si="4"/>
        <v>43846</v>
      </c>
      <c r="B171" s="36">
        <f>SUMIFS(СВЦЭМ!$D$33:$D$776,СВЦЭМ!$A$33:$A$776,$A171,СВЦЭМ!$B$33:$B$776,B$155)+'СЕТ СН'!$I$14+СВЦЭМ!$D$10+'СЕТ СН'!$I$6-'СЕТ СН'!$I$26</f>
        <v>1409.36968688</v>
      </c>
      <c r="C171" s="36">
        <f>SUMIFS(СВЦЭМ!$D$33:$D$776,СВЦЭМ!$A$33:$A$776,$A171,СВЦЭМ!$B$33:$B$776,C$155)+'СЕТ СН'!$I$14+СВЦЭМ!$D$10+'СЕТ СН'!$I$6-'СЕТ СН'!$I$26</f>
        <v>1419.50549105</v>
      </c>
      <c r="D171" s="36">
        <f>SUMIFS(СВЦЭМ!$D$33:$D$776,СВЦЭМ!$A$33:$A$776,$A171,СВЦЭМ!$B$33:$B$776,D$155)+'СЕТ СН'!$I$14+СВЦЭМ!$D$10+'СЕТ СН'!$I$6-'СЕТ СН'!$I$26</f>
        <v>1427.7248345799999</v>
      </c>
      <c r="E171" s="36">
        <f>SUMIFS(СВЦЭМ!$D$33:$D$776,СВЦЭМ!$A$33:$A$776,$A171,СВЦЭМ!$B$33:$B$776,E$155)+'СЕТ СН'!$I$14+СВЦЭМ!$D$10+'СЕТ СН'!$I$6-'СЕТ СН'!$I$26</f>
        <v>1440.1286922699999</v>
      </c>
      <c r="F171" s="36">
        <f>SUMIFS(СВЦЭМ!$D$33:$D$776,СВЦЭМ!$A$33:$A$776,$A171,СВЦЭМ!$B$33:$B$776,F$155)+'СЕТ СН'!$I$14+СВЦЭМ!$D$10+'СЕТ СН'!$I$6-'СЕТ СН'!$I$26</f>
        <v>1434.01854869</v>
      </c>
      <c r="G171" s="36">
        <f>SUMIFS(СВЦЭМ!$D$33:$D$776,СВЦЭМ!$A$33:$A$776,$A171,СВЦЭМ!$B$33:$B$776,G$155)+'СЕТ СН'!$I$14+СВЦЭМ!$D$10+'СЕТ СН'!$I$6-'СЕТ СН'!$I$26</f>
        <v>1402.2306349799999</v>
      </c>
      <c r="H171" s="36">
        <f>SUMIFS(СВЦЭМ!$D$33:$D$776,СВЦЭМ!$A$33:$A$776,$A171,СВЦЭМ!$B$33:$B$776,H$155)+'СЕТ СН'!$I$14+СВЦЭМ!$D$10+'СЕТ СН'!$I$6-'СЕТ СН'!$I$26</f>
        <v>1359.3600690199999</v>
      </c>
      <c r="I171" s="36">
        <f>SUMIFS(СВЦЭМ!$D$33:$D$776,СВЦЭМ!$A$33:$A$776,$A171,СВЦЭМ!$B$33:$B$776,I$155)+'СЕТ СН'!$I$14+СВЦЭМ!$D$10+'СЕТ СН'!$I$6-'СЕТ СН'!$I$26</f>
        <v>1357.7405681299999</v>
      </c>
      <c r="J171" s="36">
        <f>SUMIFS(СВЦЭМ!$D$33:$D$776,СВЦЭМ!$A$33:$A$776,$A171,СВЦЭМ!$B$33:$B$776,J$155)+'СЕТ СН'!$I$14+СВЦЭМ!$D$10+'СЕТ СН'!$I$6-'СЕТ СН'!$I$26</f>
        <v>1339.2261799</v>
      </c>
      <c r="K171" s="36">
        <f>SUMIFS(СВЦЭМ!$D$33:$D$776,СВЦЭМ!$A$33:$A$776,$A171,СВЦЭМ!$B$33:$B$776,K$155)+'СЕТ СН'!$I$14+СВЦЭМ!$D$10+'СЕТ СН'!$I$6-'СЕТ СН'!$I$26</f>
        <v>1352.87120807</v>
      </c>
      <c r="L171" s="36">
        <f>SUMIFS(СВЦЭМ!$D$33:$D$776,СВЦЭМ!$A$33:$A$776,$A171,СВЦЭМ!$B$33:$B$776,L$155)+'СЕТ СН'!$I$14+СВЦЭМ!$D$10+'СЕТ СН'!$I$6-'СЕТ СН'!$I$26</f>
        <v>1358.6630370299999</v>
      </c>
      <c r="M171" s="36">
        <f>SUMIFS(СВЦЭМ!$D$33:$D$776,СВЦЭМ!$A$33:$A$776,$A171,СВЦЭМ!$B$33:$B$776,M$155)+'СЕТ СН'!$I$14+СВЦЭМ!$D$10+'СЕТ СН'!$I$6-'СЕТ СН'!$I$26</f>
        <v>1374.0812000799999</v>
      </c>
      <c r="N171" s="36">
        <f>SUMIFS(СВЦЭМ!$D$33:$D$776,СВЦЭМ!$A$33:$A$776,$A171,СВЦЭМ!$B$33:$B$776,N$155)+'СЕТ СН'!$I$14+СВЦЭМ!$D$10+'СЕТ СН'!$I$6-'СЕТ СН'!$I$26</f>
        <v>1380.36318211</v>
      </c>
      <c r="O171" s="36">
        <f>SUMIFS(СВЦЭМ!$D$33:$D$776,СВЦЭМ!$A$33:$A$776,$A171,СВЦЭМ!$B$33:$B$776,O$155)+'СЕТ СН'!$I$14+СВЦЭМ!$D$10+'СЕТ СН'!$I$6-'СЕТ СН'!$I$26</f>
        <v>1400.37174564</v>
      </c>
      <c r="P171" s="36">
        <f>SUMIFS(СВЦЭМ!$D$33:$D$776,СВЦЭМ!$A$33:$A$776,$A171,СВЦЭМ!$B$33:$B$776,P$155)+'СЕТ СН'!$I$14+СВЦЭМ!$D$10+'СЕТ СН'!$I$6-'СЕТ СН'!$I$26</f>
        <v>1409.7651724899999</v>
      </c>
      <c r="Q171" s="36">
        <f>SUMIFS(СВЦЭМ!$D$33:$D$776,СВЦЭМ!$A$33:$A$776,$A171,СВЦЭМ!$B$33:$B$776,Q$155)+'СЕТ СН'!$I$14+СВЦЭМ!$D$10+'СЕТ СН'!$I$6-'СЕТ СН'!$I$26</f>
        <v>1412.7221649599999</v>
      </c>
      <c r="R171" s="36">
        <f>SUMIFS(СВЦЭМ!$D$33:$D$776,СВЦЭМ!$A$33:$A$776,$A171,СВЦЭМ!$B$33:$B$776,R$155)+'СЕТ СН'!$I$14+СВЦЭМ!$D$10+'СЕТ СН'!$I$6-'СЕТ СН'!$I$26</f>
        <v>1405.00710981</v>
      </c>
      <c r="S171" s="36">
        <f>SUMIFS(СВЦЭМ!$D$33:$D$776,СВЦЭМ!$A$33:$A$776,$A171,СВЦЭМ!$B$33:$B$776,S$155)+'СЕТ СН'!$I$14+СВЦЭМ!$D$10+'СЕТ СН'!$I$6-'СЕТ СН'!$I$26</f>
        <v>1392.50715995</v>
      </c>
      <c r="T171" s="36">
        <f>SUMIFS(СВЦЭМ!$D$33:$D$776,СВЦЭМ!$A$33:$A$776,$A171,СВЦЭМ!$B$33:$B$776,T$155)+'СЕТ СН'!$I$14+СВЦЭМ!$D$10+'СЕТ СН'!$I$6-'СЕТ СН'!$I$26</f>
        <v>1348.02442094</v>
      </c>
      <c r="U171" s="36">
        <f>SUMIFS(СВЦЭМ!$D$33:$D$776,СВЦЭМ!$A$33:$A$776,$A171,СВЦЭМ!$B$33:$B$776,U$155)+'СЕТ СН'!$I$14+СВЦЭМ!$D$10+'СЕТ СН'!$I$6-'СЕТ СН'!$I$26</f>
        <v>1351.31033626</v>
      </c>
      <c r="V171" s="36">
        <f>SUMIFS(СВЦЭМ!$D$33:$D$776,СВЦЭМ!$A$33:$A$776,$A171,СВЦЭМ!$B$33:$B$776,V$155)+'СЕТ СН'!$I$14+СВЦЭМ!$D$10+'СЕТ СН'!$I$6-'СЕТ СН'!$I$26</f>
        <v>1384.81438144</v>
      </c>
      <c r="W171" s="36">
        <f>SUMIFS(СВЦЭМ!$D$33:$D$776,СВЦЭМ!$A$33:$A$776,$A171,СВЦЭМ!$B$33:$B$776,W$155)+'СЕТ СН'!$I$14+СВЦЭМ!$D$10+'СЕТ СН'!$I$6-'СЕТ СН'!$I$26</f>
        <v>1405.9111400300001</v>
      </c>
      <c r="X171" s="36">
        <f>SUMIFS(СВЦЭМ!$D$33:$D$776,СВЦЭМ!$A$33:$A$776,$A171,СВЦЭМ!$B$33:$B$776,X$155)+'СЕТ СН'!$I$14+СВЦЭМ!$D$10+'СЕТ СН'!$I$6-'СЕТ СН'!$I$26</f>
        <v>1405.4550567700001</v>
      </c>
      <c r="Y171" s="36">
        <f>SUMIFS(СВЦЭМ!$D$33:$D$776,СВЦЭМ!$A$33:$A$776,$A171,СВЦЭМ!$B$33:$B$776,Y$155)+'СЕТ СН'!$I$14+СВЦЭМ!$D$10+'СЕТ СН'!$I$6-'СЕТ СН'!$I$26</f>
        <v>1407.30857249</v>
      </c>
    </row>
    <row r="172" spans="1:25" ht="15.5" x14ac:dyDescent="0.3">
      <c r="A172" s="35">
        <f t="shared" si="4"/>
        <v>43847</v>
      </c>
      <c r="B172" s="36">
        <f>SUMIFS(СВЦЭМ!$D$33:$D$776,СВЦЭМ!$A$33:$A$776,$A172,СВЦЭМ!$B$33:$B$776,B$155)+'СЕТ СН'!$I$14+СВЦЭМ!$D$10+'СЕТ СН'!$I$6-'СЕТ СН'!$I$26</f>
        <v>1401.64991446</v>
      </c>
      <c r="C172" s="36">
        <f>SUMIFS(СВЦЭМ!$D$33:$D$776,СВЦЭМ!$A$33:$A$776,$A172,СВЦЭМ!$B$33:$B$776,C$155)+'СЕТ СН'!$I$14+СВЦЭМ!$D$10+'СЕТ СН'!$I$6-'СЕТ СН'!$I$26</f>
        <v>1421.5047107599999</v>
      </c>
      <c r="D172" s="36">
        <f>SUMIFS(СВЦЭМ!$D$33:$D$776,СВЦЭМ!$A$33:$A$776,$A172,СВЦЭМ!$B$33:$B$776,D$155)+'СЕТ СН'!$I$14+СВЦЭМ!$D$10+'СЕТ СН'!$I$6-'СЕТ СН'!$I$26</f>
        <v>1432.1900698499999</v>
      </c>
      <c r="E172" s="36">
        <f>SUMIFS(СВЦЭМ!$D$33:$D$776,СВЦЭМ!$A$33:$A$776,$A172,СВЦЭМ!$B$33:$B$776,E$155)+'СЕТ СН'!$I$14+СВЦЭМ!$D$10+'СЕТ СН'!$I$6-'СЕТ СН'!$I$26</f>
        <v>1421.49557372</v>
      </c>
      <c r="F172" s="36">
        <f>SUMIFS(СВЦЭМ!$D$33:$D$776,СВЦЭМ!$A$33:$A$776,$A172,СВЦЭМ!$B$33:$B$776,F$155)+'СЕТ СН'!$I$14+СВЦЭМ!$D$10+'СЕТ СН'!$I$6-'СЕТ СН'!$I$26</f>
        <v>1415.2996509299999</v>
      </c>
      <c r="G172" s="36">
        <f>SUMIFS(СВЦЭМ!$D$33:$D$776,СВЦЭМ!$A$33:$A$776,$A172,СВЦЭМ!$B$33:$B$776,G$155)+'СЕТ СН'!$I$14+СВЦЭМ!$D$10+'СЕТ СН'!$I$6-'СЕТ СН'!$I$26</f>
        <v>1408.2865512799999</v>
      </c>
      <c r="H172" s="36">
        <f>SUMIFS(СВЦЭМ!$D$33:$D$776,СВЦЭМ!$A$33:$A$776,$A172,СВЦЭМ!$B$33:$B$776,H$155)+'СЕТ СН'!$I$14+СВЦЭМ!$D$10+'СЕТ СН'!$I$6-'СЕТ СН'!$I$26</f>
        <v>1374.4728918799999</v>
      </c>
      <c r="I172" s="36">
        <f>SUMIFS(СВЦЭМ!$D$33:$D$776,СВЦЭМ!$A$33:$A$776,$A172,СВЦЭМ!$B$33:$B$776,I$155)+'СЕТ СН'!$I$14+СВЦЭМ!$D$10+'СЕТ СН'!$I$6-'СЕТ СН'!$I$26</f>
        <v>1362.6051339099999</v>
      </c>
      <c r="J172" s="36">
        <f>SUMIFS(СВЦЭМ!$D$33:$D$776,СВЦЭМ!$A$33:$A$776,$A172,СВЦЭМ!$B$33:$B$776,J$155)+'СЕТ СН'!$I$14+СВЦЭМ!$D$10+'СЕТ СН'!$I$6-'СЕТ СН'!$I$26</f>
        <v>1336.41363409</v>
      </c>
      <c r="K172" s="36">
        <f>SUMIFS(СВЦЭМ!$D$33:$D$776,СВЦЭМ!$A$33:$A$776,$A172,СВЦЭМ!$B$33:$B$776,K$155)+'СЕТ СН'!$I$14+СВЦЭМ!$D$10+'СЕТ СН'!$I$6-'СЕТ СН'!$I$26</f>
        <v>1325.0835576299999</v>
      </c>
      <c r="L172" s="36">
        <f>SUMIFS(СВЦЭМ!$D$33:$D$776,СВЦЭМ!$A$33:$A$776,$A172,СВЦЭМ!$B$33:$B$776,L$155)+'СЕТ СН'!$I$14+СВЦЭМ!$D$10+'СЕТ СН'!$I$6-'СЕТ СН'!$I$26</f>
        <v>1336.2119754</v>
      </c>
      <c r="M172" s="36">
        <f>SUMIFS(СВЦЭМ!$D$33:$D$776,СВЦЭМ!$A$33:$A$776,$A172,СВЦЭМ!$B$33:$B$776,M$155)+'СЕТ СН'!$I$14+СВЦЭМ!$D$10+'СЕТ СН'!$I$6-'СЕТ СН'!$I$26</f>
        <v>1357.0404738099999</v>
      </c>
      <c r="N172" s="36">
        <f>SUMIFS(СВЦЭМ!$D$33:$D$776,СВЦЭМ!$A$33:$A$776,$A172,СВЦЭМ!$B$33:$B$776,N$155)+'СЕТ СН'!$I$14+СВЦЭМ!$D$10+'СЕТ СН'!$I$6-'СЕТ СН'!$I$26</f>
        <v>1367.7977167500001</v>
      </c>
      <c r="O172" s="36">
        <f>SUMIFS(СВЦЭМ!$D$33:$D$776,СВЦЭМ!$A$33:$A$776,$A172,СВЦЭМ!$B$33:$B$776,O$155)+'СЕТ СН'!$I$14+СВЦЭМ!$D$10+'СЕТ СН'!$I$6-'СЕТ СН'!$I$26</f>
        <v>1387.4477927099999</v>
      </c>
      <c r="P172" s="36">
        <f>SUMIFS(СВЦЭМ!$D$33:$D$776,СВЦЭМ!$A$33:$A$776,$A172,СВЦЭМ!$B$33:$B$776,P$155)+'СЕТ СН'!$I$14+СВЦЭМ!$D$10+'СЕТ СН'!$I$6-'СЕТ СН'!$I$26</f>
        <v>1396.8680907999999</v>
      </c>
      <c r="Q172" s="36">
        <f>SUMIFS(СВЦЭМ!$D$33:$D$776,СВЦЭМ!$A$33:$A$776,$A172,СВЦЭМ!$B$33:$B$776,Q$155)+'СЕТ СН'!$I$14+СВЦЭМ!$D$10+'СЕТ СН'!$I$6-'СЕТ СН'!$I$26</f>
        <v>1402.0189552100001</v>
      </c>
      <c r="R172" s="36">
        <f>SUMIFS(СВЦЭМ!$D$33:$D$776,СВЦЭМ!$A$33:$A$776,$A172,СВЦЭМ!$B$33:$B$776,R$155)+'СЕТ СН'!$I$14+СВЦЭМ!$D$10+'СЕТ СН'!$I$6-'СЕТ СН'!$I$26</f>
        <v>1390.2077548499999</v>
      </c>
      <c r="S172" s="36">
        <f>SUMIFS(СВЦЭМ!$D$33:$D$776,СВЦЭМ!$A$33:$A$776,$A172,СВЦЭМ!$B$33:$B$776,S$155)+'СЕТ СН'!$I$14+СВЦЭМ!$D$10+'СЕТ СН'!$I$6-'СЕТ СН'!$I$26</f>
        <v>1379.3309476899999</v>
      </c>
      <c r="T172" s="36">
        <f>SUMIFS(СВЦЭМ!$D$33:$D$776,СВЦЭМ!$A$33:$A$776,$A172,СВЦЭМ!$B$33:$B$776,T$155)+'СЕТ СН'!$I$14+СВЦЭМ!$D$10+'СЕТ СН'!$I$6-'СЕТ СН'!$I$26</f>
        <v>1330.6525830999999</v>
      </c>
      <c r="U172" s="36">
        <f>SUMIFS(СВЦЭМ!$D$33:$D$776,СВЦЭМ!$A$33:$A$776,$A172,СВЦЭМ!$B$33:$B$776,U$155)+'СЕТ СН'!$I$14+СВЦЭМ!$D$10+'СЕТ СН'!$I$6-'СЕТ СН'!$I$26</f>
        <v>1329.00693002</v>
      </c>
      <c r="V172" s="36">
        <f>SUMIFS(СВЦЭМ!$D$33:$D$776,СВЦЭМ!$A$33:$A$776,$A172,СВЦЭМ!$B$33:$B$776,V$155)+'СЕТ СН'!$I$14+СВЦЭМ!$D$10+'СЕТ СН'!$I$6-'СЕТ СН'!$I$26</f>
        <v>1364.0675848399999</v>
      </c>
      <c r="W172" s="36">
        <f>SUMIFS(СВЦЭМ!$D$33:$D$776,СВЦЭМ!$A$33:$A$776,$A172,СВЦЭМ!$B$33:$B$776,W$155)+'СЕТ СН'!$I$14+СВЦЭМ!$D$10+'СЕТ СН'!$I$6-'СЕТ СН'!$I$26</f>
        <v>1374.03359535</v>
      </c>
      <c r="X172" s="36">
        <f>SUMIFS(СВЦЭМ!$D$33:$D$776,СВЦЭМ!$A$33:$A$776,$A172,СВЦЭМ!$B$33:$B$776,X$155)+'СЕТ СН'!$I$14+СВЦЭМ!$D$10+'СЕТ СН'!$I$6-'СЕТ СН'!$I$26</f>
        <v>1373.28191444</v>
      </c>
      <c r="Y172" s="36">
        <f>SUMIFS(СВЦЭМ!$D$33:$D$776,СВЦЭМ!$A$33:$A$776,$A172,СВЦЭМ!$B$33:$B$776,Y$155)+'СЕТ СН'!$I$14+СВЦЭМ!$D$10+'СЕТ СН'!$I$6-'СЕТ СН'!$I$26</f>
        <v>1387.9662289099999</v>
      </c>
    </row>
    <row r="173" spans="1:25" ht="15.5" x14ac:dyDescent="0.3">
      <c r="A173" s="35">
        <f t="shared" si="4"/>
        <v>43848</v>
      </c>
      <c r="B173" s="36">
        <f>SUMIFS(СВЦЭМ!$D$33:$D$776,СВЦЭМ!$A$33:$A$776,$A173,СВЦЭМ!$B$33:$B$776,B$155)+'СЕТ СН'!$I$14+СВЦЭМ!$D$10+'СЕТ СН'!$I$6-'СЕТ СН'!$I$26</f>
        <v>1394.5708729799999</v>
      </c>
      <c r="C173" s="36">
        <f>SUMIFS(СВЦЭМ!$D$33:$D$776,СВЦЭМ!$A$33:$A$776,$A173,СВЦЭМ!$B$33:$B$776,C$155)+'СЕТ СН'!$I$14+СВЦЭМ!$D$10+'СЕТ СН'!$I$6-'СЕТ СН'!$I$26</f>
        <v>1432.6770582500001</v>
      </c>
      <c r="D173" s="36">
        <f>SUMIFS(СВЦЭМ!$D$33:$D$776,СВЦЭМ!$A$33:$A$776,$A173,СВЦЭМ!$B$33:$B$776,D$155)+'СЕТ СН'!$I$14+СВЦЭМ!$D$10+'СЕТ СН'!$I$6-'СЕТ СН'!$I$26</f>
        <v>1450.50452032</v>
      </c>
      <c r="E173" s="36">
        <f>SUMIFS(СВЦЭМ!$D$33:$D$776,СВЦЭМ!$A$33:$A$776,$A173,СВЦЭМ!$B$33:$B$776,E$155)+'СЕТ СН'!$I$14+СВЦЭМ!$D$10+'СЕТ СН'!$I$6-'СЕТ СН'!$I$26</f>
        <v>1449.21044706</v>
      </c>
      <c r="F173" s="36">
        <f>SUMIFS(СВЦЭМ!$D$33:$D$776,СВЦЭМ!$A$33:$A$776,$A173,СВЦЭМ!$B$33:$B$776,F$155)+'СЕТ СН'!$I$14+СВЦЭМ!$D$10+'СЕТ СН'!$I$6-'СЕТ СН'!$I$26</f>
        <v>1412.7185056000001</v>
      </c>
      <c r="G173" s="36">
        <f>SUMIFS(СВЦЭМ!$D$33:$D$776,СВЦЭМ!$A$33:$A$776,$A173,СВЦЭМ!$B$33:$B$776,G$155)+'СЕТ СН'!$I$14+СВЦЭМ!$D$10+'СЕТ СН'!$I$6-'СЕТ СН'!$I$26</f>
        <v>1408.8736958299999</v>
      </c>
      <c r="H173" s="36">
        <f>SUMIFS(СВЦЭМ!$D$33:$D$776,СВЦЭМ!$A$33:$A$776,$A173,СВЦЭМ!$B$33:$B$776,H$155)+'СЕТ СН'!$I$14+СВЦЭМ!$D$10+'СЕТ СН'!$I$6-'СЕТ СН'!$I$26</f>
        <v>1384.1175009599999</v>
      </c>
      <c r="I173" s="36">
        <f>SUMIFS(СВЦЭМ!$D$33:$D$776,СВЦЭМ!$A$33:$A$776,$A173,СВЦЭМ!$B$33:$B$776,I$155)+'СЕТ СН'!$I$14+СВЦЭМ!$D$10+'СЕТ СН'!$I$6-'СЕТ СН'!$I$26</f>
        <v>1350.4518804899999</v>
      </c>
      <c r="J173" s="36">
        <f>SUMIFS(СВЦЭМ!$D$33:$D$776,СВЦЭМ!$A$33:$A$776,$A173,СВЦЭМ!$B$33:$B$776,J$155)+'СЕТ СН'!$I$14+СВЦЭМ!$D$10+'СЕТ СН'!$I$6-'СЕТ СН'!$I$26</f>
        <v>1340.35211495</v>
      </c>
      <c r="K173" s="36">
        <f>SUMIFS(СВЦЭМ!$D$33:$D$776,СВЦЭМ!$A$33:$A$776,$A173,СВЦЭМ!$B$33:$B$776,K$155)+'СЕТ СН'!$I$14+СВЦЭМ!$D$10+'СЕТ СН'!$I$6-'СЕТ СН'!$I$26</f>
        <v>1341.3457604799999</v>
      </c>
      <c r="L173" s="36">
        <f>SUMIFS(СВЦЭМ!$D$33:$D$776,СВЦЭМ!$A$33:$A$776,$A173,СВЦЭМ!$B$33:$B$776,L$155)+'СЕТ СН'!$I$14+СВЦЭМ!$D$10+'СЕТ СН'!$I$6-'СЕТ СН'!$I$26</f>
        <v>1348.6428481599999</v>
      </c>
      <c r="M173" s="36">
        <f>SUMIFS(СВЦЭМ!$D$33:$D$776,СВЦЭМ!$A$33:$A$776,$A173,СВЦЭМ!$B$33:$B$776,M$155)+'СЕТ СН'!$I$14+СВЦЭМ!$D$10+'СЕТ СН'!$I$6-'СЕТ СН'!$I$26</f>
        <v>1351.9911430299999</v>
      </c>
      <c r="N173" s="36">
        <f>SUMIFS(СВЦЭМ!$D$33:$D$776,СВЦЭМ!$A$33:$A$776,$A173,СВЦЭМ!$B$33:$B$776,N$155)+'СЕТ СН'!$I$14+СВЦЭМ!$D$10+'СЕТ СН'!$I$6-'СЕТ СН'!$I$26</f>
        <v>1359.45049445</v>
      </c>
      <c r="O173" s="36">
        <f>SUMIFS(СВЦЭМ!$D$33:$D$776,СВЦЭМ!$A$33:$A$776,$A173,СВЦЭМ!$B$33:$B$776,O$155)+'СЕТ СН'!$I$14+СВЦЭМ!$D$10+'СЕТ СН'!$I$6-'СЕТ СН'!$I$26</f>
        <v>1370.2047181999999</v>
      </c>
      <c r="P173" s="36">
        <f>SUMIFS(СВЦЭМ!$D$33:$D$776,СВЦЭМ!$A$33:$A$776,$A173,СВЦЭМ!$B$33:$B$776,P$155)+'СЕТ СН'!$I$14+СВЦЭМ!$D$10+'СЕТ СН'!$I$6-'СЕТ СН'!$I$26</f>
        <v>1384.5597321799999</v>
      </c>
      <c r="Q173" s="36">
        <f>SUMIFS(СВЦЭМ!$D$33:$D$776,СВЦЭМ!$A$33:$A$776,$A173,СВЦЭМ!$B$33:$B$776,Q$155)+'СЕТ СН'!$I$14+СВЦЭМ!$D$10+'СЕТ СН'!$I$6-'СЕТ СН'!$I$26</f>
        <v>1390.7112171199999</v>
      </c>
      <c r="R173" s="36">
        <f>SUMIFS(СВЦЭМ!$D$33:$D$776,СВЦЭМ!$A$33:$A$776,$A173,СВЦЭМ!$B$33:$B$776,R$155)+'СЕТ СН'!$I$14+СВЦЭМ!$D$10+'СЕТ СН'!$I$6-'СЕТ СН'!$I$26</f>
        <v>1379.2801626</v>
      </c>
      <c r="S173" s="36">
        <f>SUMIFS(СВЦЭМ!$D$33:$D$776,СВЦЭМ!$A$33:$A$776,$A173,СВЦЭМ!$B$33:$B$776,S$155)+'СЕТ СН'!$I$14+СВЦЭМ!$D$10+'СЕТ СН'!$I$6-'СЕТ СН'!$I$26</f>
        <v>1365.8235749400001</v>
      </c>
      <c r="T173" s="36">
        <f>SUMIFS(СВЦЭМ!$D$33:$D$776,СВЦЭМ!$A$33:$A$776,$A173,СВЦЭМ!$B$33:$B$776,T$155)+'СЕТ СН'!$I$14+СВЦЭМ!$D$10+'СЕТ СН'!$I$6-'СЕТ СН'!$I$26</f>
        <v>1357.01675</v>
      </c>
      <c r="U173" s="36">
        <f>SUMIFS(СВЦЭМ!$D$33:$D$776,СВЦЭМ!$A$33:$A$776,$A173,СВЦЭМ!$B$33:$B$776,U$155)+'СЕТ СН'!$I$14+СВЦЭМ!$D$10+'СЕТ СН'!$I$6-'СЕТ СН'!$I$26</f>
        <v>1357.32353425</v>
      </c>
      <c r="V173" s="36">
        <f>SUMIFS(СВЦЭМ!$D$33:$D$776,СВЦЭМ!$A$33:$A$776,$A173,СВЦЭМ!$B$33:$B$776,V$155)+'СЕТ СН'!$I$14+СВЦЭМ!$D$10+'СЕТ СН'!$I$6-'СЕТ СН'!$I$26</f>
        <v>1363.4488584399999</v>
      </c>
      <c r="W173" s="36">
        <f>SUMIFS(СВЦЭМ!$D$33:$D$776,СВЦЭМ!$A$33:$A$776,$A173,СВЦЭМ!$B$33:$B$776,W$155)+'СЕТ СН'!$I$14+СВЦЭМ!$D$10+'СЕТ СН'!$I$6-'СЕТ СН'!$I$26</f>
        <v>1373.7371423899999</v>
      </c>
      <c r="X173" s="36">
        <f>SUMIFS(СВЦЭМ!$D$33:$D$776,СВЦЭМ!$A$33:$A$776,$A173,СВЦЭМ!$B$33:$B$776,X$155)+'СЕТ СН'!$I$14+СВЦЭМ!$D$10+'СЕТ СН'!$I$6-'СЕТ СН'!$I$26</f>
        <v>1373.5042383699999</v>
      </c>
      <c r="Y173" s="36">
        <f>SUMIFS(СВЦЭМ!$D$33:$D$776,СВЦЭМ!$A$33:$A$776,$A173,СВЦЭМ!$B$33:$B$776,Y$155)+'СЕТ СН'!$I$14+СВЦЭМ!$D$10+'СЕТ СН'!$I$6-'СЕТ СН'!$I$26</f>
        <v>1393.3133048499999</v>
      </c>
    </row>
    <row r="174" spans="1:25" ht="15.5" x14ac:dyDescent="0.3">
      <c r="A174" s="35">
        <f t="shared" si="4"/>
        <v>43849</v>
      </c>
      <c r="B174" s="36">
        <f>SUMIFS(СВЦЭМ!$D$33:$D$776,СВЦЭМ!$A$33:$A$776,$A174,СВЦЭМ!$B$33:$B$776,B$155)+'СЕТ СН'!$I$14+СВЦЭМ!$D$10+'СЕТ СН'!$I$6-'СЕТ СН'!$I$26</f>
        <v>1403.35376187</v>
      </c>
      <c r="C174" s="36">
        <f>SUMIFS(СВЦЭМ!$D$33:$D$776,СВЦЭМ!$A$33:$A$776,$A174,СВЦЭМ!$B$33:$B$776,C$155)+'СЕТ СН'!$I$14+СВЦЭМ!$D$10+'СЕТ СН'!$I$6-'СЕТ СН'!$I$26</f>
        <v>1413.04361642</v>
      </c>
      <c r="D174" s="36">
        <f>SUMIFS(СВЦЭМ!$D$33:$D$776,СВЦЭМ!$A$33:$A$776,$A174,СВЦЭМ!$B$33:$B$776,D$155)+'СЕТ СН'!$I$14+СВЦЭМ!$D$10+'СЕТ СН'!$I$6-'СЕТ СН'!$I$26</f>
        <v>1425.7635757799999</v>
      </c>
      <c r="E174" s="36">
        <f>SUMIFS(СВЦЭМ!$D$33:$D$776,СВЦЭМ!$A$33:$A$776,$A174,СВЦЭМ!$B$33:$B$776,E$155)+'СЕТ СН'!$I$14+СВЦЭМ!$D$10+'СЕТ СН'!$I$6-'СЕТ СН'!$I$26</f>
        <v>1435.59791071</v>
      </c>
      <c r="F174" s="36">
        <f>SUMIFS(СВЦЭМ!$D$33:$D$776,СВЦЭМ!$A$33:$A$776,$A174,СВЦЭМ!$B$33:$B$776,F$155)+'СЕТ СН'!$I$14+СВЦЭМ!$D$10+'СЕТ СН'!$I$6-'СЕТ СН'!$I$26</f>
        <v>1433.52354773</v>
      </c>
      <c r="G174" s="36">
        <f>SUMIFS(СВЦЭМ!$D$33:$D$776,СВЦЭМ!$A$33:$A$776,$A174,СВЦЭМ!$B$33:$B$776,G$155)+'СЕТ СН'!$I$14+СВЦЭМ!$D$10+'СЕТ СН'!$I$6-'СЕТ СН'!$I$26</f>
        <v>1430.4249031499999</v>
      </c>
      <c r="H174" s="36">
        <f>SUMIFS(СВЦЭМ!$D$33:$D$776,СВЦЭМ!$A$33:$A$776,$A174,СВЦЭМ!$B$33:$B$776,H$155)+'СЕТ СН'!$I$14+СВЦЭМ!$D$10+'СЕТ СН'!$I$6-'СЕТ СН'!$I$26</f>
        <v>1409.00130341</v>
      </c>
      <c r="I174" s="36">
        <f>SUMIFS(СВЦЭМ!$D$33:$D$776,СВЦЭМ!$A$33:$A$776,$A174,СВЦЭМ!$B$33:$B$776,I$155)+'СЕТ СН'!$I$14+СВЦЭМ!$D$10+'СЕТ СН'!$I$6-'СЕТ СН'!$I$26</f>
        <v>1380.0918435199999</v>
      </c>
      <c r="J174" s="36">
        <f>SUMIFS(СВЦЭМ!$D$33:$D$776,СВЦЭМ!$A$33:$A$776,$A174,СВЦЭМ!$B$33:$B$776,J$155)+'СЕТ СН'!$I$14+СВЦЭМ!$D$10+'СЕТ СН'!$I$6-'СЕТ СН'!$I$26</f>
        <v>1378.35388188</v>
      </c>
      <c r="K174" s="36">
        <f>SUMIFS(СВЦЭМ!$D$33:$D$776,СВЦЭМ!$A$33:$A$776,$A174,СВЦЭМ!$B$33:$B$776,K$155)+'СЕТ СН'!$I$14+СВЦЭМ!$D$10+'СЕТ СН'!$I$6-'СЕТ СН'!$I$26</f>
        <v>1350.3874372</v>
      </c>
      <c r="L174" s="36">
        <f>SUMIFS(СВЦЭМ!$D$33:$D$776,СВЦЭМ!$A$33:$A$776,$A174,СВЦЭМ!$B$33:$B$776,L$155)+'СЕТ СН'!$I$14+СВЦЭМ!$D$10+'СЕТ СН'!$I$6-'СЕТ СН'!$I$26</f>
        <v>1349.41648646</v>
      </c>
      <c r="M174" s="36">
        <f>SUMIFS(СВЦЭМ!$D$33:$D$776,СВЦЭМ!$A$33:$A$776,$A174,СВЦЭМ!$B$33:$B$776,M$155)+'СЕТ СН'!$I$14+СВЦЭМ!$D$10+'СЕТ СН'!$I$6-'СЕТ СН'!$I$26</f>
        <v>1350.78822064</v>
      </c>
      <c r="N174" s="36">
        <f>SUMIFS(СВЦЭМ!$D$33:$D$776,СВЦЭМ!$A$33:$A$776,$A174,СВЦЭМ!$B$33:$B$776,N$155)+'СЕТ СН'!$I$14+СВЦЭМ!$D$10+'СЕТ СН'!$I$6-'СЕТ СН'!$I$26</f>
        <v>1356.7293557099999</v>
      </c>
      <c r="O174" s="36">
        <f>SUMIFS(СВЦЭМ!$D$33:$D$776,СВЦЭМ!$A$33:$A$776,$A174,СВЦЭМ!$B$33:$B$776,O$155)+'СЕТ СН'!$I$14+СВЦЭМ!$D$10+'СЕТ СН'!$I$6-'СЕТ СН'!$I$26</f>
        <v>1376.142969</v>
      </c>
      <c r="P174" s="36">
        <f>SUMIFS(СВЦЭМ!$D$33:$D$776,СВЦЭМ!$A$33:$A$776,$A174,СВЦЭМ!$B$33:$B$776,P$155)+'СЕТ СН'!$I$14+СВЦЭМ!$D$10+'СЕТ СН'!$I$6-'СЕТ СН'!$I$26</f>
        <v>1387.7457014199999</v>
      </c>
      <c r="Q174" s="36">
        <f>SUMIFS(СВЦЭМ!$D$33:$D$776,СВЦЭМ!$A$33:$A$776,$A174,СВЦЭМ!$B$33:$B$776,Q$155)+'СЕТ СН'!$I$14+СВЦЭМ!$D$10+'СЕТ СН'!$I$6-'СЕТ СН'!$I$26</f>
        <v>1392.2357850999999</v>
      </c>
      <c r="R174" s="36">
        <f>SUMIFS(СВЦЭМ!$D$33:$D$776,СВЦЭМ!$A$33:$A$776,$A174,СВЦЭМ!$B$33:$B$776,R$155)+'СЕТ СН'!$I$14+СВЦЭМ!$D$10+'СЕТ СН'!$I$6-'СЕТ СН'!$I$26</f>
        <v>1375.68710089</v>
      </c>
      <c r="S174" s="36">
        <f>SUMIFS(СВЦЭМ!$D$33:$D$776,СВЦЭМ!$A$33:$A$776,$A174,СВЦЭМ!$B$33:$B$776,S$155)+'СЕТ СН'!$I$14+СВЦЭМ!$D$10+'СЕТ СН'!$I$6-'СЕТ СН'!$I$26</f>
        <v>1347.2629695000001</v>
      </c>
      <c r="T174" s="36">
        <f>SUMIFS(СВЦЭМ!$D$33:$D$776,СВЦЭМ!$A$33:$A$776,$A174,СВЦЭМ!$B$33:$B$776,T$155)+'СЕТ СН'!$I$14+СВЦЭМ!$D$10+'СЕТ СН'!$I$6-'СЕТ СН'!$I$26</f>
        <v>1352.94081396</v>
      </c>
      <c r="U174" s="36">
        <f>SUMIFS(СВЦЭМ!$D$33:$D$776,СВЦЭМ!$A$33:$A$776,$A174,СВЦЭМ!$B$33:$B$776,U$155)+'СЕТ СН'!$I$14+СВЦЭМ!$D$10+'СЕТ СН'!$I$6-'СЕТ СН'!$I$26</f>
        <v>1349.9776479299999</v>
      </c>
      <c r="V174" s="36">
        <f>SUMIFS(СВЦЭМ!$D$33:$D$776,СВЦЭМ!$A$33:$A$776,$A174,СВЦЭМ!$B$33:$B$776,V$155)+'СЕТ СН'!$I$14+СВЦЭМ!$D$10+'СЕТ СН'!$I$6-'СЕТ СН'!$I$26</f>
        <v>1342.77265332</v>
      </c>
      <c r="W174" s="36">
        <f>SUMIFS(СВЦЭМ!$D$33:$D$776,СВЦЭМ!$A$33:$A$776,$A174,СВЦЭМ!$B$33:$B$776,W$155)+'СЕТ СН'!$I$14+СВЦЭМ!$D$10+'СЕТ СН'!$I$6-'СЕТ СН'!$I$26</f>
        <v>1352.66595747</v>
      </c>
      <c r="X174" s="36">
        <f>SUMIFS(СВЦЭМ!$D$33:$D$776,СВЦЭМ!$A$33:$A$776,$A174,СВЦЭМ!$B$33:$B$776,X$155)+'СЕТ СН'!$I$14+СВЦЭМ!$D$10+'СЕТ СН'!$I$6-'СЕТ СН'!$I$26</f>
        <v>1369.4579237099999</v>
      </c>
      <c r="Y174" s="36">
        <f>SUMIFS(СВЦЭМ!$D$33:$D$776,СВЦЭМ!$A$33:$A$776,$A174,СВЦЭМ!$B$33:$B$776,Y$155)+'СЕТ СН'!$I$14+СВЦЭМ!$D$10+'СЕТ СН'!$I$6-'СЕТ СН'!$I$26</f>
        <v>1382.40008113</v>
      </c>
    </row>
    <row r="175" spans="1:25" ht="15.5" x14ac:dyDescent="0.3">
      <c r="A175" s="35">
        <f t="shared" si="4"/>
        <v>43850</v>
      </c>
      <c r="B175" s="36">
        <f>SUMIFS(СВЦЭМ!$D$33:$D$776,СВЦЭМ!$A$33:$A$776,$A175,СВЦЭМ!$B$33:$B$776,B$155)+'СЕТ СН'!$I$14+СВЦЭМ!$D$10+'СЕТ СН'!$I$6-'СЕТ СН'!$I$26</f>
        <v>1435.2989706199999</v>
      </c>
      <c r="C175" s="36">
        <f>SUMIFS(СВЦЭМ!$D$33:$D$776,СВЦЭМ!$A$33:$A$776,$A175,СВЦЭМ!$B$33:$B$776,C$155)+'СЕТ СН'!$I$14+СВЦЭМ!$D$10+'СЕТ СН'!$I$6-'СЕТ СН'!$I$26</f>
        <v>1452.6902387499999</v>
      </c>
      <c r="D175" s="36">
        <f>SUMIFS(СВЦЭМ!$D$33:$D$776,СВЦЭМ!$A$33:$A$776,$A175,СВЦЭМ!$B$33:$B$776,D$155)+'СЕТ СН'!$I$14+СВЦЭМ!$D$10+'СЕТ СН'!$I$6-'СЕТ СН'!$I$26</f>
        <v>1463.4756300500001</v>
      </c>
      <c r="E175" s="36">
        <f>SUMIFS(СВЦЭМ!$D$33:$D$776,СВЦЭМ!$A$33:$A$776,$A175,СВЦЭМ!$B$33:$B$776,E$155)+'СЕТ СН'!$I$14+СВЦЭМ!$D$10+'СЕТ СН'!$I$6-'СЕТ СН'!$I$26</f>
        <v>1460.0408079399999</v>
      </c>
      <c r="F175" s="36">
        <f>SUMIFS(СВЦЭМ!$D$33:$D$776,СВЦЭМ!$A$33:$A$776,$A175,СВЦЭМ!$B$33:$B$776,F$155)+'СЕТ СН'!$I$14+СВЦЭМ!$D$10+'СЕТ СН'!$I$6-'СЕТ СН'!$I$26</f>
        <v>1447.3979814100001</v>
      </c>
      <c r="G175" s="36">
        <f>SUMIFS(СВЦЭМ!$D$33:$D$776,СВЦЭМ!$A$33:$A$776,$A175,СВЦЭМ!$B$33:$B$776,G$155)+'СЕТ СН'!$I$14+СВЦЭМ!$D$10+'СЕТ СН'!$I$6-'СЕТ СН'!$I$26</f>
        <v>1429.27930515</v>
      </c>
      <c r="H175" s="36">
        <f>SUMIFS(СВЦЭМ!$D$33:$D$776,СВЦЭМ!$A$33:$A$776,$A175,СВЦЭМ!$B$33:$B$776,H$155)+'СЕТ СН'!$I$14+СВЦЭМ!$D$10+'СЕТ СН'!$I$6-'СЕТ СН'!$I$26</f>
        <v>1384.2512363799999</v>
      </c>
      <c r="I175" s="36">
        <f>SUMIFS(СВЦЭМ!$D$33:$D$776,СВЦЭМ!$A$33:$A$776,$A175,СВЦЭМ!$B$33:$B$776,I$155)+'СЕТ СН'!$I$14+СВЦЭМ!$D$10+'СЕТ СН'!$I$6-'СЕТ СН'!$I$26</f>
        <v>1370.2905104899999</v>
      </c>
      <c r="J175" s="36">
        <f>SUMIFS(СВЦЭМ!$D$33:$D$776,СВЦЭМ!$A$33:$A$776,$A175,СВЦЭМ!$B$33:$B$776,J$155)+'СЕТ СН'!$I$14+СВЦЭМ!$D$10+'СЕТ СН'!$I$6-'СЕТ СН'!$I$26</f>
        <v>1342.39137714</v>
      </c>
      <c r="K175" s="36">
        <f>SUMIFS(СВЦЭМ!$D$33:$D$776,СВЦЭМ!$A$33:$A$776,$A175,СВЦЭМ!$B$33:$B$776,K$155)+'СЕТ СН'!$I$14+СВЦЭМ!$D$10+'СЕТ СН'!$I$6-'СЕТ СН'!$I$26</f>
        <v>1316.8470260500001</v>
      </c>
      <c r="L175" s="36">
        <f>SUMIFS(СВЦЭМ!$D$33:$D$776,СВЦЭМ!$A$33:$A$776,$A175,СВЦЭМ!$B$33:$B$776,L$155)+'СЕТ СН'!$I$14+СВЦЭМ!$D$10+'СЕТ СН'!$I$6-'СЕТ СН'!$I$26</f>
        <v>1321.1476349899999</v>
      </c>
      <c r="M175" s="36">
        <f>SUMIFS(СВЦЭМ!$D$33:$D$776,СВЦЭМ!$A$33:$A$776,$A175,СВЦЭМ!$B$33:$B$776,M$155)+'СЕТ СН'!$I$14+СВЦЭМ!$D$10+'СЕТ СН'!$I$6-'СЕТ СН'!$I$26</f>
        <v>1334.7886275000001</v>
      </c>
      <c r="N175" s="36">
        <f>SUMIFS(СВЦЭМ!$D$33:$D$776,СВЦЭМ!$A$33:$A$776,$A175,СВЦЭМ!$B$33:$B$776,N$155)+'СЕТ СН'!$I$14+СВЦЭМ!$D$10+'СЕТ СН'!$I$6-'СЕТ СН'!$I$26</f>
        <v>1344.97696333</v>
      </c>
      <c r="O175" s="36">
        <f>SUMIFS(СВЦЭМ!$D$33:$D$776,СВЦЭМ!$A$33:$A$776,$A175,СВЦЭМ!$B$33:$B$776,O$155)+'СЕТ СН'!$I$14+СВЦЭМ!$D$10+'СЕТ СН'!$I$6-'СЕТ СН'!$I$26</f>
        <v>1364.6459358699999</v>
      </c>
      <c r="P175" s="36">
        <f>SUMIFS(СВЦЭМ!$D$33:$D$776,СВЦЭМ!$A$33:$A$776,$A175,СВЦЭМ!$B$33:$B$776,P$155)+'СЕТ СН'!$I$14+СВЦЭМ!$D$10+'СЕТ СН'!$I$6-'СЕТ СН'!$I$26</f>
        <v>1380.0620410500001</v>
      </c>
      <c r="Q175" s="36">
        <f>SUMIFS(СВЦЭМ!$D$33:$D$776,СВЦЭМ!$A$33:$A$776,$A175,СВЦЭМ!$B$33:$B$776,Q$155)+'СЕТ СН'!$I$14+СВЦЭМ!$D$10+'СЕТ СН'!$I$6-'СЕТ СН'!$I$26</f>
        <v>1384.3657923999999</v>
      </c>
      <c r="R175" s="36">
        <f>SUMIFS(СВЦЭМ!$D$33:$D$776,СВЦЭМ!$A$33:$A$776,$A175,СВЦЭМ!$B$33:$B$776,R$155)+'СЕТ СН'!$I$14+СВЦЭМ!$D$10+'СЕТ СН'!$I$6-'СЕТ СН'!$I$26</f>
        <v>1386.0132139899999</v>
      </c>
      <c r="S175" s="36">
        <f>SUMIFS(СВЦЭМ!$D$33:$D$776,СВЦЭМ!$A$33:$A$776,$A175,СВЦЭМ!$B$33:$B$776,S$155)+'СЕТ СН'!$I$14+СВЦЭМ!$D$10+'СЕТ СН'!$I$6-'СЕТ СН'!$I$26</f>
        <v>1363.1319933499999</v>
      </c>
      <c r="T175" s="36">
        <f>SUMIFS(СВЦЭМ!$D$33:$D$776,СВЦЭМ!$A$33:$A$776,$A175,СВЦЭМ!$B$33:$B$776,T$155)+'СЕТ СН'!$I$14+СВЦЭМ!$D$10+'СЕТ СН'!$I$6-'СЕТ СН'!$I$26</f>
        <v>1327.3477010300001</v>
      </c>
      <c r="U175" s="36">
        <f>SUMIFS(СВЦЭМ!$D$33:$D$776,СВЦЭМ!$A$33:$A$776,$A175,СВЦЭМ!$B$33:$B$776,U$155)+'СЕТ СН'!$I$14+СВЦЭМ!$D$10+'СЕТ СН'!$I$6-'СЕТ СН'!$I$26</f>
        <v>1335.6858901099999</v>
      </c>
      <c r="V175" s="36">
        <f>SUMIFS(СВЦЭМ!$D$33:$D$776,СВЦЭМ!$A$33:$A$776,$A175,СВЦЭМ!$B$33:$B$776,V$155)+'СЕТ СН'!$I$14+СВЦЭМ!$D$10+'СЕТ СН'!$I$6-'СЕТ СН'!$I$26</f>
        <v>1349.5285736399999</v>
      </c>
      <c r="W175" s="36">
        <f>SUMIFS(СВЦЭМ!$D$33:$D$776,СВЦЭМ!$A$33:$A$776,$A175,СВЦЭМ!$B$33:$B$776,W$155)+'СЕТ СН'!$I$14+СВЦЭМ!$D$10+'СЕТ СН'!$I$6-'СЕТ СН'!$I$26</f>
        <v>1371.24970603</v>
      </c>
      <c r="X175" s="36">
        <f>SUMIFS(СВЦЭМ!$D$33:$D$776,СВЦЭМ!$A$33:$A$776,$A175,СВЦЭМ!$B$33:$B$776,X$155)+'СЕТ СН'!$I$14+СВЦЭМ!$D$10+'СЕТ СН'!$I$6-'СЕТ СН'!$I$26</f>
        <v>1379.3006142199999</v>
      </c>
      <c r="Y175" s="36">
        <f>SUMIFS(СВЦЭМ!$D$33:$D$776,СВЦЭМ!$A$33:$A$776,$A175,СВЦЭМ!$B$33:$B$776,Y$155)+'СЕТ СН'!$I$14+СВЦЭМ!$D$10+'СЕТ СН'!$I$6-'СЕТ СН'!$I$26</f>
        <v>1393.9756456999999</v>
      </c>
    </row>
    <row r="176" spans="1:25" ht="15.5" x14ac:dyDescent="0.3">
      <c r="A176" s="35">
        <f t="shared" si="4"/>
        <v>43851</v>
      </c>
      <c r="B176" s="36">
        <f>SUMIFS(СВЦЭМ!$D$33:$D$776,СВЦЭМ!$A$33:$A$776,$A176,СВЦЭМ!$B$33:$B$776,B$155)+'СЕТ СН'!$I$14+СВЦЭМ!$D$10+'СЕТ СН'!$I$6-'СЕТ СН'!$I$26</f>
        <v>1415.83290803</v>
      </c>
      <c r="C176" s="36">
        <f>SUMIFS(СВЦЭМ!$D$33:$D$776,СВЦЭМ!$A$33:$A$776,$A176,СВЦЭМ!$B$33:$B$776,C$155)+'СЕТ СН'!$I$14+СВЦЭМ!$D$10+'СЕТ СН'!$I$6-'СЕТ СН'!$I$26</f>
        <v>1432.8587955999999</v>
      </c>
      <c r="D176" s="36">
        <f>SUMIFS(СВЦЭМ!$D$33:$D$776,СВЦЭМ!$A$33:$A$776,$A176,СВЦЭМ!$B$33:$B$776,D$155)+'СЕТ СН'!$I$14+СВЦЭМ!$D$10+'СЕТ СН'!$I$6-'СЕТ СН'!$I$26</f>
        <v>1442.4865159999999</v>
      </c>
      <c r="E176" s="36">
        <f>SUMIFS(СВЦЭМ!$D$33:$D$776,СВЦЭМ!$A$33:$A$776,$A176,СВЦЭМ!$B$33:$B$776,E$155)+'СЕТ СН'!$I$14+СВЦЭМ!$D$10+'СЕТ СН'!$I$6-'СЕТ СН'!$I$26</f>
        <v>1448.08179384</v>
      </c>
      <c r="F176" s="36">
        <f>SUMIFS(СВЦЭМ!$D$33:$D$776,СВЦЭМ!$A$33:$A$776,$A176,СВЦЭМ!$B$33:$B$776,F$155)+'СЕТ СН'!$I$14+СВЦЭМ!$D$10+'СЕТ СН'!$I$6-'СЕТ СН'!$I$26</f>
        <v>1431.51088742</v>
      </c>
      <c r="G176" s="36">
        <f>SUMIFS(СВЦЭМ!$D$33:$D$776,СВЦЭМ!$A$33:$A$776,$A176,СВЦЭМ!$B$33:$B$776,G$155)+'СЕТ СН'!$I$14+СВЦЭМ!$D$10+'СЕТ СН'!$I$6-'СЕТ СН'!$I$26</f>
        <v>1406.2152962800001</v>
      </c>
      <c r="H176" s="36">
        <f>SUMIFS(СВЦЭМ!$D$33:$D$776,СВЦЭМ!$A$33:$A$776,$A176,СВЦЭМ!$B$33:$B$776,H$155)+'СЕТ СН'!$I$14+СВЦЭМ!$D$10+'СЕТ СН'!$I$6-'СЕТ СН'!$I$26</f>
        <v>1371.2095104699999</v>
      </c>
      <c r="I176" s="36">
        <f>SUMIFS(СВЦЭМ!$D$33:$D$776,СВЦЭМ!$A$33:$A$776,$A176,СВЦЭМ!$B$33:$B$776,I$155)+'СЕТ СН'!$I$14+СВЦЭМ!$D$10+'СЕТ СН'!$I$6-'СЕТ СН'!$I$26</f>
        <v>1346.37594287</v>
      </c>
      <c r="J176" s="36">
        <f>SUMIFS(СВЦЭМ!$D$33:$D$776,СВЦЭМ!$A$33:$A$776,$A176,СВЦЭМ!$B$33:$B$776,J$155)+'СЕТ СН'!$I$14+СВЦЭМ!$D$10+'СЕТ СН'!$I$6-'СЕТ СН'!$I$26</f>
        <v>1321.68316697</v>
      </c>
      <c r="K176" s="36">
        <f>SUMIFS(СВЦЭМ!$D$33:$D$776,СВЦЭМ!$A$33:$A$776,$A176,СВЦЭМ!$B$33:$B$776,K$155)+'СЕТ СН'!$I$14+СВЦЭМ!$D$10+'СЕТ СН'!$I$6-'СЕТ СН'!$I$26</f>
        <v>1323.6738070199999</v>
      </c>
      <c r="L176" s="36">
        <f>SUMIFS(СВЦЭМ!$D$33:$D$776,СВЦЭМ!$A$33:$A$776,$A176,СВЦЭМ!$B$33:$B$776,L$155)+'СЕТ СН'!$I$14+СВЦЭМ!$D$10+'СЕТ СН'!$I$6-'СЕТ СН'!$I$26</f>
        <v>1330.5705800199999</v>
      </c>
      <c r="M176" s="36">
        <f>SUMIFS(СВЦЭМ!$D$33:$D$776,СВЦЭМ!$A$33:$A$776,$A176,СВЦЭМ!$B$33:$B$776,M$155)+'СЕТ СН'!$I$14+СВЦЭМ!$D$10+'СЕТ СН'!$I$6-'СЕТ СН'!$I$26</f>
        <v>1335.0378794799999</v>
      </c>
      <c r="N176" s="36">
        <f>SUMIFS(СВЦЭМ!$D$33:$D$776,СВЦЭМ!$A$33:$A$776,$A176,СВЦЭМ!$B$33:$B$776,N$155)+'СЕТ СН'!$I$14+СВЦЭМ!$D$10+'СЕТ СН'!$I$6-'СЕТ СН'!$I$26</f>
        <v>1357.4472707099999</v>
      </c>
      <c r="O176" s="36">
        <f>SUMIFS(СВЦЭМ!$D$33:$D$776,СВЦЭМ!$A$33:$A$776,$A176,СВЦЭМ!$B$33:$B$776,O$155)+'СЕТ СН'!$I$14+СВЦЭМ!$D$10+'СЕТ СН'!$I$6-'СЕТ СН'!$I$26</f>
        <v>1367.6998165800001</v>
      </c>
      <c r="P176" s="36">
        <f>SUMIFS(СВЦЭМ!$D$33:$D$776,СВЦЭМ!$A$33:$A$776,$A176,СВЦЭМ!$B$33:$B$776,P$155)+'СЕТ СН'!$I$14+СВЦЭМ!$D$10+'СЕТ СН'!$I$6-'СЕТ СН'!$I$26</f>
        <v>1378.3140349099999</v>
      </c>
      <c r="Q176" s="36">
        <f>SUMIFS(СВЦЭМ!$D$33:$D$776,СВЦЭМ!$A$33:$A$776,$A176,СВЦЭМ!$B$33:$B$776,Q$155)+'СЕТ СН'!$I$14+СВЦЭМ!$D$10+'СЕТ СН'!$I$6-'СЕТ СН'!$I$26</f>
        <v>1386.2055633699999</v>
      </c>
      <c r="R176" s="36">
        <f>SUMIFS(СВЦЭМ!$D$33:$D$776,СВЦЭМ!$A$33:$A$776,$A176,СВЦЭМ!$B$33:$B$776,R$155)+'СЕТ СН'!$I$14+СВЦЭМ!$D$10+'СЕТ СН'!$I$6-'СЕТ СН'!$I$26</f>
        <v>1373.91291082</v>
      </c>
      <c r="S176" s="36">
        <f>SUMIFS(СВЦЭМ!$D$33:$D$776,СВЦЭМ!$A$33:$A$776,$A176,СВЦЭМ!$B$33:$B$776,S$155)+'СЕТ СН'!$I$14+СВЦЭМ!$D$10+'СЕТ СН'!$I$6-'СЕТ СН'!$I$26</f>
        <v>1354.9762742299999</v>
      </c>
      <c r="T176" s="36">
        <f>SUMIFS(СВЦЭМ!$D$33:$D$776,СВЦЭМ!$A$33:$A$776,$A176,СВЦЭМ!$B$33:$B$776,T$155)+'СЕТ СН'!$I$14+СВЦЭМ!$D$10+'СЕТ СН'!$I$6-'СЕТ СН'!$I$26</f>
        <v>1338.3469791999999</v>
      </c>
      <c r="U176" s="36">
        <f>SUMIFS(СВЦЭМ!$D$33:$D$776,СВЦЭМ!$A$33:$A$776,$A176,СВЦЭМ!$B$33:$B$776,U$155)+'СЕТ СН'!$I$14+СВЦЭМ!$D$10+'СЕТ СН'!$I$6-'СЕТ СН'!$I$26</f>
        <v>1342.1826709699999</v>
      </c>
      <c r="V176" s="36">
        <f>SUMIFS(СВЦЭМ!$D$33:$D$776,СВЦЭМ!$A$33:$A$776,$A176,СВЦЭМ!$B$33:$B$776,V$155)+'СЕТ СН'!$I$14+СВЦЭМ!$D$10+'СЕТ СН'!$I$6-'СЕТ СН'!$I$26</f>
        <v>1358.6543835699999</v>
      </c>
      <c r="W176" s="36">
        <f>SUMIFS(СВЦЭМ!$D$33:$D$776,СВЦЭМ!$A$33:$A$776,$A176,СВЦЭМ!$B$33:$B$776,W$155)+'СЕТ СН'!$I$14+СВЦЭМ!$D$10+'СЕТ СН'!$I$6-'СЕТ СН'!$I$26</f>
        <v>1376.78383635</v>
      </c>
      <c r="X176" s="36">
        <f>SUMIFS(СВЦЭМ!$D$33:$D$776,СВЦЭМ!$A$33:$A$776,$A176,СВЦЭМ!$B$33:$B$776,X$155)+'СЕТ СН'!$I$14+СВЦЭМ!$D$10+'СЕТ СН'!$I$6-'СЕТ СН'!$I$26</f>
        <v>1387.38344895</v>
      </c>
      <c r="Y176" s="36">
        <f>SUMIFS(СВЦЭМ!$D$33:$D$776,СВЦЭМ!$A$33:$A$776,$A176,СВЦЭМ!$B$33:$B$776,Y$155)+'СЕТ СН'!$I$14+СВЦЭМ!$D$10+'СЕТ СН'!$I$6-'СЕТ СН'!$I$26</f>
        <v>1401.1119953499999</v>
      </c>
    </row>
    <row r="177" spans="1:27" ht="15.5" x14ac:dyDescent="0.3">
      <c r="A177" s="35">
        <f t="shared" si="4"/>
        <v>43852</v>
      </c>
      <c r="B177" s="36">
        <f>SUMIFS(СВЦЭМ!$D$33:$D$776,СВЦЭМ!$A$33:$A$776,$A177,СВЦЭМ!$B$33:$B$776,B$155)+'СЕТ СН'!$I$14+СВЦЭМ!$D$10+'СЕТ СН'!$I$6-'СЕТ СН'!$I$26</f>
        <v>1402.89808264</v>
      </c>
      <c r="C177" s="36">
        <f>SUMIFS(СВЦЭМ!$D$33:$D$776,СВЦЭМ!$A$33:$A$776,$A177,СВЦЭМ!$B$33:$B$776,C$155)+'СЕТ СН'!$I$14+СВЦЭМ!$D$10+'СЕТ СН'!$I$6-'СЕТ СН'!$I$26</f>
        <v>1412.4028661</v>
      </c>
      <c r="D177" s="36">
        <f>SUMIFS(СВЦЭМ!$D$33:$D$776,СВЦЭМ!$A$33:$A$776,$A177,СВЦЭМ!$B$33:$B$776,D$155)+'СЕТ СН'!$I$14+СВЦЭМ!$D$10+'СЕТ СН'!$I$6-'СЕТ СН'!$I$26</f>
        <v>1423.99314</v>
      </c>
      <c r="E177" s="36">
        <f>SUMIFS(СВЦЭМ!$D$33:$D$776,СВЦЭМ!$A$33:$A$776,$A177,СВЦЭМ!$B$33:$B$776,E$155)+'СЕТ СН'!$I$14+СВЦЭМ!$D$10+'СЕТ СН'!$I$6-'СЕТ СН'!$I$26</f>
        <v>1425.79632528</v>
      </c>
      <c r="F177" s="36">
        <f>SUMIFS(СВЦЭМ!$D$33:$D$776,СВЦЭМ!$A$33:$A$776,$A177,СВЦЭМ!$B$33:$B$776,F$155)+'СЕТ СН'!$I$14+СВЦЭМ!$D$10+'СЕТ СН'!$I$6-'СЕТ СН'!$I$26</f>
        <v>1414.66709782</v>
      </c>
      <c r="G177" s="36">
        <f>SUMIFS(СВЦЭМ!$D$33:$D$776,СВЦЭМ!$A$33:$A$776,$A177,СВЦЭМ!$B$33:$B$776,G$155)+'СЕТ СН'!$I$14+СВЦЭМ!$D$10+'СЕТ СН'!$I$6-'СЕТ СН'!$I$26</f>
        <v>1396.0664910799999</v>
      </c>
      <c r="H177" s="36">
        <f>SUMIFS(СВЦЭМ!$D$33:$D$776,СВЦЭМ!$A$33:$A$776,$A177,СВЦЭМ!$B$33:$B$776,H$155)+'СЕТ СН'!$I$14+СВЦЭМ!$D$10+'СЕТ СН'!$I$6-'СЕТ СН'!$I$26</f>
        <v>1354.98031277</v>
      </c>
      <c r="I177" s="36">
        <f>SUMIFS(СВЦЭМ!$D$33:$D$776,СВЦЭМ!$A$33:$A$776,$A177,СВЦЭМ!$B$33:$B$776,I$155)+'СЕТ СН'!$I$14+СВЦЭМ!$D$10+'СЕТ СН'!$I$6-'СЕТ СН'!$I$26</f>
        <v>1339.0406071699999</v>
      </c>
      <c r="J177" s="36">
        <f>SUMIFS(СВЦЭМ!$D$33:$D$776,СВЦЭМ!$A$33:$A$776,$A177,СВЦЭМ!$B$33:$B$776,J$155)+'СЕТ СН'!$I$14+СВЦЭМ!$D$10+'СЕТ СН'!$I$6-'СЕТ СН'!$I$26</f>
        <v>1321.2232084499999</v>
      </c>
      <c r="K177" s="36">
        <f>SUMIFS(СВЦЭМ!$D$33:$D$776,СВЦЭМ!$A$33:$A$776,$A177,СВЦЭМ!$B$33:$B$776,K$155)+'СЕТ СН'!$I$14+СВЦЭМ!$D$10+'СЕТ СН'!$I$6-'СЕТ СН'!$I$26</f>
        <v>1325.66995215</v>
      </c>
      <c r="L177" s="36">
        <f>SUMIFS(СВЦЭМ!$D$33:$D$776,СВЦЭМ!$A$33:$A$776,$A177,СВЦЭМ!$B$33:$B$776,L$155)+'СЕТ СН'!$I$14+СВЦЭМ!$D$10+'СЕТ СН'!$I$6-'СЕТ СН'!$I$26</f>
        <v>1319.8785143299999</v>
      </c>
      <c r="M177" s="36">
        <f>SUMIFS(СВЦЭМ!$D$33:$D$776,СВЦЭМ!$A$33:$A$776,$A177,СВЦЭМ!$B$33:$B$776,M$155)+'СЕТ СН'!$I$14+СВЦЭМ!$D$10+'СЕТ СН'!$I$6-'СЕТ СН'!$I$26</f>
        <v>1329.70250261</v>
      </c>
      <c r="N177" s="36">
        <f>SUMIFS(СВЦЭМ!$D$33:$D$776,СВЦЭМ!$A$33:$A$776,$A177,СВЦЭМ!$B$33:$B$776,N$155)+'СЕТ СН'!$I$14+СВЦЭМ!$D$10+'СЕТ СН'!$I$6-'СЕТ СН'!$I$26</f>
        <v>1355.52090348</v>
      </c>
      <c r="O177" s="36">
        <f>SUMIFS(СВЦЭМ!$D$33:$D$776,СВЦЭМ!$A$33:$A$776,$A177,СВЦЭМ!$B$33:$B$776,O$155)+'СЕТ СН'!$I$14+СВЦЭМ!$D$10+'СЕТ СН'!$I$6-'СЕТ СН'!$I$26</f>
        <v>1376.2603136</v>
      </c>
      <c r="P177" s="36">
        <f>SUMIFS(СВЦЭМ!$D$33:$D$776,СВЦЭМ!$A$33:$A$776,$A177,СВЦЭМ!$B$33:$B$776,P$155)+'СЕТ СН'!$I$14+СВЦЭМ!$D$10+'СЕТ СН'!$I$6-'СЕТ СН'!$I$26</f>
        <v>1393.76964752</v>
      </c>
      <c r="Q177" s="36">
        <f>SUMIFS(СВЦЭМ!$D$33:$D$776,СВЦЭМ!$A$33:$A$776,$A177,СВЦЭМ!$B$33:$B$776,Q$155)+'СЕТ СН'!$I$14+СВЦЭМ!$D$10+'СЕТ СН'!$I$6-'СЕТ СН'!$I$26</f>
        <v>1400.8542238999999</v>
      </c>
      <c r="R177" s="36">
        <f>SUMIFS(СВЦЭМ!$D$33:$D$776,СВЦЭМ!$A$33:$A$776,$A177,СВЦЭМ!$B$33:$B$776,R$155)+'СЕТ СН'!$I$14+СВЦЭМ!$D$10+'СЕТ СН'!$I$6-'СЕТ СН'!$I$26</f>
        <v>1393.2432046399999</v>
      </c>
      <c r="S177" s="36">
        <f>SUMIFS(СВЦЭМ!$D$33:$D$776,СВЦЭМ!$A$33:$A$776,$A177,СВЦЭМ!$B$33:$B$776,S$155)+'СЕТ СН'!$I$14+СВЦЭМ!$D$10+'СЕТ СН'!$I$6-'СЕТ СН'!$I$26</f>
        <v>1371.9272828599999</v>
      </c>
      <c r="T177" s="36">
        <f>SUMIFS(СВЦЭМ!$D$33:$D$776,СВЦЭМ!$A$33:$A$776,$A177,СВЦЭМ!$B$33:$B$776,T$155)+'СЕТ СН'!$I$14+СВЦЭМ!$D$10+'СЕТ СН'!$I$6-'СЕТ СН'!$I$26</f>
        <v>1352.7604589299999</v>
      </c>
      <c r="U177" s="36">
        <f>SUMIFS(СВЦЭМ!$D$33:$D$776,СВЦЭМ!$A$33:$A$776,$A177,СВЦЭМ!$B$33:$B$776,U$155)+'СЕТ СН'!$I$14+СВЦЭМ!$D$10+'СЕТ СН'!$I$6-'СЕТ СН'!$I$26</f>
        <v>1356.64305681</v>
      </c>
      <c r="V177" s="36">
        <f>SUMIFS(СВЦЭМ!$D$33:$D$776,СВЦЭМ!$A$33:$A$776,$A177,СВЦЭМ!$B$33:$B$776,V$155)+'СЕТ СН'!$I$14+СВЦЭМ!$D$10+'СЕТ СН'!$I$6-'СЕТ СН'!$I$26</f>
        <v>1351.4839128599999</v>
      </c>
      <c r="W177" s="36">
        <f>SUMIFS(СВЦЭМ!$D$33:$D$776,СВЦЭМ!$A$33:$A$776,$A177,СВЦЭМ!$B$33:$B$776,W$155)+'СЕТ СН'!$I$14+СВЦЭМ!$D$10+'СЕТ СН'!$I$6-'СЕТ СН'!$I$26</f>
        <v>1365.0901481799999</v>
      </c>
      <c r="X177" s="36">
        <f>SUMIFS(СВЦЭМ!$D$33:$D$776,СВЦЭМ!$A$33:$A$776,$A177,СВЦЭМ!$B$33:$B$776,X$155)+'СЕТ СН'!$I$14+СВЦЭМ!$D$10+'СЕТ СН'!$I$6-'СЕТ СН'!$I$26</f>
        <v>1379.34294062</v>
      </c>
      <c r="Y177" s="36">
        <f>SUMIFS(СВЦЭМ!$D$33:$D$776,СВЦЭМ!$A$33:$A$776,$A177,СВЦЭМ!$B$33:$B$776,Y$155)+'СЕТ СН'!$I$14+СВЦЭМ!$D$10+'СЕТ СН'!$I$6-'СЕТ СН'!$I$26</f>
        <v>1392.0457977399999</v>
      </c>
    </row>
    <row r="178" spans="1:27" ht="15.5" x14ac:dyDescent="0.3">
      <c r="A178" s="35">
        <f t="shared" si="4"/>
        <v>43853</v>
      </c>
      <c r="B178" s="36">
        <f>SUMIFS(СВЦЭМ!$D$33:$D$776,СВЦЭМ!$A$33:$A$776,$A178,СВЦЭМ!$B$33:$B$776,B$155)+'СЕТ СН'!$I$14+СВЦЭМ!$D$10+'СЕТ СН'!$I$6-'СЕТ СН'!$I$26</f>
        <v>1414.9360009699999</v>
      </c>
      <c r="C178" s="36">
        <f>SUMIFS(СВЦЭМ!$D$33:$D$776,СВЦЭМ!$A$33:$A$776,$A178,СВЦЭМ!$B$33:$B$776,C$155)+'СЕТ СН'!$I$14+СВЦЭМ!$D$10+'СЕТ СН'!$I$6-'СЕТ СН'!$I$26</f>
        <v>1421.3595269</v>
      </c>
      <c r="D178" s="36">
        <f>SUMIFS(СВЦЭМ!$D$33:$D$776,СВЦЭМ!$A$33:$A$776,$A178,СВЦЭМ!$B$33:$B$776,D$155)+'СЕТ СН'!$I$14+СВЦЭМ!$D$10+'СЕТ СН'!$I$6-'СЕТ СН'!$I$26</f>
        <v>1434.0083912099999</v>
      </c>
      <c r="E178" s="36">
        <f>SUMIFS(СВЦЭМ!$D$33:$D$776,СВЦЭМ!$A$33:$A$776,$A178,СВЦЭМ!$B$33:$B$776,E$155)+'СЕТ СН'!$I$14+СВЦЭМ!$D$10+'СЕТ СН'!$I$6-'СЕТ СН'!$I$26</f>
        <v>1439.63304045</v>
      </c>
      <c r="F178" s="36">
        <f>SUMIFS(СВЦЭМ!$D$33:$D$776,СВЦЭМ!$A$33:$A$776,$A178,СВЦЭМ!$B$33:$B$776,F$155)+'СЕТ СН'!$I$14+СВЦЭМ!$D$10+'СЕТ СН'!$I$6-'СЕТ СН'!$I$26</f>
        <v>1432.00226436</v>
      </c>
      <c r="G178" s="36">
        <f>SUMIFS(СВЦЭМ!$D$33:$D$776,СВЦЭМ!$A$33:$A$776,$A178,СВЦЭМ!$B$33:$B$776,G$155)+'СЕТ СН'!$I$14+СВЦЭМ!$D$10+'СЕТ СН'!$I$6-'СЕТ СН'!$I$26</f>
        <v>1413.9701775999999</v>
      </c>
      <c r="H178" s="36">
        <f>SUMIFS(СВЦЭМ!$D$33:$D$776,СВЦЭМ!$A$33:$A$776,$A178,СВЦЭМ!$B$33:$B$776,H$155)+'СЕТ СН'!$I$14+СВЦЭМ!$D$10+'СЕТ СН'!$I$6-'СЕТ СН'!$I$26</f>
        <v>1376.46068242</v>
      </c>
      <c r="I178" s="36">
        <f>SUMIFS(СВЦЭМ!$D$33:$D$776,СВЦЭМ!$A$33:$A$776,$A178,СВЦЭМ!$B$33:$B$776,I$155)+'СЕТ СН'!$I$14+СВЦЭМ!$D$10+'СЕТ СН'!$I$6-'СЕТ СН'!$I$26</f>
        <v>1357.9514624199999</v>
      </c>
      <c r="J178" s="36">
        <f>SUMIFS(СВЦЭМ!$D$33:$D$776,СВЦЭМ!$A$33:$A$776,$A178,СВЦЭМ!$B$33:$B$776,J$155)+'СЕТ СН'!$I$14+СВЦЭМ!$D$10+'СЕТ СН'!$I$6-'СЕТ СН'!$I$26</f>
        <v>1337.0947717500001</v>
      </c>
      <c r="K178" s="36">
        <f>SUMIFS(СВЦЭМ!$D$33:$D$776,СВЦЭМ!$A$33:$A$776,$A178,СВЦЭМ!$B$33:$B$776,K$155)+'СЕТ СН'!$I$14+СВЦЭМ!$D$10+'СЕТ СН'!$I$6-'СЕТ СН'!$I$26</f>
        <v>1341.84268967</v>
      </c>
      <c r="L178" s="36">
        <f>SUMIFS(СВЦЭМ!$D$33:$D$776,СВЦЭМ!$A$33:$A$776,$A178,СВЦЭМ!$B$33:$B$776,L$155)+'СЕТ СН'!$I$14+СВЦЭМ!$D$10+'СЕТ СН'!$I$6-'СЕТ СН'!$I$26</f>
        <v>1339.35809197</v>
      </c>
      <c r="M178" s="36">
        <f>SUMIFS(СВЦЭМ!$D$33:$D$776,СВЦЭМ!$A$33:$A$776,$A178,СВЦЭМ!$B$33:$B$776,M$155)+'СЕТ СН'!$I$14+СВЦЭМ!$D$10+'СЕТ СН'!$I$6-'СЕТ СН'!$I$26</f>
        <v>1344.2456659299999</v>
      </c>
      <c r="N178" s="36">
        <f>SUMIFS(СВЦЭМ!$D$33:$D$776,СВЦЭМ!$A$33:$A$776,$A178,СВЦЭМ!$B$33:$B$776,N$155)+'СЕТ СН'!$I$14+СВЦЭМ!$D$10+'СЕТ СН'!$I$6-'СЕТ СН'!$I$26</f>
        <v>1355.47621172</v>
      </c>
      <c r="O178" s="36">
        <f>SUMIFS(СВЦЭМ!$D$33:$D$776,СВЦЭМ!$A$33:$A$776,$A178,СВЦЭМ!$B$33:$B$776,O$155)+'СЕТ СН'!$I$14+СВЦЭМ!$D$10+'СЕТ СН'!$I$6-'СЕТ СН'!$I$26</f>
        <v>1376.31268232</v>
      </c>
      <c r="P178" s="36">
        <f>SUMIFS(СВЦЭМ!$D$33:$D$776,СВЦЭМ!$A$33:$A$776,$A178,СВЦЭМ!$B$33:$B$776,P$155)+'СЕТ СН'!$I$14+СВЦЭМ!$D$10+'СЕТ СН'!$I$6-'СЕТ СН'!$I$26</f>
        <v>1394.32429716</v>
      </c>
      <c r="Q178" s="36">
        <f>SUMIFS(СВЦЭМ!$D$33:$D$776,СВЦЭМ!$A$33:$A$776,$A178,СВЦЭМ!$B$33:$B$776,Q$155)+'СЕТ СН'!$I$14+СВЦЭМ!$D$10+'СЕТ СН'!$I$6-'СЕТ СН'!$I$26</f>
        <v>1412.38006015</v>
      </c>
      <c r="R178" s="36">
        <f>SUMIFS(СВЦЭМ!$D$33:$D$776,СВЦЭМ!$A$33:$A$776,$A178,СВЦЭМ!$B$33:$B$776,R$155)+'СЕТ СН'!$I$14+СВЦЭМ!$D$10+'СЕТ СН'!$I$6-'СЕТ СН'!$I$26</f>
        <v>1386.4248533800001</v>
      </c>
      <c r="S178" s="36">
        <f>SUMIFS(СВЦЭМ!$D$33:$D$776,СВЦЭМ!$A$33:$A$776,$A178,СВЦЭМ!$B$33:$B$776,S$155)+'СЕТ СН'!$I$14+СВЦЭМ!$D$10+'СЕТ СН'!$I$6-'СЕТ СН'!$I$26</f>
        <v>1362.9872245399999</v>
      </c>
      <c r="T178" s="36">
        <f>SUMIFS(СВЦЭМ!$D$33:$D$776,СВЦЭМ!$A$33:$A$776,$A178,СВЦЭМ!$B$33:$B$776,T$155)+'СЕТ СН'!$I$14+СВЦЭМ!$D$10+'СЕТ СН'!$I$6-'СЕТ СН'!$I$26</f>
        <v>1344.55731225</v>
      </c>
      <c r="U178" s="36">
        <f>SUMIFS(СВЦЭМ!$D$33:$D$776,СВЦЭМ!$A$33:$A$776,$A178,СВЦЭМ!$B$33:$B$776,U$155)+'СЕТ СН'!$I$14+СВЦЭМ!$D$10+'СЕТ СН'!$I$6-'СЕТ СН'!$I$26</f>
        <v>1350.6552672999999</v>
      </c>
      <c r="V178" s="36">
        <f>SUMIFS(СВЦЭМ!$D$33:$D$776,СВЦЭМ!$A$33:$A$776,$A178,СВЦЭМ!$B$33:$B$776,V$155)+'СЕТ СН'!$I$14+СВЦЭМ!$D$10+'СЕТ СН'!$I$6-'СЕТ СН'!$I$26</f>
        <v>1363.5516730100001</v>
      </c>
      <c r="W178" s="36">
        <f>SUMIFS(СВЦЭМ!$D$33:$D$776,СВЦЭМ!$A$33:$A$776,$A178,СВЦЭМ!$B$33:$B$776,W$155)+'СЕТ СН'!$I$14+СВЦЭМ!$D$10+'СЕТ СН'!$I$6-'СЕТ СН'!$I$26</f>
        <v>1384.6894532700001</v>
      </c>
      <c r="X178" s="36">
        <f>SUMIFS(СВЦЭМ!$D$33:$D$776,СВЦЭМ!$A$33:$A$776,$A178,СВЦЭМ!$B$33:$B$776,X$155)+'СЕТ СН'!$I$14+СВЦЭМ!$D$10+'СЕТ СН'!$I$6-'СЕТ СН'!$I$26</f>
        <v>1403.0965634699999</v>
      </c>
      <c r="Y178" s="36">
        <f>SUMIFS(СВЦЭМ!$D$33:$D$776,СВЦЭМ!$A$33:$A$776,$A178,СВЦЭМ!$B$33:$B$776,Y$155)+'СЕТ СН'!$I$14+СВЦЭМ!$D$10+'СЕТ СН'!$I$6-'СЕТ СН'!$I$26</f>
        <v>1410.9344628700001</v>
      </c>
    </row>
    <row r="179" spans="1:27" ht="15.5" x14ac:dyDescent="0.3">
      <c r="A179" s="35">
        <f t="shared" si="4"/>
        <v>43854</v>
      </c>
      <c r="B179" s="36">
        <f>SUMIFS(СВЦЭМ!$D$33:$D$776,СВЦЭМ!$A$33:$A$776,$A179,СВЦЭМ!$B$33:$B$776,B$155)+'СЕТ СН'!$I$14+СВЦЭМ!$D$10+'СЕТ СН'!$I$6-'СЕТ СН'!$I$26</f>
        <v>1375.5360479199999</v>
      </c>
      <c r="C179" s="36">
        <f>SUMIFS(СВЦЭМ!$D$33:$D$776,СВЦЭМ!$A$33:$A$776,$A179,СВЦЭМ!$B$33:$B$776,C$155)+'СЕТ СН'!$I$14+СВЦЭМ!$D$10+'СЕТ СН'!$I$6-'СЕТ СН'!$I$26</f>
        <v>1387.0157947600001</v>
      </c>
      <c r="D179" s="36">
        <f>SUMIFS(СВЦЭМ!$D$33:$D$776,СВЦЭМ!$A$33:$A$776,$A179,СВЦЭМ!$B$33:$B$776,D$155)+'СЕТ СН'!$I$14+СВЦЭМ!$D$10+'СЕТ СН'!$I$6-'СЕТ СН'!$I$26</f>
        <v>1400.0244402999999</v>
      </c>
      <c r="E179" s="36">
        <f>SUMIFS(СВЦЭМ!$D$33:$D$776,СВЦЭМ!$A$33:$A$776,$A179,СВЦЭМ!$B$33:$B$776,E$155)+'СЕТ СН'!$I$14+СВЦЭМ!$D$10+'СЕТ СН'!$I$6-'СЕТ СН'!$I$26</f>
        <v>1410.0814523199999</v>
      </c>
      <c r="F179" s="36">
        <f>SUMIFS(СВЦЭМ!$D$33:$D$776,СВЦЭМ!$A$33:$A$776,$A179,СВЦЭМ!$B$33:$B$776,F$155)+'СЕТ СН'!$I$14+СВЦЭМ!$D$10+'СЕТ СН'!$I$6-'СЕТ СН'!$I$26</f>
        <v>1397.29997428</v>
      </c>
      <c r="G179" s="36">
        <f>SUMIFS(СВЦЭМ!$D$33:$D$776,СВЦЭМ!$A$33:$A$776,$A179,СВЦЭМ!$B$33:$B$776,G$155)+'СЕТ СН'!$I$14+СВЦЭМ!$D$10+'СЕТ СН'!$I$6-'СЕТ СН'!$I$26</f>
        <v>1377.92240064</v>
      </c>
      <c r="H179" s="36">
        <f>SUMIFS(СВЦЭМ!$D$33:$D$776,СВЦЭМ!$A$33:$A$776,$A179,СВЦЭМ!$B$33:$B$776,H$155)+'СЕТ СН'!$I$14+СВЦЭМ!$D$10+'СЕТ СН'!$I$6-'СЕТ СН'!$I$26</f>
        <v>1334.9058428199999</v>
      </c>
      <c r="I179" s="36">
        <f>SUMIFS(СВЦЭМ!$D$33:$D$776,СВЦЭМ!$A$33:$A$776,$A179,СВЦЭМ!$B$33:$B$776,I$155)+'СЕТ СН'!$I$14+СВЦЭМ!$D$10+'СЕТ СН'!$I$6-'СЕТ СН'!$I$26</f>
        <v>1326.35647969</v>
      </c>
      <c r="J179" s="36">
        <f>SUMIFS(СВЦЭМ!$D$33:$D$776,СВЦЭМ!$A$33:$A$776,$A179,СВЦЭМ!$B$33:$B$776,J$155)+'СЕТ СН'!$I$14+СВЦЭМ!$D$10+'СЕТ СН'!$I$6-'СЕТ СН'!$I$26</f>
        <v>1307.0597256999999</v>
      </c>
      <c r="K179" s="36">
        <f>SUMIFS(СВЦЭМ!$D$33:$D$776,СВЦЭМ!$A$33:$A$776,$A179,СВЦЭМ!$B$33:$B$776,K$155)+'СЕТ СН'!$I$14+СВЦЭМ!$D$10+'СЕТ СН'!$I$6-'СЕТ СН'!$I$26</f>
        <v>1308.6059476400001</v>
      </c>
      <c r="L179" s="36">
        <f>SUMIFS(СВЦЭМ!$D$33:$D$776,СВЦЭМ!$A$33:$A$776,$A179,СВЦЭМ!$B$33:$B$776,L$155)+'СЕТ СН'!$I$14+СВЦЭМ!$D$10+'СЕТ СН'!$I$6-'СЕТ СН'!$I$26</f>
        <v>1308.9739910599999</v>
      </c>
      <c r="M179" s="36">
        <f>SUMIFS(СВЦЭМ!$D$33:$D$776,СВЦЭМ!$A$33:$A$776,$A179,СВЦЭМ!$B$33:$B$776,M$155)+'СЕТ СН'!$I$14+СВЦЭМ!$D$10+'СЕТ СН'!$I$6-'СЕТ СН'!$I$26</f>
        <v>1318.61489091</v>
      </c>
      <c r="N179" s="36">
        <f>SUMIFS(СВЦЭМ!$D$33:$D$776,СВЦЭМ!$A$33:$A$776,$A179,СВЦЭМ!$B$33:$B$776,N$155)+'СЕТ СН'!$I$14+СВЦЭМ!$D$10+'СЕТ СН'!$I$6-'СЕТ СН'!$I$26</f>
        <v>1315.51010681</v>
      </c>
      <c r="O179" s="36">
        <f>SUMIFS(СВЦЭМ!$D$33:$D$776,СВЦЭМ!$A$33:$A$776,$A179,СВЦЭМ!$B$33:$B$776,O$155)+'СЕТ СН'!$I$14+СВЦЭМ!$D$10+'СЕТ СН'!$I$6-'СЕТ СН'!$I$26</f>
        <v>1332.48976836</v>
      </c>
      <c r="P179" s="36">
        <f>SUMIFS(СВЦЭМ!$D$33:$D$776,СВЦЭМ!$A$33:$A$776,$A179,СВЦЭМ!$B$33:$B$776,P$155)+'СЕТ СН'!$I$14+СВЦЭМ!$D$10+'СЕТ СН'!$I$6-'СЕТ СН'!$I$26</f>
        <v>1346.82994876</v>
      </c>
      <c r="Q179" s="36">
        <f>SUMIFS(СВЦЭМ!$D$33:$D$776,СВЦЭМ!$A$33:$A$776,$A179,СВЦЭМ!$B$33:$B$776,Q$155)+'СЕТ СН'!$I$14+СВЦЭМ!$D$10+'СЕТ СН'!$I$6-'СЕТ СН'!$I$26</f>
        <v>1360.1739134499999</v>
      </c>
      <c r="R179" s="36">
        <f>SUMIFS(СВЦЭМ!$D$33:$D$776,СВЦЭМ!$A$33:$A$776,$A179,СВЦЭМ!$B$33:$B$776,R$155)+'СЕТ СН'!$I$14+СВЦЭМ!$D$10+'СЕТ СН'!$I$6-'СЕТ СН'!$I$26</f>
        <v>1359.28667913</v>
      </c>
      <c r="S179" s="36">
        <f>SUMIFS(СВЦЭМ!$D$33:$D$776,СВЦЭМ!$A$33:$A$776,$A179,СВЦЭМ!$B$33:$B$776,S$155)+'СЕТ СН'!$I$14+СВЦЭМ!$D$10+'СЕТ СН'!$I$6-'СЕТ СН'!$I$26</f>
        <v>1357.93480082</v>
      </c>
      <c r="T179" s="36">
        <f>SUMIFS(СВЦЭМ!$D$33:$D$776,СВЦЭМ!$A$33:$A$776,$A179,СВЦЭМ!$B$33:$B$776,T$155)+'СЕТ СН'!$I$14+СВЦЭМ!$D$10+'СЕТ СН'!$I$6-'СЕТ СН'!$I$26</f>
        <v>1328.1913688899999</v>
      </c>
      <c r="U179" s="36">
        <f>SUMIFS(СВЦЭМ!$D$33:$D$776,СВЦЭМ!$A$33:$A$776,$A179,СВЦЭМ!$B$33:$B$776,U$155)+'СЕТ СН'!$I$14+СВЦЭМ!$D$10+'СЕТ СН'!$I$6-'СЕТ СН'!$I$26</f>
        <v>1331.9359730799999</v>
      </c>
      <c r="V179" s="36">
        <f>SUMIFS(СВЦЭМ!$D$33:$D$776,СВЦЭМ!$A$33:$A$776,$A179,СВЦЭМ!$B$33:$B$776,V$155)+'СЕТ СН'!$I$14+СВЦЭМ!$D$10+'СЕТ СН'!$I$6-'СЕТ СН'!$I$26</f>
        <v>1337.1090692099999</v>
      </c>
      <c r="W179" s="36">
        <f>SUMIFS(СВЦЭМ!$D$33:$D$776,СВЦЭМ!$A$33:$A$776,$A179,СВЦЭМ!$B$33:$B$776,W$155)+'СЕТ СН'!$I$14+СВЦЭМ!$D$10+'СЕТ СН'!$I$6-'СЕТ СН'!$I$26</f>
        <v>1352.22914238</v>
      </c>
      <c r="X179" s="36">
        <f>SUMIFS(СВЦЭМ!$D$33:$D$776,СВЦЭМ!$A$33:$A$776,$A179,СВЦЭМ!$B$33:$B$776,X$155)+'СЕТ СН'!$I$14+СВЦЭМ!$D$10+'СЕТ СН'!$I$6-'СЕТ СН'!$I$26</f>
        <v>1355.8820529</v>
      </c>
      <c r="Y179" s="36">
        <f>SUMIFS(СВЦЭМ!$D$33:$D$776,СВЦЭМ!$A$33:$A$776,$A179,СВЦЭМ!$B$33:$B$776,Y$155)+'СЕТ СН'!$I$14+СВЦЭМ!$D$10+'СЕТ СН'!$I$6-'СЕТ СН'!$I$26</f>
        <v>1362.9520883499999</v>
      </c>
    </row>
    <row r="180" spans="1:27" ht="15.5" x14ac:dyDescent="0.3">
      <c r="A180" s="35">
        <f t="shared" si="4"/>
        <v>43855</v>
      </c>
      <c r="B180" s="36">
        <f>SUMIFS(СВЦЭМ!$D$33:$D$776,СВЦЭМ!$A$33:$A$776,$A180,СВЦЭМ!$B$33:$B$776,B$155)+'СЕТ СН'!$I$14+СВЦЭМ!$D$10+'СЕТ СН'!$I$6-'СЕТ СН'!$I$26</f>
        <v>1404.58327007</v>
      </c>
      <c r="C180" s="36">
        <f>SUMIFS(СВЦЭМ!$D$33:$D$776,СВЦЭМ!$A$33:$A$776,$A180,СВЦЭМ!$B$33:$B$776,C$155)+'СЕТ СН'!$I$14+СВЦЭМ!$D$10+'СЕТ СН'!$I$6-'СЕТ СН'!$I$26</f>
        <v>1427.21007119</v>
      </c>
      <c r="D180" s="36">
        <f>SUMIFS(СВЦЭМ!$D$33:$D$776,СВЦЭМ!$A$33:$A$776,$A180,СВЦЭМ!$B$33:$B$776,D$155)+'СЕТ СН'!$I$14+СВЦЭМ!$D$10+'СЕТ СН'!$I$6-'СЕТ СН'!$I$26</f>
        <v>1452.8995790899999</v>
      </c>
      <c r="E180" s="36">
        <f>SUMIFS(СВЦЭМ!$D$33:$D$776,СВЦЭМ!$A$33:$A$776,$A180,СВЦЭМ!$B$33:$B$776,E$155)+'СЕТ СН'!$I$14+СВЦЭМ!$D$10+'СЕТ СН'!$I$6-'СЕТ СН'!$I$26</f>
        <v>1455.74860132</v>
      </c>
      <c r="F180" s="36">
        <f>SUMIFS(СВЦЭМ!$D$33:$D$776,СВЦЭМ!$A$33:$A$776,$A180,СВЦЭМ!$B$33:$B$776,F$155)+'СЕТ СН'!$I$14+СВЦЭМ!$D$10+'СЕТ СН'!$I$6-'СЕТ СН'!$I$26</f>
        <v>1421.7489699499999</v>
      </c>
      <c r="G180" s="36">
        <f>SUMIFS(СВЦЭМ!$D$33:$D$776,СВЦЭМ!$A$33:$A$776,$A180,СВЦЭМ!$B$33:$B$776,G$155)+'СЕТ СН'!$I$14+СВЦЭМ!$D$10+'СЕТ СН'!$I$6-'СЕТ СН'!$I$26</f>
        <v>1415.36478169</v>
      </c>
      <c r="H180" s="36">
        <f>SUMIFS(СВЦЭМ!$D$33:$D$776,СВЦЭМ!$A$33:$A$776,$A180,СВЦЭМ!$B$33:$B$776,H$155)+'СЕТ СН'!$I$14+СВЦЭМ!$D$10+'СЕТ СН'!$I$6-'СЕТ СН'!$I$26</f>
        <v>1388.63172779</v>
      </c>
      <c r="I180" s="36">
        <f>SUMIFS(СВЦЭМ!$D$33:$D$776,СВЦЭМ!$A$33:$A$776,$A180,СВЦЭМ!$B$33:$B$776,I$155)+'СЕТ СН'!$I$14+СВЦЭМ!$D$10+'СЕТ СН'!$I$6-'СЕТ СН'!$I$26</f>
        <v>1377.4962501099999</v>
      </c>
      <c r="J180" s="36">
        <f>SUMIFS(СВЦЭМ!$D$33:$D$776,СВЦЭМ!$A$33:$A$776,$A180,СВЦЭМ!$B$33:$B$776,J$155)+'СЕТ СН'!$I$14+СВЦЭМ!$D$10+'СЕТ СН'!$I$6-'СЕТ СН'!$I$26</f>
        <v>1356.00260738</v>
      </c>
      <c r="K180" s="36">
        <f>SUMIFS(СВЦЭМ!$D$33:$D$776,СВЦЭМ!$A$33:$A$776,$A180,СВЦЭМ!$B$33:$B$776,K$155)+'СЕТ СН'!$I$14+СВЦЭМ!$D$10+'СЕТ СН'!$I$6-'СЕТ СН'!$I$26</f>
        <v>1323.8715089499999</v>
      </c>
      <c r="L180" s="36">
        <f>SUMIFS(СВЦЭМ!$D$33:$D$776,СВЦЭМ!$A$33:$A$776,$A180,СВЦЭМ!$B$33:$B$776,L$155)+'СЕТ СН'!$I$14+СВЦЭМ!$D$10+'СЕТ СН'!$I$6-'СЕТ СН'!$I$26</f>
        <v>1312.0632289099999</v>
      </c>
      <c r="M180" s="36">
        <f>SUMIFS(СВЦЭМ!$D$33:$D$776,СВЦЭМ!$A$33:$A$776,$A180,СВЦЭМ!$B$33:$B$776,M$155)+'СЕТ СН'!$I$14+СВЦЭМ!$D$10+'СЕТ СН'!$I$6-'СЕТ СН'!$I$26</f>
        <v>1337.25175741</v>
      </c>
      <c r="N180" s="36">
        <f>SUMIFS(СВЦЭМ!$D$33:$D$776,СВЦЭМ!$A$33:$A$776,$A180,СВЦЭМ!$B$33:$B$776,N$155)+'СЕТ СН'!$I$14+СВЦЭМ!$D$10+'СЕТ СН'!$I$6-'СЕТ СН'!$I$26</f>
        <v>1351.15262091</v>
      </c>
      <c r="O180" s="36">
        <f>SUMIFS(СВЦЭМ!$D$33:$D$776,СВЦЭМ!$A$33:$A$776,$A180,СВЦЭМ!$B$33:$B$776,O$155)+'СЕТ СН'!$I$14+СВЦЭМ!$D$10+'СЕТ СН'!$I$6-'СЕТ СН'!$I$26</f>
        <v>1368.0567405100001</v>
      </c>
      <c r="P180" s="36">
        <f>SUMIFS(СВЦЭМ!$D$33:$D$776,СВЦЭМ!$A$33:$A$776,$A180,СВЦЭМ!$B$33:$B$776,P$155)+'СЕТ СН'!$I$14+СВЦЭМ!$D$10+'СЕТ СН'!$I$6-'СЕТ СН'!$I$26</f>
        <v>1381.86477861</v>
      </c>
      <c r="Q180" s="36">
        <f>SUMIFS(СВЦЭМ!$D$33:$D$776,СВЦЭМ!$A$33:$A$776,$A180,СВЦЭМ!$B$33:$B$776,Q$155)+'СЕТ СН'!$I$14+СВЦЭМ!$D$10+'СЕТ СН'!$I$6-'СЕТ СН'!$I$26</f>
        <v>1390.50392154</v>
      </c>
      <c r="R180" s="36">
        <f>SUMIFS(СВЦЭМ!$D$33:$D$776,СВЦЭМ!$A$33:$A$776,$A180,СВЦЭМ!$B$33:$B$776,R$155)+'СЕТ СН'!$I$14+СВЦЭМ!$D$10+'СЕТ СН'!$I$6-'СЕТ СН'!$I$26</f>
        <v>1388.4250528699999</v>
      </c>
      <c r="S180" s="36">
        <f>SUMIFS(СВЦЭМ!$D$33:$D$776,СВЦЭМ!$A$33:$A$776,$A180,СВЦЭМ!$B$33:$B$776,S$155)+'СЕТ СН'!$I$14+СВЦЭМ!$D$10+'СЕТ СН'!$I$6-'СЕТ СН'!$I$26</f>
        <v>1387.6447246600001</v>
      </c>
      <c r="T180" s="36">
        <f>SUMIFS(СВЦЭМ!$D$33:$D$776,СВЦЭМ!$A$33:$A$776,$A180,СВЦЭМ!$B$33:$B$776,T$155)+'СЕТ СН'!$I$14+СВЦЭМ!$D$10+'СЕТ СН'!$I$6-'СЕТ СН'!$I$26</f>
        <v>1362.2259670199999</v>
      </c>
      <c r="U180" s="36">
        <f>SUMIFS(СВЦЭМ!$D$33:$D$776,СВЦЭМ!$A$33:$A$776,$A180,СВЦЭМ!$B$33:$B$776,U$155)+'СЕТ СН'!$I$14+СВЦЭМ!$D$10+'СЕТ СН'!$I$6-'СЕТ СН'!$I$26</f>
        <v>1364.1313815799999</v>
      </c>
      <c r="V180" s="36">
        <f>SUMIFS(СВЦЭМ!$D$33:$D$776,СВЦЭМ!$A$33:$A$776,$A180,СВЦЭМ!$B$33:$B$776,V$155)+'СЕТ СН'!$I$14+СВЦЭМ!$D$10+'СЕТ СН'!$I$6-'СЕТ СН'!$I$26</f>
        <v>1369.95202907</v>
      </c>
      <c r="W180" s="36">
        <f>SUMIFS(СВЦЭМ!$D$33:$D$776,СВЦЭМ!$A$33:$A$776,$A180,СВЦЭМ!$B$33:$B$776,W$155)+'СЕТ СН'!$I$14+СВЦЭМ!$D$10+'СЕТ СН'!$I$6-'СЕТ СН'!$I$26</f>
        <v>1381.3463934399999</v>
      </c>
      <c r="X180" s="36">
        <f>SUMIFS(СВЦЭМ!$D$33:$D$776,СВЦЭМ!$A$33:$A$776,$A180,СВЦЭМ!$B$33:$B$776,X$155)+'СЕТ СН'!$I$14+СВЦЭМ!$D$10+'СЕТ СН'!$I$6-'СЕТ СН'!$I$26</f>
        <v>1384.3838682000001</v>
      </c>
      <c r="Y180" s="36">
        <f>SUMIFS(СВЦЭМ!$D$33:$D$776,СВЦЭМ!$A$33:$A$776,$A180,СВЦЭМ!$B$33:$B$776,Y$155)+'СЕТ СН'!$I$14+СВЦЭМ!$D$10+'СЕТ СН'!$I$6-'СЕТ СН'!$I$26</f>
        <v>1395.29463018</v>
      </c>
    </row>
    <row r="181" spans="1:27" ht="15.5" x14ac:dyDescent="0.3">
      <c r="A181" s="35">
        <f t="shared" si="4"/>
        <v>43856</v>
      </c>
      <c r="B181" s="36">
        <f>SUMIFS(СВЦЭМ!$D$33:$D$776,СВЦЭМ!$A$33:$A$776,$A181,СВЦЭМ!$B$33:$B$776,B$155)+'СЕТ СН'!$I$14+СВЦЭМ!$D$10+'СЕТ СН'!$I$6-'СЕТ СН'!$I$26</f>
        <v>1388.5103869</v>
      </c>
      <c r="C181" s="36">
        <f>SUMIFS(СВЦЭМ!$D$33:$D$776,СВЦЭМ!$A$33:$A$776,$A181,СВЦЭМ!$B$33:$B$776,C$155)+'СЕТ СН'!$I$14+СВЦЭМ!$D$10+'СЕТ СН'!$I$6-'СЕТ СН'!$I$26</f>
        <v>1408.38602597</v>
      </c>
      <c r="D181" s="36">
        <f>SUMIFS(СВЦЭМ!$D$33:$D$776,СВЦЭМ!$A$33:$A$776,$A181,СВЦЭМ!$B$33:$B$776,D$155)+'СЕТ СН'!$I$14+СВЦЭМ!$D$10+'СЕТ СН'!$I$6-'СЕТ СН'!$I$26</f>
        <v>1433.76697773</v>
      </c>
      <c r="E181" s="36">
        <f>SUMIFS(СВЦЭМ!$D$33:$D$776,СВЦЭМ!$A$33:$A$776,$A181,СВЦЭМ!$B$33:$B$776,E$155)+'СЕТ СН'!$I$14+СВЦЭМ!$D$10+'СЕТ СН'!$I$6-'СЕТ СН'!$I$26</f>
        <v>1439.7014861099999</v>
      </c>
      <c r="F181" s="36">
        <f>SUMIFS(СВЦЭМ!$D$33:$D$776,СВЦЭМ!$A$33:$A$776,$A181,СВЦЭМ!$B$33:$B$776,F$155)+'СЕТ СН'!$I$14+СВЦЭМ!$D$10+'СЕТ СН'!$I$6-'СЕТ СН'!$I$26</f>
        <v>1405.0161718699999</v>
      </c>
      <c r="G181" s="36">
        <f>SUMIFS(СВЦЭМ!$D$33:$D$776,СВЦЭМ!$A$33:$A$776,$A181,СВЦЭМ!$B$33:$B$776,G$155)+'СЕТ СН'!$I$14+СВЦЭМ!$D$10+'СЕТ СН'!$I$6-'СЕТ СН'!$I$26</f>
        <v>1396.1311449699999</v>
      </c>
      <c r="H181" s="36">
        <f>SUMIFS(СВЦЭМ!$D$33:$D$776,СВЦЭМ!$A$33:$A$776,$A181,СВЦЭМ!$B$33:$B$776,H$155)+'СЕТ СН'!$I$14+СВЦЭМ!$D$10+'СЕТ СН'!$I$6-'СЕТ СН'!$I$26</f>
        <v>1367.70020473</v>
      </c>
      <c r="I181" s="36">
        <f>SUMIFS(СВЦЭМ!$D$33:$D$776,СВЦЭМ!$A$33:$A$776,$A181,СВЦЭМ!$B$33:$B$776,I$155)+'СЕТ СН'!$I$14+СВЦЭМ!$D$10+'СЕТ СН'!$I$6-'СЕТ СН'!$I$26</f>
        <v>1353.4597282899999</v>
      </c>
      <c r="J181" s="36">
        <f>SUMIFS(СВЦЭМ!$D$33:$D$776,СВЦЭМ!$A$33:$A$776,$A181,СВЦЭМ!$B$33:$B$776,J$155)+'СЕТ СН'!$I$14+СВЦЭМ!$D$10+'СЕТ СН'!$I$6-'СЕТ СН'!$I$26</f>
        <v>1326.52623408</v>
      </c>
      <c r="K181" s="36">
        <f>SUMIFS(СВЦЭМ!$D$33:$D$776,СВЦЭМ!$A$33:$A$776,$A181,СВЦЭМ!$B$33:$B$776,K$155)+'СЕТ СН'!$I$14+СВЦЭМ!$D$10+'СЕТ СН'!$I$6-'СЕТ СН'!$I$26</f>
        <v>1298.8504876</v>
      </c>
      <c r="L181" s="36">
        <f>SUMIFS(СВЦЭМ!$D$33:$D$776,СВЦЭМ!$A$33:$A$776,$A181,СВЦЭМ!$B$33:$B$776,L$155)+'СЕТ СН'!$I$14+СВЦЭМ!$D$10+'СЕТ СН'!$I$6-'СЕТ СН'!$I$26</f>
        <v>1290.50583446</v>
      </c>
      <c r="M181" s="36">
        <f>SUMIFS(СВЦЭМ!$D$33:$D$776,СВЦЭМ!$A$33:$A$776,$A181,СВЦЭМ!$B$33:$B$776,M$155)+'СЕТ СН'!$I$14+СВЦЭМ!$D$10+'СЕТ СН'!$I$6-'СЕТ СН'!$I$26</f>
        <v>1320.4256492899999</v>
      </c>
      <c r="N181" s="36">
        <f>SUMIFS(СВЦЭМ!$D$33:$D$776,СВЦЭМ!$A$33:$A$776,$A181,СВЦЭМ!$B$33:$B$776,N$155)+'СЕТ СН'!$I$14+СВЦЭМ!$D$10+'СЕТ СН'!$I$6-'СЕТ СН'!$I$26</f>
        <v>1330.5830868799999</v>
      </c>
      <c r="O181" s="36">
        <f>SUMIFS(СВЦЭМ!$D$33:$D$776,СВЦЭМ!$A$33:$A$776,$A181,СВЦЭМ!$B$33:$B$776,O$155)+'СЕТ СН'!$I$14+СВЦЭМ!$D$10+'СЕТ СН'!$I$6-'СЕТ СН'!$I$26</f>
        <v>1345.2756693399999</v>
      </c>
      <c r="P181" s="36">
        <f>SUMIFS(СВЦЭМ!$D$33:$D$776,СВЦЭМ!$A$33:$A$776,$A181,СВЦЭМ!$B$33:$B$776,P$155)+'СЕТ СН'!$I$14+СВЦЭМ!$D$10+'СЕТ СН'!$I$6-'СЕТ СН'!$I$26</f>
        <v>1358.0763486799999</v>
      </c>
      <c r="Q181" s="36">
        <f>SUMIFS(СВЦЭМ!$D$33:$D$776,СВЦЭМ!$A$33:$A$776,$A181,СВЦЭМ!$B$33:$B$776,Q$155)+'СЕТ СН'!$I$14+СВЦЭМ!$D$10+'СЕТ СН'!$I$6-'СЕТ СН'!$I$26</f>
        <v>1367.6751103500001</v>
      </c>
      <c r="R181" s="36">
        <f>SUMIFS(СВЦЭМ!$D$33:$D$776,СВЦЭМ!$A$33:$A$776,$A181,СВЦЭМ!$B$33:$B$776,R$155)+'СЕТ СН'!$I$14+СВЦЭМ!$D$10+'СЕТ СН'!$I$6-'СЕТ СН'!$I$26</f>
        <v>1367.3132978799999</v>
      </c>
      <c r="S181" s="36">
        <f>SUMIFS(СВЦЭМ!$D$33:$D$776,СВЦЭМ!$A$33:$A$776,$A181,СВЦЭМ!$B$33:$B$776,S$155)+'СЕТ СН'!$I$14+СВЦЭМ!$D$10+'СЕТ СН'!$I$6-'СЕТ СН'!$I$26</f>
        <v>1371.1285966099999</v>
      </c>
      <c r="T181" s="36">
        <f>SUMIFS(СВЦЭМ!$D$33:$D$776,СВЦЭМ!$A$33:$A$776,$A181,СВЦЭМ!$B$33:$B$776,T$155)+'СЕТ СН'!$I$14+СВЦЭМ!$D$10+'СЕТ СН'!$I$6-'СЕТ СН'!$I$26</f>
        <v>1346.70420612</v>
      </c>
      <c r="U181" s="36">
        <f>SUMIFS(СВЦЭМ!$D$33:$D$776,СВЦЭМ!$A$33:$A$776,$A181,СВЦЭМ!$B$33:$B$776,U$155)+'СЕТ СН'!$I$14+СВЦЭМ!$D$10+'СЕТ СН'!$I$6-'СЕТ СН'!$I$26</f>
        <v>1347.9991473999999</v>
      </c>
      <c r="V181" s="36">
        <f>SUMIFS(СВЦЭМ!$D$33:$D$776,СВЦЭМ!$A$33:$A$776,$A181,СВЦЭМ!$B$33:$B$776,V$155)+'СЕТ СН'!$I$14+СВЦЭМ!$D$10+'СЕТ СН'!$I$6-'СЕТ СН'!$I$26</f>
        <v>1354.2194919799999</v>
      </c>
      <c r="W181" s="36">
        <f>SUMIFS(СВЦЭМ!$D$33:$D$776,СВЦЭМ!$A$33:$A$776,$A181,СВЦЭМ!$B$33:$B$776,W$155)+'СЕТ СН'!$I$14+СВЦЭМ!$D$10+'СЕТ СН'!$I$6-'СЕТ СН'!$I$26</f>
        <v>1367.4919742499999</v>
      </c>
      <c r="X181" s="36">
        <f>SUMIFS(СВЦЭМ!$D$33:$D$776,СВЦЭМ!$A$33:$A$776,$A181,СВЦЭМ!$B$33:$B$776,X$155)+'СЕТ СН'!$I$14+СВЦЭМ!$D$10+'СЕТ СН'!$I$6-'СЕТ СН'!$I$26</f>
        <v>1370.1467139899999</v>
      </c>
      <c r="Y181" s="36">
        <f>SUMIFS(СВЦЭМ!$D$33:$D$776,СВЦЭМ!$A$33:$A$776,$A181,СВЦЭМ!$B$33:$B$776,Y$155)+'СЕТ СН'!$I$14+СВЦЭМ!$D$10+'СЕТ СН'!$I$6-'СЕТ СН'!$I$26</f>
        <v>1378.7654642</v>
      </c>
    </row>
    <row r="182" spans="1:27" ht="15.5" x14ac:dyDescent="0.3">
      <c r="A182" s="35">
        <f t="shared" si="4"/>
        <v>43857</v>
      </c>
      <c r="B182" s="36">
        <f>SUMIFS(СВЦЭМ!$D$33:$D$776,СВЦЭМ!$A$33:$A$776,$A182,СВЦЭМ!$B$33:$B$776,B$155)+'СЕТ СН'!$I$14+СВЦЭМ!$D$10+'СЕТ СН'!$I$6-'СЕТ СН'!$I$26</f>
        <v>1404.3398911499999</v>
      </c>
      <c r="C182" s="36">
        <f>SUMIFS(СВЦЭМ!$D$33:$D$776,СВЦЭМ!$A$33:$A$776,$A182,СВЦЭМ!$B$33:$B$776,C$155)+'СЕТ СН'!$I$14+СВЦЭМ!$D$10+'СЕТ СН'!$I$6-'СЕТ СН'!$I$26</f>
        <v>1411.5391488600001</v>
      </c>
      <c r="D182" s="36">
        <f>SUMIFS(СВЦЭМ!$D$33:$D$776,СВЦЭМ!$A$33:$A$776,$A182,СВЦЭМ!$B$33:$B$776,D$155)+'СЕТ СН'!$I$14+СВЦЭМ!$D$10+'СЕТ СН'!$I$6-'СЕТ СН'!$I$26</f>
        <v>1424.2933857099999</v>
      </c>
      <c r="E182" s="36">
        <f>SUMIFS(СВЦЭМ!$D$33:$D$776,СВЦЭМ!$A$33:$A$776,$A182,СВЦЭМ!$B$33:$B$776,E$155)+'СЕТ СН'!$I$14+СВЦЭМ!$D$10+'СЕТ СН'!$I$6-'СЕТ СН'!$I$26</f>
        <v>1434.0553299000001</v>
      </c>
      <c r="F182" s="36">
        <f>SUMIFS(СВЦЭМ!$D$33:$D$776,СВЦЭМ!$A$33:$A$776,$A182,СВЦЭМ!$B$33:$B$776,F$155)+'СЕТ СН'!$I$14+СВЦЭМ!$D$10+'СЕТ СН'!$I$6-'СЕТ СН'!$I$26</f>
        <v>1428.7663032299999</v>
      </c>
      <c r="G182" s="36">
        <f>SUMIFS(СВЦЭМ!$D$33:$D$776,СВЦЭМ!$A$33:$A$776,$A182,СВЦЭМ!$B$33:$B$776,G$155)+'СЕТ СН'!$I$14+СВЦЭМ!$D$10+'СЕТ СН'!$I$6-'СЕТ СН'!$I$26</f>
        <v>1422.3379220300001</v>
      </c>
      <c r="H182" s="36">
        <f>SUMIFS(СВЦЭМ!$D$33:$D$776,СВЦЭМ!$A$33:$A$776,$A182,СВЦЭМ!$B$33:$B$776,H$155)+'СЕТ СН'!$I$14+СВЦЭМ!$D$10+'СЕТ СН'!$I$6-'СЕТ СН'!$I$26</f>
        <v>1382.50274186</v>
      </c>
      <c r="I182" s="36">
        <f>SUMIFS(СВЦЭМ!$D$33:$D$776,СВЦЭМ!$A$33:$A$776,$A182,СВЦЭМ!$B$33:$B$776,I$155)+'СЕТ СН'!$I$14+СВЦЭМ!$D$10+'СЕТ СН'!$I$6-'СЕТ СН'!$I$26</f>
        <v>1355.3821441499999</v>
      </c>
      <c r="J182" s="36">
        <f>SUMIFS(СВЦЭМ!$D$33:$D$776,СВЦЭМ!$A$33:$A$776,$A182,СВЦЭМ!$B$33:$B$776,J$155)+'СЕТ СН'!$I$14+СВЦЭМ!$D$10+'СЕТ СН'!$I$6-'СЕТ СН'!$I$26</f>
        <v>1320.85047257</v>
      </c>
      <c r="K182" s="36">
        <f>SUMIFS(СВЦЭМ!$D$33:$D$776,СВЦЭМ!$A$33:$A$776,$A182,СВЦЭМ!$B$33:$B$776,K$155)+'СЕТ СН'!$I$14+СВЦЭМ!$D$10+'СЕТ СН'!$I$6-'СЕТ СН'!$I$26</f>
        <v>1319.1520055599999</v>
      </c>
      <c r="L182" s="36">
        <f>SUMIFS(СВЦЭМ!$D$33:$D$776,СВЦЭМ!$A$33:$A$776,$A182,СВЦЭМ!$B$33:$B$776,L$155)+'СЕТ СН'!$I$14+СВЦЭМ!$D$10+'СЕТ СН'!$I$6-'СЕТ СН'!$I$26</f>
        <v>1331.87110547</v>
      </c>
      <c r="M182" s="36">
        <f>SUMIFS(СВЦЭМ!$D$33:$D$776,СВЦЭМ!$A$33:$A$776,$A182,СВЦЭМ!$B$33:$B$776,M$155)+'СЕТ СН'!$I$14+СВЦЭМ!$D$10+'СЕТ СН'!$I$6-'СЕТ СН'!$I$26</f>
        <v>1341.5118544899999</v>
      </c>
      <c r="N182" s="36">
        <f>SUMIFS(СВЦЭМ!$D$33:$D$776,СВЦЭМ!$A$33:$A$776,$A182,СВЦЭМ!$B$33:$B$776,N$155)+'СЕТ СН'!$I$14+СВЦЭМ!$D$10+'СЕТ СН'!$I$6-'СЕТ СН'!$I$26</f>
        <v>1358.3395892399999</v>
      </c>
      <c r="O182" s="36">
        <f>SUMIFS(СВЦЭМ!$D$33:$D$776,СВЦЭМ!$A$33:$A$776,$A182,СВЦЭМ!$B$33:$B$776,O$155)+'СЕТ СН'!$I$14+СВЦЭМ!$D$10+'СЕТ СН'!$I$6-'СЕТ СН'!$I$26</f>
        <v>1381.3116243699999</v>
      </c>
      <c r="P182" s="36">
        <f>SUMIFS(СВЦЭМ!$D$33:$D$776,СВЦЭМ!$A$33:$A$776,$A182,СВЦЭМ!$B$33:$B$776,P$155)+'СЕТ СН'!$I$14+СВЦЭМ!$D$10+'СЕТ СН'!$I$6-'СЕТ СН'!$I$26</f>
        <v>1400.2391892599999</v>
      </c>
      <c r="Q182" s="36">
        <f>SUMIFS(СВЦЭМ!$D$33:$D$776,СВЦЭМ!$A$33:$A$776,$A182,СВЦЭМ!$B$33:$B$776,Q$155)+'СЕТ СН'!$I$14+СВЦЭМ!$D$10+'СЕТ СН'!$I$6-'СЕТ СН'!$I$26</f>
        <v>1410.25535694</v>
      </c>
      <c r="R182" s="36">
        <f>SUMIFS(СВЦЭМ!$D$33:$D$776,СВЦЭМ!$A$33:$A$776,$A182,СВЦЭМ!$B$33:$B$776,R$155)+'СЕТ СН'!$I$14+СВЦЭМ!$D$10+'СЕТ СН'!$I$6-'СЕТ СН'!$I$26</f>
        <v>1409.21831617</v>
      </c>
      <c r="S182" s="36">
        <f>SUMIFS(СВЦЭМ!$D$33:$D$776,СВЦЭМ!$A$33:$A$776,$A182,СВЦЭМ!$B$33:$B$776,S$155)+'СЕТ СН'!$I$14+СВЦЭМ!$D$10+'СЕТ СН'!$I$6-'СЕТ СН'!$I$26</f>
        <v>1389.5246056399999</v>
      </c>
      <c r="T182" s="36">
        <f>SUMIFS(СВЦЭМ!$D$33:$D$776,СВЦЭМ!$A$33:$A$776,$A182,СВЦЭМ!$B$33:$B$776,T$155)+'СЕТ СН'!$I$14+СВЦЭМ!$D$10+'СЕТ СН'!$I$6-'СЕТ СН'!$I$26</f>
        <v>1360.0820087099999</v>
      </c>
      <c r="U182" s="36">
        <f>SUMIFS(СВЦЭМ!$D$33:$D$776,СВЦЭМ!$A$33:$A$776,$A182,СВЦЭМ!$B$33:$B$776,U$155)+'СЕТ СН'!$I$14+СВЦЭМ!$D$10+'СЕТ СН'!$I$6-'СЕТ СН'!$I$26</f>
        <v>1372.4670538799999</v>
      </c>
      <c r="V182" s="36">
        <f>SUMIFS(СВЦЭМ!$D$33:$D$776,СВЦЭМ!$A$33:$A$776,$A182,СВЦЭМ!$B$33:$B$776,V$155)+'СЕТ СН'!$I$14+СВЦЭМ!$D$10+'СЕТ СН'!$I$6-'СЕТ СН'!$I$26</f>
        <v>1374.1819931999999</v>
      </c>
      <c r="W182" s="36">
        <f>SUMIFS(СВЦЭМ!$D$33:$D$776,СВЦЭМ!$A$33:$A$776,$A182,СВЦЭМ!$B$33:$B$776,W$155)+'СЕТ СН'!$I$14+СВЦЭМ!$D$10+'СЕТ СН'!$I$6-'СЕТ СН'!$I$26</f>
        <v>1385.14798894</v>
      </c>
      <c r="X182" s="36">
        <f>SUMIFS(СВЦЭМ!$D$33:$D$776,СВЦЭМ!$A$33:$A$776,$A182,СВЦЭМ!$B$33:$B$776,X$155)+'СЕТ СН'!$I$14+СВЦЭМ!$D$10+'СЕТ СН'!$I$6-'СЕТ СН'!$I$26</f>
        <v>1390.06350789</v>
      </c>
      <c r="Y182" s="36">
        <f>SUMIFS(СВЦЭМ!$D$33:$D$776,СВЦЭМ!$A$33:$A$776,$A182,СВЦЭМ!$B$33:$B$776,Y$155)+'СЕТ СН'!$I$14+СВЦЭМ!$D$10+'СЕТ СН'!$I$6-'СЕТ СН'!$I$26</f>
        <v>1401.40410099</v>
      </c>
    </row>
    <row r="183" spans="1:27" ht="15.5" x14ac:dyDescent="0.3">
      <c r="A183" s="35">
        <f t="shared" si="4"/>
        <v>43858</v>
      </c>
      <c r="B183" s="36">
        <f>SUMIFS(СВЦЭМ!$D$33:$D$776,СВЦЭМ!$A$33:$A$776,$A183,СВЦЭМ!$B$33:$B$776,B$155)+'СЕТ СН'!$I$14+СВЦЭМ!$D$10+'СЕТ СН'!$I$6-'СЕТ СН'!$I$26</f>
        <v>1358.58220951</v>
      </c>
      <c r="C183" s="36">
        <f>SUMIFS(СВЦЭМ!$D$33:$D$776,СВЦЭМ!$A$33:$A$776,$A183,СВЦЭМ!$B$33:$B$776,C$155)+'СЕТ СН'!$I$14+СВЦЭМ!$D$10+'СЕТ СН'!$I$6-'СЕТ СН'!$I$26</f>
        <v>1389.5979258699999</v>
      </c>
      <c r="D183" s="36">
        <f>SUMIFS(СВЦЭМ!$D$33:$D$776,СВЦЭМ!$A$33:$A$776,$A183,СВЦЭМ!$B$33:$B$776,D$155)+'СЕТ СН'!$I$14+СВЦЭМ!$D$10+'СЕТ СН'!$I$6-'СЕТ СН'!$I$26</f>
        <v>1405.3845902399999</v>
      </c>
      <c r="E183" s="36">
        <f>SUMIFS(СВЦЭМ!$D$33:$D$776,СВЦЭМ!$A$33:$A$776,$A183,СВЦЭМ!$B$33:$B$776,E$155)+'СЕТ СН'!$I$14+СВЦЭМ!$D$10+'СЕТ СН'!$I$6-'СЕТ СН'!$I$26</f>
        <v>1405.2130343900001</v>
      </c>
      <c r="F183" s="36">
        <f>SUMIFS(СВЦЭМ!$D$33:$D$776,СВЦЭМ!$A$33:$A$776,$A183,СВЦЭМ!$B$33:$B$776,F$155)+'СЕТ СН'!$I$14+СВЦЭМ!$D$10+'СЕТ СН'!$I$6-'СЕТ СН'!$I$26</f>
        <v>1409.8427150800001</v>
      </c>
      <c r="G183" s="36">
        <f>SUMIFS(СВЦЭМ!$D$33:$D$776,СВЦЭМ!$A$33:$A$776,$A183,СВЦЭМ!$B$33:$B$776,G$155)+'СЕТ СН'!$I$14+СВЦЭМ!$D$10+'СЕТ СН'!$I$6-'СЕТ СН'!$I$26</f>
        <v>1393.80003498</v>
      </c>
      <c r="H183" s="36">
        <f>SUMIFS(СВЦЭМ!$D$33:$D$776,СВЦЭМ!$A$33:$A$776,$A183,СВЦЭМ!$B$33:$B$776,H$155)+'СЕТ СН'!$I$14+СВЦЭМ!$D$10+'СЕТ СН'!$I$6-'СЕТ СН'!$I$26</f>
        <v>1363.5879836699999</v>
      </c>
      <c r="I183" s="36">
        <f>SUMIFS(СВЦЭМ!$D$33:$D$776,СВЦЭМ!$A$33:$A$776,$A183,СВЦЭМ!$B$33:$B$776,I$155)+'СЕТ СН'!$I$14+СВЦЭМ!$D$10+'СЕТ СН'!$I$6-'СЕТ СН'!$I$26</f>
        <v>1323.90002398</v>
      </c>
      <c r="J183" s="36">
        <f>SUMIFS(СВЦЭМ!$D$33:$D$776,СВЦЭМ!$A$33:$A$776,$A183,СВЦЭМ!$B$33:$B$776,J$155)+'СЕТ СН'!$I$14+СВЦЭМ!$D$10+'СЕТ СН'!$I$6-'СЕТ СН'!$I$26</f>
        <v>1306.37766113</v>
      </c>
      <c r="K183" s="36">
        <f>SUMIFS(СВЦЭМ!$D$33:$D$776,СВЦЭМ!$A$33:$A$776,$A183,СВЦЭМ!$B$33:$B$776,K$155)+'СЕТ СН'!$I$14+СВЦЭМ!$D$10+'СЕТ СН'!$I$6-'СЕТ СН'!$I$26</f>
        <v>1297.1249776099999</v>
      </c>
      <c r="L183" s="36">
        <f>SUMIFS(СВЦЭМ!$D$33:$D$776,СВЦЭМ!$A$33:$A$776,$A183,СВЦЭМ!$B$33:$B$776,L$155)+'СЕТ СН'!$I$14+СВЦЭМ!$D$10+'СЕТ СН'!$I$6-'СЕТ СН'!$I$26</f>
        <v>1291.03413669</v>
      </c>
      <c r="M183" s="36">
        <f>SUMIFS(СВЦЭМ!$D$33:$D$776,СВЦЭМ!$A$33:$A$776,$A183,СВЦЭМ!$B$33:$B$776,M$155)+'СЕТ СН'!$I$14+СВЦЭМ!$D$10+'СЕТ СН'!$I$6-'СЕТ СН'!$I$26</f>
        <v>1323.03031401</v>
      </c>
      <c r="N183" s="36">
        <f>SUMIFS(СВЦЭМ!$D$33:$D$776,СВЦЭМ!$A$33:$A$776,$A183,СВЦЭМ!$B$33:$B$776,N$155)+'СЕТ СН'!$I$14+СВЦЭМ!$D$10+'СЕТ СН'!$I$6-'СЕТ СН'!$I$26</f>
        <v>1339.0486324599999</v>
      </c>
      <c r="O183" s="36">
        <f>SUMIFS(СВЦЭМ!$D$33:$D$776,СВЦЭМ!$A$33:$A$776,$A183,СВЦЭМ!$B$33:$B$776,O$155)+'СЕТ СН'!$I$14+СВЦЭМ!$D$10+'СЕТ СН'!$I$6-'СЕТ СН'!$I$26</f>
        <v>1339.23559686</v>
      </c>
      <c r="P183" s="36">
        <f>SUMIFS(СВЦЭМ!$D$33:$D$776,СВЦЭМ!$A$33:$A$776,$A183,СВЦЭМ!$B$33:$B$776,P$155)+'СЕТ СН'!$I$14+СВЦЭМ!$D$10+'СЕТ СН'!$I$6-'СЕТ СН'!$I$26</f>
        <v>1353.86772989</v>
      </c>
      <c r="Q183" s="36">
        <f>SUMIFS(СВЦЭМ!$D$33:$D$776,СВЦЭМ!$A$33:$A$776,$A183,СВЦЭМ!$B$33:$B$776,Q$155)+'СЕТ СН'!$I$14+СВЦЭМ!$D$10+'СЕТ СН'!$I$6-'СЕТ СН'!$I$26</f>
        <v>1362.1751287099999</v>
      </c>
      <c r="R183" s="36">
        <f>SUMIFS(СВЦЭМ!$D$33:$D$776,СВЦЭМ!$A$33:$A$776,$A183,СВЦЭМ!$B$33:$B$776,R$155)+'СЕТ СН'!$I$14+СВЦЭМ!$D$10+'СЕТ СН'!$I$6-'СЕТ СН'!$I$26</f>
        <v>1360.28350346</v>
      </c>
      <c r="S183" s="36">
        <f>SUMIFS(СВЦЭМ!$D$33:$D$776,СВЦЭМ!$A$33:$A$776,$A183,СВЦЭМ!$B$33:$B$776,S$155)+'СЕТ СН'!$I$14+СВЦЭМ!$D$10+'СЕТ СН'!$I$6-'СЕТ СН'!$I$26</f>
        <v>1345.4236235399999</v>
      </c>
      <c r="T183" s="36">
        <f>SUMIFS(СВЦЭМ!$D$33:$D$776,СВЦЭМ!$A$33:$A$776,$A183,СВЦЭМ!$B$33:$B$776,T$155)+'СЕТ СН'!$I$14+СВЦЭМ!$D$10+'СЕТ СН'!$I$6-'СЕТ СН'!$I$26</f>
        <v>1324.5979561300001</v>
      </c>
      <c r="U183" s="36">
        <f>SUMIFS(СВЦЭМ!$D$33:$D$776,СВЦЭМ!$A$33:$A$776,$A183,СВЦЭМ!$B$33:$B$776,U$155)+'СЕТ СН'!$I$14+СВЦЭМ!$D$10+'СЕТ СН'!$I$6-'СЕТ СН'!$I$26</f>
        <v>1320.3622023799999</v>
      </c>
      <c r="V183" s="36">
        <f>SUMIFS(СВЦЭМ!$D$33:$D$776,СВЦЭМ!$A$33:$A$776,$A183,СВЦЭМ!$B$33:$B$776,V$155)+'СЕТ СН'!$I$14+СВЦЭМ!$D$10+'СЕТ СН'!$I$6-'СЕТ СН'!$I$26</f>
        <v>1330.62604689</v>
      </c>
      <c r="W183" s="36">
        <f>SUMIFS(СВЦЭМ!$D$33:$D$776,СВЦЭМ!$A$33:$A$776,$A183,СВЦЭМ!$B$33:$B$776,W$155)+'СЕТ СН'!$I$14+СВЦЭМ!$D$10+'СЕТ СН'!$I$6-'СЕТ СН'!$I$26</f>
        <v>1339.66704407</v>
      </c>
      <c r="X183" s="36">
        <f>SUMIFS(СВЦЭМ!$D$33:$D$776,СВЦЭМ!$A$33:$A$776,$A183,СВЦЭМ!$B$33:$B$776,X$155)+'СЕТ СН'!$I$14+СВЦЭМ!$D$10+'СЕТ СН'!$I$6-'СЕТ СН'!$I$26</f>
        <v>1347.1279024200001</v>
      </c>
      <c r="Y183" s="36">
        <f>SUMIFS(СВЦЭМ!$D$33:$D$776,СВЦЭМ!$A$33:$A$776,$A183,СВЦЭМ!$B$33:$B$776,Y$155)+'СЕТ СН'!$I$14+СВЦЭМ!$D$10+'СЕТ СН'!$I$6-'СЕТ СН'!$I$26</f>
        <v>1371.9930848500001</v>
      </c>
    </row>
    <row r="184" spans="1:27" ht="15.5" x14ac:dyDescent="0.3">
      <c r="A184" s="35">
        <f t="shared" si="4"/>
        <v>43859</v>
      </c>
      <c r="B184" s="36">
        <f>SUMIFS(СВЦЭМ!$D$33:$D$776,СВЦЭМ!$A$33:$A$776,$A184,СВЦЭМ!$B$33:$B$776,B$155)+'СЕТ СН'!$I$14+СВЦЭМ!$D$10+'СЕТ СН'!$I$6-'СЕТ СН'!$I$26</f>
        <v>1413.37113759</v>
      </c>
      <c r="C184" s="36">
        <f>SUMIFS(СВЦЭМ!$D$33:$D$776,СВЦЭМ!$A$33:$A$776,$A184,СВЦЭМ!$B$33:$B$776,C$155)+'СЕТ СН'!$I$14+СВЦЭМ!$D$10+'СЕТ СН'!$I$6-'СЕТ СН'!$I$26</f>
        <v>1434.6029439700001</v>
      </c>
      <c r="D184" s="36">
        <f>SUMIFS(СВЦЭМ!$D$33:$D$776,СВЦЭМ!$A$33:$A$776,$A184,СВЦЭМ!$B$33:$B$776,D$155)+'СЕТ СН'!$I$14+СВЦЭМ!$D$10+'СЕТ СН'!$I$6-'СЕТ СН'!$I$26</f>
        <v>1437.12225741</v>
      </c>
      <c r="E184" s="36">
        <f>SUMIFS(СВЦЭМ!$D$33:$D$776,СВЦЭМ!$A$33:$A$776,$A184,СВЦЭМ!$B$33:$B$776,E$155)+'СЕТ СН'!$I$14+СВЦЭМ!$D$10+'СЕТ СН'!$I$6-'СЕТ СН'!$I$26</f>
        <v>1438.48976281</v>
      </c>
      <c r="F184" s="36">
        <f>SUMIFS(СВЦЭМ!$D$33:$D$776,СВЦЭМ!$A$33:$A$776,$A184,СВЦЭМ!$B$33:$B$776,F$155)+'СЕТ СН'!$I$14+СВЦЭМ!$D$10+'СЕТ СН'!$I$6-'СЕТ СН'!$I$26</f>
        <v>1431.9283565999999</v>
      </c>
      <c r="G184" s="36">
        <f>SUMIFS(СВЦЭМ!$D$33:$D$776,СВЦЭМ!$A$33:$A$776,$A184,СВЦЭМ!$B$33:$B$776,G$155)+'СЕТ СН'!$I$14+СВЦЭМ!$D$10+'СЕТ СН'!$I$6-'СЕТ СН'!$I$26</f>
        <v>1420.2965692999999</v>
      </c>
      <c r="H184" s="36">
        <f>SUMIFS(СВЦЭМ!$D$33:$D$776,СВЦЭМ!$A$33:$A$776,$A184,СВЦЭМ!$B$33:$B$776,H$155)+'СЕТ СН'!$I$14+СВЦЭМ!$D$10+'СЕТ СН'!$I$6-'СЕТ СН'!$I$26</f>
        <v>1381.32567058</v>
      </c>
      <c r="I184" s="36">
        <f>SUMIFS(СВЦЭМ!$D$33:$D$776,СВЦЭМ!$A$33:$A$776,$A184,СВЦЭМ!$B$33:$B$776,I$155)+'СЕТ СН'!$I$14+СВЦЭМ!$D$10+'СЕТ СН'!$I$6-'СЕТ СН'!$I$26</f>
        <v>1350.12063928</v>
      </c>
      <c r="J184" s="36">
        <f>SUMIFS(СВЦЭМ!$D$33:$D$776,СВЦЭМ!$A$33:$A$776,$A184,СВЦЭМ!$B$33:$B$776,J$155)+'СЕТ СН'!$I$14+СВЦЭМ!$D$10+'СЕТ СН'!$I$6-'СЕТ СН'!$I$26</f>
        <v>1327.24054581</v>
      </c>
      <c r="K184" s="36">
        <f>SUMIFS(СВЦЭМ!$D$33:$D$776,СВЦЭМ!$A$33:$A$776,$A184,СВЦЭМ!$B$33:$B$776,K$155)+'СЕТ СН'!$I$14+СВЦЭМ!$D$10+'СЕТ СН'!$I$6-'СЕТ СН'!$I$26</f>
        <v>1315.9554441799999</v>
      </c>
      <c r="L184" s="36">
        <f>SUMIFS(СВЦЭМ!$D$33:$D$776,СВЦЭМ!$A$33:$A$776,$A184,СВЦЭМ!$B$33:$B$776,L$155)+'СЕТ СН'!$I$14+СВЦЭМ!$D$10+'СЕТ СН'!$I$6-'СЕТ СН'!$I$26</f>
        <v>1303.15872296</v>
      </c>
      <c r="M184" s="36">
        <f>SUMIFS(СВЦЭМ!$D$33:$D$776,СВЦЭМ!$A$33:$A$776,$A184,СВЦЭМ!$B$33:$B$776,M$155)+'СЕТ СН'!$I$14+СВЦЭМ!$D$10+'СЕТ СН'!$I$6-'СЕТ СН'!$I$26</f>
        <v>1309.0774931999999</v>
      </c>
      <c r="N184" s="36">
        <f>SUMIFS(СВЦЭМ!$D$33:$D$776,СВЦЭМ!$A$33:$A$776,$A184,СВЦЭМ!$B$33:$B$776,N$155)+'СЕТ СН'!$I$14+СВЦЭМ!$D$10+'СЕТ СН'!$I$6-'СЕТ СН'!$I$26</f>
        <v>1336.2272743999999</v>
      </c>
      <c r="O184" s="36">
        <f>SUMIFS(СВЦЭМ!$D$33:$D$776,СВЦЭМ!$A$33:$A$776,$A184,СВЦЭМ!$B$33:$B$776,O$155)+'СЕТ СН'!$I$14+СВЦЭМ!$D$10+'СЕТ СН'!$I$6-'СЕТ СН'!$I$26</f>
        <v>1361.6604019399999</v>
      </c>
      <c r="P184" s="36">
        <f>SUMIFS(СВЦЭМ!$D$33:$D$776,СВЦЭМ!$A$33:$A$776,$A184,СВЦЭМ!$B$33:$B$776,P$155)+'СЕТ СН'!$I$14+СВЦЭМ!$D$10+'СЕТ СН'!$I$6-'СЕТ СН'!$I$26</f>
        <v>1389.30181414</v>
      </c>
      <c r="Q184" s="36">
        <f>SUMIFS(СВЦЭМ!$D$33:$D$776,СВЦЭМ!$A$33:$A$776,$A184,СВЦЭМ!$B$33:$B$776,Q$155)+'СЕТ СН'!$I$14+СВЦЭМ!$D$10+'СЕТ СН'!$I$6-'СЕТ СН'!$I$26</f>
        <v>1406.21569054</v>
      </c>
      <c r="R184" s="36">
        <f>SUMIFS(СВЦЭМ!$D$33:$D$776,СВЦЭМ!$A$33:$A$776,$A184,СВЦЭМ!$B$33:$B$776,R$155)+'СЕТ СН'!$I$14+СВЦЭМ!$D$10+'СЕТ СН'!$I$6-'СЕТ СН'!$I$26</f>
        <v>1392.5678341999999</v>
      </c>
      <c r="S184" s="36">
        <f>SUMIFS(СВЦЭМ!$D$33:$D$776,СВЦЭМ!$A$33:$A$776,$A184,СВЦЭМ!$B$33:$B$776,S$155)+'СЕТ СН'!$I$14+СВЦЭМ!$D$10+'СЕТ СН'!$I$6-'СЕТ СН'!$I$26</f>
        <v>1373.0438711699999</v>
      </c>
      <c r="T184" s="36">
        <f>SUMIFS(СВЦЭМ!$D$33:$D$776,СВЦЭМ!$A$33:$A$776,$A184,СВЦЭМ!$B$33:$B$776,T$155)+'СЕТ СН'!$I$14+СВЦЭМ!$D$10+'СЕТ СН'!$I$6-'СЕТ СН'!$I$26</f>
        <v>1333.72086859</v>
      </c>
      <c r="U184" s="36">
        <f>SUMIFS(СВЦЭМ!$D$33:$D$776,СВЦЭМ!$A$33:$A$776,$A184,СВЦЭМ!$B$33:$B$776,U$155)+'СЕТ СН'!$I$14+СВЦЭМ!$D$10+'СЕТ СН'!$I$6-'СЕТ СН'!$I$26</f>
        <v>1328.08751381</v>
      </c>
      <c r="V184" s="36">
        <f>SUMIFS(СВЦЭМ!$D$33:$D$776,СВЦЭМ!$A$33:$A$776,$A184,СВЦЭМ!$B$33:$B$776,V$155)+'СЕТ СН'!$I$14+СВЦЭМ!$D$10+'СЕТ СН'!$I$6-'СЕТ СН'!$I$26</f>
        <v>1337.66039273</v>
      </c>
      <c r="W184" s="36">
        <f>SUMIFS(СВЦЭМ!$D$33:$D$776,СВЦЭМ!$A$33:$A$776,$A184,СВЦЭМ!$B$33:$B$776,W$155)+'СЕТ СН'!$I$14+СВЦЭМ!$D$10+'СЕТ СН'!$I$6-'СЕТ СН'!$I$26</f>
        <v>1353.5430994599999</v>
      </c>
      <c r="X184" s="36">
        <f>SUMIFS(СВЦЭМ!$D$33:$D$776,СВЦЭМ!$A$33:$A$776,$A184,СВЦЭМ!$B$33:$B$776,X$155)+'СЕТ СН'!$I$14+СВЦЭМ!$D$10+'СЕТ СН'!$I$6-'СЕТ СН'!$I$26</f>
        <v>1354.57636123</v>
      </c>
      <c r="Y184" s="36">
        <f>SUMIFS(СВЦЭМ!$D$33:$D$776,СВЦЭМ!$A$33:$A$776,$A184,СВЦЭМ!$B$33:$B$776,Y$155)+'СЕТ СН'!$I$14+СВЦЭМ!$D$10+'СЕТ СН'!$I$6-'СЕТ СН'!$I$26</f>
        <v>1387.29879009</v>
      </c>
    </row>
    <row r="185" spans="1:27" ht="15.5" x14ac:dyDescent="0.3">
      <c r="A185" s="35">
        <f t="shared" si="4"/>
        <v>43860</v>
      </c>
      <c r="B185" s="36">
        <f>SUMIFS(СВЦЭМ!$D$33:$D$776,СВЦЭМ!$A$33:$A$776,$A185,СВЦЭМ!$B$33:$B$776,B$155)+'СЕТ СН'!$I$14+СВЦЭМ!$D$10+'СЕТ СН'!$I$6-'СЕТ СН'!$I$26</f>
        <v>1411.5605142299999</v>
      </c>
      <c r="C185" s="36">
        <f>SUMIFS(СВЦЭМ!$D$33:$D$776,СВЦЭМ!$A$33:$A$776,$A185,СВЦЭМ!$B$33:$B$776,C$155)+'СЕТ СН'!$I$14+СВЦЭМ!$D$10+'СЕТ СН'!$I$6-'СЕТ СН'!$I$26</f>
        <v>1432.23011898</v>
      </c>
      <c r="D185" s="36">
        <f>SUMIFS(СВЦЭМ!$D$33:$D$776,СВЦЭМ!$A$33:$A$776,$A185,СВЦЭМ!$B$33:$B$776,D$155)+'СЕТ СН'!$I$14+СВЦЭМ!$D$10+'СЕТ СН'!$I$6-'СЕТ СН'!$I$26</f>
        <v>1436.5012909299999</v>
      </c>
      <c r="E185" s="36">
        <f>SUMIFS(СВЦЭМ!$D$33:$D$776,СВЦЭМ!$A$33:$A$776,$A185,СВЦЭМ!$B$33:$B$776,E$155)+'СЕТ СН'!$I$14+СВЦЭМ!$D$10+'СЕТ СН'!$I$6-'СЕТ СН'!$I$26</f>
        <v>1438.3058706100001</v>
      </c>
      <c r="F185" s="36">
        <f>SUMIFS(СВЦЭМ!$D$33:$D$776,СВЦЭМ!$A$33:$A$776,$A185,СВЦЭМ!$B$33:$B$776,F$155)+'СЕТ СН'!$I$14+СВЦЭМ!$D$10+'СЕТ СН'!$I$6-'СЕТ СН'!$I$26</f>
        <v>1426.6861473500001</v>
      </c>
      <c r="G185" s="36">
        <f>SUMIFS(СВЦЭМ!$D$33:$D$776,СВЦЭМ!$A$33:$A$776,$A185,СВЦЭМ!$B$33:$B$776,G$155)+'СЕТ СН'!$I$14+СВЦЭМ!$D$10+'СЕТ СН'!$I$6-'СЕТ СН'!$I$26</f>
        <v>1415.21492945</v>
      </c>
      <c r="H185" s="36">
        <f>SUMIFS(СВЦЭМ!$D$33:$D$776,СВЦЭМ!$A$33:$A$776,$A185,СВЦЭМ!$B$33:$B$776,H$155)+'СЕТ СН'!$I$14+СВЦЭМ!$D$10+'СЕТ СН'!$I$6-'СЕТ СН'!$I$26</f>
        <v>1383.1672130899999</v>
      </c>
      <c r="I185" s="36">
        <f>SUMIFS(СВЦЭМ!$D$33:$D$776,СВЦЭМ!$A$33:$A$776,$A185,СВЦЭМ!$B$33:$B$776,I$155)+'СЕТ СН'!$I$14+СВЦЭМ!$D$10+'СЕТ СН'!$I$6-'СЕТ СН'!$I$26</f>
        <v>1352.4760190100001</v>
      </c>
      <c r="J185" s="36">
        <f>SUMIFS(СВЦЭМ!$D$33:$D$776,СВЦЭМ!$A$33:$A$776,$A185,СВЦЭМ!$B$33:$B$776,J$155)+'СЕТ СН'!$I$14+СВЦЭМ!$D$10+'СЕТ СН'!$I$6-'СЕТ СН'!$I$26</f>
        <v>1324.0202103500001</v>
      </c>
      <c r="K185" s="36">
        <f>SUMIFS(СВЦЭМ!$D$33:$D$776,СВЦЭМ!$A$33:$A$776,$A185,СВЦЭМ!$B$33:$B$776,K$155)+'СЕТ СН'!$I$14+СВЦЭМ!$D$10+'СЕТ СН'!$I$6-'СЕТ СН'!$I$26</f>
        <v>1306.9590597599999</v>
      </c>
      <c r="L185" s="36">
        <f>SUMIFS(СВЦЭМ!$D$33:$D$776,СВЦЭМ!$A$33:$A$776,$A185,СВЦЭМ!$B$33:$B$776,L$155)+'СЕТ СН'!$I$14+СВЦЭМ!$D$10+'СЕТ СН'!$I$6-'СЕТ СН'!$I$26</f>
        <v>1308.9276218699999</v>
      </c>
      <c r="M185" s="36">
        <f>SUMIFS(СВЦЭМ!$D$33:$D$776,СВЦЭМ!$A$33:$A$776,$A185,СВЦЭМ!$B$33:$B$776,M$155)+'СЕТ СН'!$I$14+СВЦЭМ!$D$10+'СЕТ СН'!$I$6-'СЕТ СН'!$I$26</f>
        <v>1322.1552243599999</v>
      </c>
      <c r="N185" s="36">
        <f>SUMIFS(СВЦЭМ!$D$33:$D$776,СВЦЭМ!$A$33:$A$776,$A185,СВЦЭМ!$B$33:$B$776,N$155)+'СЕТ СН'!$I$14+СВЦЭМ!$D$10+'СЕТ СН'!$I$6-'СЕТ СН'!$I$26</f>
        <v>1333.59819253</v>
      </c>
      <c r="O185" s="36">
        <f>SUMIFS(СВЦЭМ!$D$33:$D$776,СВЦЭМ!$A$33:$A$776,$A185,СВЦЭМ!$B$33:$B$776,O$155)+'СЕТ СН'!$I$14+СВЦЭМ!$D$10+'СЕТ СН'!$I$6-'СЕТ СН'!$I$26</f>
        <v>1367.89039116</v>
      </c>
      <c r="P185" s="36">
        <f>SUMIFS(СВЦЭМ!$D$33:$D$776,СВЦЭМ!$A$33:$A$776,$A185,СВЦЭМ!$B$33:$B$776,P$155)+'СЕТ СН'!$I$14+СВЦЭМ!$D$10+'СЕТ СН'!$I$6-'СЕТ СН'!$I$26</f>
        <v>1400.3971562899999</v>
      </c>
      <c r="Q185" s="36">
        <f>SUMIFS(СВЦЭМ!$D$33:$D$776,СВЦЭМ!$A$33:$A$776,$A185,СВЦЭМ!$B$33:$B$776,Q$155)+'СЕТ СН'!$I$14+СВЦЭМ!$D$10+'СЕТ СН'!$I$6-'СЕТ СН'!$I$26</f>
        <v>1408.1222797200001</v>
      </c>
      <c r="R185" s="36">
        <f>SUMIFS(СВЦЭМ!$D$33:$D$776,СВЦЭМ!$A$33:$A$776,$A185,СВЦЭМ!$B$33:$B$776,R$155)+'СЕТ СН'!$I$14+СВЦЭМ!$D$10+'СЕТ СН'!$I$6-'СЕТ СН'!$I$26</f>
        <v>1384.7166544499999</v>
      </c>
      <c r="S185" s="36">
        <f>SUMIFS(СВЦЭМ!$D$33:$D$776,СВЦЭМ!$A$33:$A$776,$A185,СВЦЭМ!$B$33:$B$776,S$155)+'СЕТ СН'!$I$14+СВЦЭМ!$D$10+'СЕТ СН'!$I$6-'СЕТ СН'!$I$26</f>
        <v>1346.42042092</v>
      </c>
      <c r="T185" s="36">
        <f>SUMIFS(СВЦЭМ!$D$33:$D$776,СВЦЭМ!$A$33:$A$776,$A185,СВЦЭМ!$B$33:$B$776,T$155)+'СЕТ СН'!$I$14+СВЦЭМ!$D$10+'СЕТ СН'!$I$6-'СЕТ СН'!$I$26</f>
        <v>1326.18750821</v>
      </c>
      <c r="U185" s="36">
        <f>SUMIFS(СВЦЭМ!$D$33:$D$776,СВЦЭМ!$A$33:$A$776,$A185,СВЦЭМ!$B$33:$B$776,U$155)+'СЕТ СН'!$I$14+СВЦЭМ!$D$10+'СЕТ СН'!$I$6-'СЕТ СН'!$I$26</f>
        <v>1328.14588134</v>
      </c>
      <c r="V185" s="36">
        <f>SUMIFS(СВЦЭМ!$D$33:$D$776,СВЦЭМ!$A$33:$A$776,$A185,СВЦЭМ!$B$33:$B$776,V$155)+'СЕТ СН'!$I$14+СВЦЭМ!$D$10+'СЕТ СН'!$I$6-'СЕТ СН'!$I$26</f>
        <v>1328.2026770299999</v>
      </c>
      <c r="W185" s="36">
        <f>SUMIFS(СВЦЭМ!$D$33:$D$776,СВЦЭМ!$A$33:$A$776,$A185,СВЦЭМ!$B$33:$B$776,W$155)+'СЕТ СН'!$I$14+СВЦЭМ!$D$10+'СЕТ СН'!$I$6-'СЕТ СН'!$I$26</f>
        <v>1336.8068960399999</v>
      </c>
      <c r="X185" s="36">
        <f>SUMIFS(СВЦЭМ!$D$33:$D$776,СВЦЭМ!$A$33:$A$776,$A185,СВЦЭМ!$B$33:$B$776,X$155)+'СЕТ СН'!$I$14+СВЦЭМ!$D$10+'СЕТ СН'!$I$6-'СЕТ СН'!$I$26</f>
        <v>1336.62044292</v>
      </c>
      <c r="Y185" s="36">
        <f>SUMIFS(СВЦЭМ!$D$33:$D$776,СВЦЭМ!$A$33:$A$776,$A185,СВЦЭМ!$B$33:$B$776,Y$155)+'СЕТ СН'!$I$14+СВЦЭМ!$D$10+'СЕТ СН'!$I$6-'СЕТ СН'!$I$26</f>
        <v>1337.4569838099999</v>
      </c>
    </row>
    <row r="186" spans="1:27" ht="15.5" x14ac:dyDescent="0.3">
      <c r="A186" s="35">
        <f t="shared" si="4"/>
        <v>43861</v>
      </c>
      <c r="B186" s="36">
        <f>SUMIFS(СВЦЭМ!$D$33:$D$776,СВЦЭМ!$A$33:$A$776,$A186,СВЦЭМ!$B$33:$B$776,B$155)+'СЕТ СН'!$I$14+СВЦЭМ!$D$10+'СЕТ СН'!$I$6-'СЕТ СН'!$I$26</f>
        <v>1376.34615669</v>
      </c>
      <c r="C186" s="36">
        <f>SUMIFS(СВЦЭМ!$D$33:$D$776,СВЦЭМ!$A$33:$A$776,$A186,СВЦЭМ!$B$33:$B$776,C$155)+'СЕТ СН'!$I$14+СВЦЭМ!$D$10+'СЕТ СН'!$I$6-'СЕТ СН'!$I$26</f>
        <v>1400.30236281</v>
      </c>
      <c r="D186" s="36">
        <f>SUMIFS(СВЦЭМ!$D$33:$D$776,СВЦЭМ!$A$33:$A$776,$A186,СВЦЭМ!$B$33:$B$776,D$155)+'СЕТ СН'!$I$14+СВЦЭМ!$D$10+'СЕТ СН'!$I$6-'СЕТ СН'!$I$26</f>
        <v>1413.11348896</v>
      </c>
      <c r="E186" s="36">
        <f>SUMIFS(СВЦЭМ!$D$33:$D$776,СВЦЭМ!$A$33:$A$776,$A186,СВЦЭМ!$B$33:$B$776,E$155)+'СЕТ СН'!$I$14+СВЦЭМ!$D$10+'СЕТ СН'!$I$6-'СЕТ СН'!$I$26</f>
        <v>1416.2004442499999</v>
      </c>
      <c r="F186" s="36">
        <f>SUMIFS(СВЦЭМ!$D$33:$D$776,СВЦЭМ!$A$33:$A$776,$A186,СВЦЭМ!$B$33:$B$776,F$155)+'СЕТ СН'!$I$14+СВЦЭМ!$D$10+'СЕТ СН'!$I$6-'СЕТ СН'!$I$26</f>
        <v>1403.5436029</v>
      </c>
      <c r="G186" s="36">
        <f>SUMIFS(СВЦЭМ!$D$33:$D$776,СВЦЭМ!$A$33:$A$776,$A186,СВЦЭМ!$B$33:$B$776,G$155)+'СЕТ СН'!$I$14+СВЦЭМ!$D$10+'СЕТ СН'!$I$6-'СЕТ СН'!$I$26</f>
        <v>1382.43388824</v>
      </c>
      <c r="H186" s="36">
        <f>SUMIFS(СВЦЭМ!$D$33:$D$776,СВЦЭМ!$A$33:$A$776,$A186,СВЦЭМ!$B$33:$B$776,H$155)+'СЕТ СН'!$I$14+СВЦЭМ!$D$10+'СЕТ СН'!$I$6-'СЕТ СН'!$I$26</f>
        <v>1359.3120554899999</v>
      </c>
      <c r="I186" s="36">
        <f>SUMIFS(СВЦЭМ!$D$33:$D$776,СВЦЭМ!$A$33:$A$776,$A186,СВЦЭМ!$B$33:$B$776,I$155)+'СЕТ СН'!$I$14+СВЦЭМ!$D$10+'СЕТ СН'!$I$6-'СЕТ СН'!$I$26</f>
        <v>1352.3236985599999</v>
      </c>
      <c r="J186" s="36">
        <f>SUMIFS(СВЦЭМ!$D$33:$D$776,СВЦЭМ!$A$33:$A$776,$A186,СВЦЭМ!$B$33:$B$776,J$155)+'СЕТ СН'!$I$14+СВЦЭМ!$D$10+'СЕТ СН'!$I$6-'СЕТ СН'!$I$26</f>
        <v>1329.2166164499999</v>
      </c>
      <c r="K186" s="36">
        <f>SUMIFS(СВЦЭМ!$D$33:$D$776,СВЦЭМ!$A$33:$A$776,$A186,СВЦЭМ!$B$33:$B$776,K$155)+'СЕТ СН'!$I$14+СВЦЭМ!$D$10+'СЕТ СН'!$I$6-'СЕТ СН'!$I$26</f>
        <v>1315.92777013</v>
      </c>
      <c r="L186" s="36">
        <f>SUMIFS(СВЦЭМ!$D$33:$D$776,СВЦЭМ!$A$33:$A$776,$A186,СВЦЭМ!$B$33:$B$776,L$155)+'СЕТ СН'!$I$14+СВЦЭМ!$D$10+'СЕТ СН'!$I$6-'СЕТ СН'!$I$26</f>
        <v>1317.6427748599999</v>
      </c>
      <c r="M186" s="36">
        <f>SUMIFS(СВЦЭМ!$D$33:$D$776,СВЦЭМ!$A$33:$A$776,$A186,СВЦЭМ!$B$33:$B$776,M$155)+'СЕТ СН'!$I$14+СВЦЭМ!$D$10+'СЕТ СН'!$I$6-'СЕТ СН'!$I$26</f>
        <v>1335.45191555</v>
      </c>
      <c r="N186" s="36">
        <f>SUMIFS(СВЦЭМ!$D$33:$D$776,СВЦЭМ!$A$33:$A$776,$A186,СВЦЭМ!$B$33:$B$776,N$155)+'СЕТ СН'!$I$14+СВЦЭМ!$D$10+'СЕТ СН'!$I$6-'СЕТ СН'!$I$26</f>
        <v>1346.7354452699999</v>
      </c>
      <c r="O186" s="36">
        <f>SUMIFS(СВЦЭМ!$D$33:$D$776,СВЦЭМ!$A$33:$A$776,$A186,СВЦЭМ!$B$33:$B$776,O$155)+'СЕТ СН'!$I$14+СВЦЭМ!$D$10+'СЕТ СН'!$I$6-'СЕТ СН'!$I$26</f>
        <v>1350.1871001299999</v>
      </c>
      <c r="P186" s="36">
        <f>SUMIFS(СВЦЭМ!$D$33:$D$776,СВЦЭМ!$A$33:$A$776,$A186,СВЦЭМ!$B$33:$B$776,P$155)+'СЕТ СН'!$I$14+СВЦЭМ!$D$10+'СЕТ СН'!$I$6-'СЕТ СН'!$I$26</f>
        <v>1360.8334755399999</v>
      </c>
      <c r="Q186" s="36">
        <f>SUMIFS(СВЦЭМ!$D$33:$D$776,СВЦЭМ!$A$33:$A$776,$A186,СВЦЭМ!$B$33:$B$776,Q$155)+'СЕТ СН'!$I$14+СВЦЭМ!$D$10+'СЕТ СН'!$I$6-'СЕТ СН'!$I$26</f>
        <v>1361.4447224099999</v>
      </c>
      <c r="R186" s="36">
        <f>SUMIFS(СВЦЭМ!$D$33:$D$776,СВЦЭМ!$A$33:$A$776,$A186,СВЦЭМ!$B$33:$B$776,R$155)+'СЕТ СН'!$I$14+СВЦЭМ!$D$10+'СЕТ СН'!$I$6-'СЕТ СН'!$I$26</f>
        <v>1353.5656550799999</v>
      </c>
      <c r="S186" s="36">
        <f>SUMIFS(СВЦЭМ!$D$33:$D$776,СВЦЭМ!$A$33:$A$776,$A186,СВЦЭМ!$B$33:$B$776,S$155)+'СЕТ СН'!$I$14+СВЦЭМ!$D$10+'СЕТ СН'!$I$6-'СЕТ СН'!$I$26</f>
        <v>1347.377606</v>
      </c>
      <c r="T186" s="36">
        <f>SUMIFS(СВЦЭМ!$D$33:$D$776,СВЦЭМ!$A$33:$A$776,$A186,СВЦЭМ!$B$33:$B$776,T$155)+'СЕТ СН'!$I$14+СВЦЭМ!$D$10+'СЕТ СН'!$I$6-'СЕТ СН'!$I$26</f>
        <v>1325.33757388</v>
      </c>
      <c r="U186" s="36">
        <f>SUMIFS(СВЦЭМ!$D$33:$D$776,СВЦЭМ!$A$33:$A$776,$A186,СВЦЭМ!$B$33:$B$776,U$155)+'СЕТ СН'!$I$14+СВЦЭМ!$D$10+'СЕТ СН'!$I$6-'СЕТ СН'!$I$26</f>
        <v>1323.16584268</v>
      </c>
      <c r="V186" s="36">
        <f>SUMIFS(СВЦЭМ!$D$33:$D$776,СВЦЭМ!$A$33:$A$776,$A186,СВЦЭМ!$B$33:$B$776,V$155)+'СЕТ СН'!$I$14+СВЦЭМ!$D$10+'СЕТ СН'!$I$6-'СЕТ СН'!$I$26</f>
        <v>1334.0957223599999</v>
      </c>
      <c r="W186" s="36">
        <f>SUMIFS(СВЦЭМ!$D$33:$D$776,СВЦЭМ!$A$33:$A$776,$A186,СВЦЭМ!$B$33:$B$776,W$155)+'СЕТ СН'!$I$14+СВЦЭМ!$D$10+'СЕТ СН'!$I$6-'СЕТ СН'!$I$26</f>
        <v>1344.8332029399999</v>
      </c>
      <c r="X186" s="36">
        <f>SUMIFS(СВЦЭМ!$D$33:$D$776,СВЦЭМ!$A$33:$A$776,$A186,СВЦЭМ!$B$33:$B$776,X$155)+'СЕТ СН'!$I$14+СВЦЭМ!$D$10+'СЕТ СН'!$I$6-'СЕТ СН'!$I$26</f>
        <v>1345.90314248</v>
      </c>
      <c r="Y186" s="36">
        <f>SUMIFS(СВЦЭМ!$D$33:$D$776,СВЦЭМ!$A$33:$A$776,$A186,СВЦЭМ!$B$33:$B$776,Y$155)+'СЕТ СН'!$I$14+СВЦЭМ!$D$10+'СЕТ СН'!$I$6-'СЕТ СН'!$I$26</f>
        <v>1365.2777524099999</v>
      </c>
    </row>
    <row r="187" spans="1:27" ht="15.5"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5" x14ac:dyDescent="0.3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3">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3">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3">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3">
      <c r="A192" s="35" t="str">
        <f>A156</f>
        <v>01.01.2020</v>
      </c>
      <c r="B192" s="36">
        <f>SUMIFS(СВЦЭМ!$E$33:$E$776,СВЦЭМ!$A$33:$A$776,$A192,СВЦЭМ!$B$33:$B$776,B$191)+'СЕТ СН'!$F$15</f>
        <v>155.03735153</v>
      </c>
      <c r="C192" s="36">
        <f>SUMIFS(СВЦЭМ!$E$33:$E$776,СВЦЭМ!$A$33:$A$776,$A192,СВЦЭМ!$B$33:$B$776,C$191)+'СЕТ СН'!$F$15</f>
        <v>150.1940103</v>
      </c>
      <c r="D192" s="36">
        <f>SUMIFS(СВЦЭМ!$E$33:$E$776,СВЦЭМ!$A$33:$A$776,$A192,СВЦЭМ!$B$33:$B$776,D$191)+'СЕТ СН'!$F$15</f>
        <v>153.30150247</v>
      </c>
      <c r="E192" s="36">
        <f>SUMIFS(СВЦЭМ!$E$33:$E$776,СВЦЭМ!$A$33:$A$776,$A192,СВЦЭМ!$B$33:$B$776,E$191)+'СЕТ СН'!$F$15</f>
        <v>160.68377004999999</v>
      </c>
      <c r="F192" s="36">
        <f>SUMIFS(СВЦЭМ!$E$33:$E$776,СВЦЭМ!$A$33:$A$776,$A192,СВЦЭМ!$B$33:$B$776,F$191)+'СЕТ СН'!$F$15</f>
        <v>163.62804925</v>
      </c>
      <c r="G192" s="36">
        <f>SUMIFS(СВЦЭМ!$E$33:$E$776,СВЦЭМ!$A$33:$A$776,$A192,СВЦЭМ!$B$33:$B$776,G$191)+'СЕТ СН'!$F$15</f>
        <v>163.88374511999999</v>
      </c>
      <c r="H192" s="36">
        <f>SUMIFS(СВЦЭМ!$E$33:$E$776,СВЦЭМ!$A$33:$A$776,$A192,СВЦЭМ!$B$33:$B$776,H$191)+'СЕТ СН'!$F$15</f>
        <v>163.49538932999999</v>
      </c>
      <c r="I192" s="36">
        <f>SUMIFS(СВЦЭМ!$E$33:$E$776,СВЦЭМ!$A$33:$A$776,$A192,СВЦЭМ!$B$33:$B$776,I$191)+'СЕТ СН'!$F$15</f>
        <v>164.10045099000001</v>
      </c>
      <c r="J192" s="36">
        <f>SUMIFS(СВЦЭМ!$E$33:$E$776,СВЦЭМ!$A$33:$A$776,$A192,СВЦЭМ!$B$33:$B$776,J$191)+'СЕТ СН'!$F$15</f>
        <v>164.82879084000001</v>
      </c>
      <c r="K192" s="36">
        <f>SUMIFS(СВЦЭМ!$E$33:$E$776,СВЦЭМ!$A$33:$A$776,$A192,СВЦЭМ!$B$33:$B$776,K$191)+'СЕТ СН'!$F$15</f>
        <v>161.58298944000001</v>
      </c>
      <c r="L192" s="36">
        <f>SUMIFS(СВЦЭМ!$E$33:$E$776,СВЦЭМ!$A$33:$A$776,$A192,СВЦЭМ!$B$33:$B$776,L$191)+'СЕТ СН'!$F$15</f>
        <v>157.74719640999999</v>
      </c>
      <c r="M192" s="36">
        <f>SUMIFS(СВЦЭМ!$E$33:$E$776,СВЦЭМ!$A$33:$A$776,$A192,СВЦЭМ!$B$33:$B$776,M$191)+'СЕТ СН'!$F$15</f>
        <v>155.20041685999999</v>
      </c>
      <c r="N192" s="36">
        <f>SUMIFS(СВЦЭМ!$E$33:$E$776,СВЦЭМ!$A$33:$A$776,$A192,СВЦЭМ!$B$33:$B$776,N$191)+'СЕТ СН'!$F$15</f>
        <v>154.50813969000001</v>
      </c>
      <c r="O192" s="36">
        <f>SUMIFS(СВЦЭМ!$E$33:$E$776,СВЦЭМ!$A$33:$A$776,$A192,СВЦЭМ!$B$33:$B$776,O$191)+'СЕТ СН'!$F$15</f>
        <v>158.23368447999999</v>
      </c>
      <c r="P192" s="36">
        <f>SUMIFS(СВЦЭМ!$E$33:$E$776,СВЦЭМ!$A$33:$A$776,$A192,СВЦЭМ!$B$33:$B$776,P$191)+'СЕТ СН'!$F$15</f>
        <v>159.54902028999999</v>
      </c>
      <c r="Q192" s="36">
        <f>SUMIFS(СВЦЭМ!$E$33:$E$776,СВЦЭМ!$A$33:$A$776,$A192,СВЦЭМ!$B$33:$B$776,Q$191)+'СЕТ СН'!$F$15</f>
        <v>161.44765831999999</v>
      </c>
      <c r="R192" s="36">
        <f>SUMIFS(СВЦЭМ!$E$33:$E$776,СВЦЭМ!$A$33:$A$776,$A192,СВЦЭМ!$B$33:$B$776,R$191)+'СЕТ СН'!$F$15</f>
        <v>162.14154784999999</v>
      </c>
      <c r="S192" s="36">
        <f>SUMIFS(СВЦЭМ!$E$33:$E$776,СВЦЭМ!$A$33:$A$776,$A192,СВЦЭМ!$B$33:$B$776,S$191)+'СЕТ СН'!$F$15</f>
        <v>161.92481751</v>
      </c>
      <c r="T192" s="36">
        <f>SUMIFS(СВЦЭМ!$E$33:$E$776,СВЦЭМ!$A$33:$A$776,$A192,СВЦЭМ!$B$33:$B$776,T$191)+'СЕТ СН'!$F$15</f>
        <v>152.20566176</v>
      </c>
      <c r="U192" s="36">
        <f>SUMIFS(СВЦЭМ!$E$33:$E$776,СВЦЭМ!$A$33:$A$776,$A192,СВЦЭМ!$B$33:$B$776,U$191)+'СЕТ СН'!$F$15</f>
        <v>151.39641875999999</v>
      </c>
      <c r="V192" s="36">
        <f>SUMIFS(СВЦЭМ!$E$33:$E$776,СВЦЭМ!$A$33:$A$776,$A192,СВЦЭМ!$B$33:$B$776,V$191)+'СЕТ СН'!$F$15</f>
        <v>155.78198613999999</v>
      </c>
      <c r="W192" s="36">
        <f>SUMIFS(СВЦЭМ!$E$33:$E$776,СВЦЭМ!$A$33:$A$776,$A192,СВЦЭМ!$B$33:$B$776,W$191)+'СЕТ СН'!$F$15</f>
        <v>155.83685112000001</v>
      </c>
      <c r="X192" s="36">
        <f>SUMIFS(СВЦЭМ!$E$33:$E$776,СВЦЭМ!$A$33:$A$776,$A192,СВЦЭМ!$B$33:$B$776,X$191)+'СЕТ СН'!$F$15</f>
        <v>153.93817483000001</v>
      </c>
      <c r="Y192" s="36">
        <f>SUMIFS(СВЦЭМ!$E$33:$E$776,СВЦЭМ!$A$33:$A$776,$A192,СВЦЭМ!$B$33:$B$776,Y$191)+'СЕТ СН'!$F$15</f>
        <v>155.42129957</v>
      </c>
      <c r="AA192" s="45"/>
    </row>
    <row r="193" spans="1:25" ht="15.5" x14ac:dyDescent="0.3">
      <c r="A193" s="35">
        <f>A192+1</f>
        <v>43832</v>
      </c>
      <c r="B193" s="36">
        <f>SUMIFS(СВЦЭМ!$E$33:$E$776,СВЦЭМ!$A$33:$A$776,$A193,СВЦЭМ!$B$33:$B$776,B$191)+'СЕТ СН'!$F$15</f>
        <v>167.73382096</v>
      </c>
      <c r="C193" s="36">
        <f>SUMIFS(СВЦЭМ!$E$33:$E$776,СВЦЭМ!$A$33:$A$776,$A193,СВЦЭМ!$B$33:$B$776,C$191)+'СЕТ СН'!$F$15</f>
        <v>167.42152881999999</v>
      </c>
      <c r="D193" s="36">
        <f>SUMIFS(СВЦЭМ!$E$33:$E$776,СВЦЭМ!$A$33:$A$776,$A193,СВЦЭМ!$B$33:$B$776,D$191)+'СЕТ СН'!$F$15</f>
        <v>170.29989348999999</v>
      </c>
      <c r="E193" s="36">
        <f>SUMIFS(СВЦЭМ!$E$33:$E$776,СВЦЭМ!$A$33:$A$776,$A193,СВЦЭМ!$B$33:$B$776,E$191)+'СЕТ СН'!$F$15</f>
        <v>175.42385784000001</v>
      </c>
      <c r="F193" s="36">
        <f>SUMIFS(СВЦЭМ!$E$33:$E$776,СВЦЭМ!$A$33:$A$776,$A193,СВЦЭМ!$B$33:$B$776,F$191)+'СЕТ СН'!$F$15</f>
        <v>176.02365258</v>
      </c>
      <c r="G193" s="36">
        <f>SUMIFS(СВЦЭМ!$E$33:$E$776,СВЦЭМ!$A$33:$A$776,$A193,СВЦЭМ!$B$33:$B$776,G$191)+'СЕТ СН'!$F$15</f>
        <v>175.81424630000001</v>
      </c>
      <c r="H193" s="36">
        <f>SUMIFS(СВЦЭМ!$E$33:$E$776,СВЦЭМ!$A$33:$A$776,$A193,СВЦЭМ!$B$33:$B$776,H$191)+'СЕТ СН'!$F$15</f>
        <v>174.60560598999999</v>
      </c>
      <c r="I193" s="36">
        <f>SUMIFS(СВЦЭМ!$E$33:$E$776,СВЦЭМ!$A$33:$A$776,$A193,СВЦЭМ!$B$33:$B$776,I$191)+'СЕТ СН'!$F$15</f>
        <v>172.58109261999999</v>
      </c>
      <c r="J193" s="36">
        <f>SUMIFS(СВЦЭМ!$E$33:$E$776,СВЦЭМ!$A$33:$A$776,$A193,СВЦЭМ!$B$33:$B$776,J$191)+'СЕТ СН'!$F$15</f>
        <v>169.05416202999999</v>
      </c>
      <c r="K193" s="36">
        <f>SUMIFS(СВЦЭМ!$E$33:$E$776,СВЦЭМ!$A$33:$A$776,$A193,СВЦЭМ!$B$33:$B$776,K$191)+'СЕТ СН'!$F$15</f>
        <v>165.57904146999999</v>
      </c>
      <c r="L193" s="36">
        <f>SUMIFS(СВЦЭМ!$E$33:$E$776,СВЦЭМ!$A$33:$A$776,$A193,СВЦЭМ!$B$33:$B$776,L$191)+'СЕТ СН'!$F$15</f>
        <v>163.34166722000001</v>
      </c>
      <c r="M193" s="36">
        <f>SUMIFS(СВЦЭМ!$E$33:$E$776,СВЦЭМ!$A$33:$A$776,$A193,СВЦЭМ!$B$33:$B$776,M$191)+'СЕТ СН'!$F$15</f>
        <v>161.37586397999999</v>
      </c>
      <c r="N193" s="36">
        <f>SUMIFS(СВЦЭМ!$E$33:$E$776,СВЦЭМ!$A$33:$A$776,$A193,СВЦЭМ!$B$33:$B$776,N$191)+'СЕТ СН'!$F$15</f>
        <v>164.25879935</v>
      </c>
      <c r="O193" s="36">
        <f>SUMIFS(СВЦЭМ!$E$33:$E$776,СВЦЭМ!$A$33:$A$776,$A193,СВЦЭМ!$B$33:$B$776,O$191)+'СЕТ СН'!$F$15</f>
        <v>167.01919810999999</v>
      </c>
      <c r="P193" s="36">
        <f>SUMIFS(СВЦЭМ!$E$33:$E$776,СВЦЭМ!$A$33:$A$776,$A193,СВЦЭМ!$B$33:$B$776,P$191)+'СЕТ СН'!$F$15</f>
        <v>168.08898392</v>
      </c>
      <c r="Q193" s="36">
        <f>SUMIFS(СВЦЭМ!$E$33:$E$776,СВЦЭМ!$A$33:$A$776,$A193,СВЦЭМ!$B$33:$B$776,Q$191)+'СЕТ СН'!$F$15</f>
        <v>170.23261471000001</v>
      </c>
      <c r="R193" s="36">
        <f>SUMIFS(СВЦЭМ!$E$33:$E$776,СВЦЭМ!$A$33:$A$776,$A193,СВЦЭМ!$B$33:$B$776,R$191)+'СЕТ СН'!$F$15</f>
        <v>169.31639099</v>
      </c>
      <c r="S193" s="36">
        <f>SUMIFS(СВЦЭМ!$E$33:$E$776,СВЦЭМ!$A$33:$A$776,$A193,СВЦЭМ!$B$33:$B$776,S$191)+'СЕТ СН'!$F$15</f>
        <v>164.84934709000001</v>
      </c>
      <c r="T193" s="36">
        <f>SUMIFS(СВЦЭМ!$E$33:$E$776,СВЦЭМ!$A$33:$A$776,$A193,СВЦЭМ!$B$33:$B$776,T$191)+'СЕТ СН'!$F$15</f>
        <v>157.95111932</v>
      </c>
      <c r="U193" s="36">
        <f>SUMIFS(СВЦЭМ!$E$33:$E$776,СВЦЭМ!$A$33:$A$776,$A193,СВЦЭМ!$B$33:$B$776,U$191)+'СЕТ СН'!$F$15</f>
        <v>157.64638952000001</v>
      </c>
      <c r="V193" s="36">
        <f>SUMIFS(СВЦЭМ!$E$33:$E$776,СВЦЭМ!$A$33:$A$776,$A193,СВЦЭМ!$B$33:$B$776,V$191)+'СЕТ СН'!$F$15</f>
        <v>163.20679919</v>
      </c>
      <c r="W193" s="36">
        <f>SUMIFS(СВЦЭМ!$E$33:$E$776,СВЦЭМ!$A$33:$A$776,$A193,СВЦЭМ!$B$33:$B$776,W$191)+'СЕТ СН'!$F$15</f>
        <v>165.36364426</v>
      </c>
      <c r="X193" s="36">
        <f>SUMIFS(СВЦЭМ!$E$33:$E$776,СВЦЭМ!$A$33:$A$776,$A193,СВЦЭМ!$B$33:$B$776,X$191)+'СЕТ СН'!$F$15</f>
        <v>165.13840218000001</v>
      </c>
      <c r="Y193" s="36">
        <f>SUMIFS(СВЦЭМ!$E$33:$E$776,СВЦЭМ!$A$33:$A$776,$A193,СВЦЭМ!$B$33:$B$776,Y$191)+'СЕТ СН'!$F$15</f>
        <v>166.4195623</v>
      </c>
    </row>
    <row r="194" spans="1:25" ht="15.5" x14ac:dyDescent="0.3">
      <c r="A194" s="35">
        <f t="shared" ref="A194:A222" si="5">A193+1</f>
        <v>43833</v>
      </c>
      <c r="B194" s="36">
        <f>SUMIFS(СВЦЭМ!$E$33:$E$776,СВЦЭМ!$A$33:$A$776,$A194,СВЦЭМ!$B$33:$B$776,B$191)+'СЕТ СН'!$F$15</f>
        <v>171.30685287</v>
      </c>
      <c r="C194" s="36">
        <f>SUMIFS(СВЦЭМ!$E$33:$E$776,СВЦЭМ!$A$33:$A$776,$A194,СВЦЭМ!$B$33:$B$776,C$191)+'СЕТ СН'!$F$15</f>
        <v>170.02332852999999</v>
      </c>
      <c r="D194" s="36">
        <f>SUMIFS(СВЦЭМ!$E$33:$E$776,СВЦЭМ!$A$33:$A$776,$A194,СВЦЭМ!$B$33:$B$776,D$191)+'СЕТ СН'!$F$15</f>
        <v>172.8747443</v>
      </c>
      <c r="E194" s="36">
        <f>SUMIFS(СВЦЭМ!$E$33:$E$776,СВЦЭМ!$A$33:$A$776,$A194,СВЦЭМ!$B$33:$B$776,E$191)+'СЕТ СН'!$F$15</f>
        <v>178.26424800999999</v>
      </c>
      <c r="F194" s="36">
        <f>SUMIFS(СВЦЭМ!$E$33:$E$776,СВЦЭМ!$A$33:$A$776,$A194,СВЦЭМ!$B$33:$B$776,F$191)+'СЕТ СН'!$F$15</f>
        <v>179.06478089000001</v>
      </c>
      <c r="G194" s="36">
        <f>SUMIFS(СВЦЭМ!$E$33:$E$776,СВЦЭМ!$A$33:$A$776,$A194,СВЦЭМ!$B$33:$B$776,G$191)+'СЕТ СН'!$F$15</f>
        <v>178.75563507000001</v>
      </c>
      <c r="H194" s="36">
        <f>SUMIFS(СВЦЭМ!$E$33:$E$776,СВЦЭМ!$A$33:$A$776,$A194,СВЦЭМ!$B$33:$B$776,H$191)+'СЕТ СН'!$F$15</f>
        <v>176.88990523999999</v>
      </c>
      <c r="I194" s="36">
        <f>SUMIFS(СВЦЭМ!$E$33:$E$776,СВЦЭМ!$A$33:$A$776,$A194,СВЦЭМ!$B$33:$B$776,I$191)+'СЕТ СН'!$F$15</f>
        <v>175.01829687</v>
      </c>
      <c r="J194" s="36">
        <f>SUMIFS(СВЦЭМ!$E$33:$E$776,СВЦЭМ!$A$33:$A$776,$A194,СВЦЭМ!$B$33:$B$776,J$191)+'СЕТ СН'!$F$15</f>
        <v>170.46893814000001</v>
      </c>
      <c r="K194" s="36">
        <f>SUMIFS(СВЦЭМ!$E$33:$E$776,СВЦЭМ!$A$33:$A$776,$A194,СВЦЭМ!$B$33:$B$776,K$191)+'СЕТ СН'!$F$15</f>
        <v>166.28488311000001</v>
      </c>
      <c r="L194" s="36">
        <f>SUMIFS(СВЦЭМ!$E$33:$E$776,СВЦЭМ!$A$33:$A$776,$A194,СВЦЭМ!$B$33:$B$776,L$191)+'СЕТ СН'!$F$15</f>
        <v>163.49449654</v>
      </c>
      <c r="M194" s="36">
        <f>SUMIFS(СВЦЭМ!$E$33:$E$776,СВЦЭМ!$A$33:$A$776,$A194,СВЦЭМ!$B$33:$B$776,M$191)+'СЕТ СН'!$F$15</f>
        <v>163.47550145</v>
      </c>
      <c r="N194" s="36">
        <f>SUMIFS(СВЦЭМ!$E$33:$E$776,СВЦЭМ!$A$33:$A$776,$A194,СВЦЭМ!$B$33:$B$776,N$191)+'СЕТ СН'!$F$15</f>
        <v>164.85542728999999</v>
      </c>
      <c r="O194" s="36">
        <f>SUMIFS(СВЦЭМ!$E$33:$E$776,СВЦЭМ!$A$33:$A$776,$A194,СВЦЭМ!$B$33:$B$776,O$191)+'СЕТ СН'!$F$15</f>
        <v>166.70403193000001</v>
      </c>
      <c r="P194" s="36">
        <f>SUMIFS(СВЦЭМ!$E$33:$E$776,СВЦЭМ!$A$33:$A$776,$A194,СВЦЭМ!$B$33:$B$776,P$191)+'СЕТ СН'!$F$15</f>
        <v>168.98245205000001</v>
      </c>
      <c r="Q194" s="36">
        <f>SUMIFS(СВЦЭМ!$E$33:$E$776,СВЦЭМ!$A$33:$A$776,$A194,СВЦЭМ!$B$33:$B$776,Q$191)+'СЕТ СН'!$F$15</f>
        <v>170.93521647</v>
      </c>
      <c r="R194" s="36">
        <f>SUMIFS(СВЦЭМ!$E$33:$E$776,СВЦЭМ!$A$33:$A$776,$A194,СВЦЭМ!$B$33:$B$776,R$191)+'СЕТ СН'!$F$15</f>
        <v>169.50607919999999</v>
      </c>
      <c r="S194" s="36">
        <f>SUMIFS(СВЦЭМ!$E$33:$E$776,СВЦЭМ!$A$33:$A$776,$A194,СВЦЭМ!$B$33:$B$776,S$191)+'СЕТ СН'!$F$15</f>
        <v>165.33931625</v>
      </c>
      <c r="T194" s="36">
        <f>SUMIFS(СВЦЭМ!$E$33:$E$776,СВЦЭМ!$A$33:$A$776,$A194,СВЦЭМ!$B$33:$B$776,T$191)+'СЕТ СН'!$F$15</f>
        <v>159.02122922000001</v>
      </c>
      <c r="U194" s="36">
        <f>SUMIFS(СВЦЭМ!$E$33:$E$776,СВЦЭМ!$A$33:$A$776,$A194,СВЦЭМ!$B$33:$B$776,U$191)+'СЕТ СН'!$F$15</f>
        <v>158.62275768000001</v>
      </c>
      <c r="V194" s="36">
        <f>SUMIFS(СВЦЭМ!$E$33:$E$776,СВЦЭМ!$A$33:$A$776,$A194,СВЦЭМ!$B$33:$B$776,V$191)+'СЕТ СН'!$F$15</f>
        <v>164.29678286999999</v>
      </c>
      <c r="W194" s="36">
        <f>SUMIFS(СВЦЭМ!$E$33:$E$776,СВЦЭМ!$A$33:$A$776,$A194,СВЦЭМ!$B$33:$B$776,W$191)+'СЕТ СН'!$F$15</f>
        <v>166.32174168</v>
      </c>
      <c r="X194" s="36">
        <f>SUMIFS(СВЦЭМ!$E$33:$E$776,СВЦЭМ!$A$33:$A$776,$A194,СВЦЭМ!$B$33:$B$776,X$191)+'СЕТ СН'!$F$15</f>
        <v>168.99746880000001</v>
      </c>
      <c r="Y194" s="36">
        <f>SUMIFS(СВЦЭМ!$E$33:$E$776,СВЦЭМ!$A$33:$A$776,$A194,СВЦЭМ!$B$33:$B$776,Y$191)+'СЕТ СН'!$F$15</f>
        <v>170.5928868</v>
      </c>
    </row>
    <row r="195" spans="1:25" ht="15.5" x14ac:dyDescent="0.3">
      <c r="A195" s="35">
        <f t="shared" si="5"/>
        <v>43834</v>
      </c>
      <c r="B195" s="36">
        <f>SUMIFS(СВЦЭМ!$E$33:$E$776,СВЦЭМ!$A$33:$A$776,$A195,СВЦЭМ!$B$33:$B$776,B$191)+'СЕТ СН'!$F$15</f>
        <v>171.68763411</v>
      </c>
      <c r="C195" s="36">
        <f>SUMIFS(СВЦЭМ!$E$33:$E$776,СВЦЭМ!$A$33:$A$776,$A195,СВЦЭМ!$B$33:$B$776,C$191)+'СЕТ СН'!$F$15</f>
        <v>172.96780340000001</v>
      </c>
      <c r="D195" s="36">
        <f>SUMIFS(СВЦЭМ!$E$33:$E$776,СВЦЭМ!$A$33:$A$776,$A195,СВЦЭМ!$B$33:$B$776,D$191)+'СЕТ СН'!$F$15</f>
        <v>175.23055163999999</v>
      </c>
      <c r="E195" s="36">
        <f>SUMIFS(СВЦЭМ!$E$33:$E$776,СВЦЭМ!$A$33:$A$776,$A195,СВЦЭМ!$B$33:$B$776,E$191)+'СЕТ СН'!$F$15</f>
        <v>176.18049323</v>
      </c>
      <c r="F195" s="36">
        <f>SUMIFS(СВЦЭМ!$E$33:$E$776,СВЦЭМ!$A$33:$A$776,$A195,СВЦЭМ!$B$33:$B$776,F$191)+'СЕТ СН'!$F$15</f>
        <v>176.90402513999999</v>
      </c>
      <c r="G195" s="36">
        <f>SUMIFS(СВЦЭМ!$E$33:$E$776,СВЦЭМ!$A$33:$A$776,$A195,СВЦЭМ!$B$33:$B$776,G$191)+'СЕТ СН'!$F$15</f>
        <v>176.44229618</v>
      </c>
      <c r="H195" s="36">
        <f>SUMIFS(СВЦЭМ!$E$33:$E$776,СВЦЭМ!$A$33:$A$776,$A195,СВЦЭМ!$B$33:$B$776,H$191)+'СЕТ СН'!$F$15</f>
        <v>177.13448095999999</v>
      </c>
      <c r="I195" s="36">
        <f>SUMIFS(СВЦЭМ!$E$33:$E$776,СВЦЭМ!$A$33:$A$776,$A195,СВЦЭМ!$B$33:$B$776,I$191)+'СЕТ СН'!$F$15</f>
        <v>175.13097809000001</v>
      </c>
      <c r="J195" s="36">
        <f>SUMIFS(СВЦЭМ!$E$33:$E$776,СВЦЭМ!$A$33:$A$776,$A195,СВЦЭМ!$B$33:$B$776,J$191)+'СЕТ СН'!$F$15</f>
        <v>171.02846106999999</v>
      </c>
      <c r="K195" s="36">
        <f>SUMIFS(СВЦЭМ!$E$33:$E$776,СВЦЭМ!$A$33:$A$776,$A195,СВЦЭМ!$B$33:$B$776,K$191)+'СЕТ СН'!$F$15</f>
        <v>165.22736764000001</v>
      </c>
      <c r="L195" s="36">
        <f>SUMIFS(СВЦЭМ!$E$33:$E$776,СВЦЭМ!$A$33:$A$776,$A195,СВЦЭМ!$B$33:$B$776,L$191)+'СЕТ СН'!$F$15</f>
        <v>162.84751835</v>
      </c>
      <c r="M195" s="36">
        <f>SUMIFS(СВЦЭМ!$E$33:$E$776,СВЦЭМ!$A$33:$A$776,$A195,СВЦЭМ!$B$33:$B$776,M$191)+'СЕТ СН'!$F$15</f>
        <v>163.66298591</v>
      </c>
      <c r="N195" s="36">
        <f>SUMIFS(СВЦЭМ!$E$33:$E$776,СВЦЭМ!$A$33:$A$776,$A195,СВЦЭМ!$B$33:$B$776,N$191)+'СЕТ СН'!$F$15</f>
        <v>164.31087647999999</v>
      </c>
      <c r="O195" s="36">
        <f>SUMIFS(СВЦЭМ!$E$33:$E$776,СВЦЭМ!$A$33:$A$776,$A195,СВЦЭМ!$B$33:$B$776,O$191)+'СЕТ СН'!$F$15</f>
        <v>165.36841401999999</v>
      </c>
      <c r="P195" s="36">
        <f>SUMIFS(СВЦЭМ!$E$33:$E$776,СВЦЭМ!$A$33:$A$776,$A195,СВЦЭМ!$B$33:$B$776,P$191)+'СЕТ СН'!$F$15</f>
        <v>166.75290662</v>
      </c>
      <c r="Q195" s="36">
        <f>SUMIFS(СВЦЭМ!$E$33:$E$776,СВЦЭМ!$A$33:$A$776,$A195,СВЦЭМ!$B$33:$B$776,Q$191)+'СЕТ СН'!$F$15</f>
        <v>169.19828895000001</v>
      </c>
      <c r="R195" s="36">
        <f>SUMIFS(СВЦЭМ!$E$33:$E$776,СВЦЭМ!$A$33:$A$776,$A195,СВЦЭМ!$B$33:$B$776,R$191)+'СЕТ СН'!$F$15</f>
        <v>170.59973009000001</v>
      </c>
      <c r="S195" s="36">
        <f>SUMIFS(СВЦЭМ!$E$33:$E$776,СВЦЭМ!$A$33:$A$776,$A195,СВЦЭМ!$B$33:$B$776,S$191)+'СЕТ СН'!$F$15</f>
        <v>168.07544131</v>
      </c>
      <c r="T195" s="36">
        <f>SUMIFS(СВЦЭМ!$E$33:$E$776,СВЦЭМ!$A$33:$A$776,$A195,СВЦЭМ!$B$33:$B$776,T$191)+'СЕТ СН'!$F$15</f>
        <v>159.42182572999999</v>
      </c>
      <c r="U195" s="36">
        <f>SUMIFS(СВЦЭМ!$E$33:$E$776,СВЦЭМ!$A$33:$A$776,$A195,СВЦЭМ!$B$33:$B$776,U$191)+'СЕТ СН'!$F$15</f>
        <v>159.49757896</v>
      </c>
      <c r="V195" s="36">
        <f>SUMIFS(СВЦЭМ!$E$33:$E$776,СВЦЭМ!$A$33:$A$776,$A195,СВЦЭМ!$B$33:$B$776,V$191)+'СЕТ СН'!$F$15</f>
        <v>164.87819802000001</v>
      </c>
      <c r="W195" s="36">
        <f>SUMIFS(СВЦЭМ!$E$33:$E$776,СВЦЭМ!$A$33:$A$776,$A195,СВЦЭМ!$B$33:$B$776,W$191)+'СЕТ СН'!$F$15</f>
        <v>166.14719521999999</v>
      </c>
      <c r="X195" s="36">
        <f>SUMIFS(СВЦЭМ!$E$33:$E$776,СВЦЭМ!$A$33:$A$776,$A195,СВЦЭМ!$B$33:$B$776,X$191)+'СЕТ СН'!$F$15</f>
        <v>167.90049991000001</v>
      </c>
      <c r="Y195" s="36">
        <f>SUMIFS(СВЦЭМ!$E$33:$E$776,СВЦЭМ!$A$33:$A$776,$A195,СВЦЭМ!$B$33:$B$776,Y$191)+'СЕТ СН'!$F$15</f>
        <v>169.21023215</v>
      </c>
    </row>
    <row r="196" spans="1:25" ht="15.5" x14ac:dyDescent="0.3">
      <c r="A196" s="35">
        <f t="shared" si="5"/>
        <v>43835</v>
      </c>
      <c r="B196" s="36">
        <f>SUMIFS(СВЦЭМ!$E$33:$E$776,СВЦЭМ!$A$33:$A$776,$A196,СВЦЭМ!$B$33:$B$776,B$191)+'СЕТ СН'!$F$15</f>
        <v>165.46256159999999</v>
      </c>
      <c r="C196" s="36">
        <f>SUMIFS(СВЦЭМ!$E$33:$E$776,СВЦЭМ!$A$33:$A$776,$A196,СВЦЭМ!$B$33:$B$776,C$191)+'СЕТ СН'!$F$15</f>
        <v>167.21449483999999</v>
      </c>
      <c r="D196" s="36">
        <f>SUMIFS(СВЦЭМ!$E$33:$E$776,СВЦЭМ!$A$33:$A$776,$A196,СВЦЭМ!$B$33:$B$776,D$191)+'СЕТ СН'!$F$15</f>
        <v>171.08209871</v>
      </c>
      <c r="E196" s="36">
        <f>SUMIFS(СВЦЭМ!$E$33:$E$776,СВЦЭМ!$A$33:$A$776,$A196,СВЦЭМ!$B$33:$B$776,E$191)+'СЕТ СН'!$F$15</f>
        <v>178.04899610000001</v>
      </c>
      <c r="F196" s="36">
        <f>SUMIFS(СВЦЭМ!$E$33:$E$776,СВЦЭМ!$A$33:$A$776,$A196,СВЦЭМ!$B$33:$B$776,F$191)+'СЕТ СН'!$F$15</f>
        <v>179.64052907000001</v>
      </c>
      <c r="G196" s="36">
        <f>SUMIFS(СВЦЭМ!$E$33:$E$776,СВЦЭМ!$A$33:$A$776,$A196,СВЦЭМ!$B$33:$B$776,G$191)+'СЕТ СН'!$F$15</f>
        <v>175.23739694</v>
      </c>
      <c r="H196" s="36">
        <f>SUMIFS(СВЦЭМ!$E$33:$E$776,СВЦЭМ!$A$33:$A$776,$A196,СВЦЭМ!$B$33:$B$776,H$191)+'СЕТ СН'!$F$15</f>
        <v>173.20942765999999</v>
      </c>
      <c r="I196" s="36">
        <f>SUMIFS(СВЦЭМ!$E$33:$E$776,СВЦЭМ!$A$33:$A$776,$A196,СВЦЭМ!$B$33:$B$776,I$191)+'СЕТ СН'!$F$15</f>
        <v>169.79618127000001</v>
      </c>
      <c r="J196" s="36">
        <f>SUMIFS(СВЦЭМ!$E$33:$E$776,СВЦЭМ!$A$33:$A$776,$A196,СВЦЭМ!$B$33:$B$776,J$191)+'СЕТ СН'!$F$15</f>
        <v>167.01610033</v>
      </c>
      <c r="K196" s="36">
        <f>SUMIFS(СВЦЭМ!$E$33:$E$776,СВЦЭМ!$A$33:$A$776,$A196,СВЦЭМ!$B$33:$B$776,K$191)+'СЕТ СН'!$F$15</f>
        <v>161.60212842999999</v>
      </c>
      <c r="L196" s="36">
        <f>SUMIFS(СВЦЭМ!$E$33:$E$776,СВЦЭМ!$A$33:$A$776,$A196,СВЦЭМ!$B$33:$B$776,L$191)+'СЕТ СН'!$F$15</f>
        <v>156.83781747</v>
      </c>
      <c r="M196" s="36">
        <f>SUMIFS(СВЦЭМ!$E$33:$E$776,СВЦЭМ!$A$33:$A$776,$A196,СВЦЭМ!$B$33:$B$776,M$191)+'СЕТ СН'!$F$15</f>
        <v>156.53473244</v>
      </c>
      <c r="N196" s="36">
        <f>SUMIFS(СВЦЭМ!$E$33:$E$776,СВЦЭМ!$A$33:$A$776,$A196,СВЦЭМ!$B$33:$B$776,N$191)+'СЕТ СН'!$F$15</f>
        <v>157.00784157999999</v>
      </c>
      <c r="O196" s="36">
        <f>SUMIFS(СВЦЭМ!$E$33:$E$776,СВЦЭМ!$A$33:$A$776,$A196,СВЦЭМ!$B$33:$B$776,O$191)+'СЕТ СН'!$F$15</f>
        <v>160.0171273</v>
      </c>
      <c r="P196" s="36">
        <f>SUMIFS(СВЦЭМ!$E$33:$E$776,СВЦЭМ!$A$33:$A$776,$A196,СВЦЭМ!$B$33:$B$776,P$191)+'СЕТ СН'!$F$15</f>
        <v>162.80516535999999</v>
      </c>
      <c r="Q196" s="36">
        <f>SUMIFS(СВЦЭМ!$E$33:$E$776,СВЦЭМ!$A$33:$A$776,$A196,СВЦЭМ!$B$33:$B$776,Q$191)+'СЕТ СН'!$F$15</f>
        <v>163.97706416</v>
      </c>
      <c r="R196" s="36">
        <f>SUMIFS(СВЦЭМ!$E$33:$E$776,СВЦЭМ!$A$33:$A$776,$A196,СВЦЭМ!$B$33:$B$776,R$191)+'СЕТ СН'!$F$15</f>
        <v>163.13662346999999</v>
      </c>
      <c r="S196" s="36">
        <f>SUMIFS(СВЦЭМ!$E$33:$E$776,СВЦЭМ!$A$33:$A$776,$A196,СВЦЭМ!$B$33:$B$776,S$191)+'СЕТ СН'!$F$15</f>
        <v>158.54483461999999</v>
      </c>
      <c r="T196" s="36">
        <f>SUMIFS(СВЦЭМ!$E$33:$E$776,СВЦЭМ!$A$33:$A$776,$A196,СВЦЭМ!$B$33:$B$776,T$191)+'СЕТ СН'!$F$15</f>
        <v>150.11621531</v>
      </c>
      <c r="U196" s="36">
        <f>SUMIFS(СВЦЭМ!$E$33:$E$776,СВЦЭМ!$A$33:$A$776,$A196,СВЦЭМ!$B$33:$B$776,U$191)+'СЕТ СН'!$F$15</f>
        <v>151.01753550000001</v>
      </c>
      <c r="V196" s="36">
        <f>SUMIFS(СВЦЭМ!$E$33:$E$776,СВЦЭМ!$A$33:$A$776,$A196,СВЦЭМ!$B$33:$B$776,V$191)+'СЕТ СН'!$F$15</f>
        <v>157.70876134</v>
      </c>
      <c r="W196" s="36">
        <f>SUMIFS(СВЦЭМ!$E$33:$E$776,СВЦЭМ!$A$33:$A$776,$A196,СВЦЭМ!$B$33:$B$776,W$191)+'СЕТ СН'!$F$15</f>
        <v>159.13922362</v>
      </c>
      <c r="X196" s="36">
        <f>SUMIFS(СВЦЭМ!$E$33:$E$776,СВЦЭМ!$A$33:$A$776,$A196,СВЦЭМ!$B$33:$B$776,X$191)+'СЕТ СН'!$F$15</f>
        <v>161.07631090000001</v>
      </c>
      <c r="Y196" s="36">
        <f>SUMIFS(СВЦЭМ!$E$33:$E$776,СВЦЭМ!$A$33:$A$776,$A196,СВЦЭМ!$B$33:$B$776,Y$191)+'СЕТ СН'!$F$15</f>
        <v>163.17022972999999</v>
      </c>
    </row>
    <row r="197" spans="1:25" ht="15.5" x14ac:dyDescent="0.3">
      <c r="A197" s="35">
        <f t="shared" si="5"/>
        <v>43836</v>
      </c>
      <c r="B197" s="36">
        <f>SUMIFS(СВЦЭМ!$E$33:$E$776,СВЦЭМ!$A$33:$A$776,$A197,СВЦЭМ!$B$33:$B$776,B$191)+'СЕТ СН'!$F$15</f>
        <v>169.37671331999999</v>
      </c>
      <c r="C197" s="36">
        <f>SUMIFS(СВЦЭМ!$E$33:$E$776,СВЦЭМ!$A$33:$A$776,$A197,СВЦЭМ!$B$33:$B$776,C$191)+'СЕТ СН'!$F$15</f>
        <v>167.20065842</v>
      </c>
      <c r="D197" s="36">
        <f>SUMIFS(СВЦЭМ!$E$33:$E$776,СВЦЭМ!$A$33:$A$776,$A197,СВЦЭМ!$B$33:$B$776,D$191)+'СЕТ СН'!$F$15</f>
        <v>170.51461341000001</v>
      </c>
      <c r="E197" s="36">
        <f>SUMIFS(СВЦЭМ!$E$33:$E$776,СВЦЭМ!$A$33:$A$776,$A197,СВЦЭМ!$B$33:$B$776,E$191)+'СЕТ СН'!$F$15</f>
        <v>175.71840914000001</v>
      </c>
      <c r="F197" s="36">
        <f>SUMIFS(СВЦЭМ!$E$33:$E$776,СВЦЭМ!$A$33:$A$776,$A197,СВЦЭМ!$B$33:$B$776,F$191)+'СЕТ СН'!$F$15</f>
        <v>175.99227114999999</v>
      </c>
      <c r="G197" s="36">
        <f>SUMIFS(СВЦЭМ!$E$33:$E$776,СВЦЭМ!$A$33:$A$776,$A197,СВЦЭМ!$B$33:$B$776,G$191)+'СЕТ СН'!$F$15</f>
        <v>175.45928889999999</v>
      </c>
      <c r="H197" s="36">
        <f>SUMIFS(СВЦЭМ!$E$33:$E$776,СВЦЭМ!$A$33:$A$776,$A197,СВЦЭМ!$B$33:$B$776,H$191)+'СЕТ СН'!$F$15</f>
        <v>173.85178321999999</v>
      </c>
      <c r="I197" s="36">
        <f>SUMIFS(СВЦЭМ!$E$33:$E$776,СВЦЭМ!$A$33:$A$776,$A197,СВЦЭМ!$B$33:$B$776,I$191)+'СЕТ СН'!$F$15</f>
        <v>171.11611776999999</v>
      </c>
      <c r="J197" s="36">
        <f>SUMIFS(СВЦЭМ!$E$33:$E$776,СВЦЭМ!$A$33:$A$776,$A197,СВЦЭМ!$B$33:$B$776,J$191)+'СЕТ СН'!$F$15</f>
        <v>166.29959360000001</v>
      </c>
      <c r="K197" s="36">
        <f>SUMIFS(СВЦЭМ!$E$33:$E$776,СВЦЭМ!$A$33:$A$776,$A197,СВЦЭМ!$B$33:$B$776,K$191)+'СЕТ СН'!$F$15</f>
        <v>162.23961466</v>
      </c>
      <c r="L197" s="36">
        <f>SUMIFS(СВЦЭМ!$E$33:$E$776,СВЦЭМ!$A$33:$A$776,$A197,СВЦЭМ!$B$33:$B$776,L$191)+'СЕТ СН'!$F$15</f>
        <v>157.86536776</v>
      </c>
      <c r="M197" s="36">
        <f>SUMIFS(СВЦЭМ!$E$33:$E$776,СВЦЭМ!$A$33:$A$776,$A197,СВЦЭМ!$B$33:$B$776,M$191)+'СЕТ СН'!$F$15</f>
        <v>157.528176</v>
      </c>
      <c r="N197" s="36">
        <f>SUMIFS(СВЦЭМ!$E$33:$E$776,СВЦЭМ!$A$33:$A$776,$A197,СВЦЭМ!$B$33:$B$776,N$191)+'СЕТ СН'!$F$15</f>
        <v>160.49430534999999</v>
      </c>
      <c r="O197" s="36">
        <f>SUMIFS(СВЦЭМ!$E$33:$E$776,СВЦЭМ!$A$33:$A$776,$A197,СВЦЭМ!$B$33:$B$776,O$191)+'СЕТ СН'!$F$15</f>
        <v>161.73225323</v>
      </c>
      <c r="P197" s="36">
        <f>SUMIFS(СВЦЭМ!$E$33:$E$776,СВЦЭМ!$A$33:$A$776,$A197,СВЦЭМ!$B$33:$B$776,P$191)+'СЕТ СН'!$F$15</f>
        <v>164.73641727</v>
      </c>
      <c r="Q197" s="36">
        <f>SUMIFS(СВЦЭМ!$E$33:$E$776,СВЦЭМ!$A$33:$A$776,$A197,СВЦЭМ!$B$33:$B$776,Q$191)+'СЕТ СН'!$F$15</f>
        <v>165.45340891000001</v>
      </c>
      <c r="R197" s="36">
        <f>SUMIFS(СВЦЭМ!$E$33:$E$776,СВЦЭМ!$A$33:$A$776,$A197,СВЦЭМ!$B$33:$B$776,R$191)+'СЕТ СН'!$F$15</f>
        <v>163.94859195000001</v>
      </c>
      <c r="S197" s="36">
        <f>SUMIFS(СВЦЭМ!$E$33:$E$776,СВЦЭМ!$A$33:$A$776,$A197,СВЦЭМ!$B$33:$B$776,S$191)+'СЕТ СН'!$F$15</f>
        <v>159.70651728000001</v>
      </c>
      <c r="T197" s="36">
        <f>SUMIFS(СВЦЭМ!$E$33:$E$776,СВЦЭМ!$A$33:$A$776,$A197,СВЦЭМ!$B$33:$B$776,T$191)+'СЕТ СН'!$F$15</f>
        <v>150.80878547</v>
      </c>
      <c r="U197" s="36">
        <f>SUMIFS(СВЦЭМ!$E$33:$E$776,СВЦЭМ!$A$33:$A$776,$A197,СВЦЭМ!$B$33:$B$776,U$191)+'СЕТ СН'!$F$15</f>
        <v>152.14881704999999</v>
      </c>
      <c r="V197" s="36">
        <f>SUMIFS(СВЦЭМ!$E$33:$E$776,СВЦЭМ!$A$33:$A$776,$A197,СВЦЭМ!$B$33:$B$776,V$191)+'СЕТ СН'!$F$15</f>
        <v>159.56053593999999</v>
      </c>
      <c r="W197" s="36">
        <f>SUMIFS(СВЦЭМ!$E$33:$E$776,СВЦЭМ!$A$33:$A$776,$A197,СВЦЭМ!$B$33:$B$776,W$191)+'СЕТ СН'!$F$15</f>
        <v>161.58542487</v>
      </c>
      <c r="X197" s="36">
        <f>SUMIFS(СВЦЭМ!$E$33:$E$776,СВЦЭМ!$A$33:$A$776,$A197,СВЦЭМ!$B$33:$B$776,X$191)+'СЕТ СН'!$F$15</f>
        <v>164.37326707</v>
      </c>
      <c r="Y197" s="36">
        <f>SUMIFS(СВЦЭМ!$E$33:$E$776,СВЦЭМ!$A$33:$A$776,$A197,СВЦЭМ!$B$33:$B$776,Y$191)+'СЕТ СН'!$F$15</f>
        <v>164.31169277000001</v>
      </c>
    </row>
    <row r="198" spans="1:25" ht="15.5" x14ac:dyDescent="0.3">
      <c r="A198" s="35">
        <f t="shared" si="5"/>
        <v>43837</v>
      </c>
      <c r="B198" s="36">
        <f>SUMIFS(СВЦЭМ!$E$33:$E$776,СВЦЭМ!$A$33:$A$776,$A198,СВЦЭМ!$B$33:$B$776,B$191)+'СЕТ СН'!$F$15</f>
        <v>169.27617678999999</v>
      </c>
      <c r="C198" s="36">
        <f>SUMIFS(СВЦЭМ!$E$33:$E$776,СВЦЭМ!$A$33:$A$776,$A198,СВЦЭМ!$B$33:$B$776,C$191)+'СЕТ СН'!$F$15</f>
        <v>170.31427854</v>
      </c>
      <c r="D198" s="36">
        <f>SUMIFS(СВЦЭМ!$E$33:$E$776,СВЦЭМ!$A$33:$A$776,$A198,СВЦЭМ!$B$33:$B$776,D$191)+'СЕТ СН'!$F$15</f>
        <v>173.31280147999999</v>
      </c>
      <c r="E198" s="36">
        <f>SUMIFS(СВЦЭМ!$E$33:$E$776,СВЦЭМ!$A$33:$A$776,$A198,СВЦЭМ!$B$33:$B$776,E$191)+'СЕТ СН'!$F$15</f>
        <v>177.85431378000001</v>
      </c>
      <c r="F198" s="36">
        <f>SUMIFS(СВЦЭМ!$E$33:$E$776,СВЦЭМ!$A$33:$A$776,$A198,СВЦЭМ!$B$33:$B$776,F$191)+'СЕТ СН'!$F$15</f>
        <v>179.30347909</v>
      </c>
      <c r="G198" s="36">
        <f>SUMIFS(СВЦЭМ!$E$33:$E$776,СВЦЭМ!$A$33:$A$776,$A198,СВЦЭМ!$B$33:$B$776,G$191)+'СЕТ СН'!$F$15</f>
        <v>178.13025829</v>
      </c>
      <c r="H198" s="36">
        <f>SUMIFS(СВЦЭМ!$E$33:$E$776,СВЦЭМ!$A$33:$A$776,$A198,СВЦЭМ!$B$33:$B$776,H$191)+'СЕТ СН'!$F$15</f>
        <v>174.93968735000001</v>
      </c>
      <c r="I198" s="36">
        <f>SUMIFS(СВЦЭМ!$E$33:$E$776,СВЦЭМ!$A$33:$A$776,$A198,СВЦЭМ!$B$33:$B$776,I$191)+'СЕТ СН'!$F$15</f>
        <v>171.07260840999999</v>
      </c>
      <c r="J198" s="36">
        <f>SUMIFS(СВЦЭМ!$E$33:$E$776,СВЦЭМ!$A$33:$A$776,$A198,СВЦЭМ!$B$33:$B$776,J$191)+'СЕТ СН'!$F$15</f>
        <v>166.13956228000001</v>
      </c>
      <c r="K198" s="36">
        <f>SUMIFS(СВЦЭМ!$E$33:$E$776,СВЦЭМ!$A$33:$A$776,$A198,СВЦЭМ!$B$33:$B$776,K$191)+'СЕТ СН'!$F$15</f>
        <v>162.20367536000001</v>
      </c>
      <c r="L198" s="36">
        <f>SUMIFS(СВЦЭМ!$E$33:$E$776,СВЦЭМ!$A$33:$A$776,$A198,СВЦЭМ!$B$33:$B$776,L$191)+'СЕТ СН'!$F$15</f>
        <v>159.38624651000001</v>
      </c>
      <c r="M198" s="36">
        <f>SUMIFS(СВЦЭМ!$E$33:$E$776,СВЦЭМ!$A$33:$A$776,$A198,СВЦЭМ!$B$33:$B$776,M$191)+'СЕТ СН'!$F$15</f>
        <v>157.17873225</v>
      </c>
      <c r="N198" s="36">
        <f>SUMIFS(СВЦЭМ!$E$33:$E$776,СВЦЭМ!$A$33:$A$776,$A198,СВЦЭМ!$B$33:$B$776,N$191)+'СЕТ СН'!$F$15</f>
        <v>158.49187341999999</v>
      </c>
      <c r="O198" s="36">
        <f>SUMIFS(СВЦЭМ!$E$33:$E$776,СВЦЭМ!$A$33:$A$776,$A198,СВЦЭМ!$B$33:$B$776,O$191)+'СЕТ СН'!$F$15</f>
        <v>160.35088966999999</v>
      </c>
      <c r="P198" s="36">
        <f>SUMIFS(СВЦЭМ!$E$33:$E$776,СВЦЭМ!$A$33:$A$776,$A198,СВЦЭМ!$B$33:$B$776,P$191)+'СЕТ СН'!$F$15</f>
        <v>161.91241995999999</v>
      </c>
      <c r="Q198" s="36">
        <f>SUMIFS(СВЦЭМ!$E$33:$E$776,СВЦЭМ!$A$33:$A$776,$A198,СВЦЭМ!$B$33:$B$776,Q$191)+'СЕТ СН'!$F$15</f>
        <v>162.53003476999999</v>
      </c>
      <c r="R198" s="36">
        <f>SUMIFS(СВЦЭМ!$E$33:$E$776,СВЦЭМ!$A$33:$A$776,$A198,СВЦЭМ!$B$33:$B$776,R$191)+'СЕТ СН'!$F$15</f>
        <v>162.66030062999999</v>
      </c>
      <c r="S198" s="36">
        <f>SUMIFS(СВЦЭМ!$E$33:$E$776,СВЦЭМ!$A$33:$A$776,$A198,СВЦЭМ!$B$33:$B$776,S$191)+'СЕТ СН'!$F$15</f>
        <v>160.59766974999999</v>
      </c>
      <c r="T198" s="36">
        <f>SUMIFS(СВЦЭМ!$E$33:$E$776,СВЦЭМ!$A$33:$A$776,$A198,СВЦЭМ!$B$33:$B$776,T$191)+'СЕТ СН'!$F$15</f>
        <v>152.73257276000001</v>
      </c>
      <c r="U198" s="36">
        <f>SUMIFS(СВЦЭМ!$E$33:$E$776,СВЦЭМ!$A$33:$A$776,$A198,СВЦЭМ!$B$33:$B$776,U$191)+'СЕТ СН'!$F$15</f>
        <v>152.86886401999999</v>
      </c>
      <c r="V198" s="36">
        <f>SUMIFS(СВЦЭМ!$E$33:$E$776,СВЦЭМ!$A$33:$A$776,$A198,СВЦЭМ!$B$33:$B$776,V$191)+'СЕТ СН'!$F$15</f>
        <v>160.48587549000001</v>
      </c>
      <c r="W198" s="36">
        <f>SUMIFS(СВЦЭМ!$E$33:$E$776,СВЦЭМ!$A$33:$A$776,$A198,СВЦЭМ!$B$33:$B$776,W$191)+'СЕТ СН'!$F$15</f>
        <v>162.96700444999999</v>
      </c>
      <c r="X198" s="36">
        <f>SUMIFS(СВЦЭМ!$E$33:$E$776,СВЦЭМ!$A$33:$A$776,$A198,СВЦЭМ!$B$33:$B$776,X$191)+'СЕТ СН'!$F$15</f>
        <v>164.99286269000001</v>
      </c>
      <c r="Y198" s="36">
        <f>SUMIFS(СВЦЭМ!$E$33:$E$776,СВЦЭМ!$A$33:$A$776,$A198,СВЦЭМ!$B$33:$B$776,Y$191)+'СЕТ СН'!$F$15</f>
        <v>168.35776455000001</v>
      </c>
    </row>
    <row r="199" spans="1:25" ht="15.5" x14ac:dyDescent="0.3">
      <c r="A199" s="35">
        <f t="shared" si="5"/>
        <v>43838</v>
      </c>
      <c r="B199" s="36">
        <f>SUMIFS(СВЦЭМ!$E$33:$E$776,СВЦЭМ!$A$33:$A$776,$A199,СВЦЭМ!$B$33:$B$776,B$191)+'СЕТ СН'!$F$15</f>
        <v>172.78676908</v>
      </c>
      <c r="C199" s="36">
        <f>SUMIFS(СВЦЭМ!$E$33:$E$776,СВЦЭМ!$A$33:$A$776,$A199,СВЦЭМ!$B$33:$B$776,C$191)+'СЕТ СН'!$F$15</f>
        <v>174.16063919000001</v>
      </c>
      <c r="D199" s="36">
        <f>SUMIFS(СВЦЭМ!$E$33:$E$776,СВЦЭМ!$A$33:$A$776,$A199,СВЦЭМ!$B$33:$B$776,D$191)+'СЕТ СН'!$F$15</f>
        <v>176.24243089999999</v>
      </c>
      <c r="E199" s="36">
        <f>SUMIFS(СВЦЭМ!$E$33:$E$776,СВЦЭМ!$A$33:$A$776,$A199,СВЦЭМ!$B$33:$B$776,E$191)+'СЕТ СН'!$F$15</f>
        <v>179.70077069999999</v>
      </c>
      <c r="F199" s="36">
        <f>SUMIFS(СВЦЭМ!$E$33:$E$776,СВЦЭМ!$A$33:$A$776,$A199,СВЦЭМ!$B$33:$B$776,F$191)+'СЕТ СН'!$F$15</f>
        <v>179.48051735999999</v>
      </c>
      <c r="G199" s="36">
        <f>SUMIFS(СВЦЭМ!$E$33:$E$776,СВЦЭМ!$A$33:$A$776,$A199,СВЦЭМ!$B$33:$B$776,G$191)+'СЕТ СН'!$F$15</f>
        <v>178.42382982999999</v>
      </c>
      <c r="H199" s="36">
        <f>SUMIFS(СВЦЭМ!$E$33:$E$776,СВЦЭМ!$A$33:$A$776,$A199,СВЦЭМ!$B$33:$B$776,H$191)+'СЕТ СН'!$F$15</f>
        <v>175.60608334</v>
      </c>
      <c r="I199" s="36">
        <f>SUMIFS(СВЦЭМ!$E$33:$E$776,СВЦЭМ!$A$33:$A$776,$A199,СВЦЭМ!$B$33:$B$776,I$191)+'СЕТ СН'!$F$15</f>
        <v>171.58278279999999</v>
      </c>
      <c r="J199" s="36">
        <f>SUMIFS(СВЦЭМ!$E$33:$E$776,СВЦЭМ!$A$33:$A$776,$A199,СВЦЭМ!$B$33:$B$776,J$191)+'СЕТ СН'!$F$15</f>
        <v>166.66271656999999</v>
      </c>
      <c r="K199" s="36">
        <f>SUMIFS(СВЦЭМ!$E$33:$E$776,СВЦЭМ!$A$33:$A$776,$A199,СВЦЭМ!$B$33:$B$776,K$191)+'СЕТ СН'!$F$15</f>
        <v>162.94605066</v>
      </c>
      <c r="L199" s="36">
        <f>SUMIFS(СВЦЭМ!$E$33:$E$776,СВЦЭМ!$A$33:$A$776,$A199,СВЦЭМ!$B$33:$B$776,L$191)+'СЕТ СН'!$F$15</f>
        <v>160.52367778000001</v>
      </c>
      <c r="M199" s="36">
        <f>SUMIFS(СВЦЭМ!$E$33:$E$776,СВЦЭМ!$A$33:$A$776,$A199,СВЦЭМ!$B$33:$B$776,M$191)+'СЕТ СН'!$F$15</f>
        <v>158.30270972</v>
      </c>
      <c r="N199" s="36">
        <f>SUMIFS(СВЦЭМ!$E$33:$E$776,СВЦЭМ!$A$33:$A$776,$A199,СВЦЭМ!$B$33:$B$776,N$191)+'СЕТ СН'!$F$15</f>
        <v>159.55938961000001</v>
      </c>
      <c r="O199" s="36">
        <f>SUMIFS(СВЦЭМ!$E$33:$E$776,СВЦЭМ!$A$33:$A$776,$A199,СВЦЭМ!$B$33:$B$776,O$191)+'СЕТ СН'!$F$15</f>
        <v>161.94481789</v>
      </c>
      <c r="P199" s="36">
        <f>SUMIFS(СВЦЭМ!$E$33:$E$776,СВЦЭМ!$A$33:$A$776,$A199,СВЦЭМ!$B$33:$B$776,P$191)+'СЕТ СН'!$F$15</f>
        <v>163.17562294999999</v>
      </c>
      <c r="Q199" s="36">
        <f>SUMIFS(СВЦЭМ!$E$33:$E$776,СВЦЭМ!$A$33:$A$776,$A199,СВЦЭМ!$B$33:$B$776,Q$191)+'СЕТ СН'!$F$15</f>
        <v>163.45663321999999</v>
      </c>
      <c r="R199" s="36">
        <f>SUMIFS(СВЦЭМ!$E$33:$E$776,СВЦЭМ!$A$33:$A$776,$A199,СВЦЭМ!$B$33:$B$776,R$191)+'СЕТ СН'!$F$15</f>
        <v>162.63672678</v>
      </c>
      <c r="S199" s="36">
        <f>SUMIFS(СВЦЭМ!$E$33:$E$776,СВЦЭМ!$A$33:$A$776,$A199,СВЦЭМ!$B$33:$B$776,S$191)+'СЕТ СН'!$F$15</f>
        <v>161.03026341</v>
      </c>
      <c r="T199" s="36">
        <f>SUMIFS(СВЦЭМ!$E$33:$E$776,СВЦЭМ!$A$33:$A$776,$A199,СВЦЭМ!$B$33:$B$776,T$191)+'СЕТ СН'!$F$15</f>
        <v>152.25137056</v>
      </c>
      <c r="U199" s="36">
        <f>SUMIFS(СВЦЭМ!$E$33:$E$776,СВЦЭМ!$A$33:$A$776,$A199,СВЦЭМ!$B$33:$B$776,U$191)+'СЕТ СН'!$F$15</f>
        <v>153.14396221999999</v>
      </c>
      <c r="V199" s="36">
        <f>SUMIFS(СВЦЭМ!$E$33:$E$776,СВЦЭМ!$A$33:$A$776,$A199,СВЦЭМ!$B$33:$B$776,V$191)+'СЕТ СН'!$F$15</f>
        <v>160.13978305000001</v>
      </c>
      <c r="W199" s="36">
        <f>SUMIFS(СВЦЭМ!$E$33:$E$776,СВЦЭМ!$A$33:$A$776,$A199,СВЦЭМ!$B$33:$B$776,W$191)+'СЕТ СН'!$F$15</f>
        <v>162.89887118999999</v>
      </c>
      <c r="X199" s="36">
        <f>SUMIFS(СВЦЭМ!$E$33:$E$776,СВЦЭМ!$A$33:$A$776,$A199,СВЦЭМ!$B$33:$B$776,X$191)+'СЕТ СН'!$F$15</f>
        <v>164.62694909000001</v>
      </c>
      <c r="Y199" s="36">
        <f>SUMIFS(СВЦЭМ!$E$33:$E$776,СВЦЭМ!$A$33:$A$776,$A199,СВЦЭМ!$B$33:$B$776,Y$191)+'СЕТ СН'!$F$15</f>
        <v>167.39012783000001</v>
      </c>
    </row>
    <row r="200" spans="1:25" ht="15.5" x14ac:dyDescent="0.3">
      <c r="A200" s="35">
        <f t="shared" si="5"/>
        <v>43839</v>
      </c>
      <c r="B200" s="36">
        <f>SUMIFS(СВЦЭМ!$E$33:$E$776,СВЦЭМ!$A$33:$A$776,$A200,СВЦЭМ!$B$33:$B$776,B$191)+'СЕТ СН'!$F$15</f>
        <v>163.71432798999999</v>
      </c>
      <c r="C200" s="36">
        <f>SUMIFS(СВЦЭМ!$E$33:$E$776,СВЦЭМ!$A$33:$A$776,$A200,СВЦЭМ!$B$33:$B$776,C$191)+'СЕТ СН'!$F$15</f>
        <v>166.37698141999999</v>
      </c>
      <c r="D200" s="36">
        <f>SUMIFS(СВЦЭМ!$E$33:$E$776,СВЦЭМ!$A$33:$A$776,$A200,СВЦЭМ!$B$33:$B$776,D$191)+'СЕТ СН'!$F$15</f>
        <v>169.9604678</v>
      </c>
      <c r="E200" s="36">
        <f>SUMIFS(СВЦЭМ!$E$33:$E$776,СВЦЭМ!$A$33:$A$776,$A200,СВЦЭМ!$B$33:$B$776,E$191)+'СЕТ СН'!$F$15</f>
        <v>170.70233507</v>
      </c>
      <c r="F200" s="36">
        <f>SUMIFS(СВЦЭМ!$E$33:$E$776,СВЦЭМ!$A$33:$A$776,$A200,СВЦЭМ!$B$33:$B$776,F$191)+'СЕТ СН'!$F$15</f>
        <v>170.98230251000001</v>
      </c>
      <c r="G200" s="36">
        <f>SUMIFS(СВЦЭМ!$E$33:$E$776,СВЦЭМ!$A$33:$A$776,$A200,СВЦЭМ!$B$33:$B$776,G$191)+'СЕТ СН'!$F$15</f>
        <v>169.79923242000001</v>
      </c>
      <c r="H200" s="36">
        <f>SUMIFS(СВЦЭМ!$E$33:$E$776,СВЦЭМ!$A$33:$A$776,$A200,СВЦЭМ!$B$33:$B$776,H$191)+'СЕТ СН'!$F$15</f>
        <v>160.56434396</v>
      </c>
      <c r="I200" s="36">
        <f>SUMIFS(СВЦЭМ!$E$33:$E$776,СВЦЭМ!$A$33:$A$776,$A200,СВЦЭМ!$B$33:$B$776,I$191)+'СЕТ СН'!$F$15</f>
        <v>155.1541445</v>
      </c>
      <c r="J200" s="36">
        <f>SUMIFS(СВЦЭМ!$E$33:$E$776,СВЦЭМ!$A$33:$A$776,$A200,СВЦЭМ!$B$33:$B$776,J$191)+'СЕТ СН'!$F$15</f>
        <v>151.94207535000001</v>
      </c>
      <c r="K200" s="36">
        <f>SUMIFS(СВЦЭМ!$E$33:$E$776,СВЦЭМ!$A$33:$A$776,$A200,СВЦЭМ!$B$33:$B$776,K$191)+'СЕТ СН'!$F$15</f>
        <v>151.35381776</v>
      </c>
      <c r="L200" s="36">
        <f>SUMIFS(СВЦЭМ!$E$33:$E$776,СВЦЭМ!$A$33:$A$776,$A200,СВЦЭМ!$B$33:$B$776,L$191)+'СЕТ СН'!$F$15</f>
        <v>151.03421295000001</v>
      </c>
      <c r="M200" s="36">
        <f>SUMIFS(СВЦЭМ!$E$33:$E$776,СВЦЭМ!$A$33:$A$776,$A200,СВЦЭМ!$B$33:$B$776,M$191)+'СЕТ СН'!$F$15</f>
        <v>153.76530973000001</v>
      </c>
      <c r="N200" s="36">
        <f>SUMIFS(СВЦЭМ!$E$33:$E$776,СВЦЭМ!$A$33:$A$776,$A200,СВЦЭМ!$B$33:$B$776,N$191)+'СЕТ СН'!$F$15</f>
        <v>157.07993327</v>
      </c>
      <c r="O200" s="36">
        <f>SUMIFS(СВЦЭМ!$E$33:$E$776,СВЦЭМ!$A$33:$A$776,$A200,СВЦЭМ!$B$33:$B$776,O$191)+'СЕТ СН'!$F$15</f>
        <v>161.50354604</v>
      </c>
      <c r="P200" s="36">
        <f>SUMIFS(СВЦЭМ!$E$33:$E$776,СВЦЭМ!$A$33:$A$776,$A200,СВЦЭМ!$B$33:$B$776,P$191)+'СЕТ СН'!$F$15</f>
        <v>164.63182223000001</v>
      </c>
      <c r="Q200" s="36">
        <f>SUMIFS(СВЦЭМ!$E$33:$E$776,СВЦЭМ!$A$33:$A$776,$A200,СВЦЭМ!$B$33:$B$776,Q$191)+'СЕТ СН'!$F$15</f>
        <v>165.30242992000001</v>
      </c>
      <c r="R200" s="36">
        <f>SUMIFS(СВЦЭМ!$E$33:$E$776,СВЦЭМ!$A$33:$A$776,$A200,СВЦЭМ!$B$33:$B$776,R$191)+'СЕТ СН'!$F$15</f>
        <v>163.84392423</v>
      </c>
      <c r="S200" s="36">
        <f>SUMIFS(СВЦЭМ!$E$33:$E$776,СВЦЭМ!$A$33:$A$776,$A200,СВЦЭМ!$B$33:$B$776,S$191)+'СЕТ СН'!$F$15</f>
        <v>161.97825904000001</v>
      </c>
      <c r="T200" s="36">
        <f>SUMIFS(СВЦЭМ!$E$33:$E$776,СВЦЭМ!$A$33:$A$776,$A200,СВЦЭМ!$B$33:$B$776,T$191)+'СЕТ СН'!$F$15</f>
        <v>152.25842809</v>
      </c>
      <c r="U200" s="36">
        <f>SUMIFS(СВЦЭМ!$E$33:$E$776,СВЦЭМ!$A$33:$A$776,$A200,СВЦЭМ!$B$33:$B$776,U$191)+'СЕТ СН'!$F$15</f>
        <v>152.38812969</v>
      </c>
      <c r="V200" s="36">
        <f>SUMIFS(СВЦЭМ!$E$33:$E$776,СВЦЭМ!$A$33:$A$776,$A200,СВЦЭМ!$B$33:$B$776,V$191)+'СЕТ СН'!$F$15</f>
        <v>159.11149197</v>
      </c>
      <c r="W200" s="36">
        <f>SUMIFS(СВЦЭМ!$E$33:$E$776,СВЦЭМ!$A$33:$A$776,$A200,СВЦЭМ!$B$33:$B$776,W$191)+'СЕТ СН'!$F$15</f>
        <v>163.12586168000001</v>
      </c>
      <c r="X200" s="36">
        <f>SUMIFS(СВЦЭМ!$E$33:$E$776,СВЦЭМ!$A$33:$A$776,$A200,СВЦЭМ!$B$33:$B$776,X$191)+'СЕТ СН'!$F$15</f>
        <v>163.68665254000001</v>
      </c>
      <c r="Y200" s="36">
        <f>SUMIFS(СВЦЭМ!$E$33:$E$776,СВЦЭМ!$A$33:$A$776,$A200,СВЦЭМ!$B$33:$B$776,Y$191)+'СЕТ СН'!$F$15</f>
        <v>168.07609135000001</v>
      </c>
    </row>
    <row r="201" spans="1:25" ht="15.5" x14ac:dyDescent="0.3">
      <c r="A201" s="35">
        <f t="shared" si="5"/>
        <v>43840</v>
      </c>
      <c r="B201" s="36">
        <f>SUMIFS(СВЦЭМ!$E$33:$E$776,СВЦЭМ!$A$33:$A$776,$A201,СВЦЭМ!$B$33:$B$776,B$191)+'СЕТ СН'!$F$15</f>
        <v>168.49274671000001</v>
      </c>
      <c r="C201" s="36">
        <f>SUMIFS(СВЦЭМ!$E$33:$E$776,СВЦЭМ!$A$33:$A$776,$A201,СВЦЭМ!$B$33:$B$776,C$191)+'СЕТ СН'!$F$15</f>
        <v>170.55139654000001</v>
      </c>
      <c r="D201" s="36">
        <f>SUMIFS(СВЦЭМ!$E$33:$E$776,СВЦЭМ!$A$33:$A$776,$A201,СВЦЭМ!$B$33:$B$776,D$191)+'СЕТ СН'!$F$15</f>
        <v>172.67635946999999</v>
      </c>
      <c r="E201" s="36">
        <f>SUMIFS(СВЦЭМ!$E$33:$E$776,СВЦЭМ!$A$33:$A$776,$A201,СВЦЭМ!$B$33:$B$776,E$191)+'СЕТ СН'!$F$15</f>
        <v>172.32442553999999</v>
      </c>
      <c r="F201" s="36">
        <f>SUMIFS(СВЦЭМ!$E$33:$E$776,СВЦЭМ!$A$33:$A$776,$A201,СВЦЭМ!$B$33:$B$776,F$191)+'СЕТ СН'!$F$15</f>
        <v>170.26655033</v>
      </c>
      <c r="G201" s="36">
        <f>SUMIFS(СВЦЭМ!$E$33:$E$776,СВЦЭМ!$A$33:$A$776,$A201,СВЦЭМ!$B$33:$B$776,G$191)+'СЕТ СН'!$F$15</f>
        <v>167.66349226</v>
      </c>
      <c r="H201" s="36">
        <f>SUMIFS(СВЦЭМ!$E$33:$E$776,СВЦЭМ!$A$33:$A$776,$A201,СВЦЭМ!$B$33:$B$776,H$191)+'СЕТ СН'!$F$15</f>
        <v>161.00901164000001</v>
      </c>
      <c r="I201" s="36">
        <f>SUMIFS(СВЦЭМ!$E$33:$E$776,СВЦЭМ!$A$33:$A$776,$A201,СВЦЭМ!$B$33:$B$776,I$191)+'СЕТ СН'!$F$15</f>
        <v>154.93156188</v>
      </c>
      <c r="J201" s="36">
        <f>SUMIFS(СВЦЭМ!$E$33:$E$776,СВЦЭМ!$A$33:$A$776,$A201,СВЦЭМ!$B$33:$B$776,J$191)+'СЕТ СН'!$F$15</f>
        <v>154.18980956999999</v>
      </c>
      <c r="K201" s="36">
        <f>SUMIFS(СВЦЭМ!$E$33:$E$776,СВЦЭМ!$A$33:$A$776,$A201,СВЦЭМ!$B$33:$B$776,K$191)+'СЕТ СН'!$F$15</f>
        <v>151.86075167000001</v>
      </c>
      <c r="L201" s="36">
        <f>SUMIFS(СВЦЭМ!$E$33:$E$776,СВЦЭМ!$A$33:$A$776,$A201,СВЦЭМ!$B$33:$B$776,L$191)+'СЕТ СН'!$F$15</f>
        <v>151.32813148</v>
      </c>
      <c r="M201" s="36">
        <f>SUMIFS(СВЦЭМ!$E$33:$E$776,СВЦЭМ!$A$33:$A$776,$A201,СВЦЭМ!$B$33:$B$776,M$191)+'СЕТ СН'!$F$15</f>
        <v>153.18514837999999</v>
      </c>
      <c r="N201" s="36">
        <f>SUMIFS(СВЦЭМ!$E$33:$E$776,СВЦЭМ!$A$33:$A$776,$A201,СВЦЭМ!$B$33:$B$776,N$191)+'СЕТ СН'!$F$15</f>
        <v>154.06189126999999</v>
      </c>
      <c r="O201" s="36">
        <f>SUMIFS(СВЦЭМ!$E$33:$E$776,СВЦЭМ!$A$33:$A$776,$A201,СВЦЭМ!$B$33:$B$776,O$191)+'СЕТ СН'!$F$15</f>
        <v>156.35985762000001</v>
      </c>
      <c r="P201" s="36">
        <f>SUMIFS(СВЦЭМ!$E$33:$E$776,СВЦЭМ!$A$33:$A$776,$A201,СВЦЭМ!$B$33:$B$776,P$191)+'СЕТ СН'!$F$15</f>
        <v>157.64175147</v>
      </c>
      <c r="Q201" s="36">
        <f>SUMIFS(СВЦЭМ!$E$33:$E$776,СВЦЭМ!$A$33:$A$776,$A201,СВЦЭМ!$B$33:$B$776,Q$191)+'СЕТ СН'!$F$15</f>
        <v>157.33210486999999</v>
      </c>
      <c r="R201" s="36">
        <f>SUMIFS(СВЦЭМ!$E$33:$E$776,СВЦЭМ!$A$33:$A$776,$A201,СВЦЭМ!$B$33:$B$776,R$191)+'СЕТ СН'!$F$15</f>
        <v>155.35209112999999</v>
      </c>
      <c r="S201" s="36">
        <f>SUMIFS(СВЦЭМ!$E$33:$E$776,СВЦЭМ!$A$33:$A$776,$A201,СВЦЭМ!$B$33:$B$776,S$191)+'СЕТ СН'!$F$15</f>
        <v>154.18556111000001</v>
      </c>
      <c r="T201" s="36">
        <f>SUMIFS(СВЦЭМ!$E$33:$E$776,СВЦЭМ!$A$33:$A$776,$A201,СВЦЭМ!$B$33:$B$776,T$191)+'СЕТ СН'!$F$15</f>
        <v>146.78714522999999</v>
      </c>
      <c r="U201" s="36">
        <f>SUMIFS(СВЦЭМ!$E$33:$E$776,СВЦЭМ!$A$33:$A$776,$A201,СВЦЭМ!$B$33:$B$776,U$191)+'СЕТ СН'!$F$15</f>
        <v>146.70176884</v>
      </c>
      <c r="V201" s="36">
        <f>SUMIFS(СВЦЭМ!$E$33:$E$776,СВЦЭМ!$A$33:$A$776,$A201,СВЦЭМ!$B$33:$B$776,V$191)+'СЕТ СН'!$F$15</f>
        <v>152.07656406999999</v>
      </c>
      <c r="W201" s="36">
        <f>SUMIFS(СВЦЭМ!$E$33:$E$776,СВЦЭМ!$A$33:$A$776,$A201,СВЦЭМ!$B$33:$B$776,W$191)+'СЕТ СН'!$F$15</f>
        <v>154.17606597</v>
      </c>
      <c r="X201" s="36">
        <f>SUMIFS(СВЦЭМ!$E$33:$E$776,СВЦЭМ!$A$33:$A$776,$A201,СВЦЭМ!$B$33:$B$776,X$191)+'СЕТ СН'!$F$15</f>
        <v>154.76750971999999</v>
      </c>
      <c r="Y201" s="36">
        <f>SUMIFS(СВЦЭМ!$E$33:$E$776,СВЦЭМ!$A$33:$A$776,$A201,СВЦЭМ!$B$33:$B$776,Y$191)+'СЕТ СН'!$F$15</f>
        <v>157.07383421</v>
      </c>
    </row>
    <row r="202" spans="1:25" ht="15.5" x14ac:dyDescent="0.3">
      <c r="A202" s="35">
        <f t="shared" si="5"/>
        <v>43841</v>
      </c>
      <c r="B202" s="36">
        <f>SUMIFS(СВЦЭМ!$E$33:$E$776,СВЦЭМ!$A$33:$A$776,$A202,СВЦЭМ!$B$33:$B$776,B$191)+'СЕТ СН'!$F$15</f>
        <v>157.19566524000001</v>
      </c>
      <c r="C202" s="36">
        <f>SUMIFS(СВЦЭМ!$E$33:$E$776,СВЦЭМ!$A$33:$A$776,$A202,СВЦЭМ!$B$33:$B$776,C$191)+'СЕТ СН'!$F$15</f>
        <v>161.44550088</v>
      </c>
      <c r="D202" s="36">
        <f>SUMIFS(СВЦЭМ!$E$33:$E$776,СВЦЭМ!$A$33:$A$776,$A202,СВЦЭМ!$B$33:$B$776,D$191)+'СЕТ СН'!$F$15</f>
        <v>166.56577131</v>
      </c>
      <c r="E202" s="36">
        <f>SUMIFS(СВЦЭМ!$E$33:$E$776,СВЦЭМ!$A$33:$A$776,$A202,СВЦЭМ!$B$33:$B$776,E$191)+'СЕТ СН'!$F$15</f>
        <v>170.76482396</v>
      </c>
      <c r="F202" s="36">
        <f>SUMIFS(СВЦЭМ!$E$33:$E$776,СВЦЭМ!$A$33:$A$776,$A202,СВЦЭМ!$B$33:$B$776,F$191)+'СЕТ СН'!$F$15</f>
        <v>171.22105934999999</v>
      </c>
      <c r="G202" s="36">
        <f>SUMIFS(СВЦЭМ!$E$33:$E$776,СВЦЭМ!$A$33:$A$776,$A202,СВЦЭМ!$B$33:$B$776,G$191)+'СЕТ СН'!$F$15</f>
        <v>171.35016403</v>
      </c>
      <c r="H202" s="36">
        <f>SUMIFS(СВЦЭМ!$E$33:$E$776,СВЦЭМ!$A$33:$A$776,$A202,СВЦЭМ!$B$33:$B$776,H$191)+'СЕТ СН'!$F$15</f>
        <v>167.67929874999999</v>
      </c>
      <c r="I202" s="36">
        <f>SUMIFS(СВЦЭМ!$E$33:$E$776,СВЦЭМ!$A$33:$A$776,$A202,СВЦЭМ!$B$33:$B$776,I$191)+'СЕТ СН'!$F$15</f>
        <v>165.81758359</v>
      </c>
      <c r="J202" s="36">
        <f>SUMIFS(СВЦЭМ!$E$33:$E$776,СВЦЭМ!$A$33:$A$776,$A202,СВЦЭМ!$B$33:$B$776,J$191)+'СЕТ СН'!$F$15</f>
        <v>160.45425377000001</v>
      </c>
      <c r="K202" s="36">
        <f>SUMIFS(СВЦЭМ!$E$33:$E$776,СВЦЭМ!$A$33:$A$776,$A202,СВЦЭМ!$B$33:$B$776,K$191)+'СЕТ СН'!$F$15</f>
        <v>154.6860767</v>
      </c>
      <c r="L202" s="36">
        <f>SUMIFS(СВЦЭМ!$E$33:$E$776,СВЦЭМ!$A$33:$A$776,$A202,СВЦЭМ!$B$33:$B$776,L$191)+'СЕТ СН'!$F$15</f>
        <v>152.3621158</v>
      </c>
      <c r="M202" s="36">
        <f>SUMIFS(СВЦЭМ!$E$33:$E$776,СВЦЭМ!$A$33:$A$776,$A202,СВЦЭМ!$B$33:$B$776,M$191)+'СЕТ СН'!$F$15</f>
        <v>153.63532393</v>
      </c>
      <c r="N202" s="36">
        <f>SUMIFS(СВЦЭМ!$E$33:$E$776,СВЦЭМ!$A$33:$A$776,$A202,СВЦЭМ!$B$33:$B$776,N$191)+'СЕТ СН'!$F$15</f>
        <v>154.91000123000001</v>
      </c>
      <c r="O202" s="36">
        <f>SUMIFS(СВЦЭМ!$E$33:$E$776,СВЦЭМ!$A$33:$A$776,$A202,СВЦЭМ!$B$33:$B$776,O$191)+'СЕТ СН'!$F$15</f>
        <v>157.35340067000001</v>
      </c>
      <c r="P202" s="36">
        <f>SUMIFS(СВЦЭМ!$E$33:$E$776,СВЦЭМ!$A$33:$A$776,$A202,СВЦЭМ!$B$33:$B$776,P$191)+'СЕТ СН'!$F$15</f>
        <v>159.71935414000001</v>
      </c>
      <c r="Q202" s="36">
        <f>SUMIFS(СВЦЭМ!$E$33:$E$776,СВЦЭМ!$A$33:$A$776,$A202,СВЦЭМ!$B$33:$B$776,Q$191)+'СЕТ СН'!$F$15</f>
        <v>159.85389753999999</v>
      </c>
      <c r="R202" s="36">
        <f>SUMIFS(СВЦЭМ!$E$33:$E$776,СВЦЭМ!$A$33:$A$776,$A202,СВЦЭМ!$B$33:$B$776,R$191)+'СЕТ СН'!$F$15</f>
        <v>157.39189123</v>
      </c>
      <c r="S202" s="36">
        <f>SUMIFS(СВЦЭМ!$E$33:$E$776,СВЦЭМ!$A$33:$A$776,$A202,СВЦЭМ!$B$33:$B$776,S$191)+'СЕТ СН'!$F$15</f>
        <v>153.3052989</v>
      </c>
      <c r="T202" s="36">
        <f>SUMIFS(СВЦЭМ!$E$33:$E$776,СВЦЭМ!$A$33:$A$776,$A202,СВЦЭМ!$B$33:$B$776,T$191)+'СЕТ СН'!$F$15</f>
        <v>147.50162132</v>
      </c>
      <c r="U202" s="36">
        <f>SUMIFS(СВЦЭМ!$E$33:$E$776,СВЦЭМ!$A$33:$A$776,$A202,СВЦЭМ!$B$33:$B$776,U$191)+'СЕТ СН'!$F$15</f>
        <v>148.11177914999999</v>
      </c>
      <c r="V202" s="36">
        <f>SUMIFS(СВЦЭМ!$E$33:$E$776,СВЦЭМ!$A$33:$A$776,$A202,СВЦЭМ!$B$33:$B$776,V$191)+'СЕТ СН'!$F$15</f>
        <v>154.75368723</v>
      </c>
      <c r="W202" s="36">
        <f>SUMIFS(СВЦЭМ!$E$33:$E$776,СВЦЭМ!$A$33:$A$776,$A202,СВЦЭМ!$B$33:$B$776,W$191)+'СЕТ СН'!$F$15</f>
        <v>157.85712837</v>
      </c>
      <c r="X202" s="36">
        <f>SUMIFS(СВЦЭМ!$E$33:$E$776,СВЦЭМ!$A$33:$A$776,$A202,СВЦЭМ!$B$33:$B$776,X$191)+'СЕТ СН'!$F$15</f>
        <v>161.74274143</v>
      </c>
      <c r="Y202" s="36">
        <f>SUMIFS(СВЦЭМ!$E$33:$E$776,СВЦЭМ!$A$33:$A$776,$A202,СВЦЭМ!$B$33:$B$776,Y$191)+'СЕТ СН'!$F$15</f>
        <v>164.99688809</v>
      </c>
    </row>
    <row r="203" spans="1:25" ht="15.5" x14ac:dyDescent="0.3">
      <c r="A203" s="35">
        <f t="shared" si="5"/>
        <v>43842</v>
      </c>
      <c r="B203" s="36">
        <f>SUMIFS(СВЦЭМ!$E$33:$E$776,СВЦЭМ!$A$33:$A$776,$A203,СВЦЭМ!$B$33:$B$776,B$191)+'СЕТ СН'!$F$15</f>
        <v>167.13184246</v>
      </c>
      <c r="C203" s="36">
        <f>SUMIFS(СВЦЭМ!$E$33:$E$776,СВЦЭМ!$A$33:$A$776,$A203,СВЦЭМ!$B$33:$B$776,C$191)+'СЕТ СН'!$F$15</f>
        <v>169.78049848000001</v>
      </c>
      <c r="D203" s="36">
        <f>SUMIFS(СВЦЭМ!$E$33:$E$776,СВЦЭМ!$A$33:$A$776,$A203,СВЦЭМ!$B$33:$B$776,D$191)+'СЕТ СН'!$F$15</f>
        <v>172.27641112000001</v>
      </c>
      <c r="E203" s="36">
        <f>SUMIFS(СВЦЭМ!$E$33:$E$776,СВЦЭМ!$A$33:$A$776,$A203,СВЦЭМ!$B$33:$B$776,E$191)+'СЕТ СН'!$F$15</f>
        <v>176.15962733999999</v>
      </c>
      <c r="F203" s="36">
        <f>SUMIFS(СВЦЭМ!$E$33:$E$776,СВЦЭМ!$A$33:$A$776,$A203,СВЦЭМ!$B$33:$B$776,F$191)+'СЕТ СН'!$F$15</f>
        <v>176.25783192</v>
      </c>
      <c r="G203" s="36">
        <f>SUMIFS(СВЦЭМ!$E$33:$E$776,СВЦЭМ!$A$33:$A$776,$A203,СВЦЭМ!$B$33:$B$776,G$191)+'СЕТ СН'!$F$15</f>
        <v>174.5836655</v>
      </c>
      <c r="H203" s="36">
        <f>SUMIFS(СВЦЭМ!$E$33:$E$776,СВЦЭМ!$A$33:$A$776,$A203,СВЦЭМ!$B$33:$B$776,H$191)+'СЕТ СН'!$F$15</f>
        <v>172.18583655</v>
      </c>
      <c r="I203" s="36">
        <f>SUMIFS(СВЦЭМ!$E$33:$E$776,СВЦЭМ!$A$33:$A$776,$A203,СВЦЭМ!$B$33:$B$776,I$191)+'СЕТ СН'!$F$15</f>
        <v>168.86211947000001</v>
      </c>
      <c r="J203" s="36">
        <f>SUMIFS(СВЦЭМ!$E$33:$E$776,СВЦЭМ!$A$33:$A$776,$A203,СВЦЭМ!$B$33:$B$776,J$191)+'СЕТ СН'!$F$15</f>
        <v>160.51394026</v>
      </c>
      <c r="K203" s="36">
        <f>SUMIFS(СВЦЭМ!$E$33:$E$776,СВЦЭМ!$A$33:$A$776,$A203,СВЦЭМ!$B$33:$B$776,K$191)+'СЕТ СН'!$F$15</f>
        <v>156.44225795</v>
      </c>
      <c r="L203" s="36">
        <f>SUMIFS(СВЦЭМ!$E$33:$E$776,СВЦЭМ!$A$33:$A$776,$A203,СВЦЭМ!$B$33:$B$776,L$191)+'СЕТ СН'!$F$15</f>
        <v>152.18326740000001</v>
      </c>
      <c r="M203" s="36">
        <f>SUMIFS(СВЦЭМ!$E$33:$E$776,СВЦЭМ!$A$33:$A$776,$A203,СВЦЭМ!$B$33:$B$776,M$191)+'СЕТ СН'!$F$15</f>
        <v>151.79462473999999</v>
      </c>
      <c r="N203" s="36">
        <f>SUMIFS(СВЦЭМ!$E$33:$E$776,СВЦЭМ!$A$33:$A$776,$A203,СВЦЭМ!$B$33:$B$776,N$191)+'СЕТ СН'!$F$15</f>
        <v>154.43605145000001</v>
      </c>
      <c r="O203" s="36">
        <f>SUMIFS(СВЦЭМ!$E$33:$E$776,СВЦЭМ!$A$33:$A$776,$A203,СВЦЭМ!$B$33:$B$776,O$191)+'СЕТ СН'!$F$15</f>
        <v>156.97315264</v>
      </c>
      <c r="P203" s="36">
        <f>SUMIFS(СВЦЭМ!$E$33:$E$776,СВЦЭМ!$A$33:$A$776,$A203,СВЦЭМ!$B$33:$B$776,P$191)+'СЕТ СН'!$F$15</f>
        <v>158.17752854</v>
      </c>
      <c r="Q203" s="36">
        <f>SUMIFS(СВЦЭМ!$E$33:$E$776,СВЦЭМ!$A$33:$A$776,$A203,СВЦЭМ!$B$33:$B$776,Q$191)+'СЕТ СН'!$F$15</f>
        <v>158.63302748999999</v>
      </c>
      <c r="R203" s="36">
        <f>SUMIFS(СВЦЭМ!$E$33:$E$776,СВЦЭМ!$A$33:$A$776,$A203,СВЦЭМ!$B$33:$B$776,R$191)+'СЕТ СН'!$F$15</f>
        <v>158.26157456000001</v>
      </c>
      <c r="S203" s="36">
        <f>SUMIFS(СВЦЭМ!$E$33:$E$776,СВЦЭМ!$A$33:$A$776,$A203,СВЦЭМ!$B$33:$B$776,S$191)+'СЕТ СН'!$F$15</f>
        <v>153.75061595</v>
      </c>
      <c r="T203" s="36">
        <f>SUMIFS(СВЦЭМ!$E$33:$E$776,СВЦЭМ!$A$33:$A$776,$A203,СВЦЭМ!$B$33:$B$776,T$191)+'СЕТ СН'!$F$15</f>
        <v>148.09524664</v>
      </c>
      <c r="U203" s="36">
        <f>SUMIFS(СВЦЭМ!$E$33:$E$776,СВЦЭМ!$A$33:$A$776,$A203,СВЦЭМ!$B$33:$B$776,U$191)+'СЕТ СН'!$F$15</f>
        <v>148.78128799000001</v>
      </c>
      <c r="V203" s="36">
        <f>SUMIFS(СВЦЭМ!$E$33:$E$776,СВЦЭМ!$A$33:$A$776,$A203,СВЦЭМ!$B$33:$B$776,V$191)+'СЕТ СН'!$F$15</f>
        <v>153.07828241000001</v>
      </c>
      <c r="W203" s="36">
        <f>SUMIFS(СВЦЭМ!$E$33:$E$776,СВЦЭМ!$A$33:$A$776,$A203,СВЦЭМ!$B$33:$B$776,W$191)+'СЕТ СН'!$F$15</f>
        <v>155.24252526999999</v>
      </c>
      <c r="X203" s="36">
        <f>SUMIFS(СВЦЭМ!$E$33:$E$776,СВЦЭМ!$A$33:$A$776,$A203,СВЦЭМ!$B$33:$B$776,X$191)+'СЕТ СН'!$F$15</f>
        <v>157.02799504000001</v>
      </c>
      <c r="Y203" s="36">
        <f>SUMIFS(СВЦЭМ!$E$33:$E$776,СВЦЭМ!$A$33:$A$776,$A203,СВЦЭМ!$B$33:$B$776,Y$191)+'СЕТ СН'!$F$15</f>
        <v>162.2702764</v>
      </c>
    </row>
    <row r="204" spans="1:25" ht="15.5" x14ac:dyDescent="0.3">
      <c r="A204" s="35">
        <f t="shared" si="5"/>
        <v>43843</v>
      </c>
      <c r="B204" s="36">
        <f>SUMIFS(СВЦЭМ!$E$33:$E$776,СВЦЭМ!$A$33:$A$776,$A204,СВЦЭМ!$B$33:$B$776,B$191)+'СЕТ СН'!$F$15</f>
        <v>178.24523267999999</v>
      </c>
      <c r="C204" s="36">
        <f>SUMIFS(СВЦЭМ!$E$33:$E$776,СВЦЭМ!$A$33:$A$776,$A204,СВЦЭМ!$B$33:$B$776,C$191)+'СЕТ СН'!$F$15</f>
        <v>181.95288103999999</v>
      </c>
      <c r="D204" s="36">
        <f>SUMIFS(СВЦЭМ!$E$33:$E$776,СВЦЭМ!$A$33:$A$776,$A204,СВЦЭМ!$B$33:$B$776,D$191)+'СЕТ СН'!$F$15</f>
        <v>184.57335491000001</v>
      </c>
      <c r="E204" s="36">
        <f>SUMIFS(СВЦЭМ!$E$33:$E$776,СВЦЭМ!$A$33:$A$776,$A204,СВЦЭМ!$B$33:$B$776,E$191)+'СЕТ СН'!$F$15</f>
        <v>182.71715413999999</v>
      </c>
      <c r="F204" s="36">
        <f>SUMIFS(СВЦЭМ!$E$33:$E$776,СВЦЭМ!$A$33:$A$776,$A204,СВЦЭМ!$B$33:$B$776,F$191)+'СЕТ СН'!$F$15</f>
        <v>181.67637766000001</v>
      </c>
      <c r="G204" s="36">
        <f>SUMIFS(СВЦЭМ!$E$33:$E$776,СВЦЭМ!$A$33:$A$776,$A204,СВЦЭМ!$B$33:$B$776,G$191)+'СЕТ СН'!$F$15</f>
        <v>178.48026974000001</v>
      </c>
      <c r="H204" s="36">
        <f>SUMIFS(СВЦЭМ!$E$33:$E$776,СВЦЭМ!$A$33:$A$776,$A204,СВЦЭМ!$B$33:$B$776,H$191)+'СЕТ СН'!$F$15</f>
        <v>171.46940806000001</v>
      </c>
      <c r="I204" s="36">
        <f>SUMIFS(СВЦЭМ!$E$33:$E$776,СВЦЭМ!$A$33:$A$776,$A204,СВЦЭМ!$B$33:$B$776,I$191)+'СЕТ СН'!$F$15</f>
        <v>164.85603115999999</v>
      </c>
      <c r="J204" s="36">
        <f>SUMIFS(СВЦЭМ!$E$33:$E$776,СВЦЭМ!$A$33:$A$776,$A204,СВЦЭМ!$B$33:$B$776,J$191)+'СЕТ СН'!$F$15</f>
        <v>161.78529807999999</v>
      </c>
      <c r="K204" s="36">
        <f>SUMIFS(СВЦЭМ!$E$33:$E$776,СВЦЭМ!$A$33:$A$776,$A204,СВЦЭМ!$B$33:$B$776,K$191)+'СЕТ СН'!$F$15</f>
        <v>159.50824510999999</v>
      </c>
      <c r="L204" s="36">
        <f>SUMIFS(СВЦЭМ!$E$33:$E$776,СВЦЭМ!$A$33:$A$776,$A204,СВЦЭМ!$B$33:$B$776,L$191)+'СЕТ СН'!$F$15</f>
        <v>159.41725349000001</v>
      </c>
      <c r="M204" s="36">
        <f>SUMIFS(СВЦЭМ!$E$33:$E$776,СВЦЭМ!$A$33:$A$776,$A204,СВЦЭМ!$B$33:$B$776,M$191)+'СЕТ СН'!$F$15</f>
        <v>160.69978105999999</v>
      </c>
      <c r="N204" s="36">
        <f>SUMIFS(СВЦЭМ!$E$33:$E$776,СВЦЭМ!$A$33:$A$776,$A204,СВЦЭМ!$B$33:$B$776,N$191)+'СЕТ СН'!$F$15</f>
        <v>161.31494475</v>
      </c>
      <c r="O204" s="36">
        <f>SUMIFS(СВЦЭМ!$E$33:$E$776,СВЦЭМ!$A$33:$A$776,$A204,СВЦЭМ!$B$33:$B$776,O$191)+'СЕТ СН'!$F$15</f>
        <v>160.64599862</v>
      </c>
      <c r="P204" s="36">
        <f>SUMIFS(СВЦЭМ!$E$33:$E$776,СВЦЭМ!$A$33:$A$776,$A204,СВЦЭМ!$B$33:$B$776,P$191)+'СЕТ СН'!$F$15</f>
        <v>158.05518004999999</v>
      </c>
      <c r="Q204" s="36">
        <f>SUMIFS(СВЦЭМ!$E$33:$E$776,СВЦЭМ!$A$33:$A$776,$A204,СВЦЭМ!$B$33:$B$776,Q$191)+'СЕТ СН'!$F$15</f>
        <v>161.68369605999999</v>
      </c>
      <c r="R204" s="36">
        <f>SUMIFS(СВЦЭМ!$E$33:$E$776,СВЦЭМ!$A$33:$A$776,$A204,СВЦЭМ!$B$33:$B$776,R$191)+'СЕТ СН'!$F$15</f>
        <v>157.18105796</v>
      </c>
      <c r="S204" s="36">
        <f>SUMIFS(СВЦЭМ!$E$33:$E$776,СВЦЭМ!$A$33:$A$776,$A204,СВЦЭМ!$B$33:$B$776,S$191)+'СЕТ СН'!$F$15</f>
        <v>154.97279068</v>
      </c>
      <c r="T204" s="36">
        <f>SUMIFS(СВЦЭМ!$E$33:$E$776,СВЦЭМ!$A$33:$A$776,$A204,СВЦЭМ!$B$33:$B$776,T$191)+'СЕТ СН'!$F$15</f>
        <v>147.72485273000001</v>
      </c>
      <c r="U204" s="36">
        <f>SUMIFS(СВЦЭМ!$E$33:$E$776,СВЦЭМ!$A$33:$A$776,$A204,СВЦЭМ!$B$33:$B$776,U$191)+'СЕТ СН'!$F$15</f>
        <v>147.34349967</v>
      </c>
      <c r="V204" s="36">
        <f>SUMIFS(СВЦЭМ!$E$33:$E$776,СВЦЭМ!$A$33:$A$776,$A204,СВЦЭМ!$B$33:$B$776,V$191)+'СЕТ СН'!$F$15</f>
        <v>153.49953704000001</v>
      </c>
      <c r="W204" s="36">
        <f>SUMIFS(СВЦЭМ!$E$33:$E$776,СВЦЭМ!$A$33:$A$776,$A204,СВЦЭМ!$B$33:$B$776,W$191)+'СЕТ СН'!$F$15</f>
        <v>157.93807616000001</v>
      </c>
      <c r="X204" s="36">
        <f>SUMIFS(СВЦЭМ!$E$33:$E$776,СВЦЭМ!$A$33:$A$776,$A204,СВЦЭМ!$B$33:$B$776,X$191)+'СЕТ СН'!$F$15</f>
        <v>157.32679442</v>
      </c>
      <c r="Y204" s="36">
        <f>SUMIFS(СВЦЭМ!$E$33:$E$776,СВЦЭМ!$A$33:$A$776,$A204,СВЦЭМ!$B$33:$B$776,Y$191)+'СЕТ СН'!$F$15</f>
        <v>160.77558031000001</v>
      </c>
    </row>
    <row r="205" spans="1:25" ht="15.5" x14ac:dyDescent="0.3">
      <c r="A205" s="35">
        <f t="shared" si="5"/>
        <v>43844</v>
      </c>
      <c r="B205" s="36">
        <f>SUMIFS(СВЦЭМ!$E$33:$E$776,СВЦЭМ!$A$33:$A$776,$A205,СВЦЭМ!$B$33:$B$776,B$191)+'СЕТ СН'!$F$15</f>
        <v>169.30226972</v>
      </c>
      <c r="C205" s="36">
        <f>SUMIFS(СВЦЭМ!$E$33:$E$776,СВЦЭМ!$A$33:$A$776,$A205,СВЦЭМ!$B$33:$B$776,C$191)+'СЕТ СН'!$F$15</f>
        <v>171.05798974999999</v>
      </c>
      <c r="D205" s="36">
        <f>SUMIFS(СВЦЭМ!$E$33:$E$776,СВЦЭМ!$A$33:$A$776,$A205,СВЦЭМ!$B$33:$B$776,D$191)+'СЕТ СН'!$F$15</f>
        <v>173.06575666000001</v>
      </c>
      <c r="E205" s="36">
        <f>SUMIFS(СВЦЭМ!$E$33:$E$776,СВЦЭМ!$A$33:$A$776,$A205,СВЦЭМ!$B$33:$B$776,E$191)+'СЕТ СН'!$F$15</f>
        <v>174.08441131999999</v>
      </c>
      <c r="F205" s="36">
        <f>SUMIFS(СВЦЭМ!$E$33:$E$776,СВЦЭМ!$A$33:$A$776,$A205,СВЦЭМ!$B$33:$B$776,F$191)+'СЕТ СН'!$F$15</f>
        <v>173.69740669999999</v>
      </c>
      <c r="G205" s="36">
        <f>SUMIFS(СВЦЭМ!$E$33:$E$776,СВЦЭМ!$A$33:$A$776,$A205,СВЦЭМ!$B$33:$B$776,G$191)+'СЕТ СН'!$F$15</f>
        <v>171.28429471000001</v>
      </c>
      <c r="H205" s="36">
        <f>SUMIFS(СВЦЭМ!$E$33:$E$776,СВЦЭМ!$A$33:$A$776,$A205,СВЦЭМ!$B$33:$B$776,H$191)+'СЕТ СН'!$F$15</f>
        <v>163.29649939000001</v>
      </c>
      <c r="I205" s="36">
        <f>SUMIFS(СВЦЭМ!$E$33:$E$776,СВЦЭМ!$A$33:$A$776,$A205,СВЦЭМ!$B$33:$B$776,I$191)+'СЕТ СН'!$F$15</f>
        <v>159.76226751999999</v>
      </c>
      <c r="J205" s="36">
        <f>SUMIFS(СВЦЭМ!$E$33:$E$776,СВЦЭМ!$A$33:$A$776,$A205,СВЦЭМ!$B$33:$B$776,J$191)+'СЕТ СН'!$F$15</f>
        <v>154.00694605000001</v>
      </c>
      <c r="K205" s="36">
        <f>SUMIFS(СВЦЭМ!$E$33:$E$776,СВЦЭМ!$A$33:$A$776,$A205,СВЦЭМ!$B$33:$B$776,K$191)+'СЕТ СН'!$F$15</f>
        <v>153.85555773999999</v>
      </c>
      <c r="L205" s="36">
        <f>SUMIFS(СВЦЭМ!$E$33:$E$776,СВЦЭМ!$A$33:$A$776,$A205,СВЦЭМ!$B$33:$B$776,L$191)+'СЕТ СН'!$F$15</f>
        <v>153.66672803</v>
      </c>
      <c r="M205" s="36">
        <f>SUMIFS(СВЦЭМ!$E$33:$E$776,СВЦЭМ!$A$33:$A$776,$A205,СВЦЭМ!$B$33:$B$776,M$191)+'СЕТ СН'!$F$15</f>
        <v>156.22990174</v>
      </c>
      <c r="N205" s="36">
        <f>SUMIFS(СВЦЭМ!$E$33:$E$776,СВЦЭМ!$A$33:$A$776,$A205,СВЦЭМ!$B$33:$B$776,N$191)+'СЕТ СН'!$F$15</f>
        <v>157.93262532</v>
      </c>
      <c r="O205" s="36">
        <f>SUMIFS(СВЦЭМ!$E$33:$E$776,СВЦЭМ!$A$33:$A$776,$A205,СВЦЭМ!$B$33:$B$776,O$191)+'СЕТ СН'!$F$15</f>
        <v>160.27392691</v>
      </c>
      <c r="P205" s="36">
        <f>SUMIFS(СВЦЭМ!$E$33:$E$776,СВЦЭМ!$A$33:$A$776,$A205,СВЦЭМ!$B$33:$B$776,P$191)+'СЕТ СН'!$F$15</f>
        <v>161.97493306999999</v>
      </c>
      <c r="Q205" s="36">
        <f>SUMIFS(СВЦЭМ!$E$33:$E$776,СВЦЭМ!$A$33:$A$776,$A205,СВЦЭМ!$B$33:$B$776,Q$191)+'СЕТ СН'!$F$15</f>
        <v>164.39459382000001</v>
      </c>
      <c r="R205" s="36">
        <f>SUMIFS(СВЦЭМ!$E$33:$E$776,СВЦЭМ!$A$33:$A$776,$A205,СВЦЭМ!$B$33:$B$776,R$191)+'СЕТ СН'!$F$15</f>
        <v>165.28526683999999</v>
      </c>
      <c r="S205" s="36">
        <f>SUMIFS(СВЦЭМ!$E$33:$E$776,СВЦЭМ!$A$33:$A$776,$A205,СВЦЭМ!$B$33:$B$776,S$191)+'СЕТ СН'!$F$15</f>
        <v>165.15109555999999</v>
      </c>
      <c r="T205" s="36">
        <f>SUMIFS(СВЦЭМ!$E$33:$E$776,СВЦЭМ!$A$33:$A$776,$A205,СВЦЭМ!$B$33:$B$776,T$191)+'СЕТ СН'!$F$15</f>
        <v>155.79564918</v>
      </c>
      <c r="U205" s="36">
        <f>SUMIFS(СВЦЭМ!$E$33:$E$776,СВЦЭМ!$A$33:$A$776,$A205,СВЦЭМ!$B$33:$B$776,U$191)+'СЕТ СН'!$F$15</f>
        <v>155.77518923</v>
      </c>
      <c r="V205" s="36">
        <f>SUMIFS(СВЦЭМ!$E$33:$E$776,СВЦЭМ!$A$33:$A$776,$A205,СВЦЭМ!$B$33:$B$776,V$191)+'СЕТ СН'!$F$15</f>
        <v>161.65653029999999</v>
      </c>
      <c r="W205" s="36">
        <f>SUMIFS(СВЦЭМ!$E$33:$E$776,СВЦЭМ!$A$33:$A$776,$A205,СВЦЭМ!$B$33:$B$776,W$191)+'СЕТ СН'!$F$15</f>
        <v>164.7036133</v>
      </c>
      <c r="X205" s="36">
        <f>SUMIFS(СВЦЭМ!$E$33:$E$776,СВЦЭМ!$A$33:$A$776,$A205,СВЦЭМ!$B$33:$B$776,X$191)+'СЕТ СН'!$F$15</f>
        <v>165.14184152000001</v>
      </c>
      <c r="Y205" s="36">
        <f>SUMIFS(СВЦЭМ!$E$33:$E$776,СВЦЭМ!$A$33:$A$776,$A205,СВЦЭМ!$B$33:$B$776,Y$191)+'СЕТ СН'!$F$15</f>
        <v>167.7882189</v>
      </c>
    </row>
    <row r="206" spans="1:25" ht="15.5" x14ac:dyDescent="0.3">
      <c r="A206" s="35">
        <f t="shared" si="5"/>
        <v>43845</v>
      </c>
      <c r="B206" s="36">
        <f>SUMIFS(СВЦЭМ!$E$33:$E$776,СВЦЭМ!$A$33:$A$776,$A206,СВЦЭМ!$B$33:$B$776,B$191)+'СЕТ СН'!$F$15</f>
        <v>173.79850451999999</v>
      </c>
      <c r="C206" s="36">
        <f>SUMIFS(СВЦЭМ!$E$33:$E$776,СВЦЭМ!$A$33:$A$776,$A206,СВЦЭМ!$B$33:$B$776,C$191)+'СЕТ СН'!$F$15</f>
        <v>174.75642278999999</v>
      </c>
      <c r="D206" s="36">
        <f>SUMIFS(СВЦЭМ!$E$33:$E$776,СВЦЭМ!$A$33:$A$776,$A206,СВЦЭМ!$B$33:$B$776,D$191)+'СЕТ СН'!$F$15</f>
        <v>175.87042971</v>
      </c>
      <c r="E206" s="36">
        <f>SUMIFS(СВЦЭМ!$E$33:$E$776,СВЦЭМ!$A$33:$A$776,$A206,СВЦЭМ!$B$33:$B$776,E$191)+'СЕТ СН'!$F$15</f>
        <v>178.68234598000001</v>
      </c>
      <c r="F206" s="36">
        <f>SUMIFS(СВЦЭМ!$E$33:$E$776,СВЦЭМ!$A$33:$A$776,$A206,СВЦЭМ!$B$33:$B$776,F$191)+'СЕТ СН'!$F$15</f>
        <v>176.29495496999999</v>
      </c>
      <c r="G206" s="36">
        <f>SUMIFS(СВЦЭМ!$E$33:$E$776,СВЦЭМ!$A$33:$A$776,$A206,СВЦЭМ!$B$33:$B$776,G$191)+'СЕТ СН'!$F$15</f>
        <v>171.89806963999999</v>
      </c>
      <c r="H206" s="36">
        <f>SUMIFS(СВЦЭМ!$E$33:$E$776,СВЦЭМ!$A$33:$A$776,$A206,СВЦЭМ!$B$33:$B$776,H$191)+'СЕТ СН'!$F$15</f>
        <v>164.30360629</v>
      </c>
      <c r="I206" s="36">
        <f>SUMIFS(СВЦЭМ!$E$33:$E$776,СВЦЭМ!$A$33:$A$776,$A206,СВЦЭМ!$B$33:$B$776,I$191)+'СЕТ СН'!$F$15</f>
        <v>158.54759917000001</v>
      </c>
      <c r="J206" s="36">
        <f>SUMIFS(СВЦЭМ!$E$33:$E$776,СВЦЭМ!$A$33:$A$776,$A206,СВЦЭМ!$B$33:$B$776,J$191)+'СЕТ СН'!$F$15</f>
        <v>156.23589249</v>
      </c>
      <c r="K206" s="36">
        <f>SUMIFS(СВЦЭМ!$E$33:$E$776,СВЦЭМ!$A$33:$A$776,$A206,СВЦЭМ!$B$33:$B$776,K$191)+'СЕТ СН'!$F$15</f>
        <v>155.12622784000001</v>
      </c>
      <c r="L206" s="36">
        <f>SUMIFS(СВЦЭМ!$E$33:$E$776,СВЦЭМ!$A$33:$A$776,$A206,СВЦЭМ!$B$33:$B$776,L$191)+'СЕТ СН'!$F$15</f>
        <v>154.65811681</v>
      </c>
      <c r="M206" s="36">
        <f>SUMIFS(СВЦЭМ!$E$33:$E$776,СВЦЭМ!$A$33:$A$776,$A206,СВЦЭМ!$B$33:$B$776,M$191)+'СЕТ СН'!$F$15</f>
        <v>159.6407887</v>
      </c>
      <c r="N206" s="36">
        <f>SUMIFS(СВЦЭМ!$E$33:$E$776,СВЦЭМ!$A$33:$A$776,$A206,СВЦЭМ!$B$33:$B$776,N$191)+'СЕТ СН'!$F$15</f>
        <v>163.64742100999999</v>
      </c>
      <c r="O206" s="36">
        <f>SUMIFS(СВЦЭМ!$E$33:$E$776,СВЦЭМ!$A$33:$A$776,$A206,СВЦЭМ!$B$33:$B$776,O$191)+'СЕТ СН'!$F$15</f>
        <v>166.81758482999999</v>
      </c>
      <c r="P206" s="36">
        <f>SUMIFS(СВЦЭМ!$E$33:$E$776,СВЦЭМ!$A$33:$A$776,$A206,СВЦЭМ!$B$33:$B$776,P$191)+'СЕТ СН'!$F$15</f>
        <v>169.46452257000001</v>
      </c>
      <c r="Q206" s="36">
        <f>SUMIFS(СВЦЭМ!$E$33:$E$776,СВЦЭМ!$A$33:$A$776,$A206,СВЦЭМ!$B$33:$B$776,Q$191)+'СЕТ СН'!$F$15</f>
        <v>170.70191102000001</v>
      </c>
      <c r="R206" s="36">
        <f>SUMIFS(СВЦЭМ!$E$33:$E$776,СВЦЭМ!$A$33:$A$776,$A206,СВЦЭМ!$B$33:$B$776,R$191)+'СЕТ СН'!$F$15</f>
        <v>169.25931599</v>
      </c>
      <c r="S206" s="36">
        <f>SUMIFS(СВЦЭМ!$E$33:$E$776,СВЦЭМ!$A$33:$A$776,$A206,СВЦЭМ!$B$33:$B$776,S$191)+'СЕТ СН'!$F$15</f>
        <v>164.05243027</v>
      </c>
      <c r="T206" s="36">
        <f>SUMIFS(СВЦЭМ!$E$33:$E$776,СВЦЭМ!$A$33:$A$776,$A206,СВЦЭМ!$B$33:$B$776,T$191)+'СЕТ СН'!$F$15</f>
        <v>155.23549231999999</v>
      </c>
      <c r="U206" s="36">
        <f>SUMIFS(СВЦЭМ!$E$33:$E$776,СВЦЭМ!$A$33:$A$776,$A206,СВЦЭМ!$B$33:$B$776,U$191)+'СЕТ СН'!$F$15</f>
        <v>154.57839339</v>
      </c>
      <c r="V206" s="36">
        <f>SUMIFS(СВЦЭМ!$E$33:$E$776,СВЦЭМ!$A$33:$A$776,$A206,СВЦЭМ!$B$33:$B$776,V$191)+'СЕТ СН'!$F$15</f>
        <v>160.37322173999999</v>
      </c>
      <c r="W206" s="36">
        <f>SUMIFS(СВЦЭМ!$E$33:$E$776,СВЦЭМ!$A$33:$A$776,$A206,СВЦЭМ!$B$33:$B$776,W$191)+'СЕТ СН'!$F$15</f>
        <v>164.3358221</v>
      </c>
      <c r="X206" s="36">
        <f>SUMIFS(СВЦЭМ!$E$33:$E$776,СВЦЭМ!$A$33:$A$776,$A206,СВЦЭМ!$B$33:$B$776,X$191)+'СЕТ СН'!$F$15</f>
        <v>165.1491585</v>
      </c>
      <c r="Y206" s="36">
        <f>SUMIFS(СВЦЭМ!$E$33:$E$776,СВЦЭМ!$A$33:$A$776,$A206,СВЦЭМ!$B$33:$B$776,Y$191)+'СЕТ СН'!$F$15</f>
        <v>167.96830016000001</v>
      </c>
    </row>
    <row r="207" spans="1:25" ht="15.5" x14ac:dyDescent="0.3">
      <c r="A207" s="35">
        <f t="shared" si="5"/>
        <v>43846</v>
      </c>
      <c r="B207" s="36">
        <f>SUMIFS(СВЦЭМ!$E$33:$E$776,СВЦЭМ!$A$33:$A$776,$A207,СВЦЭМ!$B$33:$B$776,B$191)+'СЕТ СН'!$F$15</f>
        <v>168.70257710000001</v>
      </c>
      <c r="C207" s="36">
        <f>SUMIFS(СВЦЭМ!$E$33:$E$776,СВЦЭМ!$A$33:$A$776,$A207,СВЦЭМ!$B$33:$B$776,C$191)+'СЕТ СН'!$F$15</f>
        <v>170.69771087999999</v>
      </c>
      <c r="D207" s="36">
        <f>SUMIFS(СВЦЭМ!$E$33:$E$776,СВЦЭМ!$A$33:$A$776,$A207,СВЦЭМ!$B$33:$B$776,D$191)+'СЕТ СН'!$F$15</f>
        <v>172.31560815</v>
      </c>
      <c r="E207" s="36">
        <f>SUMIFS(СВЦЭМ!$E$33:$E$776,СВЦЭМ!$A$33:$A$776,$A207,СВЦЭМ!$B$33:$B$776,E$191)+'СЕТ СН'!$F$15</f>
        <v>174.75718603999999</v>
      </c>
      <c r="F207" s="36">
        <f>SUMIFS(СВЦЭМ!$E$33:$E$776,СВЦЭМ!$A$33:$A$776,$A207,СВЦЭМ!$B$33:$B$776,F$191)+'СЕТ СН'!$F$15</f>
        <v>173.55446412000001</v>
      </c>
      <c r="G207" s="36">
        <f>SUMIFS(СВЦЭМ!$E$33:$E$776,СВЦЭМ!$A$33:$A$776,$A207,СВЦЭМ!$B$33:$B$776,G$191)+'СЕТ СН'!$F$15</f>
        <v>167.29732465999999</v>
      </c>
      <c r="H207" s="36">
        <f>SUMIFS(СВЦЭМ!$E$33:$E$776,СВЦЭМ!$A$33:$A$776,$A207,СВЦЭМ!$B$33:$B$776,H$191)+'СЕТ СН'!$F$15</f>
        <v>158.85867365999999</v>
      </c>
      <c r="I207" s="36">
        <f>SUMIFS(СВЦЭМ!$E$33:$E$776,СВЦЭМ!$A$33:$A$776,$A207,СВЦЭМ!$B$33:$B$776,I$191)+'СЕТ СН'!$F$15</f>
        <v>158.53989077</v>
      </c>
      <c r="J207" s="36">
        <f>SUMIFS(СВЦЭМ!$E$33:$E$776,СВЦЭМ!$A$33:$A$776,$A207,СВЦЭМ!$B$33:$B$776,J$191)+'СЕТ СН'!$F$15</f>
        <v>154.89551478999999</v>
      </c>
      <c r="K207" s="36">
        <f>SUMIFS(СВЦЭМ!$E$33:$E$776,СВЦЭМ!$A$33:$A$776,$A207,СВЦЭМ!$B$33:$B$776,K$191)+'СЕТ СН'!$F$15</f>
        <v>157.58140494</v>
      </c>
      <c r="L207" s="36">
        <f>SUMIFS(СВЦЭМ!$E$33:$E$776,СВЦЭМ!$A$33:$A$776,$A207,СВЦЭМ!$B$33:$B$776,L$191)+'СЕТ СН'!$F$15</f>
        <v>158.72146974</v>
      </c>
      <c r="M207" s="36">
        <f>SUMIFS(СВЦЭМ!$E$33:$E$776,СВЦЭМ!$A$33:$A$776,$A207,СВЦЭМ!$B$33:$B$776,M$191)+'СЕТ СН'!$F$15</f>
        <v>161.75638412000001</v>
      </c>
      <c r="N207" s="36">
        <f>SUMIFS(СВЦЭМ!$E$33:$E$776,СВЦЭМ!$A$33:$A$776,$A207,СВЦЭМ!$B$33:$B$776,N$191)+'СЕТ СН'!$F$15</f>
        <v>162.99293075</v>
      </c>
      <c r="O207" s="36">
        <f>SUMIFS(СВЦЭМ!$E$33:$E$776,СВЦЭМ!$A$33:$A$776,$A207,СВЦЭМ!$B$33:$B$776,O$191)+'СЕТ СН'!$F$15</f>
        <v>166.9314205</v>
      </c>
      <c r="P207" s="36">
        <f>SUMIFS(СВЦЭМ!$E$33:$E$776,СВЦЭМ!$A$33:$A$776,$A207,СВЦЭМ!$B$33:$B$776,P$191)+'СЕТ СН'!$F$15</f>
        <v>168.78042457000001</v>
      </c>
      <c r="Q207" s="36">
        <f>SUMIFS(СВЦЭМ!$E$33:$E$776,СВЦЭМ!$A$33:$A$776,$A207,СВЦЭМ!$B$33:$B$776,Q$191)+'СЕТ СН'!$F$15</f>
        <v>169.36247958000001</v>
      </c>
      <c r="R207" s="36">
        <f>SUMIFS(СВЦЭМ!$E$33:$E$776,СВЦЭМ!$A$33:$A$776,$A207,СВЦЭМ!$B$33:$B$776,R$191)+'СЕТ СН'!$F$15</f>
        <v>167.84384653999999</v>
      </c>
      <c r="S207" s="36">
        <f>SUMIFS(СВЦЭМ!$E$33:$E$776,СВЦЭМ!$A$33:$A$776,$A207,СВЦЭМ!$B$33:$B$776,S$191)+'СЕТ СН'!$F$15</f>
        <v>165.38335384000001</v>
      </c>
      <c r="T207" s="36">
        <f>SUMIFS(СВЦЭМ!$E$33:$E$776,СВЦЭМ!$A$33:$A$776,$A207,СВЦЭМ!$B$33:$B$776,T$191)+'СЕТ СН'!$F$15</f>
        <v>156.62736236000001</v>
      </c>
      <c r="U207" s="36">
        <f>SUMIFS(СВЦЭМ!$E$33:$E$776,СВЦЭМ!$A$33:$A$776,$A207,СВЦЭМ!$B$33:$B$776,U$191)+'СЕТ СН'!$F$15</f>
        <v>157.27416260999999</v>
      </c>
      <c r="V207" s="36">
        <f>SUMIFS(СВЦЭМ!$E$33:$E$776,СВЦЭМ!$A$33:$A$776,$A207,СВЦЭМ!$B$33:$B$776,V$191)+'СЕТ СН'!$F$15</f>
        <v>163.86910574000001</v>
      </c>
      <c r="W207" s="36">
        <f>SUMIFS(СВЦЭМ!$E$33:$E$776,СВЦЭМ!$A$33:$A$776,$A207,СВЦЭМ!$B$33:$B$776,W$191)+'СЕТ СН'!$F$15</f>
        <v>168.02179602999999</v>
      </c>
      <c r="X207" s="36">
        <f>SUMIFS(СВЦЭМ!$E$33:$E$776,СВЦЭМ!$A$33:$A$776,$A207,СВЦЭМ!$B$33:$B$776,X$191)+'СЕТ СН'!$F$15</f>
        <v>167.93202051</v>
      </c>
      <c r="Y207" s="36">
        <f>SUMIFS(СВЦЭМ!$E$33:$E$776,СВЦЭМ!$A$33:$A$776,$A207,СВЦЭМ!$B$33:$B$776,Y$191)+'СЕТ СН'!$F$15</f>
        <v>168.29686692000001</v>
      </c>
    </row>
    <row r="208" spans="1:25" ht="15.5" x14ac:dyDescent="0.3">
      <c r="A208" s="35">
        <f t="shared" si="5"/>
        <v>43847</v>
      </c>
      <c r="B208" s="36">
        <f>SUMIFS(СВЦЭМ!$E$33:$E$776,СВЦЭМ!$A$33:$A$776,$A208,СВЦЭМ!$B$33:$B$776,B$191)+'СЕТ СН'!$F$15</f>
        <v>167.18301552</v>
      </c>
      <c r="C208" s="36">
        <f>SUMIFS(СВЦЭМ!$E$33:$E$776,СВЦЭМ!$A$33:$A$776,$A208,СВЦЭМ!$B$33:$B$776,C$191)+'СЕТ СН'!$F$15</f>
        <v>171.09123769999999</v>
      </c>
      <c r="D208" s="36">
        <f>SUMIFS(СВЦЭМ!$E$33:$E$776,СВЦЭМ!$A$33:$A$776,$A208,СВЦЭМ!$B$33:$B$776,D$191)+'СЕТ СН'!$F$15</f>
        <v>173.19454597000001</v>
      </c>
      <c r="E208" s="36">
        <f>SUMIFS(СВЦЭМ!$E$33:$E$776,СВЦЭМ!$A$33:$A$776,$A208,СВЦЭМ!$B$33:$B$776,E$191)+'СЕТ СН'!$F$15</f>
        <v>171.08943916000001</v>
      </c>
      <c r="F208" s="36">
        <f>SUMIFS(СВЦЭМ!$E$33:$E$776,СВЦЭМ!$A$33:$A$776,$A208,СВЦЭМ!$B$33:$B$776,F$191)+'СЕТ СН'!$F$15</f>
        <v>169.86983244999999</v>
      </c>
      <c r="G208" s="36">
        <f>SUMIFS(СВЦЭМ!$E$33:$E$776,СВЦЭМ!$A$33:$A$776,$A208,СВЦЭМ!$B$33:$B$776,G$191)+'СЕТ СН'!$F$15</f>
        <v>168.48937247000001</v>
      </c>
      <c r="H208" s="36">
        <f>SUMIFS(СВЦЭМ!$E$33:$E$776,СВЦЭМ!$A$33:$A$776,$A208,СВЦЭМ!$B$33:$B$776,H$191)+'СЕТ СН'!$F$15</f>
        <v>161.83348480999999</v>
      </c>
      <c r="I208" s="36">
        <f>SUMIFS(СВЦЭМ!$E$33:$E$776,СВЦЭМ!$A$33:$A$776,$A208,СВЦЭМ!$B$33:$B$776,I$191)+'СЕТ СН'!$F$15</f>
        <v>159.49743290000001</v>
      </c>
      <c r="J208" s="36">
        <f>SUMIFS(СВЦЭМ!$E$33:$E$776,СВЦЭМ!$A$33:$A$776,$A208,СВЦЭМ!$B$33:$B$776,J$191)+'СЕТ СН'!$F$15</f>
        <v>154.34189269999999</v>
      </c>
      <c r="K208" s="36">
        <f>SUMIFS(СВЦЭМ!$E$33:$E$776,СВЦЭМ!$A$33:$A$776,$A208,СВЦЭМ!$B$33:$B$776,K$191)+'СЕТ СН'!$F$15</f>
        <v>152.11167811999999</v>
      </c>
      <c r="L208" s="36">
        <f>SUMIFS(СВЦЭМ!$E$33:$E$776,СВЦЭМ!$A$33:$A$776,$A208,СВЦЭМ!$B$33:$B$776,L$191)+'СЕТ СН'!$F$15</f>
        <v>154.30219815999999</v>
      </c>
      <c r="M208" s="36">
        <f>SUMIFS(СВЦЭМ!$E$33:$E$776,СВЦЭМ!$A$33:$A$776,$A208,СВЦЭМ!$B$33:$B$776,M$191)+'СЕТ СН'!$F$15</f>
        <v>158.40208405999999</v>
      </c>
      <c r="N208" s="36">
        <f>SUMIFS(СВЦЭМ!$E$33:$E$776,СВЦЭМ!$A$33:$A$776,$A208,СВЦЭМ!$B$33:$B$776,N$191)+'СЕТ СН'!$F$15</f>
        <v>160.51954197000001</v>
      </c>
      <c r="O208" s="36">
        <f>SUMIFS(СВЦЭМ!$E$33:$E$776,СВЦЭМ!$A$33:$A$776,$A208,СВЦЭМ!$B$33:$B$776,O$191)+'СЕТ СН'!$F$15</f>
        <v>164.38746696000001</v>
      </c>
      <c r="P208" s="36">
        <f>SUMIFS(СВЦЭМ!$E$33:$E$776,СВЦЭМ!$A$33:$A$776,$A208,СВЦЭМ!$B$33:$B$776,P$191)+'СЕТ СН'!$F$15</f>
        <v>166.24176037000001</v>
      </c>
      <c r="Q208" s="36">
        <f>SUMIFS(СВЦЭМ!$E$33:$E$776,СВЦЭМ!$A$33:$A$776,$A208,СВЦЭМ!$B$33:$B$776,Q$191)+'СЕТ СН'!$F$15</f>
        <v>167.25565757000001</v>
      </c>
      <c r="R208" s="36">
        <f>SUMIFS(СВЦЭМ!$E$33:$E$776,СВЦЭМ!$A$33:$A$776,$A208,СВЦЭМ!$B$33:$B$776,R$191)+'СЕТ СН'!$F$15</f>
        <v>164.93073846999999</v>
      </c>
      <c r="S208" s="36">
        <f>SUMIFS(СВЦЭМ!$E$33:$E$776,СВЦЭМ!$A$33:$A$776,$A208,СВЦЭМ!$B$33:$B$776,S$191)+'СЕТ СН'!$F$15</f>
        <v>162.78974552</v>
      </c>
      <c r="T208" s="36">
        <f>SUMIFS(СВЦЭМ!$E$33:$E$776,СВЦЭМ!$A$33:$A$776,$A208,СВЦЭМ!$B$33:$B$776,T$191)+'СЕТ СН'!$F$15</f>
        <v>153.20788623999999</v>
      </c>
      <c r="U208" s="36">
        <f>SUMIFS(СВЦЭМ!$E$33:$E$776,СВЦЭМ!$A$33:$A$776,$A208,СВЦЭМ!$B$33:$B$776,U$191)+'СЕТ СН'!$F$15</f>
        <v>152.88395555</v>
      </c>
      <c r="V208" s="36">
        <f>SUMIFS(СВЦЭМ!$E$33:$E$776,СВЦЭМ!$A$33:$A$776,$A208,СВЦЭМ!$B$33:$B$776,V$191)+'СЕТ СН'!$F$15</f>
        <v>159.78530204</v>
      </c>
      <c r="W208" s="36">
        <f>SUMIFS(СВЦЭМ!$E$33:$E$776,СВЦЭМ!$A$33:$A$776,$A208,СВЦЭМ!$B$33:$B$776,W$191)+'СЕТ СН'!$F$15</f>
        <v>161.74701358999999</v>
      </c>
      <c r="X208" s="36">
        <f>SUMIFS(СВЦЭМ!$E$33:$E$776,СВЦЭМ!$A$33:$A$776,$A208,СВЦЭМ!$B$33:$B$776,X$191)+'СЕТ СН'!$F$15</f>
        <v>161.59905257</v>
      </c>
      <c r="Y208" s="36">
        <f>SUMIFS(СВЦЭМ!$E$33:$E$776,СВЦЭМ!$A$33:$A$776,$A208,СВЦЭМ!$B$33:$B$776,Y$191)+'СЕТ СН'!$F$15</f>
        <v>164.48951604000001</v>
      </c>
    </row>
    <row r="209" spans="1:25" ht="15.5" x14ac:dyDescent="0.3">
      <c r="A209" s="35">
        <f t="shared" si="5"/>
        <v>43848</v>
      </c>
      <c r="B209" s="36">
        <f>SUMIFS(СВЦЭМ!$E$33:$E$776,СВЦЭМ!$A$33:$A$776,$A209,СВЦЭМ!$B$33:$B$776,B$191)+'СЕТ СН'!$F$15</f>
        <v>165.78957553999999</v>
      </c>
      <c r="C209" s="36">
        <f>SUMIFS(СВЦЭМ!$E$33:$E$776,СВЦЭМ!$A$33:$A$776,$A209,СВЦЭМ!$B$33:$B$776,C$191)+'СЕТ СН'!$F$15</f>
        <v>173.29040487</v>
      </c>
      <c r="D209" s="36">
        <f>SUMIFS(СВЦЭМ!$E$33:$E$776,СВЦЭМ!$A$33:$A$776,$A209,СВЦЭМ!$B$33:$B$776,D$191)+'СЕТ СН'!$F$15</f>
        <v>176.79956616000001</v>
      </c>
      <c r="E209" s="36">
        <f>SUMIFS(СВЦЭМ!$E$33:$E$776,СВЦЭМ!$A$33:$A$776,$A209,СВЦЭМ!$B$33:$B$776,E$191)+'СЕТ СН'!$F$15</f>
        <v>176.54484052000001</v>
      </c>
      <c r="F209" s="36">
        <f>SUMIFS(СВЦЭМ!$E$33:$E$776,СВЦЭМ!$A$33:$A$776,$A209,СВЦЭМ!$B$33:$B$776,F$191)+'СЕТ СН'!$F$15</f>
        <v>169.36175926999999</v>
      </c>
      <c r="G209" s="36">
        <f>SUMIFS(СВЦЭМ!$E$33:$E$776,СВЦЭМ!$A$33:$A$776,$A209,СВЦЭМ!$B$33:$B$776,G$191)+'СЕТ СН'!$F$15</f>
        <v>168.60494611999999</v>
      </c>
      <c r="H209" s="36">
        <f>SUMIFS(СВЦЭМ!$E$33:$E$776,СВЦЭМ!$A$33:$A$776,$A209,СВЦЭМ!$B$33:$B$776,H$191)+'СЕТ СН'!$F$15</f>
        <v>163.73193164</v>
      </c>
      <c r="I209" s="36">
        <f>SUMIFS(СВЦЭМ!$E$33:$E$776,СВЦЭМ!$A$33:$A$776,$A209,СВЦЭМ!$B$33:$B$776,I$191)+'СЕТ СН'!$F$15</f>
        <v>157.10518400000001</v>
      </c>
      <c r="J209" s="36">
        <f>SUMIFS(СВЦЭМ!$E$33:$E$776,СВЦЭМ!$A$33:$A$776,$A209,СВЦЭМ!$B$33:$B$776,J$191)+'СЕТ СН'!$F$15</f>
        <v>155.11714408</v>
      </c>
      <c r="K209" s="36">
        <f>SUMIFS(СВЦЭМ!$E$33:$E$776,СВЦЭМ!$A$33:$A$776,$A209,СВЦЭМ!$B$33:$B$776,K$191)+'СЕТ СН'!$F$15</f>
        <v>155.31273347000001</v>
      </c>
      <c r="L209" s="36">
        <f>SUMIFS(СВЦЭМ!$E$33:$E$776,СВЦЭМ!$A$33:$A$776,$A209,СВЦЭМ!$B$33:$B$776,L$191)+'СЕТ СН'!$F$15</f>
        <v>156.74909371000001</v>
      </c>
      <c r="M209" s="36">
        <f>SUMIFS(СВЦЭМ!$E$33:$E$776,СВЦЭМ!$A$33:$A$776,$A209,СВЦЭМ!$B$33:$B$776,M$191)+'СЕТ СН'!$F$15</f>
        <v>157.40817276000001</v>
      </c>
      <c r="N209" s="36">
        <f>SUMIFS(СВЦЭМ!$E$33:$E$776,СВЦЭМ!$A$33:$A$776,$A209,СВЦЭМ!$B$33:$B$776,N$191)+'СЕТ СН'!$F$15</f>
        <v>158.87647301999999</v>
      </c>
      <c r="O209" s="36">
        <f>SUMIFS(СВЦЭМ!$E$33:$E$776,СВЦЭМ!$A$33:$A$776,$A209,СВЦЭМ!$B$33:$B$776,O$191)+'СЕТ СН'!$F$15</f>
        <v>160.99333662999999</v>
      </c>
      <c r="P209" s="36">
        <f>SUMIFS(СВЦЭМ!$E$33:$E$776,СВЦЭМ!$A$33:$A$776,$A209,СВЦЭМ!$B$33:$B$776,P$191)+'СЕТ СН'!$F$15</f>
        <v>163.81898053</v>
      </c>
      <c r="Q209" s="36">
        <f>SUMIFS(СВЦЭМ!$E$33:$E$776,СВЦЭМ!$A$33:$A$776,$A209,СВЦЭМ!$B$33:$B$776,Q$191)+'СЕТ СН'!$F$15</f>
        <v>165.02984008999999</v>
      </c>
      <c r="R209" s="36">
        <f>SUMIFS(СВЦЭМ!$E$33:$E$776,СВЦЭМ!$A$33:$A$776,$A209,СВЦЭМ!$B$33:$B$776,R$191)+'СЕТ СН'!$F$15</f>
        <v>162.77974897000001</v>
      </c>
      <c r="S209" s="36">
        <f>SUMIFS(СВЦЭМ!$E$33:$E$776,СВЦЭМ!$A$33:$A$776,$A209,СВЦЭМ!$B$33:$B$776,S$191)+'СЕТ СН'!$F$15</f>
        <v>160.13095149</v>
      </c>
      <c r="T209" s="36">
        <f>SUMIFS(СВЦЭМ!$E$33:$E$776,СВЦЭМ!$A$33:$A$776,$A209,СВЦЭМ!$B$33:$B$776,T$191)+'СЕТ СН'!$F$15</f>
        <v>158.39741426000001</v>
      </c>
      <c r="U209" s="36">
        <f>SUMIFS(СВЦЭМ!$E$33:$E$776,СВЦЭМ!$A$33:$A$776,$A209,СВЦЭМ!$B$33:$B$776,U$191)+'СЕТ СН'!$F$15</f>
        <v>158.45780174000001</v>
      </c>
      <c r="V209" s="36">
        <f>SUMIFS(СВЦЭМ!$E$33:$E$776,СВЦЭМ!$A$33:$A$776,$A209,СВЦЭМ!$B$33:$B$776,V$191)+'СЕТ СН'!$F$15</f>
        <v>159.66351180999999</v>
      </c>
      <c r="W209" s="36">
        <f>SUMIFS(СВЦЭМ!$E$33:$E$776,СВЦЭМ!$A$33:$A$776,$A209,СВЦЭМ!$B$33:$B$776,W$191)+'СЕТ СН'!$F$15</f>
        <v>161.68865973000001</v>
      </c>
      <c r="X209" s="36">
        <f>SUMIFS(СВЦЭМ!$E$33:$E$776,СВЦЭМ!$A$33:$A$776,$A209,СВЦЭМ!$B$33:$B$776,X$191)+'СЕТ СН'!$F$15</f>
        <v>161.64281485999999</v>
      </c>
      <c r="Y209" s="36">
        <f>SUMIFS(СВЦЭМ!$E$33:$E$776,СВЦЭМ!$A$33:$A$776,$A209,СВЦЭМ!$B$33:$B$776,Y$191)+'СЕТ СН'!$F$15</f>
        <v>165.54203557</v>
      </c>
    </row>
    <row r="210" spans="1:25" ht="15.5" x14ac:dyDescent="0.3">
      <c r="A210" s="35">
        <f t="shared" si="5"/>
        <v>43849</v>
      </c>
      <c r="B210" s="36">
        <f>SUMIFS(СВЦЭМ!$E$33:$E$776,СВЦЭМ!$A$33:$A$776,$A210,СВЦЭМ!$B$33:$B$776,B$191)+'СЕТ СН'!$F$15</f>
        <v>167.51840118999999</v>
      </c>
      <c r="C210" s="36">
        <f>SUMIFS(СВЦЭМ!$E$33:$E$776,СВЦЭМ!$A$33:$A$776,$A210,СВЦЭМ!$B$33:$B$776,C$191)+'СЕТ СН'!$F$15</f>
        <v>169.42575414999999</v>
      </c>
      <c r="D210" s="36">
        <f>SUMIFS(СВЦЭМ!$E$33:$E$776,СВЦЭМ!$A$33:$A$776,$A210,СВЦЭМ!$B$33:$B$776,D$191)+'СЕТ СН'!$F$15</f>
        <v>171.92955355999999</v>
      </c>
      <c r="E210" s="36">
        <f>SUMIFS(СВЦЭМ!$E$33:$E$776,СВЦЭМ!$A$33:$A$776,$A210,СВЦЭМ!$B$33:$B$776,E$191)+'СЕТ СН'!$F$15</f>
        <v>173.86534606999999</v>
      </c>
      <c r="F210" s="36">
        <f>SUMIFS(СВЦЭМ!$E$33:$E$776,СВЦЭМ!$A$33:$A$776,$A210,СВЦЭМ!$B$33:$B$776,F$191)+'СЕТ СН'!$F$15</f>
        <v>173.45702803</v>
      </c>
      <c r="G210" s="36">
        <f>SUMIFS(СВЦЭМ!$E$33:$E$776,СВЦЭМ!$A$33:$A$776,$A210,СВЦЭМ!$B$33:$B$776,G$191)+'СЕТ СН'!$F$15</f>
        <v>172.8470902</v>
      </c>
      <c r="H210" s="36">
        <f>SUMIFS(СВЦЭМ!$E$33:$E$776,СВЦЭМ!$A$33:$A$776,$A210,СВЦЭМ!$B$33:$B$776,H$191)+'СЕТ СН'!$F$15</f>
        <v>168.63006443</v>
      </c>
      <c r="I210" s="36">
        <f>SUMIFS(СВЦЭМ!$E$33:$E$776,СВЦЭМ!$A$33:$A$776,$A210,СВЦЭМ!$B$33:$B$776,I$191)+'СЕТ СН'!$F$15</f>
        <v>162.93952041</v>
      </c>
      <c r="J210" s="36">
        <f>SUMIFS(СВЦЭМ!$E$33:$E$776,СВЦЭМ!$A$33:$A$776,$A210,СВЦЭМ!$B$33:$B$776,J$191)+'СЕТ СН'!$F$15</f>
        <v>162.59741968</v>
      </c>
      <c r="K210" s="36">
        <f>SUMIFS(СВЦЭМ!$E$33:$E$776,СВЦЭМ!$A$33:$A$776,$A210,СВЦЭМ!$B$33:$B$776,K$191)+'СЕТ СН'!$F$15</f>
        <v>157.09249897000001</v>
      </c>
      <c r="L210" s="36">
        <f>SUMIFS(СВЦЭМ!$E$33:$E$776,СВЦЭМ!$A$33:$A$776,$A210,СВЦЭМ!$B$33:$B$776,L$191)+'СЕТ СН'!$F$15</f>
        <v>156.90137683</v>
      </c>
      <c r="M210" s="36">
        <f>SUMIFS(СВЦЭМ!$E$33:$E$776,СВЦЭМ!$A$33:$A$776,$A210,СВЦЭМ!$B$33:$B$776,M$191)+'СЕТ СН'!$F$15</f>
        <v>157.17138926999999</v>
      </c>
      <c r="N210" s="36">
        <f>SUMIFS(СВЦЭМ!$E$33:$E$776,СВЦЭМ!$A$33:$A$776,$A210,СВЦЭМ!$B$33:$B$776,N$191)+'СЕТ СН'!$F$15</f>
        <v>158.34084351000001</v>
      </c>
      <c r="O210" s="36">
        <f>SUMIFS(СВЦЭМ!$E$33:$E$776,СВЦЭМ!$A$33:$A$776,$A210,СВЦЭМ!$B$33:$B$776,O$191)+'СЕТ СН'!$F$15</f>
        <v>162.16222314000001</v>
      </c>
      <c r="P210" s="36">
        <f>SUMIFS(СВЦЭМ!$E$33:$E$776,СВЦЭМ!$A$33:$A$776,$A210,СВЦЭМ!$B$33:$B$776,P$191)+'СЕТ СН'!$F$15</f>
        <v>164.44610736999999</v>
      </c>
      <c r="Q210" s="36">
        <f>SUMIFS(СВЦЭМ!$E$33:$E$776,СВЦЭМ!$A$33:$A$776,$A210,СВЦЭМ!$B$33:$B$776,Q$191)+'СЕТ СН'!$F$15</f>
        <v>165.32993636</v>
      </c>
      <c r="R210" s="36">
        <f>SUMIFS(СВЦЭМ!$E$33:$E$776,СВЦЭМ!$A$33:$A$776,$A210,СВЦЭМ!$B$33:$B$776,R$191)+'СЕТ СН'!$F$15</f>
        <v>162.07248996000001</v>
      </c>
      <c r="S210" s="36">
        <f>SUMIFS(СВЦЭМ!$E$33:$E$776,СВЦЭМ!$A$33:$A$776,$A210,СВЦЭМ!$B$33:$B$776,S$191)+'СЕТ СН'!$F$15</f>
        <v>156.47747810999999</v>
      </c>
      <c r="T210" s="36">
        <f>SUMIFS(СВЦЭМ!$E$33:$E$776,СВЦЭМ!$A$33:$A$776,$A210,СВЦЭМ!$B$33:$B$776,T$191)+'СЕТ СН'!$F$15</f>
        <v>157.59510617999999</v>
      </c>
      <c r="U210" s="36">
        <f>SUMIFS(СВЦЭМ!$E$33:$E$776,СВЦЭМ!$A$33:$A$776,$A210,СВЦЭМ!$B$33:$B$776,U$191)+'СЕТ СН'!$F$15</f>
        <v>157.01183596999999</v>
      </c>
      <c r="V210" s="36">
        <f>SUMIFS(СВЦЭМ!$E$33:$E$776,СВЦЭМ!$A$33:$A$776,$A210,СВЦЭМ!$B$33:$B$776,V$191)+'СЕТ СН'!$F$15</f>
        <v>155.59360335</v>
      </c>
      <c r="W210" s="36">
        <f>SUMIFS(СВЦЭМ!$E$33:$E$776,СВЦЭМ!$A$33:$A$776,$A210,СВЦЭМ!$B$33:$B$776,W$191)+'СЕТ СН'!$F$15</f>
        <v>157.54100337</v>
      </c>
      <c r="X210" s="36">
        <f>SUMIFS(СВЦЭМ!$E$33:$E$776,СВЦЭМ!$A$33:$A$776,$A210,СВЦЭМ!$B$33:$B$776,X$191)+'СЕТ СН'!$F$15</f>
        <v>160.84633744999999</v>
      </c>
      <c r="Y210" s="36">
        <f>SUMIFS(СВЦЭМ!$E$33:$E$776,СВЦЭМ!$A$33:$A$776,$A210,СВЦЭМ!$B$33:$B$776,Y$191)+'СЕТ СН'!$F$15</f>
        <v>163.39387436999999</v>
      </c>
    </row>
    <row r="211" spans="1:25" ht="15.5" x14ac:dyDescent="0.3">
      <c r="A211" s="35">
        <f t="shared" si="5"/>
        <v>43850</v>
      </c>
      <c r="B211" s="36">
        <f>SUMIFS(СВЦЭМ!$E$33:$E$776,СВЦЭМ!$A$33:$A$776,$A211,СВЦЭМ!$B$33:$B$776,B$191)+'СЕТ СН'!$F$15</f>
        <v>173.80650263999999</v>
      </c>
      <c r="C211" s="36">
        <f>SUMIFS(СВЦЭМ!$E$33:$E$776,СВЦЭМ!$A$33:$A$776,$A211,СВЦЭМ!$B$33:$B$776,C$191)+'СЕТ СН'!$F$15</f>
        <v>177.22980343</v>
      </c>
      <c r="D211" s="36">
        <f>SUMIFS(СВЦЭМ!$E$33:$E$776,СВЦЭМ!$A$33:$A$776,$A211,СВЦЭМ!$B$33:$B$776,D$191)+'СЕТ СН'!$F$15</f>
        <v>179.35280205999999</v>
      </c>
      <c r="E211" s="36">
        <f>SUMIFS(СВЦЭМ!$E$33:$E$776,СВЦЭМ!$A$33:$A$776,$A211,СВЦЭМ!$B$33:$B$776,E$191)+'СЕТ СН'!$F$15</f>
        <v>178.67669097000001</v>
      </c>
      <c r="F211" s="36">
        <f>SUMIFS(СВЦЭМ!$E$33:$E$776,СВЦЭМ!$A$33:$A$776,$A211,СВЦЭМ!$B$33:$B$776,F$191)+'СЕТ СН'!$F$15</f>
        <v>176.18807441000001</v>
      </c>
      <c r="G211" s="36">
        <f>SUMIFS(СВЦЭМ!$E$33:$E$776,СВЦЭМ!$A$33:$A$776,$A211,СВЦЭМ!$B$33:$B$776,G$191)+'СЕТ СН'!$F$15</f>
        <v>172.62159045000001</v>
      </c>
      <c r="H211" s="36">
        <f>SUMIFS(СВЦЭМ!$E$33:$E$776,СВЦЭМ!$A$33:$A$776,$A211,СВЦЭМ!$B$33:$B$776,H$191)+'СЕТ СН'!$F$15</f>
        <v>163.75825614999999</v>
      </c>
      <c r="I211" s="36">
        <f>SUMIFS(СВЦЭМ!$E$33:$E$776,СВЦЭМ!$A$33:$A$776,$A211,СВЦЭМ!$B$33:$B$776,I$191)+'СЕТ СН'!$F$15</f>
        <v>161.01022399999999</v>
      </c>
      <c r="J211" s="36">
        <f>SUMIFS(СВЦЭМ!$E$33:$E$776,СВЦЭМ!$A$33:$A$776,$A211,СВЦЭМ!$B$33:$B$776,J$191)+'СЕТ СН'!$F$15</f>
        <v>155.51855287000001</v>
      </c>
      <c r="K211" s="36">
        <f>SUMIFS(СВЦЭМ!$E$33:$E$776,СВЦЭМ!$A$33:$A$776,$A211,СВЦЭМ!$B$33:$B$776,K$191)+'СЕТ СН'!$F$15</f>
        <v>150.49039755999999</v>
      </c>
      <c r="L211" s="36">
        <f>SUMIFS(СВЦЭМ!$E$33:$E$776,СВЦЭМ!$A$33:$A$776,$A211,СВЦЭМ!$B$33:$B$776,L$191)+'СЕТ СН'!$F$15</f>
        <v>151.33693030000001</v>
      </c>
      <c r="M211" s="36">
        <f>SUMIFS(СВЦЭМ!$E$33:$E$776,СВЦЭМ!$A$33:$A$776,$A211,СВЦЭМ!$B$33:$B$776,M$191)+'СЕТ СН'!$F$15</f>
        <v>154.02202607000001</v>
      </c>
      <c r="N211" s="36">
        <f>SUMIFS(СВЦЭМ!$E$33:$E$776,СВЦЭМ!$A$33:$A$776,$A211,СВЦЭМ!$B$33:$B$776,N$191)+'СЕТ СН'!$F$15</f>
        <v>156.02750018</v>
      </c>
      <c r="O211" s="36">
        <f>SUMIFS(СВЦЭМ!$E$33:$E$776,СВЦЭМ!$A$33:$A$776,$A211,СВЦЭМ!$B$33:$B$776,O$191)+'СЕТ СН'!$F$15</f>
        <v>159.89914478</v>
      </c>
      <c r="P211" s="36">
        <f>SUMIFS(СВЦЭМ!$E$33:$E$776,СВЦЭМ!$A$33:$A$776,$A211,СВЦЭМ!$B$33:$B$776,P$191)+'СЕТ СН'!$F$15</f>
        <v>162.93365408</v>
      </c>
      <c r="Q211" s="36">
        <f>SUMIFS(СВЦЭМ!$E$33:$E$776,СВЦЭМ!$A$33:$A$776,$A211,СВЦЭМ!$B$33:$B$776,Q$191)+'СЕТ СН'!$F$15</f>
        <v>163.78080538</v>
      </c>
      <c r="R211" s="36">
        <f>SUMIFS(СВЦЭМ!$E$33:$E$776,СВЦЭМ!$A$33:$A$776,$A211,СВЦЭМ!$B$33:$B$776,R$191)+'СЕТ СН'!$F$15</f>
        <v>164.10508419000001</v>
      </c>
      <c r="S211" s="36">
        <f>SUMIFS(СВЦЭМ!$E$33:$E$776,СВЦЭМ!$A$33:$A$776,$A211,СВЦЭМ!$B$33:$B$776,S$191)+'СЕТ СН'!$F$15</f>
        <v>159.60114002</v>
      </c>
      <c r="T211" s="36">
        <f>SUMIFS(СВЦЭМ!$E$33:$E$776,СВЦЭМ!$A$33:$A$776,$A211,СВЦЭМ!$B$33:$B$776,T$191)+'СЕТ СН'!$F$15</f>
        <v>152.55735257000001</v>
      </c>
      <c r="U211" s="36">
        <f>SUMIFS(СВЦЭМ!$E$33:$E$776,СВЦЭМ!$A$33:$A$776,$A211,СВЦЭМ!$B$33:$B$776,U$191)+'СЕТ СН'!$F$15</f>
        <v>154.19864342</v>
      </c>
      <c r="V211" s="36">
        <f>SUMIFS(СВЦЭМ!$E$33:$E$776,СВЦЭМ!$A$33:$A$776,$A211,СВЦЭМ!$B$33:$B$776,V$191)+'СЕТ СН'!$F$15</f>
        <v>156.92344009000001</v>
      </c>
      <c r="W211" s="36">
        <f>SUMIFS(СВЦЭМ!$E$33:$E$776,СВЦЭМ!$A$33:$A$776,$A211,СВЦЭМ!$B$33:$B$776,W$191)+'СЕТ СН'!$F$15</f>
        <v>161.19903224999999</v>
      </c>
      <c r="X211" s="36">
        <f>SUMIFS(СВЦЭМ!$E$33:$E$776,СВЦЭМ!$A$33:$A$776,$A211,СВЦЭМ!$B$33:$B$776,X$191)+'СЕТ СН'!$F$15</f>
        <v>162.78377467000001</v>
      </c>
      <c r="Y211" s="36">
        <f>SUMIFS(СВЦЭМ!$E$33:$E$776,СВЦЭМ!$A$33:$A$776,$A211,СВЦЭМ!$B$33:$B$776,Y$191)+'СЕТ СН'!$F$15</f>
        <v>165.67241088</v>
      </c>
    </row>
    <row r="212" spans="1:25" ht="15.5" x14ac:dyDescent="0.3">
      <c r="A212" s="35">
        <f t="shared" si="5"/>
        <v>43851</v>
      </c>
      <c r="B212" s="36">
        <f>SUMIFS(СВЦЭМ!$E$33:$E$776,СВЦЭМ!$A$33:$A$776,$A212,СВЦЭМ!$B$33:$B$776,B$191)+'СЕТ СН'!$F$15</f>
        <v>169.97479888000001</v>
      </c>
      <c r="C212" s="36">
        <f>SUMIFS(СВЦЭМ!$E$33:$E$776,СВЦЭМ!$A$33:$A$776,$A212,СВЦЭМ!$B$33:$B$776,C$191)+'СЕТ СН'!$F$15</f>
        <v>173.32617809000001</v>
      </c>
      <c r="D212" s="36">
        <f>SUMIFS(СВЦЭМ!$E$33:$E$776,СВЦЭМ!$A$33:$A$776,$A212,СВЦЭМ!$B$33:$B$776,D$191)+'СЕТ СН'!$F$15</f>
        <v>175.22130055</v>
      </c>
      <c r="E212" s="36">
        <f>SUMIFS(СВЦЭМ!$E$33:$E$776,СВЦЭМ!$A$33:$A$776,$A212,СВЦЭМ!$B$33:$B$776,E$191)+'СЕТ СН'!$F$15</f>
        <v>176.32267618</v>
      </c>
      <c r="F212" s="36">
        <f>SUMIFS(СВЦЭМ!$E$33:$E$776,СВЦЭМ!$A$33:$A$776,$A212,СВЦЭМ!$B$33:$B$776,F$191)+'СЕТ СН'!$F$15</f>
        <v>173.06085555999999</v>
      </c>
      <c r="G212" s="36">
        <f>SUMIFS(СВЦЭМ!$E$33:$E$776,СВЦЭМ!$A$33:$A$776,$A212,СВЦЭМ!$B$33:$B$776,G$191)+'СЕТ СН'!$F$15</f>
        <v>168.08166621000001</v>
      </c>
      <c r="H212" s="36">
        <f>SUMIFS(СВЦЭМ!$E$33:$E$776,СВЦЭМ!$A$33:$A$776,$A212,СВЦЭМ!$B$33:$B$776,H$191)+'СЕТ СН'!$F$15</f>
        <v>161.19112014999999</v>
      </c>
      <c r="I212" s="36">
        <f>SUMIFS(СВЦЭМ!$E$33:$E$776,СВЦЭМ!$A$33:$A$776,$A212,СВЦЭМ!$B$33:$B$776,I$191)+'СЕТ СН'!$F$15</f>
        <v>156.30287559999999</v>
      </c>
      <c r="J212" s="36">
        <f>SUMIFS(СВЦЭМ!$E$33:$E$776,СВЦЭМ!$A$33:$A$776,$A212,СВЦЭМ!$B$33:$B$776,J$191)+'СЕТ СН'!$F$15</f>
        <v>151.44234453000001</v>
      </c>
      <c r="K212" s="36">
        <f>SUMIFS(СВЦЭМ!$E$33:$E$776,СВЦЭМ!$A$33:$A$776,$A212,СВЦЭМ!$B$33:$B$776,K$191)+'СЕТ СН'!$F$15</f>
        <v>151.83418252000001</v>
      </c>
      <c r="L212" s="36">
        <f>SUMIFS(СВЦЭМ!$E$33:$E$776,СВЦЭМ!$A$33:$A$776,$A212,СВЦЭМ!$B$33:$B$776,L$191)+'СЕТ СН'!$F$15</f>
        <v>153.19174473999999</v>
      </c>
      <c r="M212" s="36">
        <f>SUMIFS(СВЦЭМ!$E$33:$E$776,СВЦЭМ!$A$33:$A$776,$A212,СВЦЭМ!$B$33:$B$776,M$191)+'СЕТ СН'!$F$15</f>
        <v>154.07108887999999</v>
      </c>
      <c r="N212" s="36">
        <f>SUMIFS(СВЦЭМ!$E$33:$E$776,СВЦЭМ!$A$33:$A$776,$A212,СВЦЭМ!$B$33:$B$776,N$191)+'СЕТ СН'!$F$15</f>
        <v>158.48215805000001</v>
      </c>
      <c r="O212" s="36">
        <f>SUMIFS(СВЦЭМ!$E$33:$E$776,СВЦЭМ!$A$33:$A$776,$A212,СВЦЭМ!$B$33:$B$776,O$191)+'СЕТ СН'!$F$15</f>
        <v>160.50027127999999</v>
      </c>
      <c r="P212" s="36">
        <f>SUMIFS(СВЦЭМ!$E$33:$E$776,СВЦЭМ!$A$33:$A$776,$A212,СВЦЭМ!$B$33:$B$776,P$191)+'СЕТ СН'!$F$15</f>
        <v>162.58957620000001</v>
      </c>
      <c r="Q212" s="36">
        <f>SUMIFS(СВЦЭМ!$E$33:$E$776,СВЦЭМ!$A$33:$A$776,$A212,СВЦЭМ!$B$33:$B$776,Q$191)+'СЕТ СН'!$F$15</f>
        <v>164.14294627999999</v>
      </c>
      <c r="R212" s="36">
        <f>SUMIFS(СВЦЭМ!$E$33:$E$776,СВЦЭМ!$A$33:$A$776,$A212,СВЦЭМ!$B$33:$B$776,R$191)+'СЕТ СН'!$F$15</f>
        <v>161.72325803000001</v>
      </c>
      <c r="S212" s="36">
        <f>SUMIFS(СВЦЭМ!$E$33:$E$776,СВЦЭМ!$A$33:$A$776,$A212,СВЦЭМ!$B$33:$B$776,S$191)+'СЕТ СН'!$F$15</f>
        <v>157.99576658999999</v>
      </c>
      <c r="T212" s="36">
        <f>SUMIFS(СВЦЭМ!$E$33:$E$776,СВЦЭМ!$A$33:$A$776,$A212,СВЦЭМ!$B$33:$B$776,T$191)+'СЕТ СН'!$F$15</f>
        <v>154.72245275</v>
      </c>
      <c r="U212" s="36">
        <f>SUMIFS(СВЦЭМ!$E$33:$E$776,СВЦЭМ!$A$33:$A$776,$A212,СВЦЭМ!$B$33:$B$776,U$191)+'СЕТ СН'!$F$15</f>
        <v>155.4774711</v>
      </c>
      <c r="V212" s="36">
        <f>SUMIFS(СВЦЭМ!$E$33:$E$776,СВЦЭМ!$A$33:$A$776,$A212,СВЦЭМ!$B$33:$B$776,V$191)+'СЕТ СН'!$F$15</f>
        <v>158.71976638999999</v>
      </c>
      <c r="W212" s="36">
        <f>SUMIFS(СВЦЭМ!$E$33:$E$776,СВЦЭМ!$A$33:$A$776,$A212,СВЦЭМ!$B$33:$B$776,W$191)+'СЕТ СН'!$F$15</f>
        <v>162.2883716</v>
      </c>
      <c r="X212" s="36">
        <f>SUMIFS(СВЦЭМ!$E$33:$E$776,СВЦЭМ!$A$33:$A$776,$A212,СВЦЭМ!$B$33:$B$776,X$191)+'СЕТ СН'!$F$15</f>
        <v>164.37480152000001</v>
      </c>
      <c r="Y212" s="36">
        <f>SUMIFS(СВЦЭМ!$E$33:$E$776,СВЦЭМ!$A$33:$A$776,$A212,СВЦЭМ!$B$33:$B$776,Y$191)+'СЕТ СН'!$F$15</f>
        <v>167.07713140999999</v>
      </c>
    </row>
    <row r="213" spans="1:25" ht="15.5" x14ac:dyDescent="0.3">
      <c r="A213" s="35">
        <f t="shared" si="5"/>
        <v>43852</v>
      </c>
      <c r="B213" s="36">
        <f>SUMIFS(СВЦЭМ!$E$33:$E$776,СВЦЭМ!$A$33:$A$776,$A213,СВЦЭМ!$B$33:$B$776,B$191)+'СЕТ СН'!$F$15</f>
        <v>167.4287052</v>
      </c>
      <c r="C213" s="36">
        <f>SUMIFS(СВЦЭМ!$E$33:$E$776,СВЦЭМ!$A$33:$A$776,$A213,СВЦЭМ!$B$33:$B$776,C$191)+'СЕТ СН'!$F$15</f>
        <v>169.29962871999999</v>
      </c>
      <c r="D213" s="36">
        <f>SUMIFS(СВЦЭМ!$E$33:$E$776,СВЦЭМ!$A$33:$A$776,$A213,СВЦЭМ!$B$33:$B$776,D$191)+'СЕТ СН'!$F$15</f>
        <v>171.58106061999999</v>
      </c>
      <c r="E213" s="36">
        <f>SUMIFS(СВЦЭМ!$E$33:$E$776,СВЦЭМ!$A$33:$A$776,$A213,СВЦЭМ!$B$33:$B$776,E$191)+'СЕТ СН'!$F$15</f>
        <v>171.93599997999999</v>
      </c>
      <c r="F213" s="36">
        <f>SUMIFS(СВЦЭМ!$E$33:$E$776,СВЦЭМ!$A$33:$A$776,$A213,СВЦЭМ!$B$33:$B$776,F$191)+'СЕТ СН'!$F$15</f>
        <v>169.74532056000001</v>
      </c>
      <c r="G213" s="36">
        <f>SUMIFS(СВЦЭМ!$E$33:$E$776,СВЦЭМ!$A$33:$A$776,$A213,СВЦЭМ!$B$33:$B$776,G$191)+'СЕТ СН'!$F$15</f>
        <v>166.08397331</v>
      </c>
      <c r="H213" s="36">
        <f>SUMIFS(СВЦЭМ!$E$33:$E$776,СВЦЭМ!$A$33:$A$776,$A213,СВЦЭМ!$B$33:$B$776,H$191)+'СЕТ СН'!$F$15</f>
        <v>157.99656153999999</v>
      </c>
      <c r="I213" s="36">
        <f>SUMIFS(СВЦЭМ!$E$33:$E$776,СВЦЭМ!$A$33:$A$776,$A213,СВЦЭМ!$B$33:$B$776,I$191)+'СЕТ СН'!$F$15</f>
        <v>154.85898662</v>
      </c>
      <c r="J213" s="36">
        <f>SUMIFS(СВЦЭМ!$E$33:$E$776,СВЦЭМ!$A$33:$A$776,$A213,СВЦЭМ!$B$33:$B$776,J$191)+'СЕТ СН'!$F$15</f>
        <v>151.3518062</v>
      </c>
      <c r="K213" s="36">
        <f>SUMIFS(СВЦЭМ!$E$33:$E$776,СВЦЭМ!$A$33:$A$776,$A213,СВЦЭМ!$B$33:$B$776,K$191)+'СЕТ СН'!$F$15</f>
        <v>152.22710413999999</v>
      </c>
      <c r="L213" s="36">
        <f>SUMIFS(СВЦЭМ!$E$33:$E$776,СВЦЭМ!$A$33:$A$776,$A213,СВЦЭМ!$B$33:$B$776,L$191)+'СЕТ СН'!$F$15</f>
        <v>151.08711632999999</v>
      </c>
      <c r="M213" s="36">
        <f>SUMIFS(СВЦЭМ!$E$33:$E$776,СВЦЭМ!$A$33:$A$776,$A213,СВЦЭМ!$B$33:$B$776,M$191)+'СЕТ СН'!$F$15</f>
        <v>153.02087220000001</v>
      </c>
      <c r="N213" s="36">
        <f>SUMIFS(СВЦЭМ!$E$33:$E$776,СВЦЭМ!$A$33:$A$776,$A213,СВЦЭМ!$B$33:$B$776,N$191)+'СЕТ СН'!$F$15</f>
        <v>158.10297152999999</v>
      </c>
      <c r="O213" s="36">
        <f>SUMIFS(СВЦЭМ!$E$33:$E$776,СВЦЭМ!$A$33:$A$776,$A213,СВЦЭМ!$B$33:$B$776,O$191)+'СЕТ СН'!$F$15</f>
        <v>162.18532127</v>
      </c>
      <c r="P213" s="36">
        <f>SUMIFS(СВЦЭМ!$E$33:$E$776,СВЦЭМ!$A$33:$A$776,$A213,СВЦЭМ!$B$33:$B$776,P$191)+'СЕТ СН'!$F$15</f>
        <v>165.63186214999999</v>
      </c>
      <c r="Q213" s="36">
        <f>SUMIFS(СВЦЭМ!$E$33:$E$776,СВЦЭМ!$A$33:$A$776,$A213,СВЦЭМ!$B$33:$B$776,Q$191)+'СЕТ СН'!$F$15</f>
        <v>167.02639162</v>
      </c>
      <c r="R213" s="36">
        <f>SUMIFS(СВЦЭМ!$E$33:$E$776,СВЦЭМ!$A$33:$A$776,$A213,СВЦЭМ!$B$33:$B$776,R$191)+'СЕТ СН'!$F$15</f>
        <v>165.52823703000001</v>
      </c>
      <c r="S213" s="36">
        <f>SUMIFS(СВЦЭМ!$E$33:$E$776,СВЦЭМ!$A$33:$A$776,$A213,СВЦЭМ!$B$33:$B$776,S$191)+'СЕТ СН'!$F$15</f>
        <v>161.33240660999999</v>
      </c>
      <c r="T213" s="36">
        <f>SUMIFS(СВЦЭМ!$E$33:$E$776,СВЦЭМ!$A$33:$A$776,$A213,СВЦЭМ!$B$33:$B$776,T$191)+'СЕТ СН'!$F$15</f>
        <v>157.55960504999999</v>
      </c>
      <c r="U213" s="36">
        <f>SUMIFS(СВЦЭМ!$E$33:$E$776,СВЦЭМ!$A$33:$A$776,$A213,СВЦЭМ!$B$33:$B$776,U$191)+'СЕТ СН'!$F$15</f>
        <v>158.32385642</v>
      </c>
      <c r="V213" s="36">
        <f>SUMIFS(СВЦЭМ!$E$33:$E$776,СВЦЭМ!$A$33:$A$776,$A213,СВЦЭМ!$B$33:$B$776,V$191)+'СЕТ СН'!$F$15</f>
        <v>157.30832946000001</v>
      </c>
      <c r="W213" s="36">
        <f>SUMIFS(СВЦЭМ!$E$33:$E$776,СВЦЭМ!$A$33:$A$776,$A213,СВЦЭМ!$B$33:$B$776,W$191)+'СЕТ СН'!$F$15</f>
        <v>159.98658362</v>
      </c>
      <c r="X213" s="36">
        <f>SUMIFS(СВЦЭМ!$E$33:$E$776,СВЦЭМ!$A$33:$A$776,$A213,СВЦЭМ!$B$33:$B$776,X$191)+'СЕТ СН'!$F$15</f>
        <v>162.79210620999999</v>
      </c>
      <c r="Y213" s="36">
        <f>SUMIFS(СВЦЭМ!$E$33:$E$776,СВЦЭМ!$A$33:$A$776,$A213,СВЦЭМ!$B$33:$B$776,Y$191)+'СЕТ СН'!$F$15</f>
        <v>165.29253921</v>
      </c>
    </row>
    <row r="214" spans="1:25" ht="15.5" x14ac:dyDescent="0.3">
      <c r="A214" s="35">
        <f t="shared" si="5"/>
        <v>43853</v>
      </c>
      <c r="B214" s="36">
        <f>SUMIFS(СВЦЭМ!$E$33:$E$776,СВЦЭМ!$A$33:$A$776,$A214,СВЦЭМ!$B$33:$B$776,B$191)+'СЕТ СН'!$F$15</f>
        <v>169.79825151</v>
      </c>
      <c r="C214" s="36">
        <f>SUMIFS(СВЦЭМ!$E$33:$E$776,СВЦЭМ!$A$33:$A$776,$A214,СВЦЭМ!$B$33:$B$776,C$191)+'СЕТ СН'!$F$15</f>
        <v>171.06265966999999</v>
      </c>
      <c r="D214" s="36">
        <f>SUMIFS(СВЦЭМ!$E$33:$E$776,СВЦЭМ!$A$33:$A$776,$A214,СВЦЭМ!$B$33:$B$776,D$191)+'СЕТ СН'!$F$15</f>
        <v>173.55246471999999</v>
      </c>
      <c r="E214" s="36">
        <f>SUMIFS(СВЦЭМ!$E$33:$E$776,СВЦЭМ!$A$33:$A$776,$A214,СВЦЭМ!$B$33:$B$776,E$191)+'СЕТ СН'!$F$15</f>
        <v>174.65962182999999</v>
      </c>
      <c r="F214" s="36">
        <f>SUMIFS(СВЦЭМ!$E$33:$E$776,СВЦЭМ!$A$33:$A$776,$A214,СВЦЭМ!$B$33:$B$776,F$191)+'СЕТ СН'!$F$15</f>
        <v>173.15757830000001</v>
      </c>
      <c r="G214" s="36">
        <f>SUMIFS(СВЦЭМ!$E$33:$E$776,СВЦЭМ!$A$33:$A$776,$A214,СВЦЭМ!$B$33:$B$776,G$191)+'СЕТ СН'!$F$15</f>
        <v>169.60813863999999</v>
      </c>
      <c r="H214" s="36">
        <f>SUMIFS(СВЦЭМ!$E$33:$E$776,СВЦЭМ!$A$33:$A$776,$A214,СВЦЭМ!$B$33:$B$776,H$191)+'СЕТ СН'!$F$15</f>
        <v>162.22476191000001</v>
      </c>
      <c r="I214" s="36">
        <f>SUMIFS(СВЦЭМ!$E$33:$E$776,СВЦЭМ!$A$33:$A$776,$A214,СВЦЭМ!$B$33:$B$776,I$191)+'СЕТ СН'!$F$15</f>
        <v>158.58140324999999</v>
      </c>
      <c r="J214" s="36">
        <f>SUMIFS(СВЦЭМ!$E$33:$E$776,СВЦЭМ!$A$33:$A$776,$A214,СВЦЭМ!$B$33:$B$776,J$191)+'СЕТ СН'!$F$15</f>
        <v>154.47596797</v>
      </c>
      <c r="K214" s="36">
        <f>SUMIFS(СВЦЭМ!$E$33:$E$776,СВЦЭМ!$A$33:$A$776,$A214,СВЦЭМ!$B$33:$B$776,K$191)+'СЕТ СН'!$F$15</f>
        <v>155.41054911000001</v>
      </c>
      <c r="L214" s="36">
        <f>SUMIFS(СВЦЭМ!$E$33:$E$776,СВЦЭМ!$A$33:$A$776,$A214,СВЦЭМ!$B$33:$B$776,L$191)+'СЕТ СН'!$F$15</f>
        <v>154.92148039</v>
      </c>
      <c r="M214" s="36">
        <f>SUMIFS(СВЦЭМ!$E$33:$E$776,СВЦЭМ!$A$33:$A$776,$A214,СВЦЭМ!$B$33:$B$776,M$191)+'СЕТ СН'!$F$15</f>
        <v>155.88355145</v>
      </c>
      <c r="N214" s="36">
        <f>SUMIFS(СВЦЭМ!$E$33:$E$776,СВЦЭМ!$A$33:$A$776,$A214,СВЦЭМ!$B$33:$B$776,N$191)+'СЕТ СН'!$F$15</f>
        <v>158.09417439000001</v>
      </c>
      <c r="O214" s="36">
        <f>SUMIFS(СВЦЭМ!$E$33:$E$776,СВЦЭМ!$A$33:$A$776,$A214,СВЦЭМ!$B$33:$B$776,O$191)+'СЕТ СН'!$F$15</f>
        <v>162.19562954</v>
      </c>
      <c r="P214" s="36">
        <f>SUMIFS(СВЦЭМ!$E$33:$E$776,СВЦЭМ!$A$33:$A$776,$A214,СВЦЭМ!$B$33:$B$776,P$191)+'СЕТ СН'!$F$15</f>
        <v>165.7410395</v>
      </c>
      <c r="Q214" s="36">
        <f>SUMIFS(СВЦЭМ!$E$33:$E$776,СВЦЭМ!$A$33:$A$776,$A214,СВЦЭМ!$B$33:$B$776,Q$191)+'СЕТ СН'!$F$15</f>
        <v>169.2951396</v>
      </c>
      <c r="R214" s="36">
        <f>SUMIFS(СВЦЭМ!$E$33:$E$776,СВЦЭМ!$A$33:$A$776,$A214,СВЦЭМ!$B$33:$B$776,R$191)+'СЕТ СН'!$F$15</f>
        <v>164.18611136999999</v>
      </c>
      <c r="S214" s="36">
        <f>SUMIFS(СВЦЭМ!$E$33:$E$776,СВЦЭМ!$A$33:$A$776,$A214,СВЦЭМ!$B$33:$B$776,S$191)+'СЕТ СН'!$F$15</f>
        <v>159.57264369999999</v>
      </c>
      <c r="T214" s="36">
        <f>SUMIFS(СВЦЭМ!$E$33:$E$776,СВЦЭМ!$A$33:$A$776,$A214,СВЦЭМ!$B$33:$B$776,T$191)+'СЕТ СН'!$F$15</f>
        <v>155.94489598000001</v>
      </c>
      <c r="U214" s="36">
        <f>SUMIFS(СВЦЭМ!$E$33:$E$776,СВЦЭМ!$A$33:$A$776,$A214,СВЦЭМ!$B$33:$B$776,U$191)+'СЕТ СН'!$F$15</f>
        <v>157.14521869999999</v>
      </c>
      <c r="V214" s="36">
        <f>SUMIFS(СВЦЭМ!$E$33:$E$776,СВЦЭМ!$A$33:$A$776,$A214,СВЦЭМ!$B$33:$B$776,V$191)+'СЕТ СН'!$F$15</f>
        <v>159.68374985</v>
      </c>
      <c r="W214" s="36">
        <f>SUMIFS(СВЦЭМ!$E$33:$E$776,СВЦЭМ!$A$33:$A$776,$A214,СВЦЭМ!$B$33:$B$776,W$191)+'СЕТ СН'!$F$15</f>
        <v>163.84451485</v>
      </c>
      <c r="X214" s="36">
        <f>SUMIFS(СВЦЭМ!$E$33:$E$776,СВЦЭМ!$A$33:$A$776,$A214,СВЦЭМ!$B$33:$B$776,X$191)+'СЕТ СН'!$F$15</f>
        <v>167.46777420000001</v>
      </c>
      <c r="Y214" s="36">
        <f>SUMIFS(СВЦЭМ!$E$33:$E$776,СВЦЭМ!$A$33:$A$776,$A214,СВЦЭМ!$B$33:$B$776,Y$191)+'СЕТ СН'!$F$15</f>
        <v>169.01058793000001</v>
      </c>
    </row>
    <row r="215" spans="1:25" ht="15.5" x14ac:dyDescent="0.3">
      <c r="A215" s="35">
        <f t="shared" si="5"/>
        <v>43854</v>
      </c>
      <c r="B215" s="36">
        <f>SUMIFS(СВЦЭМ!$E$33:$E$776,СВЦЭМ!$A$33:$A$776,$A215,СВЦЭМ!$B$33:$B$776,B$191)+'СЕТ СН'!$F$15</f>
        <v>162.04275666999999</v>
      </c>
      <c r="C215" s="36">
        <f>SUMIFS(СВЦЭМ!$E$33:$E$776,СВЦЭМ!$A$33:$A$776,$A215,СВЦЭМ!$B$33:$B$776,C$191)+'СЕТ СН'!$F$15</f>
        <v>164.30243239000001</v>
      </c>
      <c r="D215" s="36">
        <f>SUMIFS(СВЦЭМ!$E$33:$E$776,СВЦЭМ!$A$33:$A$776,$A215,СВЦЭМ!$B$33:$B$776,D$191)+'СЕТ СН'!$F$15</f>
        <v>166.86305684999999</v>
      </c>
      <c r="E215" s="36">
        <f>SUMIFS(СВЦЭМ!$E$33:$E$776,СВЦЭМ!$A$33:$A$776,$A215,СВЦЭМ!$B$33:$B$776,E$191)+'СЕТ СН'!$F$15</f>
        <v>168.84268116000001</v>
      </c>
      <c r="F215" s="36">
        <f>SUMIFS(СВЦЭМ!$E$33:$E$776,СВЦЭМ!$A$33:$A$776,$A215,СВЦЭМ!$B$33:$B$776,F$191)+'СЕТ СН'!$F$15</f>
        <v>166.32677240000001</v>
      </c>
      <c r="G215" s="36">
        <f>SUMIFS(СВЦЭМ!$E$33:$E$776,СВЦЭМ!$A$33:$A$776,$A215,СВЦЭМ!$B$33:$B$776,G$191)+'СЕТ СН'!$F$15</f>
        <v>162.51248683</v>
      </c>
      <c r="H215" s="36">
        <f>SUMIFS(СВЦЭМ!$E$33:$E$776,СВЦЭМ!$A$33:$A$776,$A215,СВЦЭМ!$B$33:$B$776,H$191)+'СЕТ СН'!$F$15</f>
        <v>154.04509874999999</v>
      </c>
      <c r="I215" s="36">
        <f>SUMIFS(СВЦЭМ!$E$33:$E$776,СВЦЭМ!$A$33:$A$776,$A215,СВЦЭМ!$B$33:$B$776,I$191)+'СЕТ СН'!$F$15</f>
        <v>152.36224035999999</v>
      </c>
      <c r="J215" s="36">
        <f>SUMIFS(СВЦЭМ!$E$33:$E$776,СВЦЭМ!$A$33:$A$776,$A215,СВЦЭМ!$B$33:$B$776,J$191)+'СЕТ СН'!$F$15</f>
        <v>148.56386334999999</v>
      </c>
      <c r="K215" s="36">
        <f>SUMIFS(СВЦЭМ!$E$33:$E$776,СВЦЭМ!$A$33:$A$776,$A215,СВЦЭМ!$B$33:$B$776,K$191)+'СЕТ СН'!$F$15</f>
        <v>148.86822199</v>
      </c>
      <c r="L215" s="36">
        <f>SUMIFS(СВЦЭМ!$E$33:$E$776,СВЦЭМ!$A$33:$A$776,$A215,СВЦЭМ!$B$33:$B$776,L$191)+'СЕТ СН'!$F$15</f>
        <v>148.94066773</v>
      </c>
      <c r="M215" s="36">
        <f>SUMIFS(СВЦЭМ!$E$33:$E$776,СВЦЭМ!$A$33:$A$776,$A215,СВЦЭМ!$B$33:$B$776,M$191)+'СЕТ СН'!$F$15</f>
        <v>150.83838444</v>
      </c>
      <c r="N215" s="36">
        <f>SUMIFS(СВЦЭМ!$E$33:$E$776,СВЦЭМ!$A$33:$A$776,$A215,СВЦЭМ!$B$33:$B$776,N$191)+'СЕТ СН'!$F$15</f>
        <v>150.22723809999999</v>
      </c>
      <c r="O215" s="36">
        <f>SUMIFS(СВЦЭМ!$E$33:$E$776,СВЦЭМ!$A$33:$A$776,$A215,СВЦЭМ!$B$33:$B$776,O$191)+'СЕТ СН'!$F$15</f>
        <v>153.56951816</v>
      </c>
      <c r="P215" s="36">
        <f>SUMIFS(СВЦЭМ!$E$33:$E$776,СВЦЭМ!$A$33:$A$776,$A215,СВЦЭМ!$B$33:$B$776,P$191)+'СЕТ СН'!$F$15</f>
        <v>156.39224222000001</v>
      </c>
      <c r="Q215" s="36">
        <f>SUMIFS(СВЦЭМ!$E$33:$E$776,СВЦЭМ!$A$33:$A$776,$A215,СВЦЭМ!$B$33:$B$776,Q$191)+'СЕТ СН'!$F$15</f>
        <v>159.01887095999999</v>
      </c>
      <c r="R215" s="36">
        <f>SUMIFS(СВЦЭМ!$E$33:$E$776,СВЦЭМ!$A$33:$A$776,$A215,СВЦЭМ!$B$33:$B$776,R$191)+'СЕТ СН'!$F$15</f>
        <v>158.84422757999999</v>
      </c>
      <c r="S215" s="36">
        <f>SUMIFS(СВЦЭМ!$E$33:$E$776,СВЦЭМ!$A$33:$A$776,$A215,СВЦЭМ!$B$33:$B$776,S$191)+'СЕТ СН'!$F$15</f>
        <v>158.57812357</v>
      </c>
      <c r="T215" s="36">
        <f>SUMIFS(СВЦЭМ!$E$33:$E$776,СВЦЭМ!$A$33:$A$776,$A215,СВЦЭМ!$B$33:$B$776,T$191)+'СЕТ СН'!$F$15</f>
        <v>152.72342033000001</v>
      </c>
      <c r="U215" s="36">
        <f>SUMIFS(СВЦЭМ!$E$33:$E$776,СВЦЭМ!$A$33:$A$776,$A215,СВЦЭМ!$B$33:$B$776,U$191)+'СЕТ СН'!$F$15</f>
        <v>153.46050898999999</v>
      </c>
      <c r="V215" s="36">
        <f>SUMIFS(СВЦЭМ!$E$33:$E$776,СВЦЭМ!$A$33:$A$776,$A215,СВЦЭМ!$B$33:$B$776,V$191)+'СЕТ СН'!$F$15</f>
        <v>154.47878229</v>
      </c>
      <c r="W215" s="36">
        <f>SUMIFS(СВЦЭМ!$E$33:$E$776,СВЦЭМ!$A$33:$A$776,$A215,СВЦЭМ!$B$33:$B$776,W$191)+'СЕТ СН'!$F$15</f>
        <v>157.45502060000001</v>
      </c>
      <c r="X215" s="36">
        <f>SUMIFS(СВЦЭМ!$E$33:$E$776,СВЦЭМ!$A$33:$A$776,$A215,СВЦЭМ!$B$33:$B$776,X$191)+'СЕТ СН'!$F$15</f>
        <v>158.17406025</v>
      </c>
      <c r="Y215" s="36">
        <f>SUMIFS(СВЦЭМ!$E$33:$E$776,СВЦЭМ!$A$33:$A$776,$A215,СВЦЭМ!$B$33:$B$776,Y$191)+'СЕТ СН'!$F$15</f>
        <v>159.56572747999999</v>
      </c>
    </row>
    <row r="216" spans="1:25" ht="15.5" x14ac:dyDescent="0.3">
      <c r="A216" s="35">
        <f t="shared" si="5"/>
        <v>43855</v>
      </c>
      <c r="B216" s="36">
        <f>SUMIFS(СВЦЭМ!$E$33:$E$776,СВЦЭМ!$A$33:$A$776,$A216,СВЦЭМ!$B$33:$B$776,B$191)+'СЕТ СН'!$F$15</f>
        <v>167.76041784</v>
      </c>
      <c r="C216" s="36">
        <f>SUMIFS(СВЦЭМ!$E$33:$E$776,СВЦЭМ!$A$33:$A$776,$A216,СВЦЭМ!$B$33:$B$776,C$191)+'СЕТ СН'!$F$15</f>
        <v>172.21428201000001</v>
      </c>
      <c r="D216" s="36">
        <f>SUMIFS(СВЦЭМ!$E$33:$E$776,СВЦЭМ!$A$33:$A$776,$A216,СВЦЭМ!$B$33:$B$776,D$191)+'СЕТ СН'!$F$15</f>
        <v>177.27101002000001</v>
      </c>
      <c r="E216" s="36">
        <f>SUMIFS(СВЦЭМ!$E$33:$E$776,СВЦЭМ!$A$33:$A$776,$A216,СВЦЭМ!$B$33:$B$776,E$191)+'СЕТ СН'!$F$15</f>
        <v>177.83181214000001</v>
      </c>
      <c r="F216" s="36">
        <f>SUMIFS(СВЦЭМ!$E$33:$E$776,СВЦЭМ!$A$33:$A$776,$A216,СВЦЭМ!$B$33:$B$776,F$191)+'СЕТ СН'!$F$15</f>
        <v>171.13931772000001</v>
      </c>
      <c r="G216" s="36">
        <f>SUMIFS(СВЦЭМ!$E$33:$E$776,СВЦЭМ!$A$33:$A$776,$A216,СВЦЭМ!$B$33:$B$776,G$191)+'СЕТ СН'!$F$15</f>
        <v>169.88265279999999</v>
      </c>
      <c r="H216" s="36">
        <f>SUMIFS(СВЦЭМ!$E$33:$E$776,СВЦЭМ!$A$33:$A$776,$A216,СВЦЭМ!$B$33:$B$776,H$191)+'СЕТ СН'!$F$15</f>
        <v>164.62051298</v>
      </c>
      <c r="I216" s="36">
        <f>SUMIFS(СВЦЭМ!$E$33:$E$776,СВЦЭМ!$A$33:$A$776,$A216,СВЦЭМ!$B$33:$B$776,I$191)+'СЕТ СН'!$F$15</f>
        <v>162.42860327</v>
      </c>
      <c r="J216" s="36">
        <f>SUMIFS(СВЦЭМ!$E$33:$E$776,СВЦЭМ!$A$33:$A$776,$A216,СВЦЭМ!$B$33:$B$776,J$191)+'СЕТ СН'!$F$15</f>
        <v>158.19779022</v>
      </c>
      <c r="K216" s="36">
        <f>SUMIFS(СВЦЭМ!$E$33:$E$776,СВЦЭМ!$A$33:$A$776,$A216,СВЦЭМ!$B$33:$B$776,K$191)+'СЕТ СН'!$F$15</f>
        <v>151.87309820999999</v>
      </c>
      <c r="L216" s="36">
        <f>SUMIFS(СВЦЭМ!$E$33:$E$776,СВЦЭМ!$A$33:$A$776,$A216,СВЦЭМ!$B$33:$B$776,L$191)+'СЕТ СН'!$F$15</f>
        <v>149.54875394000001</v>
      </c>
      <c r="M216" s="36">
        <f>SUMIFS(СВЦЭМ!$E$33:$E$776,СВЦЭМ!$A$33:$A$776,$A216,СВЦЭМ!$B$33:$B$776,M$191)+'СЕТ СН'!$F$15</f>
        <v>154.50686906000001</v>
      </c>
      <c r="N216" s="36">
        <f>SUMIFS(СВЦЭМ!$E$33:$E$776,СВЦЭМ!$A$33:$A$776,$A216,СВЦЭМ!$B$33:$B$776,N$191)+'СЕТ СН'!$F$15</f>
        <v>157.24311789000001</v>
      </c>
      <c r="O216" s="36">
        <f>SUMIFS(СВЦЭМ!$E$33:$E$776,СВЦЭМ!$A$33:$A$776,$A216,СВЦЭМ!$B$33:$B$776,O$191)+'СЕТ СН'!$F$15</f>
        <v>160.57052826</v>
      </c>
      <c r="P216" s="36">
        <f>SUMIFS(СВЦЭМ!$E$33:$E$776,СВЦЭМ!$A$33:$A$776,$A216,СВЦЭМ!$B$33:$B$776,P$191)+'СЕТ СН'!$F$15</f>
        <v>163.28850531000001</v>
      </c>
      <c r="Q216" s="36">
        <f>SUMIFS(СВЦЭМ!$E$33:$E$776,СВЦЭМ!$A$33:$A$776,$A216,СВЦЭМ!$B$33:$B$776,Q$191)+'СЕТ СН'!$F$15</f>
        <v>164.98903598000001</v>
      </c>
      <c r="R216" s="36">
        <f>SUMIFS(СВЦЭМ!$E$33:$E$776,СВЦЭМ!$A$33:$A$776,$A216,СВЦЭМ!$B$33:$B$776,R$191)+'СЕТ СН'!$F$15</f>
        <v>164.57983105</v>
      </c>
      <c r="S216" s="36">
        <f>SUMIFS(СВЦЭМ!$E$33:$E$776,СВЦЭМ!$A$33:$A$776,$A216,СВЦЭМ!$B$33:$B$776,S$191)+'СЕТ СН'!$F$15</f>
        <v>164.42623108000001</v>
      </c>
      <c r="T216" s="36">
        <f>SUMIFS(СВЦЭМ!$E$33:$E$776,СВЦЭМ!$A$33:$A$776,$A216,СВЦЭМ!$B$33:$B$776,T$191)+'СЕТ СН'!$F$15</f>
        <v>159.42279761</v>
      </c>
      <c r="U216" s="36">
        <f>SUMIFS(СВЦЭМ!$E$33:$E$776,СВЦЭМ!$A$33:$A$776,$A216,СВЦЭМ!$B$33:$B$776,U$191)+'СЕТ СН'!$F$15</f>
        <v>159.7978598</v>
      </c>
      <c r="V216" s="36">
        <f>SUMIFS(СВЦЭМ!$E$33:$E$776,СВЦЭМ!$A$33:$A$776,$A216,СВЦЭМ!$B$33:$B$776,V$191)+'СЕТ СН'!$F$15</f>
        <v>160.94359725000001</v>
      </c>
      <c r="W216" s="36">
        <f>SUMIFS(СВЦЭМ!$E$33:$E$776,СВЦЭМ!$A$33:$A$776,$A216,СВЦЭМ!$B$33:$B$776,W$191)+'СЕТ СН'!$F$15</f>
        <v>163.18646627000001</v>
      </c>
      <c r="X216" s="36">
        <f>SUMIFS(СВЦЭМ!$E$33:$E$776,СВЦЭМ!$A$33:$A$776,$A216,СВЦЭМ!$B$33:$B$776,X$191)+'СЕТ СН'!$F$15</f>
        <v>163.78436343000001</v>
      </c>
      <c r="Y216" s="36">
        <f>SUMIFS(СВЦЭМ!$E$33:$E$776,СВЦЭМ!$A$33:$A$776,$A216,СВЦЭМ!$B$33:$B$776,Y$191)+'СЕТ СН'!$F$15</f>
        <v>165.93204005000001</v>
      </c>
    </row>
    <row r="217" spans="1:25" ht="15.5" x14ac:dyDescent="0.3">
      <c r="A217" s="35">
        <f t="shared" si="5"/>
        <v>43856</v>
      </c>
      <c r="B217" s="36">
        <f>SUMIFS(СВЦЭМ!$E$33:$E$776,СВЦЭМ!$A$33:$A$776,$A217,СВЦЭМ!$B$33:$B$776,B$191)+'СЕТ СН'!$F$15</f>
        <v>164.59662821000001</v>
      </c>
      <c r="C217" s="36">
        <f>SUMIFS(СВЦЭМ!$E$33:$E$776,СВЦЭМ!$A$33:$A$776,$A217,СВЦЭМ!$B$33:$B$776,C$191)+'СЕТ СН'!$F$15</f>
        <v>168.50895309000001</v>
      </c>
      <c r="D217" s="36">
        <f>SUMIFS(СВЦЭМ!$E$33:$E$776,СВЦЭМ!$A$33:$A$776,$A217,СВЦЭМ!$B$33:$B$776,D$191)+'СЕТ СН'!$F$15</f>
        <v>173.50494484000001</v>
      </c>
      <c r="E217" s="36">
        <f>SUMIFS(СВЦЭМ!$E$33:$E$776,СВЦЭМ!$A$33:$A$776,$A217,СВЦЭМ!$B$33:$B$776,E$191)+'СЕТ СН'!$F$15</f>
        <v>174.67309469</v>
      </c>
      <c r="F217" s="36">
        <f>SUMIFS(СВЦЭМ!$E$33:$E$776,СВЦЭМ!$A$33:$A$776,$A217,СВЦЭМ!$B$33:$B$776,F$191)+'СЕТ СН'!$F$15</f>
        <v>167.84563032</v>
      </c>
      <c r="G217" s="36">
        <f>SUMIFS(СВЦЭМ!$E$33:$E$776,СВЦЭМ!$A$33:$A$776,$A217,СВЦЭМ!$B$33:$B$776,G$191)+'СЕТ СН'!$F$15</f>
        <v>166.09669980000001</v>
      </c>
      <c r="H217" s="36">
        <f>SUMIFS(СВЦЭМ!$E$33:$E$776,СВЦЭМ!$A$33:$A$776,$A217,СВЦЭМ!$B$33:$B$776,H$191)+'СЕТ СН'!$F$15</f>
        <v>160.50034768</v>
      </c>
      <c r="I217" s="36">
        <f>SUMIFS(СВЦЭМ!$E$33:$E$776,СВЦЭМ!$A$33:$A$776,$A217,СВЦЭМ!$B$33:$B$776,I$191)+'СЕТ СН'!$F$15</f>
        <v>157.69724937999999</v>
      </c>
      <c r="J217" s="36">
        <f>SUMIFS(СВЦЭМ!$E$33:$E$776,СВЦЭМ!$A$33:$A$776,$A217,СВЦЭМ!$B$33:$B$776,J$191)+'СЕТ СН'!$F$15</f>
        <v>152.39565485</v>
      </c>
      <c r="K217" s="36">
        <f>SUMIFS(СВЦЭМ!$E$33:$E$776,СВЦЭМ!$A$33:$A$776,$A217,СВЦЭМ!$B$33:$B$776,K$191)+'СЕТ СН'!$F$15</f>
        <v>146.94795522999999</v>
      </c>
      <c r="L217" s="36">
        <f>SUMIFS(СВЦЭМ!$E$33:$E$776,СВЦЭМ!$A$33:$A$776,$A217,СВЦЭМ!$B$33:$B$776,L$191)+'СЕТ СН'!$F$15</f>
        <v>145.30539200000001</v>
      </c>
      <c r="M217" s="36">
        <f>SUMIFS(СВЦЭМ!$E$33:$E$776,СВЦЭМ!$A$33:$A$776,$A217,СВЦЭМ!$B$33:$B$776,M$191)+'СЕТ СН'!$F$15</f>
        <v>151.19481449</v>
      </c>
      <c r="N217" s="36">
        <f>SUMIFS(СВЦЭМ!$E$33:$E$776,СВЦЭМ!$A$33:$A$776,$A217,СВЦЭМ!$B$33:$B$776,N$191)+'СЕТ СН'!$F$15</f>
        <v>153.19420658999999</v>
      </c>
      <c r="O217" s="36">
        <f>SUMIFS(СВЦЭМ!$E$33:$E$776,СВЦЭМ!$A$33:$A$776,$A217,СВЦЭМ!$B$33:$B$776,O$191)+'СЕТ СН'!$F$15</f>
        <v>156.08629754</v>
      </c>
      <c r="P217" s="36">
        <f>SUMIFS(СВЦЭМ!$E$33:$E$776,СВЦЭМ!$A$33:$A$776,$A217,СВЦЭМ!$B$33:$B$776,P$191)+'СЕТ СН'!$F$15</f>
        <v>158.60598587999999</v>
      </c>
      <c r="Q217" s="36">
        <f>SUMIFS(СВЦЭМ!$E$33:$E$776,СВЦЭМ!$A$33:$A$776,$A217,СВЦЭМ!$B$33:$B$776,Q$191)+'СЕТ СН'!$F$15</f>
        <v>160.49540809999999</v>
      </c>
      <c r="R217" s="36">
        <f>SUMIFS(СВЦЭМ!$E$33:$E$776,СВЦЭМ!$A$33:$A$776,$A217,СВЦЭМ!$B$33:$B$776,R$191)+'СЕТ СН'!$F$15</f>
        <v>160.42418885999999</v>
      </c>
      <c r="S217" s="36">
        <f>SUMIFS(СВЦЭМ!$E$33:$E$776,СВЦЭМ!$A$33:$A$776,$A217,СВЦЭМ!$B$33:$B$776,S$191)+'СЕТ СН'!$F$15</f>
        <v>161.17519304999999</v>
      </c>
      <c r="T217" s="36">
        <f>SUMIFS(СВЦЭМ!$E$33:$E$776,СВЦЭМ!$A$33:$A$776,$A217,СВЦЭМ!$B$33:$B$776,T$191)+'СЕТ СН'!$F$15</f>
        <v>156.36749101000001</v>
      </c>
      <c r="U217" s="36">
        <f>SUMIFS(СВЦЭМ!$E$33:$E$776,СВЦЭМ!$A$33:$A$776,$A217,СВЦЭМ!$B$33:$B$776,U$191)+'СЕТ СН'!$F$15</f>
        <v>156.62238751999999</v>
      </c>
      <c r="V217" s="36">
        <f>SUMIFS(СВЦЭМ!$E$33:$E$776,СВЦЭМ!$A$33:$A$776,$A217,СВЦЭМ!$B$33:$B$776,V$191)+'СЕТ СН'!$F$15</f>
        <v>157.84680141999999</v>
      </c>
      <c r="W217" s="36">
        <f>SUMIFS(СВЦЭМ!$E$33:$E$776,СВЦЭМ!$A$33:$A$776,$A217,СВЦЭМ!$B$33:$B$776,W$191)+'СЕТ СН'!$F$15</f>
        <v>160.45935954999999</v>
      </c>
      <c r="X217" s="36">
        <f>SUMIFS(СВЦЭМ!$E$33:$E$776,СВЦЭМ!$A$33:$A$776,$A217,СВЦЭМ!$B$33:$B$776,X$191)+'СЕТ СН'!$F$15</f>
        <v>160.98191907</v>
      </c>
      <c r="Y217" s="36">
        <f>SUMIFS(СВЦЭМ!$E$33:$E$776,СВЦЭМ!$A$33:$A$776,$A217,СВЦЭМ!$B$33:$B$776,Y$191)+'СЕТ СН'!$F$15</f>
        <v>162.67843563</v>
      </c>
    </row>
    <row r="218" spans="1:25" ht="15.5" x14ac:dyDescent="0.3">
      <c r="A218" s="35">
        <f t="shared" si="5"/>
        <v>43857</v>
      </c>
      <c r="B218" s="36">
        <f>SUMIFS(СВЦЭМ!$E$33:$E$776,СВЦЭМ!$A$33:$A$776,$A218,СВЦЭМ!$B$33:$B$776,B$191)+'СЕТ СН'!$F$15</f>
        <v>167.71251108000001</v>
      </c>
      <c r="C218" s="36">
        <f>SUMIFS(СВЦЭМ!$E$33:$E$776,СВЦЭМ!$A$33:$A$776,$A218,СВЦЭМ!$B$33:$B$776,C$191)+'СЕТ СН'!$F$15</f>
        <v>169.12961444999999</v>
      </c>
      <c r="D218" s="36">
        <f>SUMIFS(СВЦЭМ!$E$33:$E$776,СВЦЭМ!$A$33:$A$776,$A218,СВЦЭМ!$B$33:$B$776,D$191)+'СЕТ СН'!$F$15</f>
        <v>171.64016104999999</v>
      </c>
      <c r="E218" s="36">
        <f>SUMIFS(СВЦЭМ!$E$33:$E$776,СВЦЭМ!$A$33:$A$776,$A218,СВЦЭМ!$B$33:$B$776,E$191)+'СЕТ СН'!$F$15</f>
        <v>173.56170413999999</v>
      </c>
      <c r="F218" s="36">
        <f>SUMIFS(СВЦЭМ!$E$33:$E$776,СВЦЭМ!$A$33:$A$776,$A218,СВЦЭМ!$B$33:$B$776,F$191)+'СЕТ СН'!$F$15</f>
        <v>172.52061105000001</v>
      </c>
      <c r="G218" s="36">
        <f>SUMIFS(СВЦЭМ!$E$33:$E$776,СВЦЭМ!$A$33:$A$776,$A218,СВЦЭМ!$B$33:$B$776,G$191)+'СЕТ СН'!$F$15</f>
        <v>171.25524716999999</v>
      </c>
      <c r="H218" s="36">
        <f>SUMIFS(СВЦЭМ!$E$33:$E$776,СВЦЭМ!$A$33:$A$776,$A218,СВЦЭМ!$B$33:$B$776,H$191)+'СЕТ СН'!$F$15</f>
        <v>163.41408213</v>
      </c>
      <c r="I218" s="36">
        <f>SUMIFS(СВЦЭМ!$E$33:$E$776,СВЦЭМ!$A$33:$A$776,$A218,СВЦЭМ!$B$33:$B$776,I$191)+'СЕТ СН'!$F$15</f>
        <v>158.07565811000001</v>
      </c>
      <c r="J218" s="36">
        <f>SUMIFS(СВЦЭМ!$E$33:$E$776,СВЦЭМ!$A$33:$A$776,$A218,СВЦЭМ!$B$33:$B$776,J$191)+'СЕТ СН'!$F$15</f>
        <v>151.27843679</v>
      </c>
      <c r="K218" s="36">
        <f>SUMIFS(СВЦЭМ!$E$33:$E$776,СВЦЭМ!$A$33:$A$776,$A218,СВЦЭМ!$B$33:$B$776,K$191)+'СЕТ СН'!$F$15</f>
        <v>150.94411019</v>
      </c>
      <c r="L218" s="36">
        <f>SUMIFS(СВЦЭМ!$E$33:$E$776,СВЦЭМ!$A$33:$A$776,$A218,СВЦЭМ!$B$33:$B$776,L$191)+'СЕТ СН'!$F$15</f>
        <v>153.44774043000001</v>
      </c>
      <c r="M218" s="36">
        <f>SUMIFS(СВЦЭМ!$E$33:$E$776,СВЦЭМ!$A$33:$A$776,$A218,СВЦЭМ!$B$33:$B$776,M$191)+'СЕТ СН'!$F$15</f>
        <v>155.34542744999999</v>
      </c>
      <c r="N218" s="36">
        <f>SUMIFS(СВЦЭМ!$E$33:$E$776,СВЦЭМ!$A$33:$A$776,$A218,СВЦЭМ!$B$33:$B$776,N$191)+'СЕТ СН'!$F$15</f>
        <v>158.65780221</v>
      </c>
      <c r="O218" s="36">
        <f>SUMIFS(СВЦЭМ!$E$33:$E$776,СВЦЭМ!$A$33:$A$776,$A218,СВЦЭМ!$B$33:$B$776,O$191)+'СЕТ СН'!$F$15</f>
        <v>163.17962231999999</v>
      </c>
      <c r="P218" s="36">
        <f>SUMIFS(СВЦЭМ!$E$33:$E$776,СВЦЭМ!$A$33:$A$776,$A218,СВЦЭМ!$B$33:$B$776,P$191)+'СЕТ СН'!$F$15</f>
        <v>166.90532808</v>
      </c>
      <c r="Q218" s="36">
        <f>SUMIFS(СВЦЭМ!$E$33:$E$776,СВЦЭМ!$A$33:$A$776,$A218,СВЦЭМ!$B$33:$B$776,Q$191)+'СЕТ СН'!$F$15</f>
        <v>168.87691258000001</v>
      </c>
      <c r="R218" s="36">
        <f>SUMIFS(СВЦЭМ!$E$33:$E$776,СВЦЭМ!$A$33:$A$776,$A218,СВЦЭМ!$B$33:$B$776,R$191)+'СЕТ СН'!$F$15</f>
        <v>168.67278125999999</v>
      </c>
      <c r="S218" s="36">
        <f>SUMIFS(СВЦЭМ!$E$33:$E$776,СВЦЭМ!$A$33:$A$776,$A218,СВЦЭМ!$B$33:$B$776,S$191)+'СЕТ СН'!$F$15</f>
        <v>164.79626723999999</v>
      </c>
      <c r="T218" s="36">
        <f>SUMIFS(СВЦЭМ!$E$33:$E$776,СВЦЭМ!$A$33:$A$776,$A218,СВЦЭМ!$B$33:$B$776,T$191)+'СЕТ СН'!$F$15</f>
        <v>159.00078042000001</v>
      </c>
      <c r="U218" s="36">
        <f>SUMIFS(СВЦЭМ!$E$33:$E$776,СВЦЭМ!$A$33:$A$776,$A218,СВЦЭМ!$B$33:$B$776,U$191)+'СЕТ СН'!$F$15</f>
        <v>161.43865525000001</v>
      </c>
      <c r="V218" s="36">
        <f>SUMIFS(СВЦЭМ!$E$33:$E$776,СВЦЭМ!$A$33:$A$776,$A218,СВЦЭМ!$B$33:$B$776,V$191)+'СЕТ СН'!$F$15</f>
        <v>161.77622425999999</v>
      </c>
      <c r="W218" s="36">
        <f>SUMIFS(СВЦЭМ!$E$33:$E$776,СВЦЭМ!$A$33:$A$776,$A218,СВЦЭМ!$B$33:$B$776,W$191)+'СЕТ СН'!$F$15</f>
        <v>163.93477311000001</v>
      </c>
      <c r="X218" s="36">
        <f>SUMIFS(СВЦЭМ!$E$33:$E$776,СВЦЭМ!$A$33:$A$776,$A218,СВЦЭМ!$B$33:$B$776,X$191)+'СЕТ СН'!$F$15</f>
        <v>164.90234487000001</v>
      </c>
      <c r="Y218" s="36">
        <f>SUMIFS(СВЦЭМ!$E$33:$E$776,СВЦЭМ!$A$33:$A$776,$A218,СВЦЭМ!$B$33:$B$776,Y$191)+'СЕТ СН'!$F$15</f>
        <v>167.13462953999999</v>
      </c>
    </row>
    <row r="219" spans="1:25" ht="15.5" x14ac:dyDescent="0.3">
      <c r="A219" s="35">
        <f t="shared" si="5"/>
        <v>43858</v>
      </c>
      <c r="B219" s="36">
        <f>SUMIFS(СВЦЭМ!$E$33:$E$776,СВЦЭМ!$A$33:$A$776,$A219,СВЦЭМ!$B$33:$B$776,B$191)+'СЕТ СН'!$F$15</f>
        <v>158.70555963000001</v>
      </c>
      <c r="C219" s="36">
        <f>SUMIFS(СВЦЭМ!$E$33:$E$776,СВЦЭМ!$A$33:$A$776,$A219,СВЦЭМ!$B$33:$B$776,C$191)+'СЕТ СН'!$F$15</f>
        <v>164.81069961</v>
      </c>
      <c r="D219" s="36">
        <f>SUMIFS(СВЦЭМ!$E$33:$E$776,СВЦЭМ!$A$33:$A$776,$A219,СВЦЭМ!$B$33:$B$776,D$191)+'СЕТ СН'!$F$15</f>
        <v>167.91814986</v>
      </c>
      <c r="E219" s="36">
        <f>SUMIFS(СВЦЭМ!$E$33:$E$776,СВЦЭМ!$A$33:$A$776,$A219,СВЦЭМ!$B$33:$B$776,E$191)+'СЕТ СН'!$F$15</f>
        <v>167.88438077000001</v>
      </c>
      <c r="F219" s="36">
        <f>SUMIFS(СВЦЭМ!$E$33:$E$776,СВЦЭМ!$A$33:$A$776,$A219,СВЦЭМ!$B$33:$B$776,F$191)+'СЕТ СН'!$F$15</f>
        <v>168.79568807000001</v>
      </c>
      <c r="G219" s="36">
        <f>SUMIFS(СВЦЭМ!$E$33:$E$776,СВЦЭМ!$A$33:$A$776,$A219,СВЦЭМ!$B$33:$B$776,G$191)+'СЕТ СН'!$F$15</f>
        <v>165.63784362999999</v>
      </c>
      <c r="H219" s="36">
        <f>SUMIFS(СВЦЭМ!$E$33:$E$776,СВЦЭМ!$A$33:$A$776,$A219,СВЦЭМ!$B$33:$B$776,H$191)+'СЕТ СН'!$F$15</f>
        <v>159.69089725000001</v>
      </c>
      <c r="I219" s="36">
        <f>SUMIFS(СВЦЭМ!$E$33:$E$776,СВЦЭМ!$A$33:$A$776,$A219,СВЦЭМ!$B$33:$B$776,I$191)+'СЕТ СН'!$F$15</f>
        <v>151.87871111999999</v>
      </c>
      <c r="J219" s="36">
        <f>SUMIFS(СВЦЭМ!$E$33:$E$776,СВЦЭМ!$A$33:$A$776,$A219,СВЦЭМ!$B$33:$B$776,J$191)+'СЕТ СН'!$F$15</f>
        <v>148.42960561999999</v>
      </c>
      <c r="K219" s="36">
        <f>SUMIFS(СВЦЭМ!$E$33:$E$776,СВЦЭМ!$A$33:$A$776,$A219,СВЦЭМ!$B$33:$B$776,K$191)+'СЕТ СН'!$F$15</f>
        <v>146.60830548999999</v>
      </c>
      <c r="L219" s="36">
        <f>SUMIFS(СВЦЭМ!$E$33:$E$776,СВЦЭМ!$A$33:$A$776,$A219,СВЦЭМ!$B$33:$B$776,L$191)+'СЕТ СН'!$F$15</f>
        <v>145.40938310999999</v>
      </c>
      <c r="M219" s="36">
        <f>SUMIFS(СВЦЭМ!$E$33:$E$776,СВЦЭМ!$A$33:$A$776,$A219,СВЦЭМ!$B$33:$B$776,M$191)+'СЕТ СН'!$F$15</f>
        <v>151.70751723000001</v>
      </c>
      <c r="N219" s="36">
        <f>SUMIFS(СВЦЭМ!$E$33:$E$776,СВЦЭМ!$A$33:$A$776,$A219,СВЦЭМ!$B$33:$B$776,N$191)+'СЕТ СН'!$F$15</f>
        <v>154.86056632</v>
      </c>
      <c r="O219" s="36">
        <f>SUMIFS(СВЦЭМ!$E$33:$E$776,СВЦЭМ!$A$33:$A$776,$A219,СВЦЭМ!$B$33:$B$776,O$191)+'СЕТ СН'!$F$15</f>
        <v>154.89736843</v>
      </c>
      <c r="P219" s="36">
        <f>SUMIFS(СВЦЭМ!$E$33:$E$776,СВЦЭМ!$A$33:$A$776,$A219,СВЦЭМ!$B$33:$B$776,P$191)+'СЕТ СН'!$F$15</f>
        <v>157.77756049999999</v>
      </c>
      <c r="Q219" s="36">
        <f>SUMIFS(СВЦЭМ!$E$33:$E$776,СВЦЭМ!$A$33:$A$776,$A219,СВЦЭМ!$B$33:$B$776,Q$191)+'СЕТ СН'!$F$15</f>
        <v>159.41279058999999</v>
      </c>
      <c r="R219" s="36">
        <f>SUMIFS(СВЦЭМ!$E$33:$E$776,СВЦЭМ!$A$33:$A$776,$A219,СВЦЭМ!$B$33:$B$776,R$191)+'СЕТ СН'!$F$15</f>
        <v>159.04044268000001</v>
      </c>
      <c r="S219" s="36">
        <f>SUMIFS(СВЦЭМ!$E$33:$E$776,СВЦЭМ!$A$33:$A$776,$A219,СВЦЭМ!$B$33:$B$776,S$191)+'СЕТ СН'!$F$15</f>
        <v>156.11542087000001</v>
      </c>
      <c r="T219" s="36">
        <f>SUMIFS(СВЦЭМ!$E$33:$E$776,СВЦЭМ!$A$33:$A$776,$A219,СВЦЭМ!$B$33:$B$776,T$191)+'СЕТ СН'!$F$15</f>
        <v>152.01609221999999</v>
      </c>
      <c r="U219" s="36">
        <f>SUMIFS(СВЦЭМ!$E$33:$E$776,СВЦЭМ!$A$33:$A$776,$A219,СВЦЭМ!$B$33:$B$776,U$191)+'СЕТ СН'!$F$15</f>
        <v>151.18232559</v>
      </c>
      <c r="V219" s="36">
        <f>SUMIFS(СВЦЭМ!$E$33:$E$776,СВЦЭМ!$A$33:$A$776,$A219,СВЦЭМ!$B$33:$B$776,V$191)+'СЕТ СН'!$F$15</f>
        <v>153.20266285</v>
      </c>
      <c r="W219" s="36">
        <f>SUMIFS(СВЦЭМ!$E$33:$E$776,СВЦЭМ!$A$33:$A$776,$A219,СВЦЭМ!$B$33:$B$776,W$191)+'СЕТ СН'!$F$15</f>
        <v>154.98229459000001</v>
      </c>
      <c r="X219" s="36">
        <f>SUMIFS(СВЦЭМ!$E$33:$E$776,СВЦЭМ!$A$33:$A$776,$A219,СВЦЭМ!$B$33:$B$776,X$191)+'СЕТ СН'!$F$15</f>
        <v>156.45089148</v>
      </c>
      <c r="Y219" s="36">
        <f>SUMIFS(СВЦЭМ!$E$33:$E$776,СВЦЭМ!$A$33:$A$776,$A219,СВЦЭМ!$B$33:$B$776,Y$191)+'СЕТ СН'!$F$15</f>
        <v>161.34535908999999</v>
      </c>
    </row>
    <row r="220" spans="1:25" ht="15.5" x14ac:dyDescent="0.3">
      <c r="A220" s="35">
        <f t="shared" si="5"/>
        <v>43859</v>
      </c>
      <c r="B220" s="36">
        <f>SUMIFS(СВЦЭМ!$E$33:$E$776,СВЦЭМ!$A$33:$A$776,$A220,СВЦЭМ!$B$33:$B$776,B$191)+'СЕТ СН'!$F$15</f>
        <v>169.49022348</v>
      </c>
      <c r="C220" s="36">
        <f>SUMIFS(СВЦЭМ!$E$33:$E$776,СВЦЭМ!$A$33:$A$776,$A220,СВЦЭМ!$B$33:$B$776,C$191)+'СЕТ СН'!$F$15</f>
        <v>173.66949661000001</v>
      </c>
      <c r="D220" s="36">
        <f>SUMIFS(СВЦЭМ!$E$33:$E$776,СВЦЭМ!$A$33:$A$776,$A220,СВЦЭМ!$B$33:$B$776,D$191)+'СЕТ СН'!$F$15</f>
        <v>174.16539878</v>
      </c>
      <c r="E220" s="36">
        <f>SUMIFS(СВЦЭМ!$E$33:$E$776,СВЦЭМ!$A$33:$A$776,$A220,СВЦЭМ!$B$33:$B$776,E$191)+'СЕТ СН'!$F$15</f>
        <v>174.43457882999999</v>
      </c>
      <c r="F220" s="36">
        <f>SUMIFS(СВЦЭМ!$E$33:$E$776,СВЦЭМ!$A$33:$A$776,$A220,СВЦЭМ!$B$33:$B$776,F$191)+'СЕТ СН'!$F$15</f>
        <v>173.14303028</v>
      </c>
      <c r="G220" s="36">
        <f>SUMIFS(СВЦЭМ!$E$33:$E$776,СВЦЭМ!$A$33:$A$776,$A220,СВЦЭМ!$B$33:$B$776,G$191)+'СЕТ СН'!$F$15</f>
        <v>170.85342688</v>
      </c>
      <c r="H220" s="36">
        <f>SUMIFS(СВЦЭМ!$E$33:$E$776,СВЦЭМ!$A$33:$A$776,$A220,СВЦЭМ!$B$33:$B$776,H$191)+'СЕТ СН'!$F$15</f>
        <v>163.18238718000001</v>
      </c>
      <c r="I220" s="36">
        <f>SUMIFS(СВЦЭМ!$E$33:$E$776,СВЦЭМ!$A$33:$A$776,$A220,СВЦЭМ!$B$33:$B$776,I$191)+'СЕТ СН'!$F$15</f>
        <v>157.03998240999999</v>
      </c>
      <c r="J220" s="36">
        <f>SUMIFS(СВЦЭМ!$E$33:$E$776,СВЦЭМ!$A$33:$A$776,$A220,СВЦЭМ!$B$33:$B$776,J$191)+'СЕТ СН'!$F$15</f>
        <v>152.53626012000001</v>
      </c>
      <c r="K220" s="36">
        <f>SUMIFS(СВЦЭМ!$E$33:$E$776,СВЦЭМ!$A$33:$A$776,$A220,СВЦЭМ!$B$33:$B$776,K$191)+'СЕТ СН'!$F$15</f>
        <v>150.3148984</v>
      </c>
      <c r="L220" s="36">
        <f>SUMIFS(СВЦЭМ!$E$33:$E$776,СВЦЭМ!$A$33:$A$776,$A220,СВЦЭМ!$B$33:$B$776,L$191)+'СЕТ СН'!$F$15</f>
        <v>147.79598917000001</v>
      </c>
      <c r="M220" s="36">
        <f>SUMIFS(СВЦЭМ!$E$33:$E$776,СВЦЭМ!$A$33:$A$776,$A220,СВЦЭМ!$B$33:$B$776,M$191)+'СЕТ СН'!$F$15</f>
        <v>148.96104111</v>
      </c>
      <c r="N220" s="36">
        <f>SUMIFS(СВЦЭМ!$E$33:$E$776,СВЦЭМ!$A$33:$A$776,$A220,СВЦЭМ!$B$33:$B$776,N$191)+'СЕТ СН'!$F$15</f>
        <v>154.30520962</v>
      </c>
      <c r="O220" s="36">
        <f>SUMIFS(СВЦЭМ!$E$33:$E$776,СВЦЭМ!$A$33:$A$776,$A220,СВЦЭМ!$B$33:$B$776,O$191)+'СЕТ СН'!$F$15</f>
        <v>159.31147166</v>
      </c>
      <c r="P220" s="36">
        <f>SUMIFS(СВЦЭМ!$E$33:$E$776,СВЦЭМ!$A$33:$A$776,$A220,СВЦЭМ!$B$33:$B$776,P$191)+'СЕТ СН'!$F$15</f>
        <v>164.75241291</v>
      </c>
      <c r="Q220" s="36">
        <f>SUMIFS(СВЦЭМ!$E$33:$E$776,СВЦЭМ!$A$33:$A$776,$A220,СВЦЭМ!$B$33:$B$776,Q$191)+'СЕТ СН'!$F$15</f>
        <v>168.08174382000001</v>
      </c>
      <c r="R220" s="36">
        <f>SUMIFS(СВЦЭМ!$E$33:$E$776,СВЦЭМ!$A$33:$A$776,$A220,СВЦЭМ!$B$33:$B$776,R$191)+'СЕТ СН'!$F$15</f>
        <v>165.39529697</v>
      </c>
      <c r="S220" s="36">
        <f>SUMIFS(СВЦЭМ!$E$33:$E$776,СВЦЭМ!$A$33:$A$776,$A220,СВЦЭМ!$B$33:$B$776,S$191)+'СЕТ СН'!$F$15</f>
        <v>161.55219607999999</v>
      </c>
      <c r="T220" s="36">
        <f>SUMIFS(СВЦЭМ!$E$33:$E$776,СВЦЭМ!$A$33:$A$776,$A220,СВЦЭМ!$B$33:$B$776,T$191)+'СЕТ СН'!$F$15</f>
        <v>153.81184818</v>
      </c>
      <c r="U220" s="36">
        <f>SUMIFS(СВЦЭМ!$E$33:$E$776,СВЦЭМ!$A$33:$A$776,$A220,СВЦЭМ!$B$33:$B$776,U$191)+'СЕТ СН'!$F$15</f>
        <v>152.70297747000001</v>
      </c>
      <c r="V220" s="36">
        <f>SUMIFS(СВЦЭМ!$E$33:$E$776,СВЦЭМ!$A$33:$A$776,$A220,СВЦЭМ!$B$33:$B$776,V$191)+'СЕТ СН'!$F$15</f>
        <v>154.58730492000001</v>
      </c>
      <c r="W220" s="36">
        <f>SUMIFS(СВЦЭМ!$E$33:$E$776,СВЦЭМ!$A$33:$A$776,$A220,СВЦЭМ!$B$33:$B$776,W$191)+'СЕТ СН'!$F$15</f>
        <v>157.71366018000001</v>
      </c>
      <c r="X220" s="36">
        <f>SUMIFS(СВЦЭМ!$E$33:$E$776,СВЦЭМ!$A$33:$A$776,$A220,СВЦЭМ!$B$33:$B$776,X$191)+'СЕТ СН'!$F$15</f>
        <v>157.91704763999999</v>
      </c>
      <c r="Y220" s="36">
        <f>SUMIFS(СВЦЭМ!$E$33:$E$776,СВЦЭМ!$A$33:$A$776,$A220,СВЦЭМ!$B$33:$B$776,Y$191)+'СЕТ СН'!$F$15</f>
        <v>164.35813725</v>
      </c>
    </row>
    <row r="221" spans="1:25" ht="15.5" x14ac:dyDescent="0.3">
      <c r="A221" s="35">
        <f t="shared" si="5"/>
        <v>43860</v>
      </c>
      <c r="B221" s="36">
        <f>SUMIFS(СВЦЭМ!$E$33:$E$776,СВЦЭМ!$A$33:$A$776,$A221,СВЦЭМ!$B$33:$B$776,B$191)+'СЕТ СН'!$F$15</f>
        <v>169.13382000999999</v>
      </c>
      <c r="C221" s="36">
        <f>SUMIFS(СВЦЭМ!$E$33:$E$776,СВЦЭМ!$A$33:$A$776,$A221,СВЦЭМ!$B$33:$B$776,C$191)+'СЕТ СН'!$F$15</f>
        <v>173.20242924999999</v>
      </c>
      <c r="D221" s="36">
        <f>SUMIFS(СВЦЭМ!$E$33:$E$776,СВЦЭМ!$A$33:$A$776,$A221,СВЦЭМ!$B$33:$B$776,D$191)+'СЕТ СН'!$F$15</f>
        <v>174.04316761000001</v>
      </c>
      <c r="E221" s="36">
        <f>SUMIFS(СВЦЭМ!$E$33:$E$776,СВЦЭМ!$A$33:$A$776,$A221,СВЦЭМ!$B$33:$B$776,E$191)+'СЕТ СН'!$F$15</f>
        <v>174.39838144999999</v>
      </c>
      <c r="F221" s="36">
        <f>SUMIFS(СВЦЭМ!$E$33:$E$776,СВЦЭМ!$A$33:$A$776,$A221,СВЦЭМ!$B$33:$B$776,F$191)+'СЕТ СН'!$F$15</f>
        <v>172.11115273999999</v>
      </c>
      <c r="G221" s="36">
        <f>SUMIFS(СВЦЭМ!$E$33:$E$776,СВЦЭМ!$A$33:$A$776,$A221,СВЦЭМ!$B$33:$B$776,G$191)+'СЕТ СН'!$F$15</f>
        <v>169.85315585000001</v>
      </c>
      <c r="H221" s="36">
        <f>SUMIFS(СВЦЭМ!$E$33:$E$776,СВЦЭМ!$A$33:$A$776,$A221,СВЦЭМ!$B$33:$B$776,H$191)+'СЕТ СН'!$F$15</f>
        <v>163.54487678999999</v>
      </c>
      <c r="I221" s="36">
        <f>SUMIFS(СВЦЭМ!$E$33:$E$776,СВЦЭМ!$A$33:$A$776,$A221,СВЦЭМ!$B$33:$B$776,I$191)+'СЕТ СН'!$F$15</f>
        <v>157.50361584000001</v>
      </c>
      <c r="J221" s="36">
        <f>SUMIFS(СВЦЭМ!$E$33:$E$776,СВЦЭМ!$A$33:$A$776,$A221,СВЦЭМ!$B$33:$B$776,J$191)+'СЕТ СН'!$F$15</f>
        <v>151.90236863000001</v>
      </c>
      <c r="K221" s="36">
        <f>SUMIFS(СВЦЭМ!$E$33:$E$776,СВЦЭМ!$A$33:$A$776,$A221,СВЦЭМ!$B$33:$B$776,K$191)+'СЕТ СН'!$F$15</f>
        <v>148.54404824</v>
      </c>
      <c r="L221" s="36">
        <f>SUMIFS(СВЦЭМ!$E$33:$E$776,СВЦЭМ!$A$33:$A$776,$A221,СВЦЭМ!$B$33:$B$776,L$191)+'СЕТ СН'!$F$15</f>
        <v>148.93154041</v>
      </c>
      <c r="M221" s="36">
        <f>SUMIFS(СВЦЭМ!$E$33:$E$776,СВЦЭМ!$A$33:$A$776,$A221,СВЦЭМ!$B$33:$B$776,M$191)+'СЕТ СН'!$F$15</f>
        <v>151.53526439999999</v>
      </c>
      <c r="N221" s="36">
        <f>SUMIFS(СВЦЭМ!$E$33:$E$776,СВЦЭМ!$A$33:$A$776,$A221,СВЦЭМ!$B$33:$B$776,N$191)+'СЕТ СН'!$F$15</f>
        <v>153.78770059999999</v>
      </c>
      <c r="O221" s="36">
        <f>SUMIFS(СВЦЭМ!$E$33:$E$776,СВЦЭМ!$A$33:$A$776,$A221,СВЦЭМ!$B$33:$B$776,O$191)+'СЕТ СН'!$F$15</f>
        <v>160.53778402</v>
      </c>
      <c r="P221" s="36">
        <f>SUMIFS(СВЦЭМ!$E$33:$E$776,СВЦЭМ!$A$33:$A$776,$A221,СВЦЭМ!$B$33:$B$776,P$191)+'СЕТ СН'!$F$15</f>
        <v>166.93642234000001</v>
      </c>
      <c r="Q221" s="36">
        <f>SUMIFS(СВЦЭМ!$E$33:$E$776,СВЦЭМ!$A$33:$A$776,$A221,СВЦЭМ!$B$33:$B$776,Q$191)+'СЕТ СН'!$F$15</f>
        <v>168.45703721999999</v>
      </c>
      <c r="R221" s="36">
        <f>SUMIFS(СВЦЭМ!$E$33:$E$776,СВЦЭМ!$A$33:$A$776,$A221,СВЦЭМ!$B$33:$B$776,R$191)+'СЕТ СН'!$F$15</f>
        <v>163.84986914000001</v>
      </c>
      <c r="S221" s="36">
        <f>SUMIFS(СВЦЭМ!$E$33:$E$776,СВЦЭМ!$A$33:$A$776,$A221,СВЦЭМ!$B$33:$B$776,S$191)+'СЕТ СН'!$F$15</f>
        <v>156.31163067</v>
      </c>
      <c r="T221" s="36">
        <f>SUMIFS(СВЦЭМ!$E$33:$E$776,СВЦЭМ!$A$33:$A$776,$A221,СВЦЭМ!$B$33:$B$776,T$191)+'СЕТ СН'!$F$15</f>
        <v>152.32897998000001</v>
      </c>
      <c r="U221" s="36">
        <f>SUMIFS(СВЦЭМ!$E$33:$E$776,СВЦЭМ!$A$33:$A$776,$A221,СВЦЭМ!$B$33:$B$776,U$191)+'СЕТ СН'!$F$15</f>
        <v>152.71446655</v>
      </c>
      <c r="V221" s="36">
        <f>SUMIFS(СВЦЭМ!$E$33:$E$776,СВЦЭМ!$A$33:$A$776,$A221,СВЦЭМ!$B$33:$B$776,V$191)+'СЕТ СН'!$F$15</f>
        <v>152.72564621999999</v>
      </c>
      <c r="W221" s="36">
        <f>SUMIFS(СВЦЭМ!$E$33:$E$776,СВЦЭМ!$A$33:$A$776,$A221,СВЦЭМ!$B$33:$B$776,W$191)+'СЕТ СН'!$F$15</f>
        <v>154.41930246000001</v>
      </c>
      <c r="X221" s="36">
        <f>SUMIFS(СВЦЭМ!$E$33:$E$776,СВЦЭМ!$A$33:$A$776,$A221,СВЦЭМ!$B$33:$B$776,X$191)+'СЕТ СН'!$F$15</f>
        <v>154.38260098999999</v>
      </c>
      <c r="Y221" s="36">
        <f>SUMIFS(СВЦЭМ!$E$33:$E$776,СВЦЭМ!$A$33:$A$776,$A221,СВЦЭМ!$B$33:$B$776,Y$191)+'СЕТ СН'!$F$15</f>
        <v>154.54726586999999</v>
      </c>
    </row>
    <row r="222" spans="1:25" ht="15.5" x14ac:dyDescent="0.3">
      <c r="A222" s="35">
        <f t="shared" si="5"/>
        <v>43861</v>
      </c>
      <c r="B222" s="36">
        <f>SUMIFS(СВЦЭМ!$E$33:$E$776,СВЦЭМ!$A$33:$A$776,$A222,СВЦЭМ!$B$33:$B$776,B$191)+'СЕТ СН'!$F$15</f>
        <v>162.20221864000001</v>
      </c>
      <c r="C222" s="36">
        <f>SUMIFS(СВЦЭМ!$E$33:$E$776,СВЦЭМ!$A$33:$A$776,$A222,СВЦЭМ!$B$33:$B$776,C$191)+'СЕТ СН'!$F$15</f>
        <v>166.91776317</v>
      </c>
      <c r="D222" s="36">
        <f>SUMIFS(СВЦЭМ!$E$33:$E$776,СВЦЭМ!$A$33:$A$776,$A222,СВЦЭМ!$B$33:$B$776,D$191)+'СЕТ СН'!$F$15</f>
        <v>169.43950787</v>
      </c>
      <c r="E222" s="36">
        <f>SUMIFS(СВЦЭМ!$E$33:$E$776,СВЦЭМ!$A$33:$A$776,$A222,СВЦЭМ!$B$33:$B$776,E$191)+'СЕТ СН'!$F$15</f>
        <v>170.04714479</v>
      </c>
      <c r="F222" s="36">
        <f>SUMIFS(СВЦЭМ!$E$33:$E$776,СВЦЭМ!$A$33:$A$776,$A222,СВЦЭМ!$B$33:$B$776,F$191)+'СЕТ СН'!$F$15</f>
        <v>167.55576954</v>
      </c>
      <c r="G222" s="36">
        <f>SUMIFS(СВЦЭМ!$E$33:$E$776,СВЦЭМ!$A$33:$A$776,$A222,СВЦЭМ!$B$33:$B$776,G$191)+'СЕТ СН'!$F$15</f>
        <v>163.40052897000001</v>
      </c>
      <c r="H222" s="36">
        <f>SUMIFS(СВЦЭМ!$E$33:$E$776,СВЦЭМ!$A$33:$A$776,$A222,СВЦЭМ!$B$33:$B$776,H$191)+'СЕТ СН'!$F$15</f>
        <v>158.84922266999999</v>
      </c>
      <c r="I222" s="36">
        <f>SUMIFS(СВЦЭМ!$E$33:$E$776,СВЦЭМ!$A$33:$A$776,$A222,СВЦЭМ!$B$33:$B$776,I$191)+'СЕТ СН'!$F$15</f>
        <v>157.47363304999999</v>
      </c>
      <c r="J222" s="36">
        <f>SUMIFS(СВЦЭМ!$E$33:$E$776,СВЦЭМ!$A$33:$A$776,$A222,СВЦЭМ!$B$33:$B$776,J$191)+'СЕТ СН'!$F$15</f>
        <v>152.92523026999999</v>
      </c>
      <c r="K222" s="36">
        <f>SUMIFS(СВЦЭМ!$E$33:$E$776,СВЦЭМ!$A$33:$A$776,$A222,СВЦЭМ!$B$33:$B$776,K$191)+'СЕТ СН'!$F$15</f>
        <v>150.30945102999999</v>
      </c>
      <c r="L222" s="36">
        <f>SUMIFS(СВЦЭМ!$E$33:$E$776,СВЦЭМ!$A$33:$A$776,$A222,СВЦЭМ!$B$33:$B$776,L$191)+'СЕТ СН'!$F$15</f>
        <v>150.64703291000001</v>
      </c>
      <c r="M222" s="36">
        <f>SUMIFS(СВЦЭМ!$E$33:$E$776,СВЦЭМ!$A$33:$A$776,$A222,СВЦЭМ!$B$33:$B$776,M$191)+'СЕТ СН'!$F$15</f>
        <v>154.15258782000001</v>
      </c>
      <c r="N222" s="36">
        <f>SUMIFS(СВЦЭМ!$E$33:$E$776,СВЦЭМ!$A$33:$A$776,$A222,СВЦЭМ!$B$33:$B$776,N$191)+'СЕТ СН'!$F$15</f>
        <v>156.37364013000001</v>
      </c>
      <c r="O222" s="36">
        <f>SUMIFS(СВЦЭМ!$E$33:$E$776,СВЦЭМ!$A$33:$A$776,$A222,СВЦЭМ!$B$33:$B$776,O$191)+'СЕТ СН'!$F$15</f>
        <v>157.05306458000001</v>
      </c>
      <c r="P222" s="36">
        <f>SUMIFS(СВЦЭМ!$E$33:$E$776,СВЦЭМ!$A$33:$A$776,$A222,СВЦЭМ!$B$33:$B$776,P$191)+'СЕТ СН'!$F$15</f>
        <v>159.1486993</v>
      </c>
      <c r="Q222" s="36">
        <f>SUMIFS(СВЦЭМ!$E$33:$E$776,СВЦЭМ!$A$33:$A$776,$A222,СВЦЭМ!$B$33:$B$776,Q$191)+'СЕТ СН'!$F$15</f>
        <v>159.26901726</v>
      </c>
      <c r="R222" s="36">
        <f>SUMIFS(СВЦЭМ!$E$33:$E$776,СВЦЭМ!$A$33:$A$776,$A222,СВЦЭМ!$B$33:$B$776,R$191)+'СЕТ СН'!$F$15</f>
        <v>157.71810002999999</v>
      </c>
      <c r="S222" s="36">
        <f>SUMIFS(СВЦЭМ!$E$33:$E$776,СВЦЭМ!$A$33:$A$776,$A222,СВЦЭМ!$B$33:$B$776,S$191)+'СЕТ СН'!$F$15</f>
        <v>156.50004318000001</v>
      </c>
      <c r="T222" s="36">
        <f>SUMIFS(СВЦЭМ!$E$33:$E$776,СВЦЭМ!$A$33:$A$776,$A222,СВЦЭМ!$B$33:$B$776,T$191)+'СЕТ СН'!$F$15</f>
        <v>152.16167873000001</v>
      </c>
      <c r="U222" s="36">
        <f>SUMIFS(СВЦЭМ!$E$33:$E$776,СВЦЭМ!$A$33:$A$776,$A222,СВЦЭМ!$B$33:$B$776,U$191)+'СЕТ СН'!$F$15</f>
        <v>151.73419472</v>
      </c>
      <c r="V222" s="36">
        <f>SUMIFS(СВЦЭМ!$E$33:$E$776,СВЦЭМ!$A$33:$A$776,$A222,СВЦЭМ!$B$33:$B$776,V$191)+'СЕТ СН'!$F$15</f>
        <v>153.88563447999999</v>
      </c>
      <c r="W222" s="36">
        <f>SUMIFS(СВЦЭМ!$E$33:$E$776,СВЦЭМ!$A$33:$A$776,$A222,СВЦЭМ!$B$33:$B$776,W$191)+'СЕТ СН'!$F$15</f>
        <v>155.99920236</v>
      </c>
      <c r="X222" s="36">
        <f>SUMIFS(СВЦЭМ!$E$33:$E$776,СВЦЭМ!$A$33:$A$776,$A222,СВЦЭМ!$B$33:$B$776,X$191)+'СЕТ СН'!$F$15</f>
        <v>156.20980947999999</v>
      </c>
      <c r="Y222" s="36">
        <f>SUMIFS(СВЦЭМ!$E$33:$E$776,СВЦЭМ!$A$33:$A$776,$A222,СВЦЭМ!$B$33:$B$776,Y$191)+'СЕТ СН'!$F$15</f>
        <v>160.02351167</v>
      </c>
    </row>
    <row r="223" spans="1:25" ht="15.5" x14ac:dyDescent="0.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3">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3">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3">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3">
      <c r="A227" s="35" t="str">
        <f>A192</f>
        <v>01.01.2020</v>
      </c>
      <c r="B227" s="36">
        <f>SUMIFS(СВЦЭМ!$F$33:$F$776,СВЦЭМ!$A$33:$A$776,$A227,СВЦЭМ!$B$33:$B$776,B$226)+'СЕТ СН'!$F$15</f>
        <v>155.03735153</v>
      </c>
      <c r="C227" s="36">
        <f>SUMIFS(СВЦЭМ!$F$33:$F$776,СВЦЭМ!$A$33:$A$776,$A227,СВЦЭМ!$B$33:$B$776,C$226)+'СЕТ СН'!$F$15</f>
        <v>150.1940103</v>
      </c>
      <c r="D227" s="36">
        <f>SUMIFS(СВЦЭМ!$F$33:$F$776,СВЦЭМ!$A$33:$A$776,$A227,СВЦЭМ!$B$33:$B$776,D$226)+'СЕТ СН'!$F$15</f>
        <v>153.30150247</v>
      </c>
      <c r="E227" s="36">
        <f>SUMIFS(СВЦЭМ!$F$33:$F$776,СВЦЭМ!$A$33:$A$776,$A227,СВЦЭМ!$B$33:$B$776,E$226)+'СЕТ СН'!$F$15</f>
        <v>160.68377004999999</v>
      </c>
      <c r="F227" s="36">
        <f>SUMIFS(СВЦЭМ!$F$33:$F$776,СВЦЭМ!$A$33:$A$776,$A227,СВЦЭМ!$B$33:$B$776,F$226)+'СЕТ СН'!$F$15</f>
        <v>163.62804925</v>
      </c>
      <c r="G227" s="36">
        <f>SUMIFS(СВЦЭМ!$F$33:$F$776,СВЦЭМ!$A$33:$A$776,$A227,СВЦЭМ!$B$33:$B$776,G$226)+'СЕТ СН'!$F$15</f>
        <v>163.88374511999999</v>
      </c>
      <c r="H227" s="36">
        <f>SUMIFS(СВЦЭМ!$F$33:$F$776,СВЦЭМ!$A$33:$A$776,$A227,СВЦЭМ!$B$33:$B$776,H$226)+'СЕТ СН'!$F$15</f>
        <v>163.49538932999999</v>
      </c>
      <c r="I227" s="36">
        <f>SUMIFS(СВЦЭМ!$F$33:$F$776,СВЦЭМ!$A$33:$A$776,$A227,СВЦЭМ!$B$33:$B$776,I$226)+'СЕТ СН'!$F$15</f>
        <v>164.10045099000001</v>
      </c>
      <c r="J227" s="36">
        <f>SUMIFS(СВЦЭМ!$F$33:$F$776,СВЦЭМ!$A$33:$A$776,$A227,СВЦЭМ!$B$33:$B$776,J$226)+'СЕТ СН'!$F$15</f>
        <v>164.82879084000001</v>
      </c>
      <c r="K227" s="36">
        <f>SUMIFS(СВЦЭМ!$F$33:$F$776,СВЦЭМ!$A$33:$A$776,$A227,СВЦЭМ!$B$33:$B$776,K$226)+'СЕТ СН'!$F$15</f>
        <v>161.58298944000001</v>
      </c>
      <c r="L227" s="36">
        <f>SUMIFS(СВЦЭМ!$F$33:$F$776,СВЦЭМ!$A$33:$A$776,$A227,СВЦЭМ!$B$33:$B$776,L$226)+'СЕТ СН'!$F$15</f>
        <v>157.74719640999999</v>
      </c>
      <c r="M227" s="36">
        <f>SUMIFS(СВЦЭМ!$F$33:$F$776,СВЦЭМ!$A$33:$A$776,$A227,СВЦЭМ!$B$33:$B$776,M$226)+'СЕТ СН'!$F$15</f>
        <v>155.20041685999999</v>
      </c>
      <c r="N227" s="36">
        <f>SUMIFS(СВЦЭМ!$F$33:$F$776,СВЦЭМ!$A$33:$A$776,$A227,СВЦЭМ!$B$33:$B$776,N$226)+'СЕТ СН'!$F$15</f>
        <v>154.50813969000001</v>
      </c>
      <c r="O227" s="36">
        <f>SUMIFS(СВЦЭМ!$F$33:$F$776,СВЦЭМ!$A$33:$A$776,$A227,СВЦЭМ!$B$33:$B$776,O$226)+'СЕТ СН'!$F$15</f>
        <v>158.23368447999999</v>
      </c>
      <c r="P227" s="36">
        <f>SUMIFS(СВЦЭМ!$F$33:$F$776,СВЦЭМ!$A$33:$A$776,$A227,СВЦЭМ!$B$33:$B$776,P$226)+'СЕТ СН'!$F$15</f>
        <v>159.54902028999999</v>
      </c>
      <c r="Q227" s="36">
        <f>SUMIFS(СВЦЭМ!$F$33:$F$776,СВЦЭМ!$A$33:$A$776,$A227,СВЦЭМ!$B$33:$B$776,Q$226)+'СЕТ СН'!$F$15</f>
        <v>161.44765831999999</v>
      </c>
      <c r="R227" s="36">
        <f>SUMIFS(СВЦЭМ!$F$33:$F$776,СВЦЭМ!$A$33:$A$776,$A227,СВЦЭМ!$B$33:$B$776,R$226)+'СЕТ СН'!$F$15</f>
        <v>162.14154784999999</v>
      </c>
      <c r="S227" s="36">
        <f>SUMIFS(СВЦЭМ!$F$33:$F$776,СВЦЭМ!$A$33:$A$776,$A227,СВЦЭМ!$B$33:$B$776,S$226)+'СЕТ СН'!$F$15</f>
        <v>161.92481751</v>
      </c>
      <c r="T227" s="36">
        <f>SUMIFS(СВЦЭМ!$F$33:$F$776,СВЦЭМ!$A$33:$A$776,$A227,СВЦЭМ!$B$33:$B$776,T$226)+'СЕТ СН'!$F$15</f>
        <v>152.20566176</v>
      </c>
      <c r="U227" s="36">
        <f>SUMIFS(СВЦЭМ!$F$33:$F$776,СВЦЭМ!$A$33:$A$776,$A227,СВЦЭМ!$B$33:$B$776,U$226)+'СЕТ СН'!$F$15</f>
        <v>151.39641875999999</v>
      </c>
      <c r="V227" s="36">
        <f>SUMIFS(СВЦЭМ!$F$33:$F$776,СВЦЭМ!$A$33:$A$776,$A227,СВЦЭМ!$B$33:$B$776,V$226)+'СЕТ СН'!$F$15</f>
        <v>155.78198613999999</v>
      </c>
      <c r="W227" s="36">
        <f>SUMIFS(СВЦЭМ!$F$33:$F$776,СВЦЭМ!$A$33:$A$776,$A227,СВЦЭМ!$B$33:$B$776,W$226)+'СЕТ СН'!$F$15</f>
        <v>155.83685112000001</v>
      </c>
      <c r="X227" s="36">
        <f>SUMIFS(СВЦЭМ!$F$33:$F$776,СВЦЭМ!$A$33:$A$776,$A227,СВЦЭМ!$B$33:$B$776,X$226)+'СЕТ СН'!$F$15</f>
        <v>153.93817483000001</v>
      </c>
      <c r="Y227" s="36">
        <f>SUMIFS(СВЦЭМ!$F$33:$F$776,СВЦЭМ!$A$33:$A$776,$A227,СВЦЭМ!$B$33:$B$776,Y$226)+'СЕТ СН'!$F$15</f>
        <v>155.42129957</v>
      </c>
      <c r="AA227" s="45"/>
    </row>
    <row r="228" spans="1:27" ht="15.5" x14ac:dyDescent="0.3">
      <c r="A228" s="35">
        <f>A227+1</f>
        <v>43832</v>
      </c>
      <c r="B228" s="36">
        <f>SUMIFS(СВЦЭМ!$F$33:$F$776,СВЦЭМ!$A$33:$A$776,$A228,СВЦЭМ!$B$33:$B$776,B$226)+'СЕТ СН'!$F$15</f>
        <v>167.73382096</v>
      </c>
      <c r="C228" s="36">
        <f>SUMIFS(СВЦЭМ!$F$33:$F$776,СВЦЭМ!$A$33:$A$776,$A228,СВЦЭМ!$B$33:$B$776,C$226)+'СЕТ СН'!$F$15</f>
        <v>167.42152881999999</v>
      </c>
      <c r="D228" s="36">
        <f>SUMIFS(СВЦЭМ!$F$33:$F$776,СВЦЭМ!$A$33:$A$776,$A228,СВЦЭМ!$B$33:$B$776,D$226)+'СЕТ СН'!$F$15</f>
        <v>170.29989348999999</v>
      </c>
      <c r="E228" s="36">
        <f>SUMIFS(СВЦЭМ!$F$33:$F$776,СВЦЭМ!$A$33:$A$776,$A228,СВЦЭМ!$B$33:$B$776,E$226)+'СЕТ СН'!$F$15</f>
        <v>175.42385784000001</v>
      </c>
      <c r="F228" s="36">
        <f>SUMIFS(СВЦЭМ!$F$33:$F$776,СВЦЭМ!$A$33:$A$776,$A228,СВЦЭМ!$B$33:$B$776,F$226)+'СЕТ СН'!$F$15</f>
        <v>176.02365258</v>
      </c>
      <c r="G228" s="36">
        <f>SUMIFS(СВЦЭМ!$F$33:$F$776,СВЦЭМ!$A$33:$A$776,$A228,СВЦЭМ!$B$33:$B$776,G$226)+'СЕТ СН'!$F$15</f>
        <v>175.81424630000001</v>
      </c>
      <c r="H228" s="36">
        <f>SUMIFS(СВЦЭМ!$F$33:$F$776,СВЦЭМ!$A$33:$A$776,$A228,СВЦЭМ!$B$33:$B$776,H$226)+'СЕТ СН'!$F$15</f>
        <v>174.60560598999999</v>
      </c>
      <c r="I228" s="36">
        <f>SUMIFS(СВЦЭМ!$F$33:$F$776,СВЦЭМ!$A$33:$A$776,$A228,СВЦЭМ!$B$33:$B$776,I$226)+'СЕТ СН'!$F$15</f>
        <v>172.58109261999999</v>
      </c>
      <c r="J228" s="36">
        <f>SUMIFS(СВЦЭМ!$F$33:$F$776,СВЦЭМ!$A$33:$A$776,$A228,СВЦЭМ!$B$33:$B$776,J$226)+'СЕТ СН'!$F$15</f>
        <v>169.05416202999999</v>
      </c>
      <c r="K228" s="36">
        <f>SUMIFS(СВЦЭМ!$F$33:$F$776,СВЦЭМ!$A$33:$A$776,$A228,СВЦЭМ!$B$33:$B$776,K$226)+'СЕТ СН'!$F$15</f>
        <v>165.57904146999999</v>
      </c>
      <c r="L228" s="36">
        <f>SUMIFS(СВЦЭМ!$F$33:$F$776,СВЦЭМ!$A$33:$A$776,$A228,СВЦЭМ!$B$33:$B$776,L$226)+'СЕТ СН'!$F$15</f>
        <v>163.34166722000001</v>
      </c>
      <c r="M228" s="36">
        <f>SUMIFS(СВЦЭМ!$F$33:$F$776,СВЦЭМ!$A$33:$A$776,$A228,СВЦЭМ!$B$33:$B$776,M$226)+'СЕТ СН'!$F$15</f>
        <v>161.37586397999999</v>
      </c>
      <c r="N228" s="36">
        <f>SUMIFS(СВЦЭМ!$F$33:$F$776,СВЦЭМ!$A$33:$A$776,$A228,СВЦЭМ!$B$33:$B$776,N$226)+'СЕТ СН'!$F$15</f>
        <v>164.25879935</v>
      </c>
      <c r="O228" s="36">
        <f>SUMIFS(СВЦЭМ!$F$33:$F$776,СВЦЭМ!$A$33:$A$776,$A228,СВЦЭМ!$B$33:$B$776,O$226)+'СЕТ СН'!$F$15</f>
        <v>167.01919810999999</v>
      </c>
      <c r="P228" s="36">
        <f>SUMIFS(СВЦЭМ!$F$33:$F$776,СВЦЭМ!$A$33:$A$776,$A228,СВЦЭМ!$B$33:$B$776,P$226)+'СЕТ СН'!$F$15</f>
        <v>168.08898392</v>
      </c>
      <c r="Q228" s="36">
        <f>SUMIFS(СВЦЭМ!$F$33:$F$776,СВЦЭМ!$A$33:$A$776,$A228,СВЦЭМ!$B$33:$B$776,Q$226)+'СЕТ СН'!$F$15</f>
        <v>170.23261471000001</v>
      </c>
      <c r="R228" s="36">
        <f>SUMIFS(СВЦЭМ!$F$33:$F$776,СВЦЭМ!$A$33:$A$776,$A228,СВЦЭМ!$B$33:$B$776,R$226)+'СЕТ СН'!$F$15</f>
        <v>169.31639099</v>
      </c>
      <c r="S228" s="36">
        <f>SUMIFS(СВЦЭМ!$F$33:$F$776,СВЦЭМ!$A$33:$A$776,$A228,СВЦЭМ!$B$33:$B$776,S$226)+'СЕТ СН'!$F$15</f>
        <v>164.84934709000001</v>
      </c>
      <c r="T228" s="36">
        <f>SUMIFS(СВЦЭМ!$F$33:$F$776,СВЦЭМ!$A$33:$A$776,$A228,СВЦЭМ!$B$33:$B$776,T$226)+'СЕТ СН'!$F$15</f>
        <v>157.95111932</v>
      </c>
      <c r="U228" s="36">
        <f>SUMIFS(СВЦЭМ!$F$33:$F$776,СВЦЭМ!$A$33:$A$776,$A228,СВЦЭМ!$B$33:$B$776,U$226)+'СЕТ СН'!$F$15</f>
        <v>157.64638952000001</v>
      </c>
      <c r="V228" s="36">
        <f>SUMIFS(СВЦЭМ!$F$33:$F$776,СВЦЭМ!$A$33:$A$776,$A228,СВЦЭМ!$B$33:$B$776,V$226)+'СЕТ СН'!$F$15</f>
        <v>163.20679919</v>
      </c>
      <c r="W228" s="36">
        <f>SUMIFS(СВЦЭМ!$F$33:$F$776,СВЦЭМ!$A$33:$A$776,$A228,СВЦЭМ!$B$33:$B$776,W$226)+'СЕТ СН'!$F$15</f>
        <v>165.36364426</v>
      </c>
      <c r="X228" s="36">
        <f>SUMIFS(СВЦЭМ!$F$33:$F$776,СВЦЭМ!$A$33:$A$776,$A228,СВЦЭМ!$B$33:$B$776,X$226)+'СЕТ СН'!$F$15</f>
        <v>165.13840218000001</v>
      </c>
      <c r="Y228" s="36">
        <f>SUMIFS(СВЦЭМ!$F$33:$F$776,СВЦЭМ!$A$33:$A$776,$A228,СВЦЭМ!$B$33:$B$776,Y$226)+'СЕТ СН'!$F$15</f>
        <v>166.4195623</v>
      </c>
    </row>
    <row r="229" spans="1:27" ht="15.5" x14ac:dyDescent="0.3">
      <c r="A229" s="35">
        <f t="shared" ref="A229:A257" si="6">A228+1</f>
        <v>43833</v>
      </c>
      <c r="B229" s="36">
        <f>SUMIFS(СВЦЭМ!$F$33:$F$776,СВЦЭМ!$A$33:$A$776,$A229,СВЦЭМ!$B$33:$B$776,B$226)+'СЕТ СН'!$F$15</f>
        <v>171.30685287</v>
      </c>
      <c r="C229" s="36">
        <f>SUMIFS(СВЦЭМ!$F$33:$F$776,СВЦЭМ!$A$33:$A$776,$A229,СВЦЭМ!$B$33:$B$776,C$226)+'СЕТ СН'!$F$15</f>
        <v>170.02332852999999</v>
      </c>
      <c r="D229" s="36">
        <f>SUMIFS(СВЦЭМ!$F$33:$F$776,СВЦЭМ!$A$33:$A$776,$A229,СВЦЭМ!$B$33:$B$776,D$226)+'СЕТ СН'!$F$15</f>
        <v>172.8747443</v>
      </c>
      <c r="E229" s="36">
        <f>SUMIFS(СВЦЭМ!$F$33:$F$776,СВЦЭМ!$A$33:$A$776,$A229,СВЦЭМ!$B$33:$B$776,E$226)+'СЕТ СН'!$F$15</f>
        <v>178.26424800999999</v>
      </c>
      <c r="F229" s="36">
        <f>SUMIFS(СВЦЭМ!$F$33:$F$776,СВЦЭМ!$A$33:$A$776,$A229,СВЦЭМ!$B$33:$B$776,F$226)+'СЕТ СН'!$F$15</f>
        <v>179.06478089000001</v>
      </c>
      <c r="G229" s="36">
        <f>SUMIFS(СВЦЭМ!$F$33:$F$776,СВЦЭМ!$A$33:$A$776,$A229,СВЦЭМ!$B$33:$B$776,G$226)+'СЕТ СН'!$F$15</f>
        <v>178.75563507000001</v>
      </c>
      <c r="H229" s="36">
        <f>SUMIFS(СВЦЭМ!$F$33:$F$776,СВЦЭМ!$A$33:$A$776,$A229,СВЦЭМ!$B$33:$B$776,H$226)+'СЕТ СН'!$F$15</f>
        <v>176.88990523999999</v>
      </c>
      <c r="I229" s="36">
        <f>SUMIFS(СВЦЭМ!$F$33:$F$776,СВЦЭМ!$A$33:$A$776,$A229,СВЦЭМ!$B$33:$B$776,I$226)+'СЕТ СН'!$F$15</f>
        <v>175.01829687</v>
      </c>
      <c r="J229" s="36">
        <f>SUMIFS(СВЦЭМ!$F$33:$F$776,СВЦЭМ!$A$33:$A$776,$A229,СВЦЭМ!$B$33:$B$776,J$226)+'СЕТ СН'!$F$15</f>
        <v>170.46893814000001</v>
      </c>
      <c r="K229" s="36">
        <f>SUMIFS(СВЦЭМ!$F$33:$F$776,СВЦЭМ!$A$33:$A$776,$A229,СВЦЭМ!$B$33:$B$776,K$226)+'СЕТ СН'!$F$15</f>
        <v>166.28488311000001</v>
      </c>
      <c r="L229" s="36">
        <f>SUMIFS(СВЦЭМ!$F$33:$F$776,СВЦЭМ!$A$33:$A$776,$A229,СВЦЭМ!$B$33:$B$776,L$226)+'СЕТ СН'!$F$15</f>
        <v>163.49449654</v>
      </c>
      <c r="M229" s="36">
        <f>SUMIFS(СВЦЭМ!$F$33:$F$776,СВЦЭМ!$A$33:$A$776,$A229,СВЦЭМ!$B$33:$B$776,M$226)+'СЕТ СН'!$F$15</f>
        <v>163.47550145</v>
      </c>
      <c r="N229" s="36">
        <f>SUMIFS(СВЦЭМ!$F$33:$F$776,СВЦЭМ!$A$33:$A$776,$A229,СВЦЭМ!$B$33:$B$776,N$226)+'СЕТ СН'!$F$15</f>
        <v>164.85542728999999</v>
      </c>
      <c r="O229" s="36">
        <f>SUMIFS(СВЦЭМ!$F$33:$F$776,СВЦЭМ!$A$33:$A$776,$A229,СВЦЭМ!$B$33:$B$776,O$226)+'СЕТ СН'!$F$15</f>
        <v>166.70403193000001</v>
      </c>
      <c r="P229" s="36">
        <f>SUMIFS(СВЦЭМ!$F$33:$F$776,СВЦЭМ!$A$33:$A$776,$A229,СВЦЭМ!$B$33:$B$776,P$226)+'СЕТ СН'!$F$15</f>
        <v>168.98245205000001</v>
      </c>
      <c r="Q229" s="36">
        <f>SUMIFS(СВЦЭМ!$F$33:$F$776,СВЦЭМ!$A$33:$A$776,$A229,СВЦЭМ!$B$33:$B$776,Q$226)+'СЕТ СН'!$F$15</f>
        <v>170.93521647</v>
      </c>
      <c r="R229" s="36">
        <f>SUMIFS(СВЦЭМ!$F$33:$F$776,СВЦЭМ!$A$33:$A$776,$A229,СВЦЭМ!$B$33:$B$776,R$226)+'СЕТ СН'!$F$15</f>
        <v>169.50607919999999</v>
      </c>
      <c r="S229" s="36">
        <f>SUMIFS(СВЦЭМ!$F$33:$F$776,СВЦЭМ!$A$33:$A$776,$A229,СВЦЭМ!$B$33:$B$776,S$226)+'СЕТ СН'!$F$15</f>
        <v>165.33931625</v>
      </c>
      <c r="T229" s="36">
        <f>SUMIFS(СВЦЭМ!$F$33:$F$776,СВЦЭМ!$A$33:$A$776,$A229,СВЦЭМ!$B$33:$B$776,T$226)+'СЕТ СН'!$F$15</f>
        <v>159.02122922000001</v>
      </c>
      <c r="U229" s="36">
        <f>SUMIFS(СВЦЭМ!$F$33:$F$776,СВЦЭМ!$A$33:$A$776,$A229,СВЦЭМ!$B$33:$B$776,U$226)+'СЕТ СН'!$F$15</f>
        <v>158.62275768000001</v>
      </c>
      <c r="V229" s="36">
        <f>SUMIFS(СВЦЭМ!$F$33:$F$776,СВЦЭМ!$A$33:$A$776,$A229,СВЦЭМ!$B$33:$B$776,V$226)+'СЕТ СН'!$F$15</f>
        <v>164.29678286999999</v>
      </c>
      <c r="W229" s="36">
        <f>SUMIFS(СВЦЭМ!$F$33:$F$776,СВЦЭМ!$A$33:$A$776,$A229,СВЦЭМ!$B$33:$B$776,W$226)+'СЕТ СН'!$F$15</f>
        <v>166.32174168</v>
      </c>
      <c r="X229" s="36">
        <f>SUMIFS(СВЦЭМ!$F$33:$F$776,СВЦЭМ!$A$33:$A$776,$A229,СВЦЭМ!$B$33:$B$776,X$226)+'СЕТ СН'!$F$15</f>
        <v>168.99746880000001</v>
      </c>
      <c r="Y229" s="36">
        <f>SUMIFS(СВЦЭМ!$F$33:$F$776,СВЦЭМ!$A$33:$A$776,$A229,СВЦЭМ!$B$33:$B$776,Y$226)+'СЕТ СН'!$F$15</f>
        <v>170.5928868</v>
      </c>
    </row>
    <row r="230" spans="1:27" ht="15.5" x14ac:dyDescent="0.3">
      <c r="A230" s="35">
        <f t="shared" si="6"/>
        <v>43834</v>
      </c>
      <c r="B230" s="36">
        <f>SUMIFS(СВЦЭМ!$F$33:$F$776,СВЦЭМ!$A$33:$A$776,$A230,СВЦЭМ!$B$33:$B$776,B$226)+'СЕТ СН'!$F$15</f>
        <v>171.68763411</v>
      </c>
      <c r="C230" s="36">
        <f>SUMIFS(СВЦЭМ!$F$33:$F$776,СВЦЭМ!$A$33:$A$776,$A230,СВЦЭМ!$B$33:$B$776,C$226)+'СЕТ СН'!$F$15</f>
        <v>172.96780340000001</v>
      </c>
      <c r="D230" s="36">
        <f>SUMIFS(СВЦЭМ!$F$33:$F$776,СВЦЭМ!$A$33:$A$776,$A230,СВЦЭМ!$B$33:$B$776,D$226)+'СЕТ СН'!$F$15</f>
        <v>175.23055163999999</v>
      </c>
      <c r="E230" s="36">
        <f>SUMIFS(СВЦЭМ!$F$33:$F$776,СВЦЭМ!$A$33:$A$776,$A230,СВЦЭМ!$B$33:$B$776,E$226)+'СЕТ СН'!$F$15</f>
        <v>176.18049323</v>
      </c>
      <c r="F230" s="36">
        <f>SUMIFS(СВЦЭМ!$F$33:$F$776,СВЦЭМ!$A$33:$A$776,$A230,СВЦЭМ!$B$33:$B$776,F$226)+'СЕТ СН'!$F$15</f>
        <v>176.90402513999999</v>
      </c>
      <c r="G230" s="36">
        <f>SUMIFS(СВЦЭМ!$F$33:$F$776,СВЦЭМ!$A$33:$A$776,$A230,СВЦЭМ!$B$33:$B$776,G$226)+'СЕТ СН'!$F$15</f>
        <v>176.44229618</v>
      </c>
      <c r="H230" s="36">
        <f>SUMIFS(СВЦЭМ!$F$33:$F$776,СВЦЭМ!$A$33:$A$776,$A230,СВЦЭМ!$B$33:$B$776,H$226)+'СЕТ СН'!$F$15</f>
        <v>177.13448095999999</v>
      </c>
      <c r="I230" s="36">
        <f>SUMIFS(СВЦЭМ!$F$33:$F$776,СВЦЭМ!$A$33:$A$776,$A230,СВЦЭМ!$B$33:$B$776,I$226)+'СЕТ СН'!$F$15</f>
        <v>175.13097809000001</v>
      </c>
      <c r="J230" s="36">
        <f>SUMIFS(СВЦЭМ!$F$33:$F$776,СВЦЭМ!$A$33:$A$776,$A230,СВЦЭМ!$B$33:$B$776,J$226)+'СЕТ СН'!$F$15</f>
        <v>171.02846106999999</v>
      </c>
      <c r="K230" s="36">
        <f>SUMIFS(СВЦЭМ!$F$33:$F$776,СВЦЭМ!$A$33:$A$776,$A230,СВЦЭМ!$B$33:$B$776,K$226)+'СЕТ СН'!$F$15</f>
        <v>165.22736764000001</v>
      </c>
      <c r="L230" s="36">
        <f>SUMIFS(СВЦЭМ!$F$33:$F$776,СВЦЭМ!$A$33:$A$776,$A230,СВЦЭМ!$B$33:$B$776,L$226)+'СЕТ СН'!$F$15</f>
        <v>162.84751835</v>
      </c>
      <c r="M230" s="36">
        <f>SUMIFS(СВЦЭМ!$F$33:$F$776,СВЦЭМ!$A$33:$A$776,$A230,СВЦЭМ!$B$33:$B$776,M$226)+'СЕТ СН'!$F$15</f>
        <v>163.66298591</v>
      </c>
      <c r="N230" s="36">
        <f>SUMIFS(СВЦЭМ!$F$33:$F$776,СВЦЭМ!$A$33:$A$776,$A230,СВЦЭМ!$B$33:$B$776,N$226)+'СЕТ СН'!$F$15</f>
        <v>164.31087647999999</v>
      </c>
      <c r="O230" s="36">
        <f>SUMIFS(СВЦЭМ!$F$33:$F$776,СВЦЭМ!$A$33:$A$776,$A230,СВЦЭМ!$B$33:$B$776,O$226)+'СЕТ СН'!$F$15</f>
        <v>165.36841401999999</v>
      </c>
      <c r="P230" s="36">
        <f>SUMIFS(СВЦЭМ!$F$33:$F$776,СВЦЭМ!$A$33:$A$776,$A230,СВЦЭМ!$B$33:$B$776,P$226)+'СЕТ СН'!$F$15</f>
        <v>166.75290662</v>
      </c>
      <c r="Q230" s="36">
        <f>SUMIFS(СВЦЭМ!$F$33:$F$776,СВЦЭМ!$A$33:$A$776,$A230,СВЦЭМ!$B$33:$B$776,Q$226)+'СЕТ СН'!$F$15</f>
        <v>169.19828895000001</v>
      </c>
      <c r="R230" s="36">
        <f>SUMIFS(СВЦЭМ!$F$33:$F$776,СВЦЭМ!$A$33:$A$776,$A230,СВЦЭМ!$B$33:$B$776,R$226)+'СЕТ СН'!$F$15</f>
        <v>170.59973009000001</v>
      </c>
      <c r="S230" s="36">
        <f>SUMIFS(СВЦЭМ!$F$33:$F$776,СВЦЭМ!$A$33:$A$776,$A230,СВЦЭМ!$B$33:$B$776,S$226)+'СЕТ СН'!$F$15</f>
        <v>168.07544131</v>
      </c>
      <c r="T230" s="36">
        <f>SUMIFS(СВЦЭМ!$F$33:$F$776,СВЦЭМ!$A$33:$A$776,$A230,СВЦЭМ!$B$33:$B$776,T$226)+'СЕТ СН'!$F$15</f>
        <v>159.42182572999999</v>
      </c>
      <c r="U230" s="36">
        <f>SUMIFS(СВЦЭМ!$F$33:$F$776,СВЦЭМ!$A$33:$A$776,$A230,СВЦЭМ!$B$33:$B$776,U$226)+'СЕТ СН'!$F$15</f>
        <v>159.49757896</v>
      </c>
      <c r="V230" s="36">
        <f>SUMIFS(СВЦЭМ!$F$33:$F$776,СВЦЭМ!$A$33:$A$776,$A230,СВЦЭМ!$B$33:$B$776,V$226)+'СЕТ СН'!$F$15</f>
        <v>164.87819802000001</v>
      </c>
      <c r="W230" s="36">
        <f>SUMIFS(СВЦЭМ!$F$33:$F$776,СВЦЭМ!$A$33:$A$776,$A230,СВЦЭМ!$B$33:$B$776,W$226)+'СЕТ СН'!$F$15</f>
        <v>166.14719521999999</v>
      </c>
      <c r="X230" s="36">
        <f>SUMIFS(СВЦЭМ!$F$33:$F$776,СВЦЭМ!$A$33:$A$776,$A230,СВЦЭМ!$B$33:$B$776,X$226)+'СЕТ СН'!$F$15</f>
        <v>167.90049991000001</v>
      </c>
      <c r="Y230" s="36">
        <f>SUMIFS(СВЦЭМ!$F$33:$F$776,СВЦЭМ!$A$33:$A$776,$A230,СВЦЭМ!$B$33:$B$776,Y$226)+'СЕТ СН'!$F$15</f>
        <v>169.21023215</v>
      </c>
    </row>
    <row r="231" spans="1:27" ht="15.5" x14ac:dyDescent="0.3">
      <c r="A231" s="35">
        <f t="shared" si="6"/>
        <v>43835</v>
      </c>
      <c r="B231" s="36">
        <f>SUMIFS(СВЦЭМ!$F$33:$F$776,СВЦЭМ!$A$33:$A$776,$A231,СВЦЭМ!$B$33:$B$776,B$226)+'СЕТ СН'!$F$15</f>
        <v>165.46256159999999</v>
      </c>
      <c r="C231" s="36">
        <f>SUMIFS(СВЦЭМ!$F$33:$F$776,СВЦЭМ!$A$33:$A$776,$A231,СВЦЭМ!$B$33:$B$776,C$226)+'СЕТ СН'!$F$15</f>
        <v>167.21449483999999</v>
      </c>
      <c r="D231" s="36">
        <f>SUMIFS(СВЦЭМ!$F$33:$F$776,СВЦЭМ!$A$33:$A$776,$A231,СВЦЭМ!$B$33:$B$776,D$226)+'СЕТ СН'!$F$15</f>
        <v>171.08209871</v>
      </c>
      <c r="E231" s="36">
        <f>SUMIFS(СВЦЭМ!$F$33:$F$776,СВЦЭМ!$A$33:$A$776,$A231,СВЦЭМ!$B$33:$B$776,E$226)+'СЕТ СН'!$F$15</f>
        <v>178.04899610000001</v>
      </c>
      <c r="F231" s="36">
        <f>SUMIFS(СВЦЭМ!$F$33:$F$776,СВЦЭМ!$A$33:$A$776,$A231,СВЦЭМ!$B$33:$B$776,F$226)+'СЕТ СН'!$F$15</f>
        <v>179.64052907000001</v>
      </c>
      <c r="G231" s="36">
        <f>SUMIFS(СВЦЭМ!$F$33:$F$776,СВЦЭМ!$A$33:$A$776,$A231,СВЦЭМ!$B$33:$B$776,G$226)+'СЕТ СН'!$F$15</f>
        <v>175.23739694</v>
      </c>
      <c r="H231" s="36">
        <f>SUMIFS(СВЦЭМ!$F$33:$F$776,СВЦЭМ!$A$33:$A$776,$A231,СВЦЭМ!$B$33:$B$776,H$226)+'СЕТ СН'!$F$15</f>
        <v>173.20942765999999</v>
      </c>
      <c r="I231" s="36">
        <f>SUMIFS(СВЦЭМ!$F$33:$F$776,СВЦЭМ!$A$33:$A$776,$A231,СВЦЭМ!$B$33:$B$776,I$226)+'СЕТ СН'!$F$15</f>
        <v>169.79618127000001</v>
      </c>
      <c r="J231" s="36">
        <f>SUMIFS(СВЦЭМ!$F$33:$F$776,СВЦЭМ!$A$33:$A$776,$A231,СВЦЭМ!$B$33:$B$776,J$226)+'СЕТ СН'!$F$15</f>
        <v>167.01610033</v>
      </c>
      <c r="K231" s="36">
        <f>SUMIFS(СВЦЭМ!$F$33:$F$776,СВЦЭМ!$A$33:$A$776,$A231,СВЦЭМ!$B$33:$B$776,K$226)+'СЕТ СН'!$F$15</f>
        <v>161.60212842999999</v>
      </c>
      <c r="L231" s="36">
        <f>SUMIFS(СВЦЭМ!$F$33:$F$776,СВЦЭМ!$A$33:$A$776,$A231,СВЦЭМ!$B$33:$B$776,L$226)+'СЕТ СН'!$F$15</f>
        <v>156.83781747</v>
      </c>
      <c r="M231" s="36">
        <f>SUMIFS(СВЦЭМ!$F$33:$F$776,СВЦЭМ!$A$33:$A$776,$A231,СВЦЭМ!$B$33:$B$776,M$226)+'СЕТ СН'!$F$15</f>
        <v>156.53473244</v>
      </c>
      <c r="N231" s="36">
        <f>SUMIFS(СВЦЭМ!$F$33:$F$776,СВЦЭМ!$A$33:$A$776,$A231,СВЦЭМ!$B$33:$B$776,N$226)+'СЕТ СН'!$F$15</f>
        <v>157.00784157999999</v>
      </c>
      <c r="O231" s="36">
        <f>SUMIFS(СВЦЭМ!$F$33:$F$776,СВЦЭМ!$A$33:$A$776,$A231,СВЦЭМ!$B$33:$B$776,O$226)+'СЕТ СН'!$F$15</f>
        <v>160.0171273</v>
      </c>
      <c r="P231" s="36">
        <f>SUMIFS(СВЦЭМ!$F$33:$F$776,СВЦЭМ!$A$33:$A$776,$A231,СВЦЭМ!$B$33:$B$776,P$226)+'СЕТ СН'!$F$15</f>
        <v>162.80516535999999</v>
      </c>
      <c r="Q231" s="36">
        <f>SUMIFS(СВЦЭМ!$F$33:$F$776,СВЦЭМ!$A$33:$A$776,$A231,СВЦЭМ!$B$33:$B$776,Q$226)+'СЕТ СН'!$F$15</f>
        <v>163.97706416</v>
      </c>
      <c r="R231" s="36">
        <f>SUMIFS(СВЦЭМ!$F$33:$F$776,СВЦЭМ!$A$33:$A$776,$A231,СВЦЭМ!$B$33:$B$776,R$226)+'СЕТ СН'!$F$15</f>
        <v>163.13662346999999</v>
      </c>
      <c r="S231" s="36">
        <f>SUMIFS(СВЦЭМ!$F$33:$F$776,СВЦЭМ!$A$33:$A$776,$A231,СВЦЭМ!$B$33:$B$776,S$226)+'СЕТ СН'!$F$15</f>
        <v>158.54483461999999</v>
      </c>
      <c r="T231" s="36">
        <f>SUMIFS(СВЦЭМ!$F$33:$F$776,СВЦЭМ!$A$33:$A$776,$A231,СВЦЭМ!$B$33:$B$776,T$226)+'СЕТ СН'!$F$15</f>
        <v>150.11621531</v>
      </c>
      <c r="U231" s="36">
        <f>SUMIFS(СВЦЭМ!$F$33:$F$776,СВЦЭМ!$A$33:$A$776,$A231,СВЦЭМ!$B$33:$B$776,U$226)+'СЕТ СН'!$F$15</f>
        <v>151.01753550000001</v>
      </c>
      <c r="V231" s="36">
        <f>SUMIFS(СВЦЭМ!$F$33:$F$776,СВЦЭМ!$A$33:$A$776,$A231,СВЦЭМ!$B$33:$B$776,V$226)+'СЕТ СН'!$F$15</f>
        <v>157.70876134</v>
      </c>
      <c r="W231" s="36">
        <f>SUMIFS(СВЦЭМ!$F$33:$F$776,СВЦЭМ!$A$33:$A$776,$A231,СВЦЭМ!$B$33:$B$776,W$226)+'СЕТ СН'!$F$15</f>
        <v>159.13922362</v>
      </c>
      <c r="X231" s="36">
        <f>SUMIFS(СВЦЭМ!$F$33:$F$776,СВЦЭМ!$A$33:$A$776,$A231,СВЦЭМ!$B$33:$B$776,X$226)+'СЕТ СН'!$F$15</f>
        <v>161.07631090000001</v>
      </c>
      <c r="Y231" s="36">
        <f>SUMIFS(СВЦЭМ!$F$33:$F$776,СВЦЭМ!$A$33:$A$776,$A231,СВЦЭМ!$B$33:$B$776,Y$226)+'СЕТ СН'!$F$15</f>
        <v>163.17022972999999</v>
      </c>
    </row>
    <row r="232" spans="1:27" ht="15.5" x14ac:dyDescent="0.3">
      <c r="A232" s="35">
        <f t="shared" si="6"/>
        <v>43836</v>
      </c>
      <c r="B232" s="36">
        <f>SUMIFS(СВЦЭМ!$F$33:$F$776,СВЦЭМ!$A$33:$A$776,$A232,СВЦЭМ!$B$33:$B$776,B$226)+'СЕТ СН'!$F$15</f>
        <v>169.37671331999999</v>
      </c>
      <c r="C232" s="36">
        <f>SUMIFS(СВЦЭМ!$F$33:$F$776,СВЦЭМ!$A$33:$A$776,$A232,СВЦЭМ!$B$33:$B$776,C$226)+'СЕТ СН'!$F$15</f>
        <v>167.20065842</v>
      </c>
      <c r="D232" s="36">
        <f>SUMIFS(СВЦЭМ!$F$33:$F$776,СВЦЭМ!$A$33:$A$776,$A232,СВЦЭМ!$B$33:$B$776,D$226)+'СЕТ СН'!$F$15</f>
        <v>170.51461341000001</v>
      </c>
      <c r="E232" s="36">
        <f>SUMIFS(СВЦЭМ!$F$33:$F$776,СВЦЭМ!$A$33:$A$776,$A232,СВЦЭМ!$B$33:$B$776,E$226)+'СЕТ СН'!$F$15</f>
        <v>175.71840914000001</v>
      </c>
      <c r="F232" s="36">
        <f>SUMIFS(СВЦЭМ!$F$33:$F$776,СВЦЭМ!$A$33:$A$776,$A232,СВЦЭМ!$B$33:$B$776,F$226)+'СЕТ СН'!$F$15</f>
        <v>175.99227114999999</v>
      </c>
      <c r="G232" s="36">
        <f>SUMIFS(СВЦЭМ!$F$33:$F$776,СВЦЭМ!$A$33:$A$776,$A232,СВЦЭМ!$B$33:$B$776,G$226)+'СЕТ СН'!$F$15</f>
        <v>175.45928889999999</v>
      </c>
      <c r="H232" s="36">
        <f>SUMIFS(СВЦЭМ!$F$33:$F$776,СВЦЭМ!$A$33:$A$776,$A232,СВЦЭМ!$B$33:$B$776,H$226)+'СЕТ СН'!$F$15</f>
        <v>173.85178321999999</v>
      </c>
      <c r="I232" s="36">
        <f>SUMIFS(СВЦЭМ!$F$33:$F$776,СВЦЭМ!$A$33:$A$776,$A232,СВЦЭМ!$B$33:$B$776,I$226)+'СЕТ СН'!$F$15</f>
        <v>171.11611776999999</v>
      </c>
      <c r="J232" s="36">
        <f>SUMIFS(СВЦЭМ!$F$33:$F$776,СВЦЭМ!$A$33:$A$776,$A232,СВЦЭМ!$B$33:$B$776,J$226)+'СЕТ СН'!$F$15</f>
        <v>166.29959360000001</v>
      </c>
      <c r="K232" s="36">
        <f>SUMIFS(СВЦЭМ!$F$33:$F$776,СВЦЭМ!$A$33:$A$776,$A232,СВЦЭМ!$B$33:$B$776,K$226)+'СЕТ СН'!$F$15</f>
        <v>162.23961466</v>
      </c>
      <c r="L232" s="36">
        <f>SUMIFS(СВЦЭМ!$F$33:$F$776,СВЦЭМ!$A$33:$A$776,$A232,СВЦЭМ!$B$33:$B$776,L$226)+'СЕТ СН'!$F$15</f>
        <v>157.86536776</v>
      </c>
      <c r="M232" s="36">
        <f>SUMIFS(СВЦЭМ!$F$33:$F$776,СВЦЭМ!$A$33:$A$776,$A232,СВЦЭМ!$B$33:$B$776,M$226)+'СЕТ СН'!$F$15</f>
        <v>157.528176</v>
      </c>
      <c r="N232" s="36">
        <f>SUMIFS(СВЦЭМ!$F$33:$F$776,СВЦЭМ!$A$33:$A$776,$A232,СВЦЭМ!$B$33:$B$776,N$226)+'СЕТ СН'!$F$15</f>
        <v>160.49430534999999</v>
      </c>
      <c r="O232" s="36">
        <f>SUMIFS(СВЦЭМ!$F$33:$F$776,СВЦЭМ!$A$33:$A$776,$A232,СВЦЭМ!$B$33:$B$776,O$226)+'СЕТ СН'!$F$15</f>
        <v>161.73225323</v>
      </c>
      <c r="P232" s="36">
        <f>SUMIFS(СВЦЭМ!$F$33:$F$776,СВЦЭМ!$A$33:$A$776,$A232,СВЦЭМ!$B$33:$B$776,P$226)+'СЕТ СН'!$F$15</f>
        <v>164.73641727</v>
      </c>
      <c r="Q232" s="36">
        <f>SUMIFS(СВЦЭМ!$F$33:$F$776,СВЦЭМ!$A$33:$A$776,$A232,СВЦЭМ!$B$33:$B$776,Q$226)+'СЕТ СН'!$F$15</f>
        <v>165.45340891000001</v>
      </c>
      <c r="R232" s="36">
        <f>SUMIFS(СВЦЭМ!$F$33:$F$776,СВЦЭМ!$A$33:$A$776,$A232,СВЦЭМ!$B$33:$B$776,R$226)+'СЕТ СН'!$F$15</f>
        <v>163.94859195000001</v>
      </c>
      <c r="S232" s="36">
        <f>SUMIFS(СВЦЭМ!$F$33:$F$776,СВЦЭМ!$A$33:$A$776,$A232,СВЦЭМ!$B$33:$B$776,S$226)+'СЕТ СН'!$F$15</f>
        <v>159.70651728000001</v>
      </c>
      <c r="T232" s="36">
        <f>SUMIFS(СВЦЭМ!$F$33:$F$776,СВЦЭМ!$A$33:$A$776,$A232,СВЦЭМ!$B$33:$B$776,T$226)+'СЕТ СН'!$F$15</f>
        <v>150.80878547</v>
      </c>
      <c r="U232" s="36">
        <f>SUMIFS(СВЦЭМ!$F$33:$F$776,СВЦЭМ!$A$33:$A$776,$A232,СВЦЭМ!$B$33:$B$776,U$226)+'СЕТ СН'!$F$15</f>
        <v>152.14881704999999</v>
      </c>
      <c r="V232" s="36">
        <f>SUMIFS(СВЦЭМ!$F$33:$F$776,СВЦЭМ!$A$33:$A$776,$A232,СВЦЭМ!$B$33:$B$776,V$226)+'СЕТ СН'!$F$15</f>
        <v>159.56053593999999</v>
      </c>
      <c r="W232" s="36">
        <f>SUMIFS(СВЦЭМ!$F$33:$F$776,СВЦЭМ!$A$33:$A$776,$A232,СВЦЭМ!$B$33:$B$776,W$226)+'СЕТ СН'!$F$15</f>
        <v>161.58542487</v>
      </c>
      <c r="X232" s="36">
        <f>SUMIFS(СВЦЭМ!$F$33:$F$776,СВЦЭМ!$A$33:$A$776,$A232,СВЦЭМ!$B$33:$B$776,X$226)+'СЕТ СН'!$F$15</f>
        <v>164.37326707</v>
      </c>
      <c r="Y232" s="36">
        <f>SUMIFS(СВЦЭМ!$F$33:$F$776,СВЦЭМ!$A$33:$A$776,$A232,СВЦЭМ!$B$33:$B$776,Y$226)+'СЕТ СН'!$F$15</f>
        <v>164.31169277000001</v>
      </c>
    </row>
    <row r="233" spans="1:27" ht="15.5" x14ac:dyDescent="0.3">
      <c r="A233" s="35">
        <f t="shared" si="6"/>
        <v>43837</v>
      </c>
      <c r="B233" s="36">
        <f>SUMIFS(СВЦЭМ!$F$33:$F$776,СВЦЭМ!$A$33:$A$776,$A233,СВЦЭМ!$B$33:$B$776,B$226)+'СЕТ СН'!$F$15</f>
        <v>169.27617678999999</v>
      </c>
      <c r="C233" s="36">
        <f>SUMIFS(СВЦЭМ!$F$33:$F$776,СВЦЭМ!$A$33:$A$776,$A233,СВЦЭМ!$B$33:$B$776,C$226)+'СЕТ СН'!$F$15</f>
        <v>170.31427854</v>
      </c>
      <c r="D233" s="36">
        <f>SUMIFS(СВЦЭМ!$F$33:$F$776,СВЦЭМ!$A$33:$A$776,$A233,СВЦЭМ!$B$33:$B$776,D$226)+'СЕТ СН'!$F$15</f>
        <v>173.31280147999999</v>
      </c>
      <c r="E233" s="36">
        <f>SUMIFS(СВЦЭМ!$F$33:$F$776,СВЦЭМ!$A$33:$A$776,$A233,СВЦЭМ!$B$33:$B$776,E$226)+'СЕТ СН'!$F$15</f>
        <v>177.85431378000001</v>
      </c>
      <c r="F233" s="36">
        <f>SUMIFS(СВЦЭМ!$F$33:$F$776,СВЦЭМ!$A$33:$A$776,$A233,СВЦЭМ!$B$33:$B$776,F$226)+'СЕТ СН'!$F$15</f>
        <v>179.30347909</v>
      </c>
      <c r="G233" s="36">
        <f>SUMIFS(СВЦЭМ!$F$33:$F$776,СВЦЭМ!$A$33:$A$776,$A233,СВЦЭМ!$B$33:$B$776,G$226)+'СЕТ СН'!$F$15</f>
        <v>178.13025829</v>
      </c>
      <c r="H233" s="36">
        <f>SUMIFS(СВЦЭМ!$F$33:$F$776,СВЦЭМ!$A$33:$A$776,$A233,СВЦЭМ!$B$33:$B$776,H$226)+'СЕТ СН'!$F$15</f>
        <v>174.93968735000001</v>
      </c>
      <c r="I233" s="36">
        <f>SUMIFS(СВЦЭМ!$F$33:$F$776,СВЦЭМ!$A$33:$A$776,$A233,СВЦЭМ!$B$33:$B$776,I$226)+'СЕТ СН'!$F$15</f>
        <v>171.07260840999999</v>
      </c>
      <c r="J233" s="36">
        <f>SUMIFS(СВЦЭМ!$F$33:$F$776,СВЦЭМ!$A$33:$A$776,$A233,СВЦЭМ!$B$33:$B$776,J$226)+'СЕТ СН'!$F$15</f>
        <v>166.13956228000001</v>
      </c>
      <c r="K233" s="36">
        <f>SUMIFS(СВЦЭМ!$F$33:$F$776,СВЦЭМ!$A$33:$A$776,$A233,СВЦЭМ!$B$33:$B$776,K$226)+'СЕТ СН'!$F$15</f>
        <v>162.20367536000001</v>
      </c>
      <c r="L233" s="36">
        <f>SUMIFS(СВЦЭМ!$F$33:$F$776,СВЦЭМ!$A$33:$A$776,$A233,СВЦЭМ!$B$33:$B$776,L$226)+'СЕТ СН'!$F$15</f>
        <v>159.38624651000001</v>
      </c>
      <c r="M233" s="36">
        <f>SUMIFS(СВЦЭМ!$F$33:$F$776,СВЦЭМ!$A$33:$A$776,$A233,СВЦЭМ!$B$33:$B$776,M$226)+'СЕТ СН'!$F$15</f>
        <v>157.17873225</v>
      </c>
      <c r="N233" s="36">
        <f>SUMIFS(СВЦЭМ!$F$33:$F$776,СВЦЭМ!$A$33:$A$776,$A233,СВЦЭМ!$B$33:$B$776,N$226)+'СЕТ СН'!$F$15</f>
        <v>158.49187341999999</v>
      </c>
      <c r="O233" s="36">
        <f>SUMIFS(СВЦЭМ!$F$33:$F$776,СВЦЭМ!$A$33:$A$776,$A233,СВЦЭМ!$B$33:$B$776,O$226)+'СЕТ СН'!$F$15</f>
        <v>160.35088966999999</v>
      </c>
      <c r="P233" s="36">
        <f>SUMIFS(СВЦЭМ!$F$33:$F$776,СВЦЭМ!$A$33:$A$776,$A233,СВЦЭМ!$B$33:$B$776,P$226)+'СЕТ СН'!$F$15</f>
        <v>161.91241995999999</v>
      </c>
      <c r="Q233" s="36">
        <f>SUMIFS(СВЦЭМ!$F$33:$F$776,СВЦЭМ!$A$33:$A$776,$A233,СВЦЭМ!$B$33:$B$776,Q$226)+'СЕТ СН'!$F$15</f>
        <v>162.53003476999999</v>
      </c>
      <c r="R233" s="36">
        <f>SUMIFS(СВЦЭМ!$F$33:$F$776,СВЦЭМ!$A$33:$A$776,$A233,СВЦЭМ!$B$33:$B$776,R$226)+'СЕТ СН'!$F$15</f>
        <v>162.66030062999999</v>
      </c>
      <c r="S233" s="36">
        <f>SUMIFS(СВЦЭМ!$F$33:$F$776,СВЦЭМ!$A$33:$A$776,$A233,СВЦЭМ!$B$33:$B$776,S$226)+'СЕТ СН'!$F$15</f>
        <v>160.59766974999999</v>
      </c>
      <c r="T233" s="36">
        <f>SUMIFS(СВЦЭМ!$F$33:$F$776,СВЦЭМ!$A$33:$A$776,$A233,СВЦЭМ!$B$33:$B$776,T$226)+'СЕТ СН'!$F$15</f>
        <v>152.73257276000001</v>
      </c>
      <c r="U233" s="36">
        <f>SUMIFS(СВЦЭМ!$F$33:$F$776,СВЦЭМ!$A$33:$A$776,$A233,СВЦЭМ!$B$33:$B$776,U$226)+'СЕТ СН'!$F$15</f>
        <v>152.86886401999999</v>
      </c>
      <c r="V233" s="36">
        <f>SUMIFS(СВЦЭМ!$F$33:$F$776,СВЦЭМ!$A$33:$A$776,$A233,СВЦЭМ!$B$33:$B$776,V$226)+'СЕТ СН'!$F$15</f>
        <v>160.48587549000001</v>
      </c>
      <c r="W233" s="36">
        <f>SUMIFS(СВЦЭМ!$F$33:$F$776,СВЦЭМ!$A$33:$A$776,$A233,СВЦЭМ!$B$33:$B$776,W$226)+'СЕТ СН'!$F$15</f>
        <v>162.96700444999999</v>
      </c>
      <c r="X233" s="36">
        <f>SUMIFS(СВЦЭМ!$F$33:$F$776,СВЦЭМ!$A$33:$A$776,$A233,СВЦЭМ!$B$33:$B$776,X$226)+'СЕТ СН'!$F$15</f>
        <v>164.99286269000001</v>
      </c>
      <c r="Y233" s="36">
        <f>SUMIFS(СВЦЭМ!$F$33:$F$776,СВЦЭМ!$A$33:$A$776,$A233,СВЦЭМ!$B$33:$B$776,Y$226)+'СЕТ СН'!$F$15</f>
        <v>168.35776455000001</v>
      </c>
    </row>
    <row r="234" spans="1:27" ht="15.5" x14ac:dyDescent="0.3">
      <c r="A234" s="35">
        <f t="shared" si="6"/>
        <v>43838</v>
      </c>
      <c r="B234" s="36">
        <f>SUMIFS(СВЦЭМ!$F$33:$F$776,СВЦЭМ!$A$33:$A$776,$A234,СВЦЭМ!$B$33:$B$776,B$226)+'СЕТ СН'!$F$15</f>
        <v>172.78676908</v>
      </c>
      <c r="C234" s="36">
        <f>SUMIFS(СВЦЭМ!$F$33:$F$776,СВЦЭМ!$A$33:$A$776,$A234,СВЦЭМ!$B$33:$B$776,C$226)+'СЕТ СН'!$F$15</f>
        <v>174.16063919000001</v>
      </c>
      <c r="D234" s="36">
        <f>SUMIFS(СВЦЭМ!$F$33:$F$776,СВЦЭМ!$A$33:$A$776,$A234,СВЦЭМ!$B$33:$B$776,D$226)+'СЕТ СН'!$F$15</f>
        <v>176.24243089999999</v>
      </c>
      <c r="E234" s="36">
        <f>SUMIFS(СВЦЭМ!$F$33:$F$776,СВЦЭМ!$A$33:$A$776,$A234,СВЦЭМ!$B$33:$B$776,E$226)+'СЕТ СН'!$F$15</f>
        <v>179.70077069999999</v>
      </c>
      <c r="F234" s="36">
        <f>SUMIFS(СВЦЭМ!$F$33:$F$776,СВЦЭМ!$A$33:$A$776,$A234,СВЦЭМ!$B$33:$B$776,F$226)+'СЕТ СН'!$F$15</f>
        <v>179.48051735999999</v>
      </c>
      <c r="G234" s="36">
        <f>SUMIFS(СВЦЭМ!$F$33:$F$776,СВЦЭМ!$A$33:$A$776,$A234,СВЦЭМ!$B$33:$B$776,G$226)+'СЕТ СН'!$F$15</f>
        <v>178.42382982999999</v>
      </c>
      <c r="H234" s="36">
        <f>SUMIFS(СВЦЭМ!$F$33:$F$776,СВЦЭМ!$A$33:$A$776,$A234,СВЦЭМ!$B$33:$B$776,H$226)+'СЕТ СН'!$F$15</f>
        <v>175.60608334</v>
      </c>
      <c r="I234" s="36">
        <f>SUMIFS(СВЦЭМ!$F$33:$F$776,СВЦЭМ!$A$33:$A$776,$A234,СВЦЭМ!$B$33:$B$776,I$226)+'СЕТ СН'!$F$15</f>
        <v>171.58278279999999</v>
      </c>
      <c r="J234" s="36">
        <f>SUMIFS(СВЦЭМ!$F$33:$F$776,СВЦЭМ!$A$33:$A$776,$A234,СВЦЭМ!$B$33:$B$776,J$226)+'СЕТ СН'!$F$15</f>
        <v>166.66271656999999</v>
      </c>
      <c r="K234" s="36">
        <f>SUMIFS(СВЦЭМ!$F$33:$F$776,СВЦЭМ!$A$33:$A$776,$A234,СВЦЭМ!$B$33:$B$776,K$226)+'СЕТ СН'!$F$15</f>
        <v>162.94605066</v>
      </c>
      <c r="L234" s="36">
        <f>SUMIFS(СВЦЭМ!$F$33:$F$776,СВЦЭМ!$A$33:$A$776,$A234,СВЦЭМ!$B$33:$B$776,L$226)+'СЕТ СН'!$F$15</f>
        <v>160.52367778000001</v>
      </c>
      <c r="M234" s="36">
        <f>SUMIFS(СВЦЭМ!$F$33:$F$776,СВЦЭМ!$A$33:$A$776,$A234,СВЦЭМ!$B$33:$B$776,M$226)+'СЕТ СН'!$F$15</f>
        <v>158.30270972</v>
      </c>
      <c r="N234" s="36">
        <f>SUMIFS(СВЦЭМ!$F$33:$F$776,СВЦЭМ!$A$33:$A$776,$A234,СВЦЭМ!$B$33:$B$776,N$226)+'СЕТ СН'!$F$15</f>
        <v>159.55938961000001</v>
      </c>
      <c r="O234" s="36">
        <f>SUMIFS(СВЦЭМ!$F$33:$F$776,СВЦЭМ!$A$33:$A$776,$A234,СВЦЭМ!$B$33:$B$776,O$226)+'СЕТ СН'!$F$15</f>
        <v>161.94481789</v>
      </c>
      <c r="P234" s="36">
        <f>SUMIFS(СВЦЭМ!$F$33:$F$776,СВЦЭМ!$A$33:$A$776,$A234,СВЦЭМ!$B$33:$B$776,P$226)+'СЕТ СН'!$F$15</f>
        <v>163.17562294999999</v>
      </c>
      <c r="Q234" s="36">
        <f>SUMIFS(СВЦЭМ!$F$33:$F$776,СВЦЭМ!$A$33:$A$776,$A234,СВЦЭМ!$B$33:$B$776,Q$226)+'СЕТ СН'!$F$15</f>
        <v>163.45663321999999</v>
      </c>
      <c r="R234" s="36">
        <f>SUMIFS(СВЦЭМ!$F$33:$F$776,СВЦЭМ!$A$33:$A$776,$A234,СВЦЭМ!$B$33:$B$776,R$226)+'СЕТ СН'!$F$15</f>
        <v>162.63672678</v>
      </c>
      <c r="S234" s="36">
        <f>SUMIFS(СВЦЭМ!$F$33:$F$776,СВЦЭМ!$A$33:$A$776,$A234,СВЦЭМ!$B$33:$B$776,S$226)+'СЕТ СН'!$F$15</f>
        <v>161.03026341</v>
      </c>
      <c r="T234" s="36">
        <f>SUMIFS(СВЦЭМ!$F$33:$F$776,СВЦЭМ!$A$33:$A$776,$A234,СВЦЭМ!$B$33:$B$776,T$226)+'СЕТ СН'!$F$15</f>
        <v>152.25137056</v>
      </c>
      <c r="U234" s="36">
        <f>SUMIFS(СВЦЭМ!$F$33:$F$776,СВЦЭМ!$A$33:$A$776,$A234,СВЦЭМ!$B$33:$B$776,U$226)+'СЕТ СН'!$F$15</f>
        <v>153.14396221999999</v>
      </c>
      <c r="V234" s="36">
        <f>SUMIFS(СВЦЭМ!$F$33:$F$776,СВЦЭМ!$A$33:$A$776,$A234,СВЦЭМ!$B$33:$B$776,V$226)+'СЕТ СН'!$F$15</f>
        <v>160.13978305000001</v>
      </c>
      <c r="W234" s="36">
        <f>SUMIFS(СВЦЭМ!$F$33:$F$776,СВЦЭМ!$A$33:$A$776,$A234,СВЦЭМ!$B$33:$B$776,W$226)+'СЕТ СН'!$F$15</f>
        <v>162.89887118999999</v>
      </c>
      <c r="X234" s="36">
        <f>SUMIFS(СВЦЭМ!$F$33:$F$776,СВЦЭМ!$A$33:$A$776,$A234,СВЦЭМ!$B$33:$B$776,X$226)+'СЕТ СН'!$F$15</f>
        <v>164.62694909000001</v>
      </c>
      <c r="Y234" s="36">
        <f>SUMIFS(СВЦЭМ!$F$33:$F$776,СВЦЭМ!$A$33:$A$776,$A234,СВЦЭМ!$B$33:$B$776,Y$226)+'СЕТ СН'!$F$15</f>
        <v>167.39012783000001</v>
      </c>
    </row>
    <row r="235" spans="1:27" ht="15.5" x14ac:dyDescent="0.3">
      <c r="A235" s="35">
        <f t="shared" si="6"/>
        <v>43839</v>
      </c>
      <c r="B235" s="36">
        <f>SUMIFS(СВЦЭМ!$F$33:$F$776,СВЦЭМ!$A$33:$A$776,$A235,СВЦЭМ!$B$33:$B$776,B$226)+'СЕТ СН'!$F$15</f>
        <v>163.71432798999999</v>
      </c>
      <c r="C235" s="36">
        <f>SUMIFS(СВЦЭМ!$F$33:$F$776,СВЦЭМ!$A$33:$A$776,$A235,СВЦЭМ!$B$33:$B$776,C$226)+'СЕТ СН'!$F$15</f>
        <v>166.37698141999999</v>
      </c>
      <c r="D235" s="36">
        <f>SUMIFS(СВЦЭМ!$F$33:$F$776,СВЦЭМ!$A$33:$A$776,$A235,СВЦЭМ!$B$33:$B$776,D$226)+'СЕТ СН'!$F$15</f>
        <v>169.9604678</v>
      </c>
      <c r="E235" s="36">
        <f>SUMIFS(СВЦЭМ!$F$33:$F$776,СВЦЭМ!$A$33:$A$776,$A235,СВЦЭМ!$B$33:$B$776,E$226)+'СЕТ СН'!$F$15</f>
        <v>170.70233507</v>
      </c>
      <c r="F235" s="36">
        <f>SUMIFS(СВЦЭМ!$F$33:$F$776,СВЦЭМ!$A$33:$A$776,$A235,СВЦЭМ!$B$33:$B$776,F$226)+'СЕТ СН'!$F$15</f>
        <v>170.98230251000001</v>
      </c>
      <c r="G235" s="36">
        <f>SUMIFS(СВЦЭМ!$F$33:$F$776,СВЦЭМ!$A$33:$A$776,$A235,СВЦЭМ!$B$33:$B$776,G$226)+'СЕТ СН'!$F$15</f>
        <v>169.79923242000001</v>
      </c>
      <c r="H235" s="36">
        <f>SUMIFS(СВЦЭМ!$F$33:$F$776,СВЦЭМ!$A$33:$A$776,$A235,СВЦЭМ!$B$33:$B$776,H$226)+'СЕТ СН'!$F$15</f>
        <v>160.56434396</v>
      </c>
      <c r="I235" s="36">
        <f>SUMIFS(СВЦЭМ!$F$33:$F$776,СВЦЭМ!$A$33:$A$776,$A235,СВЦЭМ!$B$33:$B$776,I$226)+'СЕТ СН'!$F$15</f>
        <v>155.1541445</v>
      </c>
      <c r="J235" s="36">
        <f>SUMIFS(СВЦЭМ!$F$33:$F$776,СВЦЭМ!$A$33:$A$776,$A235,СВЦЭМ!$B$33:$B$776,J$226)+'СЕТ СН'!$F$15</f>
        <v>151.94207535000001</v>
      </c>
      <c r="K235" s="36">
        <f>SUMIFS(СВЦЭМ!$F$33:$F$776,СВЦЭМ!$A$33:$A$776,$A235,СВЦЭМ!$B$33:$B$776,K$226)+'СЕТ СН'!$F$15</f>
        <v>151.35381776</v>
      </c>
      <c r="L235" s="36">
        <f>SUMIFS(СВЦЭМ!$F$33:$F$776,СВЦЭМ!$A$33:$A$776,$A235,СВЦЭМ!$B$33:$B$776,L$226)+'СЕТ СН'!$F$15</f>
        <v>151.03421295000001</v>
      </c>
      <c r="M235" s="36">
        <f>SUMIFS(СВЦЭМ!$F$33:$F$776,СВЦЭМ!$A$33:$A$776,$A235,СВЦЭМ!$B$33:$B$776,M$226)+'СЕТ СН'!$F$15</f>
        <v>153.76530973000001</v>
      </c>
      <c r="N235" s="36">
        <f>SUMIFS(СВЦЭМ!$F$33:$F$776,СВЦЭМ!$A$33:$A$776,$A235,СВЦЭМ!$B$33:$B$776,N$226)+'СЕТ СН'!$F$15</f>
        <v>157.07993327</v>
      </c>
      <c r="O235" s="36">
        <f>SUMIFS(СВЦЭМ!$F$33:$F$776,СВЦЭМ!$A$33:$A$776,$A235,СВЦЭМ!$B$33:$B$776,O$226)+'СЕТ СН'!$F$15</f>
        <v>161.50354604</v>
      </c>
      <c r="P235" s="36">
        <f>SUMIFS(СВЦЭМ!$F$33:$F$776,СВЦЭМ!$A$33:$A$776,$A235,СВЦЭМ!$B$33:$B$776,P$226)+'СЕТ СН'!$F$15</f>
        <v>164.63182223000001</v>
      </c>
      <c r="Q235" s="36">
        <f>SUMIFS(СВЦЭМ!$F$33:$F$776,СВЦЭМ!$A$33:$A$776,$A235,СВЦЭМ!$B$33:$B$776,Q$226)+'СЕТ СН'!$F$15</f>
        <v>165.30242992000001</v>
      </c>
      <c r="R235" s="36">
        <f>SUMIFS(СВЦЭМ!$F$33:$F$776,СВЦЭМ!$A$33:$A$776,$A235,СВЦЭМ!$B$33:$B$776,R$226)+'СЕТ СН'!$F$15</f>
        <v>163.84392423</v>
      </c>
      <c r="S235" s="36">
        <f>SUMIFS(СВЦЭМ!$F$33:$F$776,СВЦЭМ!$A$33:$A$776,$A235,СВЦЭМ!$B$33:$B$776,S$226)+'СЕТ СН'!$F$15</f>
        <v>161.97825904000001</v>
      </c>
      <c r="T235" s="36">
        <f>SUMIFS(СВЦЭМ!$F$33:$F$776,СВЦЭМ!$A$33:$A$776,$A235,СВЦЭМ!$B$33:$B$776,T$226)+'СЕТ СН'!$F$15</f>
        <v>152.25842809</v>
      </c>
      <c r="U235" s="36">
        <f>SUMIFS(СВЦЭМ!$F$33:$F$776,СВЦЭМ!$A$33:$A$776,$A235,СВЦЭМ!$B$33:$B$776,U$226)+'СЕТ СН'!$F$15</f>
        <v>152.38812969</v>
      </c>
      <c r="V235" s="36">
        <f>SUMIFS(СВЦЭМ!$F$33:$F$776,СВЦЭМ!$A$33:$A$776,$A235,СВЦЭМ!$B$33:$B$776,V$226)+'СЕТ СН'!$F$15</f>
        <v>159.11149197</v>
      </c>
      <c r="W235" s="36">
        <f>SUMIFS(СВЦЭМ!$F$33:$F$776,СВЦЭМ!$A$33:$A$776,$A235,СВЦЭМ!$B$33:$B$776,W$226)+'СЕТ СН'!$F$15</f>
        <v>163.12586168000001</v>
      </c>
      <c r="X235" s="36">
        <f>SUMIFS(СВЦЭМ!$F$33:$F$776,СВЦЭМ!$A$33:$A$776,$A235,СВЦЭМ!$B$33:$B$776,X$226)+'СЕТ СН'!$F$15</f>
        <v>163.68665254000001</v>
      </c>
      <c r="Y235" s="36">
        <f>SUMIFS(СВЦЭМ!$F$33:$F$776,СВЦЭМ!$A$33:$A$776,$A235,СВЦЭМ!$B$33:$B$776,Y$226)+'СЕТ СН'!$F$15</f>
        <v>168.07609135000001</v>
      </c>
    </row>
    <row r="236" spans="1:27" ht="15.5" x14ac:dyDescent="0.3">
      <c r="A236" s="35">
        <f t="shared" si="6"/>
        <v>43840</v>
      </c>
      <c r="B236" s="36">
        <f>SUMIFS(СВЦЭМ!$F$33:$F$776,СВЦЭМ!$A$33:$A$776,$A236,СВЦЭМ!$B$33:$B$776,B$226)+'СЕТ СН'!$F$15</f>
        <v>168.49274671000001</v>
      </c>
      <c r="C236" s="36">
        <f>SUMIFS(СВЦЭМ!$F$33:$F$776,СВЦЭМ!$A$33:$A$776,$A236,СВЦЭМ!$B$33:$B$776,C$226)+'СЕТ СН'!$F$15</f>
        <v>170.55139654000001</v>
      </c>
      <c r="D236" s="36">
        <f>SUMIFS(СВЦЭМ!$F$33:$F$776,СВЦЭМ!$A$33:$A$776,$A236,СВЦЭМ!$B$33:$B$776,D$226)+'СЕТ СН'!$F$15</f>
        <v>172.67635946999999</v>
      </c>
      <c r="E236" s="36">
        <f>SUMIFS(СВЦЭМ!$F$33:$F$776,СВЦЭМ!$A$33:$A$776,$A236,СВЦЭМ!$B$33:$B$776,E$226)+'СЕТ СН'!$F$15</f>
        <v>172.32442553999999</v>
      </c>
      <c r="F236" s="36">
        <f>SUMIFS(СВЦЭМ!$F$33:$F$776,СВЦЭМ!$A$33:$A$776,$A236,СВЦЭМ!$B$33:$B$776,F$226)+'СЕТ СН'!$F$15</f>
        <v>170.26655033</v>
      </c>
      <c r="G236" s="36">
        <f>SUMIFS(СВЦЭМ!$F$33:$F$776,СВЦЭМ!$A$33:$A$776,$A236,СВЦЭМ!$B$33:$B$776,G$226)+'СЕТ СН'!$F$15</f>
        <v>167.66349226</v>
      </c>
      <c r="H236" s="36">
        <f>SUMIFS(СВЦЭМ!$F$33:$F$776,СВЦЭМ!$A$33:$A$776,$A236,СВЦЭМ!$B$33:$B$776,H$226)+'СЕТ СН'!$F$15</f>
        <v>161.00901164000001</v>
      </c>
      <c r="I236" s="36">
        <f>SUMIFS(СВЦЭМ!$F$33:$F$776,СВЦЭМ!$A$33:$A$776,$A236,СВЦЭМ!$B$33:$B$776,I$226)+'СЕТ СН'!$F$15</f>
        <v>154.93156188</v>
      </c>
      <c r="J236" s="36">
        <f>SUMIFS(СВЦЭМ!$F$33:$F$776,СВЦЭМ!$A$33:$A$776,$A236,СВЦЭМ!$B$33:$B$776,J$226)+'СЕТ СН'!$F$15</f>
        <v>154.18980956999999</v>
      </c>
      <c r="K236" s="36">
        <f>SUMIFS(СВЦЭМ!$F$33:$F$776,СВЦЭМ!$A$33:$A$776,$A236,СВЦЭМ!$B$33:$B$776,K$226)+'СЕТ СН'!$F$15</f>
        <v>151.86075167000001</v>
      </c>
      <c r="L236" s="36">
        <f>SUMIFS(СВЦЭМ!$F$33:$F$776,СВЦЭМ!$A$33:$A$776,$A236,СВЦЭМ!$B$33:$B$776,L$226)+'СЕТ СН'!$F$15</f>
        <v>151.32813148</v>
      </c>
      <c r="M236" s="36">
        <f>SUMIFS(СВЦЭМ!$F$33:$F$776,СВЦЭМ!$A$33:$A$776,$A236,СВЦЭМ!$B$33:$B$776,M$226)+'СЕТ СН'!$F$15</f>
        <v>153.18514837999999</v>
      </c>
      <c r="N236" s="36">
        <f>SUMIFS(СВЦЭМ!$F$33:$F$776,СВЦЭМ!$A$33:$A$776,$A236,СВЦЭМ!$B$33:$B$776,N$226)+'СЕТ СН'!$F$15</f>
        <v>154.06189126999999</v>
      </c>
      <c r="O236" s="36">
        <f>SUMIFS(СВЦЭМ!$F$33:$F$776,СВЦЭМ!$A$33:$A$776,$A236,СВЦЭМ!$B$33:$B$776,O$226)+'СЕТ СН'!$F$15</f>
        <v>156.35985762000001</v>
      </c>
      <c r="P236" s="36">
        <f>SUMIFS(СВЦЭМ!$F$33:$F$776,СВЦЭМ!$A$33:$A$776,$A236,СВЦЭМ!$B$33:$B$776,P$226)+'СЕТ СН'!$F$15</f>
        <v>157.64175147</v>
      </c>
      <c r="Q236" s="36">
        <f>SUMIFS(СВЦЭМ!$F$33:$F$776,СВЦЭМ!$A$33:$A$776,$A236,СВЦЭМ!$B$33:$B$776,Q$226)+'СЕТ СН'!$F$15</f>
        <v>157.33210486999999</v>
      </c>
      <c r="R236" s="36">
        <f>SUMIFS(СВЦЭМ!$F$33:$F$776,СВЦЭМ!$A$33:$A$776,$A236,СВЦЭМ!$B$33:$B$776,R$226)+'СЕТ СН'!$F$15</f>
        <v>155.35209112999999</v>
      </c>
      <c r="S236" s="36">
        <f>SUMIFS(СВЦЭМ!$F$33:$F$776,СВЦЭМ!$A$33:$A$776,$A236,СВЦЭМ!$B$33:$B$776,S$226)+'СЕТ СН'!$F$15</f>
        <v>154.18556111000001</v>
      </c>
      <c r="T236" s="36">
        <f>SUMIFS(СВЦЭМ!$F$33:$F$776,СВЦЭМ!$A$33:$A$776,$A236,СВЦЭМ!$B$33:$B$776,T$226)+'СЕТ СН'!$F$15</f>
        <v>146.78714522999999</v>
      </c>
      <c r="U236" s="36">
        <f>SUMIFS(СВЦЭМ!$F$33:$F$776,СВЦЭМ!$A$33:$A$776,$A236,СВЦЭМ!$B$33:$B$776,U$226)+'СЕТ СН'!$F$15</f>
        <v>146.70176884</v>
      </c>
      <c r="V236" s="36">
        <f>SUMIFS(СВЦЭМ!$F$33:$F$776,СВЦЭМ!$A$33:$A$776,$A236,СВЦЭМ!$B$33:$B$776,V$226)+'СЕТ СН'!$F$15</f>
        <v>152.07656406999999</v>
      </c>
      <c r="W236" s="36">
        <f>SUMIFS(СВЦЭМ!$F$33:$F$776,СВЦЭМ!$A$33:$A$776,$A236,СВЦЭМ!$B$33:$B$776,W$226)+'СЕТ СН'!$F$15</f>
        <v>154.17606597</v>
      </c>
      <c r="X236" s="36">
        <f>SUMIFS(СВЦЭМ!$F$33:$F$776,СВЦЭМ!$A$33:$A$776,$A236,СВЦЭМ!$B$33:$B$776,X$226)+'СЕТ СН'!$F$15</f>
        <v>154.76750971999999</v>
      </c>
      <c r="Y236" s="36">
        <f>SUMIFS(СВЦЭМ!$F$33:$F$776,СВЦЭМ!$A$33:$A$776,$A236,СВЦЭМ!$B$33:$B$776,Y$226)+'СЕТ СН'!$F$15</f>
        <v>157.07383421</v>
      </c>
    </row>
    <row r="237" spans="1:27" ht="15.5" x14ac:dyDescent="0.3">
      <c r="A237" s="35">
        <f t="shared" si="6"/>
        <v>43841</v>
      </c>
      <c r="B237" s="36">
        <f>SUMIFS(СВЦЭМ!$F$33:$F$776,СВЦЭМ!$A$33:$A$776,$A237,СВЦЭМ!$B$33:$B$776,B$226)+'СЕТ СН'!$F$15</f>
        <v>157.19566524000001</v>
      </c>
      <c r="C237" s="36">
        <f>SUMIFS(СВЦЭМ!$F$33:$F$776,СВЦЭМ!$A$33:$A$776,$A237,СВЦЭМ!$B$33:$B$776,C$226)+'СЕТ СН'!$F$15</f>
        <v>161.44550088</v>
      </c>
      <c r="D237" s="36">
        <f>SUMIFS(СВЦЭМ!$F$33:$F$776,СВЦЭМ!$A$33:$A$776,$A237,СВЦЭМ!$B$33:$B$776,D$226)+'СЕТ СН'!$F$15</f>
        <v>166.56577131</v>
      </c>
      <c r="E237" s="36">
        <f>SUMIFS(СВЦЭМ!$F$33:$F$776,СВЦЭМ!$A$33:$A$776,$A237,СВЦЭМ!$B$33:$B$776,E$226)+'СЕТ СН'!$F$15</f>
        <v>170.76482396</v>
      </c>
      <c r="F237" s="36">
        <f>SUMIFS(СВЦЭМ!$F$33:$F$776,СВЦЭМ!$A$33:$A$776,$A237,СВЦЭМ!$B$33:$B$776,F$226)+'СЕТ СН'!$F$15</f>
        <v>171.22105934999999</v>
      </c>
      <c r="G237" s="36">
        <f>SUMIFS(СВЦЭМ!$F$33:$F$776,СВЦЭМ!$A$33:$A$776,$A237,СВЦЭМ!$B$33:$B$776,G$226)+'СЕТ СН'!$F$15</f>
        <v>171.35016403</v>
      </c>
      <c r="H237" s="36">
        <f>SUMIFS(СВЦЭМ!$F$33:$F$776,СВЦЭМ!$A$33:$A$776,$A237,СВЦЭМ!$B$33:$B$776,H$226)+'СЕТ СН'!$F$15</f>
        <v>167.67929874999999</v>
      </c>
      <c r="I237" s="36">
        <f>SUMIFS(СВЦЭМ!$F$33:$F$776,СВЦЭМ!$A$33:$A$776,$A237,СВЦЭМ!$B$33:$B$776,I$226)+'СЕТ СН'!$F$15</f>
        <v>165.81758359</v>
      </c>
      <c r="J237" s="36">
        <f>SUMIFS(СВЦЭМ!$F$33:$F$776,СВЦЭМ!$A$33:$A$776,$A237,СВЦЭМ!$B$33:$B$776,J$226)+'СЕТ СН'!$F$15</f>
        <v>160.45425377000001</v>
      </c>
      <c r="K237" s="36">
        <f>SUMIFS(СВЦЭМ!$F$33:$F$776,СВЦЭМ!$A$33:$A$776,$A237,СВЦЭМ!$B$33:$B$776,K$226)+'СЕТ СН'!$F$15</f>
        <v>154.6860767</v>
      </c>
      <c r="L237" s="36">
        <f>SUMIFS(СВЦЭМ!$F$33:$F$776,СВЦЭМ!$A$33:$A$776,$A237,СВЦЭМ!$B$33:$B$776,L$226)+'СЕТ СН'!$F$15</f>
        <v>152.3621158</v>
      </c>
      <c r="M237" s="36">
        <f>SUMIFS(СВЦЭМ!$F$33:$F$776,СВЦЭМ!$A$33:$A$776,$A237,СВЦЭМ!$B$33:$B$776,M$226)+'СЕТ СН'!$F$15</f>
        <v>153.63532393</v>
      </c>
      <c r="N237" s="36">
        <f>SUMIFS(СВЦЭМ!$F$33:$F$776,СВЦЭМ!$A$33:$A$776,$A237,СВЦЭМ!$B$33:$B$776,N$226)+'СЕТ СН'!$F$15</f>
        <v>154.91000123000001</v>
      </c>
      <c r="O237" s="36">
        <f>SUMIFS(СВЦЭМ!$F$33:$F$776,СВЦЭМ!$A$33:$A$776,$A237,СВЦЭМ!$B$33:$B$776,O$226)+'СЕТ СН'!$F$15</f>
        <v>157.35340067000001</v>
      </c>
      <c r="P237" s="36">
        <f>SUMIFS(СВЦЭМ!$F$33:$F$776,СВЦЭМ!$A$33:$A$776,$A237,СВЦЭМ!$B$33:$B$776,P$226)+'СЕТ СН'!$F$15</f>
        <v>159.71935414000001</v>
      </c>
      <c r="Q237" s="36">
        <f>SUMIFS(СВЦЭМ!$F$33:$F$776,СВЦЭМ!$A$33:$A$776,$A237,СВЦЭМ!$B$33:$B$776,Q$226)+'СЕТ СН'!$F$15</f>
        <v>159.85389753999999</v>
      </c>
      <c r="R237" s="36">
        <f>SUMIFS(СВЦЭМ!$F$33:$F$776,СВЦЭМ!$A$33:$A$776,$A237,СВЦЭМ!$B$33:$B$776,R$226)+'СЕТ СН'!$F$15</f>
        <v>157.39189123</v>
      </c>
      <c r="S237" s="36">
        <f>SUMIFS(СВЦЭМ!$F$33:$F$776,СВЦЭМ!$A$33:$A$776,$A237,СВЦЭМ!$B$33:$B$776,S$226)+'СЕТ СН'!$F$15</f>
        <v>153.3052989</v>
      </c>
      <c r="T237" s="36">
        <f>SUMIFS(СВЦЭМ!$F$33:$F$776,СВЦЭМ!$A$33:$A$776,$A237,СВЦЭМ!$B$33:$B$776,T$226)+'СЕТ СН'!$F$15</f>
        <v>147.50162132</v>
      </c>
      <c r="U237" s="36">
        <f>SUMIFS(СВЦЭМ!$F$33:$F$776,СВЦЭМ!$A$33:$A$776,$A237,СВЦЭМ!$B$33:$B$776,U$226)+'СЕТ СН'!$F$15</f>
        <v>148.11177914999999</v>
      </c>
      <c r="V237" s="36">
        <f>SUMIFS(СВЦЭМ!$F$33:$F$776,СВЦЭМ!$A$33:$A$776,$A237,СВЦЭМ!$B$33:$B$776,V$226)+'СЕТ СН'!$F$15</f>
        <v>154.75368723</v>
      </c>
      <c r="W237" s="36">
        <f>SUMIFS(СВЦЭМ!$F$33:$F$776,СВЦЭМ!$A$33:$A$776,$A237,СВЦЭМ!$B$33:$B$776,W$226)+'СЕТ СН'!$F$15</f>
        <v>157.85712837</v>
      </c>
      <c r="X237" s="36">
        <f>SUMIFS(СВЦЭМ!$F$33:$F$776,СВЦЭМ!$A$33:$A$776,$A237,СВЦЭМ!$B$33:$B$776,X$226)+'СЕТ СН'!$F$15</f>
        <v>161.74274143</v>
      </c>
      <c r="Y237" s="36">
        <f>SUMIFS(СВЦЭМ!$F$33:$F$776,СВЦЭМ!$A$33:$A$776,$A237,СВЦЭМ!$B$33:$B$776,Y$226)+'СЕТ СН'!$F$15</f>
        <v>164.99688809</v>
      </c>
    </row>
    <row r="238" spans="1:27" ht="15.5" x14ac:dyDescent="0.3">
      <c r="A238" s="35">
        <f t="shared" si="6"/>
        <v>43842</v>
      </c>
      <c r="B238" s="36">
        <f>SUMIFS(СВЦЭМ!$F$33:$F$776,СВЦЭМ!$A$33:$A$776,$A238,СВЦЭМ!$B$33:$B$776,B$226)+'СЕТ СН'!$F$15</f>
        <v>167.13184246</v>
      </c>
      <c r="C238" s="36">
        <f>SUMIFS(СВЦЭМ!$F$33:$F$776,СВЦЭМ!$A$33:$A$776,$A238,СВЦЭМ!$B$33:$B$776,C$226)+'СЕТ СН'!$F$15</f>
        <v>169.78049848000001</v>
      </c>
      <c r="D238" s="36">
        <f>SUMIFS(СВЦЭМ!$F$33:$F$776,СВЦЭМ!$A$33:$A$776,$A238,СВЦЭМ!$B$33:$B$776,D$226)+'СЕТ СН'!$F$15</f>
        <v>172.27641112000001</v>
      </c>
      <c r="E238" s="36">
        <f>SUMIFS(СВЦЭМ!$F$33:$F$776,СВЦЭМ!$A$33:$A$776,$A238,СВЦЭМ!$B$33:$B$776,E$226)+'СЕТ СН'!$F$15</f>
        <v>176.15962733999999</v>
      </c>
      <c r="F238" s="36">
        <f>SUMIFS(СВЦЭМ!$F$33:$F$776,СВЦЭМ!$A$33:$A$776,$A238,СВЦЭМ!$B$33:$B$776,F$226)+'СЕТ СН'!$F$15</f>
        <v>176.25783192</v>
      </c>
      <c r="G238" s="36">
        <f>SUMIFS(СВЦЭМ!$F$33:$F$776,СВЦЭМ!$A$33:$A$776,$A238,СВЦЭМ!$B$33:$B$776,G$226)+'СЕТ СН'!$F$15</f>
        <v>174.5836655</v>
      </c>
      <c r="H238" s="36">
        <f>SUMIFS(СВЦЭМ!$F$33:$F$776,СВЦЭМ!$A$33:$A$776,$A238,СВЦЭМ!$B$33:$B$776,H$226)+'СЕТ СН'!$F$15</f>
        <v>172.18583655</v>
      </c>
      <c r="I238" s="36">
        <f>SUMIFS(СВЦЭМ!$F$33:$F$776,СВЦЭМ!$A$33:$A$776,$A238,СВЦЭМ!$B$33:$B$776,I$226)+'СЕТ СН'!$F$15</f>
        <v>168.86211947000001</v>
      </c>
      <c r="J238" s="36">
        <f>SUMIFS(СВЦЭМ!$F$33:$F$776,СВЦЭМ!$A$33:$A$776,$A238,СВЦЭМ!$B$33:$B$776,J$226)+'СЕТ СН'!$F$15</f>
        <v>160.51394026</v>
      </c>
      <c r="K238" s="36">
        <f>SUMIFS(СВЦЭМ!$F$33:$F$776,СВЦЭМ!$A$33:$A$776,$A238,СВЦЭМ!$B$33:$B$776,K$226)+'СЕТ СН'!$F$15</f>
        <v>156.44225795</v>
      </c>
      <c r="L238" s="36">
        <f>SUMIFS(СВЦЭМ!$F$33:$F$776,СВЦЭМ!$A$33:$A$776,$A238,СВЦЭМ!$B$33:$B$776,L$226)+'СЕТ СН'!$F$15</f>
        <v>152.18326740000001</v>
      </c>
      <c r="M238" s="36">
        <f>SUMIFS(СВЦЭМ!$F$33:$F$776,СВЦЭМ!$A$33:$A$776,$A238,СВЦЭМ!$B$33:$B$776,M$226)+'СЕТ СН'!$F$15</f>
        <v>151.79462473999999</v>
      </c>
      <c r="N238" s="36">
        <f>SUMIFS(СВЦЭМ!$F$33:$F$776,СВЦЭМ!$A$33:$A$776,$A238,СВЦЭМ!$B$33:$B$776,N$226)+'СЕТ СН'!$F$15</f>
        <v>154.43605145000001</v>
      </c>
      <c r="O238" s="36">
        <f>SUMIFS(СВЦЭМ!$F$33:$F$776,СВЦЭМ!$A$33:$A$776,$A238,СВЦЭМ!$B$33:$B$776,O$226)+'СЕТ СН'!$F$15</f>
        <v>156.97315264</v>
      </c>
      <c r="P238" s="36">
        <f>SUMIFS(СВЦЭМ!$F$33:$F$776,СВЦЭМ!$A$33:$A$776,$A238,СВЦЭМ!$B$33:$B$776,P$226)+'СЕТ СН'!$F$15</f>
        <v>158.17752854</v>
      </c>
      <c r="Q238" s="36">
        <f>SUMIFS(СВЦЭМ!$F$33:$F$776,СВЦЭМ!$A$33:$A$776,$A238,СВЦЭМ!$B$33:$B$776,Q$226)+'СЕТ СН'!$F$15</f>
        <v>158.63302748999999</v>
      </c>
      <c r="R238" s="36">
        <f>SUMIFS(СВЦЭМ!$F$33:$F$776,СВЦЭМ!$A$33:$A$776,$A238,СВЦЭМ!$B$33:$B$776,R$226)+'СЕТ СН'!$F$15</f>
        <v>158.26157456000001</v>
      </c>
      <c r="S238" s="36">
        <f>SUMIFS(СВЦЭМ!$F$33:$F$776,СВЦЭМ!$A$33:$A$776,$A238,СВЦЭМ!$B$33:$B$776,S$226)+'СЕТ СН'!$F$15</f>
        <v>153.75061595</v>
      </c>
      <c r="T238" s="36">
        <f>SUMIFS(СВЦЭМ!$F$33:$F$776,СВЦЭМ!$A$33:$A$776,$A238,СВЦЭМ!$B$33:$B$776,T$226)+'СЕТ СН'!$F$15</f>
        <v>148.09524664</v>
      </c>
      <c r="U238" s="36">
        <f>SUMIFS(СВЦЭМ!$F$33:$F$776,СВЦЭМ!$A$33:$A$776,$A238,СВЦЭМ!$B$33:$B$776,U$226)+'СЕТ СН'!$F$15</f>
        <v>148.78128799000001</v>
      </c>
      <c r="V238" s="36">
        <f>SUMIFS(СВЦЭМ!$F$33:$F$776,СВЦЭМ!$A$33:$A$776,$A238,СВЦЭМ!$B$33:$B$776,V$226)+'СЕТ СН'!$F$15</f>
        <v>153.07828241000001</v>
      </c>
      <c r="W238" s="36">
        <f>SUMIFS(СВЦЭМ!$F$33:$F$776,СВЦЭМ!$A$33:$A$776,$A238,СВЦЭМ!$B$33:$B$776,W$226)+'СЕТ СН'!$F$15</f>
        <v>155.24252526999999</v>
      </c>
      <c r="X238" s="36">
        <f>SUMIFS(СВЦЭМ!$F$33:$F$776,СВЦЭМ!$A$33:$A$776,$A238,СВЦЭМ!$B$33:$B$776,X$226)+'СЕТ СН'!$F$15</f>
        <v>157.02799504000001</v>
      </c>
      <c r="Y238" s="36">
        <f>SUMIFS(СВЦЭМ!$F$33:$F$776,СВЦЭМ!$A$33:$A$776,$A238,СВЦЭМ!$B$33:$B$776,Y$226)+'СЕТ СН'!$F$15</f>
        <v>162.2702764</v>
      </c>
    </row>
    <row r="239" spans="1:27" ht="15.5" x14ac:dyDescent="0.3">
      <c r="A239" s="35">
        <f t="shared" si="6"/>
        <v>43843</v>
      </c>
      <c r="B239" s="36">
        <f>SUMIFS(СВЦЭМ!$F$33:$F$776,СВЦЭМ!$A$33:$A$776,$A239,СВЦЭМ!$B$33:$B$776,B$226)+'СЕТ СН'!$F$15</f>
        <v>178.24523267999999</v>
      </c>
      <c r="C239" s="36">
        <f>SUMIFS(СВЦЭМ!$F$33:$F$776,СВЦЭМ!$A$33:$A$776,$A239,СВЦЭМ!$B$33:$B$776,C$226)+'СЕТ СН'!$F$15</f>
        <v>181.95288103999999</v>
      </c>
      <c r="D239" s="36">
        <f>SUMIFS(СВЦЭМ!$F$33:$F$776,СВЦЭМ!$A$33:$A$776,$A239,СВЦЭМ!$B$33:$B$776,D$226)+'СЕТ СН'!$F$15</f>
        <v>184.57335491000001</v>
      </c>
      <c r="E239" s="36">
        <f>SUMIFS(СВЦЭМ!$F$33:$F$776,СВЦЭМ!$A$33:$A$776,$A239,СВЦЭМ!$B$33:$B$776,E$226)+'СЕТ СН'!$F$15</f>
        <v>182.71715413999999</v>
      </c>
      <c r="F239" s="36">
        <f>SUMIFS(СВЦЭМ!$F$33:$F$776,СВЦЭМ!$A$33:$A$776,$A239,СВЦЭМ!$B$33:$B$776,F$226)+'СЕТ СН'!$F$15</f>
        <v>181.67637766000001</v>
      </c>
      <c r="G239" s="36">
        <f>SUMIFS(СВЦЭМ!$F$33:$F$776,СВЦЭМ!$A$33:$A$776,$A239,СВЦЭМ!$B$33:$B$776,G$226)+'СЕТ СН'!$F$15</f>
        <v>178.48026974000001</v>
      </c>
      <c r="H239" s="36">
        <f>SUMIFS(СВЦЭМ!$F$33:$F$776,СВЦЭМ!$A$33:$A$776,$A239,СВЦЭМ!$B$33:$B$776,H$226)+'СЕТ СН'!$F$15</f>
        <v>171.46940806000001</v>
      </c>
      <c r="I239" s="36">
        <f>SUMIFS(СВЦЭМ!$F$33:$F$776,СВЦЭМ!$A$33:$A$776,$A239,СВЦЭМ!$B$33:$B$776,I$226)+'СЕТ СН'!$F$15</f>
        <v>164.85603115999999</v>
      </c>
      <c r="J239" s="36">
        <f>SUMIFS(СВЦЭМ!$F$33:$F$776,СВЦЭМ!$A$33:$A$776,$A239,СВЦЭМ!$B$33:$B$776,J$226)+'СЕТ СН'!$F$15</f>
        <v>161.78529807999999</v>
      </c>
      <c r="K239" s="36">
        <f>SUMIFS(СВЦЭМ!$F$33:$F$776,СВЦЭМ!$A$33:$A$776,$A239,СВЦЭМ!$B$33:$B$776,K$226)+'СЕТ СН'!$F$15</f>
        <v>159.50824510999999</v>
      </c>
      <c r="L239" s="36">
        <f>SUMIFS(СВЦЭМ!$F$33:$F$776,СВЦЭМ!$A$33:$A$776,$A239,СВЦЭМ!$B$33:$B$776,L$226)+'СЕТ СН'!$F$15</f>
        <v>159.41725349000001</v>
      </c>
      <c r="M239" s="36">
        <f>SUMIFS(СВЦЭМ!$F$33:$F$776,СВЦЭМ!$A$33:$A$776,$A239,СВЦЭМ!$B$33:$B$776,M$226)+'СЕТ СН'!$F$15</f>
        <v>160.69978105999999</v>
      </c>
      <c r="N239" s="36">
        <f>SUMIFS(СВЦЭМ!$F$33:$F$776,СВЦЭМ!$A$33:$A$776,$A239,СВЦЭМ!$B$33:$B$776,N$226)+'СЕТ СН'!$F$15</f>
        <v>161.31494475</v>
      </c>
      <c r="O239" s="36">
        <f>SUMIFS(СВЦЭМ!$F$33:$F$776,СВЦЭМ!$A$33:$A$776,$A239,СВЦЭМ!$B$33:$B$776,O$226)+'СЕТ СН'!$F$15</f>
        <v>160.64599862</v>
      </c>
      <c r="P239" s="36">
        <f>SUMIFS(СВЦЭМ!$F$33:$F$776,СВЦЭМ!$A$33:$A$776,$A239,СВЦЭМ!$B$33:$B$776,P$226)+'СЕТ СН'!$F$15</f>
        <v>158.05518004999999</v>
      </c>
      <c r="Q239" s="36">
        <f>SUMIFS(СВЦЭМ!$F$33:$F$776,СВЦЭМ!$A$33:$A$776,$A239,СВЦЭМ!$B$33:$B$776,Q$226)+'СЕТ СН'!$F$15</f>
        <v>161.68369605999999</v>
      </c>
      <c r="R239" s="36">
        <f>SUMIFS(СВЦЭМ!$F$33:$F$776,СВЦЭМ!$A$33:$A$776,$A239,СВЦЭМ!$B$33:$B$776,R$226)+'СЕТ СН'!$F$15</f>
        <v>157.18105796</v>
      </c>
      <c r="S239" s="36">
        <f>SUMIFS(СВЦЭМ!$F$33:$F$776,СВЦЭМ!$A$33:$A$776,$A239,СВЦЭМ!$B$33:$B$776,S$226)+'СЕТ СН'!$F$15</f>
        <v>154.97279068</v>
      </c>
      <c r="T239" s="36">
        <f>SUMIFS(СВЦЭМ!$F$33:$F$776,СВЦЭМ!$A$33:$A$776,$A239,СВЦЭМ!$B$33:$B$776,T$226)+'СЕТ СН'!$F$15</f>
        <v>147.72485273000001</v>
      </c>
      <c r="U239" s="36">
        <f>SUMIFS(СВЦЭМ!$F$33:$F$776,СВЦЭМ!$A$33:$A$776,$A239,СВЦЭМ!$B$33:$B$776,U$226)+'СЕТ СН'!$F$15</f>
        <v>147.34349967</v>
      </c>
      <c r="V239" s="36">
        <f>SUMIFS(СВЦЭМ!$F$33:$F$776,СВЦЭМ!$A$33:$A$776,$A239,СВЦЭМ!$B$33:$B$776,V$226)+'СЕТ СН'!$F$15</f>
        <v>153.49953704000001</v>
      </c>
      <c r="W239" s="36">
        <f>SUMIFS(СВЦЭМ!$F$33:$F$776,СВЦЭМ!$A$33:$A$776,$A239,СВЦЭМ!$B$33:$B$776,W$226)+'СЕТ СН'!$F$15</f>
        <v>157.93807616000001</v>
      </c>
      <c r="X239" s="36">
        <f>SUMIFS(СВЦЭМ!$F$33:$F$776,СВЦЭМ!$A$33:$A$776,$A239,СВЦЭМ!$B$33:$B$776,X$226)+'СЕТ СН'!$F$15</f>
        <v>157.32679442</v>
      </c>
      <c r="Y239" s="36">
        <f>SUMIFS(СВЦЭМ!$F$33:$F$776,СВЦЭМ!$A$33:$A$776,$A239,СВЦЭМ!$B$33:$B$776,Y$226)+'СЕТ СН'!$F$15</f>
        <v>160.77558031000001</v>
      </c>
    </row>
    <row r="240" spans="1:27" ht="15.5" x14ac:dyDescent="0.3">
      <c r="A240" s="35">
        <f t="shared" si="6"/>
        <v>43844</v>
      </c>
      <c r="B240" s="36">
        <f>SUMIFS(СВЦЭМ!$F$33:$F$776,СВЦЭМ!$A$33:$A$776,$A240,СВЦЭМ!$B$33:$B$776,B$226)+'СЕТ СН'!$F$15</f>
        <v>169.30226972</v>
      </c>
      <c r="C240" s="36">
        <f>SUMIFS(СВЦЭМ!$F$33:$F$776,СВЦЭМ!$A$33:$A$776,$A240,СВЦЭМ!$B$33:$B$776,C$226)+'СЕТ СН'!$F$15</f>
        <v>171.05798974999999</v>
      </c>
      <c r="D240" s="36">
        <f>SUMIFS(СВЦЭМ!$F$33:$F$776,СВЦЭМ!$A$33:$A$776,$A240,СВЦЭМ!$B$33:$B$776,D$226)+'СЕТ СН'!$F$15</f>
        <v>173.06575666000001</v>
      </c>
      <c r="E240" s="36">
        <f>SUMIFS(СВЦЭМ!$F$33:$F$776,СВЦЭМ!$A$33:$A$776,$A240,СВЦЭМ!$B$33:$B$776,E$226)+'СЕТ СН'!$F$15</f>
        <v>174.08441131999999</v>
      </c>
      <c r="F240" s="36">
        <f>SUMIFS(СВЦЭМ!$F$33:$F$776,СВЦЭМ!$A$33:$A$776,$A240,СВЦЭМ!$B$33:$B$776,F$226)+'СЕТ СН'!$F$15</f>
        <v>173.69740669999999</v>
      </c>
      <c r="G240" s="36">
        <f>SUMIFS(СВЦЭМ!$F$33:$F$776,СВЦЭМ!$A$33:$A$776,$A240,СВЦЭМ!$B$33:$B$776,G$226)+'СЕТ СН'!$F$15</f>
        <v>171.28429471000001</v>
      </c>
      <c r="H240" s="36">
        <f>SUMIFS(СВЦЭМ!$F$33:$F$776,СВЦЭМ!$A$33:$A$776,$A240,СВЦЭМ!$B$33:$B$776,H$226)+'СЕТ СН'!$F$15</f>
        <v>163.29649939000001</v>
      </c>
      <c r="I240" s="36">
        <f>SUMIFS(СВЦЭМ!$F$33:$F$776,СВЦЭМ!$A$33:$A$776,$A240,СВЦЭМ!$B$33:$B$776,I$226)+'СЕТ СН'!$F$15</f>
        <v>159.76226751999999</v>
      </c>
      <c r="J240" s="36">
        <f>SUMIFS(СВЦЭМ!$F$33:$F$776,СВЦЭМ!$A$33:$A$776,$A240,СВЦЭМ!$B$33:$B$776,J$226)+'СЕТ СН'!$F$15</f>
        <v>154.00694605000001</v>
      </c>
      <c r="K240" s="36">
        <f>SUMIFS(СВЦЭМ!$F$33:$F$776,СВЦЭМ!$A$33:$A$776,$A240,СВЦЭМ!$B$33:$B$776,K$226)+'СЕТ СН'!$F$15</f>
        <v>153.85555773999999</v>
      </c>
      <c r="L240" s="36">
        <f>SUMIFS(СВЦЭМ!$F$33:$F$776,СВЦЭМ!$A$33:$A$776,$A240,СВЦЭМ!$B$33:$B$776,L$226)+'СЕТ СН'!$F$15</f>
        <v>153.66672803</v>
      </c>
      <c r="M240" s="36">
        <f>SUMIFS(СВЦЭМ!$F$33:$F$776,СВЦЭМ!$A$33:$A$776,$A240,СВЦЭМ!$B$33:$B$776,M$226)+'СЕТ СН'!$F$15</f>
        <v>156.22990174</v>
      </c>
      <c r="N240" s="36">
        <f>SUMIFS(СВЦЭМ!$F$33:$F$776,СВЦЭМ!$A$33:$A$776,$A240,СВЦЭМ!$B$33:$B$776,N$226)+'СЕТ СН'!$F$15</f>
        <v>157.93262532</v>
      </c>
      <c r="O240" s="36">
        <f>SUMIFS(СВЦЭМ!$F$33:$F$776,СВЦЭМ!$A$33:$A$776,$A240,СВЦЭМ!$B$33:$B$776,O$226)+'СЕТ СН'!$F$15</f>
        <v>160.27392691</v>
      </c>
      <c r="P240" s="36">
        <f>SUMIFS(СВЦЭМ!$F$33:$F$776,СВЦЭМ!$A$33:$A$776,$A240,СВЦЭМ!$B$33:$B$776,P$226)+'СЕТ СН'!$F$15</f>
        <v>161.97493306999999</v>
      </c>
      <c r="Q240" s="36">
        <f>SUMIFS(СВЦЭМ!$F$33:$F$776,СВЦЭМ!$A$33:$A$776,$A240,СВЦЭМ!$B$33:$B$776,Q$226)+'СЕТ СН'!$F$15</f>
        <v>164.39459382000001</v>
      </c>
      <c r="R240" s="36">
        <f>SUMIFS(СВЦЭМ!$F$33:$F$776,СВЦЭМ!$A$33:$A$776,$A240,СВЦЭМ!$B$33:$B$776,R$226)+'СЕТ СН'!$F$15</f>
        <v>165.28526683999999</v>
      </c>
      <c r="S240" s="36">
        <f>SUMIFS(СВЦЭМ!$F$33:$F$776,СВЦЭМ!$A$33:$A$776,$A240,СВЦЭМ!$B$33:$B$776,S$226)+'СЕТ СН'!$F$15</f>
        <v>165.15109555999999</v>
      </c>
      <c r="T240" s="36">
        <f>SUMIFS(СВЦЭМ!$F$33:$F$776,СВЦЭМ!$A$33:$A$776,$A240,СВЦЭМ!$B$33:$B$776,T$226)+'СЕТ СН'!$F$15</f>
        <v>155.79564918</v>
      </c>
      <c r="U240" s="36">
        <f>SUMIFS(СВЦЭМ!$F$33:$F$776,СВЦЭМ!$A$33:$A$776,$A240,СВЦЭМ!$B$33:$B$776,U$226)+'СЕТ СН'!$F$15</f>
        <v>155.77518923</v>
      </c>
      <c r="V240" s="36">
        <f>SUMIFS(СВЦЭМ!$F$33:$F$776,СВЦЭМ!$A$33:$A$776,$A240,СВЦЭМ!$B$33:$B$776,V$226)+'СЕТ СН'!$F$15</f>
        <v>161.65653029999999</v>
      </c>
      <c r="W240" s="36">
        <f>SUMIFS(СВЦЭМ!$F$33:$F$776,СВЦЭМ!$A$33:$A$776,$A240,СВЦЭМ!$B$33:$B$776,W$226)+'СЕТ СН'!$F$15</f>
        <v>164.7036133</v>
      </c>
      <c r="X240" s="36">
        <f>SUMIFS(СВЦЭМ!$F$33:$F$776,СВЦЭМ!$A$33:$A$776,$A240,СВЦЭМ!$B$33:$B$776,X$226)+'СЕТ СН'!$F$15</f>
        <v>165.14184152000001</v>
      </c>
      <c r="Y240" s="36">
        <f>SUMIFS(СВЦЭМ!$F$33:$F$776,СВЦЭМ!$A$33:$A$776,$A240,СВЦЭМ!$B$33:$B$776,Y$226)+'СЕТ СН'!$F$15</f>
        <v>167.7882189</v>
      </c>
    </row>
    <row r="241" spans="1:25" ht="15.5" x14ac:dyDescent="0.3">
      <c r="A241" s="35">
        <f t="shared" si="6"/>
        <v>43845</v>
      </c>
      <c r="B241" s="36">
        <f>SUMIFS(СВЦЭМ!$F$33:$F$776,СВЦЭМ!$A$33:$A$776,$A241,СВЦЭМ!$B$33:$B$776,B$226)+'СЕТ СН'!$F$15</f>
        <v>173.79850451999999</v>
      </c>
      <c r="C241" s="36">
        <f>SUMIFS(СВЦЭМ!$F$33:$F$776,СВЦЭМ!$A$33:$A$776,$A241,СВЦЭМ!$B$33:$B$776,C$226)+'СЕТ СН'!$F$15</f>
        <v>174.75642278999999</v>
      </c>
      <c r="D241" s="36">
        <f>SUMIFS(СВЦЭМ!$F$33:$F$776,СВЦЭМ!$A$33:$A$776,$A241,СВЦЭМ!$B$33:$B$776,D$226)+'СЕТ СН'!$F$15</f>
        <v>175.87042971</v>
      </c>
      <c r="E241" s="36">
        <f>SUMIFS(СВЦЭМ!$F$33:$F$776,СВЦЭМ!$A$33:$A$776,$A241,СВЦЭМ!$B$33:$B$776,E$226)+'СЕТ СН'!$F$15</f>
        <v>178.68234598000001</v>
      </c>
      <c r="F241" s="36">
        <f>SUMIFS(СВЦЭМ!$F$33:$F$776,СВЦЭМ!$A$33:$A$776,$A241,СВЦЭМ!$B$33:$B$776,F$226)+'СЕТ СН'!$F$15</f>
        <v>176.29495496999999</v>
      </c>
      <c r="G241" s="36">
        <f>SUMIFS(СВЦЭМ!$F$33:$F$776,СВЦЭМ!$A$33:$A$776,$A241,СВЦЭМ!$B$33:$B$776,G$226)+'СЕТ СН'!$F$15</f>
        <v>171.89806963999999</v>
      </c>
      <c r="H241" s="36">
        <f>SUMIFS(СВЦЭМ!$F$33:$F$776,СВЦЭМ!$A$33:$A$776,$A241,СВЦЭМ!$B$33:$B$776,H$226)+'СЕТ СН'!$F$15</f>
        <v>164.30360629</v>
      </c>
      <c r="I241" s="36">
        <f>SUMIFS(СВЦЭМ!$F$33:$F$776,СВЦЭМ!$A$33:$A$776,$A241,СВЦЭМ!$B$33:$B$776,I$226)+'СЕТ СН'!$F$15</f>
        <v>158.54759917000001</v>
      </c>
      <c r="J241" s="36">
        <f>SUMIFS(СВЦЭМ!$F$33:$F$776,СВЦЭМ!$A$33:$A$776,$A241,СВЦЭМ!$B$33:$B$776,J$226)+'СЕТ СН'!$F$15</f>
        <v>156.23589249</v>
      </c>
      <c r="K241" s="36">
        <f>SUMIFS(СВЦЭМ!$F$33:$F$776,СВЦЭМ!$A$33:$A$776,$A241,СВЦЭМ!$B$33:$B$776,K$226)+'СЕТ СН'!$F$15</f>
        <v>155.12622784000001</v>
      </c>
      <c r="L241" s="36">
        <f>SUMIFS(СВЦЭМ!$F$33:$F$776,СВЦЭМ!$A$33:$A$776,$A241,СВЦЭМ!$B$33:$B$776,L$226)+'СЕТ СН'!$F$15</f>
        <v>154.65811681</v>
      </c>
      <c r="M241" s="36">
        <f>SUMIFS(СВЦЭМ!$F$33:$F$776,СВЦЭМ!$A$33:$A$776,$A241,СВЦЭМ!$B$33:$B$776,M$226)+'СЕТ СН'!$F$15</f>
        <v>159.6407887</v>
      </c>
      <c r="N241" s="36">
        <f>SUMIFS(СВЦЭМ!$F$33:$F$776,СВЦЭМ!$A$33:$A$776,$A241,СВЦЭМ!$B$33:$B$776,N$226)+'СЕТ СН'!$F$15</f>
        <v>163.64742100999999</v>
      </c>
      <c r="O241" s="36">
        <f>SUMIFS(СВЦЭМ!$F$33:$F$776,СВЦЭМ!$A$33:$A$776,$A241,СВЦЭМ!$B$33:$B$776,O$226)+'СЕТ СН'!$F$15</f>
        <v>166.81758482999999</v>
      </c>
      <c r="P241" s="36">
        <f>SUMIFS(СВЦЭМ!$F$33:$F$776,СВЦЭМ!$A$33:$A$776,$A241,СВЦЭМ!$B$33:$B$776,P$226)+'СЕТ СН'!$F$15</f>
        <v>169.46452257000001</v>
      </c>
      <c r="Q241" s="36">
        <f>SUMIFS(СВЦЭМ!$F$33:$F$776,СВЦЭМ!$A$33:$A$776,$A241,СВЦЭМ!$B$33:$B$776,Q$226)+'СЕТ СН'!$F$15</f>
        <v>170.70191102000001</v>
      </c>
      <c r="R241" s="36">
        <f>SUMIFS(СВЦЭМ!$F$33:$F$776,СВЦЭМ!$A$33:$A$776,$A241,СВЦЭМ!$B$33:$B$776,R$226)+'СЕТ СН'!$F$15</f>
        <v>169.25931599</v>
      </c>
      <c r="S241" s="36">
        <f>SUMIFS(СВЦЭМ!$F$33:$F$776,СВЦЭМ!$A$33:$A$776,$A241,СВЦЭМ!$B$33:$B$776,S$226)+'СЕТ СН'!$F$15</f>
        <v>164.05243027</v>
      </c>
      <c r="T241" s="36">
        <f>SUMIFS(СВЦЭМ!$F$33:$F$776,СВЦЭМ!$A$33:$A$776,$A241,СВЦЭМ!$B$33:$B$776,T$226)+'СЕТ СН'!$F$15</f>
        <v>155.23549231999999</v>
      </c>
      <c r="U241" s="36">
        <f>SUMIFS(СВЦЭМ!$F$33:$F$776,СВЦЭМ!$A$33:$A$776,$A241,СВЦЭМ!$B$33:$B$776,U$226)+'СЕТ СН'!$F$15</f>
        <v>154.57839339</v>
      </c>
      <c r="V241" s="36">
        <f>SUMIFS(СВЦЭМ!$F$33:$F$776,СВЦЭМ!$A$33:$A$776,$A241,СВЦЭМ!$B$33:$B$776,V$226)+'СЕТ СН'!$F$15</f>
        <v>160.37322173999999</v>
      </c>
      <c r="W241" s="36">
        <f>SUMIFS(СВЦЭМ!$F$33:$F$776,СВЦЭМ!$A$33:$A$776,$A241,СВЦЭМ!$B$33:$B$776,W$226)+'СЕТ СН'!$F$15</f>
        <v>164.3358221</v>
      </c>
      <c r="X241" s="36">
        <f>SUMIFS(СВЦЭМ!$F$33:$F$776,СВЦЭМ!$A$33:$A$776,$A241,СВЦЭМ!$B$33:$B$776,X$226)+'СЕТ СН'!$F$15</f>
        <v>165.1491585</v>
      </c>
      <c r="Y241" s="36">
        <f>SUMIFS(СВЦЭМ!$F$33:$F$776,СВЦЭМ!$A$33:$A$776,$A241,СВЦЭМ!$B$33:$B$776,Y$226)+'СЕТ СН'!$F$15</f>
        <v>167.96830016000001</v>
      </c>
    </row>
    <row r="242" spans="1:25" ht="15.5" x14ac:dyDescent="0.3">
      <c r="A242" s="35">
        <f t="shared" si="6"/>
        <v>43846</v>
      </c>
      <c r="B242" s="36">
        <f>SUMIFS(СВЦЭМ!$F$33:$F$776,СВЦЭМ!$A$33:$A$776,$A242,СВЦЭМ!$B$33:$B$776,B$226)+'СЕТ СН'!$F$15</f>
        <v>168.70257710000001</v>
      </c>
      <c r="C242" s="36">
        <f>SUMIFS(СВЦЭМ!$F$33:$F$776,СВЦЭМ!$A$33:$A$776,$A242,СВЦЭМ!$B$33:$B$776,C$226)+'СЕТ СН'!$F$15</f>
        <v>170.69771087999999</v>
      </c>
      <c r="D242" s="36">
        <f>SUMIFS(СВЦЭМ!$F$33:$F$776,СВЦЭМ!$A$33:$A$776,$A242,СВЦЭМ!$B$33:$B$776,D$226)+'СЕТ СН'!$F$15</f>
        <v>172.31560815</v>
      </c>
      <c r="E242" s="36">
        <f>SUMIFS(СВЦЭМ!$F$33:$F$776,СВЦЭМ!$A$33:$A$776,$A242,СВЦЭМ!$B$33:$B$776,E$226)+'СЕТ СН'!$F$15</f>
        <v>174.75718603999999</v>
      </c>
      <c r="F242" s="36">
        <f>SUMIFS(СВЦЭМ!$F$33:$F$776,СВЦЭМ!$A$33:$A$776,$A242,СВЦЭМ!$B$33:$B$776,F$226)+'СЕТ СН'!$F$15</f>
        <v>173.55446412000001</v>
      </c>
      <c r="G242" s="36">
        <f>SUMIFS(СВЦЭМ!$F$33:$F$776,СВЦЭМ!$A$33:$A$776,$A242,СВЦЭМ!$B$33:$B$776,G$226)+'СЕТ СН'!$F$15</f>
        <v>167.29732465999999</v>
      </c>
      <c r="H242" s="36">
        <f>SUMIFS(СВЦЭМ!$F$33:$F$776,СВЦЭМ!$A$33:$A$776,$A242,СВЦЭМ!$B$33:$B$776,H$226)+'СЕТ СН'!$F$15</f>
        <v>158.85867365999999</v>
      </c>
      <c r="I242" s="36">
        <f>SUMIFS(СВЦЭМ!$F$33:$F$776,СВЦЭМ!$A$33:$A$776,$A242,СВЦЭМ!$B$33:$B$776,I$226)+'СЕТ СН'!$F$15</f>
        <v>158.53989077</v>
      </c>
      <c r="J242" s="36">
        <f>SUMIFS(СВЦЭМ!$F$33:$F$776,СВЦЭМ!$A$33:$A$776,$A242,СВЦЭМ!$B$33:$B$776,J$226)+'СЕТ СН'!$F$15</f>
        <v>154.89551478999999</v>
      </c>
      <c r="K242" s="36">
        <f>SUMIFS(СВЦЭМ!$F$33:$F$776,СВЦЭМ!$A$33:$A$776,$A242,СВЦЭМ!$B$33:$B$776,K$226)+'СЕТ СН'!$F$15</f>
        <v>157.58140494</v>
      </c>
      <c r="L242" s="36">
        <f>SUMIFS(СВЦЭМ!$F$33:$F$776,СВЦЭМ!$A$33:$A$776,$A242,СВЦЭМ!$B$33:$B$776,L$226)+'СЕТ СН'!$F$15</f>
        <v>158.72146974</v>
      </c>
      <c r="M242" s="36">
        <f>SUMIFS(СВЦЭМ!$F$33:$F$776,СВЦЭМ!$A$33:$A$776,$A242,СВЦЭМ!$B$33:$B$776,M$226)+'СЕТ СН'!$F$15</f>
        <v>161.75638412000001</v>
      </c>
      <c r="N242" s="36">
        <f>SUMIFS(СВЦЭМ!$F$33:$F$776,СВЦЭМ!$A$33:$A$776,$A242,СВЦЭМ!$B$33:$B$776,N$226)+'СЕТ СН'!$F$15</f>
        <v>162.99293075</v>
      </c>
      <c r="O242" s="36">
        <f>SUMIFS(СВЦЭМ!$F$33:$F$776,СВЦЭМ!$A$33:$A$776,$A242,СВЦЭМ!$B$33:$B$776,O$226)+'СЕТ СН'!$F$15</f>
        <v>166.9314205</v>
      </c>
      <c r="P242" s="36">
        <f>SUMIFS(СВЦЭМ!$F$33:$F$776,СВЦЭМ!$A$33:$A$776,$A242,СВЦЭМ!$B$33:$B$776,P$226)+'СЕТ СН'!$F$15</f>
        <v>168.78042457000001</v>
      </c>
      <c r="Q242" s="36">
        <f>SUMIFS(СВЦЭМ!$F$33:$F$776,СВЦЭМ!$A$33:$A$776,$A242,СВЦЭМ!$B$33:$B$776,Q$226)+'СЕТ СН'!$F$15</f>
        <v>169.36247958000001</v>
      </c>
      <c r="R242" s="36">
        <f>SUMIFS(СВЦЭМ!$F$33:$F$776,СВЦЭМ!$A$33:$A$776,$A242,СВЦЭМ!$B$33:$B$776,R$226)+'СЕТ СН'!$F$15</f>
        <v>167.84384653999999</v>
      </c>
      <c r="S242" s="36">
        <f>SUMIFS(СВЦЭМ!$F$33:$F$776,СВЦЭМ!$A$33:$A$776,$A242,СВЦЭМ!$B$33:$B$776,S$226)+'СЕТ СН'!$F$15</f>
        <v>165.38335384000001</v>
      </c>
      <c r="T242" s="36">
        <f>SUMIFS(СВЦЭМ!$F$33:$F$776,СВЦЭМ!$A$33:$A$776,$A242,СВЦЭМ!$B$33:$B$776,T$226)+'СЕТ СН'!$F$15</f>
        <v>156.62736236000001</v>
      </c>
      <c r="U242" s="36">
        <f>SUMIFS(СВЦЭМ!$F$33:$F$776,СВЦЭМ!$A$33:$A$776,$A242,СВЦЭМ!$B$33:$B$776,U$226)+'СЕТ СН'!$F$15</f>
        <v>157.27416260999999</v>
      </c>
      <c r="V242" s="36">
        <f>SUMIFS(СВЦЭМ!$F$33:$F$776,СВЦЭМ!$A$33:$A$776,$A242,СВЦЭМ!$B$33:$B$776,V$226)+'СЕТ СН'!$F$15</f>
        <v>163.86910574000001</v>
      </c>
      <c r="W242" s="36">
        <f>SUMIFS(СВЦЭМ!$F$33:$F$776,СВЦЭМ!$A$33:$A$776,$A242,СВЦЭМ!$B$33:$B$776,W$226)+'СЕТ СН'!$F$15</f>
        <v>168.02179602999999</v>
      </c>
      <c r="X242" s="36">
        <f>SUMIFS(СВЦЭМ!$F$33:$F$776,СВЦЭМ!$A$33:$A$776,$A242,СВЦЭМ!$B$33:$B$776,X$226)+'СЕТ СН'!$F$15</f>
        <v>167.93202051</v>
      </c>
      <c r="Y242" s="36">
        <f>SUMIFS(СВЦЭМ!$F$33:$F$776,СВЦЭМ!$A$33:$A$776,$A242,СВЦЭМ!$B$33:$B$776,Y$226)+'СЕТ СН'!$F$15</f>
        <v>168.29686692000001</v>
      </c>
    </row>
    <row r="243" spans="1:25" ht="15.5" x14ac:dyDescent="0.3">
      <c r="A243" s="35">
        <f t="shared" si="6"/>
        <v>43847</v>
      </c>
      <c r="B243" s="36">
        <f>SUMIFS(СВЦЭМ!$F$33:$F$776,СВЦЭМ!$A$33:$A$776,$A243,СВЦЭМ!$B$33:$B$776,B$226)+'СЕТ СН'!$F$15</f>
        <v>167.18301552</v>
      </c>
      <c r="C243" s="36">
        <f>SUMIFS(СВЦЭМ!$F$33:$F$776,СВЦЭМ!$A$33:$A$776,$A243,СВЦЭМ!$B$33:$B$776,C$226)+'СЕТ СН'!$F$15</f>
        <v>171.09123769999999</v>
      </c>
      <c r="D243" s="36">
        <f>SUMIFS(СВЦЭМ!$F$33:$F$776,СВЦЭМ!$A$33:$A$776,$A243,СВЦЭМ!$B$33:$B$776,D$226)+'СЕТ СН'!$F$15</f>
        <v>173.19454597000001</v>
      </c>
      <c r="E243" s="36">
        <f>SUMIFS(СВЦЭМ!$F$33:$F$776,СВЦЭМ!$A$33:$A$776,$A243,СВЦЭМ!$B$33:$B$776,E$226)+'СЕТ СН'!$F$15</f>
        <v>171.08943916000001</v>
      </c>
      <c r="F243" s="36">
        <f>SUMIFS(СВЦЭМ!$F$33:$F$776,СВЦЭМ!$A$33:$A$776,$A243,СВЦЭМ!$B$33:$B$776,F$226)+'СЕТ СН'!$F$15</f>
        <v>169.86983244999999</v>
      </c>
      <c r="G243" s="36">
        <f>SUMIFS(СВЦЭМ!$F$33:$F$776,СВЦЭМ!$A$33:$A$776,$A243,СВЦЭМ!$B$33:$B$776,G$226)+'СЕТ СН'!$F$15</f>
        <v>168.48937247000001</v>
      </c>
      <c r="H243" s="36">
        <f>SUMIFS(СВЦЭМ!$F$33:$F$776,СВЦЭМ!$A$33:$A$776,$A243,СВЦЭМ!$B$33:$B$776,H$226)+'СЕТ СН'!$F$15</f>
        <v>161.83348480999999</v>
      </c>
      <c r="I243" s="36">
        <f>SUMIFS(СВЦЭМ!$F$33:$F$776,СВЦЭМ!$A$33:$A$776,$A243,СВЦЭМ!$B$33:$B$776,I$226)+'СЕТ СН'!$F$15</f>
        <v>159.49743290000001</v>
      </c>
      <c r="J243" s="36">
        <f>SUMIFS(СВЦЭМ!$F$33:$F$776,СВЦЭМ!$A$33:$A$776,$A243,СВЦЭМ!$B$33:$B$776,J$226)+'СЕТ СН'!$F$15</f>
        <v>154.34189269999999</v>
      </c>
      <c r="K243" s="36">
        <f>SUMIFS(СВЦЭМ!$F$33:$F$776,СВЦЭМ!$A$33:$A$776,$A243,СВЦЭМ!$B$33:$B$776,K$226)+'СЕТ СН'!$F$15</f>
        <v>152.11167811999999</v>
      </c>
      <c r="L243" s="36">
        <f>SUMIFS(СВЦЭМ!$F$33:$F$776,СВЦЭМ!$A$33:$A$776,$A243,СВЦЭМ!$B$33:$B$776,L$226)+'СЕТ СН'!$F$15</f>
        <v>154.30219815999999</v>
      </c>
      <c r="M243" s="36">
        <f>SUMIFS(СВЦЭМ!$F$33:$F$776,СВЦЭМ!$A$33:$A$776,$A243,СВЦЭМ!$B$33:$B$776,M$226)+'СЕТ СН'!$F$15</f>
        <v>158.40208405999999</v>
      </c>
      <c r="N243" s="36">
        <f>SUMIFS(СВЦЭМ!$F$33:$F$776,СВЦЭМ!$A$33:$A$776,$A243,СВЦЭМ!$B$33:$B$776,N$226)+'СЕТ СН'!$F$15</f>
        <v>160.51954197000001</v>
      </c>
      <c r="O243" s="36">
        <f>SUMIFS(СВЦЭМ!$F$33:$F$776,СВЦЭМ!$A$33:$A$776,$A243,СВЦЭМ!$B$33:$B$776,O$226)+'СЕТ СН'!$F$15</f>
        <v>164.38746696000001</v>
      </c>
      <c r="P243" s="36">
        <f>SUMIFS(СВЦЭМ!$F$33:$F$776,СВЦЭМ!$A$33:$A$776,$A243,СВЦЭМ!$B$33:$B$776,P$226)+'СЕТ СН'!$F$15</f>
        <v>166.24176037000001</v>
      </c>
      <c r="Q243" s="36">
        <f>SUMIFS(СВЦЭМ!$F$33:$F$776,СВЦЭМ!$A$33:$A$776,$A243,СВЦЭМ!$B$33:$B$776,Q$226)+'СЕТ СН'!$F$15</f>
        <v>167.25565757000001</v>
      </c>
      <c r="R243" s="36">
        <f>SUMIFS(СВЦЭМ!$F$33:$F$776,СВЦЭМ!$A$33:$A$776,$A243,СВЦЭМ!$B$33:$B$776,R$226)+'СЕТ СН'!$F$15</f>
        <v>164.93073846999999</v>
      </c>
      <c r="S243" s="36">
        <f>SUMIFS(СВЦЭМ!$F$33:$F$776,СВЦЭМ!$A$33:$A$776,$A243,СВЦЭМ!$B$33:$B$776,S$226)+'СЕТ СН'!$F$15</f>
        <v>162.78974552</v>
      </c>
      <c r="T243" s="36">
        <f>SUMIFS(СВЦЭМ!$F$33:$F$776,СВЦЭМ!$A$33:$A$776,$A243,СВЦЭМ!$B$33:$B$776,T$226)+'СЕТ СН'!$F$15</f>
        <v>153.20788623999999</v>
      </c>
      <c r="U243" s="36">
        <f>SUMIFS(СВЦЭМ!$F$33:$F$776,СВЦЭМ!$A$33:$A$776,$A243,СВЦЭМ!$B$33:$B$776,U$226)+'СЕТ СН'!$F$15</f>
        <v>152.88395555</v>
      </c>
      <c r="V243" s="36">
        <f>SUMIFS(СВЦЭМ!$F$33:$F$776,СВЦЭМ!$A$33:$A$776,$A243,СВЦЭМ!$B$33:$B$776,V$226)+'СЕТ СН'!$F$15</f>
        <v>159.78530204</v>
      </c>
      <c r="W243" s="36">
        <f>SUMIFS(СВЦЭМ!$F$33:$F$776,СВЦЭМ!$A$33:$A$776,$A243,СВЦЭМ!$B$33:$B$776,W$226)+'СЕТ СН'!$F$15</f>
        <v>161.74701358999999</v>
      </c>
      <c r="X243" s="36">
        <f>SUMIFS(СВЦЭМ!$F$33:$F$776,СВЦЭМ!$A$33:$A$776,$A243,СВЦЭМ!$B$33:$B$776,X$226)+'СЕТ СН'!$F$15</f>
        <v>161.59905257</v>
      </c>
      <c r="Y243" s="36">
        <f>SUMIFS(СВЦЭМ!$F$33:$F$776,СВЦЭМ!$A$33:$A$776,$A243,СВЦЭМ!$B$33:$B$776,Y$226)+'СЕТ СН'!$F$15</f>
        <v>164.48951604000001</v>
      </c>
    </row>
    <row r="244" spans="1:25" ht="15.5" x14ac:dyDescent="0.3">
      <c r="A244" s="35">
        <f t="shared" si="6"/>
        <v>43848</v>
      </c>
      <c r="B244" s="36">
        <f>SUMIFS(СВЦЭМ!$F$33:$F$776,СВЦЭМ!$A$33:$A$776,$A244,СВЦЭМ!$B$33:$B$776,B$226)+'СЕТ СН'!$F$15</f>
        <v>165.78957553999999</v>
      </c>
      <c r="C244" s="36">
        <f>SUMIFS(СВЦЭМ!$F$33:$F$776,СВЦЭМ!$A$33:$A$776,$A244,СВЦЭМ!$B$33:$B$776,C$226)+'СЕТ СН'!$F$15</f>
        <v>173.29040487</v>
      </c>
      <c r="D244" s="36">
        <f>SUMIFS(СВЦЭМ!$F$33:$F$776,СВЦЭМ!$A$33:$A$776,$A244,СВЦЭМ!$B$33:$B$776,D$226)+'СЕТ СН'!$F$15</f>
        <v>176.79956616000001</v>
      </c>
      <c r="E244" s="36">
        <f>SUMIFS(СВЦЭМ!$F$33:$F$776,СВЦЭМ!$A$33:$A$776,$A244,СВЦЭМ!$B$33:$B$776,E$226)+'СЕТ СН'!$F$15</f>
        <v>176.54484052000001</v>
      </c>
      <c r="F244" s="36">
        <f>SUMIFS(СВЦЭМ!$F$33:$F$776,СВЦЭМ!$A$33:$A$776,$A244,СВЦЭМ!$B$33:$B$776,F$226)+'СЕТ СН'!$F$15</f>
        <v>169.36175926999999</v>
      </c>
      <c r="G244" s="36">
        <f>SUMIFS(СВЦЭМ!$F$33:$F$776,СВЦЭМ!$A$33:$A$776,$A244,СВЦЭМ!$B$33:$B$776,G$226)+'СЕТ СН'!$F$15</f>
        <v>168.60494611999999</v>
      </c>
      <c r="H244" s="36">
        <f>SUMIFS(СВЦЭМ!$F$33:$F$776,СВЦЭМ!$A$33:$A$776,$A244,СВЦЭМ!$B$33:$B$776,H$226)+'СЕТ СН'!$F$15</f>
        <v>163.73193164</v>
      </c>
      <c r="I244" s="36">
        <f>SUMIFS(СВЦЭМ!$F$33:$F$776,СВЦЭМ!$A$33:$A$776,$A244,СВЦЭМ!$B$33:$B$776,I$226)+'СЕТ СН'!$F$15</f>
        <v>157.10518400000001</v>
      </c>
      <c r="J244" s="36">
        <f>SUMIFS(СВЦЭМ!$F$33:$F$776,СВЦЭМ!$A$33:$A$776,$A244,СВЦЭМ!$B$33:$B$776,J$226)+'СЕТ СН'!$F$15</f>
        <v>155.11714408</v>
      </c>
      <c r="K244" s="36">
        <f>SUMIFS(СВЦЭМ!$F$33:$F$776,СВЦЭМ!$A$33:$A$776,$A244,СВЦЭМ!$B$33:$B$776,K$226)+'СЕТ СН'!$F$15</f>
        <v>155.31273347000001</v>
      </c>
      <c r="L244" s="36">
        <f>SUMIFS(СВЦЭМ!$F$33:$F$776,СВЦЭМ!$A$33:$A$776,$A244,СВЦЭМ!$B$33:$B$776,L$226)+'СЕТ СН'!$F$15</f>
        <v>156.74909371000001</v>
      </c>
      <c r="M244" s="36">
        <f>SUMIFS(СВЦЭМ!$F$33:$F$776,СВЦЭМ!$A$33:$A$776,$A244,СВЦЭМ!$B$33:$B$776,M$226)+'СЕТ СН'!$F$15</f>
        <v>157.40817276000001</v>
      </c>
      <c r="N244" s="36">
        <f>SUMIFS(СВЦЭМ!$F$33:$F$776,СВЦЭМ!$A$33:$A$776,$A244,СВЦЭМ!$B$33:$B$776,N$226)+'СЕТ СН'!$F$15</f>
        <v>158.87647301999999</v>
      </c>
      <c r="O244" s="36">
        <f>SUMIFS(СВЦЭМ!$F$33:$F$776,СВЦЭМ!$A$33:$A$776,$A244,СВЦЭМ!$B$33:$B$776,O$226)+'СЕТ СН'!$F$15</f>
        <v>160.99333662999999</v>
      </c>
      <c r="P244" s="36">
        <f>SUMIFS(СВЦЭМ!$F$33:$F$776,СВЦЭМ!$A$33:$A$776,$A244,СВЦЭМ!$B$33:$B$776,P$226)+'СЕТ СН'!$F$15</f>
        <v>163.81898053</v>
      </c>
      <c r="Q244" s="36">
        <f>SUMIFS(СВЦЭМ!$F$33:$F$776,СВЦЭМ!$A$33:$A$776,$A244,СВЦЭМ!$B$33:$B$776,Q$226)+'СЕТ СН'!$F$15</f>
        <v>165.02984008999999</v>
      </c>
      <c r="R244" s="36">
        <f>SUMIFS(СВЦЭМ!$F$33:$F$776,СВЦЭМ!$A$33:$A$776,$A244,СВЦЭМ!$B$33:$B$776,R$226)+'СЕТ СН'!$F$15</f>
        <v>162.77974897000001</v>
      </c>
      <c r="S244" s="36">
        <f>SUMIFS(СВЦЭМ!$F$33:$F$776,СВЦЭМ!$A$33:$A$776,$A244,СВЦЭМ!$B$33:$B$776,S$226)+'СЕТ СН'!$F$15</f>
        <v>160.13095149</v>
      </c>
      <c r="T244" s="36">
        <f>SUMIFS(СВЦЭМ!$F$33:$F$776,СВЦЭМ!$A$33:$A$776,$A244,СВЦЭМ!$B$33:$B$776,T$226)+'СЕТ СН'!$F$15</f>
        <v>158.39741426000001</v>
      </c>
      <c r="U244" s="36">
        <f>SUMIFS(СВЦЭМ!$F$33:$F$776,СВЦЭМ!$A$33:$A$776,$A244,СВЦЭМ!$B$33:$B$776,U$226)+'СЕТ СН'!$F$15</f>
        <v>158.45780174000001</v>
      </c>
      <c r="V244" s="36">
        <f>SUMIFS(СВЦЭМ!$F$33:$F$776,СВЦЭМ!$A$33:$A$776,$A244,СВЦЭМ!$B$33:$B$776,V$226)+'СЕТ СН'!$F$15</f>
        <v>159.66351180999999</v>
      </c>
      <c r="W244" s="36">
        <f>SUMIFS(СВЦЭМ!$F$33:$F$776,СВЦЭМ!$A$33:$A$776,$A244,СВЦЭМ!$B$33:$B$776,W$226)+'СЕТ СН'!$F$15</f>
        <v>161.68865973000001</v>
      </c>
      <c r="X244" s="36">
        <f>SUMIFS(СВЦЭМ!$F$33:$F$776,СВЦЭМ!$A$33:$A$776,$A244,СВЦЭМ!$B$33:$B$776,X$226)+'СЕТ СН'!$F$15</f>
        <v>161.64281485999999</v>
      </c>
      <c r="Y244" s="36">
        <f>SUMIFS(СВЦЭМ!$F$33:$F$776,СВЦЭМ!$A$33:$A$776,$A244,СВЦЭМ!$B$33:$B$776,Y$226)+'СЕТ СН'!$F$15</f>
        <v>165.54203557</v>
      </c>
    </row>
    <row r="245" spans="1:25" ht="15.5" x14ac:dyDescent="0.3">
      <c r="A245" s="35">
        <f t="shared" si="6"/>
        <v>43849</v>
      </c>
      <c r="B245" s="36">
        <f>SUMIFS(СВЦЭМ!$F$33:$F$776,СВЦЭМ!$A$33:$A$776,$A245,СВЦЭМ!$B$33:$B$776,B$226)+'СЕТ СН'!$F$15</f>
        <v>167.51840118999999</v>
      </c>
      <c r="C245" s="36">
        <f>SUMIFS(СВЦЭМ!$F$33:$F$776,СВЦЭМ!$A$33:$A$776,$A245,СВЦЭМ!$B$33:$B$776,C$226)+'СЕТ СН'!$F$15</f>
        <v>169.42575414999999</v>
      </c>
      <c r="D245" s="36">
        <f>SUMIFS(СВЦЭМ!$F$33:$F$776,СВЦЭМ!$A$33:$A$776,$A245,СВЦЭМ!$B$33:$B$776,D$226)+'СЕТ СН'!$F$15</f>
        <v>171.92955355999999</v>
      </c>
      <c r="E245" s="36">
        <f>SUMIFS(СВЦЭМ!$F$33:$F$776,СВЦЭМ!$A$33:$A$776,$A245,СВЦЭМ!$B$33:$B$776,E$226)+'СЕТ СН'!$F$15</f>
        <v>173.86534606999999</v>
      </c>
      <c r="F245" s="36">
        <f>SUMIFS(СВЦЭМ!$F$33:$F$776,СВЦЭМ!$A$33:$A$776,$A245,СВЦЭМ!$B$33:$B$776,F$226)+'СЕТ СН'!$F$15</f>
        <v>173.45702803</v>
      </c>
      <c r="G245" s="36">
        <f>SUMIFS(СВЦЭМ!$F$33:$F$776,СВЦЭМ!$A$33:$A$776,$A245,СВЦЭМ!$B$33:$B$776,G$226)+'СЕТ СН'!$F$15</f>
        <v>172.8470902</v>
      </c>
      <c r="H245" s="36">
        <f>SUMIFS(СВЦЭМ!$F$33:$F$776,СВЦЭМ!$A$33:$A$776,$A245,СВЦЭМ!$B$33:$B$776,H$226)+'СЕТ СН'!$F$15</f>
        <v>168.63006443</v>
      </c>
      <c r="I245" s="36">
        <f>SUMIFS(СВЦЭМ!$F$33:$F$776,СВЦЭМ!$A$33:$A$776,$A245,СВЦЭМ!$B$33:$B$776,I$226)+'СЕТ СН'!$F$15</f>
        <v>162.93952041</v>
      </c>
      <c r="J245" s="36">
        <f>SUMIFS(СВЦЭМ!$F$33:$F$776,СВЦЭМ!$A$33:$A$776,$A245,СВЦЭМ!$B$33:$B$776,J$226)+'СЕТ СН'!$F$15</f>
        <v>162.59741968</v>
      </c>
      <c r="K245" s="36">
        <f>SUMIFS(СВЦЭМ!$F$33:$F$776,СВЦЭМ!$A$33:$A$776,$A245,СВЦЭМ!$B$33:$B$776,K$226)+'СЕТ СН'!$F$15</f>
        <v>157.09249897000001</v>
      </c>
      <c r="L245" s="36">
        <f>SUMIFS(СВЦЭМ!$F$33:$F$776,СВЦЭМ!$A$33:$A$776,$A245,СВЦЭМ!$B$33:$B$776,L$226)+'СЕТ СН'!$F$15</f>
        <v>156.90137683</v>
      </c>
      <c r="M245" s="36">
        <f>SUMIFS(СВЦЭМ!$F$33:$F$776,СВЦЭМ!$A$33:$A$776,$A245,СВЦЭМ!$B$33:$B$776,M$226)+'СЕТ СН'!$F$15</f>
        <v>157.17138926999999</v>
      </c>
      <c r="N245" s="36">
        <f>SUMIFS(СВЦЭМ!$F$33:$F$776,СВЦЭМ!$A$33:$A$776,$A245,СВЦЭМ!$B$33:$B$776,N$226)+'СЕТ СН'!$F$15</f>
        <v>158.34084351000001</v>
      </c>
      <c r="O245" s="36">
        <f>SUMIFS(СВЦЭМ!$F$33:$F$776,СВЦЭМ!$A$33:$A$776,$A245,СВЦЭМ!$B$33:$B$776,O$226)+'СЕТ СН'!$F$15</f>
        <v>162.16222314000001</v>
      </c>
      <c r="P245" s="36">
        <f>SUMIFS(СВЦЭМ!$F$33:$F$776,СВЦЭМ!$A$33:$A$776,$A245,СВЦЭМ!$B$33:$B$776,P$226)+'СЕТ СН'!$F$15</f>
        <v>164.44610736999999</v>
      </c>
      <c r="Q245" s="36">
        <f>SUMIFS(СВЦЭМ!$F$33:$F$776,СВЦЭМ!$A$33:$A$776,$A245,СВЦЭМ!$B$33:$B$776,Q$226)+'СЕТ СН'!$F$15</f>
        <v>165.32993636</v>
      </c>
      <c r="R245" s="36">
        <f>SUMIFS(СВЦЭМ!$F$33:$F$776,СВЦЭМ!$A$33:$A$776,$A245,СВЦЭМ!$B$33:$B$776,R$226)+'СЕТ СН'!$F$15</f>
        <v>162.07248996000001</v>
      </c>
      <c r="S245" s="36">
        <f>SUMIFS(СВЦЭМ!$F$33:$F$776,СВЦЭМ!$A$33:$A$776,$A245,СВЦЭМ!$B$33:$B$776,S$226)+'СЕТ СН'!$F$15</f>
        <v>156.47747810999999</v>
      </c>
      <c r="T245" s="36">
        <f>SUMIFS(СВЦЭМ!$F$33:$F$776,СВЦЭМ!$A$33:$A$776,$A245,СВЦЭМ!$B$33:$B$776,T$226)+'СЕТ СН'!$F$15</f>
        <v>157.59510617999999</v>
      </c>
      <c r="U245" s="36">
        <f>SUMIFS(СВЦЭМ!$F$33:$F$776,СВЦЭМ!$A$33:$A$776,$A245,СВЦЭМ!$B$33:$B$776,U$226)+'СЕТ СН'!$F$15</f>
        <v>157.01183596999999</v>
      </c>
      <c r="V245" s="36">
        <f>SUMIFS(СВЦЭМ!$F$33:$F$776,СВЦЭМ!$A$33:$A$776,$A245,СВЦЭМ!$B$33:$B$776,V$226)+'СЕТ СН'!$F$15</f>
        <v>155.59360335</v>
      </c>
      <c r="W245" s="36">
        <f>SUMIFS(СВЦЭМ!$F$33:$F$776,СВЦЭМ!$A$33:$A$776,$A245,СВЦЭМ!$B$33:$B$776,W$226)+'СЕТ СН'!$F$15</f>
        <v>157.54100337</v>
      </c>
      <c r="X245" s="36">
        <f>SUMIFS(СВЦЭМ!$F$33:$F$776,СВЦЭМ!$A$33:$A$776,$A245,СВЦЭМ!$B$33:$B$776,X$226)+'СЕТ СН'!$F$15</f>
        <v>160.84633744999999</v>
      </c>
      <c r="Y245" s="36">
        <f>SUMIFS(СВЦЭМ!$F$33:$F$776,СВЦЭМ!$A$33:$A$776,$A245,СВЦЭМ!$B$33:$B$776,Y$226)+'СЕТ СН'!$F$15</f>
        <v>163.39387436999999</v>
      </c>
    </row>
    <row r="246" spans="1:25" ht="15.5" x14ac:dyDescent="0.3">
      <c r="A246" s="35">
        <f t="shared" si="6"/>
        <v>43850</v>
      </c>
      <c r="B246" s="36">
        <f>SUMIFS(СВЦЭМ!$F$33:$F$776,СВЦЭМ!$A$33:$A$776,$A246,СВЦЭМ!$B$33:$B$776,B$226)+'СЕТ СН'!$F$15</f>
        <v>173.80650263999999</v>
      </c>
      <c r="C246" s="36">
        <f>SUMIFS(СВЦЭМ!$F$33:$F$776,СВЦЭМ!$A$33:$A$776,$A246,СВЦЭМ!$B$33:$B$776,C$226)+'СЕТ СН'!$F$15</f>
        <v>177.22980343</v>
      </c>
      <c r="D246" s="36">
        <f>SUMIFS(СВЦЭМ!$F$33:$F$776,СВЦЭМ!$A$33:$A$776,$A246,СВЦЭМ!$B$33:$B$776,D$226)+'СЕТ СН'!$F$15</f>
        <v>179.35280205999999</v>
      </c>
      <c r="E246" s="36">
        <f>SUMIFS(СВЦЭМ!$F$33:$F$776,СВЦЭМ!$A$33:$A$776,$A246,СВЦЭМ!$B$33:$B$776,E$226)+'СЕТ СН'!$F$15</f>
        <v>178.67669097000001</v>
      </c>
      <c r="F246" s="36">
        <f>SUMIFS(СВЦЭМ!$F$33:$F$776,СВЦЭМ!$A$33:$A$776,$A246,СВЦЭМ!$B$33:$B$776,F$226)+'СЕТ СН'!$F$15</f>
        <v>176.18807441000001</v>
      </c>
      <c r="G246" s="36">
        <f>SUMIFS(СВЦЭМ!$F$33:$F$776,СВЦЭМ!$A$33:$A$776,$A246,СВЦЭМ!$B$33:$B$776,G$226)+'СЕТ СН'!$F$15</f>
        <v>172.62159045000001</v>
      </c>
      <c r="H246" s="36">
        <f>SUMIFS(СВЦЭМ!$F$33:$F$776,СВЦЭМ!$A$33:$A$776,$A246,СВЦЭМ!$B$33:$B$776,H$226)+'СЕТ СН'!$F$15</f>
        <v>163.75825614999999</v>
      </c>
      <c r="I246" s="36">
        <f>SUMIFS(СВЦЭМ!$F$33:$F$776,СВЦЭМ!$A$33:$A$776,$A246,СВЦЭМ!$B$33:$B$776,I$226)+'СЕТ СН'!$F$15</f>
        <v>161.01022399999999</v>
      </c>
      <c r="J246" s="36">
        <f>SUMIFS(СВЦЭМ!$F$33:$F$776,СВЦЭМ!$A$33:$A$776,$A246,СВЦЭМ!$B$33:$B$776,J$226)+'СЕТ СН'!$F$15</f>
        <v>155.51855287000001</v>
      </c>
      <c r="K246" s="36">
        <f>SUMIFS(СВЦЭМ!$F$33:$F$776,СВЦЭМ!$A$33:$A$776,$A246,СВЦЭМ!$B$33:$B$776,K$226)+'СЕТ СН'!$F$15</f>
        <v>150.49039755999999</v>
      </c>
      <c r="L246" s="36">
        <f>SUMIFS(СВЦЭМ!$F$33:$F$776,СВЦЭМ!$A$33:$A$776,$A246,СВЦЭМ!$B$33:$B$776,L$226)+'СЕТ СН'!$F$15</f>
        <v>151.33693030000001</v>
      </c>
      <c r="M246" s="36">
        <f>SUMIFS(СВЦЭМ!$F$33:$F$776,СВЦЭМ!$A$33:$A$776,$A246,СВЦЭМ!$B$33:$B$776,M$226)+'СЕТ СН'!$F$15</f>
        <v>154.02202607000001</v>
      </c>
      <c r="N246" s="36">
        <f>SUMIFS(СВЦЭМ!$F$33:$F$776,СВЦЭМ!$A$33:$A$776,$A246,СВЦЭМ!$B$33:$B$776,N$226)+'СЕТ СН'!$F$15</f>
        <v>156.02750018</v>
      </c>
      <c r="O246" s="36">
        <f>SUMIFS(СВЦЭМ!$F$33:$F$776,СВЦЭМ!$A$33:$A$776,$A246,СВЦЭМ!$B$33:$B$776,O$226)+'СЕТ СН'!$F$15</f>
        <v>159.89914478</v>
      </c>
      <c r="P246" s="36">
        <f>SUMIFS(СВЦЭМ!$F$33:$F$776,СВЦЭМ!$A$33:$A$776,$A246,СВЦЭМ!$B$33:$B$776,P$226)+'СЕТ СН'!$F$15</f>
        <v>162.93365408</v>
      </c>
      <c r="Q246" s="36">
        <f>SUMIFS(СВЦЭМ!$F$33:$F$776,СВЦЭМ!$A$33:$A$776,$A246,СВЦЭМ!$B$33:$B$776,Q$226)+'СЕТ СН'!$F$15</f>
        <v>163.78080538</v>
      </c>
      <c r="R246" s="36">
        <f>SUMIFS(СВЦЭМ!$F$33:$F$776,СВЦЭМ!$A$33:$A$776,$A246,СВЦЭМ!$B$33:$B$776,R$226)+'СЕТ СН'!$F$15</f>
        <v>164.10508419000001</v>
      </c>
      <c r="S246" s="36">
        <f>SUMIFS(СВЦЭМ!$F$33:$F$776,СВЦЭМ!$A$33:$A$776,$A246,СВЦЭМ!$B$33:$B$776,S$226)+'СЕТ СН'!$F$15</f>
        <v>159.60114002</v>
      </c>
      <c r="T246" s="36">
        <f>SUMIFS(СВЦЭМ!$F$33:$F$776,СВЦЭМ!$A$33:$A$776,$A246,СВЦЭМ!$B$33:$B$776,T$226)+'СЕТ СН'!$F$15</f>
        <v>152.55735257000001</v>
      </c>
      <c r="U246" s="36">
        <f>SUMIFS(СВЦЭМ!$F$33:$F$776,СВЦЭМ!$A$33:$A$776,$A246,СВЦЭМ!$B$33:$B$776,U$226)+'СЕТ СН'!$F$15</f>
        <v>154.19864342</v>
      </c>
      <c r="V246" s="36">
        <f>SUMIFS(СВЦЭМ!$F$33:$F$776,СВЦЭМ!$A$33:$A$776,$A246,СВЦЭМ!$B$33:$B$776,V$226)+'СЕТ СН'!$F$15</f>
        <v>156.92344009000001</v>
      </c>
      <c r="W246" s="36">
        <f>SUMIFS(СВЦЭМ!$F$33:$F$776,СВЦЭМ!$A$33:$A$776,$A246,СВЦЭМ!$B$33:$B$776,W$226)+'СЕТ СН'!$F$15</f>
        <v>161.19903224999999</v>
      </c>
      <c r="X246" s="36">
        <f>SUMIFS(СВЦЭМ!$F$33:$F$776,СВЦЭМ!$A$33:$A$776,$A246,СВЦЭМ!$B$33:$B$776,X$226)+'СЕТ СН'!$F$15</f>
        <v>162.78377467000001</v>
      </c>
      <c r="Y246" s="36">
        <f>SUMIFS(СВЦЭМ!$F$33:$F$776,СВЦЭМ!$A$33:$A$776,$A246,СВЦЭМ!$B$33:$B$776,Y$226)+'СЕТ СН'!$F$15</f>
        <v>165.67241088</v>
      </c>
    </row>
    <row r="247" spans="1:25" ht="15.5" x14ac:dyDescent="0.3">
      <c r="A247" s="35">
        <f t="shared" si="6"/>
        <v>43851</v>
      </c>
      <c r="B247" s="36">
        <f>SUMIFS(СВЦЭМ!$F$33:$F$776,СВЦЭМ!$A$33:$A$776,$A247,СВЦЭМ!$B$33:$B$776,B$226)+'СЕТ СН'!$F$15</f>
        <v>169.97479888000001</v>
      </c>
      <c r="C247" s="36">
        <f>SUMIFS(СВЦЭМ!$F$33:$F$776,СВЦЭМ!$A$33:$A$776,$A247,СВЦЭМ!$B$33:$B$776,C$226)+'СЕТ СН'!$F$15</f>
        <v>173.32617809000001</v>
      </c>
      <c r="D247" s="36">
        <f>SUMIFS(СВЦЭМ!$F$33:$F$776,СВЦЭМ!$A$33:$A$776,$A247,СВЦЭМ!$B$33:$B$776,D$226)+'СЕТ СН'!$F$15</f>
        <v>175.22130055</v>
      </c>
      <c r="E247" s="36">
        <f>SUMIFS(СВЦЭМ!$F$33:$F$776,СВЦЭМ!$A$33:$A$776,$A247,СВЦЭМ!$B$33:$B$776,E$226)+'СЕТ СН'!$F$15</f>
        <v>176.32267618</v>
      </c>
      <c r="F247" s="36">
        <f>SUMIFS(СВЦЭМ!$F$33:$F$776,СВЦЭМ!$A$33:$A$776,$A247,СВЦЭМ!$B$33:$B$776,F$226)+'СЕТ СН'!$F$15</f>
        <v>173.06085555999999</v>
      </c>
      <c r="G247" s="36">
        <f>SUMIFS(СВЦЭМ!$F$33:$F$776,СВЦЭМ!$A$33:$A$776,$A247,СВЦЭМ!$B$33:$B$776,G$226)+'СЕТ СН'!$F$15</f>
        <v>168.08166621000001</v>
      </c>
      <c r="H247" s="36">
        <f>SUMIFS(СВЦЭМ!$F$33:$F$776,СВЦЭМ!$A$33:$A$776,$A247,СВЦЭМ!$B$33:$B$776,H$226)+'СЕТ СН'!$F$15</f>
        <v>161.19112014999999</v>
      </c>
      <c r="I247" s="36">
        <f>SUMIFS(СВЦЭМ!$F$33:$F$776,СВЦЭМ!$A$33:$A$776,$A247,СВЦЭМ!$B$33:$B$776,I$226)+'СЕТ СН'!$F$15</f>
        <v>156.30287559999999</v>
      </c>
      <c r="J247" s="36">
        <f>SUMIFS(СВЦЭМ!$F$33:$F$776,СВЦЭМ!$A$33:$A$776,$A247,СВЦЭМ!$B$33:$B$776,J$226)+'СЕТ СН'!$F$15</f>
        <v>151.44234453000001</v>
      </c>
      <c r="K247" s="36">
        <f>SUMIFS(СВЦЭМ!$F$33:$F$776,СВЦЭМ!$A$33:$A$776,$A247,СВЦЭМ!$B$33:$B$776,K$226)+'СЕТ СН'!$F$15</f>
        <v>151.83418252000001</v>
      </c>
      <c r="L247" s="36">
        <f>SUMIFS(СВЦЭМ!$F$33:$F$776,СВЦЭМ!$A$33:$A$776,$A247,СВЦЭМ!$B$33:$B$776,L$226)+'СЕТ СН'!$F$15</f>
        <v>153.19174473999999</v>
      </c>
      <c r="M247" s="36">
        <f>SUMIFS(СВЦЭМ!$F$33:$F$776,СВЦЭМ!$A$33:$A$776,$A247,СВЦЭМ!$B$33:$B$776,M$226)+'СЕТ СН'!$F$15</f>
        <v>154.07108887999999</v>
      </c>
      <c r="N247" s="36">
        <f>SUMIFS(СВЦЭМ!$F$33:$F$776,СВЦЭМ!$A$33:$A$776,$A247,СВЦЭМ!$B$33:$B$776,N$226)+'СЕТ СН'!$F$15</f>
        <v>158.48215805000001</v>
      </c>
      <c r="O247" s="36">
        <f>SUMIFS(СВЦЭМ!$F$33:$F$776,СВЦЭМ!$A$33:$A$776,$A247,СВЦЭМ!$B$33:$B$776,O$226)+'СЕТ СН'!$F$15</f>
        <v>160.50027127999999</v>
      </c>
      <c r="P247" s="36">
        <f>SUMIFS(СВЦЭМ!$F$33:$F$776,СВЦЭМ!$A$33:$A$776,$A247,СВЦЭМ!$B$33:$B$776,P$226)+'СЕТ СН'!$F$15</f>
        <v>162.58957620000001</v>
      </c>
      <c r="Q247" s="36">
        <f>SUMIFS(СВЦЭМ!$F$33:$F$776,СВЦЭМ!$A$33:$A$776,$A247,СВЦЭМ!$B$33:$B$776,Q$226)+'СЕТ СН'!$F$15</f>
        <v>164.14294627999999</v>
      </c>
      <c r="R247" s="36">
        <f>SUMIFS(СВЦЭМ!$F$33:$F$776,СВЦЭМ!$A$33:$A$776,$A247,СВЦЭМ!$B$33:$B$776,R$226)+'СЕТ СН'!$F$15</f>
        <v>161.72325803000001</v>
      </c>
      <c r="S247" s="36">
        <f>SUMIFS(СВЦЭМ!$F$33:$F$776,СВЦЭМ!$A$33:$A$776,$A247,СВЦЭМ!$B$33:$B$776,S$226)+'СЕТ СН'!$F$15</f>
        <v>157.99576658999999</v>
      </c>
      <c r="T247" s="36">
        <f>SUMIFS(СВЦЭМ!$F$33:$F$776,СВЦЭМ!$A$33:$A$776,$A247,СВЦЭМ!$B$33:$B$776,T$226)+'СЕТ СН'!$F$15</f>
        <v>154.72245275</v>
      </c>
      <c r="U247" s="36">
        <f>SUMIFS(СВЦЭМ!$F$33:$F$776,СВЦЭМ!$A$33:$A$776,$A247,СВЦЭМ!$B$33:$B$776,U$226)+'СЕТ СН'!$F$15</f>
        <v>155.4774711</v>
      </c>
      <c r="V247" s="36">
        <f>SUMIFS(СВЦЭМ!$F$33:$F$776,СВЦЭМ!$A$33:$A$776,$A247,СВЦЭМ!$B$33:$B$776,V$226)+'СЕТ СН'!$F$15</f>
        <v>158.71976638999999</v>
      </c>
      <c r="W247" s="36">
        <f>SUMIFS(СВЦЭМ!$F$33:$F$776,СВЦЭМ!$A$33:$A$776,$A247,СВЦЭМ!$B$33:$B$776,W$226)+'СЕТ СН'!$F$15</f>
        <v>162.2883716</v>
      </c>
      <c r="X247" s="36">
        <f>SUMIFS(СВЦЭМ!$F$33:$F$776,СВЦЭМ!$A$33:$A$776,$A247,СВЦЭМ!$B$33:$B$776,X$226)+'СЕТ СН'!$F$15</f>
        <v>164.37480152000001</v>
      </c>
      <c r="Y247" s="36">
        <f>SUMIFS(СВЦЭМ!$F$33:$F$776,СВЦЭМ!$A$33:$A$776,$A247,СВЦЭМ!$B$33:$B$776,Y$226)+'СЕТ СН'!$F$15</f>
        <v>167.07713140999999</v>
      </c>
    </row>
    <row r="248" spans="1:25" ht="15.5" x14ac:dyDescent="0.3">
      <c r="A248" s="35">
        <f t="shared" si="6"/>
        <v>43852</v>
      </c>
      <c r="B248" s="36">
        <f>SUMIFS(СВЦЭМ!$F$33:$F$776,СВЦЭМ!$A$33:$A$776,$A248,СВЦЭМ!$B$33:$B$776,B$226)+'СЕТ СН'!$F$15</f>
        <v>167.4287052</v>
      </c>
      <c r="C248" s="36">
        <f>SUMIFS(СВЦЭМ!$F$33:$F$776,СВЦЭМ!$A$33:$A$776,$A248,СВЦЭМ!$B$33:$B$776,C$226)+'СЕТ СН'!$F$15</f>
        <v>169.29962871999999</v>
      </c>
      <c r="D248" s="36">
        <f>SUMIFS(СВЦЭМ!$F$33:$F$776,СВЦЭМ!$A$33:$A$776,$A248,СВЦЭМ!$B$33:$B$776,D$226)+'СЕТ СН'!$F$15</f>
        <v>171.58106061999999</v>
      </c>
      <c r="E248" s="36">
        <f>SUMIFS(СВЦЭМ!$F$33:$F$776,СВЦЭМ!$A$33:$A$776,$A248,СВЦЭМ!$B$33:$B$776,E$226)+'СЕТ СН'!$F$15</f>
        <v>171.93599997999999</v>
      </c>
      <c r="F248" s="36">
        <f>SUMIFS(СВЦЭМ!$F$33:$F$776,СВЦЭМ!$A$33:$A$776,$A248,СВЦЭМ!$B$33:$B$776,F$226)+'СЕТ СН'!$F$15</f>
        <v>169.74532056000001</v>
      </c>
      <c r="G248" s="36">
        <f>SUMIFS(СВЦЭМ!$F$33:$F$776,СВЦЭМ!$A$33:$A$776,$A248,СВЦЭМ!$B$33:$B$776,G$226)+'СЕТ СН'!$F$15</f>
        <v>166.08397331</v>
      </c>
      <c r="H248" s="36">
        <f>SUMIFS(СВЦЭМ!$F$33:$F$776,СВЦЭМ!$A$33:$A$776,$A248,СВЦЭМ!$B$33:$B$776,H$226)+'СЕТ СН'!$F$15</f>
        <v>157.99656153999999</v>
      </c>
      <c r="I248" s="36">
        <f>SUMIFS(СВЦЭМ!$F$33:$F$776,СВЦЭМ!$A$33:$A$776,$A248,СВЦЭМ!$B$33:$B$776,I$226)+'СЕТ СН'!$F$15</f>
        <v>154.85898662</v>
      </c>
      <c r="J248" s="36">
        <f>SUMIFS(СВЦЭМ!$F$33:$F$776,СВЦЭМ!$A$33:$A$776,$A248,СВЦЭМ!$B$33:$B$776,J$226)+'СЕТ СН'!$F$15</f>
        <v>151.3518062</v>
      </c>
      <c r="K248" s="36">
        <f>SUMIFS(СВЦЭМ!$F$33:$F$776,СВЦЭМ!$A$33:$A$776,$A248,СВЦЭМ!$B$33:$B$776,K$226)+'СЕТ СН'!$F$15</f>
        <v>152.22710413999999</v>
      </c>
      <c r="L248" s="36">
        <f>SUMIFS(СВЦЭМ!$F$33:$F$776,СВЦЭМ!$A$33:$A$776,$A248,СВЦЭМ!$B$33:$B$776,L$226)+'СЕТ СН'!$F$15</f>
        <v>151.08711632999999</v>
      </c>
      <c r="M248" s="36">
        <f>SUMIFS(СВЦЭМ!$F$33:$F$776,СВЦЭМ!$A$33:$A$776,$A248,СВЦЭМ!$B$33:$B$776,M$226)+'СЕТ СН'!$F$15</f>
        <v>153.02087220000001</v>
      </c>
      <c r="N248" s="36">
        <f>SUMIFS(СВЦЭМ!$F$33:$F$776,СВЦЭМ!$A$33:$A$776,$A248,СВЦЭМ!$B$33:$B$776,N$226)+'СЕТ СН'!$F$15</f>
        <v>158.10297152999999</v>
      </c>
      <c r="O248" s="36">
        <f>SUMIFS(СВЦЭМ!$F$33:$F$776,СВЦЭМ!$A$33:$A$776,$A248,СВЦЭМ!$B$33:$B$776,O$226)+'СЕТ СН'!$F$15</f>
        <v>162.18532127</v>
      </c>
      <c r="P248" s="36">
        <f>SUMIFS(СВЦЭМ!$F$33:$F$776,СВЦЭМ!$A$33:$A$776,$A248,СВЦЭМ!$B$33:$B$776,P$226)+'СЕТ СН'!$F$15</f>
        <v>165.63186214999999</v>
      </c>
      <c r="Q248" s="36">
        <f>SUMIFS(СВЦЭМ!$F$33:$F$776,СВЦЭМ!$A$33:$A$776,$A248,СВЦЭМ!$B$33:$B$776,Q$226)+'СЕТ СН'!$F$15</f>
        <v>167.02639162</v>
      </c>
      <c r="R248" s="36">
        <f>SUMIFS(СВЦЭМ!$F$33:$F$776,СВЦЭМ!$A$33:$A$776,$A248,СВЦЭМ!$B$33:$B$776,R$226)+'СЕТ СН'!$F$15</f>
        <v>165.52823703000001</v>
      </c>
      <c r="S248" s="36">
        <f>SUMIFS(СВЦЭМ!$F$33:$F$776,СВЦЭМ!$A$33:$A$776,$A248,СВЦЭМ!$B$33:$B$776,S$226)+'СЕТ СН'!$F$15</f>
        <v>161.33240660999999</v>
      </c>
      <c r="T248" s="36">
        <f>SUMIFS(СВЦЭМ!$F$33:$F$776,СВЦЭМ!$A$33:$A$776,$A248,СВЦЭМ!$B$33:$B$776,T$226)+'СЕТ СН'!$F$15</f>
        <v>157.55960504999999</v>
      </c>
      <c r="U248" s="36">
        <f>SUMIFS(СВЦЭМ!$F$33:$F$776,СВЦЭМ!$A$33:$A$776,$A248,СВЦЭМ!$B$33:$B$776,U$226)+'СЕТ СН'!$F$15</f>
        <v>158.32385642</v>
      </c>
      <c r="V248" s="36">
        <f>SUMIFS(СВЦЭМ!$F$33:$F$776,СВЦЭМ!$A$33:$A$776,$A248,СВЦЭМ!$B$33:$B$776,V$226)+'СЕТ СН'!$F$15</f>
        <v>157.30832946000001</v>
      </c>
      <c r="W248" s="36">
        <f>SUMIFS(СВЦЭМ!$F$33:$F$776,СВЦЭМ!$A$33:$A$776,$A248,СВЦЭМ!$B$33:$B$776,W$226)+'СЕТ СН'!$F$15</f>
        <v>159.98658362</v>
      </c>
      <c r="X248" s="36">
        <f>SUMIFS(СВЦЭМ!$F$33:$F$776,СВЦЭМ!$A$33:$A$776,$A248,СВЦЭМ!$B$33:$B$776,X$226)+'СЕТ СН'!$F$15</f>
        <v>162.79210620999999</v>
      </c>
      <c r="Y248" s="36">
        <f>SUMIFS(СВЦЭМ!$F$33:$F$776,СВЦЭМ!$A$33:$A$776,$A248,СВЦЭМ!$B$33:$B$776,Y$226)+'СЕТ СН'!$F$15</f>
        <v>165.29253921</v>
      </c>
    </row>
    <row r="249" spans="1:25" ht="15.5" x14ac:dyDescent="0.3">
      <c r="A249" s="35">
        <f t="shared" si="6"/>
        <v>43853</v>
      </c>
      <c r="B249" s="36">
        <f>SUMIFS(СВЦЭМ!$F$33:$F$776,СВЦЭМ!$A$33:$A$776,$A249,СВЦЭМ!$B$33:$B$776,B$226)+'СЕТ СН'!$F$15</f>
        <v>169.79825151</v>
      </c>
      <c r="C249" s="36">
        <f>SUMIFS(СВЦЭМ!$F$33:$F$776,СВЦЭМ!$A$33:$A$776,$A249,СВЦЭМ!$B$33:$B$776,C$226)+'СЕТ СН'!$F$15</f>
        <v>171.06265966999999</v>
      </c>
      <c r="D249" s="36">
        <f>SUMIFS(СВЦЭМ!$F$33:$F$776,СВЦЭМ!$A$33:$A$776,$A249,СВЦЭМ!$B$33:$B$776,D$226)+'СЕТ СН'!$F$15</f>
        <v>173.55246471999999</v>
      </c>
      <c r="E249" s="36">
        <f>SUMIFS(СВЦЭМ!$F$33:$F$776,СВЦЭМ!$A$33:$A$776,$A249,СВЦЭМ!$B$33:$B$776,E$226)+'СЕТ СН'!$F$15</f>
        <v>174.65962182999999</v>
      </c>
      <c r="F249" s="36">
        <f>SUMIFS(СВЦЭМ!$F$33:$F$776,СВЦЭМ!$A$33:$A$776,$A249,СВЦЭМ!$B$33:$B$776,F$226)+'СЕТ СН'!$F$15</f>
        <v>173.15757830000001</v>
      </c>
      <c r="G249" s="36">
        <f>SUMIFS(СВЦЭМ!$F$33:$F$776,СВЦЭМ!$A$33:$A$776,$A249,СВЦЭМ!$B$33:$B$776,G$226)+'СЕТ СН'!$F$15</f>
        <v>169.60813863999999</v>
      </c>
      <c r="H249" s="36">
        <f>SUMIFS(СВЦЭМ!$F$33:$F$776,СВЦЭМ!$A$33:$A$776,$A249,СВЦЭМ!$B$33:$B$776,H$226)+'СЕТ СН'!$F$15</f>
        <v>162.22476191000001</v>
      </c>
      <c r="I249" s="36">
        <f>SUMIFS(СВЦЭМ!$F$33:$F$776,СВЦЭМ!$A$33:$A$776,$A249,СВЦЭМ!$B$33:$B$776,I$226)+'СЕТ СН'!$F$15</f>
        <v>158.58140324999999</v>
      </c>
      <c r="J249" s="36">
        <f>SUMIFS(СВЦЭМ!$F$33:$F$776,СВЦЭМ!$A$33:$A$776,$A249,СВЦЭМ!$B$33:$B$776,J$226)+'СЕТ СН'!$F$15</f>
        <v>154.47596797</v>
      </c>
      <c r="K249" s="36">
        <f>SUMIFS(СВЦЭМ!$F$33:$F$776,СВЦЭМ!$A$33:$A$776,$A249,СВЦЭМ!$B$33:$B$776,K$226)+'СЕТ СН'!$F$15</f>
        <v>155.41054911000001</v>
      </c>
      <c r="L249" s="36">
        <f>SUMIFS(СВЦЭМ!$F$33:$F$776,СВЦЭМ!$A$33:$A$776,$A249,СВЦЭМ!$B$33:$B$776,L$226)+'СЕТ СН'!$F$15</f>
        <v>154.92148039</v>
      </c>
      <c r="M249" s="36">
        <f>SUMIFS(СВЦЭМ!$F$33:$F$776,СВЦЭМ!$A$33:$A$776,$A249,СВЦЭМ!$B$33:$B$776,M$226)+'СЕТ СН'!$F$15</f>
        <v>155.88355145</v>
      </c>
      <c r="N249" s="36">
        <f>SUMIFS(СВЦЭМ!$F$33:$F$776,СВЦЭМ!$A$33:$A$776,$A249,СВЦЭМ!$B$33:$B$776,N$226)+'СЕТ СН'!$F$15</f>
        <v>158.09417439000001</v>
      </c>
      <c r="O249" s="36">
        <f>SUMIFS(СВЦЭМ!$F$33:$F$776,СВЦЭМ!$A$33:$A$776,$A249,СВЦЭМ!$B$33:$B$776,O$226)+'СЕТ СН'!$F$15</f>
        <v>162.19562954</v>
      </c>
      <c r="P249" s="36">
        <f>SUMIFS(СВЦЭМ!$F$33:$F$776,СВЦЭМ!$A$33:$A$776,$A249,СВЦЭМ!$B$33:$B$776,P$226)+'СЕТ СН'!$F$15</f>
        <v>165.7410395</v>
      </c>
      <c r="Q249" s="36">
        <f>SUMIFS(СВЦЭМ!$F$33:$F$776,СВЦЭМ!$A$33:$A$776,$A249,СВЦЭМ!$B$33:$B$776,Q$226)+'СЕТ СН'!$F$15</f>
        <v>169.2951396</v>
      </c>
      <c r="R249" s="36">
        <f>SUMIFS(СВЦЭМ!$F$33:$F$776,СВЦЭМ!$A$33:$A$776,$A249,СВЦЭМ!$B$33:$B$776,R$226)+'СЕТ СН'!$F$15</f>
        <v>164.18611136999999</v>
      </c>
      <c r="S249" s="36">
        <f>SUMIFS(СВЦЭМ!$F$33:$F$776,СВЦЭМ!$A$33:$A$776,$A249,СВЦЭМ!$B$33:$B$776,S$226)+'СЕТ СН'!$F$15</f>
        <v>159.57264369999999</v>
      </c>
      <c r="T249" s="36">
        <f>SUMIFS(СВЦЭМ!$F$33:$F$776,СВЦЭМ!$A$33:$A$776,$A249,СВЦЭМ!$B$33:$B$776,T$226)+'СЕТ СН'!$F$15</f>
        <v>155.94489598000001</v>
      </c>
      <c r="U249" s="36">
        <f>SUMIFS(СВЦЭМ!$F$33:$F$776,СВЦЭМ!$A$33:$A$776,$A249,СВЦЭМ!$B$33:$B$776,U$226)+'СЕТ СН'!$F$15</f>
        <v>157.14521869999999</v>
      </c>
      <c r="V249" s="36">
        <f>SUMIFS(СВЦЭМ!$F$33:$F$776,СВЦЭМ!$A$33:$A$776,$A249,СВЦЭМ!$B$33:$B$776,V$226)+'СЕТ СН'!$F$15</f>
        <v>159.68374985</v>
      </c>
      <c r="W249" s="36">
        <f>SUMIFS(СВЦЭМ!$F$33:$F$776,СВЦЭМ!$A$33:$A$776,$A249,СВЦЭМ!$B$33:$B$776,W$226)+'СЕТ СН'!$F$15</f>
        <v>163.84451485</v>
      </c>
      <c r="X249" s="36">
        <f>SUMIFS(СВЦЭМ!$F$33:$F$776,СВЦЭМ!$A$33:$A$776,$A249,СВЦЭМ!$B$33:$B$776,X$226)+'СЕТ СН'!$F$15</f>
        <v>167.46777420000001</v>
      </c>
      <c r="Y249" s="36">
        <f>SUMIFS(СВЦЭМ!$F$33:$F$776,СВЦЭМ!$A$33:$A$776,$A249,СВЦЭМ!$B$33:$B$776,Y$226)+'СЕТ СН'!$F$15</f>
        <v>169.01058793000001</v>
      </c>
    </row>
    <row r="250" spans="1:25" ht="15.5" x14ac:dyDescent="0.3">
      <c r="A250" s="35">
        <f t="shared" si="6"/>
        <v>43854</v>
      </c>
      <c r="B250" s="36">
        <f>SUMIFS(СВЦЭМ!$F$33:$F$776,СВЦЭМ!$A$33:$A$776,$A250,СВЦЭМ!$B$33:$B$776,B$226)+'СЕТ СН'!$F$15</f>
        <v>162.04275666999999</v>
      </c>
      <c r="C250" s="36">
        <f>SUMIFS(СВЦЭМ!$F$33:$F$776,СВЦЭМ!$A$33:$A$776,$A250,СВЦЭМ!$B$33:$B$776,C$226)+'СЕТ СН'!$F$15</f>
        <v>164.30243239000001</v>
      </c>
      <c r="D250" s="36">
        <f>SUMIFS(СВЦЭМ!$F$33:$F$776,СВЦЭМ!$A$33:$A$776,$A250,СВЦЭМ!$B$33:$B$776,D$226)+'СЕТ СН'!$F$15</f>
        <v>166.86305684999999</v>
      </c>
      <c r="E250" s="36">
        <f>SUMIFS(СВЦЭМ!$F$33:$F$776,СВЦЭМ!$A$33:$A$776,$A250,СВЦЭМ!$B$33:$B$776,E$226)+'СЕТ СН'!$F$15</f>
        <v>168.84268116000001</v>
      </c>
      <c r="F250" s="36">
        <f>SUMIFS(СВЦЭМ!$F$33:$F$776,СВЦЭМ!$A$33:$A$776,$A250,СВЦЭМ!$B$33:$B$776,F$226)+'СЕТ СН'!$F$15</f>
        <v>166.32677240000001</v>
      </c>
      <c r="G250" s="36">
        <f>SUMIFS(СВЦЭМ!$F$33:$F$776,СВЦЭМ!$A$33:$A$776,$A250,СВЦЭМ!$B$33:$B$776,G$226)+'СЕТ СН'!$F$15</f>
        <v>162.51248683</v>
      </c>
      <c r="H250" s="36">
        <f>SUMIFS(СВЦЭМ!$F$33:$F$776,СВЦЭМ!$A$33:$A$776,$A250,СВЦЭМ!$B$33:$B$776,H$226)+'СЕТ СН'!$F$15</f>
        <v>154.04509874999999</v>
      </c>
      <c r="I250" s="36">
        <f>SUMIFS(СВЦЭМ!$F$33:$F$776,СВЦЭМ!$A$33:$A$776,$A250,СВЦЭМ!$B$33:$B$776,I$226)+'СЕТ СН'!$F$15</f>
        <v>152.36224035999999</v>
      </c>
      <c r="J250" s="36">
        <f>SUMIFS(СВЦЭМ!$F$33:$F$776,СВЦЭМ!$A$33:$A$776,$A250,СВЦЭМ!$B$33:$B$776,J$226)+'СЕТ СН'!$F$15</f>
        <v>148.56386334999999</v>
      </c>
      <c r="K250" s="36">
        <f>SUMIFS(СВЦЭМ!$F$33:$F$776,СВЦЭМ!$A$33:$A$776,$A250,СВЦЭМ!$B$33:$B$776,K$226)+'СЕТ СН'!$F$15</f>
        <v>148.86822199</v>
      </c>
      <c r="L250" s="36">
        <f>SUMIFS(СВЦЭМ!$F$33:$F$776,СВЦЭМ!$A$33:$A$776,$A250,СВЦЭМ!$B$33:$B$776,L$226)+'СЕТ СН'!$F$15</f>
        <v>148.94066773</v>
      </c>
      <c r="M250" s="36">
        <f>SUMIFS(СВЦЭМ!$F$33:$F$776,СВЦЭМ!$A$33:$A$776,$A250,СВЦЭМ!$B$33:$B$776,M$226)+'СЕТ СН'!$F$15</f>
        <v>150.83838444</v>
      </c>
      <c r="N250" s="36">
        <f>SUMIFS(СВЦЭМ!$F$33:$F$776,СВЦЭМ!$A$33:$A$776,$A250,СВЦЭМ!$B$33:$B$776,N$226)+'СЕТ СН'!$F$15</f>
        <v>150.22723809999999</v>
      </c>
      <c r="O250" s="36">
        <f>SUMIFS(СВЦЭМ!$F$33:$F$776,СВЦЭМ!$A$33:$A$776,$A250,СВЦЭМ!$B$33:$B$776,O$226)+'СЕТ СН'!$F$15</f>
        <v>153.56951816</v>
      </c>
      <c r="P250" s="36">
        <f>SUMIFS(СВЦЭМ!$F$33:$F$776,СВЦЭМ!$A$33:$A$776,$A250,СВЦЭМ!$B$33:$B$776,P$226)+'СЕТ СН'!$F$15</f>
        <v>156.39224222000001</v>
      </c>
      <c r="Q250" s="36">
        <f>SUMIFS(СВЦЭМ!$F$33:$F$776,СВЦЭМ!$A$33:$A$776,$A250,СВЦЭМ!$B$33:$B$776,Q$226)+'СЕТ СН'!$F$15</f>
        <v>159.01887095999999</v>
      </c>
      <c r="R250" s="36">
        <f>SUMIFS(СВЦЭМ!$F$33:$F$776,СВЦЭМ!$A$33:$A$776,$A250,СВЦЭМ!$B$33:$B$776,R$226)+'СЕТ СН'!$F$15</f>
        <v>158.84422757999999</v>
      </c>
      <c r="S250" s="36">
        <f>SUMIFS(СВЦЭМ!$F$33:$F$776,СВЦЭМ!$A$33:$A$776,$A250,СВЦЭМ!$B$33:$B$776,S$226)+'СЕТ СН'!$F$15</f>
        <v>158.57812357</v>
      </c>
      <c r="T250" s="36">
        <f>SUMIFS(СВЦЭМ!$F$33:$F$776,СВЦЭМ!$A$33:$A$776,$A250,СВЦЭМ!$B$33:$B$776,T$226)+'СЕТ СН'!$F$15</f>
        <v>152.72342033000001</v>
      </c>
      <c r="U250" s="36">
        <f>SUMIFS(СВЦЭМ!$F$33:$F$776,СВЦЭМ!$A$33:$A$776,$A250,СВЦЭМ!$B$33:$B$776,U$226)+'СЕТ СН'!$F$15</f>
        <v>153.46050898999999</v>
      </c>
      <c r="V250" s="36">
        <f>SUMIFS(СВЦЭМ!$F$33:$F$776,СВЦЭМ!$A$33:$A$776,$A250,СВЦЭМ!$B$33:$B$776,V$226)+'СЕТ СН'!$F$15</f>
        <v>154.47878229</v>
      </c>
      <c r="W250" s="36">
        <f>SUMIFS(СВЦЭМ!$F$33:$F$776,СВЦЭМ!$A$33:$A$776,$A250,СВЦЭМ!$B$33:$B$776,W$226)+'СЕТ СН'!$F$15</f>
        <v>157.45502060000001</v>
      </c>
      <c r="X250" s="36">
        <f>SUMIFS(СВЦЭМ!$F$33:$F$776,СВЦЭМ!$A$33:$A$776,$A250,СВЦЭМ!$B$33:$B$776,X$226)+'СЕТ СН'!$F$15</f>
        <v>158.17406025</v>
      </c>
      <c r="Y250" s="36">
        <f>SUMIFS(СВЦЭМ!$F$33:$F$776,СВЦЭМ!$A$33:$A$776,$A250,СВЦЭМ!$B$33:$B$776,Y$226)+'СЕТ СН'!$F$15</f>
        <v>159.56572747999999</v>
      </c>
    </row>
    <row r="251" spans="1:25" ht="15.5" x14ac:dyDescent="0.3">
      <c r="A251" s="35">
        <f t="shared" si="6"/>
        <v>43855</v>
      </c>
      <c r="B251" s="36">
        <f>SUMIFS(СВЦЭМ!$F$33:$F$776,СВЦЭМ!$A$33:$A$776,$A251,СВЦЭМ!$B$33:$B$776,B$226)+'СЕТ СН'!$F$15</f>
        <v>167.76041784</v>
      </c>
      <c r="C251" s="36">
        <f>SUMIFS(СВЦЭМ!$F$33:$F$776,СВЦЭМ!$A$33:$A$776,$A251,СВЦЭМ!$B$33:$B$776,C$226)+'СЕТ СН'!$F$15</f>
        <v>172.21428201000001</v>
      </c>
      <c r="D251" s="36">
        <f>SUMIFS(СВЦЭМ!$F$33:$F$776,СВЦЭМ!$A$33:$A$776,$A251,СВЦЭМ!$B$33:$B$776,D$226)+'СЕТ СН'!$F$15</f>
        <v>177.27101002000001</v>
      </c>
      <c r="E251" s="36">
        <f>SUMIFS(СВЦЭМ!$F$33:$F$776,СВЦЭМ!$A$33:$A$776,$A251,СВЦЭМ!$B$33:$B$776,E$226)+'СЕТ СН'!$F$15</f>
        <v>177.83181214000001</v>
      </c>
      <c r="F251" s="36">
        <f>SUMIFS(СВЦЭМ!$F$33:$F$776,СВЦЭМ!$A$33:$A$776,$A251,СВЦЭМ!$B$33:$B$776,F$226)+'СЕТ СН'!$F$15</f>
        <v>171.13931772000001</v>
      </c>
      <c r="G251" s="36">
        <f>SUMIFS(СВЦЭМ!$F$33:$F$776,СВЦЭМ!$A$33:$A$776,$A251,СВЦЭМ!$B$33:$B$776,G$226)+'СЕТ СН'!$F$15</f>
        <v>169.88265279999999</v>
      </c>
      <c r="H251" s="36">
        <f>SUMIFS(СВЦЭМ!$F$33:$F$776,СВЦЭМ!$A$33:$A$776,$A251,СВЦЭМ!$B$33:$B$776,H$226)+'СЕТ СН'!$F$15</f>
        <v>164.62051298</v>
      </c>
      <c r="I251" s="36">
        <f>SUMIFS(СВЦЭМ!$F$33:$F$776,СВЦЭМ!$A$33:$A$776,$A251,СВЦЭМ!$B$33:$B$776,I$226)+'СЕТ СН'!$F$15</f>
        <v>162.42860327</v>
      </c>
      <c r="J251" s="36">
        <f>SUMIFS(СВЦЭМ!$F$33:$F$776,СВЦЭМ!$A$33:$A$776,$A251,СВЦЭМ!$B$33:$B$776,J$226)+'СЕТ СН'!$F$15</f>
        <v>158.19779022</v>
      </c>
      <c r="K251" s="36">
        <f>SUMIFS(СВЦЭМ!$F$33:$F$776,СВЦЭМ!$A$33:$A$776,$A251,СВЦЭМ!$B$33:$B$776,K$226)+'СЕТ СН'!$F$15</f>
        <v>151.87309820999999</v>
      </c>
      <c r="L251" s="36">
        <f>SUMIFS(СВЦЭМ!$F$33:$F$776,СВЦЭМ!$A$33:$A$776,$A251,СВЦЭМ!$B$33:$B$776,L$226)+'СЕТ СН'!$F$15</f>
        <v>149.54875394000001</v>
      </c>
      <c r="M251" s="36">
        <f>SUMIFS(СВЦЭМ!$F$33:$F$776,СВЦЭМ!$A$33:$A$776,$A251,СВЦЭМ!$B$33:$B$776,M$226)+'СЕТ СН'!$F$15</f>
        <v>154.50686906000001</v>
      </c>
      <c r="N251" s="36">
        <f>SUMIFS(СВЦЭМ!$F$33:$F$776,СВЦЭМ!$A$33:$A$776,$A251,СВЦЭМ!$B$33:$B$776,N$226)+'СЕТ СН'!$F$15</f>
        <v>157.24311789000001</v>
      </c>
      <c r="O251" s="36">
        <f>SUMIFS(СВЦЭМ!$F$33:$F$776,СВЦЭМ!$A$33:$A$776,$A251,СВЦЭМ!$B$33:$B$776,O$226)+'СЕТ СН'!$F$15</f>
        <v>160.57052826</v>
      </c>
      <c r="P251" s="36">
        <f>SUMIFS(СВЦЭМ!$F$33:$F$776,СВЦЭМ!$A$33:$A$776,$A251,СВЦЭМ!$B$33:$B$776,P$226)+'СЕТ СН'!$F$15</f>
        <v>163.28850531000001</v>
      </c>
      <c r="Q251" s="36">
        <f>SUMIFS(СВЦЭМ!$F$33:$F$776,СВЦЭМ!$A$33:$A$776,$A251,СВЦЭМ!$B$33:$B$776,Q$226)+'СЕТ СН'!$F$15</f>
        <v>164.98903598000001</v>
      </c>
      <c r="R251" s="36">
        <f>SUMIFS(СВЦЭМ!$F$33:$F$776,СВЦЭМ!$A$33:$A$776,$A251,СВЦЭМ!$B$33:$B$776,R$226)+'СЕТ СН'!$F$15</f>
        <v>164.57983105</v>
      </c>
      <c r="S251" s="36">
        <f>SUMIFS(СВЦЭМ!$F$33:$F$776,СВЦЭМ!$A$33:$A$776,$A251,СВЦЭМ!$B$33:$B$776,S$226)+'СЕТ СН'!$F$15</f>
        <v>164.42623108000001</v>
      </c>
      <c r="T251" s="36">
        <f>SUMIFS(СВЦЭМ!$F$33:$F$776,СВЦЭМ!$A$33:$A$776,$A251,СВЦЭМ!$B$33:$B$776,T$226)+'СЕТ СН'!$F$15</f>
        <v>159.42279761</v>
      </c>
      <c r="U251" s="36">
        <f>SUMIFS(СВЦЭМ!$F$33:$F$776,СВЦЭМ!$A$33:$A$776,$A251,СВЦЭМ!$B$33:$B$776,U$226)+'СЕТ СН'!$F$15</f>
        <v>159.7978598</v>
      </c>
      <c r="V251" s="36">
        <f>SUMIFS(СВЦЭМ!$F$33:$F$776,СВЦЭМ!$A$33:$A$776,$A251,СВЦЭМ!$B$33:$B$776,V$226)+'СЕТ СН'!$F$15</f>
        <v>160.94359725000001</v>
      </c>
      <c r="W251" s="36">
        <f>SUMIFS(СВЦЭМ!$F$33:$F$776,СВЦЭМ!$A$33:$A$776,$A251,СВЦЭМ!$B$33:$B$776,W$226)+'СЕТ СН'!$F$15</f>
        <v>163.18646627000001</v>
      </c>
      <c r="X251" s="36">
        <f>SUMIFS(СВЦЭМ!$F$33:$F$776,СВЦЭМ!$A$33:$A$776,$A251,СВЦЭМ!$B$33:$B$776,X$226)+'СЕТ СН'!$F$15</f>
        <v>163.78436343000001</v>
      </c>
      <c r="Y251" s="36">
        <f>SUMIFS(СВЦЭМ!$F$33:$F$776,СВЦЭМ!$A$33:$A$776,$A251,СВЦЭМ!$B$33:$B$776,Y$226)+'СЕТ СН'!$F$15</f>
        <v>165.93204005000001</v>
      </c>
    </row>
    <row r="252" spans="1:25" ht="15.5" x14ac:dyDescent="0.3">
      <c r="A252" s="35">
        <f t="shared" si="6"/>
        <v>43856</v>
      </c>
      <c r="B252" s="36">
        <f>SUMIFS(СВЦЭМ!$F$33:$F$776,СВЦЭМ!$A$33:$A$776,$A252,СВЦЭМ!$B$33:$B$776,B$226)+'СЕТ СН'!$F$15</f>
        <v>164.59662821000001</v>
      </c>
      <c r="C252" s="36">
        <f>SUMIFS(СВЦЭМ!$F$33:$F$776,СВЦЭМ!$A$33:$A$776,$A252,СВЦЭМ!$B$33:$B$776,C$226)+'СЕТ СН'!$F$15</f>
        <v>168.50895309000001</v>
      </c>
      <c r="D252" s="36">
        <f>SUMIFS(СВЦЭМ!$F$33:$F$776,СВЦЭМ!$A$33:$A$776,$A252,СВЦЭМ!$B$33:$B$776,D$226)+'СЕТ СН'!$F$15</f>
        <v>173.50494484000001</v>
      </c>
      <c r="E252" s="36">
        <f>SUMIFS(СВЦЭМ!$F$33:$F$776,СВЦЭМ!$A$33:$A$776,$A252,СВЦЭМ!$B$33:$B$776,E$226)+'СЕТ СН'!$F$15</f>
        <v>174.67309469</v>
      </c>
      <c r="F252" s="36">
        <f>SUMIFS(СВЦЭМ!$F$33:$F$776,СВЦЭМ!$A$33:$A$776,$A252,СВЦЭМ!$B$33:$B$776,F$226)+'СЕТ СН'!$F$15</f>
        <v>167.84563032</v>
      </c>
      <c r="G252" s="36">
        <f>SUMIFS(СВЦЭМ!$F$33:$F$776,СВЦЭМ!$A$33:$A$776,$A252,СВЦЭМ!$B$33:$B$776,G$226)+'СЕТ СН'!$F$15</f>
        <v>166.09669980000001</v>
      </c>
      <c r="H252" s="36">
        <f>SUMIFS(СВЦЭМ!$F$33:$F$776,СВЦЭМ!$A$33:$A$776,$A252,СВЦЭМ!$B$33:$B$776,H$226)+'СЕТ СН'!$F$15</f>
        <v>160.50034768</v>
      </c>
      <c r="I252" s="36">
        <f>SUMIFS(СВЦЭМ!$F$33:$F$776,СВЦЭМ!$A$33:$A$776,$A252,СВЦЭМ!$B$33:$B$776,I$226)+'СЕТ СН'!$F$15</f>
        <v>157.69724937999999</v>
      </c>
      <c r="J252" s="36">
        <f>SUMIFS(СВЦЭМ!$F$33:$F$776,СВЦЭМ!$A$33:$A$776,$A252,СВЦЭМ!$B$33:$B$776,J$226)+'СЕТ СН'!$F$15</f>
        <v>152.39565485</v>
      </c>
      <c r="K252" s="36">
        <f>SUMIFS(СВЦЭМ!$F$33:$F$776,СВЦЭМ!$A$33:$A$776,$A252,СВЦЭМ!$B$33:$B$776,K$226)+'СЕТ СН'!$F$15</f>
        <v>146.94795522999999</v>
      </c>
      <c r="L252" s="36">
        <f>SUMIFS(СВЦЭМ!$F$33:$F$776,СВЦЭМ!$A$33:$A$776,$A252,СВЦЭМ!$B$33:$B$776,L$226)+'СЕТ СН'!$F$15</f>
        <v>145.30539200000001</v>
      </c>
      <c r="M252" s="36">
        <f>SUMIFS(СВЦЭМ!$F$33:$F$776,СВЦЭМ!$A$33:$A$776,$A252,СВЦЭМ!$B$33:$B$776,M$226)+'СЕТ СН'!$F$15</f>
        <v>151.19481449</v>
      </c>
      <c r="N252" s="36">
        <f>SUMIFS(СВЦЭМ!$F$33:$F$776,СВЦЭМ!$A$33:$A$776,$A252,СВЦЭМ!$B$33:$B$776,N$226)+'СЕТ СН'!$F$15</f>
        <v>153.19420658999999</v>
      </c>
      <c r="O252" s="36">
        <f>SUMIFS(СВЦЭМ!$F$33:$F$776,СВЦЭМ!$A$33:$A$776,$A252,СВЦЭМ!$B$33:$B$776,O$226)+'СЕТ СН'!$F$15</f>
        <v>156.08629754</v>
      </c>
      <c r="P252" s="36">
        <f>SUMIFS(СВЦЭМ!$F$33:$F$776,СВЦЭМ!$A$33:$A$776,$A252,СВЦЭМ!$B$33:$B$776,P$226)+'СЕТ СН'!$F$15</f>
        <v>158.60598587999999</v>
      </c>
      <c r="Q252" s="36">
        <f>SUMIFS(СВЦЭМ!$F$33:$F$776,СВЦЭМ!$A$33:$A$776,$A252,СВЦЭМ!$B$33:$B$776,Q$226)+'СЕТ СН'!$F$15</f>
        <v>160.49540809999999</v>
      </c>
      <c r="R252" s="36">
        <f>SUMIFS(СВЦЭМ!$F$33:$F$776,СВЦЭМ!$A$33:$A$776,$A252,СВЦЭМ!$B$33:$B$776,R$226)+'СЕТ СН'!$F$15</f>
        <v>160.42418885999999</v>
      </c>
      <c r="S252" s="36">
        <f>SUMIFS(СВЦЭМ!$F$33:$F$776,СВЦЭМ!$A$33:$A$776,$A252,СВЦЭМ!$B$33:$B$776,S$226)+'СЕТ СН'!$F$15</f>
        <v>161.17519304999999</v>
      </c>
      <c r="T252" s="36">
        <f>SUMIFS(СВЦЭМ!$F$33:$F$776,СВЦЭМ!$A$33:$A$776,$A252,СВЦЭМ!$B$33:$B$776,T$226)+'СЕТ СН'!$F$15</f>
        <v>156.36749101000001</v>
      </c>
      <c r="U252" s="36">
        <f>SUMIFS(СВЦЭМ!$F$33:$F$776,СВЦЭМ!$A$33:$A$776,$A252,СВЦЭМ!$B$33:$B$776,U$226)+'СЕТ СН'!$F$15</f>
        <v>156.62238751999999</v>
      </c>
      <c r="V252" s="36">
        <f>SUMIFS(СВЦЭМ!$F$33:$F$776,СВЦЭМ!$A$33:$A$776,$A252,СВЦЭМ!$B$33:$B$776,V$226)+'СЕТ СН'!$F$15</f>
        <v>157.84680141999999</v>
      </c>
      <c r="W252" s="36">
        <f>SUMIFS(СВЦЭМ!$F$33:$F$776,СВЦЭМ!$A$33:$A$776,$A252,СВЦЭМ!$B$33:$B$776,W$226)+'СЕТ СН'!$F$15</f>
        <v>160.45935954999999</v>
      </c>
      <c r="X252" s="36">
        <f>SUMIFS(СВЦЭМ!$F$33:$F$776,СВЦЭМ!$A$33:$A$776,$A252,СВЦЭМ!$B$33:$B$776,X$226)+'СЕТ СН'!$F$15</f>
        <v>160.98191907</v>
      </c>
      <c r="Y252" s="36">
        <f>SUMIFS(СВЦЭМ!$F$33:$F$776,СВЦЭМ!$A$33:$A$776,$A252,СВЦЭМ!$B$33:$B$776,Y$226)+'СЕТ СН'!$F$15</f>
        <v>162.67843563</v>
      </c>
    </row>
    <row r="253" spans="1:25" ht="15.5" x14ac:dyDescent="0.3">
      <c r="A253" s="35">
        <f t="shared" si="6"/>
        <v>43857</v>
      </c>
      <c r="B253" s="36">
        <f>SUMIFS(СВЦЭМ!$F$33:$F$776,СВЦЭМ!$A$33:$A$776,$A253,СВЦЭМ!$B$33:$B$776,B$226)+'СЕТ СН'!$F$15</f>
        <v>167.71251108000001</v>
      </c>
      <c r="C253" s="36">
        <f>SUMIFS(СВЦЭМ!$F$33:$F$776,СВЦЭМ!$A$33:$A$776,$A253,СВЦЭМ!$B$33:$B$776,C$226)+'СЕТ СН'!$F$15</f>
        <v>169.12961444999999</v>
      </c>
      <c r="D253" s="36">
        <f>SUMIFS(СВЦЭМ!$F$33:$F$776,СВЦЭМ!$A$33:$A$776,$A253,СВЦЭМ!$B$33:$B$776,D$226)+'СЕТ СН'!$F$15</f>
        <v>171.64016104999999</v>
      </c>
      <c r="E253" s="36">
        <f>SUMIFS(СВЦЭМ!$F$33:$F$776,СВЦЭМ!$A$33:$A$776,$A253,СВЦЭМ!$B$33:$B$776,E$226)+'СЕТ СН'!$F$15</f>
        <v>173.56170413999999</v>
      </c>
      <c r="F253" s="36">
        <f>SUMIFS(СВЦЭМ!$F$33:$F$776,СВЦЭМ!$A$33:$A$776,$A253,СВЦЭМ!$B$33:$B$776,F$226)+'СЕТ СН'!$F$15</f>
        <v>172.52061105000001</v>
      </c>
      <c r="G253" s="36">
        <f>SUMIFS(СВЦЭМ!$F$33:$F$776,СВЦЭМ!$A$33:$A$776,$A253,СВЦЭМ!$B$33:$B$776,G$226)+'СЕТ СН'!$F$15</f>
        <v>171.25524716999999</v>
      </c>
      <c r="H253" s="36">
        <f>SUMIFS(СВЦЭМ!$F$33:$F$776,СВЦЭМ!$A$33:$A$776,$A253,СВЦЭМ!$B$33:$B$776,H$226)+'СЕТ СН'!$F$15</f>
        <v>163.41408213</v>
      </c>
      <c r="I253" s="36">
        <f>SUMIFS(СВЦЭМ!$F$33:$F$776,СВЦЭМ!$A$33:$A$776,$A253,СВЦЭМ!$B$33:$B$776,I$226)+'СЕТ СН'!$F$15</f>
        <v>158.07565811000001</v>
      </c>
      <c r="J253" s="36">
        <f>SUMIFS(СВЦЭМ!$F$33:$F$776,СВЦЭМ!$A$33:$A$776,$A253,СВЦЭМ!$B$33:$B$776,J$226)+'СЕТ СН'!$F$15</f>
        <v>151.27843679</v>
      </c>
      <c r="K253" s="36">
        <f>SUMIFS(СВЦЭМ!$F$33:$F$776,СВЦЭМ!$A$33:$A$776,$A253,СВЦЭМ!$B$33:$B$776,K$226)+'СЕТ СН'!$F$15</f>
        <v>150.94411019</v>
      </c>
      <c r="L253" s="36">
        <f>SUMIFS(СВЦЭМ!$F$33:$F$776,СВЦЭМ!$A$33:$A$776,$A253,СВЦЭМ!$B$33:$B$776,L$226)+'СЕТ СН'!$F$15</f>
        <v>153.44774043000001</v>
      </c>
      <c r="M253" s="36">
        <f>SUMIFS(СВЦЭМ!$F$33:$F$776,СВЦЭМ!$A$33:$A$776,$A253,СВЦЭМ!$B$33:$B$776,M$226)+'СЕТ СН'!$F$15</f>
        <v>155.34542744999999</v>
      </c>
      <c r="N253" s="36">
        <f>SUMIFS(СВЦЭМ!$F$33:$F$776,СВЦЭМ!$A$33:$A$776,$A253,СВЦЭМ!$B$33:$B$776,N$226)+'СЕТ СН'!$F$15</f>
        <v>158.65780221</v>
      </c>
      <c r="O253" s="36">
        <f>SUMIFS(СВЦЭМ!$F$33:$F$776,СВЦЭМ!$A$33:$A$776,$A253,СВЦЭМ!$B$33:$B$776,O$226)+'СЕТ СН'!$F$15</f>
        <v>163.17962231999999</v>
      </c>
      <c r="P253" s="36">
        <f>SUMIFS(СВЦЭМ!$F$33:$F$776,СВЦЭМ!$A$33:$A$776,$A253,СВЦЭМ!$B$33:$B$776,P$226)+'СЕТ СН'!$F$15</f>
        <v>166.90532808</v>
      </c>
      <c r="Q253" s="36">
        <f>SUMIFS(СВЦЭМ!$F$33:$F$776,СВЦЭМ!$A$33:$A$776,$A253,СВЦЭМ!$B$33:$B$776,Q$226)+'СЕТ СН'!$F$15</f>
        <v>168.87691258000001</v>
      </c>
      <c r="R253" s="36">
        <f>SUMIFS(СВЦЭМ!$F$33:$F$776,СВЦЭМ!$A$33:$A$776,$A253,СВЦЭМ!$B$33:$B$776,R$226)+'СЕТ СН'!$F$15</f>
        <v>168.67278125999999</v>
      </c>
      <c r="S253" s="36">
        <f>SUMIFS(СВЦЭМ!$F$33:$F$776,СВЦЭМ!$A$33:$A$776,$A253,СВЦЭМ!$B$33:$B$776,S$226)+'СЕТ СН'!$F$15</f>
        <v>164.79626723999999</v>
      </c>
      <c r="T253" s="36">
        <f>SUMIFS(СВЦЭМ!$F$33:$F$776,СВЦЭМ!$A$33:$A$776,$A253,СВЦЭМ!$B$33:$B$776,T$226)+'СЕТ СН'!$F$15</f>
        <v>159.00078042000001</v>
      </c>
      <c r="U253" s="36">
        <f>SUMIFS(СВЦЭМ!$F$33:$F$776,СВЦЭМ!$A$33:$A$776,$A253,СВЦЭМ!$B$33:$B$776,U$226)+'СЕТ СН'!$F$15</f>
        <v>161.43865525000001</v>
      </c>
      <c r="V253" s="36">
        <f>SUMIFS(СВЦЭМ!$F$33:$F$776,СВЦЭМ!$A$33:$A$776,$A253,СВЦЭМ!$B$33:$B$776,V$226)+'СЕТ СН'!$F$15</f>
        <v>161.77622425999999</v>
      </c>
      <c r="W253" s="36">
        <f>SUMIFS(СВЦЭМ!$F$33:$F$776,СВЦЭМ!$A$33:$A$776,$A253,СВЦЭМ!$B$33:$B$776,W$226)+'СЕТ СН'!$F$15</f>
        <v>163.93477311000001</v>
      </c>
      <c r="X253" s="36">
        <f>SUMIFS(СВЦЭМ!$F$33:$F$776,СВЦЭМ!$A$33:$A$776,$A253,СВЦЭМ!$B$33:$B$776,X$226)+'СЕТ СН'!$F$15</f>
        <v>164.90234487000001</v>
      </c>
      <c r="Y253" s="36">
        <f>SUMIFS(СВЦЭМ!$F$33:$F$776,СВЦЭМ!$A$33:$A$776,$A253,СВЦЭМ!$B$33:$B$776,Y$226)+'СЕТ СН'!$F$15</f>
        <v>167.13462953999999</v>
      </c>
    </row>
    <row r="254" spans="1:25" ht="15.5" x14ac:dyDescent="0.3">
      <c r="A254" s="35">
        <f t="shared" si="6"/>
        <v>43858</v>
      </c>
      <c r="B254" s="36">
        <f>SUMIFS(СВЦЭМ!$F$33:$F$776,СВЦЭМ!$A$33:$A$776,$A254,СВЦЭМ!$B$33:$B$776,B$226)+'СЕТ СН'!$F$15</f>
        <v>158.70555963000001</v>
      </c>
      <c r="C254" s="36">
        <f>SUMIFS(СВЦЭМ!$F$33:$F$776,СВЦЭМ!$A$33:$A$776,$A254,СВЦЭМ!$B$33:$B$776,C$226)+'СЕТ СН'!$F$15</f>
        <v>164.81069961</v>
      </c>
      <c r="D254" s="36">
        <f>SUMIFS(СВЦЭМ!$F$33:$F$776,СВЦЭМ!$A$33:$A$776,$A254,СВЦЭМ!$B$33:$B$776,D$226)+'СЕТ СН'!$F$15</f>
        <v>167.91814986</v>
      </c>
      <c r="E254" s="36">
        <f>SUMIFS(СВЦЭМ!$F$33:$F$776,СВЦЭМ!$A$33:$A$776,$A254,СВЦЭМ!$B$33:$B$776,E$226)+'СЕТ СН'!$F$15</f>
        <v>167.88438077000001</v>
      </c>
      <c r="F254" s="36">
        <f>SUMIFS(СВЦЭМ!$F$33:$F$776,СВЦЭМ!$A$33:$A$776,$A254,СВЦЭМ!$B$33:$B$776,F$226)+'СЕТ СН'!$F$15</f>
        <v>168.79568807000001</v>
      </c>
      <c r="G254" s="36">
        <f>SUMIFS(СВЦЭМ!$F$33:$F$776,СВЦЭМ!$A$33:$A$776,$A254,СВЦЭМ!$B$33:$B$776,G$226)+'СЕТ СН'!$F$15</f>
        <v>165.63784362999999</v>
      </c>
      <c r="H254" s="36">
        <f>SUMIFS(СВЦЭМ!$F$33:$F$776,СВЦЭМ!$A$33:$A$776,$A254,СВЦЭМ!$B$33:$B$776,H$226)+'СЕТ СН'!$F$15</f>
        <v>159.69089725000001</v>
      </c>
      <c r="I254" s="36">
        <f>SUMIFS(СВЦЭМ!$F$33:$F$776,СВЦЭМ!$A$33:$A$776,$A254,СВЦЭМ!$B$33:$B$776,I$226)+'СЕТ СН'!$F$15</f>
        <v>151.87871111999999</v>
      </c>
      <c r="J254" s="36">
        <f>SUMIFS(СВЦЭМ!$F$33:$F$776,СВЦЭМ!$A$33:$A$776,$A254,СВЦЭМ!$B$33:$B$776,J$226)+'СЕТ СН'!$F$15</f>
        <v>148.42960561999999</v>
      </c>
      <c r="K254" s="36">
        <f>SUMIFS(СВЦЭМ!$F$33:$F$776,СВЦЭМ!$A$33:$A$776,$A254,СВЦЭМ!$B$33:$B$776,K$226)+'СЕТ СН'!$F$15</f>
        <v>146.60830548999999</v>
      </c>
      <c r="L254" s="36">
        <f>SUMIFS(СВЦЭМ!$F$33:$F$776,СВЦЭМ!$A$33:$A$776,$A254,СВЦЭМ!$B$33:$B$776,L$226)+'СЕТ СН'!$F$15</f>
        <v>145.40938310999999</v>
      </c>
      <c r="M254" s="36">
        <f>SUMIFS(СВЦЭМ!$F$33:$F$776,СВЦЭМ!$A$33:$A$776,$A254,СВЦЭМ!$B$33:$B$776,M$226)+'СЕТ СН'!$F$15</f>
        <v>151.70751723000001</v>
      </c>
      <c r="N254" s="36">
        <f>SUMIFS(СВЦЭМ!$F$33:$F$776,СВЦЭМ!$A$33:$A$776,$A254,СВЦЭМ!$B$33:$B$776,N$226)+'СЕТ СН'!$F$15</f>
        <v>154.86056632</v>
      </c>
      <c r="O254" s="36">
        <f>SUMIFS(СВЦЭМ!$F$33:$F$776,СВЦЭМ!$A$33:$A$776,$A254,СВЦЭМ!$B$33:$B$776,O$226)+'СЕТ СН'!$F$15</f>
        <v>154.89736843</v>
      </c>
      <c r="P254" s="36">
        <f>SUMIFS(СВЦЭМ!$F$33:$F$776,СВЦЭМ!$A$33:$A$776,$A254,СВЦЭМ!$B$33:$B$776,P$226)+'СЕТ СН'!$F$15</f>
        <v>157.77756049999999</v>
      </c>
      <c r="Q254" s="36">
        <f>SUMIFS(СВЦЭМ!$F$33:$F$776,СВЦЭМ!$A$33:$A$776,$A254,СВЦЭМ!$B$33:$B$776,Q$226)+'СЕТ СН'!$F$15</f>
        <v>159.41279058999999</v>
      </c>
      <c r="R254" s="36">
        <f>SUMIFS(СВЦЭМ!$F$33:$F$776,СВЦЭМ!$A$33:$A$776,$A254,СВЦЭМ!$B$33:$B$776,R$226)+'СЕТ СН'!$F$15</f>
        <v>159.04044268000001</v>
      </c>
      <c r="S254" s="36">
        <f>SUMIFS(СВЦЭМ!$F$33:$F$776,СВЦЭМ!$A$33:$A$776,$A254,СВЦЭМ!$B$33:$B$776,S$226)+'СЕТ СН'!$F$15</f>
        <v>156.11542087000001</v>
      </c>
      <c r="T254" s="36">
        <f>SUMIFS(СВЦЭМ!$F$33:$F$776,СВЦЭМ!$A$33:$A$776,$A254,СВЦЭМ!$B$33:$B$776,T$226)+'СЕТ СН'!$F$15</f>
        <v>152.01609221999999</v>
      </c>
      <c r="U254" s="36">
        <f>SUMIFS(СВЦЭМ!$F$33:$F$776,СВЦЭМ!$A$33:$A$776,$A254,СВЦЭМ!$B$33:$B$776,U$226)+'СЕТ СН'!$F$15</f>
        <v>151.18232559</v>
      </c>
      <c r="V254" s="36">
        <f>SUMIFS(СВЦЭМ!$F$33:$F$776,СВЦЭМ!$A$33:$A$776,$A254,СВЦЭМ!$B$33:$B$776,V$226)+'СЕТ СН'!$F$15</f>
        <v>153.20266285</v>
      </c>
      <c r="W254" s="36">
        <f>SUMIFS(СВЦЭМ!$F$33:$F$776,СВЦЭМ!$A$33:$A$776,$A254,СВЦЭМ!$B$33:$B$776,W$226)+'СЕТ СН'!$F$15</f>
        <v>154.98229459000001</v>
      </c>
      <c r="X254" s="36">
        <f>SUMIFS(СВЦЭМ!$F$33:$F$776,СВЦЭМ!$A$33:$A$776,$A254,СВЦЭМ!$B$33:$B$776,X$226)+'СЕТ СН'!$F$15</f>
        <v>156.45089148</v>
      </c>
      <c r="Y254" s="36">
        <f>SUMIFS(СВЦЭМ!$F$33:$F$776,СВЦЭМ!$A$33:$A$776,$A254,СВЦЭМ!$B$33:$B$776,Y$226)+'СЕТ СН'!$F$15</f>
        <v>161.34535908999999</v>
      </c>
    </row>
    <row r="255" spans="1:25" ht="15.5" x14ac:dyDescent="0.3">
      <c r="A255" s="35">
        <f t="shared" si="6"/>
        <v>43859</v>
      </c>
      <c r="B255" s="36">
        <f>SUMIFS(СВЦЭМ!$F$33:$F$776,СВЦЭМ!$A$33:$A$776,$A255,СВЦЭМ!$B$33:$B$776,B$226)+'СЕТ СН'!$F$15</f>
        <v>169.49022348</v>
      </c>
      <c r="C255" s="36">
        <f>SUMIFS(СВЦЭМ!$F$33:$F$776,СВЦЭМ!$A$33:$A$776,$A255,СВЦЭМ!$B$33:$B$776,C$226)+'СЕТ СН'!$F$15</f>
        <v>173.66949661000001</v>
      </c>
      <c r="D255" s="36">
        <f>SUMIFS(СВЦЭМ!$F$33:$F$776,СВЦЭМ!$A$33:$A$776,$A255,СВЦЭМ!$B$33:$B$776,D$226)+'СЕТ СН'!$F$15</f>
        <v>174.16539878</v>
      </c>
      <c r="E255" s="36">
        <f>SUMIFS(СВЦЭМ!$F$33:$F$776,СВЦЭМ!$A$33:$A$776,$A255,СВЦЭМ!$B$33:$B$776,E$226)+'СЕТ СН'!$F$15</f>
        <v>174.43457882999999</v>
      </c>
      <c r="F255" s="36">
        <f>SUMIFS(СВЦЭМ!$F$33:$F$776,СВЦЭМ!$A$33:$A$776,$A255,СВЦЭМ!$B$33:$B$776,F$226)+'СЕТ СН'!$F$15</f>
        <v>173.14303028</v>
      </c>
      <c r="G255" s="36">
        <f>SUMIFS(СВЦЭМ!$F$33:$F$776,СВЦЭМ!$A$33:$A$776,$A255,СВЦЭМ!$B$33:$B$776,G$226)+'СЕТ СН'!$F$15</f>
        <v>170.85342688</v>
      </c>
      <c r="H255" s="36">
        <f>SUMIFS(СВЦЭМ!$F$33:$F$776,СВЦЭМ!$A$33:$A$776,$A255,СВЦЭМ!$B$33:$B$776,H$226)+'СЕТ СН'!$F$15</f>
        <v>163.18238718000001</v>
      </c>
      <c r="I255" s="36">
        <f>SUMIFS(СВЦЭМ!$F$33:$F$776,СВЦЭМ!$A$33:$A$776,$A255,СВЦЭМ!$B$33:$B$776,I$226)+'СЕТ СН'!$F$15</f>
        <v>157.03998240999999</v>
      </c>
      <c r="J255" s="36">
        <f>SUMIFS(СВЦЭМ!$F$33:$F$776,СВЦЭМ!$A$33:$A$776,$A255,СВЦЭМ!$B$33:$B$776,J$226)+'СЕТ СН'!$F$15</f>
        <v>152.53626012000001</v>
      </c>
      <c r="K255" s="36">
        <f>SUMIFS(СВЦЭМ!$F$33:$F$776,СВЦЭМ!$A$33:$A$776,$A255,СВЦЭМ!$B$33:$B$776,K$226)+'СЕТ СН'!$F$15</f>
        <v>150.3148984</v>
      </c>
      <c r="L255" s="36">
        <f>SUMIFS(СВЦЭМ!$F$33:$F$776,СВЦЭМ!$A$33:$A$776,$A255,СВЦЭМ!$B$33:$B$776,L$226)+'СЕТ СН'!$F$15</f>
        <v>147.79598917000001</v>
      </c>
      <c r="M255" s="36">
        <f>SUMIFS(СВЦЭМ!$F$33:$F$776,СВЦЭМ!$A$33:$A$776,$A255,СВЦЭМ!$B$33:$B$776,M$226)+'СЕТ СН'!$F$15</f>
        <v>148.96104111</v>
      </c>
      <c r="N255" s="36">
        <f>SUMIFS(СВЦЭМ!$F$33:$F$776,СВЦЭМ!$A$33:$A$776,$A255,СВЦЭМ!$B$33:$B$776,N$226)+'СЕТ СН'!$F$15</f>
        <v>154.30520962</v>
      </c>
      <c r="O255" s="36">
        <f>SUMIFS(СВЦЭМ!$F$33:$F$776,СВЦЭМ!$A$33:$A$776,$A255,СВЦЭМ!$B$33:$B$776,O$226)+'СЕТ СН'!$F$15</f>
        <v>159.31147166</v>
      </c>
      <c r="P255" s="36">
        <f>SUMIFS(СВЦЭМ!$F$33:$F$776,СВЦЭМ!$A$33:$A$776,$A255,СВЦЭМ!$B$33:$B$776,P$226)+'СЕТ СН'!$F$15</f>
        <v>164.75241291</v>
      </c>
      <c r="Q255" s="36">
        <f>SUMIFS(СВЦЭМ!$F$33:$F$776,СВЦЭМ!$A$33:$A$776,$A255,СВЦЭМ!$B$33:$B$776,Q$226)+'СЕТ СН'!$F$15</f>
        <v>168.08174382000001</v>
      </c>
      <c r="R255" s="36">
        <f>SUMIFS(СВЦЭМ!$F$33:$F$776,СВЦЭМ!$A$33:$A$776,$A255,СВЦЭМ!$B$33:$B$776,R$226)+'СЕТ СН'!$F$15</f>
        <v>165.39529697</v>
      </c>
      <c r="S255" s="36">
        <f>SUMIFS(СВЦЭМ!$F$33:$F$776,СВЦЭМ!$A$33:$A$776,$A255,СВЦЭМ!$B$33:$B$776,S$226)+'СЕТ СН'!$F$15</f>
        <v>161.55219607999999</v>
      </c>
      <c r="T255" s="36">
        <f>SUMIFS(СВЦЭМ!$F$33:$F$776,СВЦЭМ!$A$33:$A$776,$A255,СВЦЭМ!$B$33:$B$776,T$226)+'СЕТ СН'!$F$15</f>
        <v>153.81184818</v>
      </c>
      <c r="U255" s="36">
        <f>SUMIFS(СВЦЭМ!$F$33:$F$776,СВЦЭМ!$A$33:$A$776,$A255,СВЦЭМ!$B$33:$B$776,U$226)+'СЕТ СН'!$F$15</f>
        <v>152.70297747000001</v>
      </c>
      <c r="V255" s="36">
        <f>SUMIFS(СВЦЭМ!$F$33:$F$776,СВЦЭМ!$A$33:$A$776,$A255,СВЦЭМ!$B$33:$B$776,V$226)+'СЕТ СН'!$F$15</f>
        <v>154.58730492000001</v>
      </c>
      <c r="W255" s="36">
        <f>SUMIFS(СВЦЭМ!$F$33:$F$776,СВЦЭМ!$A$33:$A$776,$A255,СВЦЭМ!$B$33:$B$776,W$226)+'СЕТ СН'!$F$15</f>
        <v>157.71366018000001</v>
      </c>
      <c r="X255" s="36">
        <f>SUMIFS(СВЦЭМ!$F$33:$F$776,СВЦЭМ!$A$33:$A$776,$A255,СВЦЭМ!$B$33:$B$776,X$226)+'СЕТ СН'!$F$15</f>
        <v>157.91704763999999</v>
      </c>
      <c r="Y255" s="36">
        <f>SUMIFS(СВЦЭМ!$F$33:$F$776,СВЦЭМ!$A$33:$A$776,$A255,СВЦЭМ!$B$33:$B$776,Y$226)+'СЕТ СН'!$F$15</f>
        <v>164.35813725</v>
      </c>
    </row>
    <row r="256" spans="1:25" ht="15.5" x14ac:dyDescent="0.3">
      <c r="A256" s="35">
        <f t="shared" si="6"/>
        <v>43860</v>
      </c>
      <c r="B256" s="36">
        <f>SUMIFS(СВЦЭМ!$F$33:$F$776,СВЦЭМ!$A$33:$A$776,$A256,СВЦЭМ!$B$33:$B$776,B$226)+'СЕТ СН'!$F$15</f>
        <v>169.13382000999999</v>
      </c>
      <c r="C256" s="36">
        <f>SUMIFS(СВЦЭМ!$F$33:$F$776,СВЦЭМ!$A$33:$A$776,$A256,СВЦЭМ!$B$33:$B$776,C$226)+'СЕТ СН'!$F$15</f>
        <v>173.20242924999999</v>
      </c>
      <c r="D256" s="36">
        <f>SUMIFS(СВЦЭМ!$F$33:$F$776,СВЦЭМ!$A$33:$A$776,$A256,СВЦЭМ!$B$33:$B$776,D$226)+'СЕТ СН'!$F$15</f>
        <v>174.04316761000001</v>
      </c>
      <c r="E256" s="36">
        <f>SUMIFS(СВЦЭМ!$F$33:$F$776,СВЦЭМ!$A$33:$A$776,$A256,СВЦЭМ!$B$33:$B$776,E$226)+'СЕТ СН'!$F$15</f>
        <v>174.39838144999999</v>
      </c>
      <c r="F256" s="36">
        <f>SUMIFS(СВЦЭМ!$F$33:$F$776,СВЦЭМ!$A$33:$A$776,$A256,СВЦЭМ!$B$33:$B$776,F$226)+'СЕТ СН'!$F$15</f>
        <v>172.11115273999999</v>
      </c>
      <c r="G256" s="36">
        <f>SUMIFS(СВЦЭМ!$F$33:$F$776,СВЦЭМ!$A$33:$A$776,$A256,СВЦЭМ!$B$33:$B$776,G$226)+'СЕТ СН'!$F$15</f>
        <v>169.85315585000001</v>
      </c>
      <c r="H256" s="36">
        <f>SUMIFS(СВЦЭМ!$F$33:$F$776,СВЦЭМ!$A$33:$A$776,$A256,СВЦЭМ!$B$33:$B$776,H$226)+'СЕТ СН'!$F$15</f>
        <v>163.54487678999999</v>
      </c>
      <c r="I256" s="36">
        <f>SUMIFS(СВЦЭМ!$F$33:$F$776,СВЦЭМ!$A$33:$A$776,$A256,СВЦЭМ!$B$33:$B$776,I$226)+'СЕТ СН'!$F$15</f>
        <v>157.50361584000001</v>
      </c>
      <c r="J256" s="36">
        <f>SUMIFS(СВЦЭМ!$F$33:$F$776,СВЦЭМ!$A$33:$A$776,$A256,СВЦЭМ!$B$33:$B$776,J$226)+'СЕТ СН'!$F$15</f>
        <v>151.90236863000001</v>
      </c>
      <c r="K256" s="36">
        <f>SUMIFS(СВЦЭМ!$F$33:$F$776,СВЦЭМ!$A$33:$A$776,$A256,СВЦЭМ!$B$33:$B$776,K$226)+'СЕТ СН'!$F$15</f>
        <v>148.54404824</v>
      </c>
      <c r="L256" s="36">
        <f>SUMIFS(СВЦЭМ!$F$33:$F$776,СВЦЭМ!$A$33:$A$776,$A256,СВЦЭМ!$B$33:$B$776,L$226)+'СЕТ СН'!$F$15</f>
        <v>148.93154041</v>
      </c>
      <c r="M256" s="36">
        <f>SUMIFS(СВЦЭМ!$F$33:$F$776,СВЦЭМ!$A$33:$A$776,$A256,СВЦЭМ!$B$33:$B$776,M$226)+'СЕТ СН'!$F$15</f>
        <v>151.53526439999999</v>
      </c>
      <c r="N256" s="36">
        <f>SUMIFS(СВЦЭМ!$F$33:$F$776,СВЦЭМ!$A$33:$A$776,$A256,СВЦЭМ!$B$33:$B$776,N$226)+'СЕТ СН'!$F$15</f>
        <v>153.78770059999999</v>
      </c>
      <c r="O256" s="36">
        <f>SUMIFS(СВЦЭМ!$F$33:$F$776,СВЦЭМ!$A$33:$A$776,$A256,СВЦЭМ!$B$33:$B$776,O$226)+'СЕТ СН'!$F$15</f>
        <v>160.53778402</v>
      </c>
      <c r="P256" s="36">
        <f>SUMIFS(СВЦЭМ!$F$33:$F$776,СВЦЭМ!$A$33:$A$776,$A256,СВЦЭМ!$B$33:$B$776,P$226)+'СЕТ СН'!$F$15</f>
        <v>166.93642234000001</v>
      </c>
      <c r="Q256" s="36">
        <f>SUMIFS(СВЦЭМ!$F$33:$F$776,СВЦЭМ!$A$33:$A$776,$A256,СВЦЭМ!$B$33:$B$776,Q$226)+'СЕТ СН'!$F$15</f>
        <v>168.45703721999999</v>
      </c>
      <c r="R256" s="36">
        <f>SUMIFS(СВЦЭМ!$F$33:$F$776,СВЦЭМ!$A$33:$A$776,$A256,СВЦЭМ!$B$33:$B$776,R$226)+'СЕТ СН'!$F$15</f>
        <v>163.84986914000001</v>
      </c>
      <c r="S256" s="36">
        <f>SUMIFS(СВЦЭМ!$F$33:$F$776,СВЦЭМ!$A$33:$A$776,$A256,СВЦЭМ!$B$33:$B$776,S$226)+'СЕТ СН'!$F$15</f>
        <v>156.31163067</v>
      </c>
      <c r="T256" s="36">
        <f>SUMIFS(СВЦЭМ!$F$33:$F$776,СВЦЭМ!$A$33:$A$776,$A256,СВЦЭМ!$B$33:$B$776,T$226)+'СЕТ СН'!$F$15</f>
        <v>152.32897998000001</v>
      </c>
      <c r="U256" s="36">
        <f>SUMIFS(СВЦЭМ!$F$33:$F$776,СВЦЭМ!$A$33:$A$776,$A256,СВЦЭМ!$B$33:$B$776,U$226)+'СЕТ СН'!$F$15</f>
        <v>152.71446655</v>
      </c>
      <c r="V256" s="36">
        <f>SUMIFS(СВЦЭМ!$F$33:$F$776,СВЦЭМ!$A$33:$A$776,$A256,СВЦЭМ!$B$33:$B$776,V$226)+'СЕТ СН'!$F$15</f>
        <v>152.72564621999999</v>
      </c>
      <c r="W256" s="36">
        <f>SUMIFS(СВЦЭМ!$F$33:$F$776,СВЦЭМ!$A$33:$A$776,$A256,СВЦЭМ!$B$33:$B$776,W$226)+'СЕТ СН'!$F$15</f>
        <v>154.41930246000001</v>
      </c>
      <c r="X256" s="36">
        <f>SUMIFS(СВЦЭМ!$F$33:$F$776,СВЦЭМ!$A$33:$A$776,$A256,СВЦЭМ!$B$33:$B$776,X$226)+'СЕТ СН'!$F$15</f>
        <v>154.38260098999999</v>
      </c>
      <c r="Y256" s="36">
        <f>SUMIFS(СВЦЭМ!$F$33:$F$776,СВЦЭМ!$A$33:$A$776,$A256,СВЦЭМ!$B$33:$B$776,Y$226)+'СЕТ СН'!$F$15</f>
        <v>154.54726586999999</v>
      </c>
    </row>
    <row r="257" spans="1:27" ht="15.5" x14ac:dyDescent="0.3">
      <c r="A257" s="35">
        <f t="shared" si="6"/>
        <v>43861</v>
      </c>
      <c r="B257" s="36">
        <f>SUMIFS(СВЦЭМ!$F$33:$F$776,СВЦЭМ!$A$33:$A$776,$A257,СВЦЭМ!$B$33:$B$776,B$226)+'СЕТ СН'!$F$15</f>
        <v>162.20221864000001</v>
      </c>
      <c r="C257" s="36">
        <f>SUMIFS(СВЦЭМ!$F$33:$F$776,СВЦЭМ!$A$33:$A$776,$A257,СВЦЭМ!$B$33:$B$776,C$226)+'СЕТ СН'!$F$15</f>
        <v>166.91776317</v>
      </c>
      <c r="D257" s="36">
        <f>SUMIFS(СВЦЭМ!$F$33:$F$776,СВЦЭМ!$A$33:$A$776,$A257,СВЦЭМ!$B$33:$B$776,D$226)+'СЕТ СН'!$F$15</f>
        <v>169.43950787</v>
      </c>
      <c r="E257" s="36">
        <f>SUMIFS(СВЦЭМ!$F$33:$F$776,СВЦЭМ!$A$33:$A$776,$A257,СВЦЭМ!$B$33:$B$776,E$226)+'СЕТ СН'!$F$15</f>
        <v>170.04714479</v>
      </c>
      <c r="F257" s="36">
        <f>SUMIFS(СВЦЭМ!$F$33:$F$776,СВЦЭМ!$A$33:$A$776,$A257,СВЦЭМ!$B$33:$B$776,F$226)+'СЕТ СН'!$F$15</f>
        <v>167.55576954</v>
      </c>
      <c r="G257" s="36">
        <f>SUMIFS(СВЦЭМ!$F$33:$F$776,СВЦЭМ!$A$33:$A$776,$A257,СВЦЭМ!$B$33:$B$776,G$226)+'СЕТ СН'!$F$15</f>
        <v>163.40052897000001</v>
      </c>
      <c r="H257" s="36">
        <f>SUMIFS(СВЦЭМ!$F$33:$F$776,СВЦЭМ!$A$33:$A$776,$A257,СВЦЭМ!$B$33:$B$776,H$226)+'СЕТ СН'!$F$15</f>
        <v>158.84922266999999</v>
      </c>
      <c r="I257" s="36">
        <f>SUMIFS(СВЦЭМ!$F$33:$F$776,СВЦЭМ!$A$33:$A$776,$A257,СВЦЭМ!$B$33:$B$776,I$226)+'СЕТ СН'!$F$15</f>
        <v>157.47363304999999</v>
      </c>
      <c r="J257" s="36">
        <f>SUMIFS(СВЦЭМ!$F$33:$F$776,СВЦЭМ!$A$33:$A$776,$A257,СВЦЭМ!$B$33:$B$776,J$226)+'СЕТ СН'!$F$15</f>
        <v>152.92523026999999</v>
      </c>
      <c r="K257" s="36">
        <f>SUMIFS(СВЦЭМ!$F$33:$F$776,СВЦЭМ!$A$33:$A$776,$A257,СВЦЭМ!$B$33:$B$776,K$226)+'СЕТ СН'!$F$15</f>
        <v>150.30945102999999</v>
      </c>
      <c r="L257" s="36">
        <f>SUMIFS(СВЦЭМ!$F$33:$F$776,СВЦЭМ!$A$33:$A$776,$A257,СВЦЭМ!$B$33:$B$776,L$226)+'СЕТ СН'!$F$15</f>
        <v>150.64703291000001</v>
      </c>
      <c r="M257" s="36">
        <f>SUMIFS(СВЦЭМ!$F$33:$F$776,СВЦЭМ!$A$33:$A$776,$A257,СВЦЭМ!$B$33:$B$776,M$226)+'СЕТ СН'!$F$15</f>
        <v>154.15258782000001</v>
      </c>
      <c r="N257" s="36">
        <f>SUMIFS(СВЦЭМ!$F$33:$F$776,СВЦЭМ!$A$33:$A$776,$A257,СВЦЭМ!$B$33:$B$776,N$226)+'СЕТ СН'!$F$15</f>
        <v>156.37364013000001</v>
      </c>
      <c r="O257" s="36">
        <f>SUMIFS(СВЦЭМ!$F$33:$F$776,СВЦЭМ!$A$33:$A$776,$A257,СВЦЭМ!$B$33:$B$776,O$226)+'СЕТ СН'!$F$15</f>
        <v>157.05306458000001</v>
      </c>
      <c r="P257" s="36">
        <f>SUMIFS(СВЦЭМ!$F$33:$F$776,СВЦЭМ!$A$33:$A$776,$A257,СВЦЭМ!$B$33:$B$776,P$226)+'СЕТ СН'!$F$15</f>
        <v>159.1486993</v>
      </c>
      <c r="Q257" s="36">
        <f>SUMIFS(СВЦЭМ!$F$33:$F$776,СВЦЭМ!$A$33:$A$776,$A257,СВЦЭМ!$B$33:$B$776,Q$226)+'СЕТ СН'!$F$15</f>
        <v>159.26901726</v>
      </c>
      <c r="R257" s="36">
        <f>SUMIFS(СВЦЭМ!$F$33:$F$776,СВЦЭМ!$A$33:$A$776,$A257,СВЦЭМ!$B$33:$B$776,R$226)+'СЕТ СН'!$F$15</f>
        <v>157.71810002999999</v>
      </c>
      <c r="S257" s="36">
        <f>SUMIFS(СВЦЭМ!$F$33:$F$776,СВЦЭМ!$A$33:$A$776,$A257,СВЦЭМ!$B$33:$B$776,S$226)+'СЕТ СН'!$F$15</f>
        <v>156.50004318000001</v>
      </c>
      <c r="T257" s="36">
        <f>SUMIFS(СВЦЭМ!$F$33:$F$776,СВЦЭМ!$A$33:$A$776,$A257,СВЦЭМ!$B$33:$B$776,T$226)+'СЕТ СН'!$F$15</f>
        <v>152.16167873000001</v>
      </c>
      <c r="U257" s="36">
        <f>SUMIFS(СВЦЭМ!$F$33:$F$776,СВЦЭМ!$A$33:$A$776,$A257,СВЦЭМ!$B$33:$B$776,U$226)+'СЕТ СН'!$F$15</f>
        <v>151.73419472</v>
      </c>
      <c r="V257" s="36">
        <f>SUMIFS(СВЦЭМ!$F$33:$F$776,СВЦЭМ!$A$33:$A$776,$A257,СВЦЭМ!$B$33:$B$776,V$226)+'СЕТ СН'!$F$15</f>
        <v>153.88563447999999</v>
      </c>
      <c r="W257" s="36">
        <f>SUMIFS(СВЦЭМ!$F$33:$F$776,СВЦЭМ!$A$33:$A$776,$A257,СВЦЭМ!$B$33:$B$776,W$226)+'СЕТ СН'!$F$15</f>
        <v>155.99920236</v>
      </c>
      <c r="X257" s="36">
        <f>SUMIFS(СВЦЭМ!$F$33:$F$776,СВЦЭМ!$A$33:$A$776,$A257,СВЦЭМ!$B$33:$B$776,X$226)+'СЕТ СН'!$F$15</f>
        <v>156.20980947999999</v>
      </c>
      <c r="Y257" s="36">
        <f>SUMIFS(СВЦЭМ!$F$33:$F$776,СВЦЭМ!$A$33:$A$776,$A257,СВЦЭМ!$B$33:$B$776,Y$226)+'СЕТ СН'!$F$15</f>
        <v>160.02351167</v>
      </c>
    </row>
    <row r="258" spans="1:27" ht="15.5" x14ac:dyDescent="0.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3">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3">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3">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3">
      <c r="A262" s="35" t="str">
        <f>A227</f>
        <v>01.01.2020</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5" hidden="1" x14ac:dyDescent="0.3">
      <c r="A263" s="35">
        <f>A262+1</f>
        <v>43832</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5" hidden="1" x14ac:dyDescent="0.3">
      <c r="A264" s="35">
        <f t="shared" ref="A264:A292" si="7">A263+1</f>
        <v>43833</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5" hidden="1" x14ac:dyDescent="0.3">
      <c r="A265" s="35">
        <f t="shared" si="7"/>
        <v>43834</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5" hidden="1" x14ac:dyDescent="0.3">
      <c r="A266" s="35">
        <f t="shared" si="7"/>
        <v>43835</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5" hidden="1" x14ac:dyDescent="0.3">
      <c r="A267" s="35">
        <f t="shared" si="7"/>
        <v>43836</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5" hidden="1" x14ac:dyDescent="0.3">
      <c r="A268" s="35">
        <f t="shared" si="7"/>
        <v>43837</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5" hidden="1" x14ac:dyDescent="0.3">
      <c r="A269" s="35">
        <f t="shared" si="7"/>
        <v>43838</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5" hidden="1" x14ac:dyDescent="0.3">
      <c r="A270" s="35">
        <f t="shared" si="7"/>
        <v>43839</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5" hidden="1" x14ac:dyDescent="0.3">
      <c r="A271" s="35">
        <f t="shared" si="7"/>
        <v>43840</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5" hidden="1" x14ac:dyDescent="0.3">
      <c r="A272" s="35">
        <f t="shared" si="7"/>
        <v>43841</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5" hidden="1" x14ac:dyDescent="0.3">
      <c r="A273" s="35">
        <f t="shared" si="7"/>
        <v>43842</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5" hidden="1" x14ac:dyDescent="0.3">
      <c r="A274" s="35">
        <f t="shared" si="7"/>
        <v>43843</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5" hidden="1" x14ac:dyDescent="0.3">
      <c r="A275" s="35">
        <f t="shared" si="7"/>
        <v>43844</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5" hidden="1" x14ac:dyDescent="0.3">
      <c r="A276" s="35">
        <f t="shared" si="7"/>
        <v>43845</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5" hidden="1" x14ac:dyDescent="0.3">
      <c r="A277" s="35">
        <f t="shared" si="7"/>
        <v>43846</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5" hidden="1" x14ac:dyDescent="0.3">
      <c r="A278" s="35">
        <f t="shared" si="7"/>
        <v>43847</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5" hidden="1" x14ac:dyDescent="0.3">
      <c r="A279" s="35">
        <f t="shared" si="7"/>
        <v>43848</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5" hidden="1" x14ac:dyDescent="0.3">
      <c r="A280" s="35">
        <f t="shared" si="7"/>
        <v>43849</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5" hidden="1" x14ac:dyDescent="0.3">
      <c r="A281" s="35">
        <f t="shared" si="7"/>
        <v>43850</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5" hidden="1" x14ac:dyDescent="0.3">
      <c r="A282" s="35">
        <f t="shared" si="7"/>
        <v>43851</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5" hidden="1" x14ac:dyDescent="0.3">
      <c r="A283" s="35">
        <f t="shared" si="7"/>
        <v>43852</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5" hidden="1" x14ac:dyDescent="0.3">
      <c r="A284" s="35">
        <f t="shared" si="7"/>
        <v>43853</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5" hidden="1" x14ac:dyDescent="0.3">
      <c r="A285" s="35">
        <f t="shared" si="7"/>
        <v>43854</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5" hidden="1" x14ac:dyDescent="0.3">
      <c r="A286" s="35">
        <f t="shared" si="7"/>
        <v>43855</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5" hidden="1" x14ac:dyDescent="0.3">
      <c r="A287" s="35">
        <f t="shared" si="7"/>
        <v>43856</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5" hidden="1" x14ac:dyDescent="0.3">
      <c r="A288" s="35">
        <f t="shared" si="7"/>
        <v>43857</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5" hidden="1" x14ac:dyDescent="0.3">
      <c r="A289" s="35">
        <f t="shared" si="7"/>
        <v>43858</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5" hidden="1" x14ac:dyDescent="0.3">
      <c r="A290" s="35">
        <f t="shared" si="7"/>
        <v>43859</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5" hidden="1" x14ac:dyDescent="0.3">
      <c r="A291" s="35">
        <f t="shared" si="7"/>
        <v>43860</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5" hidden="1" x14ac:dyDescent="0.3">
      <c r="A292" s="35">
        <f t="shared" si="7"/>
        <v>43861</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5" hidden="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3">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3">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3">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3">
      <c r="A297" s="35" t="str">
        <f>A262</f>
        <v>01.01.2020</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5" hidden="1" x14ac:dyDescent="0.3">
      <c r="A298" s="35">
        <f>A297+1</f>
        <v>43832</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5" hidden="1" x14ac:dyDescent="0.3">
      <c r="A299" s="35">
        <f t="shared" ref="A299:A327" si="8">A298+1</f>
        <v>43833</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5" hidden="1" x14ac:dyDescent="0.3">
      <c r="A300" s="35">
        <f t="shared" si="8"/>
        <v>43834</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5" hidden="1" x14ac:dyDescent="0.3">
      <c r="A301" s="35">
        <f t="shared" si="8"/>
        <v>43835</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5" hidden="1" x14ac:dyDescent="0.3">
      <c r="A302" s="35">
        <f t="shared" si="8"/>
        <v>43836</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5" hidden="1" x14ac:dyDescent="0.3">
      <c r="A303" s="35">
        <f t="shared" si="8"/>
        <v>43837</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5" hidden="1" x14ac:dyDescent="0.3">
      <c r="A304" s="35">
        <f t="shared" si="8"/>
        <v>43838</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5" hidden="1" x14ac:dyDescent="0.3">
      <c r="A305" s="35">
        <f t="shared" si="8"/>
        <v>43839</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5" hidden="1" x14ac:dyDescent="0.3">
      <c r="A306" s="35">
        <f t="shared" si="8"/>
        <v>43840</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5" hidden="1" x14ac:dyDescent="0.3">
      <c r="A307" s="35">
        <f t="shared" si="8"/>
        <v>43841</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5" hidden="1" x14ac:dyDescent="0.3">
      <c r="A308" s="35">
        <f t="shared" si="8"/>
        <v>43842</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5" hidden="1" x14ac:dyDescent="0.3">
      <c r="A309" s="35">
        <f t="shared" si="8"/>
        <v>43843</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5" hidden="1" x14ac:dyDescent="0.3">
      <c r="A310" s="35">
        <f t="shared" si="8"/>
        <v>43844</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5" hidden="1" x14ac:dyDescent="0.3">
      <c r="A311" s="35">
        <f t="shared" si="8"/>
        <v>43845</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5" hidden="1" x14ac:dyDescent="0.3">
      <c r="A312" s="35">
        <f t="shared" si="8"/>
        <v>43846</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5" hidden="1" x14ac:dyDescent="0.3">
      <c r="A313" s="35">
        <f t="shared" si="8"/>
        <v>43847</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5" hidden="1" x14ac:dyDescent="0.3">
      <c r="A314" s="35">
        <f t="shared" si="8"/>
        <v>43848</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5" hidden="1" x14ac:dyDescent="0.3">
      <c r="A315" s="35">
        <f t="shared" si="8"/>
        <v>43849</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5" hidden="1" x14ac:dyDescent="0.3">
      <c r="A316" s="35">
        <f t="shared" si="8"/>
        <v>43850</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5" hidden="1" x14ac:dyDescent="0.3">
      <c r="A317" s="35">
        <f t="shared" si="8"/>
        <v>43851</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5" hidden="1" x14ac:dyDescent="0.3">
      <c r="A318" s="35">
        <f t="shared" si="8"/>
        <v>43852</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5" hidden="1" x14ac:dyDescent="0.3">
      <c r="A319" s="35">
        <f t="shared" si="8"/>
        <v>43853</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5" hidden="1" x14ac:dyDescent="0.3">
      <c r="A320" s="35">
        <f t="shared" si="8"/>
        <v>43854</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5" hidden="1" x14ac:dyDescent="0.3">
      <c r="A321" s="35">
        <f t="shared" si="8"/>
        <v>43855</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5" hidden="1" x14ac:dyDescent="0.3">
      <c r="A322" s="35">
        <f t="shared" si="8"/>
        <v>43856</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5" hidden="1" x14ac:dyDescent="0.3">
      <c r="A323" s="35">
        <f t="shared" si="8"/>
        <v>43857</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5" hidden="1" x14ac:dyDescent="0.3">
      <c r="A324" s="35">
        <f t="shared" si="8"/>
        <v>43858</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5" hidden="1" x14ac:dyDescent="0.3">
      <c r="A325" s="35">
        <f t="shared" si="8"/>
        <v>43859</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5" hidden="1" x14ac:dyDescent="0.3">
      <c r="A326" s="35">
        <f t="shared" si="8"/>
        <v>43860</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5" hidden="1" x14ac:dyDescent="0.3">
      <c r="A327" s="35">
        <f t="shared" si="8"/>
        <v>43861</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5" hidden="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5" hidden="1" x14ac:dyDescent="0.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3">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3">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3">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3">
      <c r="A333" s="35" t="str">
        <f>A297</f>
        <v>01.01.2020</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5" hidden="1" x14ac:dyDescent="0.3">
      <c r="A334" s="35">
        <f>A333+1</f>
        <v>43832</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5" hidden="1" x14ac:dyDescent="0.3">
      <c r="A335" s="35">
        <f t="shared" ref="A335:A363" si="9">A334+1</f>
        <v>43833</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5" hidden="1" x14ac:dyDescent="0.3">
      <c r="A336" s="35">
        <f t="shared" si="9"/>
        <v>43834</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5" hidden="1" x14ac:dyDescent="0.3">
      <c r="A337" s="35">
        <f t="shared" si="9"/>
        <v>43835</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5" hidden="1" x14ac:dyDescent="0.3">
      <c r="A338" s="35">
        <f t="shared" si="9"/>
        <v>43836</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5" hidden="1" x14ac:dyDescent="0.3">
      <c r="A339" s="35">
        <f t="shared" si="9"/>
        <v>43837</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5" hidden="1" x14ac:dyDescent="0.3">
      <c r="A340" s="35">
        <f t="shared" si="9"/>
        <v>43838</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5" hidden="1" x14ac:dyDescent="0.3">
      <c r="A341" s="35">
        <f t="shared" si="9"/>
        <v>43839</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5" hidden="1" x14ac:dyDescent="0.3">
      <c r="A342" s="35">
        <f t="shared" si="9"/>
        <v>43840</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5" hidden="1" x14ac:dyDescent="0.3">
      <c r="A343" s="35">
        <f t="shared" si="9"/>
        <v>43841</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5" hidden="1" x14ac:dyDescent="0.3">
      <c r="A344" s="35">
        <f t="shared" si="9"/>
        <v>43842</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5" hidden="1" x14ac:dyDescent="0.3">
      <c r="A345" s="35">
        <f t="shared" si="9"/>
        <v>43843</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5" hidden="1" x14ac:dyDescent="0.3">
      <c r="A346" s="35">
        <f t="shared" si="9"/>
        <v>43844</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5" hidden="1" x14ac:dyDescent="0.3">
      <c r="A347" s="35">
        <f t="shared" si="9"/>
        <v>43845</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5" hidden="1" x14ac:dyDescent="0.3">
      <c r="A348" s="35">
        <f t="shared" si="9"/>
        <v>43846</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5" hidden="1" x14ac:dyDescent="0.3">
      <c r="A349" s="35">
        <f t="shared" si="9"/>
        <v>43847</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5" hidden="1" x14ac:dyDescent="0.3">
      <c r="A350" s="35">
        <f t="shared" si="9"/>
        <v>43848</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5" hidden="1" x14ac:dyDescent="0.3">
      <c r="A351" s="35">
        <f t="shared" si="9"/>
        <v>43849</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5" hidden="1" x14ac:dyDescent="0.3">
      <c r="A352" s="35">
        <f t="shared" si="9"/>
        <v>43850</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5" hidden="1" x14ac:dyDescent="0.3">
      <c r="A353" s="35">
        <f t="shared" si="9"/>
        <v>43851</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5" hidden="1" x14ac:dyDescent="0.3">
      <c r="A354" s="35">
        <f t="shared" si="9"/>
        <v>43852</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5" hidden="1" x14ac:dyDescent="0.3">
      <c r="A355" s="35">
        <f t="shared" si="9"/>
        <v>43853</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5" hidden="1" x14ac:dyDescent="0.3">
      <c r="A356" s="35">
        <f t="shared" si="9"/>
        <v>43854</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5" hidden="1" x14ac:dyDescent="0.3">
      <c r="A357" s="35">
        <f t="shared" si="9"/>
        <v>43855</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5" hidden="1" x14ac:dyDescent="0.3">
      <c r="A358" s="35">
        <f t="shared" si="9"/>
        <v>43856</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5" hidden="1" x14ac:dyDescent="0.3">
      <c r="A359" s="35">
        <f t="shared" si="9"/>
        <v>43857</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5" hidden="1" x14ac:dyDescent="0.3">
      <c r="A360" s="35">
        <f t="shared" si="9"/>
        <v>43858</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5" hidden="1" x14ac:dyDescent="0.3">
      <c r="A361" s="35">
        <f t="shared" si="9"/>
        <v>43859</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5" hidden="1" x14ac:dyDescent="0.3">
      <c r="A362" s="35">
        <f t="shared" si="9"/>
        <v>43860</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5" hidden="1" x14ac:dyDescent="0.3">
      <c r="A363" s="35">
        <f t="shared" si="9"/>
        <v>43861</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5" hidden="1" x14ac:dyDescent="0.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3">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3">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3">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3">
      <c r="A368" s="35" t="str">
        <f>A333</f>
        <v>01.01.2020</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5" hidden="1" x14ac:dyDescent="0.3">
      <c r="A369" s="35">
        <f>A368+1</f>
        <v>43832</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5" hidden="1" x14ac:dyDescent="0.3">
      <c r="A370" s="35">
        <f t="shared" ref="A370:A398" si="10">A369+1</f>
        <v>43833</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5" hidden="1" x14ac:dyDescent="0.3">
      <c r="A371" s="35">
        <f t="shared" si="10"/>
        <v>43834</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5" hidden="1" x14ac:dyDescent="0.3">
      <c r="A372" s="35">
        <f t="shared" si="10"/>
        <v>43835</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5" hidden="1" x14ac:dyDescent="0.3">
      <c r="A373" s="35">
        <f t="shared" si="10"/>
        <v>43836</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5" hidden="1" x14ac:dyDescent="0.3">
      <c r="A374" s="35">
        <f t="shared" si="10"/>
        <v>43837</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5" hidden="1" x14ac:dyDescent="0.3">
      <c r="A375" s="35">
        <f t="shared" si="10"/>
        <v>43838</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5" hidden="1" x14ac:dyDescent="0.3">
      <c r="A376" s="35">
        <f t="shared" si="10"/>
        <v>43839</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5" hidden="1" x14ac:dyDescent="0.3">
      <c r="A377" s="35">
        <f t="shared" si="10"/>
        <v>43840</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5" hidden="1" x14ac:dyDescent="0.3">
      <c r="A378" s="35">
        <f t="shared" si="10"/>
        <v>43841</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5" hidden="1" x14ac:dyDescent="0.3">
      <c r="A379" s="35">
        <f t="shared" si="10"/>
        <v>43842</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5" hidden="1" x14ac:dyDescent="0.3">
      <c r="A380" s="35">
        <f t="shared" si="10"/>
        <v>43843</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5" hidden="1" x14ac:dyDescent="0.3">
      <c r="A381" s="35">
        <f t="shared" si="10"/>
        <v>43844</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5" hidden="1" x14ac:dyDescent="0.3">
      <c r="A382" s="35">
        <f t="shared" si="10"/>
        <v>43845</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5" hidden="1" x14ac:dyDescent="0.3">
      <c r="A383" s="35">
        <f t="shared" si="10"/>
        <v>43846</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5" hidden="1" x14ac:dyDescent="0.3">
      <c r="A384" s="35">
        <f t="shared" si="10"/>
        <v>43847</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5" hidden="1" x14ac:dyDescent="0.3">
      <c r="A385" s="35">
        <f t="shared" si="10"/>
        <v>43848</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5" hidden="1" x14ac:dyDescent="0.3">
      <c r="A386" s="35">
        <f t="shared" si="10"/>
        <v>43849</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5" hidden="1" x14ac:dyDescent="0.3">
      <c r="A387" s="35">
        <f t="shared" si="10"/>
        <v>43850</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5" hidden="1" x14ac:dyDescent="0.3">
      <c r="A388" s="35">
        <f t="shared" si="10"/>
        <v>43851</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5" hidden="1" x14ac:dyDescent="0.3">
      <c r="A389" s="35">
        <f t="shared" si="10"/>
        <v>43852</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5" hidden="1" x14ac:dyDescent="0.3">
      <c r="A390" s="35">
        <f t="shared" si="10"/>
        <v>43853</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5" hidden="1" x14ac:dyDescent="0.3">
      <c r="A391" s="35">
        <f t="shared" si="10"/>
        <v>43854</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5" hidden="1" x14ac:dyDescent="0.3">
      <c r="A392" s="35">
        <f t="shared" si="10"/>
        <v>43855</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5" hidden="1" x14ac:dyDescent="0.3">
      <c r="A393" s="35">
        <f t="shared" si="10"/>
        <v>43856</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5" hidden="1" x14ac:dyDescent="0.3">
      <c r="A394" s="35">
        <f t="shared" si="10"/>
        <v>43857</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5" hidden="1" x14ac:dyDescent="0.3">
      <c r="A395" s="35">
        <f t="shared" si="10"/>
        <v>43858</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5" hidden="1" x14ac:dyDescent="0.3">
      <c r="A396" s="35">
        <f t="shared" si="10"/>
        <v>43859</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5" hidden="1" x14ac:dyDescent="0.3">
      <c r="A397" s="35">
        <f t="shared" si="10"/>
        <v>43860</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5" hidden="1" x14ac:dyDescent="0.3">
      <c r="A398" s="35">
        <f t="shared" si="10"/>
        <v>43861</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5" hidden="1" x14ac:dyDescent="0.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3">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3">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3">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3">
      <c r="A403" s="35" t="str">
        <f>A368</f>
        <v>01.01.2020</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5" hidden="1" x14ac:dyDescent="0.3">
      <c r="A404" s="35">
        <f>A403+1</f>
        <v>43832</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5" hidden="1" x14ac:dyDescent="0.3">
      <c r="A405" s="35">
        <f t="shared" ref="A405:A433" si="11">A404+1</f>
        <v>43833</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5" hidden="1" x14ac:dyDescent="0.3">
      <c r="A406" s="35">
        <f t="shared" si="11"/>
        <v>43834</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5" hidden="1" x14ac:dyDescent="0.3">
      <c r="A407" s="35">
        <f t="shared" si="11"/>
        <v>43835</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5" hidden="1" x14ac:dyDescent="0.3">
      <c r="A408" s="35">
        <f t="shared" si="11"/>
        <v>43836</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5" hidden="1" x14ac:dyDescent="0.3">
      <c r="A409" s="35">
        <f t="shared" si="11"/>
        <v>43837</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5" hidden="1" x14ac:dyDescent="0.3">
      <c r="A410" s="35">
        <f t="shared" si="11"/>
        <v>43838</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5" hidden="1" x14ac:dyDescent="0.3">
      <c r="A411" s="35">
        <f t="shared" si="11"/>
        <v>43839</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5" hidden="1" x14ac:dyDescent="0.3">
      <c r="A412" s="35">
        <f t="shared" si="11"/>
        <v>43840</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5" hidden="1" x14ac:dyDescent="0.3">
      <c r="A413" s="35">
        <f t="shared" si="11"/>
        <v>43841</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5" hidden="1" x14ac:dyDescent="0.3">
      <c r="A414" s="35">
        <f t="shared" si="11"/>
        <v>43842</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5" hidden="1" x14ac:dyDescent="0.3">
      <c r="A415" s="35">
        <f t="shared" si="11"/>
        <v>43843</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5" hidden="1" x14ac:dyDescent="0.3">
      <c r="A416" s="35">
        <f t="shared" si="11"/>
        <v>43844</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5" hidden="1" x14ac:dyDescent="0.3">
      <c r="A417" s="35">
        <f t="shared" si="11"/>
        <v>43845</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5" hidden="1" x14ac:dyDescent="0.3">
      <c r="A418" s="35">
        <f t="shared" si="11"/>
        <v>43846</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5" hidden="1" x14ac:dyDescent="0.3">
      <c r="A419" s="35">
        <f t="shared" si="11"/>
        <v>43847</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5" hidden="1" x14ac:dyDescent="0.3">
      <c r="A420" s="35">
        <f t="shared" si="11"/>
        <v>43848</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5" hidden="1" x14ac:dyDescent="0.3">
      <c r="A421" s="35">
        <f t="shared" si="11"/>
        <v>43849</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5" hidden="1" x14ac:dyDescent="0.3">
      <c r="A422" s="35">
        <f t="shared" si="11"/>
        <v>43850</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5" hidden="1" x14ac:dyDescent="0.3">
      <c r="A423" s="35">
        <f t="shared" si="11"/>
        <v>43851</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5" hidden="1" x14ac:dyDescent="0.3">
      <c r="A424" s="35">
        <f t="shared" si="11"/>
        <v>43852</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5" hidden="1" x14ac:dyDescent="0.3">
      <c r="A425" s="35">
        <f t="shared" si="11"/>
        <v>43853</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5" hidden="1" x14ac:dyDescent="0.3">
      <c r="A426" s="35">
        <f t="shared" si="11"/>
        <v>43854</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5" hidden="1" x14ac:dyDescent="0.3">
      <c r="A427" s="35">
        <f t="shared" si="11"/>
        <v>43855</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5" hidden="1" x14ac:dyDescent="0.3">
      <c r="A428" s="35">
        <f t="shared" si="11"/>
        <v>43856</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5" hidden="1" x14ac:dyDescent="0.3">
      <c r="A429" s="35">
        <f t="shared" si="11"/>
        <v>43857</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5" hidden="1" x14ac:dyDescent="0.3">
      <c r="A430" s="35">
        <f t="shared" si="11"/>
        <v>43858</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5" hidden="1" x14ac:dyDescent="0.3">
      <c r="A431" s="35">
        <f t="shared" si="11"/>
        <v>43859</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5" hidden="1" x14ac:dyDescent="0.3">
      <c r="A432" s="35">
        <f t="shared" si="11"/>
        <v>43860</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5" hidden="1" x14ac:dyDescent="0.3">
      <c r="A433" s="35">
        <f t="shared" si="11"/>
        <v>43861</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5" hidden="1"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3">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3">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3">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3">
      <c r="A438" s="35" t="str">
        <f>A403</f>
        <v>01.01.2020</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5" hidden="1" x14ac:dyDescent="0.3">
      <c r="A439" s="35">
        <f>A438+1</f>
        <v>43832</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5" hidden="1" x14ac:dyDescent="0.3">
      <c r="A440" s="35">
        <f t="shared" ref="A440:A468" si="12">A439+1</f>
        <v>43833</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5" hidden="1" x14ac:dyDescent="0.3">
      <c r="A441" s="35">
        <f t="shared" si="12"/>
        <v>43834</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5" hidden="1" x14ac:dyDescent="0.3">
      <c r="A442" s="35">
        <f t="shared" si="12"/>
        <v>43835</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5" hidden="1" x14ac:dyDescent="0.3">
      <c r="A443" s="35">
        <f t="shared" si="12"/>
        <v>43836</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5" hidden="1" x14ac:dyDescent="0.3">
      <c r="A444" s="35">
        <f t="shared" si="12"/>
        <v>43837</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5" hidden="1" x14ac:dyDescent="0.3">
      <c r="A445" s="35">
        <f t="shared" si="12"/>
        <v>43838</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5" hidden="1" x14ac:dyDescent="0.3">
      <c r="A446" s="35">
        <f t="shared" si="12"/>
        <v>43839</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5" hidden="1" x14ac:dyDescent="0.3">
      <c r="A447" s="35">
        <f t="shared" si="12"/>
        <v>43840</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5" hidden="1" x14ac:dyDescent="0.3">
      <c r="A448" s="35">
        <f t="shared" si="12"/>
        <v>43841</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5" hidden="1" x14ac:dyDescent="0.3">
      <c r="A449" s="35">
        <f t="shared" si="12"/>
        <v>43842</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5" hidden="1" x14ac:dyDescent="0.3">
      <c r="A450" s="35">
        <f t="shared" si="12"/>
        <v>43843</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5" hidden="1" x14ac:dyDescent="0.3">
      <c r="A451" s="35">
        <f t="shared" si="12"/>
        <v>43844</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5" hidden="1" x14ac:dyDescent="0.3">
      <c r="A452" s="35">
        <f t="shared" si="12"/>
        <v>43845</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5" hidden="1" x14ac:dyDescent="0.3">
      <c r="A453" s="35">
        <f t="shared" si="12"/>
        <v>43846</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5" hidden="1" x14ac:dyDescent="0.3">
      <c r="A454" s="35">
        <f t="shared" si="12"/>
        <v>43847</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5" hidden="1" x14ac:dyDescent="0.3">
      <c r="A455" s="35">
        <f t="shared" si="12"/>
        <v>43848</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5" hidden="1" x14ac:dyDescent="0.3">
      <c r="A456" s="35">
        <f t="shared" si="12"/>
        <v>43849</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5" hidden="1" x14ac:dyDescent="0.3">
      <c r="A457" s="35">
        <f t="shared" si="12"/>
        <v>43850</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5" hidden="1" x14ac:dyDescent="0.3">
      <c r="A458" s="35">
        <f t="shared" si="12"/>
        <v>43851</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5" hidden="1" x14ac:dyDescent="0.3">
      <c r="A459" s="35">
        <f t="shared" si="12"/>
        <v>43852</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5" hidden="1" x14ac:dyDescent="0.3">
      <c r="A460" s="35">
        <f t="shared" si="12"/>
        <v>43853</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5" hidden="1" x14ac:dyDescent="0.3">
      <c r="A461" s="35">
        <f t="shared" si="12"/>
        <v>43854</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5" hidden="1" x14ac:dyDescent="0.3">
      <c r="A462" s="35">
        <f t="shared" si="12"/>
        <v>43855</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5" hidden="1" x14ac:dyDescent="0.3">
      <c r="A463" s="35">
        <f t="shared" si="12"/>
        <v>43856</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5" hidden="1" x14ac:dyDescent="0.3">
      <c r="A464" s="35">
        <f t="shared" si="12"/>
        <v>43857</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5" hidden="1" x14ac:dyDescent="0.3">
      <c r="A465" s="35">
        <f t="shared" si="12"/>
        <v>43858</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5" hidden="1" x14ac:dyDescent="0.3">
      <c r="A466" s="35">
        <f t="shared" si="12"/>
        <v>43859</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5" hidden="1" x14ac:dyDescent="0.3">
      <c r="A467" s="35">
        <f t="shared" si="12"/>
        <v>43860</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5" hidden="1" x14ac:dyDescent="0.3">
      <c r="A468" s="35">
        <f t="shared" si="12"/>
        <v>43861</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5" x14ac:dyDescent="0.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5" x14ac:dyDescent="0.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3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3">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5" x14ac:dyDescent="0.3">
      <c r="A473" s="138" t="s">
        <v>74</v>
      </c>
      <c r="B473" s="138"/>
      <c r="C473" s="138"/>
      <c r="D473" s="138"/>
      <c r="E473" s="138"/>
      <c r="F473" s="138"/>
      <c r="G473" s="138"/>
      <c r="H473" s="138"/>
      <c r="I473" s="138"/>
      <c r="J473" s="138"/>
      <c r="K473" s="138"/>
      <c r="L473" s="138"/>
      <c r="M473" s="138"/>
      <c r="N473" s="159">
        <f>СВЦЭМ!$D$12+'СЕТ СН'!$F$13</f>
        <v>649353.13553607557</v>
      </c>
      <c r="O473" s="160"/>
      <c r="P473" s="47"/>
      <c r="Q473" s="47"/>
      <c r="R473" s="47"/>
      <c r="S473" s="47"/>
      <c r="T473" s="47"/>
      <c r="U473" s="47"/>
      <c r="V473" s="47"/>
      <c r="W473" s="47"/>
      <c r="X473" s="47"/>
      <c r="Y473" s="47"/>
    </row>
    <row r="474" spans="1:26" ht="15.5" x14ac:dyDescent="0.3">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5" x14ac:dyDescent="0.3">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3"/>
    <row r="477" spans="1:26" ht="15.5" x14ac:dyDescent="0.3">
      <c r="A477" s="147" t="s">
        <v>138</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5" x14ac:dyDescent="0.3">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5" x14ac:dyDescent="0.35">
      <c r="A479" s="153"/>
      <c r="B479" s="154"/>
      <c r="C479" s="154"/>
      <c r="D479" s="154"/>
      <c r="E479" s="154"/>
      <c r="F479" s="154"/>
      <c r="G479" s="154"/>
      <c r="H479" s="154"/>
      <c r="I479" s="154"/>
      <c r="J479" s="154"/>
      <c r="K479" s="154"/>
      <c r="L479" s="154"/>
      <c r="M479" s="155"/>
      <c r="N479" s="146">
        <f>'СЕТ СН'!$F$7</f>
        <v>474576.96</v>
      </c>
      <c r="O479" s="146"/>
      <c r="P479" s="146">
        <f>'СЕТ СН'!$G$7</f>
        <v>827486.86</v>
      </c>
      <c r="Q479" s="146"/>
      <c r="R479" s="146">
        <f>'СЕТ СН'!$H$7</f>
        <v>834163.81</v>
      </c>
      <c r="S479" s="146"/>
      <c r="T479" s="146">
        <f>'СЕТ СН'!$I$7</f>
        <v>528373.91</v>
      </c>
      <c r="U479" s="146"/>
    </row>
    <row r="482" spans="1:25" ht="15.5" x14ac:dyDescent="0.3">
      <c r="A482" s="147" t="s">
        <v>139</v>
      </c>
      <c r="B482" s="148"/>
      <c r="C482" s="148"/>
      <c r="D482" s="148"/>
      <c r="E482" s="148"/>
      <c r="F482" s="148"/>
      <c r="G482" s="148"/>
      <c r="H482" s="148"/>
      <c r="I482" s="148"/>
      <c r="J482" s="148"/>
      <c r="K482" s="148"/>
      <c r="L482" s="148"/>
      <c r="M482" s="149"/>
      <c r="N482" s="94" t="s">
        <v>140</v>
      </c>
      <c r="O482" s="95"/>
      <c r="T482" s="42"/>
      <c r="U482" s="42"/>
      <c r="V482" s="42"/>
      <c r="W482" s="42"/>
      <c r="X482" s="42"/>
      <c r="Y482" s="42"/>
    </row>
    <row r="483" spans="1:25" ht="15.5" x14ac:dyDescent="0.3">
      <c r="A483" s="150"/>
      <c r="B483" s="151"/>
      <c r="C483" s="151"/>
      <c r="D483" s="151"/>
      <c r="E483" s="151"/>
      <c r="F483" s="151"/>
      <c r="G483" s="151"/>
      <c r="H483" s="151"/>
      <c r="I483" s="151"/>
      <c r="J483" s="151"/>
      <c r="K483" s="151"/>
      <c r="L483" s="151"/>
      <c r="M483" s="152"/>
      <c r="N483" s="140" t="s">
        <v>145</v>
      </c>
      <c r="O483" s="140"/>
      <c r="T483" s="42"/>
      <c r="U483" s="42"/>
      <c r="V483" s="42"/>
      <c r="W483" s="42"/>
      <c r="X483" s="42"/>
      <c r="Y483" s="42"/>
    </row>
    <row r="484" spans="1:25" ht="15.5" x14ac:dyDescent="0.35">
      <c r="A484" s="153"/>
      <c r="B484" s="154"/>
      <c r="C484" s="154"/>
      <c r="D484" s="154"/>
      <c r="E484" s="154"/>
      <c r="F484" s="154"/>
      <c r="G484" s="154"/>
      <c r="H484" s="154"/>
      <c r="I484" s="154"/>
      <c r="J484" s="154"/>
      <c r="K484" s="154"/>
      <c r="L484" s="154"/>
      <c r="M484" s="155"/>
      <c r="N484" s="146">
        <f>'СЕТ СН'!$F$10</f>
        <v>182697.68</v>
      </c>
      <c r="O484" s="146"/>
      <c r="T484" s="42"/>
      <c r="U484" s="42"/>
      <c r="V484" s="42"/>
      <c r="W484" s="42"/>
      <c r="X484" s="42"/>
      <c r="Y484" s="42"/>
    </row>
    <row r="485" spans="1:25" ht="30" customHeight="1" x14ac:dyDescent="0.3"/>
    <row r="486" spans="1:25" ht="30" customHeight="1" x14ac:dyDescent="0.3"/>
    <row r="487" spans="1:25" ht="30" customHeight="1" x14ac:dyDescent="0.3"/>
    <row r="488" spans="1:25" ht="30" customHeight="1" x14ac:dyDescent="0.3"/>
    <row r="489" spans="1:25" ht="30" customHeight="1" x14ac:dyDescent="0.3"/>
    <row r="490" spans="1:25" ht="30" customHeight="1" x14ac:dyDescent="0.3"/>
    <row r="491" spans="1:25" ht="30" customHeight="1" x14ac:dyDescent="0.3"/>
    <row r="492" spans="1:25" ht="30" customHeight="1" x14ac:dyDescent="0.3"/>
    <row r="493" spans="1:25" ht="30" customHeight="1" x14ac:dyDescent="0.3"/>
    <row r="494" spans="1:25" ht="30" customHeight="1" x14ac:dyDescent="0.3"/>
    <row r="495" spans="1:25" ht="30" customHeight="1" x14ac:dyDescent="0.3"/>
    <row r="496" spans="1:25" ht="30" customHeight="1" x14ac:dyDescent="0.3"/>
    <row r="497" ht="30" customHeight="1" x14ac:dyDescent="0.3"/>
    <row r="498" ht="30" customHeight="1" x14ac:dyDescent="0.3"/>
    <row r="499" ht="30" customHeight="1" x14ac:dyDescent="0.3"/>
    <row r="500" ht="30" customHeight="1" x14ac:dyDescent="0.3"/>
    <row r="501" ht="30" customHeight="1" x14ac:dyDescent="0.3"/>
    <row r="502" ht="30" customHeight="1" x14ac:dyDescent="0.3"/>
    <row r="503" ht="30" customHeight="1" x14ac:dyDescent="0.3"/>
    <row r="504" ht="30" customHeight="1" x14ac:dyDescent="0.3"/>
    <row r="505" ht="30" customHeight="1" x14ac:dyDescent="0.3"/>
    <row r="506" ht="30" customHeight="1" x14ac:dyDescent="0.3"/>
    <row r="507" ht="30" customHeight="1" x14ac:dyDescent="0.3"/>
    <row r="508" ht="30" customHeight="1" x14ac:dyDescent="0.3"/>
    <row r="509" ht="30" customHeight="1" x14ac:dyDescent="0.3"/>
    <row r="510" ht="30" customHeight="1" x14ac:dyDescent="0.3"/>
    <row r="511" ht="30" customHeight="1" x14ac:dyDescent="0.3"/>
    <row r="512" ht="30" customHeight="1" x14ac:dyDescent="0.3"/>
    <row r="513" ht="30" customHeight="1" x14ac:dyDescent="0.3"/>
    <row r="514" ht="30" customHeight="1" x14ac:dyDescent="0.3"/>
    <row r="515" ht="30" customHeight="1" x14ac:dyDescent="0.3"/>
    <row r="516" ht="30" customHeight="1" x14ac:dyDescent="0.3"/>
    <row r="517" ht="30" customHeight="1" x14ac:dyDescent="0.3"/>
    <row r="518" ht="30" customHeight="1" x14ac:dyDescent="0.3"/>
    <row r="519" ht="30" customHeight="1" x14ac:dyDescent="0.3"/>
    <row r="520" ht="30" customHeight="1" x14ac:dyDescent="0.3"/>
    <row r="521" ht="30" customHeight="1" x14ac:dyDescent="0.3"/>
    <row r="522" ht="30" customHeight="1" x14ac:dyDescent="0.3"/>
    <row r="523" ht="30" customHeight="1" x14ac:dyDescent="0.3"/>
    <row r="524" ht="30" customHeight="1" x14ac:dyDescent="0.3"/>
    <row r="525" ht="30" customHeight="1" x14ac:dyDescent="0.3"/>
    <row r="526" ht="30" customHeight="1" x14ac:dyDescent="0.3"/>
    <row r="527" ht="30" customHeight="1" x14ac:dyDescent="0.3"/>
    <row r="528" ht="30" customHeight="1" x14ac:dyDescent="0.3"/>
    <row r="529" ht="30" customHeight="1" x14ac:dyDescent="0.3"/>
    <row r="530" ht="30" customHeight="1" x14ac:dyDescent="0.3"/>
    <row r="531" ht="30" customHeight="1" x14ac:dyDescent="0.3"/>
    <row r="532" ht="30" customHeight="1" x14ac:dyDescent="0.3"/>
    <row r="533" ht="30" customHeight="1" x14ac:dyDescent="0.3"/>
    <row r="534" ht="30" customHeight="1" x14ac:dyDescent="0.3"/>
    <row r="535" ht="30" customHeight="1" x14ac:dyDescent="0.3"/>
    <row r="536" ht="30" customHeight="1" x14ac:dyDescent="0.3"/>
    <row r="537" ht="30" customHeight="1" x14ac:dyDescent="0.3"/>
    <row r="538" ht="30" customHeight="1" x14ac:dyDescent="0.3"/>
    <row r="539" ht="30" customHeight="1" x14ac:dyDescent="0.3"/>
    <row r="540" ht="30" customHeight="1" x14ac:dyDescent="0.3"/>
    <row r="541" ht="30" customHeight="1" x14ac:dyDescent="0.3"/>
    <row r="542" ht="30" customHeight="1" x14ac:dyDescent="0.3"/>
    <row r="543" ht="30" customHeight="1" x14ac:dyDescent="0.3"/>
    <row r="544" ht="30" customHeight="1" x14ac:dyDescent="0.3"/>
    <row r="545" ht="30" customHeight="1" x14ac:dyDescent="0.3"/>
    <row r="546" ht="30" customHeight="1" x14ac:dyDescent="0.3"/>
    <row r="547" ht="30" customHeight="1" x14ac:dyDescent="0.3"/>
    <row r="548" ht="30" customHeight="1" x14ac:dyDescent="0.3"/>
    <row r="549" ht="30" customHeight="1" x14ac:dyDescent="0.3"/>
    <row r="550" ht="30" customHeight="1" x14ac:dyDescent="0.3"/>
    <row r="551" ht="30" customHeight="1" x14ac:dyDescent="0.3"/>
    <row r="552" ht="30" customHeight="1" x14ac:dyDescent="0.3"/>
    <row r="553" ht="30" customHeight="1" x14ac:dyDescent="0.3"/>
    <row r="554" ht="30" customHeight="1" x14ac:dyDescent="0.3"/>
    <row r="555" ht="30" customHeight="1" x14ac:dyDescent="0.3"/>
    <row r="556" ht="30" customHeight="1" x14ac:dyDescent="0.3"/>
    <row r="557" ht="30" customHeight="1" x14ac:dyDescent="0.3"/>
    <row r="558" ht="30" customHeight="1" x14ac:dyDescent="0.3"/>
    <row r="559" ht="30" customHeight="1" x14ac:dyDescent="0.3"/>
    <row r="560" ht="30" customHeight="1" x14ac:dyDescent="0.3"/>
    <row r="561" ht="30" customHeight="1" x14ac:dyDescent="0.3"/>
    <row r="562" ht="30" customHeight="1" x14ac:dyDescent="0.3"/>
    <row r="563" ht="30" customHeight="1" x14ac:dyDescent="0.3"/>
    <row r="564" ht="30" customHeight="1" x14ac:dyDescent="0.3"/>
    <row r="565" ht="30" customHeight="1" x14ac:dyDescent="0.3"/>
    <row r="566" ht="30" customHeight="1" x14ac:dyDescent="0.3"/>
    <row r="567" ht="30" customHeight="1" x14ac:dyDescent="0.3"/>
    <row r="568" ht="30" customHeight="1" x14ac:dyDescent="0.3"/>
    <row r="569" ht="30" customHeight="1" x14ac:dyDescent="0.3"/>
    <row r="570" ht="30" customHeight="1" x14ac:dyDescent="0.3"/>
    <row r="571" ht="30" customHeight="1" x14ac:dyDescent="0.3"/>
    <row r="572" ht="30" customHeight="1" x14ac:dyDescent="0.3"/>
    <row r="573" ht="30" customHeight="1" x14ac:dyDescent="0.3"/>
    <row r="574" ht="30" customHeight="1" x14ac:dyDescent="0.3"/>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4.5" x14ac:dyDescent="0.35"/>
  <cols>
    <col min="1" max="1" width="56.25" style="55" customWidth="1"/>
    <col min="2" max="2" width="26.08203125" style="55" customWidth="1"/>
    <col min="3" max="5" width="12.08203125" style="55" customWidth="1"/>
    <col min="6" max="9" width="14" style="55" customWidth="1"/>
    <col min="10" max="16384" width="9" style="50"/>
  </cols>
  <sheetData>
    <row r="1" spans="1:9" ht="15" x14ac:dyDescent="0.3">
      <c r="A1" s="165" t="s">
        <v>43</v>
      </c>
      <c r="B1" s="165"/>
      <c r="C1" s="165"/>
      <c r="D1" s="165"/>
      <c r="E1" s="165"/>
      <c r="F1" s="165"/>
      <c r="G1" s="165"/>
      <c r="H1" s="165"/>
      <c r="I1" s="165"/>
    </row>
    <row r="2" spans="1:9" ht="14" x14ac:dyDescent="0.3">
      <c r="A2" s="51"/>
      <c r="B2" s="51"/>
      <c r="C2" s="51"/>
      <c r="D2" s="51"/>
      <c r="E2" s="51"/>
      <c r="F2" s="51"/>
      <c r="G2" s="51"/>
      <c r="H2" s="51"/>
      <c r="I2" s="51"/>
    </row>
    <row r="3" spans="1:9" ht="39" customHeight="1" x14ac:dyDescent="0.25">
      <c r="A3" s="166" t="s">
        <v>15</v>
      </c>
      <c r="B3" s="167" t="s">
        <v>16</v>
      </c>
      <c r="C3" s="167" t="s">
        <v>17</v>
      </c>
      <c r="D3" s="167" t="s">
        <v>18</v>
      </c>
      <c r="E3" s="167" t="s">
        <v>11</v>
      </c>
      <c r="F3" s="167" t="s">
        <v>19</v>
      </c>
      <c r="G3" s="167"/>
      <c r="H3" s="167"/>
      <c r="I3" s="167"/>
    </row>
    <row r="4" spans="1:9" ht="14" x14ac:dyDescent="0.25">
      <c r="A4" s="166"/>
      <c r="B4" s="167"/>
      <c r="C4" s="167"/>
      <c r="D4" s="167"/>
      <c r="E4" s="167"/>
      <c r="F4" s="52" t="s">
        <v>0</v>
      </c>
      <c r="G4" s="52" t="s">
        <v>1</v>
      </c>
      <c r="H4" s="52" t="s">
        <v>2</v>
      </c>
      <c r="I4" s="52" t="s">
        <v>3</v>
      </c>
    </row>
    <row r="5" spans="1:9" ht="56" x14ac:dyDescent="0.25">
      <c r="A5" s="53" t="s">
        <v>133</v>
      </c>
      <c r="B5" s="90" t="s">
        <v>183</v>
      </c>
      <c r="C5" s="54">
        <v>43831</v>
      </c>
      <c r="D5" s="54">
        <v>44012</v>
      </c>
      <c r="E5" s="52" t="s">
        <v>20</v>
      </c>
      <c r="F5" s="52">
        <v>1030</v>
      </c>
      <c r="G5" s="52">
        <v>1816.81</v>
      </c>
      <c r="H5" s="52">
        <v>1912.37</v>
      </c>
      <c r="I5" s="52">
        <v>1984.48</v>
      </c>
    </row>
    <row r="6" spans="1:9" ht="56" x14ac:dyDescent="0.25">
      <c r="A6" s="53" t="s">
        <v>134</v>
      </c>
      <c r="B6" s="92" t="s">
        <v>183</v>
      </c>
      <c r="C6" s="54">
        <v>43831</v>
      </c>
      <c r="D6" s="54">
        <v>44012</v>
      </c>
      <c r="E6" s="52" t="s">
        <v>20</v>
      </c>
      <c r="F6" s="52">
        <v>48.09</v>
      </c>
      <c r="G6" s="52">
        <v>194.53</v>
      </c>
      <c r="H6" s="52">
        <v>242.19</v>
      </c>
      <c r="I6" s="52">
        <v>499.46</v>
      </c>
    </row>
    <row r="7" spans="1:9" ht="56" x14ac:dyDescent="0.25">
      <c r="A7" s="53" t="s">
        <v>135</v>
      </c>
      <c r="B7" s="92" t="s">
        <v>183</v>
      </c>
      <c r="C7" s="54">
        <v>43831</v>
      </c>
      <c r="D7" s="54">
        <v>44012</v>
      </c>
      <c r="E7" s="52" t="s">
        <v>21</v>
      </c>
      <c r="F7" s="52">
        <v>474576.96</v>
      </c>
      <c r="G7" s="52">
        <v>827486.86</v>
      </c>
      <c r="H7" s="52">
        <v>834163.81</v>
      </c>
      <c r="I7" s="52">
        <v>528373.91</v>
      </c>
    </row>
    <row r="8" spans="1:9" ht="84" x14ac:dyDescent="0.25">
      <c r="A8" s="53" t="s">
        <v>144</v>
      </c>
      <c r="B8" s="93" t="s">
        <v>184</v>
      </c>
      <c r="C8" s="54">
        <v>43831</v>
      </c>
      <c r="D8" s="54">
        <v>44196</v>
      </c>
      <c r="E8" s="93" t="s">
        <v>143</v>
      </c>
      <c r="F8" s="97">
        <v>7.8200000000000006E-2</v>
      </c>
      <c r="G8" s="93"/>
      <c r="H8" s="93"/>
      <c r="I8" s="93"/>
    </row>
    <row r="9" spans="1:9" ht="70" x14ac:dyDescent="0.25">
      <c r="A9" s="53" t="s">
        <v>136</v>
      </c>
      <c r="B9" s="93" t="s">
        <v>141</v>
      </c>
      <c r="C9" s="54">
        <v>43831</v>
      </c>
      <c r="D9" s="54">
        <v>43861</v>
      </c>
      <c r="E9" s="93" t="s">
        <v>20</v>
      </c>
      <c r="F9" s="96" t="s">
        <v>181</v>
      </c>
      <c r="G9" s="93"/>
      <c r="H9" s="93"/>
      <c r="I9" s="93"/>
    </row>
    <row r="10" spans="1:9" ht="42" x14ac:dyDescent="0.25">
      <c r="A10" s="53" t="s">
        <v>142</v>
      </c>
      <c r="B10" s="93" t="s">
        <v>185</v>
      </c>
      <c r="C10" s="54">
        <v>43831</v>
      </c>
      <c r="D10" s="54">
        <v>44012</v>
      </c>
      <c r="E10" s="91" t="s">
        <v>21</v>
      </c>
      <c r="F10" s="91">
        <v>182697.68</v>
      </c>
      <c r="G10" s="93"/>
      <c r="H10" s="93"/>
      <c r="I10" s="93"/>
    </row>
    <row r="11" spans="1:9" ht="28" x14ac:dyDescent="0.25">
      <c r="A11" s="53" t="s">
        <v>113</v>
      </c>
      <c r="B11" s="85"/>
      <c r="C11" s="54"/>
      <c r="D11" s="54"/>
      <c r="E11" s="52" t="s">
        <v>20</v>
      </c>
      <c r="F11" s="91">
        <v>50</v>
      </c>
      <c r="G11" s="91">
        <v>50</v>
      </c>
      <c r="H11" s="91">
        <v>50</v>
      </c>
      <c r="I11" s="91">
        <v>50</v>
      </c>
    </row>
    <row r="12" spans="1:9" ht="28" x14ac:dyDescent="0.25">
      <c r="A12" s="53" t="s">
        <v>114</v>
      </c>
      <c r="B12" s="52"/>
      <c r="C12" s="54"/>
      <c r="D12" s="54"/>
      <c r="E12" s="52" t="s">
        <v>20</v>
      </c>
      <c r="F12" s="91">
        <v>50</v>
      </c>
      <c r="G12" s="91">
        <v>50</v>
      </c>
      <c r="H12" s="91">
        <v>50</v>
      </c>
      <c r="I12" s="91">
        <v>50</v>
      </c>
    </row>
    <row r="13" spans="1:9" ht="28" x14ac:dyDescent="0.25">
      <c r="A13" s="53" t="s">
        <v>80</v>
      </c>
      <c r="B13" s="52"/>
      <c r="C13" s="54"/>
      <c r="D13" s="54"/>
      <c r="E13" s="52" t="s">
        <v>115</v>
      </c>
      <c r="F13" s="91">
        <v>0</v>
      </c>
      <c r="G13" s="91">
        <v>0</v>
      </c>
      <c r="H13" s="91">
        <v>0</v>
      </c>
      <c r="I13" s="91">
        <v>0</v>
      </c>
    </row>
    <row r="14" spans="1:9" ht="28" x14ac:dyDescent="0.25">
      <c r="A14" s="53" t="s">
        <v>76</v>
      </c>
      <c r="B14" s="52"/>
      <c r="C14" s="54"/>
      <c r="D14" s="54"/>
      <c r="E14" s="52" t="s">
        <v>20</v>
      </c>
      <c r="F14" s="91">
        <v>50</v>
      </c>
      <c r="G14" s="91">
        <v>50</v>
      </c>
      <c r="H14" s="91">
        <v>50</v>
      </c>
      <c r="I14" s="91">
        <v>50</v>
      </c>
    </row>
    <row r="15" spans="1:9" ht="28" x14ac:dyDescent="0.25">
      <c r="A15" s="53" t="s">
        <v>77</v>
      </c>
      <c r="B15" s="52"/>
      <c r="C15" s="54"/>
      <c r="D15" s="54"/>
      <c r="E15" s="52" t="s">
        <v>20</v>
      </c>
      <c r="F15" s="91">
        <v>0</v>
      </c>
      <c r="G15" s="91">
        <v>0</v>
      </c>
      <c r="H15" s="91">
        <v>0</v>
      </c>
      <c r="I15" s="91">
        <v>0</v>
      </c>
    </row>
    <row r="16" spans="1:9" ht="28" x14ac:dyDescent="0.25">
      <c r="A16" s="53" t="s">
        <v>78</v>
      </c>
      <c r="B16" s="52"/>
      <c r="C16" s="54"/>
      <c r="D16" s="54"/>
      <c r="E16" s="52" t="s">
        <v>20</v>
      </c>
      <c r="F16" s="91">
        <v>0</v>
      </c>
      <c r="G16" s="91">
        <v>0</v>
      </c>
      <c r="H16" s="91">
        <v>0</v>
      </c>
      <c r="I16" s="91">
        <v>0</v>
      </c>
    </row>
    <row r="17" spans="1:9" ht="28" x14ac:dyDescent="0.25">
      <c r="A17" s="53" t="s">
        <v>79</v>
      </c>
      <c r="B17" s="52"/>
      <c r="C17" s="54"/>
      <c r="D17" s="54"/>
      <c r="E17" s="52" t="s">
        <v>20</v>
      </c>
      <c r="F17" s="91">
        <v>0</v>
      </c>
      <c r="G17" s="91">
        <v>0</v>
      </c>
      <c r="H17" s="91">
        <v>0</v>
      </c>
      <c r="I17" s="91">
        <v>0</v>
      </c>
    </row>
    <row r="18" spans="1:9" ht="70" hidden="1" x14ac:dyDescent="0.25">
      <c r="A18" s="53" t="s">
        <v>123</v>
      </c>
      <c r="B18" s="89"/>
      <c r="C18" s="54"/>
      <c r="D18" s="54"/>
      <c r="E18" s="87"/>
      <c r="F18" s="87"/>
      <c r="G18" s="87"/>
      <c r="H18" s="87"/>
      <c r="I18" s="87"/>
    </row>
    <row r="19" spans="1:9" ht="70" hidden="1" x14ac:dyDescent="0.25">
      <c r="A19" s="53" t="s">
        <v>124</v>
      </c>
      <c r="B19" s="89"/>
      <c r="C19" s="54"/>
      <c r="D19" s="54"/>
      <c r="E19" s="88"/>
      <c r="F19" s="88"/>
      <c r="G19" s="89"/>
      <c r="H19" s="89"/>
      <c r="I19" s="89"/>
    </row>
    <row r="20" spans="1:9" ht="70" hidden="1" x14ac:dyDescent="0.25">
      <c r="A20" s="53" t="s">
        <v>125</v>
      </c>
      <c r="B20" s="89"/>
      <c r="C20" s="54"/>
      <c r="D20" s="54"/>
      <c r="E20" s="87"/>
      <c r="F20" s="87"/>
      <c r="G20" s="89"/>
      <c r="H20" s="89"/>
      <c r="I20" s="89"/>
    </row>
    <row r="21" spans="1:9" ht="70" hidden="1" x14ac:dyDescent="0.25">
      <c r="A21" s="53" t="s">
        <v>126</v>
      </c>
      <c r="B21" s="89"/>
      <c r="C21" s="54"/>
      <c r="D21" s="54"/>
      <c r="E21" s="87"/>
      <c r="F21" s="87"/>
      <c r="G21" s="87"/>
      <c r="H21" s="87"/>
      <c r="I21" s="87"/>
    </row>
    <row r="22" spans="1:9" ht="70" hidden="1" x14ac:dyDescent="0.25">
      <c r="A22" s="53" t="s">
        <v>127</v>
      </c>
      <c r="B22" s="89"/>
      <c r="C22" s="54"/>
      <c r="D22" s="54"/>
      <c r="E22" s="88"/>
      <c r="F22" s="89"/>
      <c r="G22" s="89"/>
      <c r="H22" s="89"/>
      <c r="I22" s="89"/>
    </row>
    <row r="23" spans="1:9" ht="70" hidden="1" x14ac:dyDescent="0.25">
      <c r="A23" s="53" t="s">
        <v>128</v>
      </c>
      <c r="B23" s="89"/>
      <c r="C23" s="54"/>
      <c r="D23" s="54"/>
      <c r="E23" s="88"/>
      <c r="F23" s="89"/>
      <c r="G23" s="89"/>
      <c r="H23" s="89"/>
      <c r="I23" s="89"/>
    </row>
    <row r="24" spans="1:9" ht="70" hidden="1" x14ac:dyDescent="0.25">
      <c r="A24" s="53" t="s">
        <v>130</v>
      </c>
      <c r="B24" s="89"/>
      <c r="C24" s="54"/>
      <c r="D24" s="54"/>
      <c r="E24" s="89"/>
      <c r="F24" s="89"/>
      <c r="G24" s="89"/>
      <c r="H24" s="89"/>
      <c r="I24" s="89"/>
    </row>
    <row r="25" spans="1:9" ht="70" hidden="1" x14ac:dyDescent="0.25">
      <c r="A25" s="53" t="s">
        <v>129</v>
      </c>
      <c r="B25" s="89"/>
      <c r="C25" s="54"/>
      <c r="D25" s="54"/>
      <c r="E25" s="89"/>
      <c r="F25" s="89"/>
      <c r="G25" s="89"/>
      <c r="H25" s="89"/>
      <c r="I25" s="89"/>
    </row>
    <row r="26" spans="1:9" ht="70" hidden="1" x14ac:dyDescent="0.25">
      <c r="A26" s="53" t="s">
        <v>131</v>
      </c>
      <c r="B26" s="89"/>
      <c r="C26" s="54"/>
      <c r="D26" s="54"/>
      <c r="E26" s="89"/>
      <c r="F26" s="89"/>
      <c r="G26" s="89"/>
      <c r="H26" s="89"/>
      <c r="I26" s="89"/>
    </row>
    <row r="27" spans="1:9" ht="70" hidden="1" x14ac:dyDescent="0.25">
      <c r="A27" s="53" t="s">
        <v>132</v>
      </c>
      <c r="B27" s="89"/>
      <c r="C27" s="54"/>
      <c r="D27" s="54"/>
      <c r="E27" s="89"/>
      <c r="F27" s="89"/>
      <c r="G27" s="89"/>
      <c r="H27" s="89"/>
      <c r="I27" s="89"/>
    </row>
  </sheetData>
  <sheetProtection algorithmName="SHA-512" hashValue="CNijt4FIk0+ud3Vt51/1R0czqh1suadmhyqEsCzS1jXqybA14QZIevpsd/GmmPPpua/ccM2G35KcJOq0EjIAEw==" saltValue="s1GpjXYXGakIwlNSjezwo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sqref="A1:F1048576"/>
    </sheetView>
  </sheetViews>
  <sheetFormatPr defaultRowHeight="12.5" x14ac:dyDescent="0.25"/>
  <cols>
    <col min="1" max="1" width="39.33203125" style="62" customWidth="1"/>
    <col min="2" max="2" width="39.5" style="62" customWidth="1"/>
    <col min="3" max="6" width="21.25" style="62" customWidth="1"/>
    <col min="7" max="7" width="13.75" style="62" customWidth="1"/>
    <col min="8" max="256" width="9" style="62"/>
    <col min="257" max="257" width="39.33203125" style="62" customWidth="1"/>
    <col min="258" max="258" width="39.5" style="62" customWidth="1"/>
    <col min="259" max="262" width="21.25" style="62" customWidth="1"/>
    <col min="263" max="263" width="13.75" style="62" customWidth="1"/>
    <col min="264" max="512" width="9" style="62"/>
    <col min="513" max="513" width="39.33203125" style="62" customWidth="1"/>
    <col min="514" max="514" width="39.5" style="62" customWidth="1"/>
    <col min="515" max="518" width="21.25" style="62" customWidth="1"/>
    <col min="519" max="519" width="13.75" style="62" customWidth="1"/>
    <col min="520" max="768" width="9" style="62"/>
    <col min="769" max="769" width="39.33203125" style="62" customWidth="1"/>
    <col min="770" max="770" width="39.5" style="62" customWidth="1"/>
    <col min="771" max="774" width="21.25" style="62" customWidth="1"/>
    <col min="775" max="775" width="13.75" style="62" customWidth="1"/>
    <col min="776" max="1024" width="9" style="62"/>
    <col min="1025" max="1025" width="39.33203125" style="62" customWidth="1"/>
    <col min="1026" max="1026" width="39.5" style="62" customWidth="1"/>
    <col min="1027" max="1030" width="21.25" style="62" customWidth="1"/>
    <col min="1031" max="1031" width="13.75" style="62" customWidth="1"/>
    <col min="1032" max="1280" width="9" style="62"/>
    <col min="1281" max="1281" width="39.33203125" style="62" customWidth="1"/>
    <col min="1282" max="1282" width="39.5" style="62" customWidth="1"/>
    <col min="1283" max="1286" width="21.25" style="62" customWidth="1"/>
    <col min="1287" max="1287" width="13.75" style="62" customWidth="1"/>
    <col min="1288" max="1536" width="9" style="62"/>
    <col min="1537" max="1537" width="39.33203125" style="62" customWidth="1"/>
    <col min="1538" max="1538" width="39.5" style="62" customWidth="1"/>
    <col min="1539" max="1542" width="21.25" style="62" customWidth="1"/>
    <col min="1543" max="1543" width="13.75" style="62" customWidth="1"/>
    <col min="1544" max="1792" width="9" style="62"/>
    <col min="1793" max="1793" width="39.33203125" style="62" customWidth="1"/>
    <col min="1794" max="1794" width="39.5" style="62" customWidth="1"/>
    <col min="1795" max="1798" width="21.25" style="62" customWidth="1"/>
    <col min="1799" max="1799" width="13.75" style="62" customWidth="1"/>
    <col min="1800" max="2048" width="9" style="62"/>
    <col min="2049" max="2049" width="39.33203125" style="62" customWidth="1"/>
    <col min="2050" max="2050" width="39.5" style="62" customWidth="1"/>
    <col min="2051" max="2054" width="21.25" style="62" customWidth="1"/>
    <col min="2055" max="2055" width="13.75" style="62" customWidth="1"/>
    <col min="2056" max="2304" width="9" style="62"/>
    <col min="2305" max="2305" width="39.33203125" style="62" customWidth="1"/>
    <col min="2306" max="2306" width="39.5" style="62" customWidth="1"/>
    <col min="2307" max="2310" width="21.25" style="62" customWidth="1"/>
    <col min="2311" max="2311" width="13.75" style="62" customWidth="1"/>
    <col min="2312" max="2560" width="9" style="62"/>
    <col min="2561" max="2561" width="39.33203125" style="62" customWidth="1"/>
    <col min="2562" max="2562" width="39.5" style="62" customWidth="1"/>
    <col min="2563" max="2566" width="21.25" style="62" customWidth="1"/>
    <col min="2567" max="2567" width="13.75" style="62" customWidth="1"/>
    <col min="2568" max="2816" width="9" style="62"/>
    <col min="2817" max="2817" width="39.33203125" style="62" customWidth="1"/>
    <col min="2818" max="2818" width="39.5" style="62" customWidth="1"/>
    <col min="2819" max="2822" width="21.25" style="62" customWidth="1"/>
    <col min="2823" max="2823" width="13.75" style="62" customWidth="1"/>
    <col min="2824" max="3072" width="9" style="62"/>
    <col min="3073" max="3073" width="39.33203125" style="62" customWidth="1"/>
    <col min="3074" max="3074" width="39.5" style="62" customWidth="1"/>
    <col min="3075" max="3078" width="21.25" style="62" customWidth="1"/>
    <col min="3079" max="3079" width="13.75" style="62" customWidth="1"/>
    <col min="3080" max="3328" width="9" style="62"/>
    <col min="3329" max="3329" width="39.33203125" style="62" customWidth="1"/>
    <col min="3330" max="3330" width="39.5" style="62" customWidth="1"/>
    <col min="3331" max="3334" width="21.25" style="62" customWidth="1"/>
    <col min="3335" max="3335" width="13.75" style="62" customWidth="1"/>
    <col min="3336" max="3584" width="9" style="62"/>
    <col min="3585" max="3585" width="39.33203125" style="62" customWidth="1"/>
    <col min="3586" max="3586" width="39.5" style="62" customWidth="1"/>
    <col min="3587" max="3590" width="21.25" style="62" customWidth="1"/>
    <col min="3591" max="3591" width="13.75" style="62" customWidth="1"/>
    <col min="3592" max="3840" width="9" style="62"/>
    <col min="3841" max="3841" width="39.33203125" style="62" customWidth="1"/>
    <col min="3842" max="3842" width="39.5" style="62" customWidth="1"/>
    <col min="3843" max="3846" width="21.25" style="62" customWidth="1"/>
    <col min="3847" max="3847" width="13.75" style="62" customWidth="1"/>
    <col min="3848" max="4096" width="9" style="62"/>
    <col min="4097" max="4097" width="39.33203125" style="62" customWidth="1"/>
    <col min="4098" max="4098" width="39.5" style="62" customWidth="1"/>
    <col min="4099" max="4102" width="21.25" style="62" customWidth="1"/>
    <col min="4103" max="4103" width="13.75" style="62" customWidth="1"/>
    <col min="4104" max="4352" width="9" style="62"/>
    <col min="4353" max="4353" width="39.33203125" style="62" customWidth="1"/>
    <col min="4354" max="4354" width="39.5" style="62" customWidth="1"/>
    <col min="4355" max="4358" width="21.25" style="62" customWidth="1"/>
    <col min="4359" max="4359" width="13.75" style="62" customWidth="1"/>
    <col min="4360" max="4608" width="9" style="62"/>
    <col min="4609" max="4609" width="39.33203125" style="62" customWidth="1"/>
    <col min="4610" max="4610" width="39.5" style="62" customWidth="1"/>
    <col min="4611" max="4614" width="21.25" style="62" customWidth="1"/>
    <col min="4615" max="4615" width="13.75" style="62" customWidth="1"/>
    <col min="4616" max="4864" width="9" style="62"/>
    <col min="4865" max="4865" width="39.33203125" style="62" customWidth="1"/>
    <col min="4866" max="4866" width="39.5" style="62" customWidth="1"/>
    <col min="4867" max="4870" width="21.25" style="62" customWidth="1"/>
    <col min="4871" max="4871" width="13.75" style="62" customWidth="1"/>
    <col min="4872" max="5120" width="9" style="62"/>
    <col min="5121" max="5121" width="39.33203125" style="62" customWidth="1"/>
    <col min="5122" max="5122" width="39.5" style="62" customWidth="1"/>
    <col min="5123" max="5126" width="21.25" style="62" customWidth="1"/>
    <col min="5127" max="5127" width="13.75" style="62" customWidth="1"/>
    <col min="5128" max="5376" width="9" style="62"/>
    <col min="5377" max="5377" width="39.33203125" style="62" customWidth="1"/>
    <col min="5378" max="5378" width="39.5" style="62" customWidth="1"/>
    <col min="5379" max="5382" width="21.25" style="62" customWidth="1"/>
    <col min="5383" max="5383" width="13.75" style="62" customWidth="1"/>
    <col min="5384" max="5632" width="9" style="62"/>
    <col min="5633" max="5633" width="39.33203125" style="62" customWidth="1"/>
    <col min="5634" max="5634" width="39.5" style="62" customWidth="1"/>
    <col min="5635" max="5638" width="21.25" style="62" customWidth="1"/>
    <col min="5639" max="5639" width="13.75" style="62" customWidth="1"/>
    <col min="5640" max="5888" width="9" style="62"/>
    <col min="5889" max="5889" width="39.33203125" style="62" customWidth="1"/>
    <col min="5890" max="5890" width="39.5" style="62" customWidth="1"/>
    <col min="5891" max="5894" width="21.25" style="62" customWidth="1"/>
    <col min="5895" max="5895" width="13.75" style="62" customWidth="1"/>
    <col min="5896" max="6144" width="9" style="62"/>
    <col min="6145" max="6145" width="39.33203125" style="62" customWidth="1"/>
    <col min="6146" max="6146" width="39.5" style="62" customWidth="1"/>
    <col min="6147" max="6150" width="21.25" style="62" customWidth="1"/>
    <col min="6151" max="6151" width="13.75" style="62" customWidth="1"/>
    <col min="6152" max="6400" width="9" style="62"/>
    <col min="6401" max="6401" width="39.33203125" style="62" customWidth="1"/>
    <col min="6402" max="6402" width="39.5" style="62" customWidth="1"/>
    <col min="6403" max="6406" width="21.25" style="62" customWidth="1"/>
    <col min="6407" max="6407" width="13.75" style="62" customWidth="1"/>
    <col min="6408" max="6656" width="9" style="62"/>
    <col min="6657" max="6657" width="39.33203125" style="62" customWidth="1"/>
    <col min="6658" max="6658" width="39.5" style="62" customWidth="1"/>
    <col min="6659" max="6662" width="21.25" style="62" customWidth="1"/>
    <col min="6663" max="6663" width="13.75" style="62" customWidth="1"/>
    <col min="6664" max="6912" width="9" style="62"/>
    <col min="6913" max="6913" width="39.33203125" style="62" customWidth="1"/>
    <col min="6914" max="6914" width="39.5" style="62" customWidth="1"/>
    <col min="6915" max="6918" width="21.25" style="62" customWidth="1"/>
    <col min="6919" max="6919" width="13.75" style="62" customWidth="1"/>
    <col min="6920" max="7168" width="9" style="62"/>
    <col min="7169" max="7169" width="39.33203125" style="62" customWidth="1"/>
    <col min="7170" max="7170" width="39.5" style="62" customWidth="1"/>
    <col min="7171" max="7174" width="21.25" style="62" customWidth="1"/>
    <col min="7175" max="7175" width="13.75" style="62" customWidth="1"/>
    <col min="7176" max="7424" width="9" style="62"/>
    <col min="7425" max="7425" width="39.33203125" style="62" customWidth="1"/>
    <col min="7426" max="7426" width="39.5" style="62" customWidth="1"/>
    <col min="7427" max="7430" width="21.25" style="62" customWidth="1"/>
    <col min="7431" max="7431" width="13.75" style="62" customWidth="1"/>
    <col min="7432" max="7680" width="9" style="62"/>
    <col min="7681" max="7681" width="39.33203125" style="62" customWidth="1"/>
    <col min="7682" max="7682" width="39.5" style="62" customWidth="1"/>
    <col min="7683" max="7686" width="21.25" style="62" customWidth="1"/>
    <col min="7687" max="7687" width="13.75" style="62" customWidth="1"/>
    <col min="7688" max="7936" width="9" style="62"/>
    <col min="7937" max="7937" width="39.33203125" style="62" customWidth="1"/>
    <col min="7938" max="7938" width="39.5" style="62" customWidth="1"/>
    <col min="7939" max="7942" width="21.25" style="62" customWidth="1"/>
    <col min="7943" max="7943" width="13.75" style="62" customWidth="1"/>
    <col min="7944" max="8192" width="9" style="62"/>
    <col min="8193" max="8193" width="39.33203125" style="62" customWidth="1"/>
    <col min="8194" max="8194" width="39.5" style="62" customWidth="1"/>
    <col min="8195" max="8198" width="21.25" style="62" customWidth="1"/>
    <col min="8199" max="8199" width="13.75" style="62" customWidth="1"/>
    <col min="8200" max="8448" width="9" style="62"/>
    <col min="8449" max="8449" width="39.33203125" style="62" customWidth="1"/>
    <col min="8450" max="8450" width="39.5" style="62" customWidth="1"/>
    <col min="8451" max="8454" width="21.25" style="62" customWidth="1"/>
    <col min="8455" max="8455" width="13.75" style="62" customWidth="1"/>
    <col min="8456" max="8704" width="9" style="62"/>
    <col min="8705" max="8705" width="39.33203125" style="62" customWidth="1"/>
    <col min="8706" max="8706" width="39.5" style="62" customWidth="1"/>
    <col min="8707" max="8710" width="21.25" style="62" customWidth="1"/>
    <col min="8711" max="8711" width="13.75" style="62" customWidth="1"/>
    <col min="8712" max="8960" width="9" style="62"/>
    <col min="8961" max="8961" width="39.33203125" style="62" customWidth="1"/>
    <col min="8962" max="8962" width="39.5" style="62" customWidth="1"/>
    <col min="8963" max="8966" width="21.25" style="62" customWidth="1"/>
    <col min="8967" max="8967" width="13.75" style="62" customWidth="1"/>
    <col min="8968" max="9216" width="9" style="62"/>
    <col min="9217" max="9217" width="39.33203125" style="62" customWidth="1"/>
    <col min="9218" max="9218" width="39.5" style="62" customWidth="1"/>
    <col min="9219" max="9222" width="21.25" style="62" customWidth="1"/>
    <col min="9223" max="9223" width="13.75" style="62" customWidth="1"/>
    <col min="9224" max="9472" width="9" style="62"/>
    <col min="9473" max="9473" width="39.33203125" style="62" customWidth="1"/>
    <col min="9474" max="9474" width="39.5" style="62" customWidth="1"/>
    <col min="9475" max="9478" width="21.25" style="62" customWidth="1"/>
    <col min="9479" max="9479" width="13.75" style="62" customWidth="1"/>
    <col min="9480" max="9728" width="9" style="62"/>
    <col min="9729" max="9729" width="39.33203125" style="62" customWidth="1"/>
    <col min="9730" max="9730" width="39.5" style="62" customWidth="1"/>
    <col min="9731" max="9734" width="21.25" style="62" customWidth="1"/>
    <col min="9735" max="9735" width="13.75" style="62" customWidth="1"/>
    <col min="9736" max="9984" width="9" style="62"/>
    <col min="9985" max="9985" width="39.33203125" style="62" customWidth="1"/>
    <col min="9986" max="9986" width="39.5" style="62" customWidth="1"/>
    <col min="9987" max="9990" width="21.25" style="62" customWidth="1"/>
    <col min="9991" max="9991" width="13.75" style="62" customWidth="1"/>
    <col min="9992" max="10240" width="9" style="62"/>
    <col min="10241" max="10241" width="39.33203125" style="62" customWidth="1"/>
    <col min="10242" max="10242" width="39.5" style="62" customWidth="1"/>
    <col min="10243" max="10246" width="21.25" style="62" customWidth="1"/>
    <col min="10247" max="10247" width="13.75" style="62" customWidth="1"/>
    <col min="10248" max="10496" width="9" style="62"/>
    <col min="10497" max="10497" width="39.33203125" style="62" customWidth="1"/>
    <col min="10498" max="10498" width="39.5" style="62" customWidth="1"/>
    <col min="10499" max="10502" width="21.25" style="62" customWidth="1"/>
    <col min="10503" max="10503" width="13.75" style="62" customWidth="1"/>
    <col min="10504" max="10752" width="9" style="62"/>
    <col min="10753" max="10753" width="39.33203125" style="62" customWidth="1"/>
    <col min="10754" max="10754" width="39.5" style="62" customWidth="1"/>
    <col min="10755" max="10758" width="21.25" style="62" customWidth="1"/>
    <col min="10759" max="10759" width="13.75" style="62" customWidth="1"/>
    <col min="10760" max="11008" width="9" style="62"/>
    <col min="11009" max="11009" width="39.33203125" style="62" customWidth="1"/>
    <col min="11010" max="11010" width="39.5" style="62" customWidth="1"/>
    <col min="11011" max="11014" width="21.25" style="62" customWidth="1"/>
    <col min="11015" max="11015" width="13.75" style="62" customWidth="1"/>
    <col min="11016" max="11264" width="9" style="62"/>
    <col min="11265" max="11265" width="39.33203125" style="62" customWidth="1"/>
    <col min="11266" max="11266" width="39.5" style="62" customWidth="1"/>
    <col min="11267" max="11270" width="21.25" style="62" customWidth="1"/>
    <col min="11271" max="11271" width="13.75" style="62" customWidth="1"/>
    <col min="11272" max="11520" width="9" style="62"/>
    <col min="11521" max="11521" width="39.33203125" style="62" customWidth="1"/>
    <col min="11522" max="11522" width="39.5" style="62" customWidth="1"/>
    <col min="11523" max="11526" width="21.25" style="62" customWidth="1"/>
    <col min="11527" max="11527" width="13.75" style="62" customWidth="1"/>
    <col min="11528" max="11776" width="9" style="62"/>
    <col min="11777" max="11777" width="39.33203125" style="62" customWidth="1"/>
    <col min="11778" max="11778" width="39.5" style="62" customWidth="1"/>
    <col min="11779" max="11782" width="21.25" style="62" customWidth="1"/>
    <col min="11783" max="11783" width="13.75" style="62" customWidth="1"/>
    <col min="11784" max="12032" width="9" style="62"/>
    <col min="12033" max="12033" width="39.33203125" style="62" customWidth="1"/>
    <col min="12034" max="12034" width="39.5" style="62" customWidth="1"/>
    <col min="12035" max="12038" width="21.25" style="62" customWidth="1"/>
    <col min="12039" max="12039" width="13.75" style="62" customWidth="1"/>
    <col min="12040" max="12288" width="9" style="62"/>
    <col min="12289" max="12289" width="39.33203125" style="62" customWidth="1"/>
    <col min="12290" max="12290" width="39.5" style="62" customWidth="1"/>
    <col min="12291" max="12294" width="21.25" style="62" customWidth="1"/>
    <col min="12295" max="12295" width="13.75" style="62" customWidth="1"/>
    <col min="12296" max="12544" width="9" style="62"/>
    <col min="12545" max="12545" width="39.33203125" style="62" customWidth="1"/>
    <col min="12546" max="12546" width="39.5" style="62" customWidth="1"/>
    <col min="12547" max="12550" width="21.25" style="62" customWidth="1"/>
    <col min="12551" max="12551" width="13.75" style="62" customWidth="1"/>
    <col min="12552" max="12800" width="9" style="62"/>
    <col min="12801" max="12801" width="39.33203125" style="62" customWidth="1"/>
    <col min="12802" max="12802" width="39.5" style="62" customWidth="1"/>
    <col min="12803" max="12806" width="21.25" style="62" customWidth="1"/>
    <col min="12807" max="12807" width="13.75" style="62" customWidth="1"/>
    <col min="12808" max="13056" width="9" style="62"/>
    <col min="13057" max="13057" width="39.33203125" style="62" customWidth="1"/>
    <col min="13058" max="13058" width="39.5" style="62" customWidth="1"/>
    <col min="13059" max="13062" width="21.25" style="62" customWidth="1"/>
    <col min="13063" max="13063" width="13.75" style="62" customWidth="1"/>
    <col min="13064" max="13312" width="9" style="62"/>
    <col min="13313" max="13313" width="39.33203125" style="62" customWidth="1"/>
    <col min="13314" max="13314" width="39.5" style="62" customWidth="1"/>
    <col min="13315" max="13318" width="21.25" style="62" customWidth="1"/>
    <col min="13319" max="13319" width="13.75" style="62" customWidth="1"/>
    <col min="13320" max="13568" width="9" style="62"/>
    <col min="13569" max="13569" width="39.33203125" style="62" customWidth="1"/>
    <col min="13570" max="13570" width="39.5" style="62" customWidth="1"/>
    <col min="13571" max="13574" width="21.25" style="62" customWidth="1"/>
    <col min="13575" max="13575" width="13.75" style="62" customWidth="1"/>
    <col min="13576" max="13824" width="9" style="62"/>
    <col min="13825" max="13825" width="39.33203125" style="62" customWidth="1"/>
    <col min="13826" max="13826" width="39.5" style="62" customWidth="1"/>
    <col min="13827" max="13830" width="21.25" style="62" customWidth="1"/>
    <col min="13831" max="13831" width="13.75" style="62" customWidth="1"/>
    <col min="13832" max="14080" width="9" style="62"/>
    <col min="14081" max="14081" width="39.33203125" style="62" customWidth="1"/>
    <col min="14082" max="14082" width="39.5" style="62" customWidth="1"/>
    <col min="14083" max="14086" width="21.25" style="62" customWidth="1"/>
    <col min="14087" max="14087" width="13.75" style="62" customWidth="1"/>
    <col min="14088" max="14336" width="9" style="62"/>
    <col min="14337" max="14337" width="39.33203125" style="62" customWidth="1"/>
    <col min="14338" max="14338" width="39.5" style="62" customWidth="1"/>
    <col min="14339" max="14342" width="21.25" style="62" customWidth="1"/>
    <col min="14343" max="14343" width="13.75" style="62" customWidth="1"/>
    <col min="14344" max="14592" width="9" style="62"/>
    <col min="14593" max="14593" width="39.33203125" style="62" customWidth="1"/>
    <col min="14594" max="14594" width="39.5" style="62" customWidth="1"/>
    <col min="14595" max="14598" width="21.25" style="62" customWidth="1"/>
    <col min="14599" max="14599" width="13.75" style="62" customWidth="1"/>
    <col min="14600" max="14848" width="9" style="62"/>
    <col min="14849" max="14849" width="39.33203125" style="62" customWidth="1"/>
    <col min="14850" max="14850" width="39.5" style="62" customWidth="1"/>
    <col min="14851" max="14854" width="21.25" style="62" customWidth="1"/>
    <col min="14855" max="14855" width="13.75" style="62" customWidth="1"/>
    <col min="14856" max="15104" width="9" style="62"/>
    <col min="15105" max="15105" width="39.33203125" style="62" customWidth="1"/>
    <col min="15106" max="15106" width="39.5" style="62" customWidth="1"/>
    <col min="15107" max="15110" width="21.25" style="62" customWidth="1"/>
    <col min="15111" max="15111" width="13.75" style="62" customWidth="1"/>
    <col min="15112" max="15360" width="9" style="62"/>
    <col min="15361" max="15361" width="39.33203125" style="62" customWidth="1"/>
    <col min="15362" max="15362" width="39.5" style="62" customWidth="1"/>
    <col min="15363" max="15366" width="21.25" style="62" customWidth="1"/>
    <col min="15367" max="15367" width="13.75" style="62" customWidth="1"/>
    <col min="15368" max="15616" width="9" style="62"/>
    <col min="15617" max="15617" width="39.33203125" style="62" customWidth="1"/>
    <col min="15618" max="15618" width="39.5" style="62" customWidth="1"/>
    <col min="15619" max="15622" width="21.25" style="62" customWidth="1"/>
    <col min="15623" max="15623" width="13.75" style="62" customWidth="1"/>
    <col min="15624" max="15872" width="9" style="62"/>
    <col min="15873" max="15873" width="39.33203125" style="62" customWidth="1"/>
    <col min="15874" max="15874" width="39.5" style="62" customWidth="1"/>
    <col min="15875" max="15878" width="21.25" style="62" customWidth="1"/>
    <col min="15879" max="15879" width="13.75" style="62" customWidth="1"/>
    <col min="15880" max="16128" width="9" style="62"/>
    <col min="16129" max="16129" width="39.33203125" style="62" customWidth="1"/>
    <col min="16130" max="16130" width="39.5" style="62" customWidth="1"/>
    <col min="16131" max="16134" width="21.25" style="62" customWidth="1"/>
    <col min="16135" max="16135" width="13.75" style="62" customWidth="1"/>
    <col min="16136" max="16384" width="9" style="62"/>
  </cols>
  <sheetData>
    <row r="1" spans="1:4" ht="13" x14ac:dyDescent="0.3">
      <c r="A1" s="61" t="s">
        <v>82</v>
      </c>
      <c r="B1" s="61"/>
    </row>
    <row r="2" spans="1:4" ht="15" customHeight="1" x14ac:dyDescent="0.3">
      <c r="A2" s="61" t="s">
        <v>83</v>
      </c>
      <c r="B2" s="61"/>
    </row>
    <row r="3" spans="1:4" ht="15" customHeight="1" x14ac:dyDescent="0.3">
      <c r="A3" s="61"/>
      <c r="B3" s="61"/>
    </row>
    <row r="4" spans="1:4" ht="15" customHeight="1" x14ac:dyDescent="0.25">
      <c r="A4" s="168" t="s">
        <v>84</v>
      </c>
      <c r="B4" s="169"/>
      <c r="C4" s="63"/>
      <c r="D4" s="64" t="s">
        <v>85</v>
      </c>
    </row>
    <row r="5" spans="1:4" ht="15" customHeight="1" x14ac:dyDescent="0.25">
      <c r="A5" s="171" t="s">
        <v>86</v>
      </c>
      <c r="B5" s="172"/>
      <c r="C5" s="65"/>
      <c r="D5" s="66" t="s">
        <v>87</v>
      </c>
    </row>
    <row r="6" spans="1:4" ht="15" customHeight="1" x14ac:dyDescent="0.25">
      <c r="A6" s="168" t="s">
        <v>88</v>
      </c>
      <c r="B6" s="169"/>
      <c r="C6" s="67"/>
      <c r="D6" s="64" t="s">
        <v>146</v>
      </c>
    </row>
    <row r="7" spans="1:4" ht="15" customHeight="1" x14ac:dyDescent="0.25">
      <c r="A7" s="168" t="s">
        <v>89</v>
      </c>
      <c r="B7" s="169"/>
      <c r="C7" s="67"/>
      <c r="D7" s="64" t="s">
        <v>149</v>
      </c>
    </row>
    <row r="8" spans="1:4" ht="15" customHeight="1" x14ac:dyDescent="0.25">
      <c r="A8" s="170" t="s">
        <v>90</v>
      </c>
      <c r="B8" s="170"/>
      <c r="C8" s="102"/>
      <c r="D8" s="68"/>
    </row>
    <row r="9" spans="1:4" ht="15" customHeight="1" x14ac:dyDescent="0.25">
      <c r="A9" s="69" t="s">
        <v>91</v>
      </c>
      <c r="B9" s="70"/>
      <c r="C9" s="71"/>
      <c r="D9" s="72"/>
    </row>
    <row r="10" spans="1:4" ht="30" customHeight="1" x14ac:dyDescent="0.25">
      <c r="A10" s="173" t="s">
        <v>92</v>
      </c>
      <c r="B10" s="174"/>
      <c r="C10" s="73"/>
      <c r="D10" s="74">
        <v>2.8562364499999999</v>
      </c>
    </row>
    <row r="11" spans="1:4" ht="66" customHeight="1" x14ac:dyDescent="0.25">
      <c r="A11" s="173" t="s">
        <v>93</v>
      </c>
      <c r="B11" s="174"/>
      <c r="C11" s="73"/>
      <c r="D11" s="74">
        <v>836.57655719000002</v>
      </c>
    </row>
    <row r="12" spans="1:4" ht="30" customHeight="1" x14ac:dyDescent="0.25">
      <c r="A12" s="173" t="s">
        <v>94</v>
      </c>
      <c r="B12" s="174"/>
      <c r="C12" s="73"/>
      <c r="D12" s="75">
        <v>649353.13553607557</v>
      </c>
    </row>
    <row r="13" spans="1:4" ht="30" customHeight="1" x14ac:dyDescent="0.25">
      <c r="A13" s="173" t="s">
        <v>95</v>
      </c>
      <c r="B13" s="174"/>
      <c r="C13" s="73"/>
      <c r="D13" s="76"/>
    </row>
    <row r="14" spans="1:4" ht="15" customHeight="1" x14ac:dyDescent="0.25">
      <c r="A14" s="175" t="s">
        <v>96</v>
      </c>
      <c r="B14" s="176"/>
      <c r="C14" s="73"/>
      <c r="D14" s="74">
        <v>871.7675931</v>
      </c>
    </row>
    <row r="15" spans="1:4" ht="15" customHeight="1" x14ac:dyDescent="0.25">
      <c r="A15" s="175" t="s">
        <v>97</v>
      </c>
      <c r="B15" s="176"/>
      <c r="C15" s="73"/>
      <c r="D15" s="74">
        <v>1698.9784966100001</v>
      </c>
    </row>
    <row r="16" spans="1:4" ht="15" customHeight="1" x14ac:dyDescent="0.25">
      <c r="A16" s="175" t="s">
        <v>98</v>
      </c>
      <c r="B16" s="176"/>
      <c r="C16" s="73"/>
      <c r="D16" s="74">
        <v>3070.3434193500002</v>
      </c>
    </row>
    <row r="17" spans="1:6" ht="15" customHeight="1" x14ac:dyDescent="0.25">
      <c r="A17" s="175" t="s">
        <v>99</v>
      </c>
      <c r="B17" s="176"/>
      <c r="C17" s="73"/>
      <c r="D17" s="74">
        <v>2221.3397400499998</v>
      </c>
    </row>
    <row r="18" spans="1:6" ht="52.5" customHeight="1" x14ac:dyDescent="0.25">
      <c r="A18" s="173" t="s">
        <v>100</v>
      </c>
      <c r="B18" s="174"/>
      <c r="C18" s="73"/>
      <c r="D18" s="74">
        <v>0</v>
      </c>
    </row>
    <row r="19" spans="1:6" ht="15" customHeight="1" x14ac:dyDescent="0.25">
      <c r="A19" s="69" t="s">
        <v>101</v>
      </c>
      <c r="B19" s="70"/>
      <c r="C19" s="77"/>
      <c r="D19" s="78"/>
    </row>
    <row r="20" spans="1:6" ht="30" customHeight="1" x14ac:dyDescent="0.25">
      <c r="A20" s="173" t="s">
        <v>102</v>
      </c>
      <c r="B20" s="174"/>
      <c r="C20" s="73"/>
      <c r="D20" s="79">
        <v>1061.633</v>
      </c>
    </row>
    <row r="21" spans="1:6" ht="30" customHeight="1" x14ac:dyDescent="0.25">
      <c r="A21" s="173" t="s">
        <v>103</v>
      </c>
      <c r="B21" s="174"/>
      <c r="C21" s="80"/>
      <c r="D21" s="79">
        <v>1.4830000000000001</v>
      </c>
    </row>
    <row r="22" spans="1:6" ht="15" customHeight="1" x14ac:dyDescent="0.25">
      <c r="A22" s="69" t="s">
        <v>104</v>
      </c>
      <c r="B22" s="70"/>
      <c r="C22" s="77"/>
      <c r="D22" s="78"/>
    </row>
    <row r="23" spans="1:6" ht="15" customHeight="1" x14ac:dyDescent="0.35">
      <c r="A23" s="173" t="s">
        <v>105</v>
      </c>
      <c r="B23" s="174"/>
      <c r="C23" s="81"/>
      <c r="D23" s="76"/>
    </row>
    <row r="24" spans="1:6" ht="15" customHeight="1" x14ac:dyDescent="0.35">
      <c r="A24" s="175" t="s">
        <v>96</v>
      </c>
      <c r="B24" s="176"/>
      <c r="C24" s="81"/>
      <c r="D24" s="82">
        <v>0</v>
      </c>
    </row>
    <row r="25" spans="1:6" ht="15" customHeight="1" x14ac:dyDescent="0.35">
      <c r="A25" s="175" t="s">
        <v>97</v>
      </c>
      <c r="B25" s="176"/>
      <c r="C25" s="81"/>
      <c r="D25" s="82">
        <v>1.3471020626239999E-3</v>
      </c>
    </row>
    <row r="26" spans="1:6" ht="15" customHeight="1" x14ac:dyDescent="0.35">
      <c r="A26" s="175" t="s">
        <v>98</v>
      </c>
      <c r="B26" s="176"/>
      <c r="C26" s="81"/>
      <c r="D26" s="82">
        <v>3.4916052810649999E-3</v>
      </c>
    </row>
    <row r="27" spans="1:6" ht="15" customHeight="1" x14ac:dyDescent="0.35">
      <c r="A27" s="175" t="s">
        <v>99</v>
      </c>
      <c r="B27" s="176"/>
      <c r="C27" s="81"/>
      <c r="D27" s="82">
        <v>2.1642273504050001E-3</v>
      </c>
    </row>
    <row r="29" spans="1:6" ht="13" x14ac:dyDescent="0.25">
      <c r="A29" s="58" t="s">
        <v>106</v>
      </c>
      <c r="B29" s="59"/>
      <c r="C29" s="59"/>
      <c r="D29" s="56"/>
      <c r="E29" s="56"/>
      <c r="F29" s="60"/>
    </row>
    <row r="30" spans="1:6" ht="280.5" customHeight="1" x14ac:dyDescent="0.25">
      <c r="A30" s="177" t="s">
        <v>7</v>
      </c>
      <c r="B30" s="177" t="s">
        <v>107</v>
      </c>
      <c r="C30" s="57" t="s">
        <v>108</v>
      </c>
      <c r="D30" s="57" t="s">
        <v>109</v>
      </c>
      <c r="E30" s="57" t="s">
        <v>110</v>
      </c>
      <c r="F30" s="57" t="s">
        <v>111</v>
      </c>
    </row>
    <row r="31" spans="1:6" x14ac:dyDescent="0.25">
      <c r="A31" s="178"/>
      <c r="B31" s="178"/>
      <c r="C31" s="57" t="s">
        <v>112</v>
      </c>
      <c r="D31" s="57" t="s">
        <v>112</v>
      </c>
      <c r="E31" s="98" t="s">
        <v>112</v>
      </c>
      <c r="F31" s="98" t="s">
        <v>112</v>
      </c>
    </row>
    <row r="32" spans="1:6" ht="30.75" customHeight="1" x14ac:dyDescent="0.3">
      <c r="A32" s="99"/>
      <c r="B32" s="99"/>
      <c r="C32" s="99"/>
      <c r="D32" s="99"/>
      <c r="E32" s="100"/>
      <c r="F32" s="101"/>
    </row>
    <row r="33" spans="1:6" ht="12.75" customHeight="1" x14ac:dyDescent="0.25">
      <c r="A33" s="83" t="s">
        <v>150</v>
      </c>
      <c r="B33" s="83">
        <v>1</v>
      </c>
      <c r="C33" s="84">
        <v>799.00401572999999</v>
      </c>
      <c r="D33" s="84">
        <v>787.63051139000004</v>
      </c>
      <c r="E33" s="84">
        <v>155.03735153</v>
      </c>
      <c r="F33" s="84">
        <v>155.03735153</v>
      </c>
    </row>
    <row r="34" spans="1:6" ht="12.75" customHeight="1" x14ac:dyDescent="0.25">
      <c r="A34" s="83" t="s">
        <v>150</v>
      </c>
      <c r="B34" s="83">
        <v>2</v>
      </c>
      <c r="C34" s="84">
        <v>771.49421321</v>
      </c>
      <c r="D34" s="84">
        <v>763.02506439000001</v>
      </c>
      <c r="E34" s="84">
        <v>150.1940103</v>
      </c>
      <c r="F34" s="84">
        <v>150.1940103</v>
      </c>
    </row>
    <row r="35" spans="1:6" ht="12.75" customHeight="1" x14ac:dyDescent="0.25">
      <c r="A35" s="83" t="s">
        <v>150</v>
      </c>
      <c r="B35" s="83">
        <v>3</v>
      </c>
      <c r="C35" s="84">
        <v>787.01038906999997</v>
      </c>
      <c r="D35" s="84">
        <v>778.81194172000005</v>
      </c>
      <c r="E35" s="84">
        <v>153.30150247</v>
      </c>
      <c r="F35" s="84">
        <v>153.30150247</v>
      </c>
    </row>
    <row r="36" spans="1:6" ht="12.75" customHeight="1" x14ac:dyDescent="0.25">
      <c r="A36" s="83" t="s">
        <v>150</v>
      </c>
      <c r="B36" s="83">
        <v>4</v>
      </c>
      <c r="C36" s="84">
        <v>825.44690935999995</v>
      </c>
      <c r="D36" s="84">
        <v>816.31580212999995</v>
      </c>
      <c r="E36" s="84">
        <v>160.68377004999999</v>
      </c>
      <c r="F36" s="84">
        <v>160.68377004999999</v>
      </c>
    </row>
    <row r="37" spans="1:6" ht="12.75" customHeight="1" x14ac:dyDescent="0.25">
      <c r="A37" s="83" t="s">
        <v>150</v>
      </c>
      <c r="B37" s="83">
        <v>5</v>
      </c>
      <c r="C37" s="84">
        <v>838.47487828999999</v>
      </c>
      <c r="D37" s="84">
        <v>831.27351464000003</v>
      </c>
      <c r="E37" s="84">
        <v>163.62804925</v>
      </c>
      <c r="F37" s="84">
        <v>163.62804925</v>
      </c>
    </row>
    <row r="38" spans="1:6" ht="12.75" customHeight="1" x14ac:dyDescent="0.25">
      <c r="A38" s="83" t="s">
        <v>150</v>
      </c>
      <c r="B38" s="83">
        <v>6</v>
      </c>
      <c r="C38" s="84">
        <v>841.35452881000003</v>
      </c>
      <c r="D38" s="84">
        <v>832.57251689999998</v>
      </c>
      <c r="E38" s="84">
        <v>163.88374511999999</v>
      </c>
      <c r="F38" s="84">
        <v>163.88374511999999</v>
      </c>
    </row>
    <row r="39" spans="1:6" ht="12.75" customHeight="1" x14ac:dyDescent="0.25">
      <c r="A39" s="83" t="s">
        <v>150</v>
      </c>
      <c r="B39" s="83">
        <v>7</v>
      </c>
      <c r="C39" s="84">
        <v>839.37479702999997</v>
      </c>
      <c r="D39" s="84">
        <v>830.59956734000002</v>
      </c>
      <c r="E39" s="84">
        <v>163.49538932999999</v>
      </c>
      <c r="F39" s="84">
        <v>163.49538932999999</v>
      </c>
    </row>
    <row r="40" spans="1:6" ht="12.75" customHeight="1" x14ac:dyDescent="0.25">
      <c r="A40" s="83" t="s">
        <v>150</v>
      </c>
      <c r="B40" s="83">
        <v>8</v>
      </c>
      <c r="C40" s="84">
        <v>841.96134125000003</v>
      </c>
      <c r="D40" s="84">
        <v>833.67343968</v>
      </c>
      <c r="E40" s="84">
        <v>164.10045099000001</v>
      </c>
      <c r="F40" s="84">
        <v>164.10045099000001</v>
      </c>
    </row>
    <row r="41" spans="1:6" ht="12.75" customHeight="1" x14ac:dyDescent="0.25">
      <c r="A41" s="83" t="s">
        <v>150</v>
      </c>
      <c r="B41" s="83">
        <v>9</v>
      </c>
      <c r="C41" s="84">
        <v>845.10893343999999</v>
      </c>
      <c r="D41" s="84">
        <v>837.37359764999997</v>
      </c>
      <c r="E41" s="84">
        <v>164.82879084000001</v>
      </c>
      <c r="F41" s="84">
        <v>164.82879084000001</v>
      </c>
    </row>
    <row r="42" spans="1:6" ht="12.75" customHeight="1" x14ac:dyDescent="0.25">
      <c r="A42" s="83" t="s">
        <v>150</v>
      </c>
      <c r="B42" s="83">
        <v>10</v>
      </c>
      <c r="C42" s="84">
        <v>829.48498950999999</v>
      </c>
      <c r="D42" s="84">
        <v>820.88407308000001</v>
      </c>
      <c r="E42" s="84">
        <v>161.58298944000001</v>
      </c>
      <c r="F42" s="84">
        <v>161.58298944000001</v>
      </c>
    </row>
    <row r="43" spans="1:6" ht="12.75" customHeight="1" x14ac:dyDescent="0.25">
      <c r="A43" s="83" t="s">
        <v>150</v>
      </c>
      <c r="B43" s="83">
        <v>11</v>
      </c>
      <c r="C43" s="84">
        <v>812.34575542000005</v>
      </c>
      <c r="D43" s="84">
        <v>801.39723590999995</v>
      </c>
      <c r="E43" s="84">
        <v>157.74719640999999</v>
      </c>
      <c r="F43" s="84">
        <v>157.74719640999999</v>
      </c>
    </row>
    <row r="44" spans="1:6" ht="12.75" customHeight="1" x14ac:dyDescent="0.25">
      <c r="A44" s="83" t="s">
        <v>150</v>
      </c>
      <c r="B44" s="83">
        <v>12</v>
      </c>
      <c r="C44" s="84">
        <v>788.45892614000002</v>
      </c>
      <c r="D44" s="84">
        <v>788.45892614000002</v>
      </c>
      <c r="E44" s="84">
        <v>155.20041685999999</v>
      </c>
      <c r="F44" s="84">
        <v>155.20041685999999</v>
      </c>
    </row>
    <row r="45" spans="1:6" ht="12.75" customHeight="1" x14ac:dyDescent="0.25">
      <c r="A45" s="83" t="s">
        <v>150</v>
      </c>
      <c r="B45" s="83">
        <v>13</v>
      </c>
      <c r="C45" s="84">
        <v>793.16410973999996</v>
      </c>
      <c r="D45" s="84">
        <v>784.94197608000002</v>
      </c>
      <c r="E45" s="84">
        <v>154.50813969000001</v>
      </c>
      <c r="F45" s="84">
        <v>154.50813969000001</v>
      </c>
    </row>
    <row r="46" spans="1:6" ht="12.75" customHeight="1" x14ac:dyDescent="0.25">
      <c r="A46" s="83" t="s">
        <v>150</v>
      </c>
      <c r="B46" s="83">
        <v>14</v>
      </c>
      <c r="C46" s="84">
        <v>812.73671066999998</v>
      </c>
      <c r="D46" s="84">
        <v>803.86872317999996</v>
      </c>
      <c r="E46" s="84">
        <v>158.23368447999999</v>
      </c>
      <c r="F46" s="84">
        <v>158.23368447999999</v>
      </c>
    </row>
    <row r="47" spans="1:6" ht="12.75" customHeight="1" x14ac:dyDescent="0.25">
      <c r="A47" s="83" t="s">
        <v>150</v>
      </c>
      <c r="B47" s="83">
        <v>15</v>
      </c>
      <c r="C47" s="84">
        <v>816.44072129000006</v>
      </c>
      <c r="D47" s="84">
        <v>810.55097498999999</v>
      </c>
      <c r="E47" s="84">
        <v>159.54902028999999</v>
      </c>
      <c r="F47" s="84">
        <v>159.54902028999999</v>
      </c>
    </row>
    <row r="48" spans="1:6" ht="12.75" customHeight="1" x14ac:dyDescent="0.25">
      <c r="A48" s="83" t="s">
        <v>150</v>
      </c>
      <c r="B48" s="83">
        <v>16</v>
      </c>
      <c r="C48" s="84">
        <v>830.42860608000001</v>
      </c>
      <c r="D48" s="84">
        <v>820.19655537999995</v>
      </c>
      <c r="E48" s="84">
        <v>161.44765831999999</v>
      </c>
      <c r="F48" s="84">
        <v>161.44765831999999</v>
      </c>
    </row>
    <row r="49" spans="1:6" ht="12.75" customHeight="1" x14ac:dyDescent="0.25">
      <c r="A49" s="83" t="s">
        <v>150</v>
      </c>
      <c r="B49" s="83">
        <v>17</v>
      </c>
      <c r="C49" s="84">
        <v>831.41730371999995</v>
      </c>
      <c r="D49" s="84">
        <v>823.72169665000001</v>
      </c>
      <c r="E49" s="84">
        <v>162.14154784999999</v>
      </c>
      <c r="F49" s="84">
        <v>162.14154784999999</v>
      </c>
    </row>
    <row r="50" spans="1:6" ht="12.75" customHeight="1" x14ac:dyDescent="0.25">
      <c r="A50" s="83" t="s">
        <v>150</v>
      </c>
      <c r="B50" s="83">
        <v>18</v>
      </c>
      <c r="C50" s="84">
        <v>829.77098407999995</v>
      </c>
      <c r="D50" s="84">
        <v>822.62064953000004</v>
      </c>
      <c r="E50" s="84">
        <v>161.92481751</v>
      </c>
      <c r="F50" s="84">
        <v>161.92481751</v>
      </c>
    </row>
    <row r="51" spans="1:6" ht="12.75" customHeight="1" x14ac:dyDescent="0.25">
      <c r="A51" s="83" t="s">
        <v>150</v>
      </c>
      <c r="B51" s="83">
        <v>19</v>
      </c>
      <c r="C51" s="84">
        <v>777.97269706999998</v>
      </c>
      <c r="D51" s="84">
        <v>773.24478278000004</v>
      </c>
      <c r="E51" s="84">
        <v>152.20566176</v>
      </c>
      <c r="F51" s="84">
        <v>152.20566176</v>
      </c>
    </row>
    <row r="52" spans="1:6" ht="12.75" customHeight="1" x14ac:dyDescent="0.25">
      <c r="A52" s="83" t="s">
        <v>150</v>
      </c>
      <c r="B52" s="83">
        <v>20</v>
      </c>
      <c r="C52" s="84">
        <v>777.57287258999997</v>
      </c>
      <c r="D52" s="84">
        <v>769.13361554999994</v>
      </c>
      <c r="E52" s="84">
        <v>151.39641875999999</v>
      </c>
      <c r="F52" s="84">
        <v>151.39641875999999</v>
      </c>
    </row>
    <row r="53" spans="1:6" ht="12.75" customHeight="1" x14ac:dyDescent="0.25">
      <c r="A53" s="83" t="s">
        <v>150</v>
      </c>
      <c r="B53" s="83">
        <v>21</v>
      </c>
      <c r="C53" s="84">
        <v>798.30344407999996</v>
      </c>
      <c r="D53" s="84">
        <v>791.41345101000002</v>
      </c>
      <c r="E53" s="84">
        <v>155.78198613999999</v>
      </c>
      <c r="F53" s="84">
        <v>155.78198613999999</v>
      </c>
    </row>
    <row r="54" spans="1:6" ht="12.75" customHeight="1" x14ac:dyDescent="0.25">
      <c r="A54" s="83" t="s">
        <v>150</v>
      </c>
      <c r="B54" s="83">
        <v>22</v>
      </c>
      <c r="C54" s="84">
        <v>797.13467723999997</v>
      </c>
      <c r="D54" s="84">
        <v>791.69217952999998</v>
      </c>
      <c r="E54" s="84">
        <v>155.83685112000001</v>
      </c>
      <c r="F54" s="84">
        <v>155.83685112000001</v>
      </c>
    </row>
    <row r="55" spans="1:6" ht="12.75" customHeight="1" x14ac:dyDescent="0.25">
      <c r="A55" s="83" t="s">
        <v>150</v>
      </c>
      <c r="B55" s="83">
        <v>23</v>
      </c>
      <c r="C55" s="84">
        <v>788.00114852000002</v>
      </c>
      <c r="D55" s="84">
        <v>782.04640470000004</v>
      </c>
      <c r="E55" s="84">
        <v>153.93817483000001</v>
      </c>
      <c r="F55" s="84">
        <v>153.93817483000001</v>
      </c>
    </row>
    <row r="56" spans="1:6" ht="12.75" customHeight="1" x14ac:dyDescent="0.25">
      <c r="A56" s="83" t="s">
        <v>150</v>
      </c>
      <c r="B56" s="83">
        <v>24</v>
      </c>
      <c r="C56" s="84">
        <v>798.02549517</v>
      </c>
      <c r="D56" s="84">
        <v>789.58106839000004</v>
      </c>
      <c r="E56" s="84">
        <v>155.42129957</v>
      </c>
      <c r="F56" s="84">
        <v>155.42129957</v>
      </c>
    </row>
    <row r="57" spans="1:6" ht="12.75" customHeight="1" x14ac:dyDescent="0.25">
      <c r="A57" s="83" t="s">
        <v>151</v>
      </c>
      <c r="B57" s="83">
        <v>1</v>
      </c>
      <c r="C57" s="84">
        <v>862.98873144000004</v>
      </c>
      <c r="D57" s="84">
        <v>852.13191446999997</v>
      </c>
      <c r="E57" s="84">
        <v>167.73382096</v>
      </c>
      <c r="F57" s="84">
        <v>167.73382096</v>
      </c>
    </row>
    <row r="58" spans="1:6" ht="12.75" customHeight="1" x14ac:dyDescent="0.25">
      <c r="A58" s="83" t="s">
        <v>151</v>
      </c>
      <c r="B58" s="83">
        <v>2</v>
      </c>
      <c r="C58" s="84">
        <v>858.16242267999996</v>
      </c>
      <c r="D58" s="84">
        <v>850.54538829000001</v>
      </c>
      <c r="E58" s="84">
        <v>167.42152881999999</v>
      </c>
      <c r="F58" s="84">
        <v>167.42152881999999</v>
      </c>
    </row>
    <row r="59" spans="1:6" ht="12.75" customHeight="1" x14ac:dyDescent="0.25">
      <c r="A59" s="83" t="s">
        <v>151</v>
      </c>
      <c r="B59" s="83">
        <v>3</v>
      </c>
      <c r="C59" s="84">
        <v>873.04667448999999</v>
      </c>
      <c r="D59" s="84">
        <v>865.16823767000005</v>
      </c>
      <c r="E59" s="84">
        <v>170.29989348999999</v>
      </c>
      <c r="F59" s="84">
        <v>170.29989348999999</v>
      </c>
    </row>
    <row r="60" spans="1:6" ht="12.75" customHeight="1" x14ac:dyDescent="0.25">
      <c r="A60" s="83" t="s">
        <v>151</v>
      </c>
      <c r="B60" s="83">
        <v>4</v>
      </c>
      <c r="C60" s="84">
        <v>901.32824289999996</v>
      </c>
      <c r="D60" s="84">
        <v>891.19932385000004</v>
      </c>
      <c r="E60" s="84">
        <v>175.42385784000001</v>
      </c>
      <c r="F60" s="84">
        <v>175.42385784000001</v>
      </c>
    </row>
    <row r="61" spans="1:6" ht="12.75" customHeight="1" x14ac:dyDescent="0.25">
      <c r="A61" s="83" t="s">
        <v>151</v>
      </c>
      <c r="B61" s="83">
        <v>5</v>
      </c>
      <c r="C61" s="84">
        <v>902.39527931999999</v>
      </c>
      <c r="D61" s="84">
        <v>894.24643882999999</v>
      </c>
      <c r="E61" s="84">
        <v>176.02365258</v>
      </c>
      <c r="F61" s="84">
        <v>176.02365258</v>
      </c>
    </row>
    <row r="62" spans="1:6" ht="12.75" customHeight="1" x14ac:dyDescent="0.25">
      <c r="A62" s="83" t="s">
        <v>151</v>
      </c>
      <c r="B62" s="83">
        <v>6</v>
      </c>
      <c r="C62" s="84">
        <v>896.22587318000001</v>
      </c>
      <c r="D62" s="84">
        <v>893.18259988</v>
      </c>
      <c r="E62" s="84">
        <v>175.81424630000001</v>
      </c>
      <c r="F62" s="84">
        <v>175.81424630000001</v>
      </c>
    </row>
    <row r="63" spans="1:6" ht="12.75" customHeight="1" x14ac:dyDescent="0.25">
      <c r="A63" s="83" t="s">
        <v>151</v>
      </c>
      <c r="B63" s="83">
        <v>7</v>
      </c>
      <c r="C63" s="84">
        <v>894.65676913000004</v>
      </c>
      <c r="D63" s="84">
        <v>887.04238931999998</v>
      </c>
      <c r="E63" s="84">
        <v>174.60560598999999</v>
      </c>
      <c r="F63" s="84">
        <v>174.60560598999999</v>
      </c>
    </row>
    <row r="64" spans="1:6" ht="12.75" customHeight="1" x14ac:dyDescent="0.25">
      <c r="A64" s="83" t="s">
        <v>151</v>
      </c>
      <c r="B64" s="83">
        <v>8</v>
      </c>
      <c r="C64" s="84">
        <v>884.19599310000001</v>
      </c>
      <c r="D64" s="84">
        <v>876.75732906999997</v>
      </c>
      <c r="E64" s="84">
        <v>172.58109261999999</v>
      </c>
      <c r="F64" s="84">
        <v>172.58109261999999</v>
      </c>
    </row>
    <row r="65" spans="1:6" ht="12.75" customHeight="1" x14ac:dyDescent="0.25">
      <c r="A65" s="83" t="s">
        <v>151</v>
      </c>
      <c r="B65" s="83">
        <v>9</v>
      </c>
      <c r="C65" s="84">
        <v>866.48511710000002</v>
      </c>
      <c r="D65" s="84">
        <v>858.83959430000004</v>
      </c>
      <c r="E65" s="84">
        <v>169.05416202999999</v>
      </c>
      <c r="F65" s="84">
        <v>169.05416202999999</v>
      </c>
    </row>
    <row r="66" spans="1:6" ht="12.75" customHeight="1" x14ac:dyDescent="0.25">
      <c r="A66" s="83" t="s">
        <v>151</v>
      </c>
      <c r="B66" s="83">
        <v>10</v>
      </c>
      <c r="C66" s="84">
        <v>849.98672386999999</v>
      </c>
      <c r="D66" s="84">
        <v>841.18506809999997</v>
      </c>
      <c r="E66" s="84">
        <v>165.57904146999999</v>
      </c>
      <c r="F66" s="84">
        <v>165.57904146999999</v>
      </c>
    </row>
    <row r="67" spans="1:6" ht="12.75" customHeight="1" x14ac:dyDescent="0.25">
      <c r="A67" s="83" t="s">
        <v>151</v>
      </c>
      <c r="B67" s="83">
        <v>11</v>
      </c>
      <c r="C67" s="84">
        <v>840.17954609000003</v>
      </c>
      <c r="D67" s="84">
        <v>829.81861860000004</v>
      </c>
      <c r="E67" s="84">
        <v>163.34166722000001</v>
      </c>
      <c r="F67" s="84">
        <v>163.34166722000001</v>
      </c>
    </row>
    <row r="68" spans="1:6" ht="12.75" customHeight="1" x14ac:dyDescent="0.25">
      <c r="A68" s="83" t="s">
        <v>151</v>
      </c>
      <c r="B68" s="83">
        <v>12</v>
      </c>
      <c r="C68" s="84">
        <v>829.00859880999997</v>
      </c>
      <c r="D68" s="84">
        <v>819.83182128999999</v>
      </c>
      <c r="E68" s="84">
        <v>161.37586397999999</v>
      </c>
      <c r="F68" s="84">
        <v>161.37586397999999</v>
      </c>
    </row>
    <row r="69" spans="1:6" ht="12.75" customHeight="1" x14ac:dyDescent="0.25">
      <c r="A69" s="83" t="s">
        <v>151</v>
      </c>
      <c r="B69" s="83">
        <v>13</v>
      </c>
      <c r="C69" s="84">
        <v>845.33070450000002</v>
      </c>
      <c r="D69" s="84">
        <v>834.47789096999998</v>
      </c>
      <c r="E69" s="84">
        <v>164.25879935</v>
      </c>
      <c r="F69" s="84">
        <v>164.25879935</v>
      </c>
    </row>
    <row r="70" spans="1:6" ht="12.75" customHeight="1" x14ac:dyDescent="0.25">
      <c r="A70" s="83" t="s">
        <v>151</v>
      </c>
      <c r="B70" s="83">
        <v>14</v>
      </c>
      <c r="C70" s="84">
        <v>862.32239636999998</v>
      </c>
      <c r="D70" s="84">
        <v>848.50144249000004</v>
      </c>
      <c r="E70" s="84">
        <v>167.01919810999999</v>
      </c>
      <c r="F70" s="84">
        <v>167.01919810999999</v>
      </c>
    </row>
    <row r="71" spans="1:6" ht="12.75" customHeight="1" x14ac:dyDescent="0.25">
      <c r="A71" s="83" t="s">
        <v>151</v>
      </c>
      <c r="B71" s="83">
        <v>15</v>
      </c>
      <c r="C71" s="84">
        <v>865.75053292999996</v>
      </c>
      <c r="D71" s="84">
        <v>853.93623571000001</v>
      </c>
      <c r="E71" s="84">
        <v>168.08898392</v>
      </c>
      <c r="F71" s="84">
        <v>168.08898392</v>
      </c>
    </row>
    <row r="72" spans="1:6" ht="12.75" customHeight="1" x14ac:dyDescent="0.25">
      <c r="A72" s="83" t="s">
        <v>151</v>
      </c>
      <c r="B72" s="83">
        <v>16</v>
      </c>
      <c r="C72" s="84">
        <v>876.95864443000005</v>
      </c>
      <c r="D72" s="84">
        <v>864.82644377999998</v>
      </c>
      <c r="E72" s="84">
        <v>170.23261471000001</v>
      </c>
      <c r="F72" s="84">
        <v>170.23261471000001</v>
      </c>
    </row>
    <row r="73" spans="1:6" ht="12.75" customHeight="1" x14ac:dyDescent="0.25">
      <c r="A73" s="83" t="s">
        <v>151</v>
      </c>
      <c r="B73" s="83">
        <v>17</v>
      </c>
      <c r="C73" s="84">
        <v>869.71306832000005</v>
      </c>
      <c r="D73" s="84">
        <v>860.17178635000005</v>
      </c>
      <c r="E73" s="84">
        <v>169.31639099</v>
      </c>
      <c r="F73" s="84">
        <v>169.31639099</v>
      </c>
    </row>
    <row r="74" spans="1:6" ht="12.75" customHeight="1" x14ac:dyDescent="0.25">
      <c r="A74" s="83" t="s">
        <v>151</v>
      </c>
      <c r="B74" s="83">
        <v>18</v>
      </c>
      <c r="C74" s="84">
        <v>844.97759265000002</v>
      </c>
      <c r="D74" s="84">
        <v>837.47802879999995</v>
      </c>
      <c r="E74" s="84">
        <v>164.84934709000001</v>
      </c>
      <c r="F74" s="84">
        <v>164.84934709000001</v>
      </c>
    </row>
    <row r="75" spans="1:6" ht="12.75" customHeight="1" x14ac:dyDescent="0.25">
      <c r="A75" s="83" t="s">
        <v>151</v>
      </c>
      <c r="B75" s="83">
        <v>19</v>
      </c>
      <c r="C75" s="84">
        <v>807.36666299000001</v>
      </c>
      <c r="D75" s="84">
        <v>802.43321789000004</v>
      </c>
      <c r="E75" s="84">
        <v>157.95111932</v>
      </c>
      <c r="F75" s="84">
        <v>157.95111932</v>
      </c>
    </row>
    <row r="76" spans="1:6" ht="12.75" customHeight="1" x14ac:dyDescent="0.25">
      <c r="A76" s="83" t="s">
        <v>151</v>
      </c>
      <c r="B76" s="83">
        <v>20</v>
      </c>
      <c r="C76" s="84">
        <v>810.19118459000003</v>
      </c>
      <c r="D76" s="84">
        <v>800.88511039000002</v>
      </c>
      <c r="E76" s="84">
        <v>157.64638952000001</v>
      </c>
      <c r="F76" s="84">
        <v>157.64638952000001</v>
      </c>
    </row>
    <row r="77" spans="1:6" ht="12.75" customHeight="1" x14ac:dyDescent="0.25">
      <c r="A77" s="83" t="s">
        <v>151</v>
      </c>
      <c r="B77" s="83">
        <v>21</v>
      </c>
      <c r="C77" s="84">
        <v>836.84367743999996</v>
      </c>
      <c r="D77" s="84">
        <v>829.13345357000003</v>
      </c>
      <c r="E77" s="84">
        <v>163.20679919</v>
      </c>
      <c r="F77" s="84">
        <v>163.20679919</v>
      </c>
    </row>
    <row r="78" spans="1:6" ht="12.75" customHeight="1" x14ac:dyDescent="0.25">
      <c r="A78" s="83" t="s">
        <v>151</v>
      </c>
      <c r="B78" s="83">
        <v>22</v>
      </c>
      <c r="C78" s="84">
        <v>847.24935559000005</v>
      </c>
      <c r="D78" s="84">
        <v>840.09079365000002</v>
      </c>
      <c r="E78" s="84">
        <v>165.36364426</v>
      </c>
      <c r="F78" s="84">
        <v>165.36364426</v>
      </c>
    </row>
    <row r="79" spans="1:6" ht="12.75" customHeight="1" x14ac:dyDescent="0.25">
      <c r="A79" s="83" t="s">
        <v>151</v>
      </c>
      <c r="B79" s="83">
        <v>23</v>
      </c>
      <c r="C79" s="84">
        <v>846.80157669000005</v>
      </c>
      <c r="D79" s="84">
        <v>838.94650463999994</v>
      </c>
      <c r="E79" s="84">
        <v>165.13840218000001</v>
      </c>
      <c r="F79" s="84">
        <v>165.13840218000001</v>
      </c>
    </row>
    <row r="80" spans="1:6" ht="12.75" customHeight="1" x14ac:dyDescent="0.25">
      <c r="A80" s="83" t="s">
        <v>151</v>
      </c>
      <c r="B80" s="83">
        <v>24</v>
      </c>
      <c r="C80" s="84">
        <v>855.57828766</v>
      </c>
      <c r="D80" s="84">
        <v>845.45513492999999</v>
      </c>
      <c r="E80" s="84">
        <v>166.4195623</v>
      </c>
      <c r="F80" s="84">
        <v>166.4195623</v>
      </c>
    </row>
    <row r="81" spans="1:6" ht="12.75" customHeight="1" x14ac:dyDescent="0.25">
      <c r="A81" s="83" t="s">
        <v>152</v>
      </c>
      <c r="B81" s="83">
        <v>1</v>
      </c>
      <c r="C81" s="84">
        <v>886.24762261000001</v>
      </c>
      <c r="D81" s="84">
        <v>870.28385610999999</v>
      </c>
      <c r="E81" s="84">
        <v>171.30685287</v>
      </c>
      <c r="F81" s="84">
        <v>171.30685287</v>
      </c>
    </row>
    <row r="82" spans="1:6" ht="12.75" customHeight="1" x14ac:dyDescent="0.25">
      <c r="A82" s="83" t="s">
        <v>152</v>
      </c>
      <c r="B82" s="83">
        <v>2</v>
      </c>
      <c r="C82" s="84">
        <v>873.85977456000001</v>
      </c>
      <c r="D82" s="84">
        <v>863.76321497000004</v>
      </c>
      <c r="E82" s="84">
        <v>170.02332852999999</v>
      </c>
      <c r="F82" s="84">
        <v>170.02332852999999</v>
      </c>
    </row>
    <row r="83" spans="1:6" ht="12.75" customHeight="1" x14ac:dyDescent="0.25">
      <c r="A83" s="83" t="s">
        <v>152</v>
      </c>
      <c r="B83" s="83">
        <v>3</v>
      </c>
      <c r="C83" s="84">
        <v>881.26842632</v>
      </c>
      <c r="D83" s="84">
        <v>878.24915682999995</v>
      </c>
      <c r="E83" s="84">
        <v>172.8747443</v>
      </c>
      <c r="F83" s="84">
        <v>172.8747443</v>
      </c>
    </row>
    <row r="84" spans="1:6" ht="12.75" customHeight="1" x14ac:dyDescent="0.25">
      <c r="A84" s="83" t="s">
        <v>152</v>
      </c>
      <c r="B84" s="83">
        <v>4</v>
      </c>
      <c r="C84" s="84">
        <v>915.08324513000002</v>
      </c>
      <c r="D84" s="84">
        <v>905.62925278</v>
      </c>
      <c r="E84" s="84">
        <v>178.26424800999999</v>
      </c>
      <c r="F84" s="84">
        <v>178.26424800999999</v>
      </c>
    </row>
    <row r="85" spans="1:6" ht="12.75" customHeight="1" x14ac:dyDescent="0.25">
      <c r="A85" s="83" t="s">
        <v>152</v>
      </c>
      <c r="B85" s="83">
        <v>5</v>
      </c>
      <c r="C85" s="84">
        <v>919.12915038000006</v>
      </c>
      <c r="D85" s="84">
        <v>909.69617030999996</v>
      </c>
      <c r="E85" s="84">
        <v>179.06478089000001</v>
      </c>
      <c r="F85" s="84">
        <v>179.06478089000001</v>
      </c>
    </row>
    <row r="86" spans="1:6" ht="12.75" customHeight="1" x14ac:dyDescent="0.25">
      <c r="A86" s="83" t="s">
        <v>152</v>
      </c>
      <c r="B86" s="83">
        <v>6</v>
      </c>
      <c r="C86" s="84">
        <v>915.81049222000001</v>
      </c>
      <c r="D86" s="84">
        <v>908.12562824999998</v>
      </c>
      <c r="E86" s="84">
        <v>178.75563507000001</v>
      </c>
      <c r="F86" s="84">
        <v>178.75563507000001</v>
      </c>
    </row>
    <row r="87" spans="1:6" ht="12.75" customHeight="1" x14ac:dyDescent="0.25">
      <c r="A87" s="83" t="s">
        <v>152</v>
      </c>
      <c r="B87" s="83">
        <v>7</v>
      </c>
      <c r="C87" s="84">
        <v>906.35520049000002</v>
      </c>
      <c r="D87" s="84">
        <v>898.64723015000004</v>
      </c>
      <c r="E87" s="84">
        <v>176.88990523999999</v>
      </c>
      <c r="F87" s="84">
        <v>176.88990523999999</v>
      </c>
    </row>
    <row r="88" spans="1:6" ht="12.75" customHeight="1" x14ac:dyDescent="0.25">
      <c r="A88" s="83" t="s">
        <v>152</v>
      </c>
      <c r="B88" s="83">
        <v>8</v>
      </c>
      <c r="C88" s="84">
        <v>903.29684206000002</v>
      </c>
      <c r="D88" s="84">
        <v>889.13896751000004</v>
      </c>
      <c r="E88" s="84">
        <v>175.01829687</v>
      </c>
      <c r="F88" s="84">
        <v>175.01829687</v>
      </c>
    </row>
    <row r="89" spans="1:6" ht="12.75" customHeight="1" x14ac:dyDescent="0.25">
      <c r="A89" s="83" t="s">
        <v>152</v>
      </c>
      <c r="B89" s="83">
        <v>9</v>
      </c>
      <c r="C89" s="84">
        <v>878.54826100000002</v>
      </c>
      <c r="D89" s="84">
        <v>866.02702892000002</v>
      </c>
      <c r="E89" s="84">
        <v>170.46893814000001</v>
      </c>
      <c r="F89" s="84">
        <v>170.46893814000001</v>
      </c>
    </row>
    <row r="90" spans="1:6" ht="12.75" customHeight="1" x14ac:dyDescent="0.25">
      <c r="A90" s="83" t="s">
        <v>152</v>
      </c>
      <c r="B90" s="83">
        <v>10</v>
      </c>
      <c r="C90" s="84">
        <v>855.93049249000001</v>
      </c>
      <c r="D90" s="84">
        <v>844.77092921999997</v>
      </c>
      <c r="E90" s="84">
        <v>166.28488311000001</v>
      </c>
      <c r="F90" s="84">
        <v>166.28488311000001</v>
      </c>
    </row>
    <row r="91" spans="1:6" ht="12.75" customHeight="1" x14ac:dyDescent="0.25">
      <c r="A91" s="83" t="s">
        <v>152</v>
      </c>
      <c r="B91" s="83">
        <v>11</v>
      </c>
      <c r="C91" s="84">
        <v>840.97190503000002</v>
      </c>
      <c r="D91" s="84">
        <v>830.59503173999997</v>
      </c>
      <c r="E91" s="84">
        <v>163.49449654</v>
      </c>
      <c r="F91" s="84">
        <v>163.49449654</v>
      </c>
    </row>
    <row r="92" spans="1:6" ht="12.75" customHeight="1" x14ac:dyDescent="0.25">
      <c r="A92" s="83" t="s">
        <v>152</v>
      </c>
      <c r="B92" s="83">
        <v>12</v>
      </c>
      <c r="C92" s="84">
        <v>839.66862896999999</v>
      </c>
      <c r="D92" s="84">
        <v>830.49853168000004</v>
      </c>
      <c r="E92" s="84">
        <v>163.47550145</v>
      </c>
      <c r="F92" s="84">
        <v>163.47550145</v>
      </c>
    </row>
    <row r="93" spans="1:6" ht="12.75" customHeight="1" x14ac:dyDescent="0.25">
      <c r="A93" s="83" t="s">
        <v>152</v>
      </c>
      <c r="B93" s="83">
        <v>13</v>
      </c>
      <c r="C93" s="84">
        <v>856.51078397000003</v>
      </c>
      <c r="D93" s="84">
        <v>837.50891781999997</v>
      </c>
      <c r="E93" s="84">
        <v>164.85542728999999</v>
      </c>
      <c r="F93" s="84">
        <v>164.85542728999999</v>
      </c>
    </row>
    <row r="94" spans="1:6" ht="12.75" customHeight="1" x14ac:dyDescent="0.25">
      <c r="A94" s="83" t="s">
        <v>152</v>
      </c>
      <c r="B94" s="83">
        <v>14</v>
      </c>
      <c r="C94" s="84">
        <v>855.93069075000005</v>
      </c>
      <c r="D94" s="84">
        <v>846.90031543999999</v>
      </c>
      <c r="E94" s="84">
        <v>166.70403193000001</v>
      </c>
      <c r="F94" s="84">
        <v>166.70403193000001</v>
      </c>
    </row>
    <row r="95" spans="1:6" ht="12.75" customHeight="1" x14ac:dyDescent="0.25">
      <c r="A95" s="83" t="s">
        <v>152</v>
      </c>
      <c r="B95" s="83">
        <v>15</v>
      </c>
      <c r="C95" s="84">
        <v>859.94790267999997</v>
      </c>
      <c r="D95" s="84">
        <v>858.47528871999998</v>
      </c>
      <c r="E95" s="84">
        <v>168.98245205000001</v>
      </c>
      <c r="F95" s="84">
        <v>168.98245205000001</v>
      </c>
    </row>
    <row r="96" spans="1:6" ht="12.75" customHeight="1" x14ac:dyDescent="0.25">
      <c r="A96" s="83" t="s">
        <v>152</v>
      </c>
      <c r="B96" s="83">
        <v>16</v>
      </c>
      <c r="C96" s="84">
        <v>875.82594408</v>
      </c>
      <c r="D96" s="84">
        <v>868.39584547000004</v>
      </c>
      <c r="E96" s="84">
        <v>170.93521647</v>
      </c>
      <c r="F96" s="84">
        <v>170.93521647</v>
      </c>
    </row>
    <row r="97" spans="1:6" ht="12.75" customHeight="1" x14ac:dyDescent="0.25">
      <c r="A97" s="83" t="s">
        <v>152</v>
      </c>
      <c r="B97" s="83">
        <v>17</v>
      </c>
      <c r="C97" s="84">
        <v>868.02389086999995</v>
      </c>
      <c r="D97" s="84">
        <v>861.13545233000002</v>
      </c>
      <c r="E97" s="84">
        <v>169.50607919999999</v>
      </c>
      <c r="F97" s="84">
        <v>169.50607919999999</v>
      </c>
    </row>
    <row r="98" spans="1:6" ht="12.75" customHeight="1" x14ac:dyDescent="0.25">
      <c r="A98" s="83" t="s">
        <v>152</v>
      </c>
      <c r="B98" s="83">
        <v>18</v>
      </c>
      <c r="C98" s="84">
        <v>845.20567434999998</v>
      </c>
      <c r="D98" s="84">
        <v>839.96720096000001</v>
      </c>
      <c r="E98" s="84">
        <v>165.33931625</v>
      </c>
      <c r="F98" s="84">
        <v>165.33931625</v>
      </c>
    </row>
    <row r="99" spans="1:6" ht="12.75" customHeight="1" x14ac:dyDescent="0.25">
      <c r="A99" s="83" t="s">
        <v>152</v>
      </c>
      <c r="B99" s="83">
        <v>19</v>
      </c>
      <c r="C99" s="84">
        <v>819.65523093000002</v>
      </c>
      <c r="D99" s="84">
        <v>807.86965755999995</v>
      </c>
      <c r="E99" s="84">
        <v>159.02122922000001</v>
      </c>
      <c r="F99" s="84">
        <v>159.02122922000001</v>
      </c>
    </row>
    <row r="100" spans="1:6" ht="12.75" customHeight="1" x14ac:dyDescent="0.25">
      <c r="A100" s="83" t="s">
        <v>152</v>
      </c>
      <c r="B100" s="83">
        <v>20</v>
      </c>
      <c r="C100" s="84">
        <v>817.46952576000001</v>
      </c>
      <c r="D100" s="84">
        <v>805.84531733999995</v>
      </c>
      <c r="E100" s="84">
        <v>158.62275768000001</v>
      </c>
      <c r="F100" s="84">
        <v>158.62275768000001</v>
      </c>
    </row>
    <row r="101" spans="1:6" ht="12.75" customHeight="1" x14ac:dyDescent="0.25">
      <c r="A101" s="83" t="s">
        <v>152</v>
      </c>
      <c r="B101" s="83">
        <v>21</v>
      </c>
      <c r="C101" s="84">
        <v>843.33411476000003</v>
      </c>
      <c r="D101" s="84">
        <v>834.67085727000006</v>
      </c>
      <c r="E101" s="84">
        <v>164.29678286999999</v>
      </c>
      <c r="F101" s="84">
        <v>164.29678286999999</v>
      </c>
    </row>
    <row r="102" spans="1:6" ht="12.75" customHeight="1" x14ac:dyDescent="0.25">
      <c r="A102" s="83" t="s">
        <v>152</v>
      </c>
      <c r="B102" s="83">
        <v>22</v>
      </c>
      <c r="C102" s="84">
        <v>850.95660509000004</v>
      </c>
      <c r="D102" s="84">
        <v>844.95818043999998</v>
      </c>
      <c r="E102" s="84">
        <v>166.32174168</v>
      </c>
      <c r="F102" s="84">
        <v>166.32174168</v>
      </c>
    </row>
    <row r="103" spans="1:6" ht="12.75" customHeight="1" x14ac:dyDescent="0.25">
      <c r="A103" s="83" t="s">
        <v>152</v>
      </c>
      <c r="B103" s="83">
        <v>23</v>
      </c>
      <c r="C103" s="84">
        <v>866.10192228000005</v>
      </c>
      <c r="D103" s="84">
        <v>858.55157775999999</v>
      </c>
      <c r="E103" s="84">
        <v>168.99746880000001</v>
      </c>
      <c r="F103" s="84">
        <v>168.99746880000001</v>
      </c>
    </row>
    <row r="104" spans="1:6" ht="12.75" customHeight="1" x14ac:dyDescent="0.25">
      <c r="A104" s="83" t="s">
        <v>152</v>
      </c>
      <c r="B104" s="83">
        <v>24</v>
      </c>
      <c r="C104" s="84">
        <v>876.89690455000004</v>
      </c>
      <c r="D104" s="84">
        <v>866.65672071999995</v>
      </c>
      <c r="E104" s="84">
        <v>170.5928868</v>
      </c>
      <c r="F104" s="84">
        <v>170.5928868</v>
      </c>
    </row>
    <row r="105" spans="1:6" ht="12.75" customHeight="1" x14ac:dyDescent="0.25">
      <c r="A105" s="83" t="s">
        <v>153</v>
      </c>
      <c r="B105" s="83">
        <v>1</v>
      </c>
      <c r="C105" s="84">
        <v>885.02614386000005</v>
      </c>
      <c r="D105" s="84">
        <v>872.21832492999999</v>
      </c>
      <c r="E105" s="84">
        <v>171.68763411</v>
      </c>
      <c r="F105" s="84">
        <v>171.68763411</v>
      </c>
    </row>
    <row r="106" spans="1:6" ht="12.75" customHeight="1" x14ac:dyDescent="0.25">
      <c r="A106" s="83" t="s">
        <v>153</v>
      </c>
      <c r="B106" s="83">
        <v>2</v>
      </c>
      <c r="C106" s="84">
        <v>888.68022277</v>
      </c>
      <c r="D106" s="84">
        <v>878.72192152000002</v>
      </c>
      <c r="E106" s="84">
        <v>172.96780340000001</v>
      </c>
      <c r="F106" s="84">
        <v>172.96780340000001</v>
      </c>
    </row>
    <row r="107" spans="1:6" ht="12.75" customHeight="1" x14ac:dyDescent="0.25">
      <c r="A107" s="83" t="s">
        <v>153</v>
      </c>
      <c r="B107" s="83">
        <v>3</v>
      </c>
      <c r="C107" s="84">
        <v>891.66471629</v>
      </c>
      <c r="D107" s="84">
        <v>890.21727755999996</v>
      </c>
      <c r="E107" s="84">
        <v>175.23055163999999</v>
      </c>
      <c r="F107" s="84">
        <v>175.23055163999999</v>
      </c>
    </row>
    <row r="108" spans="1:6" ht="12.75" customHeight="1" x14ac:dyDescent="0.25">
      <c r="A108" s="83" t="s">
        <v>153</v>
      </c>
      <c r="B108" s="83">
        <v>4</v>
      </c>
      <c r="C108" s="84">
        <v>904.87885144999996</v>
      </c>
      <c r="D108" s="84">
        <v>895.04323062000003</v>
      </c>
      <c r="E108" s="84">
        <v>176.18049323</v>
      </c>
      <c r="F108" s="84">
        <v>176.18049323</v>
      </c>
    </row>
    <row r="109" spans="1:6" ht="12.75" customHeight="1" x14ac:dyDescent="0.25">
      <c r="A109" s="83" t="s">
        <v>153</v>
      </c>
      <c r="B109" s="83">
        <v>5</v>
      </c>
      <c r="C109" s="84">
        <v>898.8351179</v>
      </c>
      <c r="D109" s="84">
        <v>898.71896292999998</v>
      </c>
      <c r="E109" s="84">
        <v>176.90402513999999</v>
      </c>
      <c r="F109" s="84">
        <v>176.90402513999999</v>
      </c>
    </row>
    <row r="110" spans="1:6" ht="12.75" customHeight="1" x14ac:dyDescent="0.25">
      <c r="A110" s="83" t="s">
        <v>153</v>
      </c>
      <c r="B110" s="83">
        <v>6</v>
      </c>
      <c r="C110" s="84">
        <v>901.81190654</v>
      </c>
      <c r="D110" s="84">
        <v>896.37325840999995</v>
      </c>
      <c r="E110" s="84">
        <v>176.44229618</v>
      </c>
      <c r="F110" s="84">
        <v>176.44229618</v>
      </c>
    </row>
    <row r="111" spans="1:6" ht="12.75" customHeight="1" x14ac:dyDescent="0.25">
      <c r="A111" s="83" t="s">
        <v>153</v>
      </c>
      <c r="B111" s="83">
        <v>7</v>
      </c>
      <c r="C111" s="84">
        <v>904.12357362</v>
      </c>
      <c r="D111" s="84">
        <v>899.88973912999995</v>
      </c>
      <c r="E111" s="84">
        <v>177.13448095999999</v>
      </c>
      <c r="F111" s="84">
        <v>177.13448095999999</v>
      </c>
    </row>
    <row r="112" spans="1:6" ht="12.75" customHeight="1" x14ac:dyDescent="0.25">
      <c r="A112" s="83" t="s">
        <v>153</v>
      </c>
      <c r="B112" s="83">
        <v>8</v>
      </c>
      <c r="C112" s="84">
        <v>904.77667831999997</v>
      </c>
      <c r="D112" s="84">
        <v>889.71141774</v>
      </c>
      <c r="E112" s="84">
        <v>175.13097809000001</v>
      </c>
      <c r="F112" s="84">
        <v>175.13097809000001</v>
      </c>
    </row>
    <row r="113" spans="1:6" ht="12.75" customHeight="1" x14ac:dyDescent="0.25">
      <c r="A113" s="83" t="s">
        <v>153</v>
      </c>
      <c r="B113" s="83">
        <v>9</v>
      </c>
      <c r="C113" s="84">
        <v>881.38022822000005</v>
      </c>
      <c r="D113" s="84">
        <v>868.86955254999998</v>
      </c>
      <c r="E113" s="84">
        <v>171.02846106999999</v>
      </c>
      <c r="F113" s="84">
        <v>171.02846106999999</v>
      </c>
    </row>
    <row r="114" spans="1:6" ht="12.75" customHeight="1" x14ac:dyDescent="0.25">
      <c r="A114" s="83" t="s">
        <v>153</v>
      </c>
      <c r="B114" s="83">
        <v>10</v>
      </c>
      <c r="C114" s="84">
        <v>851.01181587999997</v>
      </c>
      <c r="D114" s="84">
        <v>839.39847257999998</v>
      </c>
      <c r="E114" s="84">
        <v>165.22736764000001</v>
      </c>
      <c r="F114" s="84">
        <v>165.22736764000001</v>
      </c>
    </row>
    <row r="115" spans="1:6" ht="12.75" customHeight="1" x14ac:dyDescent="0.25">
      <c r="A115" s="83" t="s">
        <v>153</v>
      </c>
      <c r="B115" s="83">
        <v>11</v>
      </c>
      <c r="C115" s="84">
        <v>837.04504840000004</v>
      </c>
      <c r="D115" s="84">
        <v>827.30821245000004</v>
      </c>
      <c r="E115" s="84">
        <v>162.84751835</v>
      </c>
      <c r="F115" s="84">
        <v>162.84751835</v>
      </c>
    </row>
    <row r="116" spans="1:6" ht="12.75" customHeight="1" x14ac:dyDescent="0.25">
      <c r="A116" s="83" t="s">
        <v>153</v>
      </c>
      <c r="B116" s="83">
        <v>12</v>
      </c>
      <c r="C116" s="84">
        <v>836.00035537999997</v>
      </c>
      <c r="D116" s="84">
        <v>831.45100205000006</v>
      </c>
      <c r="E116" s="84">
        <v>163.66298591</v>
      </c>
      <c r="F116" s="84">
        <v>163.66298591</v>
      </c>
    </row>
    <row r="117" spans="1:6" ht="12.75" customHeight="1" x14ac:dyDescent="0.25">
      <c r="A117" s="83" t="s">
        <v>153</v>
      </c>
      <c r="B117" s="83">
        <v>13</v>
      </c>
      <c r="C117" s="84">
        <v>851.32797167000001</v>
      </c>
      <c r="D117" s="84">
        <v>834.74245651000001</v>
      </c>
      <c r="E117" s="84">
        <v>164.31087647999999</v>
      </c>
      <c r="F117" s="84">
        <v>164.31087647999999</v>
      </c>
    </row>
    <row r="118" spans="1:6" ht="12.75" customHeight="1" x14ac:dyDescent="0.25">
      <c r="A118" s="83" t="s">
        <v>153</v>
      </c>
      <c r="B118" s="83">
        <v>14</v>
      </c>
      <c r="C118" s="84">
        <v>841.36592098999995</v>
      </c>
      <c r="D118" s="84">
        <v>840.11502527000005</v>
      </c>
      <c r="E118" s="84">
        <v>165.36841401999999</v>
      </c>
      <c r="F118" s="84">
        <v>165.36841401999999</v>
      </c>
    </row>
    <row r="119" spans="1:6" ht="12.75" customHeight="1" x14ac:dyDescent="0.25">
      <c r="A119" s="83" t="s">
        <v>153</v>
      </c>
      <c r="B119" s="83">
        <v>15</v>
      </c>
      <c r="C119" s="84">
        <v>853.50783275000003</v>
      </c>
      <c r="D119" s="84">
        <v>847.14861172999997</v>
      </c>
      <c r="E119" s="84">
        <v>166.75290662</v>
      </c>
      <c r="F119" s="84">
        <v>166.75290662</v>
      </c>
    </row>
    <row r="120" spans="1:6" ht="12.75" customHeight="1" x14ac:dyDescent="0.25">
      <c r="A120" s="83" t="s">
        <v>153</v>
      </c>
      <c r="B120" s="83">
        <v>16</v>
      </c>
      <c r="C120" s="84">
        <v>866.25398614999995</v>
      </c>
      <c r="D120" s="84">
        <v>859.57179697000004</v>
      </c>
      <c r="E120" s="84">
        <v>169.19828895000001</v>
      </c>
      <c r="F120" s="84">
        <v>169.19828895000001</v>
      </c>
    </row>
    <row r="121" spans="1:6" ht="12.75" customHeight="1" x14ac:dyDescent="0.25">
      <c r="A121" s="83" t="s">
        <v>153</v>
      </c>
      <c r="B121" s="83">
        <v>17</v>
      </c>
      <c r="C121" s="84">
        <v>874.41322831000002</v>
      </c>
      <c r="D121" s="84">
        <v>866.69148642000005</v>
      </c>
      <c r="E121" s="84">
        <v>170.59973009000001</v>
      </c>
      <c r="F121" s="84">
        <v>170.59973009000001</v>
      </c>
    </row>
    <row r="122" spans="1:6" ht="12.75" customHeight="1" x14ac:dyDescent="0.25">
      <c r="A122" s="83" t="s">
        <v>153</v>
      </c>
      <c r="B122" s="83">
        <v>18</v>
      </c>
      <c r="C122" s="84">
        <v>861.80074410999998</v>
      </c>
      <c r="D122" s="84">
        <v>853.86743567999997</v>
      </c>
      <c r="E122" s="84">
        <v>168.07544131</v>
      </c>
      <c r="F122" s="84">
        <v>168.07544131</v>
      </c>
    </row>
    <row r="123" spans="1:6" ht="12.75" customHeight="1" x14ac:dyDescent="0.25">
      <c r="A123" s="83" t="s">
        <v>153</v>
      </c>
      <c r="B123" s="83">
        <v>19</v>
      </c>
      <c r="C123" s="84">
        <v>819.31863756999996</v>
      </c>
      <c r="D123" s="84">
        <v>809.90479314000004</v>
      </c>
      <c r="E123" s="84">
        <v>159.42182572999999</v>
      </c>
      <c r="F123" s="84">
        <v>159.42182572999999</v>
      </c>
    </row>
    <row r="124" spans="1:6" ht="12.75" customHeight="1" x14ac:dyDescent="0.25">
      <c r="A124" s="83" t="s">
        <v>153</v>
      </c>
      <c r="B124" s="83">
        <v>20</v>
      </c>
      <c r="C124" s="84">
        <v>822.22421921</v>
      </c>
      <c r="D124" s="84">
        <v>810.28963950000002</v>
      </c>
      <c r="E124" s="84">
        <v>159.49757896</v>
      </c>
      <c r="F124" s="84">
        <v>159.49757896</v>
      </c>
    </row>
    <row r="125" spans="1:6" ht="12.75" customHeight="1" x14ac:dyDescent="0.25">
      <c r="A125" s="83" t="s">
        <v>153</v>
      </c>
      <c r="B125" s="83">
        <v>21</v>
      </c>
      <c r="C125" s="84">
        <v>848.43969589999995</v>
      </c>
      <c r="D125" s="84">
        <v>837.62459911999997</v>
      </c>
      <c r="E125" s="84">
        <v>164.87819802000001</v>
      </c>
      <c r="F125" s="84">
        <v>164.87819802000001</v>
      </c>
    </row>
    <row r="126" spans="1:6" ht="12.75" customHeight="1" x14ac:dyDescent="0.25">
      <c r="A126" s="83" t="s">
        <v>153</v>
      </c>
      <c r="B126" s="83">
        <v>22</v>
      </c>
      <c r="C126" s="84">
        <v>850.85508658000003</v>
      </c>
      <c r="D126" s="84">
        <v>844.07143853000002</v>
      </c>
      <c r="E126" s="84">
        <v>166.14719521999999</v>
      </c>
      <c r="F126" s="84">
        <v>166.14719521999999</v>
      </c>
    </row>
    <row r="127" spans="1:6" ht="12.75" customHeight="1" x14ac:dyDescent="0.25">
      <c r="A127" s="83" t="s">
        <v>153</v>
      </c>
      <c r="B127" s="83">
        <v>23</v>
      </c>
      <c r="C127" s="84">
        <v>862.56460030999995</v>
      </c>
      <c r="D127" s="84">
        <v>852.97868735999998</v>
      </c>
      <c r="E127" s="84">
        <v>167.90049991000001</v>
      </c>
      <c r="F127" s="84">
        <v>167.90049991000001</v>
      </c>
    </row>
    <row r="128" spans="1:6" ht="12.75" customHeight="1" x14ac:dyDescent="0.25">
      <c r="A128" s="83" t="s">
        <v>153</v>
      </c>
      <c r="B128" s="83">
        <v>24</v>
      </c>
      <c r="C128" s="84">
        <v>872.01928520000001</v>
      </c>
      <c r="D128" s="84">
        <v>859.63247157000001</v>
      </c>
      <c r="E128" s="84">
        <v>169.21023215</v>
      </c>
      <c r="F128" s="84">
        <v>169.21023215</v>
      </c>
    </row>
    <row r="129" spans="1:6" ht="12.75" customHeight="1" x14ac:dyDescent="0.25">
      <c r="A129" s="83" t="s">
        <v>154</v>
      </c>
      <c r="B129" s="83">
        <v>1</v>
      </c>
      <c r="C129" s="84">
        <v>852.62637023000002</v>
      </c>
      <c r="D129" s="84">
        <v>840.59331972999996</v>
      </c>
      <c r="E129" s="84">
        <v>165.46256159999999</v>
      </c>
      <c r="F129" s="84">
        <v>165.46256159999999</v>
      </c>
    </row>
    <row r="130" spans="1:6" ht="12.75" customHeight="1" x14ac:dyDescent="0.25">
      <c r="A130" s="83" t="s">
        <v>154</v>
      </c>
      <c r="B130" s="83">
        <v>2</v>
      </c>
      <c r="C130" s="84">
        <v>860.19370153</v>
      </c>
      <c r="D130" s="84">
        <v>849.49360124999998</v>
      </c>
      <c r="E130" s="84">
        <v>167.21449483999999</v>
      </c>
      <c r="F130" s="84">
        <v>167.21449483999999</v>
      </c>
    </row>
    <row r="131" spans="1:6" ht="12.75" customHeight="1" x14ac:dyDescent="0.25">
      <c r="A131" s="83" t="s">
        <v>154</v>
      </c>
      <c r="B131" s="83">
        <v>3</v>
      </c>
      <c r="C131" s="84">
        <v>878.32217745000003</v>
      </c>
      <c r="D131" s="84">
        <v>869.14204584000004</v>
      </c>
      <c r="E131" s="84">
        <v>171.08209871</v>
      </c>
      <c r="F131" s="84">
        <v>171.08209871</v>
      </c>
    </row>
    <row r="132" spans="1:6" ht="12.75" customHeight="1" x14ac:dyDescent="0.25">
      <c r="A132" s="83" t="s">
        <v>154</v>
      </c>
      <c r="B132" s="83">
        <v>4</v>
      </c>
      <c r="C132" s="84">
        <v>915.30609102000005</v>
      </c>
      <c r="D132" s="84">
        <v>904.53571648000002</v>
      </c>
      <c r="E132" s="84">
        <v>178.04899610000001</v>
      </c>
      <c r="F132" s="84">
        <v>178.04899610000001</v>
      </c>
    </row>
    <row r="133" spans="1:6" ht="12.75" customHeight="1" x14ac:dyDescent="0.25">
      <c r="A133" s="83" t="s">
        <v>154</v>
      </c>
      <c r="B133" s="83">
        <v>5</v>
      </c>
      <c r="C133" s="84">
        <v>925.04163942000002</v>
      </c>
      <c r="D133" s="84">
        <v>912.62112244000002</v>
      </c>
      <c r="E133" s="84">
        <v>179.64052907000001</v>
      </c>
      <c r="F133" s="84">
        <v>179.64052907000001</v>
      </c>
    </row>
    <row r="134" spans="1:6" ht="12.75" customHeight="1" x14ac:dyDescent="0.25">
      <c r="A134" s="83" t="s">
        <v>154</v>
      </c>
      <c r="B134" s="83">
        <v>6</v>
      </c>
      <c r="C134" s="84">
        <v>892.97313106000001</v>
      </c>
      <c r="D134" s="84">
        <v>890.25205346999996</v>
      </c>
      <c r="E134" s="84">
        <v>175.23739694</v>
      </c>
      <c r="F134" s="84">
        <v>175.23739694</v>
      </c>
    </row>
    <row r="135" spans="1:6" ht="12.75" customHeight="1" x14ac:dyDescent="0.25">
      <c r="A135" s="83" t="s">
        <v>154</v>
      </c>
      <c r="B135" s="83">
        <v>7</v>
      </c>
      <c r="C135" s="84">
        <v>881.33938847000002</v>
      </c>
      <c r="D135" s="84">
        <v>879.94943626999998</v>
      </c>
      <c r="E135" s="84">
        <v>173.20942765999999</v>
      </c>
      <c r="F135" s="84">
        <v>173.20942765999999</v>
      </c>
    </row>
    <row r="136" spans="1:6" ht="12.75" customHeight="1" x14ac:dyDescent="0.25">
      <c r="A136" s="83" t="s">
        <v>154</v>
      </c>
      <c r="B136" s="83">
        <v>8</v>
      </c>
      <c r="C136" s="84">
        <v>875.72926239000003</v>
      </c>
      <c r="D136" s="84">
        <v>862.60924713999998</v>
      </c>
      <c r="E136" s="84">
        <v>169.79618127000001</v>
      </c>
      <c r="F136" s="84">
        <v>169.79618127000001</v>
      </c>
    </row>
    <row r="137" spans="1:6" ht="12.75" customHeight="1" x14ac:dyDescent="0.25">
      <c r="A137" s="83" t="s">
        <v>154</v>
      </c>
      <c r="B137" s="83">
        <v>9</v>
      </c>
      <c r="C137" s="84">
        <v>860.94886110000004</v>
      </c>
      <c r="D137" s="84">
        <v>848.48570496000002</v>
      </c>
      <c r="E137" s="84">
        <v>167.01610033</v>
      </c>
      <c r="F137" s="84">
        <v>167.01610033</v>
      </c>
    </row>
    <row r="138" spans="1:6" ht="12.75" customHeight="1" x14ac:dyDescent="0.25">
      <c r="A138" s="83" t="s">
        <v>154</v>
      </c>
      <c r="B138" s="83">
        <v>10</v>
      </c>
      <c r="C138" s="84">
        <v>831.93205424999996</v>
      </c>
      <c r="D138" s="84">
        <v>820.98130418999995</v>
      </c>
      <c r="E138" s="84">
        <v>161.60212842999999</v>
      </c>
      <c r="F138" s="84">
        <v>161.60212842999999</v>
      </c>
    </row>
    <row r="139" spans="1:6" ht="12.75" customHeight="1" x14ac:dyDescent="0.25">
      <c r="A139" s="83" t="s">
        <v>154</v>
      </c>
      <c r="B139" s="83">
        <v>11</v>
      </c>
      <c r="C139" s="84">
        <v>805.72829603000002</v>
      </c>
      <c r="D139" s="84">
        <v>796.77735174999998</v>
      </c>
      <c r="E139" s="84">
        <v>156.83781747</v>
      </c>
      <c r="F139" s="84">
        <v>156.83781747</v>
      </c>
    </row>
    <row r="140" spans="1:6" ht="12.75" customHeight="1" x14ac:dyDescent="0.25">
      <c r="A140" s="83" t="s">
        <v>154</v>
      </c>
      <c r="B140" s="83">
        <v>12</v>
      </c>
      <c r="C140" s="84">
        <v>795.56079640999997</v>
      </c>
      <c r="D140" s="84">
        <v>795.23760013000003</v>
      </c>
      <c r="E140" s="84">
        <v>156.53473244</v>
      </c>
      <c r="F140" s="84">
        <v>156.53473244</v>
      </c>
    </row>
    <row r="141" spans="1:6" ht="12.75" customHeight="1" x14ac:dyDescent="0.25">
      <c r="A141" s="83" t="s">
        <v>154</v>
      </c>
      <c r="B141" s="83">
        <v>13</v>
      </c>
      <c r="C141" s="84">
        <v>811.22770566999998</v>
      </c>
      <c r="D141" s="84">
        <v>797.64111895999997</v>
      </c>
      <c r="E141" s="84">
        <v>157.00784157999999</v>
      </c>
      <c r="F141" s="84">
        <v>157.00784157999999</v>
      </c>
    </row>
    <row r="142" spans="1:6" ht="12.75" customHeight="1" x14ac:dyDescent="0.25">
      <c r="A142" s="83" t="s">
        <v>154</v>
      </c>
      <c r="B142" s="83">
        <v>14</v>
      </c>
      <c r="C142" s="84">
        <v>820.59763410999994</v>
      </c>
      <c r="D142" s="84">
        <v>812.92908167999997</v>
      </c>
      <c r="E142" s="84">
        <v>160.0171273</v>
      </c>
      <c r="F142" s="84">
        <v>160.0171273</v>
      </c>
    </row>
    <row r="143" spans="1:6" ht="12.75" customHeight="1" x14ac:dyDescent="0.25">
      <c r="A143" s="83" t="s">
        <v>154</v>
      </c>
      <c r="B143" s="83">
        <v>15</v>
      </c>
      <c r="C143" s="84">
        <v>832.91121236000004</v>
      </c>
      <c r="D143" s="84">
        <v>827.09304810000003</v>
      </c>
      <c r="E143" s="84">
        <v>162.80516535999999</v>
      </c>
      <c r="F143" s="84">
        <v>162.80516535999999</v>
      </c>
    </row>
    <row r="144" spans="1:6" ht="12.75" customHeight="1" x14ac:dyDescent="0.25">
      <c r="A144" s="83" t="s">
        <v>154</v>
      </c>
      <c r="B144" s="83">
        <v>16</v>
      </c>
      <c r="C144" s="84">
        <v>839.74902128999997</v>
      </c>
      <c r="D144" s="84">
        <v>833.04660213</v>
      </c>
      <c r="E144" s="84">
        <v>163.97706416</v>
      </c>
      <c r="F144" s="84">
        <v>163.97706416</v>
      </c>
    </row>
    <row r="145" spans="1:6" ht="12.75" customHeight="1" x14ac:dyDescent="0.25">
      <c r="A145" s="83" t="s">
        <v>154</v>
      </c>
      <c r="B145" s="83">
        <v>17</v>
      </c>
      <c r="C145" s="84">
        <v>835.56915616000003</v>
      </c>
      <c r="D145" s="84">
        <v>828.77694246999999</v>
      </c>
      <c r="E145" s="84">
        <v>163.13662346999999</v>
      </c>
      <c r="F145" s="84">
        <v>163.13662346999999</v>
      </c>
    </row>
    <row r="146" spans="1:6" ht="12.75" customHeight="1" x14ac:dyDescent="0.25">
      <c r="A146" s="83" t="s">
        <v>154</v>
      </c>
      <c r="B146" s="83">
        <v>18</v>
      </c>
      <c r="C146" s="84">
        <v>812.50943566000001</v>
      </c>
      <c r="D146" s="84">
        <v>805.44944772999997</v>
      </c>
      <c r="E146" s="84">
        <v>158.54483461999999</v>
      </c>
      <c r="F146" s="84">
        <v>158.54483461999999</v>
      </c>
    </row>
    <row r="147" spans="1:6" ht="12.75" customHeight="1" x14ac:dyDescent="0.25">
      <c r="A147" s="83" t="s">
        <v>154</v>
      </c>
      <c r="B147" s="83">
        <v>19</v>
      </c>
      <c r="C147" s="84">
        <v>771.99541867000005</v>
      </c>
      <c r="D147" s="84">
        <v>762.62984539000001</v>
      </c>
      <c r="E147" s="84">
        <v>150.11621531</v>
      </c>
      <c r="F147" s="84">
        <v>150.11621531</v>
      </c>
    </row>
    <row r="148" spans="1:6" ht="12.75" customHeight="1" x14ac:dyDescent="0.25">
      <c r="A148" s="83" t="s">
        <v>154</v>
      </c>
      <c r="B148" s="83">
        <v>20</v>
      </c>
      <c r="C148" s="84">
        <v>778.64699263</v>
      </c>
      <c r="D148" s="84">
        <v>767.20878894999998</v>
      </c>
      <c r="E148" s="84">
        <v>151.01753550000001</v>
      </c>
      <c r="F148" s="84">
        <v>151.01753550000001</v>
      </c>
    </row>
    <row r="149" spans="1:6" ht="12.75" customHeight="1" x14ac:dyDescent="0.25">
      <c r="A149" s="83" t="s">
        <v>154</v>
      </c>
      <c r="B149" s="83">
        <v>21</v>
      </c>
      <c r="C149" s="84">
        <v>810.59801168000001</v>
      </c>
      <c r="D149" s="84">
        <v>801.20197564</v>
      </c>
      <c r="E149" s="84">
        <v>157.70876134</v>
      </c>
      <c r="F149" s="84">
        <v>157.70876134</v>
      </c>
    </row>
    <row r="150" spans="1:6" ht="12.75" customHeight="1" x14ac:dyDescent="0.25">
      <c r="A150" s="83" t="s">
        <v>154</v>
      </c>
      <c r="B150" s="83">
        <v>22</v>
      </c>
      <c r="C150" s="84">
        <v>815.90046390999998</v>
      </c>
      <c r="D150" s="84">
        <v>808.46910016000004</v>
      </c>
      <c r="E150" s="84">
        <v>159.13922362</v>
      </c>
      <c r="F150" s="84">
        <v>159.13922362</v>
      </c>
    </row>
    <row r="151" spans="1:6" ht="12.75" customHeight="1" x14ac:dyDescent="0.25">
      <c r="A151" s="83" t="s">
        <v>154</v>
      </c>
      <c r="B151" s="83">
        <v>23</v>
      </c>
      <c r="C151" s="84">
        <v>828.74171382999998</v>
      </c>
      <c r="D151" s="84">
        <v>818.31001288000004</v>
      </c>
      <c r="E151" s="84">
        <v>161.07631090000001</v>
      </c>
      <c r="F151" s="84">
        <v>161.07631090000001</v>
      </c>
    </row>
    <row r="152" spans="1:6" ht="12.75" customHeight="1" x14ac:dyDescent="0.25">
      <c r="A152" s="83" t="s">
        <v>154</v>
      </c>
      <c r="B152" s="83">
        <v>24</v>
      </c>
      <c r="C152" s="84">
        <v>839.48258619000001</v>
      </c>
      <c r="D152" s="84">
        <v>828.94767106999996</v>
      </c>
      <c r="E152" s="84">
        <v>163.17022972999999</v>
      </c>
      <c r="F152" s="84">
        <v>163.17022972999999</v>
      </c>
    </row>
    <row r="153" spans="1:6" ht="12.75" customHeight="1" x14ac:dyDescent="0.25">
      <c r="A153" s="83" t="s">
        <v>155</v>
      </c>
      <c r="B153" s="83">
        <v>1</v>
      </c>
      <c r="C153" s="84">
        <v>874.00647454</v>
      </c>
      <c r="D153" s="84">
        <v>860.47823963999997</v>
      </c>
      <c r="E153" s="84">
        <v>169.37671331999999</v>
      </c>
      <c r="F153" s="84">
        <v>169.37671331999999</v>
      </c>
    </row>
    <row r="154" spans="1:6" ht="12.75" customHeight="1" x14ac:dyDescent="0.25">
      <c r="A154" s="83" t="s">
        <v>155</v>
      </c>
      <c r="B154" s="83">
        <v>2</v>
      </c>
      <c r="C154" s="84">
        <v>860.42362706999995</v>
      </c>
      <c r="D154" s="84">
        <v>849.42330858000003</v>
      </c>
      <c r="E154" s="84">
        <v>167.20065842</v>
      </c>
      <c r="F154" s="84">
        <v>167.20065842</v>
      </c>
    </row>
    <row r="155" spans="1:6" ht="12.75" customHeight="1" x14ac:dyDescent="0.25">
      <c r="A155" s="83" t="s">
        <v>155</v>
      </c>
      <c r="B155" s="83">
        <v>3</v>
      </c>
      <c r="C155" s="84">
        <v>876.31922402999999</v>
      </c>
      <c r="D155" s="84">
        <v>866.25907131999998</v>
      </c>
      <c r="E155" s="84">
        <v>170.51461341000001</v>
      </c>
      <c r="F155" s="84">
        <v>170.51461341000001</v>
      </c>
    </row>
    <row r="156" spans="1:6" ht="12.75" customHeight="1" x14ac:dyDescent="0.25">
      <c r="A156" s="83" t="s">
        <v>155</v>
      </c>
      <c r="B156" s="83">
        <v>4</v>
      </c>
      <c r="C156" s="84">
        <v>903.17804337999996</v>
      </c>
      <c r="D156" s="84">
        <v>892.69572192999999</v>
      </c>
      <c r="E156" s="84">
        <v>175.71840914000001</v>
      </c>
      <c r="F156" s="84">
        <v>175.71840914000001</v>
      </c>
    </row>
    <row r="157" spans="1:6" ht="12.75" customHeight="1" x14ac:dyDescent="0.25">
      <c r="A157" s="83" t="s">
        <v>155</v>
      </c>
      <c r="B157" s="83">
        <v>5</v>
      </c>
      <c r="C157" s="84">
        <v>904.53064879999999</v>
      </c>
      <c r="D157" s="84">
        <v>894.08701295000003</v>
      </c>
      <c r="E157" s="84">
        <v>175.99227114999999</v>
      </c>
      <c r="F157" s="84">
        <v>175.99227114999999</v>
      </c>
    </row>
    <row r="158" spans="1:6" ht="12.75" customHeight="1" x14ac:dyDescent="0.25">
      <c r="A158" s="83" t="s">
        <v>155</v>
      </c>
      <c r="B158" s="83">
        <v>6</v>
      </c>
      <c r="C158" s="84">
        <v>892.67661898999995</v>
      </c>
      <c r="D158" s="84">
        <v>891.37932294999996</v>
      </c>
      <c r="E158" s="84">
        <v>175.45928889999999</v>
      </c>
      <c r="F158" s="84">
        <v>175.45928889999999</v>
      </c>
    </row>
    <row r="159" spans="1:6" ht="12.75" customHeight="1" x14ac:dyDescent="0.25">
      <c r="A159" s="83" t="s">
        <v>155</v>
      </c>
      <c r="B159" s="83">
        <v>7</v>
      </c>
      <c r="C159" s="84">
        <v>889.25784308000004</v>
      </c>
      <c r="D159" s="84">
        <v>883.21277141999997</v>
      </c>
      <c r="E159" s="84">
        <v>173.85178321999999</v>
      </c>
      <c r="F159" s="84">
        <v>173.85178321999999</v>
      </c>
    </row>
    <row r="160" spans="1:6" ht="12.75" customHeight="1" x14ac:dyDescent="0.25">
      <c r="A160" s="83" t="s">
        <v>155</v>
      </c>
      <c r="B160" s="83">
        <v>8</v>
      </c>
      <c r="C160" s="84">
        <v>883.93165150000004</v>
      </c>
      <c r="D160" s="84">
        <v>869.31487162999997</v>
      </c>
      <c r="E160" s="84">
        <v>171.11611776999999</v>
      </c>
      <c r="F160" s="84">
        <v>171.11611776999999</v>
      </c>
    </row>
    <row r="161" spans="1:6" ht="12.75" customHeight="1" x14ac:dyDescent="0.25">
      <c r="A161" s="83" t="s">
        <v>155</v>
      </c>
      <c r="B161" s="83">
        <v>9</v>
      </c>
      <c r="C161" s="84">
        <v>859.80253686000003</v>
      </c>
      <c r="D161" s="84">
        <v>844.84566239000003</v>
      </c>
      <c r="E161" s="84">
        <v>166.29959360000001</v>
      </c>
      <c r="F161" s="84">
        <v>166.29959360000001</v>
      </c>
    </row>
    <row r="162" spans="1:6" ht="12.75" customHeight="1" x14ac:dyDescent="0.25">
      <c r="A162" s="83" t="s">
        <v>155</v>
      </c>
      <c r="B162" s="83">
        <v>10</v>
      </c>
      <c r="C162" s="84">
        <v>837.98292533999995</v>
      </c>
      <c r="D162" s="84">
        <v>824.21990185000004</v>
      </c>
      <c r="E162" s="84">
        <v>162.23961466</v>
      </c>
      <c r="F162" s="84">
        <v>162.23961466</v>
      </c>
    </row>
    <row r="163" spans="1:6" ht="12.75" customHeight="1" x14ac:dyDescent="0.25">
      <c r="A163" s="83" t="s">
        <v>155</v>
      </c>
      <c r="B163" s="83">
        <v>11</v>
      </c>
      <c r="C163" s="84">
        <v>814.92156444</v>
      </c>
      <c r="D163" s="84">
        <v>801.99757741999997</v>
      </c>
      <c r="E163" s="84">
        <v>157.86536776</v>
      </c>
      <c r="F163" s="84">
        <v>157.86536776</v>
      </c>
    </row>
    <row r="164" spans="1:6" ht="12.75" customHeight="1" x14ac:dyDescent="0.25">
      <c r="A164" s="83" t="s">
        <v>155</v>
      </c>
      <c r="B164" s="83">
        <v>12</v>
      </c>
      <c r="C164" s="84">
        <v>811.31152696000004</v>
      </c>
      <c r="D164" s="84">
        <v>800.28455464000001</v>
      </c>
      <c r="E164" s="84">
        <v>157.528176</v>
      </c>
      <c r="F164" s="84">
        <v>157.528176</v>
      </c>
    </row>
    <row r="165" spans="1:6" ht="12.75" customHeight="1" x14ac:dyDescent="0.25">
      <c r="A165" s="83" t="s">
        <v>155</v>
      </c>
      <c r="B165" s="83">
        <v>13</v>
      </c>
      <c r="C165" s="84">
        <v>834.252388</v>
      </c>
      <c r="D165" s="84">
        <v>815.35327165000001</v>
      </c>
      <c r="E165" s="84">
        <v>160.49430534999999</v>
      </c>
      <c r="F165" s="84">
        <v>160.49430534999999</v>
      </c>
    </row>
    <row r="166" spans="1:6" ht="12.75" customHeight="1" x14ac:dyDescent="0.25">
      <c r="A166" s="83" t="s">
        <v>155</v>
      </c>
      <c r="B166" s="83">
        <v>14</v>
      </c>
      <c r="C166" s="84">
        <v>831.19199953999998</v>
      </c>
      <c r="D166" s="84">
        <v>821.64237234999996</v>
      </c>
      <c r="E166" s="84">
        <v>161.73225323</v>
      </c>
      <c r="F166" s="84">
        <v>161.73225323</v>
      </c>
    </row>
    <row r="167" spans="1:6" ht="12.75" customHeight="1" x14ac:dyDescent="0.25">
      <c r="A167" s="83" t="s">
        <v>155</v>
      </c>
      <c r="B167" s="83">
        <v>15</v>
      </c>
      <c r="C167" s="84">
        <v>842.56050162999998</v>
      </c>
      <c r="D167" s="84">
        <v>836.90431563000004</v>
      </c>
      <c r="E167" s="84">
        <v>164.73641727</v>
      </c>
      <c r="F167" s="84">
        <v>164.73641727</v>
      </c>
    </row>
    <row r="168" spans="1:6" ht="12.75" customHeight="1" x14ac:dyDescent="0.25">
      <c r="A168" s="83" t="s">
        <v>155</v>
      </c>
      <c r="B168" s="83">
        <v>16</v>
      </c>
      <c r="C168" s="84">
        <v>850.28574586000002</v>
      </c>
      <c r="D168" s="84">
        <v>840.54682163999996</v>
      </c>
      <c r="E168" s="84">
        <v>165.45340891000001</v>
      </c>
      <c r="F168" s="84">
        <v>165.45340891000001</v>
      </c>
    </row>
    <row r="169" spans="1:6" ht="12.75" customHeight="1" x14ac:dyDescent="0.25">
      <c r="A169" s="83" t="s">
        <v>155</v>
      </c>
      <c r="B169" s="83">
        <v>17</v>
      </c>
      <c r="C169" s="84">
        <v>844.06182288000002</v>
      </c>
      <c r="D169" s="84">
        <v>832.90195585000004</v>
      </c>
      <c r="E169" s="84">
        <v>163.94859195000001</v>
      </c>
      <c r="F169" s="84">
        <v>163.94859195000001</v>
      </c>
    </row>
    <row r="170" spans="1:6" ht="12.75" customHeight="1" x14ac:dyDescent="0.25">
      <c r="A170" s="83" t="s">
        <v>155</v>
      </c>
      <c r="B170" s="83">
        <v>18</v>
      </c>
      <c r="C170" s="84">
        <v>820.42164200000002</v>
      </c>
      <c r="D170" s="84">
        <v>811.35110107000003</v>
      </c>
      <c r="E170" s="84">
        <v>159.70651728000001</v>
      </c>
      <c r="F170" s="84">
        <v>159.70651728000001</v>
      </c>
    </row>
    <row r="171" spans="1:6" ht="12.75" customHeight="1" x14ac:dyDescent="0.25">
      <c r="A171" s="83" t="s">
        <v>155</v>
      </c>
      <c r="B171" s="83">
        <v>19</v>
      </c>
      <c r="C171" s="84">
        <v>776.41122415999996</v>
      </c>
      <c r="D171" s="84">
        <v>766.14828394000006</v>
      </c>
      <c r="E171" s="84">
        <v>150.80878547</v>
      </c>
      <c r="F171" s="84">
        <v>150.80878547</v>
      </c>
    </row>
    <row r="172" spans="1:6" ht="12.75" customHeight="1" x14ac:dyDescent="0.25">
      <c r="A172" s="83" t="s">
        <v>155</v>
      </c>
      <c r="B172" s="83">
        <v>20</v>
      </c>
      <c r="C172" s="84">
        <v>784.85259781000002</v>
      </c>
      <c r="D172" s="84">
        <v>772.95599669000001</v>
      </c>
      <c r="E172" s="84">
        <v>152.14881704999999</v>
      </c>
      <c r="F172" s="84">
        <v>152.14881704999999</v>
      </c>
    </row>
    <row r="173" spans="1:6" ht="12.75" customHeight="1" x14ac:dyDescent="0.25">
      <c r="A173" s="83" t="s">
        <v>155</v>
      </c>
      <c r="B173" s="83">
        <v>21</v>
      </c>
      <c r="C173" s="84">
        <v>820.85059398999999</v>
      </c>
      <c r="D173" s="84">
        <v>810.60947752000004</v>
      </c>
      <c r="E173" s="84">
        <v>159.56053593999999</v>
      </c>
      <c r="F173" s="84">
        <v>159.56053593999999</v>
      </c>
    </row>
    <row r="174" spans="1:6" ht="12.75" customHeight="1" x14ac:dyDescent="0.25">
      <c r="A174" s="83" t="s">
        <v>155</v>
      </c>
      <c r="B174" s="83">
        <v>22</v>
      </c>
      <c r="C174" s="84">
        <v>828.03181133999999</v>
      </c>
      <c r="D174" s="84">
        <v>820.89644569999996</v>
      </c>
      <c r="E174" s="84">
        <v>161.58542487</v>
      </c>
      <c r="F174" s="84">
        <v>161.58542487</v>
      </c>
    </row>
    <row r="175" spans="1:6" ht="12.75" customHeight="1" x14ac:dyDescent="0.25">
      <c r="A175" s="83" t="s">
        <v>155</v>
      </c>
      <c r="B175" s="83">
        <v>23</v>
      </c>
      <c r="C175" s="84">
        <v>836.98958699000002</v>
      </c>
      <c r="D175" s="84">
        <v>835.05941711000003</v>
      </c>
      <c r="E175" s="84">
        <v>164.37326707</v>
      </c>
      <c r="F175" s="84">
        <v>164.37326707</v>
      </c>
    </row>
    <row r="176" spans="1:6" ht="12.75" customHeight="1" x14ac:dyDescent="0.25">
      <c r="A176" s="83" t="s">
        <v>155</v>
      </c>
      <c r="B176" s="83">
        <v>24</v>
      </c>
      <c r="C176" s="84">
        <v>844.03251365000006</v>
      </c>
      <c r="D176" s="84">
        <v>834.74660347999998</v>
      </c>
      <c r="E176" s="84">
        <v>164.31169277000001</v>
      </c>
      <c r="F176" s="84">
        <v>164.31169277000001</v>
      </c>
    </row>
    <row r="177" spans="1:6" ht="12.75" customHeight="1" x14ac:dyDescent="0.25">
      <c r="A177" s="83" t="s">
        <v>156</v>
      </c>
      <c r="B177" s="83">
        <v>1</v>
      </c>
      <c r="C177" s="84">
        <v>877.16423959999997</v>
      </c>
      <c r="D177" s="84">
        <v>859.96748764999995</v>
      </c>
      <c r="E177" s="84">
        <v>169.27617678999999</v>
      </c>
      <c r="F177" s="84">
        <v>169.27617678999999</v>
      </c>
    </row>
    <row r="178" spans="1:6" ht="12.75" customHeight="1" x14ac:dyDescent="0.25">
      <c r="A178" s="83" t="s">
        <v>156</v>
      </c>
      <c r="B178" s="83">
        <v>2</v>
      </c>
      <c r="C178" s="84">
        <v>877.31480947</v>
      </c>
      <c r="D178" s="84">
        <v>865.24131749000003</v>
      </c>
      <c r="E178" s="84">
        <v>170.31427854</v>
      </c>
      <c r="F178" s="84">
        <v>170.31427854</v>
      </c>
    </row>
    <row r="179" spans="1:6" ht="12.75" customHeight="1" x14ac:dyDescent="0.25">
      <c r="A179" s="83" t="s">
        <v>156</v>
      </c>
      <c r="B179" s="83">
        <v>3</v>
      </c>
      <c r="C179" s="84">
        <v>889.64633502000004</v>
      </c>
      <c r="D179" s="84">
        <v>880.47460247000004</v>
      </c>
      <c r="E179" s="84">
        <v>173.31280147999999</v>
      </c>
      <c r="F179" s="84">
        <v>173.31280147999999</v>
      </c>
    </row>
    <row r="180" spans="1:6" ht="12.75" customHeight="1" x14ac:dyDescent="0.25">
      <c r="A180" s="83" t="s">
        <v>156</v>
      </c>
      <c r="B180" s="83">
        <v>4</v>
      </c>
      <c r="C180" s="84">
        <v>914.31901733999996</v>
      </c>
      <c r="D180" s="84">
        <v>903.54667911000001</v>
      </c>
      <c r="E180" s="84">
        <v>177.85431378000001</v>
      </c>
      <c r="F180" s="84">
        <v>177.85431378000001</v>
      </c>
    </row>
    <row r="181" spans="1:6" ht="12.75" customHeight="1" x14ac:dyDescent="0.25">
      <c r="A181" s="83" t="s">
        <v>156</v>
      </c>
      <c r="B181" s="83">
        <v>5</v>
      </c>
      <c r="C181" s="84">
        <v>922.36931215000004</v>
      </c>
      <c r="D181" s="84">
        <v>910.90881992000004</v>
      </c>
      <c r="E181" s="84">
        <v>179.30347909</v>
      </c>
      <c r="F181" s="84">
        <v>179.30347909</v>
      </c>
    </row>
    <row r="182" spans="1:6" ht="12.75" customHeight="1" x14ac:dyDescent="0.25">
      <c r="A182" s="83" t="s">
        <v>156</v>
      </c>
      <c r="B182" s="83">
        <v>6</v>
      </c>
      <c r="C182" s="84">
        <v>914.42294704999995</v>
      </c>
      <c r="D182" s="84">
        <v>904.94854977</v>
      </c>
      <c r="E182" s="84">
        <v>178.13025829</v>
      </c>
      <c r="F182" s="84">
        <v>178.13025829</v>
      </c>
    </row>
    <row r="183" spans="1:6" ht="12.75" customHeight="1" x14ac:dyDescent="0.25">
      <c r="A183" s="83" t="s">
        <v>156</v>
      </c>
      <c r="B183" s="83">
        <v>7</v>
      </c>
      <c r="C183" s="84">
        <v>898.32134455000005</v>
      </c>
      <c r="D183" s="84">
        <v>888.73961048000001</v>
      </c>
      <c r="E183" s="84">
        <v>174.93968735000001</v>
      </c>
      <c r="F183" s="84">
        <v>174.93968735000001</v>
      </c>
    </row>
    <row r="184" spans="1:6" ht="12.75" customHeight="1" x14ac:dyDescent="0.25">
      <c r="A184" s="83" t="s">
        <v>156</v>
      </c>
      <c r="B184" s="83">
        <v>8</v>
      </c>
      <c r="C184" s="84">
        <v>886.75065314999995</v>
      </c>
      <c r="D184" s="84">
        <v>869.09383262999995</v>
      </c>
      <c r="E184" s="84">
        <v>171.07260840999999</v>
      </c>
      <c r="F184" s="84">
        <v>171.07260840999999</v>
      </c>
    </row>
    <row r="185" spans="1:6" ht="12.75" customHeight="1" x14ac:dyDescent="0.25">
      <c r="A185" s="83" t="s">
        <v>156</v>
      </c>
      <c r="B185" s="83">
        <v>9</v>
      </c>
      <c r="C185" s="84">
        <v>860.04361902000005</v>
      </c>
      <c r="D185" s="84">
        <v>844.03266120000001</v>
      </c>
      <c r="E185" s="84">
        <v>166.13956228000001</v>
      </c>
      <c r="F185" s="84">
        <v>166.13956228000001</v>
      </c>
    </row>
    <row r="186" spans="1:6" ht="12.75" customHeight="1" x14ac:dyDescent="0.25">
      <c r="A186" s="83" t="s">
        <v>156</v>
      </c>
      <c r="B186" s="83">
        <v>10</v>
      </c>
      <c r="C186" s="84">
        <v>836.43871564999995</v>
      </c>
      <c r="D186" s="84">
        <v>824.03732072000003</v>
      </c>
      <c r="E186" s="84">
        <v>162.20367536000001</v>
      </c>
      <c r="F186" s="84">
        <v>162.20367536000001</v>
      </c>
    </row>
    <row r="187" spans="1:6" ht="12.75" customHeight="1" x14ac:dyDescent="0.25">
      <c r="A187" s="83" t="s">
        <v>156</v>
      </c>
      <c r="B187" s="83">
        <v>11</v>
      </c>
      <c r="C187" s="84">
        <v>821.47507261999999</v>
      </c>
      <c r="D187" s="84">
        <v>809.72404134999999</v>
      </c>
      <c r="E187" s="84">
        <v>159.38624651000001</v>
      </c>
      <c r="F187" s="84">
        <v>159.38624651000001</v>
      </c>
    </row>
    <row r="188" spans="1:6" ht="12.75" customHeight="1" x14ac:dyDescent="0.25">
      <c r="A188" s="83" t="s">
        <v>156</v>
      </c>
      <c r="B188" s="83">
        <v>12</v>
      </c>
      <c r="C188" s="84">
        <v>808.20474908999995</v>
      </c>
      <c r="D188" s="84">
        <v>798.50928849000002</v>
      </c>
      <c r="E188" s="84">
        <v>157.17873225</v>
      </c>
      <c r="F188" s="84">
        <v>157.17873225</v>
      </c>
    </row>
    <row r="189" spans="1:6" ht="12.75" customHeight="1" x14ac:dyDescent="0.25">
      <c r="A189" s="83" t="s">
        <v>156</v>
      </c>
      <c r="B189" s="83">
        <v>13</v>
      </c>
      <c r="C189" s="84">
        <v>822.74982290000003</v>
      </c>
      <c r="D189" s="84">
        <v>805.18039091000003</v>
      </c>
      <c r="E189" s="84">
        <v>158.49187341999999</v>
      </c>
      <c r="F189" s="84">
        <v>158.49187341999999</v>
      </c>
    </row>
    <row r="190" spans="1:6" ht="12.75" customHeight="1" x14ac:dyDescent="0.25">
      <c r="A190" s="83" t="s">
        <v>156</v>
      </c>
      <c r="B190" s="83">
        <v>14</v>
      </c>
      <c r="C190" s="84">
        <v>824.66191354</v>
      </c>
      <c r="D190" s="84">
        <v>814.62468228</v>
      </c>
      <c r="E190" s="84">
        <v>160.35088966999999</v>
      </c>
      <c r="F190" s="84">
        <v>160.35088966999999</v>
      </c>
    </row>
    <row r="191" spans="1:6" ht="12.75" customHeight="1" x14ac:dyDescent="0.25">
      <c r="A191" s="83" t="s">
        <v>156</v>
      </c>
      <c r="B191" s="83">
        <v>15</v>
      </c>
      <c r="C191" s="84">
        <v>830.20466388</v>
      </c>
      <c r="D191" s="84">
        <v>822.55766672000004</v>
      </c>
      <c r="E191" s="84">
        <v>161.91241995999999</v>
      </c>
      <c r="F191" s="84">
        <v>161.91241995999999</v>
      </c>
    </row>
    <row r="192" spans="1:6" ht="12.75" customHeight="1" x14ac:dyDescent="0.25">
      <c r="A192" s="83" t="s">
        <v>156</v>
      </c>
      <c r="B192" s="83">
        <v>16</v>
      </c>
      <c r="C192" s="84">
        <v>834.99979868000003</v>
      </c>
      <c r="D192" s="84">
        <v>825.69531236</v>
      </c>
      <c r="E192" s="84">
        <v>162.53003476999999</v>
      </c>
      <c r="F192" s="84">
        <v>162.53003476999999</v>
      </c>
    </row>
    <row r="193" spans="1:6" ht="12.75" customHeight="1" x14ac:dyDescent="0.25">
      <c r="A193" s="83" t="s">
        <v>156</v>
      </c>
      <c r="B193" s="83">
        <v>17</v>
      </c>
      <c r="C193" s="84">
        <v>836.77190106</v>
      </c>
      <c r="D193" s="84">
        <v>826.35709717999998</v>
      </c>
      <c r="E193" s="84">
        <v>162.66030062999999</v>
      </c>
      <c r="F193" s="84">
        <v>162.66030062999999</v>
      </c>
    </row>
    <row r="194" spans="1:6" ht="12.75" customHeight="1" x14ac:dyDescent="0.25">
      <c r="A194" s="83" t="s">
        <v>156</v>
      </c>
      <c r="B194" s="83">
        <v>18</v>
      </c>
      <c r="C194" s="84">
        <v>825.74529869000003</v>
      </c>
      <c r="D194" s="84">
        <v>815.87838996999994</v>
      </c>
      <c r="E194" s="84">
        <v>160.59766974999999</v>
      </c>
      <c r="F194" s="84">
        <v>160.59766974999999</v>
      </c>
    </row>
    <row r="195" spans="1:6" ht="12.75" customHeight="1" x14ac:dyDescent="0.25">
      <c r="A195" s="83" t="s">
        <v>156</v>
      </c>
      <c r="B195" s="83">
        <v>19</v>
      </c>
      <c r="C195" s="84">
        <v>786.25818239</v>
      </c>
      <c r="D195" s="84">
        <v>775.92162922</v>
      </c>
      <c r="E195" s="84">
        <v>152.73257276000001</v>
      </c>
      <c r="F195" s="84">
        <v>152.73257276000001</v>
      </c>
    </row>
    <row r="196" spans="1:6" ht="12.75" customHeight="1" x14ac:dyDescent="0.25">
      <c r="A196" s="83" t="s">
        <v>156</v>
      </c>
      <c r="B196" s="83">
        <v>20</v>
      </c>
      <c r="C196" s="84">
        <v>788.34699948000002</v>
      </c>
      <c r="D196" s="84">
        <v>776.61402464000003</v>
      </c>
      <c r="E196" s="84">
        <v>152.86886401999999</v>
      </c>
      <c r="F196" s="84">
        <v>152.86886401999999</v>
      </c>
    </row>
    <row r="197" spans="1:6" ht="12.75" customHeight="1" x14ac:dyDescent="0.25">
      <c r="A197" s="83" t="s">
        <v>156</v>
      </c>
      <c r="B197" s="83">
        <v>21</v>
      </c>
      <c r="C197" s="84">
        <v>824.53094308000004</v>
      </c>
      <c r="D197" s="84">
        <v>815.31044573999998</v>
      </c>
      <c r="E197" s="84">
        <v>160.48587549000001</v>
      </c>
      <c r="F197" s="84">
        <v>160.48587549000001</v>
      </c>
    </row>
    <row r="198" spans="1:6" ht="12.75" customHeight="1" x14ac:dyDescent="0.25">
      <c r="A198" s="83" t="s">
        <v>156</v>
      </c>
      <c r="B198" s="83">
        <v>22</v>
      </c>
      <c r="C198" s="84">
        <v>834.69221078999999</v>
      </c>
      <c r="D198" s="84">
        <v>827.91523324000002</v>
      </c>
      <c r="E198" s="84">
        <v>162.96700444999999</v>
      </c>
      <c r="F198" s="84">
        <v>162.96700444999999</v>
      </c>
    </row>
    <row r="199" spans="1:6" ht="12.75" customHeight="1" x14ac:dyDescent="0.25">
      <c r="A199" s="83" t="s">
        <v>156</v>
      </c>
      <c r="B199" s="83">
        <v>23</v>
      </c>
      <c r="C199" s="84">
        <v>847.11100458999999</v>
      </c>
      <c r="D199" s="84">
        <v>838.20712576999995</v>
      </c>
      <c r="E199" s="84">
        <v>164.99286269000001</v>
      </c>
      <c r="F199" s="84">
        <v>164.99286269000001</v>
      </c>
    </row>
    <row r="200" spans="1:6" ht="12.75" customHeight="1" x14ac:dyDescent="0.25">
      <c r="A200" s="83" t="s">
        <v>156</v>
      </c>
      <c r="B200" s="83">
        <v>24</v>
      </c>
      <c r="C200" s="84">
        <v>866.67405369999994</v>
      </c>
      <c r="D200" s="84">
        <v>855.30171199999995</v>
      </c>
      <c r="E200" s="84">
        <v>168.35776455000001</v>
      </c>
      <c r="F200" s="84">
        <v>168.35776455000001</v>
      </c>
    </row>
    <row r="201" spans="1:6" ht="12.75" customHeight="1" x14ac:dyDescent="0.25">
      <c r="A201" s="83" t="s">
        <v>157</v>
      </c>
      <c r="B201" s="83">
        <v>1</v>
      </c>
      <c r="C201" s="84">
        <v>891.74521525</v>
      </c>
      <c r="D201" s="84">
        <v>877.80221959000005</v>
      </c>
      <c r="E201" s="84">
        <v>172.78676908</v>
      </c>
      <c r="F201" s="84">
        <v>172.78676908</v>
      </c>
    </row>
    <row r="202" spans="1:6" ht="12.75" customHeight="1" x14ac:dyDescent="0.25">
      <c r="A202" s="83" t="s">
        <v>157</v>
      </c>
      <c r="B202" s="83">
        <v>2</v>
      </c>
      <c r="C202" s="84">
        <v>891.66326076999997</v>
      </c>
      <c r="D202" s="84">
        <v>884.78184097999997</v>
      </c>
      <c r="E202" s="84">
        <v>174.16063919000001</v>
      </c>
      <c r="F202" s="84">
        <v>174.16063919000001</v>
      </c>
    </row>
    <row r="203" spans="1:6" ht="12.75" customHeight="1" x14ac:dyDescent="0.25">
      <c r="A203" s="83" t="s">
        <v>157</v>
      </c>
      <c r="B203" s="83">
        <v>3</v>
      </c>
      <c r="C203" s="84">
        <v>904.68894781999995</v>
      </c>
      <c r="D203" s="84">
        <v>895.35789022999995</v>
      </c>
      <c r="E203" s="84">
        <v>176.24243089999999</v>
      </c>
      <c r="F203" s="84">
        <v>176.24243089999999</v>
      </c>
    </row>
    <row r="204" spans="1:6" ht="12.75" customHeight="1" x14ac:dyDescent="0.25">
      <c r="A204" s="83" t="s">
        <v>157</v>
      </c>
      <c r="B204" s="83">
        <v>4</v>
      </c>
      <c r="C204" s="84">
        <v>925.43313291000004</v>
      </c>
      <c r="D204" s="84">
        <v>912.92716578</v>
      </c>
      <c r="E204" s="84">
        <v>179.70077069999999</v>
      </c>
      <c r="F204" s="84">
        <v>179.70077069999999</v>
      </c>
    </row>
    <row r="205" spans="1:6" ht="12.75" customHeight="1" x14ac:dyDescent="0.25">
      <c r="A205" s="83" t="s">
        <v>157</v>
      </c>
      <c r="B205" s="83">
        <v>5</v>
      </c>
      <c r="C205" s="84">
        <v>921.67767416000004</v>
      </c>
      <c r="D205" s="84">
        <v>911.80822091000005</v>
      </c>
      <c r="E205" s="84">
        <v>179.48051735999999</v>
      </c>
      <c r="F205" s="84">
        <v>179.48051735999999</v>
      </c>
    </row>
    <row r="206" spans="1:6" ht="12.75" customHeight="1" x14ac:dyDescent="0.25">
      <c r="A206" s="83" t="s">
        <v>157</v>
      </c>
      <c r="B206" s="83">
        <v>6</v>
      </c>
      <c r="C206" s="84">
        <v>915.87895203000005</v>
      </c>
      <c r="D206" s="84">
        <v>906.43997039999999</v>
      </c>
      <c r="E206" s="84">
        <v>178.42382982999999</v>
      </c>
      <c r="F206" s="84">
        <v>178.42382982999999</v>
      </c>
    </row>
    <row r="207" spans="1:6" ht="12.75" customHeight="1" x14ac:dyDescent="0.25">
      <c r="A207" s="83" t="s">
        <v>157</v>
      </c>
      <c r="B207" s="83">
        <v>7</v>
      </c>
      <c r="C207" s="84">
        <v>894.42559372000005</v>
      </c>
      <c r="D207" s="84">
        <v>892.12507733999996</v>
      </c>
      <c r="E207" s="84">
        <v>175.60608334</v>
      </c>
      <c r="F207" s="84">
        <v>175.60608334</v>
      </c>
    </row>
    <row r="208" spans="1:6" ht="12.75" customHeight="1" x14ac:dyDescent="0.25">
      <c r="A208" s="83" t="s">
        <v>157</v>
      </c>
      <c r="B208" s="83">
        <v>8</v>
      </c>
      <c r="C208" s="84">
        <v>877.87011176999999</v>
      </c>
      <c r="D208" s="84">
        <v>871.68565271</v>
      </c>
      <c r="E208" s="84">
        <v>171.58278279999999</v>
      </c>
      <c r="F208" s="84">
        <v>171.58278279999999</v>
      </c>
    </row>
    <row r="209" spans="1:6" ht="12.75" customHeight="1" x14ac:dyDescent="0.25">
      <c r="A209" s="83" t="s">
        <v>157</v>
      </c>
      <c r="B209" s="83">
        <v>9</v>
      </c>
      <c r="C209" s="84">
        <v>856.64430147999997</v>
      </c>
      <c r="D209" s="84">
        <v>846.69042253999999</v>
      </c>
      <c r="E209" s="84">
        <v>166.66271656999999</v>
      </c>
      <c r="F209" s="84">
        <v>166.66271656999999</v>
      </c>
    </row>
    <row r="210" spans="1:6" ht="12.75" customHeight="1" x14ac:dyDescent="0.25">
      <c r="A210" s="83" t="s">
        <v>157</v>
      </c>
      <c r="B210" s="83">
        <v>10</v>
      </c>
      <c r="C210" s="84">
        <v>838.55745621999995</v>
      </c>
      <c r="D210" s="84">
        <v>827.80878244999997</v>
      </c>
      <c r="E210" s="84">
        <v>162.94605066</v>
      </c>
      <c r="F210" s="84">
        <v>162.94605066</v>
      </c>
    </row>
    <row r="211" spans="1:6" ht="12.75" customHeight="1" x14ac:dyDescent="0.25">
      <c r="A211" s="83" t="s">
        <v>157</v>
      </c>
      <c r="B211" s="83">
        <v>11</v>
      </c>
      <c r="C211" s="84">
        <v>829.32497277000004</v>
      </c>
      <c r="D211" s="84">
        <v>815.50249130999998</v>
      </c>
      <c r="E211" s="84">
        <v>160.52367778000001</v>
      </c>
      <c r="F211" s="84">
        <v>160.52367778000001</v>
      </c>
    </row>
    <row r="212" spans="1:6" ht="12.75" customHeight="1" x14ac:dyDescent="0.25">
      <c r="A212" s="83" t="s">
        <v>157</v>
      </c>
      <c r="B212" s="83">
        <v>12</v>
      </c>
      <c r="C212" s="84">
        <v>819.72889381000005</v>
      </c>
      <c r="D212" s="84">
        <v>804.21938955999997</v>
      </c>
      <c r="E212" s="84">
        <v>158.30270972</v>
      </c>
      <c r="F212" s="84">
        <v>158.30270972</v>
      </c>
    </row>
    <row r="213" spans="1:6" ht="12.75" customHeight="1" x14ac:dyDescent="0.25">
      <c r="A213" s="83" t="s">
        <v>157</v>
      </c>
      <c r="B213" s="83">
        <v>13</v>
      </c>
      <c r="C213" s="84">
        <v>823.75557116000004</v>
      </c>
      <c r="D213" s="84">
        <v>810.60365382999998</v>
      </c>
      <c r="E213" s="84">
        <v>159.55938961000001</v>
      </c>
      <c r="F213" s="84">
        <v>159.55938961000001</v>
      </c>
    </row>
    <row r="214" spans="1:6" ht="12.75" customHeight="1" x14ac:dyDescent="0.25">
      <c r="A214" s="83" t="s">
        <v>157</v>
      </c>
      <c r="B214" s="83">
        <v>14</v>
      </c>
      <c r="C214" s="84">
        <v>833.33803740999997</v>
      </c>
      <c r="D214" s="84">
        <v>822.72225671000001</v>
      </c>
      <c r="E214" s="84">
        <v>161.94481789</v>
      </c>
      <c r="F214" s="84">
        <v>161.94481789</v>
      </c>
    </row>
    <row r="215" spans="1:6" ht="12.75" customHeight="1" x14ac:dyDescent="0.25">
      <c r="A215" s="83" t="s">
        <v>157</v>
      </c>
      <c r="B215" s="83">
        <v>15</v>
      </c>
      <c r="C215" s="84">
        <v>838.01930033999997</v>
      </c>
      <c r="D215" s="84">
        <v>828.97507008000002</v>
      </c>
      <c r="E215" s="84">
        <v>163.17562294999999</v>
      </c>
      <c r="F215" s="84">
        <v>163.17562294999999</v>
      </c>
    </row>
    <row r="216" spans="1:6" ht="12.75" customHeight="1" x14ac:dyDescent="0.25">
      <c r="A216" s="83" t="s">
        <v>157</v>
      </c>
      <c r="B216" s="83">
        <v>16</v>
      </c>
      <c r="C216" s="84">
        <v>841.23123742999996</v>
      </c>
      <c r="D216" s="84">
        <v>830.40267614000004</v>
      </c>
      <c r="E216" s="84">
        <v>163.45663321999999</v>
      </c>
      <c r="F216" s="84">
        <v>163.45663321999999</v>
      </c>
    </row>
    <row r="217" spans="1:6" ht="12.75" customHeight="1" x14ac:dyDescent="0.25">
      <c r="A217" s="83" t="s">
        <v>157</v>
      </c>
      <c r="B217" s="83">
        <v>17</v>
      </c>
      <c r="C217" s="84">
        <v>836.44370100000003</v>
      </c>
      <c r="D217" s="84">
        <v>826.23733582</v>
      </c>
      <c r="E217" s="84">
        <v>162.63672678</v>
      </c>
      <c r="F217" s="84">
        <v>162.63672678</v>
      </c>
    </row>
    <row r="218" spans="1:6" ht="12.75" customHeight="1" x14ac:dyDescent="0.25">
      <c r="A218" s="83" t="s">
        <v>157</v>
      </c>
      <c r="B218" s="83">
        <v>18</v>
      </c>
      <c r="C218" s="84">
        <v>819.17902651999998</v>
      </c>
      <c r="D218" s="84">
        <v>818.07607951</v>
      </c>
      <c r="E218" s="84">
        <v>161.03026341</v>
      </c>
      <c r="F218" s="84">
        <v>161.03026341</v>
      </c>
    </row>
    <row r="219" spans="1:6" ht="12.75" customHeight="1" x14ac:dyDescent="0.25">
      <c r="A219" s="83" t="s">
        <v>157</v>
      </c>
      <c r="B219" s="83">
        <v>19</v>
      </c>
      <c r="C219" s="84">
        <v>782.66256926999995</v>
      </c>
      <c r="D219" s="84">
        <v>773.47699551000005</v>
      </c>
      <c r="E219" s="84">
        <v>152.25137056</v>
      </c>
      <c r="F219" s="84">
        <v>152.25137056</v>
      </c>
    </row>
    <row r="220" spans="1:6" ht="12.75" customHeight="1" x14ac:dyDescent="0.25">
      <c r="A220" s="83" t="s">
        <v>157</v>
      </c>
      <c r="B220" s="83">
        <v>20</v>
      </c>
      <c r="C220" s="84">
        <v>787.89401473999999</v>
      </c>
      <c r="D220" s="84">
        <v>778.01159584000004</v>
      </c>
      <c r="E220" s="84">
        <v>153.14396221999999</v>
      </c>
      <c r="F220" s="84">
        <v>153.14396221999999</v>
      </c>
    </row>
    <row r="221" spans="1:6" ht="12.75" customHeight="1" x14ac:dyDescent="0.25">
      <c r="A221" s="83" t="s">
        <v>157</v>
      </c>
      <c r="B221" s="83">
        <v>21</v>
      </c>
      <c r="C221" s="84">
        <v>815.40506212000003</v>
      </c>
      <c r="D221" s="84">
        <v>813.55220512999995</v>
      </c>
      <c r="E221" s="84">
        <v>160.13978305000001</v>
      </c>
      <c r="F221" s="84">
        <v>160.13978305000001</v>
      </c>
    </row>
    <row r="222" spans="1:6" ht="12.75" customHeight="1" x14ac:dyDescent="0.25">
      <c r="A222" s="83" t="s">
        <v>157</v>
      </c>
      <c r="B222" s="83">
        <v>22</v>
      </c>
      <c r="C222" s="84">
        <v>836.34953814999994</v>
      </c>
      <c r="D222" s="84">
        <v>827.56909833999998</v>
      </c>
      <c r="E222" s="84">
        <v>162.89887118999999</v>
      </c>
      <c r="F222" s="84">
        <v>162.89887118999999</v>
      </c>
    </row>
    <row r="223" spans="1:6" ht="12.75" customHeight="1" x14ac:dyDescent="0.25">
      <c r="A223" s="83" t="s">
        <v>157</v>
      </c>
      <c r="B223" s="83">
        <v>23</v>
      </c>
      <c r="C223" s="84">
        <v>840.98840883000003</v>
      </c>
      <c r="D223" s="84">
        <v>836.34818844999995</v>
      </c>
      <c r="E223" s="84">
        <v>164.62694909000001</v>
      </c>
      <c r="F223" s="84">
        <v>164.62694909000001</v>
      </c>
    </row>
    <row r="224" spans="1:6" ht="12.75" customHeight="1" x14ac:dyDescent="0.25">
      <c r="A224" s="83" t="s">
        <v>157</v>
      </c>
      <c r="B224" s="83">
        <v>24</v>
      </c>
      <c r="C224" s="84">
        <v>863.39236538</v>
      </c>
      <c r="D224" s="84">
        <v>850.38586300999998</v>
      </c>
      <c r="E224" s="84">
        <v>167.39012783000001</v>
      </c>
      <c r="F224" s="84">
        <v>167.39012783000001</v>
      </c>
    </row>
    <row r="225" spans="1:6" ht="12.75" customHeight="1" x14ac:dyDescent="0.25">
      <c r="A225" s="83" t="s">
        <v>158</v>
      </c>
      <c r="B225" s="83">
        <v>1</v>
      </c>
      <c r="C225" s="84">
        <v>846.54525529</v>
      </c>
      <c r="D225" s="84">
        <v>831.71183331999998</v>
      </c>
      <c r="E225" s="84">
        <v>163.71432798999999</v>
      </c>
      <c r="F225" s="84">
        <v>163.71432798999999</v>
      </c>
    </row>
    <row r="226" spans="1:6" ht="12.75" customHeight="1" x14ac:dyDescent="0.25">
      <c r="A226" s="83" t="s">
        <v>158</v>
      </c>
      <c r="B226" s="83">
        <v>2</v>
      </c>
      <c r="C226" s="84">
        <v>857.17339265999999</v>
      </c>
      <c r="D226" s="84">
        <v>845.23881287999995</v>
      </c>
      <c r="E226" s="84">
        <v>166.37698141999999</v>
      </c>
      <c r="F226" s="84">
        <v>166.37698141999999</v>
      </c>
    </row>
    <row r="227" spans="1:6" ht="12.75" customHeight="1" x14ac:dyDescent="0.25">
      <c r="A227" s="83" t="s">
        <v>158</v>
      </c>
      <c r="B227" s="83">
        <v>3</v>
      </c>
      <c r="C227" s="84">
        <v>874.89876872000002</v>
      </c>
      <c r="D227" s="84">
        <v>863.44386589999999</v>
      </c>
      <c r="E227" s="84">
        <v>169.9604678</v>
      </c>
      <c r="F227" s="84">
        <v>169.9604678</v>
      </c>
    </row>
    <row r="228" spans="1:6" ht="12.75" customHeight="1" x14ac:dyDescent="0.25">
      <c r="A228" s="83" t="s">
        <v>158</v>
      </c>
      <c r="B228" s="83">
        <v>4</v>
      </c>
      <c r="C228" s="84">
        <v>880.00059361000001</v>
      </c>
      <c r="D228" s="84">
        <v>867.21274669000002</v>
      </c>
      <c r="E228" s="84">
        <v>170.70233507</v>
      </c>
      <c r="F228" s="84">
        <v>170.70233507</v>
      </c>
    </row>
    <row r="229" spans="1:6" ht="12.75" customHeight="1" x14ac:dyDescent="0.25">
      <c r="A229" s="83" t="s">
        <v>158</v>
      </c>
      <c r="B229" s="83">
        <v>5</v>
      </c>
      <c r="C229" s="84">
        <v>878.31415128000003</v>
      </c>
      <c r="D229" s="84">
        <v>868.63505493000002</v>
      </c>
      <c r="E229" s="84">
        <v>170.98230251000001</v>
      </c>
      <c r="F229" s="84">
        <v>170.98230251000001</v>
      </c>
    </row>
    <row r="230" spans="1:6" ht="12.75" customHeight="1" x14ac:dyDescent="0.25">
      <c r="A230" s="83" t="s">
        <v>158</v>
      </c>
      <c r="B230" s="83">
        <v>6</v>
      </c>
      <c r="C230" s="84">
        <v>874.58049104999998</v>
      </c>
      <c r="D230" s="84">
        <v>862.62474779000001</v>
      </c>
      <c r="E230" s="84">
        <v>169.79923242000001</v>
      </c>
      <c r="F230" s="84">
        <v>169.79923242000001</v>
      </c>
    </row>
    <row r="231" spans="1:6" ht="12.75" customHeight="1" x14ac:dyDescent="0.25">
      <c r="A231" s="83" t="s">
        <v>158</v>
      </c>
      <c r="B231" s="83">
        <v>7</v>
      </c>
      <c r="C231" s="84">
        <v>828.17801598999995</v>
      </c>
      <c r="D231" s="84">
        <v>815.70908617999999</v>
      </c>
      <c r="E231" s="84">
        <v>160.56434396</v>
      </c>
      <c r="F231" s="84">
        <v>160.56434396</v>
      </c>
    </row>
    <row r="232" spans="1:6" ht="12.75" customHeight="1" x14ac:dyDescent="0.25">
      <c r="A232" s="83" t="s">
        <v>158</v>
      </c>
      <c r="B232" s="83">
        <v>8</v>
      </c>
      <c r="C232" s="84">
        <v>798.14986087</v>
      </c>
      <c r="D232" s="84">
        <v>788.22385038000004</v>
      </c>
      <c r="E232" s="84">
        <v>155.1541445</v>
      </c>
      <c r="F232" s="84">
        <v>155.1541445</v>
      </c>
    </row>
    <row r="233" spans="1:6" ht="12.75" customHeight="1" x14ac:dyDescent="0.25">
      <c r="A233" s="83" t="s">
        <v>158</v>
      </c>
      <c r="B233" s="83">
        <v>9</v>
      </c>
      <c r="C233" s="84">
        <v>781.50917621999997</v>
      </c>
      <c r="D233" s="84">
        <v>771.90569447999997</v>
      </c>
      <c r="E233" s="84">
        <v>151.94207535000001</v>
      </c>
      <c r="F233" s="84">
        <v>151.94207535000001</v>
      </c>
    </row>
    <row r="234" spans="1:6" ht="12.75" customHeight="1" x14ac:dyDescent="0.25">
      <c r="A234" s="83" t="s">
        <v>158</v>
      </c>
      <c r="B234" s="83">
        <v>10</v>
      </c>
      <c r="C234" s="84">
        <v>778.08270086000005</v>
      </c>
      <c r="D234" s="84">
        <v>768.91719124999997</v>
      </c>
      <c r="E234" s="84">
        <v>151.35381776</v>
      </c>
      <c r="F234" s="84">
        <v>151.35381776</v>
      </c>
    </row>
    <row r="235" spans="1:6" ht="12.75" customHeight="1" x14ac:dyDescent="0.25">
      <c r="A235" s="83" t="s">
        <v>158</v>
      </c>
      <c r="B235" s="83">
        <v>11</v>
      </c>
      <c r="C235" s="84">
        <v>778.90036000999999</v>
      </c>
      <c r="D235" s="84">
        <v>767.29351480000003</v>
      </c>
      <c r="E235" s="84">
        <v>151.03421295000001</v>
      </c>
      <c r="F235" s="84">
        <v>151.03421295000001</v>
      </c>
    </row>
    <row r="236" spans="1:6" ht="12.75" customHeight="1" x14ac:dyDescent="0.25">
      <c r="A236" s="83" t="s">
        <v>158</v>
      </c>
      <c r="B236" s="83">
        <v>12</v>
      </c>
      <c r="C236" s="84">
        <v>793.79842212999995</v>
      </c>
      <c r="D236" s="84">
        <v>781.16820454000003</v>
      </c>
      <c r="E236" s="84">
        <v>153.76530973000001</v>
      </c>
      <c r="F236" s="84">
        <v>153.76530973000001</v>
      </c>
    </row>
    <row r="237" spans="1:6" ht="12.75" customHeight="1" x14ac:dyDescent="0.25">
      <c r="A237" s="83" t="s">
        <v>158</v>
      </c>
      <c r="B237" s="83">
        <v>13</v>
      </c>
      <c r="C237" s="84">
        <v>807.30443895999997</v>
      </c>
      <c r="D237" s="84">
        <v>798.00736371000005</v>
      </c>
      <c r="E237" s="84">
        <v>157.07993327</v>
      </c>
      <c r="F237" s="84">
        <v>157.07993327</v>
      </c>
    </row>
    <row r="238" spans="1:6" ht="12.75" customHeight="1" x14ac:dyDescent="0.25">
      <c r="A238" s="83" t="s">
        <v>158</v>
      </c>
      <c r="B238" s="83">
        <v>14</v>
      </c>
      <c r="C238" s="84">
        <v>831.15442825000002</v>
      </c>
      <c r="D238" s="84">
        <v>820.48047971000005</v>
      </c>
      <c r="E238" s="84">
        <v>161.50354604</v>
      </c>
      <c r="F238" s="84">
        <v>161.50354604</v>
      </c>
    </row>
    <row r="239" spans="1:6" ht="12.75" customHeight="1" x14ac:dyDescent="0.25">
      <c r="A239" s="83" t="s">
        <v>158</v>
      </c>
      <c r="B239" s="83">
        <v>15</v>
      </c>
      <c r="C239" s="84">
        <v>845.69497037999997</v>
      </c>
      <c r="D239" s="84">
        <v>836.37294530999998</v>
      </c>
      <c r="E239" s="84">
        <v>164.63182223000001</v>
      </c>
      <c r="F239" s="84">
        <v>164.63182223000001</v>
      </c>
    </row>
    <row r="240" spans="1:6" ht="12.75" customHeight="1" x14ac:dyDescent="0.25">
      <c r="A240" s="83" t="s">
        <v>158</v>
      </c>
      <c r="B240" s="83">
        <v>16</v>
      </c>
      <c r="C240" s="84">
        <v>850.92290959000002</v>
      </c>
      <c r="D240" s="84">
        <v>839.77980869999999</v>
      </c>
      <c r="E240" s="84">
        <v>165.30242992000001</v>
      </c>
      <c r="F240" s="84">
        <v>165.30242992000001</v>
      </c>
    </row>
    <row r="241" spans="1:6" ht="12.75" customHeight="1" x14ac:dyDescent="0.25">
      <c r="A241" s="83" t="s">
        <v>158</v>
      </c>
      <c r="B241" s="83">
        <v>17</v>
      </c>
      <c r="C241" s="84">
        <v>843.78814130000001</v>
      </c>
      <c r="D241" s="84">
        <v>832.37021627000001</v>
      </c>
      <c r="E241" s="84">
        <v>163.84392423</v>
      </c>
      <c r="F241" s="84">
        <v>163.84392423</v>
      </c>
    </row>
    <row r="242" spans="1:6" ht="12.75" customHeight="1" x14ac:dyDescent="0.25">
      <c r="A242" s="83" t="s">
        <v>158</v>
      </c>
      <c r="B242" s="83">
        <v>18</v>
      </c>
      <c r="C242" s="84">
        <v>825.78461548999996</v>
      </c>
      <c r="D242" s="84">
        <v>822.89214658000003</v>
      </c>
      <c r="E242" s="84">
        <v>161.97825904000001</v>
      </c>
      <c r="F242" s="84">
        <v>161.97825904000001</v>
      </c>
    </row>
    <row r="243" spans="1:6" ht="12.75" customHeight="1" x14ac:dyDescent="0.25">
      <c r="A243" s="83" t="s">
        <v>158</v>
      </c>
      <c r="B243" s="83">
        <v>19</v>
      </c>
      <c r="C243" s="84">
        <v>781.97562712000001</v>
      </c>
      <c r="D243" s="84">
        <v>773.51284962</v>
      </c>
      <c r="E243" s="84">
        <v>152.25842809</v>
      </c>
      <c r="F243" s="84">
        <v>152.25842809</v>
      </c>
    </row>
    <row r="244" spans="1:6" ht="12.75" customHeight="1" x14ac:dyDescent="0.25">
      <c r="A244" s="83" t="s">
        <v>158</v>
      </c>
      <c r="B244" s="83">
        <v>20</v>
      </c>
      <c r="C244" s="84">
        <v>785.69327708000003</v>
      </c>
      <c r="D244" s="84">
        <v>774.17176783000002</v>
      </c>
      <c r="E244" s="84">
        <v>152.38812969</v>
      </c>
      <c r="F244" s="84">
        <v>152.38812969</v>
      </c>
    </row>
    <row r="245" spans="1:6" ht="12.75" customHeight="1" x14ac:dyDescent="0.25">
      <c r="A245" s="83" t="s">
        <v>158</v>
      </c>
      <c r="B245" s="83">
        <v>21</v>
      </c>
      <c r="C245" s="84">
        <v>817.32846207</v>
      </c>
      <c r="D245" s="84">
        <v>808.32821606000005</v>
      </c>
      <c r="E245" s="84">
        <v>159.11149197</v>
      </c>
      <c r="F245" s="84">
        <v>159.11149197</v>
      </c>
    </row>
    <row r="246" spans="1:6" ht="12.75" customHeight="1" x14ac:dyDescent="0.25">
      <c r="A246" s="83" t="s">
        <v>158</v>
      </c>
      <c r="B246" s="83">
        <v>22</v>
      </c>
      <c r="C246" s="84">
        <v>837.35773201999996</v>
      </c>
      <c r="D246" s="84">
        <v>828.72226974</v>
      </c>
      <c r="E246" s="84">
        <v>163.12586168000001</v>
      </c>
      <c r="F246" s="84">
        <v>163.12586168000001</v>
      </c>
    </row>
    <row r="247" spans="1:6" ht="12.75" customHeight="1" x14ac:dyDescent="0.25">
      <c r="A247" s="83" t="s">
        <v>158</v>
      </c>
      <c r="B247" s="83">
        <v>23</v>
      </c>
      <c r="C247" s="84">
        <v>841.64075113000001</v>
      </c>
      <c r="D247" s="84">
        <v>831.57123476000004</v>
      </c>
      <c r="E247" s="84">
        <v>163.68665254000001</v>
      </c>
      <c r="F247" s="84">
        <v>163.68665254000001</v>
      </c>
    </row>
    <row r="248" spans="1:6" ht="12.75" customHeight="1" x14ac:dyDescent="0.25">
      <c r="A248" s="83" t="s">
        <v>158</v>
      </c>
      <c r="B248" s="83">
        <v>24</v>
      </c>
      <c r="C248" s="84">
        <v>864.52741442000001</v>
      </c>
      <c r="D248" s="84">
        <v>853.87073808000002</v>
      </c>
      <c r="E248" s="84">
        <v>168.07609135000001</v>
      </c>
      <c r="F248" s="84">
        <v>168.07609135000001</v>
      </c>
    </row>
    <row r="249" spans="1:6" ht="12.75" customHeight="1" x14ac:dyDescent="0.25">
      <c r="A249" s="83" t="s">
        <v>159</v>
      </c>
      <c r="B249" s="83">
        <v>1</v>
      </c>
      <c r="C249" s="84">
        <v>871.19964584000002</v>
      </c>
      <c r="D249" s="84">
        <v>855.98745685999995</v>
      </c>
      <c r="E249" s="84">
        <v>168.49274671000001</v>
      </c>
      <c r="F249" s="84">
        <v>168.49274671000001</v>
      </c>
    </row>
    <row r="250" spans="1:6" ht="12.75" customHeight="1" x14ac:dyDescent="0.25">
      <c r="A250" s="83" t="s">
        <v>159</v>
      </c>
      <c r="B250" s="83">
        <v>2</v>
      </c>
      <c r="C250" s="84">
        <v>875.45705707000002</v>
      </c>
      <c r="D250" s="84">
        <v>866.44593927999995</v>
      </c>
      <c r="E250" s="84">
        <v>170.55139654000001</v>
      </c>
      <c r="F250" s="84">
        <v>170.55139654000001</v>
      </c>
    </row>
    <row r="251" spans="1:6" ht="12.75" customHeight="1" x14ac:dyDescent="0.25">
      <c r="A251" s="83" t="s">
        <v>159</v>
      </c>
      <c r="B251" s="83">
        <v>3</v>
      </c>
      <c r="C251" s="84">
        <v>886.19913412000005</v>
      </c>
      <c r="D251" s="84">
        <v>877.24130973000001</v>
      </c>
      <c r="E251" s="84">
        <v>172.67635946999999</v>
      </c>
      <c r="F251" s="84">
        <v>172.67635946999999</v>
      </c>
    </row>
    <row r="252" spans="1:6" ht="12.75" customHeight="1" x14ac:dyDescent="0.25">
      <c r="A252" s="83" t="s">
        <v>159</v>
      </c>
      <c r="B252" s="83">
        <v>4</v>
      </c>
      <c r="C252" s="84">
        <v>886.69148901999995</v>
      </c>
      <c r="D252" s="84">
        <v>875.45339278999995</v>
      </c>
      <c r="E252" s="84">
        <v>172.32442553999999</v>
      </c>
      <c r="F252" s="84">
        <v>172.32442553999999</v>
      </c>
    </row>
    <row r="253" spans="1:6" ht="12.75" customHeight="1" x14ac:dyDescent="0.25">
      <c r="A253" s="83" t="s">
        <v>159</v>
      </c>
      <c r="B253" s="83">
        <v>5</v>
      </c>
      <c r="C253" s="84">
        <v>872.22155745999999</v>
      </c>
      <c r="D253" s="84">
        <v>864.99884566000003</v>
      </c>
      <c r="E253" s="84">
        <v>170.26655033</v>
      </c>
      <c r="F253" s="84">
        <v>170.26655033</v>
      </c>
    </row>
    <row r="254" spans="1:6" ht="12.75" customHeight="1" x14ac:dyDescent="0.25">
      <c r="A254" s="83" t="s">
        <v>159</v>
      </c>
      <c r="B254" s="83">
        <v>6</v>
      </c>
      <c r="C254" s="84">
        <v>862.50055536000002</v>
      </c>
      <c r="D254" s="84">
        <v>851.77462621999996</v>
      </c>
      <c r="E254" s="84">
        <v>167.66349226</v>
      </c>
      <c r="F254" s="84">
        <v>167.66349226</v>
      </c>
    </row>
    <row r="255" spans="1:6" ht="12.75" customHeight="1" x14ac:dyDescent="0.25">
      <c r="A255" s="83" t="s">
        <v>159</v>
      </c>
      <c r="B255" s="83">
        <v>7</v>
      </c>
      <c r="C255" s="84">
        <v>829.00329680000004</v>
      </c>
      <c r="D255" s="84">
        <v>817.96811491000005</v>
      </c>
      <c r="E255" s="84">
        <v>161.00901164000001</v>
      </c>
      <c r="F255" s="84">
        <v>161.00901164000001</v>
      </c>
    </row>
    <row r="256" spans="1:6" ht="12.75" customHeight="1" x14ac:dyDescent="0.25">
      <c r="A256" s="83" t="s">
        <v>159</v>
      </c>
      <c r="B256" s="83">
        <v>8</v>
      </c>
      <c r="C256" s="84">
        <v>795.61913670000001</v>
      </c>
      <c r="D256" s="84">
        <v>787.09307211999999</v>
      </c>
      <c r="E256" s="84">
        <v>154.93156188</v>
      </c>
      <c r="F256" s="84">
        <v>154.93156188</v>
      </c>
    </row>
    <row r="257" spans="1:6" ht="12.75" customHeight="1" x14ac:dyDescent="0.25">
      <c r="A257" s="83" t="s">
        <v>159</v>
      </c>
      <c r="B257" s="83">
        <v>9</v>
      </c>
      <c r="C257" s="84">
        <v>784.82963084999994</v>
      </c>
      <c r="D257" s="84">
        <v>783.32477534999998</v>
      </c>
      <c r="E257" s="84">
        <v>154.18980956999999</v>
      </c>
      <c r="F257" s="84">
        <v>154.18980956999999</v>
      </c>
    </row>
    <row r="258" spans="1:6" ht="12.75" customHeight="1" x14ac:dyDescent="0.25">
      <c r="A258" s="83" t="s">
        <v>159</v>
      </c>
      <c r="B258" s="83">
        <v>10</v>
      </c>
      <c r="C258" s="84">
        <v>780.01634584999999</v>
      </c>
      <c r="D258" s="84">
        <v>771.49254882000002</v>
      </c>
      <c r="E258" s="84">
        <v>151.86075167000001</v>
      </c>
      <c r="F258" s="84">
        <v>151.86075167000001</v>
      </c>
    </row>
    <row r="259" spans="1:6" ht="12.75" customHeight="1" x14ac:dyDescent="0.25">
      <c r="A259" s="83" t="s">
        <v>159</v>
      </c>
      <c r="B259" s="83">
        <v>11</v>
      </c>
      <c r="C259" s="84">
        <v>779.08335365000005</v>
      </c>
      <c r="D259" s="84">
        <v>768.78669821000005</v>
      </c>
      <c r="E259" s="84">
        <v>151.32813148</v>
      </c>
      <c r="F259" s="84">
        <v>151.32813148</v>
      </c>
    </row>
    <row r="260" spans="1:6" ht="12.75" customHeight="1" x14ac:dyDescent="0.25">
      <c r="A260" s="83" t="s">
        <v>159</v>
      </c>
      <c r="B260" s="83">
        <v>12</v>
      </c>
      <c r="C260" s="84">
        <v>790.05365752</v>
      </c>
      <c r="D260" s="84">
        <v>778.22083237000004</v>
      </c>
      <c r="E260" s="84">
        <v>153.18514837999999</v>
      </c>
      <c r="F260" s="84">
        <v>153.18514837999999</v>
      </c>
    </row>
    <row r="261" spans="1:6" ht="12.75" customHeight="1" x14ac:dyDescent="0.25">
      <c r="A261" s="83" t="s">
        <v>159</v>
      </c>
      <c r="B261" s="83">
        <v>13</v>
      </c>
      <c r="C261" s="84">
        <v>793.40183479999996</v>
      </c>
      <c r="D261" s="84">
        <v>782.67491677999999</v>
      </c>
      <c r="E261" s="84">
        <v>154.06189126999999</v>
      </c>
      <c r="F261" s="84">
        <v>154.06189126999999</v>
      </c>
    </row>
    <row r="262" spans="1:6" ht="12.75" customHeight="1" x14ac:dyDescent="0.25">
      <c r="A262" s="83" t="s">
        <v>159</v>
      </c>
      <c r="B262" s="83">
        <v>14</v>
      </c>
      <c r="C262" s="84">
        <v>806.76275510000005</v>
      </c>
      <c r="D262" s="84">
        <v>794.34919005999996</v>
      </c>
      <c r="E262" s="84">
        <v>156.35985762000001</v>
      </c>
      <c r="F262" s="84">
        <v>156.35985762000001</v>
      </c>
    </row>
    <row r="263" spans="1:6" ht="12.75" customHeight="1" x14ac:dyDescent="0.25">
      <c r="A263" s="83" t="s">
        <v>159</v>
      </c>
      <c r="B263" s="83">
        <v>15</v>
      </c>
      <c r="C263" s="84">
        <v>811.17645947000005</v>
      </c>
      <c r="D263" s="84">
        <v>800.86154785999997</v>
      </c>
      <c r="E263" s="84">
        <v>157.64175147</v>
      </c>
      <c r="F263" s="84">
        <v>157.64175147</v>
      </c>
    </row>
    <row r="264" spans="1:6" ht="12.75" customHeight="1" x14ac:dyDescent="0.25">
      <c r="A264" s="83" t="s">
        <v>159</v>
      </c>
      <c r="B264" s="83">
        <v>16</v>
      </c>
      <c r="C264" s="84">
        <v>810.26359683999999</v>
      </c>
      <c r="D264" s="84">
        <v>799.28846174</v>
      </c>
      <c r="E264" s="84">
        <v>157.33210486999999</v>
      </c>
      <c r="F264" s="84">
        <v>157.33210486999999</v>
      </c>
    </row>
    <row r="265" spans="1:6" ht="12.75" customHeight="1" x14ac:dyDescent="0.25">
      <c r="A265" s="83" t="s">
        <v>159</v>
      </c>
      <c r="B265" s="83">
        <v>17</v>
      </c>
      <c r="C265" s="84">
        <v>798.41781719000005</v>
      </c>
      <c r="D265" s="84">
        <v>789.22947128999999</v>
      </c>
      <c r="E265" s="84">
        <v>155.35209112999999</v>
      </c>
      <c r="F265" s="84">
        <v>155.35209112999999</v>
      </c>
    </row>
    <row r="266" spans="1:6" ht="12.75" customHeight="1" x14ac:dyDescent="0.25">
      <c r="A266" s="83" t="s">
        <v>159</v>
      </c>
      <c r="B266" s="83">
        <v>18</v>
      </c>
      <c r="C266" s="84">
        <v>790.51932968999995</v>
      </c>
      <c r="D266" s="84">
        <v>783.30319207000002</v>
      </c>
      <c r="E266" s="84">
        <v>154.18556111000001</v>
      </c>
      <c r="F266" s="84">
        <v>154.18556111000001</v>
      </c>
    </row>
    <row r="267" spans="1:6" ht="12.75" customHeight="1" x14ac:dyDescent="0.25">
      <c r="A267" s="83" t="s">
        <v>159</v>
      </c>
      <c r="B267" s="83">
        <v>19</v>
      </c>
      <c r="C267" s="84">
        <v>754.86489875999996</v>
      </c>
      <c r="D267" s="84">
        <v>745.71729405999997</v>
      </c>
      <c r="E267" s="84">
        <v>146.78714522999999</v>
      </c>
      <c r="F267" s="84">
        <v>146.78714522999999</v>
      </c>
    </row>
    <row r="268" spans="1:6" ht="12.75" customHeight="1" x14ac:dyDescent="0.25">
      <c r="A268" s="83" t="s">
        <v>159</v>
      </c>
      <c r="B268" s="83">
        <v>20</v>
      </c>
      <c r="C268" s="84">
        <v>754.81858629999999</v>
      </c>
      <c r="D268" s="84">
        <v>745.28355954000006</v>
      </c>
      <c r="E268" s="84">
        <v>146.70176884</v>
      </c>
      <c r="F268" s="84">
        <v>146.70176884</v>
      </c>
    </row>
    <row r="269" spans="1:6" ht="12.75" customHeight="1" x14ac:dyDescent="0.25">
      <c r="A269" s="83" t="s">
        <v>159</v>
      </c>
      <c r="B269" s="83">
        <v>21</v>
      </c>
      <c r="C269" s="84">
        <v>781.27902193</v>
      </c>
      <c r="D269" s="84">
        <v>772.58893254999998</v>
      </c>
      <c r="E269" s="84">
        <v>152.07656406999999</v>
      </c>
      <c r="F269" s="84">
        <v>152.07656406999999</v>
      </c>
    </row>
    <row r="270" spans="1:6" ht="12.75" customHeight="1" x14ac:dyDescent="0.25">
      <c r="A270" s="83" t="s">
        <v>159</v>
      </c>
      <c r="B270" s="83">
        <v>22</v>
      </c>
      <c r="C270" s="84">
        <v>791.92605051999999</v>
      </c>
      <c r="D270" s="84">
        <v>783.25495426999998</v>
      </c>
      <c r="E270" s="84">
        <v>154.17606597</v>
      </c>
      <c r="F270" s="84">
        <v>154.17606597</v>
      </c>
    </row>
    <row r="271" spans="1:6" ht="12.75" customHeight="1" x14ac:dyDescent="0.25">
      <c r="A271" s="83" t="s">
        <v>159</v>
      </c>
      <c r="B271" s="83">
        <v>23</v>
      </c>
      <c r="C271" s="84">
        <v>797.74295403999997</v>
      </c>
      <c r="D271" s="84">
        <v>786.25964404000001</v>
      </c>
      <c r="E271" s="84">
        <v>154.76750971999999</v>
      </c>
      <c r="F271" s="84">
        <v>154.76750971999999</v>
      </c>
    </row>
    <row r="272" spans="1:6" ht="12.75" customHeight="1" x14ac:dyDescent="0.25">
      <c r="A272" s="83" t="s">
        <v>159</v>
      </c>
      <c r="B272" s="83">
        <v>24</v>
      </c>
      <c r="C272" s="84">
        <v>809.76511441000002</v>
      </c>
      <c r="D272" s="84">
        <v>797.97637884000005</v>
      </c>
      <c r="E272" s="84">
        <v>157.07383421</v>
      </c>
      <c r="F272" s="84">
        <v>157.07383421</v>
      </c>
    </row>
    <row r="273" spans="1:6" ht="12.75" customHeight="1" x14ac:dyDescent="0.25">
      <c r="A273" s="83" t="s">
        <v>160</v>
      </c>
      <c r="B273" s="83">
        <v>1</v>
      </c>
      <c r="C273" s="84">
        <v>814.30658813000002</v>
      </c>
      <c r="D273" s="84">
        <v>798.59531251999999</v>
      </c>
      <c r="E273" s="84">
        <v>157.19566524000001</v>
      </c>
      <c r="F273" s="84">
        <v>157.19566524000001</v>
      </c>
    </row>
    <row r="274" spans="1:6" ht="12.75" customHeight="1" x14ac:dyDescent="0.25">
      <c r="A274" s="83" t="s">
        <v>160</v>
      </c>
      <c r="B274" s="83">
        <v>2</v>
      </c>
      <c r="C274" s="84">
        <v>832.01710002000004</v>
      </c>
      <c r="D274" s="84">
        <v>820.18559502000005</v>
      </c>
      <c r="E274" s="84">
        <v>161.44550088</v>
      </c>
      <c r="F274" s="84">
        <v>161.44550088</v>
      </c>
    </row>
    <row r="275" spans="1:6" ht="12.75" customHeight="1" x14ac:dyDescent="0.25">
      <c r="A275" s="83" t="s">
        <v>160</v>
      </c>
      <c r="B275" s="83">
        <v>3</v>
      </c>
      <c r="C275" s="84">
        <v>856.27683352999998</v>
      </c>
      <c r="D275" s="84">
        <v>846.19791515999998</v>
      </c>
      <c r="E275" s="84">
        <v>166.56577131</v>
      </c>
      <c r="F275" s="84">
        <v>166.56577131</v>
      </c>
    </row>
    <row r="276" spans="1:6" ht="12.75" customHeight="1" x14ac:dyDescent="0.25">
      <c r="A276" s="83" t="s">
        <v>160</v>
      </c>
      <c r="B276" s="83">
        <v>4</v>
      </c>
      <c r="C276" s="84">
        <v>877.90753522</v>
      </c>
      <c r="D276" s="84">
        <v>867.53020669</v>
      </c>
      <c r="E276" s="84">
        <v>170.76482396</v>
      </c>
      <c r="F276" s="84">
        <v>170.76482396</v>
      </c>
    </row>
    <row r="277" spans="1:6" ht="12.75" customHeight="1" x14ac:dyDescent="0.25">
      <c r="A277" s="83" t="s">
        <v>160</v>
      </c>
      <c r="B277" s="83">
        <v>5</v>
      </c>
      <c r="C277" s="84">
        <v>881.32839558000001</v>
      </c>
      <c r="D277" s="84">
        <v>869.84800244999997</v>
      </c>
      <c r="E277" s="84">
        <v>171.22105934999999</v>
      </c>
      <c r="F277" s="84">
        <v>171.22105934999999</v>
      </c>
    </row>
    <row r="278" spans="1:6" ht="12.75" customHeight="1" x14ac:dyDescent="0.25">
      <c r="A278" s="83" t="s">
        <v>160</v>
      </c>
      <c r="B278" s="83">
        <v>6</v>
      </c>
      <c r="C278" s="84">
        <v>879.79903276000005</v>
      </c>
      <c r="D278" s="84">
        <v>870.50388816999998</v>
      </c>
      <c r="E278" s="84">
        <v>171.35016403</v>
      </c>
      <c r="F278" s="84">
        <v>171.35016403</v>
      </c>
    </row>
    <row r="279" spans="1:6" ht="12.75" customHeight="1" x14ac:dyDescent="0.25">
      <c r="A279" s="83" t="s">
        <v>160</v>
      </c>
      <c r="B279" s="83">
        <v>7</v>
      </c>
      <c r="C279" s="84">
        <v>862.04279285999996</v>
      </c>
      <c r="D279" s="84">
        <v>851.85492735000003</v>
      </c>
      <c r="E279" s="84">
        <v>167.67929874999999</v>
      </c>
      <c r="F279" s="84">
        <v>167.67929874999999</v>
      </c>
    </row>
    <row r="280" spans="1:6" ht="12.75" customHeight="1" x14ac:dyDescent="0.25">
      <c r="A280" s="83" t="s">
        <v>160</v>
      </c>
      <c r="B280" s="83">
        <v>8</v>
      </c>
      <c r="C280" s="84">
        <v>860.66643820000002</v>
      </c>
      <c r="D280" s="84">
        <v>842.39692478999996</v>
      </c>
      <c r="E280" s="84">
        <v>165.81758359</v>
      </c>
      <c r="F280" s="84">
        <v>165.81758359</v>
      </c>
    </row>
    <row r="281" spans="1:6" ht="12.75" customHeight="1" x14ac:dyDescent="0.25">
      <c r="A281" s="83" t="s">
        <v>160</v>
      </c>
      <c r="B281" s="83">
        <v>9</v>
      </c>
      <c r="C281" s="84">
        <v>829.98597978999999</v>
      </c>
      <c r="D281" s="84">
        <v>815.14979904999996</v>
      </c>
      <c r="E281" s="84">
        <v>160.45425377000001</v>
      </c>
      <c r="F281" s="84">
        <v>160.45425377000001</v>
      </c>
    </row>
    <row r="282" spans="1:6" ht="12.75" customHeight="1" x14ac:dyDescent="0.25">
      <c r="A282" s="83" t="s">
        <v>160</v>
      </c>
      <c r="B282" s="83">
        <v>10</v>
      </c>
      <c r="C282" s="84">
        <v>799.11730510999996</v>
      </c>
      <c r="D282" s="84">
        <v>785.84594285000003</v>
      </c>
      <c r="E282" s="84">
        <v>154.6860767</v>
      </c>
      <c r="F282" s="84">
        <v>154.6860767</v>
      </c>
    </row>
    <row r="283" spans="1:6" ht="12.75" customHeight="1" x14ac:dyDescent="0.25">
      <c r="A283" s="83" t="s">
        <v>160</v>
      </c>
      <c r="B283" s="83">
        <v>11</v>
      </c>
      <c r="C283" s="84">
        <v>785.65019060999998</v>
      </c>
      <c r="D283" s="84">
        <v>774.03961044000005</v>
      </c>
      <c r="E283" s="84">
        <v>152.3621158</v>
      </c>
      <c r="F283" s="84">
        <v>152.3621158</v>
      </c>
    </row>
    <row r="284" spans="1:6" ht="12.75" customHeight="1" x14ac:dyDescent="0.25">
      <c r="A284" s="83" t="s">
        <v>160</v>
      </c>
      <c r="B284" s="83">
        <v>12</v>
      </c>
      <c r="C284" s="84">
        <v>790.80170354999996</v>
      </c>
      <c r="D284" s="84">
        <v>780.50784252999995</v>
      </c>
      <c r="E284" s="84">
        <v>153.63532393</v>
      </c>
      <c r="F284" s="84">
        <v>153.63532393</v>
      </c>
    </row>
    <row r="285" spans="1:6" ht="12.75" customHeight="1" x14ac:dyDescent="0.25">
      <c r="A285" s="83" t="s">
        <v>160</v>
      </c>
      <c r="B285" s="83">
        <v>13</v>
      </c>
      <c r="C285" s="84">
        <v>804.62127177000002</v>
      </c>
      <c r="D285" s="84">
        <v>786.98353834</v>
      </c>
      <c r="E285" s="84">
        <v>154.91000123000001</v>
      </c>
      <c r="F285" s="84">
        <v>154.91000123000001</v>
      </c>
    </row>
    <row r="286" spans="1:6" ht="12.75" customHeight="1" x14ac:dyDescent="0.25">
      <c r="A286" s="83" t="s">
        <v>160</v>
      </c>
      <c r="B286" s="83">
        <v>14</v>
      </c>
      <c r="C286" s="84">
        <v>808.45932172000005</v>
      </c>
      <c r="D286" s="84">
        <v>799.39665000000002</v>
      </c>
      <c r="E286" s="84">
        <v>157.35340067000001</v>
      </c>
      <c r="F286" s="84">
        <v>157.35340067000001</v>
      </c>
    </row>
    <row r="287" spans="1:6" ht="12.75" customHeight="1" x14ac:dyDescent="0.25">
      <c r="A287" s="83" t="s">
        <v>160</v>
      </c>
      <c r="B287" s="83">
        <v>15</v>
      </c>
      <c r="C287" s="84">
        <v>818.99160824000001</v>
      </c>
      <c r="D287" s="84">
        <v>811.41631572999995</v>
      </c>
      <c r="E287" s="84">
        <v>159.71935414000001</v>
      </c>
      <c r="F287" s="84">
        <v>159.71935414000001</v>
      </c>
    </row>
    <row r="288" spans="1:6" ht="12.75" customHeight="1" x14ac:dyDescent="0.25">
      <c r="A288" s="83" t="s">
        <v>160</v>
      </c>
      <c r="B288" s="83">
        <v>16</v>
      </c>
      <c r="C288" s="84">
        <v>818.91987558999995</v>
      </c>
      <c r="D288" s="84">
        <v>812.09983156999999</v>
      </c>
      <c r="E288" s="84">
        <v>159.85389753999999</v>
      </c>
      <c r="F288" s="84">
        <v>159.85389753999999</v>
      </c>
    </row>
    <row r="289" spans="1:6" ht="12.75" customHeight="1" x14ac:dyDescent="0.25">
      <c r="A289" s="83" t="s">
        <v>160</v>
      </c>
      <c r="B289" s="83">
        <v>17</v>
      </c>
      <c r="C289" s="84">
        <v>806.01017915</v>
      </c>
      <c r="D289" s="84">
        <v>799.59219212999994</v>
      </c>
      <c r="E289" s="84">
        <v>157.39189123</v>
      </c>
      <c r="F289" s="84">
        <v>157.39189123</v>
      </c>
    </row>
    <row r="290" spans="1:6" ht="12.75" customHeight="1" x14ac:dyDescent="0.25">
      <c r="A290" s="83" t="s">
        <v>160</v>
      </c>
      <c r="B290" s="83">
        <v>18</v>
      </c>
      <c r="C290" s="84">
        <v>787.47539099000005</v>
      </c>
      <c r="D290" s="84">
        <v>778.83122857000001</v>
      </c>
      <c r="E290" s="84">
        <v>153.3052989</v>
      </c>
      <c r="F290" s="84">
        <v>153.3052989</v>
      </c>
    </row>
    <row r="291" spans="1:6" ht="12.75" customHeight="1" x14ac:dyDescent="0.25">
      <c r="A291" s="83" t="s">
        <v>160</v>
      </c>
      <c r="B291" s="83">
        <v>19</v>
      </c>
      <c r="C291" s="84">
        <v>759.29527541000004</v>
      </c>
      <c r="D291" s="84">
        <v>749.34702045999995</v>
      </c>
      <c r="E291" s="84">
        <v>147.50162132</v>
      </c>
      <c r="F291" s="84">
        <v>147.50162132</v>
      </c>
    </row>
    <row r="292" spans="1:6" ht="12.75" customHeight="1" x14ac:dyDescent="0.25">
      <c r="A292" s="83" t="s">
        <v>160</v>
      </c>
      <c r="B292" s="83">
        <v>20</v>
      </c>
      <c r="C292" s="84">
        <v>763.09847715000001</v>
      </c>
      <c r="D292" s="84">
        <v>752.44678265000005</v>
      </c>
      <c r="E292" s="84">
        <v>148.11177914999999</v>
      </c>
      <c r="F292" s="84">
        <v>148.11177914999999</v>
      </c>
    </row>
    <row r="293" spans="1:6" ht="12.75" customHeight="1" x14ac:dyDescent="0.25">
      <c r="A293" s="83" t="s">
        <v>160</v>
      </c>
      <c r="B293" s="83">
        <v>21</v>
      </c>
      <c r="C293" s="84">
        <v>796.32390138999995</v>
      </c>
      <c r="D293" s="84">
        <v>786.18942212000002</v>
      </c>
      <c r="E293" s="84">
        <v>154.75368723</v>
      </c>
      <c r="F293" s="84">
        <v>154.75368723</v>
      </c>
    </row>
    <row r="294" spans="1:6" ht="12.75" customHeight="1" x14ac:dyDescent="0.25">
      <c r="A294" s="83" t="s">
        <v>160</v>
      </c>
      <c r="B294" s="83">
        <v>22</v>
      </c>
      <c r="C294" s="84">
        <v>810.36632050000003</v>
      </c>
      <c r="D294" s="84">
        <v>801.95571914000004</v>
      </c>
      <c r="E294" s="84">
        <v>157.85712837</v>
      </c>
      <c r="F294" s="84">
        <v>157.85712837</v>
      </c>
    </row>
    <row r="295" spans="1:6" ht="12.75" customHeight="1" x14ac:dyDescent="0.25">
      <c r="A295" s="83" t="s">
        <v>160</v>
      </c>
      <c r="B295" s="83">
        <v>23</v>
      </c>
      <c r="C295" s="84">
        <v>832.31252655000003</v>
      </c>
      <c r="D295" s="84">
        <v>821.69565516</v>
      </c>
      <c r="E295" s="84">
        <v>161.74274143</v>
      </c>
      <c r="F295" s="84">
        <v>161.74274143</v>
      </c>
    </row>
    <row r="296" spans="1:6" ht="12.75" customHeight="1" x14ac:dyDescent="0.25">
      <c r="A296" s="83" t="s">
        <v>160</v>
      </c>
      <c r="B296" s="83">
        <v>24</v>
      </c>
      <c r="C296" s="84">
        <v>852.76956349</v>
      </c>
      <c r="D296" s="84">
        <v>838.22757584999999</v>
      </c>
      <c r="E296" s="84">
        <v>164.99688809</v>
      </c>
      <c r="F296" s="84">
        <v>164.99688809</v>
      </c>
    </row>
    <row r="297" spans="1:6" ht="12.75" customHeight="1" x14ac:dyDescent="0.25">
      <c r="A297" s="83" t="s">
        <v>161</v>
      </c>
      <c r="B297" s="83">
        <v>1</v>
      </c>
      <c r="C297" s="84">
        <v>866.20734712000001</v>
      </c>
      <c r="D297" s="84">
        <v>849.07370541</v>
      </c>
      <c r="E297" s="84">
        <v>167.13184246</v>
      </c>
      <c r="F297" s="84">
        <v>167.13184246</v>
      </c>
    </row>
    <row r="298" spans="1:6" ht="12.75" customHeight="1" x14ac:dyDescent="0.25">
      <c r="A298" s="83" t="s">
        <v>161</v>
      </c>
      <c r="B298" s="83">
        <v>2</v>
      </c>
      <c r="C298" s="84">
        <v>875.90278719000003</v>
      </c>
      <c r="D298" s="84">
        <v>862.52957446000005</v>
      </c>
      <c r="E298" s="84">
        <v>169.78049848000001</v>
      </c>
      <c r="F298" s="84">
        <v>169.78049848000001</v>
      </c>
    </row>
    <row r="299" spans="1:6" ht="12.75" customHeight="1" x14ac:dyDescent="0.25">
      <c r="A299" s="83" t="s">
        <v>161</v>
      </c>
      <c r="B299" s="83">
        <v>3</v>
      </c>
      <c r="C299" s="84">
        <v>889.02177850999999</v>
      </c>
      <c r="D299" s="84">
        <v>875.20946691999995</v>
      </c>
      <c r="E299" s="84">
        <v>172.27641112000001</v>
      </c>
      <c r="F299" s="84">
        <v>172.27641112000001</v>
      </c>
    </row>
    <row r="300" spans="1:6" ht="12.75" customHeight="1" x14ac:dyDescent="0.25">
      <c r="A300" s="83" t="s">
        <v>161</v>
      </c>
      <c r="B300" s="83">
        <v>4</v>
      </c>
      <c r="C300" s="84">
        <v>909.0255406</v>
      </c>
      <c r="D300" s="84">
        <v>894.93722638999998</v>
      </c>
      <c r="E300" s="84">
        <v>176.15962733999999</v>
      </c>
      <c r="F300" s="84">
        <v>176.15962733999999</v>
      </c>
    </row>
    <row r="301" spans="1:6" ht="12.75" customHeight="1" x14ac:dyDescent="0.25">
      <c r="A301" s="83" t="s">
        <v>161</v>
      </c>
      <c r="B301" s="83">
        <v>5</v>
      </c>
      <c r="C301" s="84">
        <v>908.9439069</v>
      </c>
      <c r="D301" s="84">
        <v>895.43613145999996</v>
      </c>
      <c r="E301" s="84">
        <v>176.25783192</v>
      </c>
      <c r="F301" s="84">
        <v>176.25783192</v>
      </c>
    </row>
    <row r="302" spans="1:6" ht="12.75" customHeight="1" x14ac:dyDescent="0.25">
      <c r="A302" s="83" t="s">
        <v>161</v>
      </c>
      <c r="B302" s="83">
        <v>6</v>
      </c>
      <c r="C302" s="84">
        <v>897.81743589999996</v>
      </c>
      <c r="D302" s="84">
        <v>886.93092587000001</v>
      </c>
      <c r="E302" s="84">
        <v>174.5836655</v>
      </c>
      <c r="F302" s="84">
        <v>174.5836655</v>
      </c>
    </row>
    <row r="303" spans="1:6" ht="12.75" customHeight="1" x14ac:dyDescent="0.25">
      <c r="A303" s="83" t="s">
        <v>161</v>
      </c>
      <c r="B303" s="83">
        <v>7</v>
      </c>
      <c r="C303" s="84">
        <v>884.5376162</v>
      </c>
      <c r="D303" s="84">
        <v>874.74932429</v>
      </c>
      <c r="E303" s="84">
        <v>172.18583655</v>
      </c>
      <c r="F303" s="84">
        <v>172.18583655</v>
      </c>
    </row>
    <row r="304" spans="1:6" ht="12.75" customHeight="1" x14ac:dyDescent="0.25">
      <c r="A304" s="83" t="s">
        <v>161</v>
      </c>
      <c r="B304" s="83">
        <v>8</v>
      </c>
      <c r="C304" s="84">
        <v>875.03487002999998</v>
      </c>
      <c r="D304" s="84">
        <v>857.86396761000003</v>
      </c>
      <c r="E304" s="84">
        <v>168.86211947000001</v>
      </c>
      <c r="F304" s="84">
        <v>168.86211947000001</v>
      </c>
    </row>
    <row r="305" spans="1:6" ht="12.75" customHeight="1" x14ac:dyDescent="0.25">
      <c r="A305" s="83" t="s">
        <v>161</v>
      </c>
      <c r="B305" s="83">
        <v>9</v>
      </c>
      <c r="C305" s="84">
        <v>829.31488134999995</v>
      </c>
      <c r="D305" s="84">
        <v>815.45302214000003</v>
      </c>
      <c r="E305" s="84">
        <v>160.51394026</v>
      </c>
      <c r="F305" s="84">
        <v>160.51394026</v>
      </c>
    </row>
    <row r="306" spans="1:6" ht="12.75" customHeight="1" x14ac:dyDescent="0.25">
      <c r="A306" s="83" t="s">
        <v>161</v>
      </c>
      <c r="B306" s="83">
        <v>10</v>
      </c>
      <c r="C306" s="84">
        <v>805.36890377999998</v>
      </c>
      <c r="D306" s="84">
        <v>794.76780537000002</v>
      </c>
      <c r="E306" s="84">
        <v>156.44225795</v>
      </c>
      <c r="F306" s="84">
        <v>156.44225795</v>
      </c>
    </row>
    <row r="307" spans="1:6" ht="12.75" customHeight="1" x14ac:dyDescent="0.25">
      <c r="A307" s="83" t="s">
        <v>161</v>
      </c>
      <c r="B307" s="83">
        <v>11</v>
      </c>
      <c r="C307" s="84">
        <v>784.27408890000004</v>
      </c>
      <c r="D307" s="84">
        <v>773.13101353000002</v>
      </c>
      <c r="E307" s="84">
        <v>152.18326740000001</v>
      </c>
      <c r="F307" s="84">
        <v>152.18326740000001</v>
      </c>
    </row>
    <row r="308" spans="1:6" ht="12.75" customHeight="1" x14ac:dyDescent="0.25">
      <c r="A308" s="83" t="s">
        <v>161</v>
      </c>
      <c r="B308" s="83">
        <v>12</v>
      </c>
      <c r="C308" s="84">
        <v>779.70574835000002</v>
      </c>
      <c r="D308" s="84">
        <v>771.15660663999995</v>
      </c>
      <c r="E308" s="84">
        <v>151.79462473999999</v>
      </c>
      <c r="F308" s="84">
        <v>151.79462473999999</v>
      </c>
    </row>
    <row r="309" spans="1:6" ht="12.75" customHeight="1" x14ac:dyDescent="0.25">
      <c r="A309" s="83" t="s">
        <v>161</v>
      </c>
      <c r="B309" s="83">
        <v>13</v>
      </c>
      <c r="C309" s="84">
        <v>802.52643276000003</v>
      </c>
      <c r="D309" s="84">
        <v>784.57574885999998</v>
      </c>
      <c r="E309" s="84">
        <v>154.43605145000001</v>
      </c>
      <c r="F309" s="84">
        <v>154.43605145000001</v>
      </c>
    </row>
    <row r="310" spans="1:6" ht="12.75" customHeight="1" x14ac:dyDescent="0.25">
      <c r="A310" s="83" t="s">
        <v>161</v>
      </c>
      <c r="B310" s="83">
        <v>14</v>
      </c>
      <c r="C310" s="84">
        <v>806.09643972000003</v>
      </c>
      <c r="D310" s="84">
        <v>797.46488999999997</v>
      </c>
      <c r="E310" s="84">
        <v>156.97315264</v>
      </c>
      <c r="F310" s="84">
        <v>156.97315264</v>
      </c>
    </row>
    <row r="311" spans="1:6" ht="12.75" customHeight="1" x14ac:dyDescent="0.25">
      <c r="A311" s="83" t="s">
        <v>161</v>
      </c>
      <c r="B311" s="83">
        <v>15</v>
      </c>
      <c r="C311" s="84">
        <v>810.70712400000002</v>
      </c>
      <c r="D311" s="84">
        <v>803.58343626999999</v>
      </c>
      <c r="E311" s="84">
        <v>158.17752854</v>
      </c>
      <c r="F311" s="84">
        <v>158.17752854</v>
      </c>
    </row>
    <row r="312" spans="1:6" ht="12.75" customHeight="1" x14ac:dyDescent="0.25">
      <c r="A312" s="83" t="s">
        <v>161</v>
      </c>
      <c r="B312" s="83">
        <v>16</v>
      </c>
      <c r="C312" s="84">
        <v>810.64949329000001</v>
      </c>
      <c r="D312" s="84">
        <v>805.89749070000005</v>
      </c>
      <c r="E312" s="84">
        <v>158.63302748999999</v>
      </c>
      <c r="F312" s="84">
        <v>158.63302748999999</v>
      </c>
    </row>
    <row r="313" spans="1:6" ht="12.75" customHeight="1" x14ac:dyDescent="0.25">
      <c r="A313" s="83" t="s">
        <v>161</v>
      </c>
      <c r="B313" s="83">
        <v>17</v>
      </c>
      <c r="C313" s="84">
        <v>812.84006369999997</v>
      </c>
      <c r="D313" s="84">
        <v>804.01041214999998</v>
      </c>
      <c r="E313" s="84">
        <v>158.26157456000001</v>
      </c>
      <c r="F313" s="84">
        <v>158.26157456000001</v>
      </c>
    </row>
    <row r="314" spans="1:6" ht="12.75" customHeight="1" x14ac:dyDescent="0.25">
      <c r="A314" s="83" t="s">
        <v>161</v>
      </c>
      <c r="B314" s="83">
        <v>18</v>
      </c>
      <c r="C314" s="84">
        <v>790.18453276000002</v>
      </c>
      <c r="D314" s="84">
        <v>781.09355629000004</v>
      </c>
      <c r="E314" s="84">
        <v>153.75061595</v>
      </c>
      <c r="F314" s="84">
        <v>153.75061595</v>
      </c>
    </row>
    <row r="315" spans="1:6" ht="12.75" customHeight="1" x14ac:dyDescent="0.25">
      <c r="A315" s="83" t="s">
        <v>161</v>
      </c>
      <c r="B315" s="83">
        <v>19</v>
      </c>
      <c r="C315" s="84">
        <v>762.01306074000001</v>
      </c>
      <c r="D315" s="84">
        <v>752.36279318000004</v>
      </c>
      <c r="E315" s="84">
        <v>148.09524664</v>
      </c>
      <c r="F315" s="84">
        <v>148.09524664</v>
      </c>
    </row>
    <row r="316" spans="1:6" ht="12.75" customHeight="1" x14ac:dyDescent="0.25">
      <c r="A316" s="83" t="s">
        <v>161</v>
      </c>
      <c r="B316" s="83">
        <v>20</v>
      </c>
      <c r="C316" s="84">
        <v>767.39236462999997</v>
      </c>
      <c r="D316" s="84">
        <v>755.84806361000005</v>
      </c>
      <c r="E316" s="84">
        <v>148.78128799000001</v>
      </c>
      <c r="F316" s="84">
        <v>148.78128799000001</v>
      </c>
    </row>
    <row r="317" spans="1:6" ht="12.75" customHeight="1" x14ac:dyDescent="0.25">
      <c r="A317" s="83" t="s">
        <v>161</v>
      </c>
      <c r="B317" s="83">
        <v>21</v>
      </c>
      <c r="C317" s="84">
        <v>787.97905766999997</v>
      </c>
      <c r="D317" s="84">
        <v>777.67792512999995</v>
      </c>
      <c r="E317" s="84">
        <v>153.07828241000001</v>
      </c>
      <c r="F317" s="84">
        <v>153.07828241000001</v>
      </c>
    </row>
    <row r="318" spans="1:6" ht="12.75" customHeight="1" x14ac:dyDescent="0.25">
      <c r="A318" s="83" t="s">
        <v>161</v>
      </c>
      <c r="B318" s="83">
        <v>22</v>
      </c>
      <c r="C318" s="84">
        <v>789.07844564000004</v>
      </c>
      <c r="D318" s="84">
        <v>788.67284792999999</v>
      </c>
      <c r="E318" s="84">
        <v>155.24252526999999</v>
      </c>
      <c r="F318" s="84">
        <v>155.24252526999999</v>
      </c>
    </row>
    <row r="319" spans="1:6" ht="12.75" customHeight="1" x14ac:dyDescent="0.25">
      <c r="A319" s="83" t="s">
        <v>161</v>
      </c>
      <c r="B319" s="83">
        <v>23</v>
      </c>
      <c r="C319" s="84">
        <v>806.70344423999995</v>
      </c>
      <c r="D319" s="84">
        <v>797.74350379999998</v>
      </c>
      <c r="E319" s="84">
        <v>157.02799504000001</v>
      </c>
      <c r="F319" s="84">
        <v>157.02799504000001</v>
      </c>
    </row>
    <row r="320" spans="1:6" ht="12.75" customHeight="1" x14ac:dyDescent="0.25">
      <c r="A320" s="83" t="s">
        <v>161</v>
      </c>
      <c r="B320" s="83">
        <v>24</v>
      </c>
      <c r="C320" s="84">
        <v>835.32349305000002</v>
      </c>
      <c r="D320" s="84">
        <v>824.37567154999999</v>
      </c>
      <c r="E320" s="84">
        <v>162.2702764</v>
      </c>
      <c r="F320" s="84">
        <v>162.2702764</v>
      </c>
    </row>
    <row r="321" spans="1:6" ht="12.75" customHeight="1" x14ac:dyDescent="0.25">
      <c r="A321" s="83" t="s">
        <v>162</v>
      </c>
      <c r="B321" s="83">
        <v>1</v>
      </c>
      <c r="C321" s="84">
        <v>920.14718158999995</v>
      </c>
      <c r="D321" s="84">
        <v>905.53264990000002</v>
      </c>
      <c r="E321" s="84">
        <v>178.24523267999999</v>
      </c>
      <c r="F321" s="84">
        <v>178.24523267999999</v>
      </c>
    </row>
    <row r="322" spans="1:6" ht="12.75" customHeight="1" x14ac:dyDescent="0.25">
      <c r="A322" s="83" t="s">
        <v>162</v>
      </c>
      <c r="B322" s="83">
        <v>2</v>
      </c>
      <c r="C322" s="84">
        <v>936.78186568000001</v>
      </c>
      <c r="D322" s="84">
        <v>924.36847847000001</v>
      </c>
      <c r="E322" s="84">
        <v>181.95288103999999</v>
      </c>
      <c r="F322" s="84">
        <v>181.95288103999999</v>
      </c>
    </row>
    <row r="323" spans="1:6" ht="12.75" customHeight="1" x14ac:dyDescent="0.25">
      <c r="A323" s="83" t="s">
        <v>162</v>
      </c>
      <c r="B323" s="83">
        <v>3</v>
      </c>
      <c r="C323" s="84">
        <v>948.10343853999996</v>
      </c>
      <c r="D323" s="84">
        <v>937.68117472999995</v>
      </c>
      <c r="E323" s="84">
        <v>184.57335491000001</v>
      </c>
      <c r="F323" s="84">
        <v>184.57335491000001</v>
      </c>
    </row>
    <row r="324" spans="1:6" ht="12.75" customHeight="1" x14ac:dyDescent="0.25">
      <c r="A324" s="83" t="s">
        <v>162</v>
      </c>
      <c r="B324" s="83">
        <v>4</v>
      </c>
      <c r="C324" s="84">
        <v>939.79730404999998</v>
      </c>
      <c r="D324" s="84">
        <v>928.25118674999999</v>
      </c>
      <c r="E324" s="84">
        <v>182.71715413999999</v>
      </c>
      <c r="F324" s="84">
        <v>182.71715413999999</v>
      </c>
    </row>
    <row r="325" spans="1:6" ht="12.75" customHeight="1" x14ac:dyDescent="0.25">
      <c r="A325" s="83" t="s">
        <v>162</v>
      </c>
      <c r="B325" s="83">
        <v>5</v>
      </c>
      <c r="C325" s="84">
        <v>935.36984082000004</v>
      </c>
      <c r="D325" s="84">
        <v>922.96376856999996</v>
      </c>
      <c r="E325" s="84">
        <v>181.67637766000001</v>
      </c>
      <c r="F325" s="84">
        <v>181.67637766000001</v>
      </c>
    </row>
    <row r="326" spans="1:6" ht="12.75" customHeight="1" x14ac:dyDescent="0.25">
      <c r="A326" s="83" t="s">
        <v>162</v>
      </c>
      <c r="B326" s="83">
        <v>6</v>
      </c>
      <c r="C326" s="84">
        <v>913.05658920999997</v>
      </c>
      <c r="D326" s="84">
        <v>906.72669997000003</v>
      </c>
      <c r="E326" s="84">
        <v>178.48026974000001</v>
      </c>
      <c r="F326" s="84">
        <v>178.48026974000001</v>
      </c>
    </row>
    <row r="327" spans="1:6" ht="12.75" customHeight="1" x14ac:dyDescent="0.25">
      <c r="A327" s="83" t="s">
        <v>162</v>
      </c>
      <c r="B327" s="83">
        <v>7</v>
      </c>
      <c r="C327" s="84">
        <v>875.47700191000001</v>
      </c>
      <c r="D327" s="84">
        <v>871.10967920999997</v>
      </c>
      <c r="E327" s="84">
        <v>171.46940806000001</v>
      </c>
      <c r="F327" s="84">
        <v>171.46940806000001</v>
      </c>
    </row>
    <row r="328" spans="1:6" ht="12.75" customHeight="1" x14ac:dyDescent="0.25">
      <c r="A328" s="83" t="s">
        <v>162</v>
      </c>
      <c r="B328" s="83">
        <v>8</v>
      </c>
      <c r="C328" s="84">
        <v>849.01840517000005</v>
      </c>
      <c r="D328" s="84">
        <v>837.51198562000002</v>
      </c>
      <c r="E328" s="84">
        <v>164.85603115999999</v>
      </c>
      <c r="F328" s="84">
        <v>164.85603115999999</v>
      </c>
    </row>
    <row r="329" spans="1:6" ht="12.75" customHeight="1" x14ac:dyDescent="0.25">
      <c r="A329" s="83" t="s">
        <v>162</v>
      </c>
      <c r="B329" s="83">
        <v>9</v>
      </c>
      <c r="C329" s="84">
        <v>833.36949926</v>
      </c>
      <c r="D329" s="84">
        <v>821.91185414999995</v>
      </c>
      <c r="E329" s="84">
        <v>161.78529807999999</v>
      </c>
      <c r="F329" s="84">
        <v>161.78529807999999</v>
      </c>
    </row>
    <row r="330" spans="1:6" ht="12.75" customHeight="1" x14ac:dyDescent="0.25">
      <c r="A330" s="83" t="s">
        <v>162</v>
      </c>
      <c r="B330" s="83">
        <v>10</v>
      </c>
      <c r="C330" s="84">
        <v>820.62955376000002</v>
      </c>
      <c r="D330" s="84">
        <v>810.34382634999997</v>
      </c>
      <c r="E330" s="84">
        <v>159.50824510999999</v>
      </c>
      <c r="F330" s="84">
        <v>159.50824510999999</v>
      </c>
    </row>
    <row r="331" spans="1:6" ht="12.75" customHeight="1" x14ac:dyDescent="0.25">
      <c r="A331" s="83" t="s">
        <v>162</v>
      </c>
      <c r="B331" s="83">
        <v>11</v>
      </c>
      <c r="C331" s="84">
        <v>819.52271455000005</v>
      </c>
      <c r="D331" s="84">
        <v>809.88156500000002</v>
      </c>
      <c r="E331" s="84">
        <v>159.41725349000001</v>
      </c>
      <c r="F331" s="84">
        <v>159.41725349000001</v>
      </c>
    </row>
    <row r="332" spans="1:6" ht="12.75" customHeight="1" x14ac:dyDescent="0.25">
      <c r="A332" s="83" t="s">
        <v>162</v>
      </c>
      <c r="B332" s="83">
        <v>12</v>
      </c>
      <c r="C332" s="84">
        <v>821.08096654999997</v>
      </c>
      <c r="D332" s="84">
        <v>816.39714226000001</v>
      </c>
      <c r="E332" s="84">
        <v>160.69978105999999</v>
      </c>
      <c r="F332" s="84">
        <v>160.69978105999999</v>
      </c>
    </row>
    <row r="333" spans="1:6" ht="12.75" customHeight="1" x14ac:dyDescent="0.25">
      <c r="A333" s="83" t="s">
        <v>162</v>
      </c>
      <c r="B333" s="83">
        <v>13</v>
      </c>
      <c r="C333" s="84">
        <v>833.74894076999999</v>
      </c>
      <c r="D333" s="84">
        <v>819.52233553999997</v>
      </c>
      <c r="E333" s="84">
        <v>161.31494475</v>
      </c>
      <c r="F333" s="84">
        <v>161.31494475</v>
      </c>
    </row>
    <row r="334" spans="1:6" ht="12.75" customHeight="1" x14ac:dyDescent="0.25">
      <c r="A334" s="83" t="s">
        <v>162</v>
      </c>
      <c r="B334" s="83">
        <v>14</v>
      </c>
      <c r="C334" s="84">
        <v>823.39677568000002</v>
      </c>
      <c r="D334" s="84">
        <v>816.12391334999995</v>
      </c>
      <c r="E334" s="84">
        <v>160.64599862</v>
      </c>
      <c r="F334" s="84">
        <v>160.64599862</v>
      </c>
    </row>
    <row r="335" spans="1:6" ht="12.75" customHeight="1" x14ac:dyDescent="0.25">
      <c r="A335" s="83" t="s">
        <v>162</v>
      </c>
      <c r="B335" s="83">
        <v>15</v>
      </c>
      <c r="C335" s="84">
        <v>808.88894302999995</v>
      </c>
      <c r="D335" s="84">
        <v>802.96187378000002</v>
      </c>
      <c r="E335" s="84">
        <v>158.05518004999999</v>
      </c>
      <c r="F335" s="84">
        <v>158.05518004999999</v>
      </c>
    </row>
    <row r="336" spans="1:6" ht="12.75" customHeight="1" x14ac:dyDescent="0.25">
      <c r="A336" s="83" t="s">
        <v>162</v>
      </c>
      <c r="B336" s="83">
        <v>16</v>
      </c>
      <c r="C336" s="84">
        <v>827.46921877</v>
      </c>
      <c r="D336" s="84">
        <v>821.39568917999998</v>
      </c>
      <c r="E336" s="84">
        <v>161.68369605999999</v>
      </c>
      <c r="F336" s="84">
        <v>161.68369605999999</v>
      </c>
    </row>
    <row r="337" spans="1:6" ht="12.75" customHeight="1" x14ac:dyDescent="0.25">
      <c r="A337" s="83" t="s">
        <v>162</v>
      </c>
      <c r="B337" s="83">
        <v>17</v>
      </c>
      <c r="C337" s="84">
        <v>805.14052038</v>
      </c>
      <c r="D337" s="84">
        <v>798.52110370000003</v>
      </c>
      <c r="E337" s="84">
        <v>157.18105796</v>
      </c>
      <c r="F337" s="84">
        <v>157.18105796</v>
      </c>
    </row>
    <row r="338" spans="1:6" ht="12.75" customHeight="1" x14ac:dyDescent="0.25">
      <c r="A338" s="83" t="s">
        <v>162</v>
      </c>
      <c r="B338" s="83">
        <v>18</v>
      </c>
      <c r="C338" s="84">
        <v>793.47222653999995</v>
      </c>
      <c r="D338" s="84">
        <v>787.30252527000005</v>
      </c>
      <c r="E338" s="84">
        <v>154.97279068</v>
      </c>
      <c r="F338" s="84">
        <v>154.97279068</v>
      </c>
    </row>
    <row r="339" spans="1:6" ht="12.75" customHeight="1" x14ac:dyDescent="0.25">
      <c r="A339" s="83" t="s">
        <v>162</v>
      </c>
      <c r="B339" s="83">
        <v>19</v>
      </c>
      <c r="C339" s="84">
        <v>757.28849995999997</v>
      </c>
      <c r="D339" s="84">
        <v>750.48109473</v>
      </c>
      <c r="E339" s="84">
        <v>147.72485273000001</v>
      </c>
      <c r="F339" s="84">
        <v>147.72485273000001</v>
      </c>
    </row>
    <row r="340" spans="1:6" ht="12.75" customHeight="1" x14ac:dyDescent="0.25">
      <c r="A340" s="83" t="s">
        <v>162</v>
      </c>
      <c r="B340" s="83">
        <v>20</v>
      </c>
      <c r="C340" s="84">
        <v>751.82737603999999</v>
      </c>
      <c r="D340" s="84">
        <v>748.54372090000004</v>
      </c>
      <c r="E340" s="84">
        <v>147.34349967</v>
      </c>
      <c r="F340" s="84">
        <v>147.34349967</v>
      </c>
    </row>
    <row r="341" spans="1:6" ht="12.75" customHeight="1" x14ac:dyDescent="0.25">
      <c r="A341" s="83" t="s">
        <v>162</v>
      </c>
      <c r="B341" s="83">
        <v>21</v>
      </c>
      <c r="C341" s="84">
        <v>787.09545950999996</v>
      </c>
      <c r="D341" s="84">
        <v>779.81800941999995</v>
      </c>
      <c r="E341" s="84">
        <v>153.49953704000001</v>
      </c>
      <c r="F341" s="84">
        <v>153.49953704000001</v>
      </c>
    </row>
    <row r="342" spans="1:6" ht="12.75" customHeight="1" x14ac:dyDescent="0.25">
      <c r="A342" s="83" t="s">
        <v>162</v>
      </c>
      <c r="B342" s="83">
        <v>22</v>
      </c>
      <c r="C342" s="84">
        <v>808.67704004999996</v>
      </c>
      <c r="D342" s="84">
        <v>802.36695522000002</v>
      </c>
      <c r="E342" s="84">
        <v>157.93807616000001</v>
      </c>
      <c r="F342" s="84">
        <v>157.93807616000001</v>
      </c>
    </row>
    <row r="343" spans="1:6" ht="12.75" customHeight="1" x14ac:dyDescent="0.25">
      <c r="A343" s="83" t="s">
        <v>162</v>
      </c>
      <c r="B343" s="83">
        <v>23</v>
      </c>
      <c r="C343" s="84">
        <v>808.50478128999998</v>
      </c>
      <c r="D343" s="84">
        <v>799.26148322999995</v>
      </c>
      <c r="E343" s="84">
        <v>157.32679442</v>
      </c>
      <c r="F343" s="84">
        <v>157.32679442</v>
      </c>
    </row>
    <row r="344" spans="1:6" ht="12.75" customHeight="1" x14ac:dyDescent="0.25">
      <c r="A344" s="83" t="s">
        <v>162</v>
      </c>
      <c r="B344" s="83">
        <v>24</v>
      </c>
      <c r="C344" s="84">
        <v>827.22323304999998</v>
      </c>
      <c r="D344" s="84">
        <v>816.78222241000003</v>
      </c>
      <c r="E344" s="84">
        <v>160.77558031000001</v>
      </c>
      <c r="F344" s="84">
        <v>160.77558031000001</v>
      </c>
    </row>
    <row r="345" spans="1:6" ht="12.75" customHeight="1" x14ac:dyDescent="0.25">
      <c r="A345" s="83" t="s">
        <v>163</v>
      </c>
      <c r="B345" s="83">
        <v>1</v>
      </c>
      <c r="C345" s="84">
        <v>875.23989381000001</v>
      </c>
      <c r="D345" s="84">
        <v>860.10004659000003</v>
      </c>
      <c r="E345" s="84">
        <v>169.30226972</v>
      </c>
      <c r="F345" s="84">
        <v>169.30226972</v>
      </c>
    </row>
    <row r="346" spans="1:6" ht="12.75" customHeight="1" x14ac:dyDescent="0.25">
      <c r="A346" s="83" t="s">
        <v>163</v>
      </c>
      <c r="B346" s="83">
        <v>2</v>
      </c>
      <c r="C346" s="84">
        <v>878.18741331000001</v>
      </c>
      <c r="D346" s="84">
        <v>869.01956599000005</v>
      </c>
      <c r="E346" s="84">
        <v>171.05798974999999</v>
      </c>
      <c r="F346" s="84">
        <v>171.05798974999999</v>
      </c>
    </row>
    <row r="347" spans="1:6" ht="12.75" customHeight="1" x14ac:dyDescent="0.25">
      <c r="A347" s="83" t="s">
        <v>163</v>
      </c>
      <c r="B347" s="83">
        <v>3</v>
      </c>
      <c r="C347" s="84">
        <v>888.80302840000002</v>
      </c>
      <c r="D347" s="84">
        <v>879.21954984000001</v>
      </c>
      <c r="E347" s="84">
        <v>173.06575666000001</v>
      </c>
      <c r="F347" s="84">
        <v>173.06575666000001</v>
      </c>
    </row>
    <row r="348" spans="1:6" ht="12.75" customHeight="1" x14ac:dyDescent="0.25">
      <c r="A348" s="83" t="s">
        <v>163</v>
      </c>
      <c r="B348" s="83">
        <v>4</v>
      </c>
      <c r="C348" s="84">
        <v>895.75432880999995</v>
      </c>
      <c r="D348" s="84">
        <v>884.39458333000005</v>
      </c>
      <c r="E348" s="84">
        <v>174.08441131999999</v>
      </c>
      <c r="F348" s="84">
        <v>174.08441131999999</v>
      </c>
    </row>
    <row r="349" spans="1:6" ht="12.75" customHeight="1" x14ac:dyDescent="0.25">
      <c r="A349" s="83" t="s">
        <v>163</v>
      </c>
      <c r="B349" s="83">
        <v>5</v>
      </c>
      <c r="C349" s="84">
        <v>892.03633620000005</v>
      </c>
      <c r="D349" s="84">
        <v>882.42849809999996</v>
      </c>
      <c r="E349" s="84">
        <v>173.69740669999999</v>
      </c>
      <c r="F349" s="84">
        <v>173.69740669999999</v>
      </c>
    </row>
    <row r="350" spans="1:6" ht="12.75" customHeight="1" x14ac:dyDescent="0.25">
      <c r="A350" s="83" t="s">
        <v>163</v>
      </c>
      <c r="B350" s="83">
        <v>6</v>
      </c>
      <c r="C350" s="84">
        <v>880.31055070000002</v>
      </c>
      <c r="D350" s="84">
        <v>870.16925471000002</v>
      </c>
      <c r="E350" s="84">
        <v>171.28429471000001</v>
      </c>
      <c r="F350" s="84">
        <v>171.28429471000001</v>
      </c>
    </row>
    <row r="351" spans="1:6" ht="12.75" customHeight="1" x14ac:dyDescent="0.25">
      <c r="A351" s="83" t="s">
        <v>163</v>
      </c>
      <c r="B351" s="83">
        <v>7</v>
      </c>
      <c r="C351" s="84">
        <v>839.17417321999994</v>
      </c>
      <c r="D351" s="84">
        <v>829.58915415000001</v>
      </c>
      <c r="E351" s="84">
        <v>163.29649939000001</v>
      </c>
      <c r="F351" s="84">
        <v>163.29649939000001</v>
      </c>
    </row>
    <row r="352" spans="1:6" ht="12.75" customHeight="1" x14ac:dyDescent="0.25">
      <c r="A352" s="83" t="s">
        <v>163</v>
      </c>
      <c r="B352" s="83">
        <v>8</v>
      </c>
      <c r="C352" s="84">
        <v>816.88473011999997</v>
      </c>
      <c r="D352" s="84">
        <v>811.63432695999995</v>
      </c>
      <c r="E352" s="84">
        <v>159.76226751999999</v>
      </c>
      <c r="F352" s="84">
        <v>159.76226751999999</v>
      </c>
    </row>
    <row r="353" spans="1:6" ht="12.75" customHeight="1" x14ac:dyDescent="0.25">
      <c r="A353" s="83" t="s">
        <v>163</v>
      </c>
      <c r="B353" s="83">
        <v>9</v>
      </c>
      <c r="C353" s="84">
        <v>791.15061334999996</v>
      </c>
      <c r="D353" s="84">
        <v>782.39578061999998</v>
      </c>
      <c r="E353" s="84">
        <v>154.00694605000001</v>
      </c>
      <c r="F353" s="84">
        <v>154.00694605000001</v>
      </c>
    </row>
    <row r="354" spans="1:6" ht="12.75" customHeight="1" x14ac:dyDescent="0.25">
      <c r="A354" s="83" t="s">
        <v>163</v>
      </c>
      <c r="B354" s="83">
        <v>10</v>
      </c>
      <c r="C354" s="84">
        <v>790.57682947000001</v>
      </c>
      <c r="D354" s="84">
        <v>781.62668817999997</v>
      </c>
      <c r="E354" s="84">
        <v>153.85555773999999</v>
      </c>
      <c r="F354" s="84">
        <v>153.85555773999999</v>
      </c>
    </row>
    <row r="355" spans="1:6" ht="12.75" customHeight="1" x14ac:dyDescent="0.25">
      <c r="A355" s="83" t="s">
        <v>163</v>
      </c>
      <c r="B355" s="83">
        <v>11</v>
      </c>
      <c r="C355" s="84">
        <v>792.81360729000005</v>
      </c>
      <c r="D355" s="84">
        <v>780.66738361</v>
      </c>
      <c r="E355" s="84">
        <v>153.66672803</v>
      </c>
      <c r="F355" s="84">
        <v>153.66672803</v>
      </c>
    </row>
    <row r="356" spans="1:6" ht="12.75" customHeight="1" x14ac:dyDescent="0.25">
      <c r="A356" s="83" t="s">
        <v>163</v>
      </c>
      <c r="B356" s="83">
        <v>12</v>
      </c>
      <c r="C356" s="84">
        <v>806.81082483</v>
      </c>
      <c r="D356" s="84">
        <v>793.68898003000004</v>
      </c>
      <c r="E356" s="84">
        <v>156.22990174</v>
      </c>
      <c r="F356" s="84">
        <v>156.22990174</v>
      </c>
    </row>
    <row r="357" spans="1:6" ht="12.75" customHeight="1" x14ac:dyDescent="0.25">
      <c r="A357" s="83" t="s">
        <v>163</v>
      </c>
      <c r="B357" s="83">
        <v>13</v>
      </c>
      <c r="C357" s="84">
        <v>813.0431615</v>
      </c>
      <c r="D357" s="84">
        <v>802.33926350000002</v>
      </c>
      <c r="E357" s="84">
        <v>157.93262532</v>
      </c>
      <c r="F357" s="84">
        <v>157.93262532</v>
      </c>
    </row>
    <row r="358" spans="1:6" ht="12.75" customHeight="1" x14ac:dyDescent="0.25">
      <c r="A358" s="83" t="s">
        <v>163</v>
      </c>
      <c r="B358" s="83">
        <v>14</v>
      </c>
      <c r="C358" s="84">
        <v>825.16970155000001</v>
      </c>
      <c r="D358" s="84">
        <v>814.23369121999997</v>
      </c>
      <c r="E358" s="84">
        <v>160.27392691</v>
      </c>
      <c r="F358" s="84">
        <v>160.27392691</v>
      </c>
    </row>
    <row r="359" spans="1:6" ht="12.75" customHeight="1" x14ac:dyDescent="0.25">
      <c r="A359" s="83" t="s">
        <v>163</v>
      </c>
      <c r="B359" s="83">
        <v>15</v>
      </c>
      <c r="C359" s="84">
        <v>832.59251027000005</v>
      </c>
      <c r="D359" s="84">
        <v>822.87524979</v>
      </c>
      <c r="E359" s="84">
        <v>161.97493306999999</v>
      </c>
      <c r="F359" s="84">
        <v>161.97493306999999</v>
      </c>
    </row>
    <row r="360" spans="1:6" ht="12.75" customHeight="1" x14ac:dyDescent="0.25">
      <c r="A360" s="83" t="s">
        <v>163</v>
      </c>
      <c r="B360" s="83">
        <v>16</v>
      </c>
      <c r="C360" s="84">
        <v>848.02766226000006</v>
      </c>
      <c r="D360" s="84">
        <v>835.16776258000004</v>
      </c>
      <c r="E360" s="84">
        <v>164.39459382000001</v>
      </c>
      <c r="F360" s="84">
        <v>164.39459382000001</v>
      </c>
    </row>
    <row r="361" spans="1:6" ht="12.75" customHeight="1" x14ac:dyDescent="0.25">
      <c r="A361" s="83" t="s">
        <v>163</v>
      </c>
      <c r="B361" s="83">
        <v>17</v>
      </c>
      <c r="C361" s="84">
        <v>850.47463541000002</v>
      </c>
      <c r="D361" s="84">
        <v>839.69261573000006</v>
      </c>
      <c r="E361" s="84">
        <v>165.28526683999999</v>
      </c>
      <c r="F361" s="84">
        <v>165.28526683999999</v>
      </c>
    </row>
    <row r="362" spans="1:6" ht="12.75" customHeight="1" x14ac:dyDescent="0.25">
      <c r="A362" s="83" t="s">
        <v>163</v>
      </c>
      <c r="B362" s="83">
        <v>18</v>
      </c>
      <c r="C362" s="84">
        <v>848.26014755999995</v>
      </c>
      <c r="D362" s="84">
        <v>839.01099035000004</v>
      </c>
      <c r="E362" s="84">
        <v>165.15109555999999</v>
      </c>
      <c r="F362" s="84">
        <v>165.15109555999999</v>
      </c>
    </row>
    <row r="363" spans="1:6" ht="12.75" customHeight="1" x14ac:dyDescent="0.25">
      <c r="A363" s="83" t="s">
        <v>163</v>
      </c>
      <c r="B363" s="83">
        <v>19</v>
      </c>
      <c r="C363" s="84">
        <v>800.87029495000002</v>
      </c>
      <c r="D363" s="84">
        <v>791.48286284000005</v>
      </c>
      <c r="E363" s="84">
        <v>155.79564918</v>
      </c>
      <c r="F363" s="84">
        <v>155.79564918</v>
      </c>
    </row>
    <row r="364" spans="1:6" ht="12.75" customHeight="1" x14ac:dyDescent="0.25">
      <c r="A364" s="83" t="s">
        <v>163</v>
      </c>
      <c r="B364" s="83">
        <v>20</v>
      </c>
      <c r="C364" s="84">
        <v>801.64361932999998</v>
      </c>
      <c r="D364" s="84">
        <v>791.37892089000002</v>
      </c>
      <c r="E364" s="84">
        <v>155.77518923</v>
      </c>
      <c r="F364" s="84">
        <v>155.77518923</v>
      </c>
    </row>
    <row r="365" spans="1:6" ht="12.75" customHeight="1" x14ac:dyDescent="0.25">
      <c r="A365" s="83" t="s">
        <v>163</v>
      </c>
      <c r="B365" s="83">
        <v>21</v>
      </c>
      <c r="C365" s="84">
        <v>828.56445962999999</v>
      </c>
      <c r="D365" s="84">
        <v>821.25767997000003</v>
      </c>
      <c r="E365" s="84">
        <v>161.65653029999999</v>
      </c>
      <c r="F365" s="84">
        <v>161.65653029999999</v>
      </c>
    </row>
    <row r="366" spans="1:6" ht="12.75" customHeight="1" x14ac:dyDescent="0.25">
      <c r="A366" s="83" t="s">
        <v>163</v>
      </c>
      <c r="B366" s="83">
        <v>22</v>
      </c>
      <c r="C366" s="84">
        <v>843.24319738999998</v>
      </c>
      <c r="D366" s="84">
        <v>836.73766281999997</v>
      </c>
      <c r="E366" s="84">
        <v>164.7036133</v>
      </c>
      <c r="F366" s="84">
        <v>164.7036133</v>
      </c>
    </row>
    <row r="367" spans="1:6" ht="12.75" customHeight="1" x14ac:dyDescent="0.25">
      <c r="A367" s="83" t="s">
        <v>163</v>
      </c>
      <c r="B367" s="83">
        <v>23</v>
      </c>
      <c r="C367" s="84">
        <v>848.17022355999995</v>
      </c>
      <c r="D367" s="84">
        <v>838.96397737999996</v>
      </c>
      <c r="E367" s="84">
        <v>165.14184152000001</v>
      </c>
      <c r="F367" s="84">
        <v>165.14184152000001</v>
      </c>
    </row>
    <row r="368" spans="1:6" ht="12.75" customHeight="1" x14ac:dyDescent="0.25">
      <c r="A368" s="83" t="s">
        <v>163</v>
      </c>
      <c r="B368" s="83">
        <v>24</v>
      </c>
      <c r="C368" s="84">
        <v>864.83681387000001</v>
      </c>
      <c r="D368" s="84">
        <v>852.40827032000004</v>
      </c>
      <c r="E368" s="84">
        <v>167.7882189</v>
      </c>
      <c r="F368" s="84">
        <v>167.7882189</v>
      </c>
    </row>
    <row r="369" spans="1:6" ht="12.75" customHeight="1" x14ac:dyDescent="0.25">
      <c r="A369" s="83" t="s">
        <v>164</v>
      </c>
      <c r="B369" s="83">
        <v>1</v>
      </c>
      <c r="C369" s="84">
        <v>902.05993713999999</v>
      </c>
      <c r="D369" s="84">
        <v>882.94210164000003</v>
      </c>
      <c r="E369" s="84">
        <v>173.79850451999999</v>
      </c>
      <c r="F369" s="84">
        <v>173.79850451999999</v>
      </c>
    </row>
    <row r="370" spans="1:6" ht="12.75" customHeight="1" x14ac:dyDescent="0.25">
      <c r="A370" s="83" t="s">
        <v>164</v>
      </c>
      <c r="B370" s="83">
        <v>2</v>
      </c>
      <c r="C370" s="84">
        <v>899.0223244</v>
      </c>
      <c r="D370" s="84">
        <v>887.80857833000005</v>
      </c>
      <c r="E370" s="84">
        <v>174.75642278999999</v>
      </c>
      <c r="F370" s="84">
        <v>174.75642278999999</v>
      </c>
    </row>
    <row r="371" spans="1:6" ht="12.75" customHeight="1" x14ac:dyDescent="0.25">
      <c r="A371" s="83" t="s">
        <v>164</v>
      </c>
      <c r="B371" s="83">
        <v>3</v>
      </c>
      <c r="C371" s="84">
        <v>904.42257016999997</v>
      </c>
      <c r="D371" s="84">
        <v>893.46802640999999</v>
      </c>
      <c r="E371" s="84">
        <v>175.87042971</v>
      </c>
      <c r="F371" s="84">
        <v>175.87042971</v>
      </c>
    </row>
    <row r="372" spans="1:6" ht="12.75" customHeight="1" x14ac:dyDescent="0.25">
      <c r="A372" s="83" t="s">
        <v>164</v>
      </c>
      <c r="B372" s="83">
        <v>4</v>
      </c>
      <c r="C372" s="84">
        <v>920.81225422</v>
      </c>
      <c r="D372" s="84">
        <v>907.75330039000005</v>
      </c>
      <c r="E372" s="84">
        <v>178.68234598000001</v>
      </c>
      <c r="F372" s="84">
        <v>178.68234598000001</v>
      </c>
    </row>
    <row r="373" spans="1:6" ht="12.75" customHeight="1" x14ac:dyDescent="0.25">
      <c r="A373" s="83" t="s">
        <v>164</v>
      </c>
      <c r="B373" s="83">
        <v>5</v>
      </c>
      <c r="C373" s="84">
        <v>905.47070759999997</v>
      </c>
      <c r="D373" s="84">
        <v>895.62472632000004</v>
      </c>
      <c r="E373" s="84">
        <v>176.29495496999999</v>
      </c>
      <c r="F373" s="84">
        <v>176.29495496999999</v>
      </c>
    </row>
    <row r="374" spans="1:6" ht="12.75" customHeight="1" x14ac:dyDescent="0.25">
      <c r="A374" s="83" t="s">
        <v>164</v>
      </c>
      <c r="B374" s="83">
        <v>6</v>
      </c>
      <c r="C374" s="84">
        <v>884.07581547999996</v>
      </c>
      <c r="D374" s="84">
        <v>873.28739272999997</v>
      </c>
      <c r="E374" s="84">
        <v>171.89806963999999</v>
      </c>
      <c r="F374" s="84">
        <v>171.89806963999999</v>
      </c>
    </row>
    <row r="375" spans="1:6" ht="12.75" customHeight="1" x14ac:dyDescent="0.25">
      <c r="A375" s="83" t="s">
        <v>164</v>
      </c>
      <c r="B375" s="83">
        <v>7</v>
      </c>
      <c r="C375" s="84">
        <v>845.11328630000003</v>
      </c>
      <c r="D375" s="84">
        <v>834.70552201999999</v>
      </c>
      <c r="E375" s="84">
        <v>164.30360629</v>
      </c>
      <c r="F375" s="84">
        <v>164.30360629</v>
      </c>
    </row>
    <row r="376" spans="1:6" ht="12.75" customHeight="1" x14ac:dyDescent="0.25">
      <c r="A376" s="83" t="s">
        <v>164</v>
      </c>
      <c r="B376" s="83">
        <v>8</v>
      </c>
      <c r="C376" s="84">
        <v>814.43624110999997</v>
      </c>
      <c r="D376" s="84">
        <v>805.46349237000004</v>
      </c>
      <c r="E376" s="84">
        <v>158.54759917000001</v>
      </c>
      <c r="F376" s="84">
        <v>158.54759917000001</v>
      </c>
    </row>
    <row r="377" spans="1:6" ht="12.75" customHeight="1" x14ac:dyDescent="0.25">
      <c r="A377" s="83" t="s">
        <v>164</v>
      </c>
      <c r="B377" s="83">
        <v>9</v>
      </c>
      <c r="C377" s="84">
        <v>803.60357620000002</v>
      </c>
      <c r="D377" s="84">
        <v>793.71941460999994</v>
      </c>
      <c r="E377" s="84">
        <v>156.23589249</v>
      </c>
      <c r="F377" s="84">
        <v>156.23589249</v>
      </c>
    </row>
    <row r="378" spans="1:6" ht="12.75" customHeight="1" x14ac:dyDescent="0.25">
      <c r="A378" s="83" t="s">
        <v>164</v>
      </c>
      <c r="B378" s="83">
        <v>10</v>
      </c>
      <c r="C378" s="84">
        <v>797.76041975999999</v>
      </c>
      <c r="D378" s="84">
        <v>788.08202642000003</v>
      </c>
      <c r="E378" s="84">
        <v>155.12622784000001</v>
      </c>
      <c r="F378" s="84">
        <v>155.12622784000001</v>
      </c>
    </row>
    <row r="379" spans="1:6" ht="12.75" customHeight="1" x14ac:dyDescent="0.25">
      <c r="A379" s="83" t="s">
        <v>164</v>
      </c>
      <c r="B379" s="83">
        <v>11</v>
      </c>
      <c r="C379" s="84">
        <v>799.25278488000004</v>
      </c>
      <c r="D379" s="84">
        <v>785.70389926999997</v>
      </c>
      <c r="E379" s="84">
        <v>154.65811681</v>
      </c>
      <c r="F379" s="84">
        <v>154.65811681</v>
      </c>
    </row>
    <row r="380" spans="1:6" ht="12.75" customHeight="1" x14ac:dyDescent="0.25">
      <c r="A380" s="83" t="s">
        <v>164</v>
      </c>
      <c r="B380" s="83">
        <v>12</v>
      </c>
      <c r="C380" s="84">
        <v>822.02710442</v>
      </c>
      <c r="D380" s="84">
        <v>811.01718263999999</v>
      </c>
      <c r="E380" s="84">
        <v>159.6407887</v>
      </c>
      <c r="F380" s="84">
        <v>159.6407887</v>
      </c>
    </row>
    <row r="381" spans="1:6" ht="12.75" customHeight="1" x14ac:dyDescent="0.25">
      <c r="A381" s="83" t="s">
        <v>164</v>
      </c>
      <c r="B381" s="83">
        <v>13</v>
      </c>
      <c r="C381" s="84">
        <v>840.28586215999997</v>
      </c>
      <c r="D381" s="84">
        <v>831.37192829000003</v>
      </c>
      <c r="E381" s="84">
        <v>163.64742100999999</v>
      </c>
      <c r="F381" s="84">
        <v>163.64742100999999</v>
      </c>
    </row>
    <row r="382" spans="1:6" ht="12.75" customHeight="1" x14ac:dyDescent="0.25">
      <c r="A382" s="83" t="s">
        <v>164</v>
      </c>
      <c r="B382" s="83">
        <v>14</v>
      </c>
      <c r="C382" s="84">
        <v>858.74239054999998</v>
      </c>
      <c r="D382" s="84">
        <v>847.47719403999997</v>
      </c>
      <c r="E382" s="84">
        <v>166.81758482999999</v>
      </c>
      <c r="F382" s="84">
        <v>166.81758482999999</v>
      </c>
    </row>
    <row r="383" spans="1:6" ht="12.75" customHeight="1" x14ac:dyDescent="0.25">
      <c r="A383" s="83" t="s">
        <v>164</v>
      </c>
      <c r="B383" s="83">
        <v>15</v>
      </c>
      <c r="C383" s="84">
        <v>870.25793648000001</v>
      </c>
      <c r="D383" s="84">
        <v>860.92433374999996</v>
      </c>
      <c r="E383" s="84">
        <v>169.46452257000001</v>
      </c>
      <c r="F383" s="84">
        <v>169.46452257000001</v>
      </c>
    </row>
    <row r="384" spans="1:6" ht="12.75" customHeight="1" x14ac:dyDescent="0.25">
      <c r="A384" s="83" t="s">
        <v>164</v>
      </c>
      <c r="B384" s="83">
        <v>16</v>
      </c>
      <c r="C384" s="84">
        <v>879.49979640000004</v>
      </c>
      <c r="D384" s="84">
        <v>867.21059242000001</v>
      </c>
      <c r="E384" s="84">
        <v>170.70191102000001</v>
      </c>
      <c r="F384" s="84">
        <v>170.70191102000001</v>
      </c>
    </row>
    <row r="385" spans="1:6" ht="12.75" customHeight="1" x14ac:dyDescent="0.25">
      <c r="A385" s="83" t="s">
        <v>164</v>
      </c>
      <c r="B385" s="83">
        <v>17</v>
      </c>
      <c r="C385" s="84">
        <v>872.13365535000003</v>
      </c>
      <c r="D385" s="84">
        <v>859.88183038</v>
      </c>
      <c r="E385" s="84">
        <v>169.25931599</v>
      </c>
      <c r="F385" s="84">
        <v>169.25931599</v>
      </c>
    </row>
    <row r="386" spans="1:6" ht="12.75" customHeight="1" x14ac:dyDescent="0.25">
      <c r="A386" s="83" t="s">
        <v>164</v>
      </c>
      <c r="B386" s="83">
        <v>18</v>
      </c>
      <c r="C386" s="84">
        <v>840.87580011</v>
      </c>
      <c r="D386" s="84">
        <v>833.42948177999995</v>
      </c>
      <c r="E386" s="84">
        <v>164.05243027</v>
      </c>
      <c r="F386" s="84">
        <v>164.05243027</v>
      </c>
    </row>
    <row r="387" spans="1:6" ht="12.75" customHeight="1" x14ac:dyDescent="0.25">
      <c r="A387" s="83" t="s">
        <v>164</v>
      </c>
      <c r="B387" s="83">
        <v>19</v>
      </c>
      <c r="C387" s="84">
        <v>795.22286682000004</v>
      </c>
      <c r="D387" s="84">
        <v>788.63711866000006</v>
      </c>
      <c r="E387" s="84">
        <v>155.23549231999999</v>
      </c>
      <c r="F387" s="84">
        <v>155.23549231999999</v>
      </c>
    </row>
    <row r="388" spans="1:6" ht="12.75" customHeight="1" x14ac:dyDescent="0.25">
      <c r="A388" s="83" t="s">
        <v>164</v>
      </c>
      <c r="B388" s="83">
        <v>20</v>
      </c>
      <c r="C388" s="84">
        <v>794.26067073000002</v>
      </c>
      <c r="D388" s="84">
        <v>785.29888332999997</v>
      </c>
      <c r="E388" s="84">
        <v>154.57839339</v>
      </c>
      <c r="F388" s="84">
        <v>154.57839339</v>
      </c>
    </row>
    <row r="389" spans="1:6" ht="12.75" customHeight="1" x14ac:dyDescent="0.25">
      <c r="A389" s="83" t="s">
        <v>164</v>
      </c>
      <c r="B389" s="83">
        <v>21</v>
      </c>
      <c r="C389" s="84">
        <v>821.13198528999999</v>
      </c>
      <c r="D389" s="84">
        <v>814.73813504999998</v>
      </c>
      <c r="E389" s="84">
        <v>160.37322173999999</v>
      </c>
      <c r="F389" s="84">
        <v>160.37322173999999</v>
      </c>
    </row>
    <row r="390" spans="1:6" ht="12.75" customHeight="1" x14ac:dyDescent="0.25">
      <c r="A390" s="83" t="s">
        <v>164</v>
      </c>
      <c r="B390" s="83">
        <v>22</v>
      </c>
      <c r="C390" s="84">
        <v>840.87599442999999</v>
      </c>
      <c r="D390" s="84">
        <v>834.86918681999998</v>
      </c>
      <c r="E390" s="84">
        <v>164.3358221</v>
      </c>
      <c r="F390" s="84">
        <v>164.3358221</v>
      </c>
    </row>
    <row r="391" spans="1:6" ht="12.75" customHeight="1" x14ac:dyDescent="0.25">
      <c r="A391" s="83" t="s">
        <v>164</v>
      </c>
      <c r="B391" s="83">
        <v>23</v>
      </c>
      <c r="C391" s="84">
        <v>848.05110487000002</v>
      </c>
      <c r="D391" s="84">
        <v>839.00114959999996</v>
      </c>
      <c r="E391" s="84">
        <v>165.1491585</v>
      </c>
      <c r="F391" s="84">
        <v>165.1491585</v>
      </c>
    </row>
    <row r="392" spans="1:6" ht="12.75" customHeight="1" x14ac:dyDescent="0.25">
      <c r="A392" s="83" t="s">
        <v>164</v>
      </c>
      <c r="B392" s="83">
        <v>24</v>
      </c>
      <c r="C392" s="84">
        <v>865.69702471999994</v>
      </c>
      <c r="D392" s="84">
        <v>853.32313048000003</v>
      </c>
      <c r="E392" s="84">
        <v>167.96830016000001</v>
      </c>
      <c r="F392" s="84">
        <v>167.96830016000001</v>
      </c>
    </row>
    <row r="393" spans="1:6" ht="12.75" customHeight="1" x14ac:dyDescent="0.25">
      <c r="A393" s="83" t="s">
        <v>165</v>
      </c>
      <c r="B393" s="83">
        <v>1</v>
      </c>
      <c r="C393" s="84">
        <v>874.65907834999996</v>
      </c>
      <c r="D393" s="84">
        <v>857.05345043</v>
      </c>
      <c r="E393" s="84">
        <v>168.70257710000001</v>
      </c>
      <c r="F393" s="84">
        <v>168.70257710000001</v>
      </c>
    </row>
    <row r="394" spans="1:6" ht="12.75" customHeight="1" x14ac:dyDescent="0.25">
      <c r="A394" s="83" t="s">
        <v>165</v>
      </c>
      <c r="B394" s="83">
        <v>2</v>
      </c>
      <c r="C394" s="84">
        <v>877.11702459000003</v>
      </c>
      <c r="D394" s="84">
        <v>867.18925460000003</v>
      </c>
      <c r="E394" s="84">
        <v>170.69771087999999</v>
      </c>
      <c r="F394" s="84">
        <v>170.69771087999999</v>
      </c>
    </row>
    <row r="395" spans="1:6" ht="12.75" customHeight="1" x14ac:dyDescent="0.25">
      <c r="A395" s="83" t="s">
        <v>165</v>
      </c>
      <c r="B395" s="83">
        <v>3</v>
      </c>
      <c r="C395" s="84">
        <v>885.74319691000005</v>
      </c>
      <c r="D395" s="84">
        <v>875.40859812999997</v>
      </c>
      <c r="E395" s="84">
        <v>172.31560815</v>
      </c>
      <c r="F395" s="84">
        <v>172.31560815</v>
      </c>
    </row>
    <row r="396" spans="1:6" ht="12.75" customHeight="1" x14ac:dyDescent="0.25">
      <c r="A396" s="83" t="s">
        <v>165</v>
      </c>
      <c r="B396" s="83">
        <v>4</v>
      </c>
      <c r="C396" s="84">
        <v>900.10933875000001</v>
      </c>
      <c r="D396" s="84">
        <v>887.81245581999997</v>
      </c>
      <c r="E396" s="84">
        <v>174.75718603999999</v>
      </c>
      <c r="F396" s="84">
        <v>174.75718603999999</v>
      </c>
    </row>
    <row r="397" spans="1:6" ht="12.75" customHeight="1" x14ac:dyDescent="0.25">
      <c r="A397" s="83" t="s">
        <v>165</v>
      </c>
      <c r="B397" s="83">
        <v>5</v>
      </c>
      <c r="C397" s="84">
        <v>891.73153897999998</v>
      </c>
      <c r="D397" s="84">
        <v>881.70231223999997</v>
      </c>
      <c r="E397" s="84">
        <v>173.55446412000001</v>
      </c>
      <c r="F397" s="84">
        <v>173.55446412000001</v>
      </c>
    </row>
    <row r="398" spans="1:6" ht="12.75" customHeight="1" x14ac:dyDescent="0.25">
      <c r="A398" s="83" t="s">
        <v>165</v>
      </c>
      <c r="B398" s="83">
        <v>6</v>
      </c>
      <c r="C398" s="84">
        <v>859.41210665000006</v>
      </c>
      <c r="D398" s="84">
        <v>849.91439852999997</v>
      </c>
      <c r="E398" s="84">
        <v>167.29732465999999</v>
      </c>
      <c r="F398" s="84">
        <v>167.29732465999999</v>
      </c>
    </row>
    <row r="399" spans="1:6" ht="12.75" customHeight="1" x14ac:dyDescent="0.25">
      <c r="A399" s="83" t="s">
        <v>165</v>
      </c>
      <c r="B399" s="83">
        <v>7</v>
      </c>
      <c r="C399" s="84">
        <v>816.58563509999999</v>
      </c>
      <c r="D399" s="84">
        <v>807.04383256999995</v>
      </c>
      <c r="E399" s="84">
        <v>158.85867365999999</v>
      </c>
      <c r="F399" s="84">
        <v>158.85867365999999</v>
      </c>
    </row>
    <row r="400" spans="1:6" ht="12.75" customHeight="1" x14ac:dyDescent="0.25">
      <c r="A400" s="83" t="s">
        <v>165</v>
      </c>
      <c r="B400" s="83">
        <v>8</v>
      </c>
      <c r="C400" s="84">
        <v>812.66727085000002</v>
      </c>
      <c r="D400" s="84">
        <v>805.42433168000002</v>
      </c>
      <c r="E400" s="84">
        <v>158.53989077</v>
      </c>
      <c r="F400" s="84">
        <v>158.53989077</v>
      </c>
    </row>
    <row r="401" spans="1:6" ht="12.75" customHeight="1" x14ac:dyDescent="0.25">
      <c r="A401" s="83" t="s">
        <v>165</v>
      </c>
      <c r="B401" s="83">
        <v>9</v>
      </c>
      <c r="C401" s="84">
        <v>788.89279266000005</v>
      </c>
      <c r="D401" s="84">
        <v>786.90994345000001</v>
      </c>
      <c r="E401" s="84">
        <v>154.89551478999999</v>
      </c>
      <c r="F401" s="84">
        <v>154.89551478999999</v>
      </c>
    </row>
    <row r="402" spans="1:6" ht="12.75" customHeight="1" x14ac:dyDescent="0.25">
      <c r="A402" s="83" t="s">
        <v>165</v>
      </c>
      <c r="B402" s="83">
        <v>10</v>
      </c>
      <c r="C402" s="84">
        <v>807.48162678000006</v>
      </c>
      <c r="D402" s="84">
        <v>800.55497161999995</v>
      </c>
      <c r="E402" s="84">
        <v>157.58140494</v>
      </c>
      <c r="F402" s="84">
        <v>157.58140494</v>
      </c>
    </row>
    <row r="403" spans="1:6" ht="12.75" customHeight="1" x14ac:dyDescent="0.25">
      <c r="A403" s="83" t="s">
        <v>165</v>
      </c>
      <c r="B403" s="83">
        <v>11</v>
      </c>
      <c r="C403" s="84">
        <v>815.99075420999998</v>
      </c>
      <c r="D403" s="84">
        <v>806.34680058000004</v>
      </c>
      <c r="E403" s="84">
        <v>158.72146974</v>
      </c>
      <c r="F403" s="84">
        <v>158.72146974</v>
      </c>
    </row>
    <row r="404" spans="1:6" ht="12.75" customHeight="1" x14ac:dyDescent="0.25">
      <c r="A404" s="83" t="s">
        <v>165</v>
      </c>
      <c r="B404" s="83">
        <v>12</v>
      </c>
      <c r="C404" s="84">
        <v>830.62540978000004</v>
      </c>
      <c r="D404" s="84">
        <v>821.76496363000001</v>
      </c>
      <c r="E404" s="84">
        <v>161.75638412000001</v>
      </c>
      <c r="F404" s="84">
        <v>161.75638412000001</v>
      </c>
    </row>
    <row r="405" spans="1:6" ht="12.75" customHeight="1" x14ac:dyDescent="0.25">
      <c r="A405" s="83" t="s">
        <v>165</v>
      </c>
      <c r="B405" s="83">
        <v>13</v>
      </c>
      <c r="C405" s="84">
        <v>837.56335583999999</v>
      </c>
      <c r="D405" s="84">
        <v>828.04694566000001</v>
      </c>
      <c r="E405" s="84">
        <v>162.99293075</v>
      </c>
      <c r="F405" s="84">
        <v>162.99293075</v>
      </c>
    </row>
    <row r="406" spans="1:6" ht="12.75" customHeight="1" x14ac:dyDescent="0.25">
      <c r="A406" s="83" t="s">
        <v>165</v>
      </c>
      <c r="B406" s="83">
        <v>14</v>
      </c>
      <c r="C406" s="84">
        <v>857.52899894999996</v>
      </c>
      <c r="D406" s="84">
        <v>848.05550918999995</v>
      </c>
      <c r="E406" s="84">
        <v>166.9314205</v>
      </c>
      <c r="F406" s="84">
        <v>166.9314205</v>
      </c>
    </row>
    <row r="407" spans="1:6" ht="12.75" customHeight="1" x14ac:dyDescent="0.25">
      <c r="A407" s="83" t="s">
        <v>165</v>
      </c>
      <c r="B407" s="83">
        <v>15</v>
      </c>
      <c r="C407" s="84">
        <v>864.91495425999994</v>
      </c>
      <c r="D407" s="84">
        <v>857.44893604000004</v>
      </c>
      <c r="E407" s="84">
        <v>168.78042457000001</v>
      </c>
      <c r="F407" s="84">
        <v>168.78042457000001</v>
      </c>
    </row>
    <row r="408" spans="1:6" ht="12.75" customHeight="1" x14ac:dyDescent="0.25">
      <c r="A408" s="83" t="s">
        <v>165</v>
      </c>
      <c r="B408" s="83">
        <v>16</v>
      </c>
      <c r="C408" s="84">
        <v>871.24395106999998</v>
      </c>
      <c r="D408" s="84">
        <v>860.40592850999997</v>
      </c>
      <c r="E408" s="84">
        <v>169.36247958000001</v>
      </c>
      <c r="F408" s="84">
        <v>169.36247958000001</v>
      </c>
    </row>
    <row r="409" spans="1:6" ht="12.75" customHeight="1" x14ac:dyDescent="0.25">
      <c r="A409" s="83" t="s">
        <v>165</v>
      </c>
      <c r="B409" s="83">
        <v>17</v>
      </c>
      <c r="C409" s="84">
        <v>857.06119166999997</v>
      </c>
      <c r="D409" s="84">
        <v>852.69087335999996</v>
      </c>
      <c r="E409" s="84">
        <v>167.84384653999999</v>
      </c>
      <c r="F409" s="84">
        <v>167.84384653999999</v>
      </c>
    </row>
    <row r="410" spans="1:6" ht="12.75" customHeight="1" x14ac:dyDescent="0.25">
      <c r="A410" s="83" t="s">
        <v>165</v>
      </c>
      <c r="B410" s="83">
        <v>18</v>
      </c>
      <c r="C410" s="84">
        <v>847.60482033000005</v>
      </c>
      <c r="D410" s="84">
        <v>840.19092350000005</v>
      </c>
      <c r="E410" s="84">
        <v>165.38335384000001</v>
      </c>
      <c r="F410" s="84">
        <v>165.38335384000001</v>
      </c>
    </row>
    <row r="411" spans="1:6" ht="12.75" customHeight="1" x14ac:dyDescent="0.25">
      <c r="A411" s="83" t="s">
        <v>165</v>
      </c>
      <c r="B411" s="83">
        <v>19</v>
      </c>
      <c r="C411" s="84">
        <v>801.54736247000005</v>
      </c>
      <c r="D411" s="84">
        <v>795.70818449000001</v>
      </c>
      <c r="E411" s="84">
        <v>156.62736236000001</v>
      </c>
      <c r="F411" s="84">
        <v>156.62736236000001</v>
      </c>
    </row>
    <row r="412" spans="1:6" ht="12.75" customHeight="1" x14ac:dyDescent="0.25">
      <c r="A412" s="83" t="s">
        <v>165</v>
      </c>
      <c r="B412" s="83">
        <v>20</v>
      </c>
      <c r="C412" s="84">
        <v>808.65097169000001</v>
      </c>
      <c r="D412" s="84">
        <v>798.99409980999997</v>
      </c>
      <c r="E412" s="84">
        <v>157.27416260999999</v>
      </c>
      <c r="F412" s="84">
        <v>157.27416260999999</v>
      </c>
    </row>
    <row r="413" spans="1:6" ht="12.75" customHeight="1" x14ac:dyDescent="0.25">
      <c r="A413" s="83" t="s">
        <v>165</v>
      </c>
      <c r="B413" s="83">
        <v>21</v>
      </c>
      <c r="C413" s="84">
        <v>838.35836467000001</v>
      </c>
      <c r="D413" s="84">
        <v>832.49814499000001</v>
      </c>
      <c r="E413" s="84">
        <v>163.86910574000001</v>
      </c>
      <c r="F413" s="84">
        <v>163.86910574000001</v>
      </c>
    </row>
    <row r="414" spans="1:6" ht="12.75" customHeight="1" x14ac:dyDescent="0.25">
      <c r="A414" s="83" t="s">
        <v>165</v>
      </c>
      <c r="B414" s="83">
        <v>22</v>
      </c>
      <c r="C414" s="84">
        <v>861.59088916999997</v>
      </c>
      <c r="D414" s="84">
        <v>853.59490358000005</v>
      </c>
      <c r="E414" s="84">
        <v>168.02179602999999</v>
      </c>
      <c r="F414" s="84">
        <v>168.02179602999999</v>
      </c>
    </row>
    <row r="415" spans="1:6" ht="12.75" customHeight="1" x14ac:dyDescent="0.25">
      <c r="A415" s="83" t="s">
        <v>165</v>
      </c>
      <c r="B415" s="83">
        <v>23</v>
      </c>
      <c r="C415" s="84">
        <v>862.45951653999998</v>
      </c>
      <c r="D415" s="84">
        <v>853.13882032000004</v>
      </c>
      <c r="E415" s="84">
        <v>167.93202051</v>
      </c>
      <c r="F415" s="84">
        <v>167.93202051</v>
      </c>
    </row>
    <row r="416" spans="1:6" ht="12.75" customHeight="1" x14ac:dyDescent="0.25">
      <c r="A416" s="83" t="s">
        <v>165</v>
      </c>
      <c r="B416" s="83">
        <v>24</v>
      </c>
      <c r="C416" s="84">
        <v>866.46567174999996</v>
      </c>
      <c r="D416" s="84">
        <v>854.99233604000005</v>
      </c>
      <c r="E416" s="84">
        <v>168.29686692000001</v>
      </c>
      <c r="F416" s="84">
        <v>168.29686692000001</v>
      </c>
    </row>
    <row r="417" spans="1:6" ht="12.75" customHeight="1" x14ac:dyDescent="0.25">
      <c r="A417" s="83" t="s">
        <v>166</v>
      </c>
      <c r="B417" s="83">
        <v>1</v>
      </c>
      <c r="C417" s="84">
        <v>863.49760126000001</v>
      </c>
      <c r="D417" s="84">
        <v>849.33367800999997</v>
      </c>
      <c r="E417" s="84">
        <v>167.18301552</v>
      </c>
      <c r="F417" s="84">
        <v>167.18301552</v>
      </c>
    </row>
    <row r="418" spans="1:6" ht="12.75" customHeight="1" x14ac:dyDescent="0.25">
      <c r="A418" s="83" t="s">
        <v>166</v>
      </c>
      <c r="B418" s="83">
        <v>2</v>
      </c>
      <c r="C418" s="84">
        <v>876.88358255000003</v>
      </c>
      <c r="D418" s="84">
        <v>869.18847430999995</v>
      </c>
      <c r="E418" s="84">
        <v>171.09123769999999</v>
      </c>
      <c r="F418" s="84">
        <v>171.09123769999999</v>
      </c>
    </row>
    <row r="419" spans="1:6" ht="12.75" customHeight="1" x14ac:dyDescent="0.25">
      <c r="A419" s="83" t="s">
        <v>166</v>
      </c>
      <c r="B419" s="83">
        <v>3</v>
      </c>
      <c r="C419" s="84">
        <v>886.77137942000002</v>
      </c>
      <c r="D419" s="84">
        <v>879.87383339999997</v>
      </c>
      <c r="E419" s="84">
        <v>173.19454597000001</v>
      </c>
      <c r="F419" s="84">
        <v>173.19454597000001</v>
      </c>
    </row>
    <row r="420" spans="1:6" ht="12.75" customHeight="1" x14ac:dyDescent="0.25">
      <c r="A420" s="83" t="s">
        <v>166</v>
      </c>
      <c r="B420" s="83">
        <v>4</v>
      </c>
      <c r="C420" s="84">
        <v>880.12499991000004</v>
      </c>
      <c r="D420" s="84">
        <v>869.17933727000002</v>
      </c>
      <c r="E420" s="84">
        <v>171.08943916000001</v>
      </c>
      <c r="F420" s="84">
        <v>171.08943916000001</v>
      </c>
    </row>
    <row r="421" spans="1:6" ht="12.75" customHeight="1" x14ac:dyDescent="0.25">
      <c r="A421" s="83" t="s">
        <v>166</v>
      </c>
      <c r="B421" s="83">
        <v>5</v>
      </c>
      <c r="C421" s="84">
        <v>863.55192127999999</v>
      </c>
      <c r="D421" s="84">
        <v>862.98341447999996</v>
      </c>
      <c r="E421" s="84">
        <v>169.86983244999999</v>
      </c>
      <c r="F421" s="84">
        <v>169.86983244999999</v>
      </c>
    </row>
    <row r="422" spans="1:6" ht="12.75" customHeight="1" x14ac:dyDescent="0.25">
      <c r="A422" s="83" t="s">
        <v>166</v>
      </c>
      <c r="B422" s="83">
        <v>6</v>
      </c>
      <c r="C422" s="84">
        <v>866.87547388999997</v>
      </c>
      <c r="D422" s="84">
        <v>855.97031483000001</v>
      </c>
      <c r="E422" s="84">
        <v>168.48937247000001</v>
      </c>
      <c r="F422" s="84">
        <v>168.48937247000001</v>
      </c>
    </row>
    <row r="423" spans="1:6" ht="12.75" customHeight="1" x14ac:dyDescent="0.25">
      <c r="A423" s="83" t="s">
        <v>166</v>
      </c>
      <c r="B423" s="83">
        <v>7</v>
      </c>
      <c r="C423" s="84">
        <v>833.04726267000001</v>
      </c>
      <c r="D423" s="84">
        <v>822.15665543</v>
      </c>
      <c r="E423" s="84">
        <v>161.83348480999999</v>
      </c>
      <c r="F423" s="84">
        <v>161.83348480999999</v>
      </c>
    </row>
    <row r="424" spans="1:6" ht="12.75" customHeight="1" x14ac:dyDescent="0.25">
      <c r="A424" s="83" t="s">
        <v>166</v>
      </c>
      <c r="B424" s="83">
        <v>8</v>
      </c>
      <c r="C424" s="84">
        <v>819.12128218999999</v>
      </c>
      <c r="D424" s="84">
        <v>810.28889746000004</v>
      </c>
      <c r="E424" s="84">
        <v>159.49743290000001</v>
      </c>
      <c r="F424" s="84">
        <v>159.49743290000001</v>
      </c>
    </row>
    <row r="425" spans="1:6" ht="12.75" customHeight="1" x14ac:dyDescent="0.25">
      <c r="A425" s="83" t="s">
        <v>166</v>
      </c>
      <c r="B425" s="83">
        <v>9</v>
      </c>
      <c r="C425" s="84">
        <v>787.02053954999997</v>
      </c>
      <c r="D425" s="84">
        <v>784.09739764000005</v>
      </c>
      <c r="E425" s="84">
        <v>154.34189269999999</v>
      </c>
      <c r="F425" s="84">
        <v>154.34189269999999</v>
      </c>
    </row>
    <row r="426" spans="1:6" ht="12.75" customHeight="1" x14ac:dyDescent="0.25">
      <c r="A426" s="83" t="s">
        <v>166</v>
      </c>
      <c r="B426" s="83">
        <v>10</v>
      </c>
      <c r="C426" s="84">
        <v>780.87511178</v>
      </c>
      <c r="D426" s="84">
        <v>772.76732117999995</v>
      </c>
      <c r="E426" s="84">
        <v>152.11167811999999</v>
      </c>
      <c r="F426" s="84">
        <v>152.11167811999999</v>
      </c>
    </row>
    <row r="427" spans="1:6" ht="12.75" customHeight="1" x14ac:dyDescent="0.25">
      <c r="A427" s="83" t="s">
        <v>166</v>
      </c>
      <c r="B427" s="83">
        <v>11</v>
      </c>
      <c r="C427" s="84">
        <v>794.37416927000004</v>
      </c>
      <c r="D427" s="84">
        <v>783.89573895000001</v>
      </c>
      <c r="E427" s="84">
        <v>154.30219815999999</v>
      </c>
      <c r="F427" s="84">
        <v>154.30219815999999</v>
      </c>
    </row>
    <row r="428" spans="1:6" ht="12.75" customHeight="1" x14ac:dyDescent="0.25">
      <c r="A428" s="83" t="s">
        <v>166</v>
      </c>
      <c r="B428" s="83">
        <v>12</v>
      </c>
      <c r="C428" s="84">
        <v>814.26569623</v>
      </c>
      <c r="D428" s="84">
        <v>804.72423735999996</v>
      </c>
      <c r="E428" s="84">
        <v>158.40208405999999</v>
      </c>
      <c r="F428" s="84">
        <v>158.40208405999999</v>
      </c>
    </row>
    <row r="429" spans="1:6" ht="12.75" customHeight="1" x14ac:dyDescent="0.25">
      <c r="A429" s="83" t="s">
        <v>166</v>
      </c>
      <c r="B429" s="83">
        <v>13</v>
      </c>
      <c r="C429" s="84">
        <v>826.26939435999998</v>
      </c>
      <c r="D429" s="84">
        <v>815.48148030000004</v>
      </c>
      <c r="E429" s="84">
        <v>160.51954197000001</v>
      </c>
      <c r="F429" s="84">
        <v>160.51954197000001</v>
      </c>
    </row>
    <row r="430" spans="1:6" ht="12.75" customHeight="1" x14ac:dyDescent="0.25">
      <c r="A430" s="83" t="s">
        <v>166</v>
      </c>
      <c r="B430" s="83">
        <v>14</v>
      </c>
      <c r="C430" s="84">
        <v>845.04882832999999</v>
      </c>
      <c r="D430" s="84">
        <v>835.13155626000002</v>
      </c>
      <c r="E430" s="84">
        <v>164.38746696000001</v>
      </c>
      <c r="F430" s="84">
        <v>164.38746696000001</v>
      </c>
    </row>
    <row r="431" spans="1:6" ht="12.75" customHeight="1" x14ac:dyDescent="0.25">
      <c r="A431" s="83" t="s">
        <v>166</v>
      </c>
      <c r="B431" s="83">
        <v>15</v>
      </c>
      <c r="C431" s="84">
        <v>845.39305237999997</v>
      </c>
      <c r="D431" s="84">
        <v>844.55185434999999</v>
      </c>
      <c r="E431" s="84">
        <v>166.24176037000001</v>
      </c>
      <c r="F431" s="84">
        <v>166.24176037000001</v>
      </c>
    </row>
    <row r="432" spans="1:6" ht="12.75" customHeight="1" x14ac:dyDescent="0.25">
      <c r="A432" s="83" t="s">
        <v>166</v>
      </c>
      <c r="B432" s="83">
        <v>16</v>
      </c>
      <c r="C432" s="84">
        <v>853.41332680000005</v>
      </c>
      <c r="D432" s="84">
        <v>849.70271876000004</v>
      </c>
      <c r="E432" s="84">
        <v>167.25565757000001</v>
      </c>
      <c r="F432" s="84">
        <v>167.25565757000001</v>
      </c>
    </row>
    <row r="433" spans="1:6" ht="12.75" customHeight="1" x14ac:dyDescent="0.25">
      <c r="A433" s="83" t="s">
        <v>166</v>
      </c>
      <c r="B433" s="83">
        <v>17</v>
      </c>
      <c r="C433" s="84">
        <v>844.93670797000004</v>
      </c>
      <c r="D433" s="84">
        <v>837.8915184</v>
      </c>
      <c r="E433" s="84">
        <v>164.93073846999999</v>
      </c>
      <c r="F433" s="84">
        <v>164.93073846999999</v>
      </c>
    </row>
    <row r="434" spans="1:6" ht="12.75" customHeight="1" x14ac:dyDescent="0.25">
      <c r="A434" s="83" t="s">
        <v>166</v>
      </c>
      <c r="B434" s="83">
        <v>18</v>
      </c>
      <c r="C434" s="84">
        <v>833.27736546000006</v>
      </c>
      <c r="D434" s="84">
        <v>827.01471124</v>
      </c>
      <c r="E434" s="84">
        <v>162.78974552</v>
      </c>
      <c r="F434" s="84">
        <v>162.78974552</v>
      </c>
    </row>
    <row r="435" spans="1:6" ht="12.75" customHeight="1" x14ac:dyDescent="0.25">
      <c r="A435" s="83" t="s">
        <v>166</v>
      </c>
      <c r="B435" s="83">
        <v>19</v>
      </c>
      <c r="C435" s="84">
        <v>785.16966396999999</v>
      </c>
      <c r="D435" s="84">
        <v>778.33634665</v>
      </c>
      <c r="E435" s="84">
        <v>153.20788623999999</v>
      </c>
      <c r="F435" s="84">
        <v>153.20788623999999</v>
      </c>
    </row>
    <row r="436" spans="1:6" ht="12.75" customHeight="1" x14ac:dyDescent="0.25">
      <c r="A436" s="83" t="s">
        <v>166</v>
      </c>
      <c r="B436" s="83">
        <v>20</v>
      </c>
      <c r="C436" s="84">
        <v>785.14888100999997</v>
      </c>
      <c r="D436" s="84">
        <v>776.69069357000001</v>
      </c>
      <c r="E436" s="84">
        <v>152.88395555</v>
      </c>
      <c r="F436" s="84">
        <v>152.88395555</v>
      </c>
    </row>
    <row r="437" spans="1:6" ht="12.75" customHeight="1" x14ac:dyDescent="0.25">
      <c r="A437" s="83" t="s">
        <v>166</v>
      </c>
      <c r="B437" s="83">
        <v>21</v>
      </c>
      <c r="C437" s="84">
        <v>818.33074318000001</v>
      </c>
      <c r="D437" s="84">
        <v>811.75134838999998</v>
      </c>
      <c r="E437" s="84">
        <v>159.78530204</v>
      </c>
      <c r="F437" s="84">
        <v>159.78530204</v>
      </c>
    </row>
    <row r="438" spans="1:6" ht="12.75" customHeight="1" x14ac:dyDescent="0.25">
      <c r="A438" s="83" t="s">
        <v>166</v>
      </c>
      <c r="B438" s="83">
        <v>22</v>
      </c>
      <c r="C438" s="84">
        <v>828.69748770000001</v>
      </c>
      <c r="D438" s="84">
        <v>821.71735890000002</v>
      </c>
      <c r="E438" s="84">
        <v>161.74701358999999</v>
      </c>
      <c r="F438" s="84">
        <v>161.74701358999999</v>
      </c>
    </row>
    <row r="439" spans="1:6" ht="12.75" customHeight="1" x14ac:dyDescent="0.25">
      <c r="A439" s="83" t="s">
        <v>166</v>
      </c>
      <c r="B439" s="83">
        <v>23</v>
      </c>
      <c r="C439" s="84">
        <v>825.30839155000001</v>
      </c>
      <c r="D439" s="84">
        <v>820.96567799000002</v>
      </c>
      <c r="E439" s="84">
        <v>161.59905257</v>
      </c>
      <c r="F439" s="84">
        <v>161.59905257</v>
      </c>
    </row>
    <row r="440" spans="1:6" ht="12.75" customHeight="1" x14ac:dyDescent="0.25">
      <c r="A440" s="83" t="s">
        <v>166</v>
      </c>
      <c r="B440" s="83">
        <v>24</v>
      </c>
      <c r="C440" s="84">
        <v>845.36000576000004</v>
      </c>
      <c r="D440" s="84">
        <v>835.64999246000002</v>
      </c>
      <c r="E440" s="84">
        <v>164.48951604000001</v>
      </c>
      <c r="F440" s="84">
        <v>164.48951604000001</v>
      </c>
    </row>
    <row r="441" spans="1:6" ht="12.75" customHeight="1" x14ac:dyDescent="0.25">
      <c r="A441" s="83" t="s">
        <v>167</v>
      </c>
      <c r="B441" s="83">
        <v>1</v>
      </c>
      <c r="C441" s="84">
        <v>857.73105256999997</v>
      </c>
      <c r="D441" s="84">
        <v>842.25463652999997</v>
      </c>
      <c r="E441" s="84">
        <v>165.78957553999999</v>
      </c>
      <c r="F441" s="84">
        <v>165.78957553999999</v>
      </c>
    </row>
    <row r="442" spans="1:6" ht="12.75" customHeight="1" x14ac:dyDescent="0.25">
      <c r="A442" s="83" t="s">
        <v>167</v>
      </c>
      <c r="B442" s="83">
        <v>2</v>
      </c>
      <c r="C442" s="84">
        <v>892.70119911999996</v>
      </c>
      <c r="D442" s="84">
        <v>880.36082180000005</v>
      </c>
      <c r="E442" s="84">
        <v>173.29040487</v>
      </c>
      <c r="F442" s="84">
        <v>173.29040487</v>
      </c>
    </row>
    <row r="443" spans="1:6" ht="12.75" customHeight="1" x14ac:dyDescent="0.25">
      <c r="A443" s="83" t="s">
        <v>167</v>
      </c>
      <c r="B443" s="83">
        <v>3</v>
      </c>
      <c r="C443" s="84">
        <v>909.38900285</v>
      </c>
      <c r="D443" s="84">
        <v>898.18828386999996</v>
      </c>
      <c r="E443" s="84">
        <v>176.79956616000001</v>
      </c>
      <c r="F443" s="84">
        <v>176.79956616000001</v>
      </c>
    </row>
    <row r="444" spans="1:6" ht="12.75" customHeight="1" x14ac:dyDescent="0.25">
      <c r="A444" s="83" t="s">
        <v>167</v>
      </c>
      <c r="B444" s="83">
        <v>4</v>
      </c>
      <c r="C444" s="84">
        <v>910.14861236000002</v>
      </c>
      <c r="D444" s="84">
        <v>896.89421060999996</v>
      </c>
      <c r="E444" s="84">
        <v>176.54484052000001</v>
      </c>
      <c r="F444" s="84">
        <v>176.54484052000001</v>
      </c>
    </row>
    <row r="445" spans="1:6" ht="12.75" customHeight="1" x14ac:dyDescent="0.25">
      <c r="A445" s="83" t="s">
        <v>167</v>
      </c>
      <c r="B445" s="83">
        <v>5</v>
      </c>
      <c r="C445" s="84">
        <v>870.57894039999996</v>
      </c>
      <c r="D445" s="84">
        <v>860.40226915000005</v>
      </c>
      <c r="E445" s="84">
        <v>169.36175926999999</v>
      </c>
      <c r="F445" s="84">
        <v>169.36175926999999</v>
      </c>
    </row>
    <row r="446" spans="1:6" ht="12.75" customHeight="1" x14ac:dyDescent="0.25">
      <c r="A446" s="83" t="s">
        <v>167</v>
      </c>
      <c r="B446" s="83">
        <v>6</v>
      </c>
      <c r="C446" s="84">
        <v>865.92501345000005</v>
      </c>
      <c r="D446" s="84">
        <v>856.55745937999995</v>
      </c>
      <c r="E446" s="84">
        <v>168.60494611999999</v>
      </c>
      <c r="F446" s="84">
        <v>168.60494611999999</v>
      </c>
    </row>
    <row r="447" spans="1:6" ht="12.75" customHeight="1" x14ac:dyDescent="0.25">
      <c r="A447" s="83" t="s">
        <v>167</v>
      </c>
      <c r="B447" s="83">
        <v>7</v>
      </c>
      <c r="C447" s="84">
        <v>841.51137570000003</v>
      </c>
      <c r="D447" s="84">
        <v>831.80126451000001</v>
      </c>
      <c r="E447" s="84">
        <v>163.73193164</v>
      </c>
      <c r="F447" s="84">
        <v>163.73193164</v>
      </c>
    </row>
    <row r="448" spans="1:6" ht="12.75" customHeight="1" x14ac:dyDescent="0.25">
      <c r="A448" s="83" t="s">
        <v>167</v>
      </c>
      <c r="B448" s="83">
        <v>8</v>
      </c>
      <c r="C448" s="84">
        <v>813.29744947999995</v>
      </c>
      <c r="D448" s="84">
        <v>798.13564403999999</v>
      </c>
      <c r="E448" s="84">
        <v>157.10518400000001</v>
      </c>
      <c r="F448" s="84">
        <v>157.10518400000001</v>
      </c>
    </row>
    <row r="449" spans="1:6" ht="12.75" customHeight="1" x14ac:dyDescent="0.25">
      <c r="A449" s="83" t="s">
        <v>167</v>
      </c>
      <c r="B449" s="83">
        <v>9</v>
      </c>
      <c r="C449" s="84">
        <v>801.77857767</v>
      </c>
      <c r="D449" s="84">
        <v>788.03587849999997</v>
      </c>
      <c r="E449" s="84">
        <v>155.11714408</v>
      </c>
      <c r="F449" s="84">
        <v>155.11714408</v>
      </c>
    </row>
    <row r="450" spans="1:6" ht="12.75" customHeight="1" x14ac:dyDescent="0.25">
      <c r="A450" s="83" t="s">
        <v>167</v>
      </c>
      <c r="B450" s="83">
        <v>10</v>
      </c>
      <c r="C450" s="84">
        <v>802.69101301000001</v>
      </c>
      <c r="D450" s="84">
        <v>789.02952402999995</v>
      </c>
      <c r="E450" s="84">
        <v>155.31273347000001</v>
      </c>
      <c r="F450" s="84">
        <v>155.31273347000001</v>
      </c>
    </row>
    <row r="451" spans="1:6" ht="12.75" customHeight="1" x14ac:dyDescent="0.25">
      <c r="A451" s="83" t="s">
        <v>167</v>
      </c>
      <c r="B451" s="83">
        <v>11</v>
      </c>
      <c r="C451" s="84">
        <v>811.68608172999996</v>
      </c>
      <c r="D451" s="84">
        <v>796.32661170999995</v>
      </c>
      <c r="E451" s="84">
        <v>156.74909371000001</v>
      </c>
      <c r="F451" s="84">
        <v>156.74909371000001</v>
      </c>
    </row>
    <row r="452" spans="1:6" ht="12.75" customHeight="1" x14ac:dyDescent="0.25">
      <c r="A452" s="83" t="s">
        <v>167</v>
      </c>
      <c r="B452" s="83">
        <v>12</v>
      </c>
      <c r="C452" s="84">
        <v>811.51437076000002</v>
      </c>
      <c r="D452" s="84">
        <v>799.67490657999997</v>
      </c>
      <c r="E452" s="84">
        <v>157.40817276000001</v>
      </c>
      <c r="F452" s="84">
        <v>157.40817276000001</v>
      </c>
    </row>
    <row r="453" spans="1:6" ht="12.75" customHeight="1" x14ac:dyDescent="0.25">
      <c r="A453" s="83" t="s">
        <v>167</v>
      </c>
      <c r="B453" s="83">
        <v>13</v>
      </c>
      <c r="C453" s="84">
        <v>826.81327567999995</v>
      </c>
      <c r="D453" s="84">
        <v>807.13425800000005</v>
      </c>
      <c r="E453" s="84">
        <v>158.87647301999999</v>
      </c>
      <c r="F453" s="84">
        <v>158.87647301999999</v>
      </c>
    </row>
    <row r="454" spans="1:6" ht="12.75" customHeight="1" x14ac:dyDescent="0.25">
      <c r="A454" s="83" t="s">
        <v>167</v>
      </c>
      <c r="B454" s="83">
        <v>14</v>
      </c>
      <c r="C454" s="84">
        <v>827.02443579999999</v>
      </c>
      <c r="D454" s="84">
        <v>817.88848174999998</v>
      </c>
      <c r="E454" s="84">
        <v>160.99333662999999</v>
      </c>
      <c r="F454" s="84">
        <v>160.99333662999999</v>
      </c>
    </row>
    <row r="455" spans="1:6" ht="12.75" customHeight="1" x14ac:dyDescent="0.25">
      <c r="A455" s="83" t="s">
        <v>167</v>
      </c>
      <c r="B455" s="83">
        <v>15</v>
      </c>
      <c r="C455" s="84">
        <v>840.95116350000001</v>
      </c>
      <c r="D455" s="84">
        <v>832.24349572999995</v>
      </c>
      <c r="E455" s="84">
        <v>163.81898053</v>
      </c>
      <c r="F455" s="84">
        <v>163.81898053</v>
      </c>
    </row>
    <row r="456" spans="1:6" ht="12.75" customHeight="1" x14ac:dyDescent="0.25">
      <c r="A456" s="83" t="s">
        <v>167</v>
      </c>
      <c r="B456" s="83">
        <v>16</v>
      </c>
      <c r="C456" s="84">
        <v>845.83787739000002</v>
      </c>
      <c r="D456" s="84">
        <v>838.39498067</v>
      </c>
      <c r="E456" s="84">
        <v>165.02984008999999</v>
      </c>
      <c r="F456" s="84">
        <v>165.02984008999999</v>
      </c>
    </row>
    <row r="457" spans="1:6" ht="12.75" customHeight="1" x14ac:dyDescent="0.25">
      <c r="A457" s="83" t="s">
        <v>167</v>
      </c>
      <c r="B457" s="83">
        <v>17</v>
      </c>
      <c r="C457" s="84">
        <v>834.22137994000002</v>
      </c>
      <c r="D457" s="84">
        <v>826.96392615000002</v>
      </c>
      <c r="E457" s="84">
        <v>162.77974897000001</v>
      </c>
      <c r="F457" s="84">
        <v>162.77974897000001</v>
      </c>
    </row>
    <row r="458" spans="1:6" ht="12.75" customHeight="1" x14ac:dyDescent="0.25">
      <c r="A458" s="83" t="s">
        <v>167</v>
      </c>
      <c r="B458" s="83">
        <v>18</v>
      </c>
      <c r="C458" s="84">
        <v>819.89979163999999</v>
      </c>
      <c r="D458" s="84">
        <v>813.50733849000005</v>
      </c>
      <c r="E458" s="84">
        <v>160.13095149</v>
      </c>
      <c r="F458" s="84">
        <v>160.13095149</v>
      </c>
    </row>
    <row r="459" spans="1:6" ht="12.75" customHeight="1" x14ac:dyDescent="0.25">
      <c r="A459" s="83" t="s">
        <v>167</v>
      </c>
      <c r="B459" s="83">
        <v>19</v>
      </c>
      <c r="C459" s="84">
        <v>815.38363586000003</v>
      </c>
      <c r="D459" s="84">
        <v>804.70051354999998</v>
      </c>
      <c r="E459" s="84">
        <v>158.39741426000001</v>
      </c>
      <c r="F459" s="84">
        <v>158.39741426000001</v>
      </c>
    </row>
    <row r="460" spans="1:6" ht="12.75" customHeight="1" x14ac:dyDescent="0.25">
      <c r="A460" s="83" t="s">
        <v>167</v>
      </c>
      <c r="B460" s="83">
        <v>20</v>
      </c>
      <c r="C460" s="84">
        <v>817.52484636999998</v>
      </c>
      <c r="D460" s="84">
        <v>805.00729779999995</v>
      </c>
      <c r="E460" s="84">
        <v>158.45780174000001</v>
      </c>
      <c r="F460" s="84">
        <v>158.45780174000001</v>
      </c>
    </row>
    <row r="461" spans="1:6" ht="12.75" customHeight="1" x14ac:dyDescent="0.25">
      <c r="A461" s="83" t="s">
        <v>167</v>
      </c>
      <c r="B461" s="83">
        <v>21</v>
      </c>
      <c r="C461" s="84">
        <v>820.85363171999995</v>
      </c>
      <c r="D461" s="84">
        <v>811.13262198999996</v>
      </c>
      <c r="E461" s="84">
        <v>159.66351180999999</v>
      </c>
      <c r="F461" s="84">
        <v>159.66351180999999</v>
      </c>
    </row>
    <row r="462" spans="1:6" ht="12.75" customHeight="1" x14ac:dyDescent="0.25">
      <c r="A462" s="83" t="s">
        <v>167</v>
      </c>
      <c r="B462" s="83">
        <v>22</v>
      </c>
      <c r="C462" s="84">
        <v>829.94052580000005</v>
      </c>
      <c r="D462" s="84">
        <v>821.42090594000001</v>
      </c>
      <c r="E462" s="84">
        <v>161.68865973000001</v>
      </c>
      <c r="F462" s="84">
        <v>161.68865973000001</v>
      </c>
    </row>
    <row r="463" spans="1:6" ht="12.75" customHeight="1" x14ac:dyDescent="0.25">
      <c r="A463" s="83" t="s">
        <v>167</v>
      </c>
      <c r="B463" s="83">
        <v>23</v>
      </c>
      <c r="C463" s="84">
        <v>830.14937136000003</v>
      </c>
      <c r="D463" s="84">
        <v>821.18800192000003</v>
      </c>
      <c r="E463" s="84">
        <v>161.64281485999999</v>
      </c>
      <c r="F463" s="84">
        <v>161.64281485999999</v>
      </c>
    </row>
    <row r="464" spans="1:6" ht="12.75" customHeight="1" x14ac:dyDescent="0.25">
      <c r="A464" s="83" t="s">
        <v>167</v>
      </c>
      <c r="B464" s="83">
        <v>24</v>
      </c>
      <c r="C464" s="84">
        <v>853.57124284999998</v>
      </c>
      <c r="D464" s="84">
        <v>840.99706839999999</v>
      </c>
      <c r="E464" s="84">
        <v>165.54203557</v>
      </c>
      <c r="F464" s="84">
        <v>165.54203557</v>
      </c>
    </row>
    <row r="465" spans="1:6" ht="12.75" customHeight="1" x14ac:dyDescent="0.25">
      <c r="A465" s="83" t="s">
        <v>168</v>
      </c>
      <c r="B465" s="83">
        <v>1</v>
      </c>
      <c r="C465" s="84">
        <v>867.22655668000004</v>
      </c>
      <c r="D465" s="84">
        <v>851.03752541999995</v>
      </c>
      <c r="E465" s="84">
        <v>167.51840118999999</v>
      </c>
      <c r="F465" s="84">
        <v>167.51840118999999</v>
      </c>
    </row>
    <row r="466" spans="1:6" ht="12.75" customHeight="1" x14ac:dyDescent="0.25">
      <c r="A466" s="83" t="s">
        <v>168</v>
      </c>
      <c r="B466" s="83">
        <v>2</v>
      </c>
      <c r="C466" s="84">
        <v>871.94233671999996</v>
      </c>
      <c r="D466" s="84">
        <v>860.72737997000002</v>
      </c>
      <c r="E466" s="84">
        <v>169.42575414999999</v>
      </c>
      <c r="F466" s="84">
        <v>169.42575414999999</v>
      </c>
    </row>
    <row r="467" spans="1:6" ht="12.75" customHeight="1" x14ac:dyDescent="0.25">
      <c r="A467" s="83" t="s">
        <v>168</v>
      </c>
      <c r="B467" s="83">
        <v>3</v>
      </c>
      <c r="C467" s="84">
        <v>878.89516084000002</v>
      </c>
      <c r="D467" s="84">
        <v>873.44733932999998</v>
      </c>
      <c r="E467" s="84">
        <v>171.92955355999999</v>
      </c>
      <c r="F467" s="84">
        <v>171.92955355999999</v>
      </c>
    </row>
    <row r="468" spans="1:6" ht="12.75" customHeight="1" x14ac:dyDescent="0.25">
      <c r="A468" s="83" t="s">
        <v>168</v>
      </c>
      <c r="B468" s="83">
        <v>4</v>
      </c>
      <c r="C468" s="84">
        <v>884.76059267000005</v>
      </c>
      <c r="D468" s="84">
        <v>883.28167426000005</v>
      </c>
      <c r="E468" s="84">
        <v>173.86534606999999</v>
      </c>
      <c r="F468" s="84">
        <v>173.86534606999999</v>
      </c>
    </row>
    <row r="469" spans="1:6" ht="12.75" customHeight="1" x14ac:dyDescent="0.25">
      <c r="A469" s="83" t="s">
        <v>168</v>
      </c>
      <c r="B469" s="83">
        <v>5</v>
      </c>
      <c r="C469" s="84">
        <v>884.69505313000002</v>
      </c>
      <c r="D469" s="84">
        <v>881.20731128</v>
      </c>
      <c r="E469" s="84">
        <v>173.45702803</v>
      </c>
      <c r="F469" s="84">
        <v>173.45702803</v>
      </c>
    </row>
    <row r="470" spans="1:6" ht="12.75" customHeight="1" x14ac:dyDescent="0.25">
      <c r="A470" s="83" t="s">
        <v>168</v>
      </c>
      <c r="B470" s="83">
        <v>6</v>
      </c>
      <c r="C470" s="84">
        <v>886.07536456000003</v>
      </c>
      <c r="D470" s="84">
        <v>878.10866669999996</v>
      </c>
      <c r="E470" s="84">
        <v>172.8470902</v>
      </c>
      <c r="F470" s="84">
        <v>172.8470902</v>
      </c>
    </row>
    <row r="471" spans="1:6" ht="12.75" customHeight="1" x14ac:dyDescent="0.25">
      <c r="A471" s="83" t="s">
        <v>168</v>
      </c>
      <c r="B471" s="83">
        <v>7</v>
      </c>
      <c r="C471" s="84">
        <v>865.64428029999999</v>
      </c>
      <c r="D471" s="84">
        <v>856.68506695999997</v>
      </c>
      <c r="E471" s="84">
        <v>168.63006443</v>
      </c>
      <c r="F471" s="84">
        <v>168.63006443</v>
      </c>
    </row>
    <row r="472" spans="1:6" ht="12.75" customHeight="1" x14ac:dyDescent="0.25">
      <c r="A472" s="83" t="s">
        <v>168</v>
      </c>
      <c r="B472" s="83">
        <v>8</v>
      </c>
      <c r="C472" s="84">
        <v>843.51052599000002</v>
      </c>
      <c r="D472" s="84">
        <v>827.77560706999998</v>
      </c>
      <c r="E472" s="84">
        <v>162.93952041</v>
      </c>
      <c r="F472" s="84">
        <v>162.93952041</v>
      </c>
    </row>
    <row r="473" spans="1:6" ht="12.75" customHeight="1" x14ac:dyDescent="0.25">
      <c r="A473" s="83" t="s">
        <v>168</v>
      </c>
      <c r="B473" s="83">
        <v>9</v>
      </c>
      <c r="C473" s="84">
        <v>838.76919514999997</v>
      </c>
      <c r="D473" s="84">
        <v>826.03764543</v>
      </c>
      <c r="E473" s="84">
        <v>162.59741968</v>
      </c>
      <c r="F473" s="84">
        <v>162.59741968</v>
      </c>
    </row>
    <row r="474" spans="1:6" ht="12.75" customHeight="1" x14ac:dyDescent="0.25">
      <c r="A474" s="83" t="s">
        <v>168</v>
      </c>
      <c r="B474" s="83">
        <v>10</v>
      </c>
      <c r="C474" s="84">
        <v>810.24620537999999</v>
      </c>
      <c r="D474" s="84">
        <v>798.07120075</v>
      </c>
      <c r="E474" s="84">
        <v>157.09249897000001</v>
      </c>
      <c r="F474" s="84">
        <v>157.09249897000001</v>
      </c>
    </row>
    <row r="475" spans="1:6" ht="12.75" customHeight="1" x14ac:dyDescent="0.25">
      <c r="A475" s="83" t="s">
        <v>168</v>
      </c>
      <c r="B475" s="83">
        <v>11</v>
      </c>
      <c r="C475" s="84">
        <v>808.2935258</v>
      </c>
      <c r="D475" s="84">
        <v>797.10025000999997</v>
      </c>
      <c r="E475" s="84">
        <v>156.90137683</v>
      </c>
      <c r="F475" s="84">
        <v>156.90137683</v>
      </c>
    </row>
    <row r="476" spans="1:6" ht="12.75" customHeight="1" x14ac:dyDescent="0.25">
      <c r="A476" s="83" t="s">
        <v>168</v>
      </c>
      <c r="B476" s="83">
        <v>12</v>
      </c>
      <c r="C476" s="84">
        <v>807.65672828000004</v>
      </c>
      <c r="D476" s="84">
        <v>798.47198418999994</v>
      </c>
      <c r="E476" s="84">
        <v>157.17138926999999</v>
      </c>
      <c r="F476" s="84">
        <v>157.17138926999999</v>
      </c>
    </row>
    <row r="477" spans="1:6" ht="12.75" customHeight="1" x14ac:dyDescent="0.25">
      <c r="A477" s="83" t="s">
        <v>168</v>
      </c>
      <c r="B477" s="83">
        <v>13</v>
      </c>
      <c r="C477" s="84">
        <v>818.92319313999997</v>
      </c>
      <c r="D477" s="84">
        <v>804.41311926000003</v>
      </c>
      <c r="E477" s="84">
        <v>158.34084351000001</v>
      </c>
      <c r="F477" s="84">
        <v>158.34084351000001</v>
      </c>
    </row>
    <row r="478" spans="1:6" ht="12.75" customHeight="1" x14ac:dyDescent="0.25">
      <c r="A478" s="83" t="s">
        <v>168</v>
      </c>
      <c r="B478" s="83">
        <v>14</v>
      </c>
      <c r="C478" s="84">
        <v>832.53913373</v>
      </c>
      <c r="D478" s="84">
        <v>823.82673254999997</v>
      </c>
      <c r="E478" s="84">
        <v>162.16222314000001</v>
      </c>
      <c r="F478" s="84">
        <v>162.16222314000001</v>
      </c>
    </row>
    <row r="479" spans="1:6" ht="12.75" customHeight="1" x14ac:dyDescent="0.25">
      <c r="A479" s="83" t="s">
        <v>168</v>
      </c>
      <c r="B479" s="83">
        <v>15</v>
      </c>
      <c r="C479" s="84">
        <v>841.88001833999999</v>
      </c>
      <c r="D479" s="84">
        <v>835.42946497000003</v>
      </c>
      <c r="E479" s="84">
        <v>164.44610736999999</v>
      </c>
      <c r="F479" s="84">
        <v>164.44610736999999</v>
      </c>
    </row>
    <row r="480" spans="1:6" ht="12.75" customHeight="1" x14ac:dyDescent="0.25">
      <c r="A480" s="83" t="s">
        <v>168</v>
      </c>
      <c r="B480" s="83">
        <v>16</v>
      </c>
      <c r="C480" s="84">
        <v>847.18536427000004</v>
      </c>
      <c r="D480" s="84">
        <v>839.91954865000002</v>
      </c>
      <c r="E480" s="84">
        <v>165.32993636</v>
      </c>
      <c r="F480" s="84">
        <v>165.32993636</v>
      </c>
    </row>
    <row r="481" spans="1:6" ht="12.75" customHeight="1" x14ac:dyDescent="0.25">
      <c r="A481" s="83" t="s">
        <v>168</v>
      </c>
      <c r="B481" s="83">
        <v>17</v>
      </c>
      <c r="C481" s="84">
        <v>833.30489405000003</v>
      </c>
      <c r="D481" s="84">
        <v>823.37086443999999</v>
      </c>
      <c r="E481" s="84">
        <v>162.07248996000001</v>
      </c>
      <c r="F481" s="84">
        <v>162.07248996000001</v>
      </c>
    </row>
    <row r="482" spans="1:6" ht="12.75" customHeight="1" x14ac:dyDescent="0.25">
      <c r="A482" s="83" t="s">
        <v>168</v>
      </c>
      <c r="B482" s="83">
        <v>18</v>
      </c>
      <c r="C482" s="84">
        <v>798.72893179000005</v>
      </c>
      <c r="D482" s="84">
        <v>794.94673305000003</v>
      </c>
      <c r="E482" s="84">
        <v>156.47747810999999</v>
      </c>
      <c r="F482" s="84">
        <v>156.47747810999999</v>
      </c>
    </row>
    <row r="483" spans="1:6" ht="12.75" customHeight="1" x14ac:dyDescent="0.25">
      <c r="A483" s="83" t="s">
        <v>168</v>
      </c>
      <c r="B483" s="83">
        <v>19</v>
      </c>
      <c r="C483" s="84">
        <v>810.14231393</v>
      </c>
      <c r="D483" s="84">
        <v>800.62457750999999</v>
      </c>
      <c r="E483" s="84">
        <v>157.59510617999999</v>
      </c>
      <c r="F483" s="84">
        <v>157.59510617999999</v>
      </c>
    </row>
    <row r="484" spans="1:6" ht="12.75" customHeight="1" x14ac:dyDescent="0.25">
      <c r="A484" s="83" t="s">
        <v>168</v>
      </c>
      <c r="B484" s="83">
        <v>20</v>
      </c>
      <c r="C484" s="84">
        <v>809.31876134000004</v>
      </c>
      <c r="D484" s="84">
        <v>797.66141147999997</v>
      </c>
      <c r="E484" s="84">
        <v>157.01183596999999</v>
      </c>
      <c r="F484" s="84">
        <v>157.01183596999999</v>
      </c>
    </row>
    <row r="485" spans="1:6" ht="12.75" customHeight="1" x14ac:dyDescent="0.25">
      <c r="A485" s="83" t="s">
        <v>168</v>
      </c>
      <c r="B485" s="83">
        <v>21</v>
      </c>
      <c r="C485" s="84">
        <v>798.81736734000003</v>
      </c>
      <c r="D485" s="84">
        <v>790.45641687</v>
      </c>
      <c r="E485" s="84">
        <v>155.59360335</v>
      </c>
      <c r="F485" s="84">
        <v>155.59360335</v>
      </c>
    </row>
    <row r="486" spans="1:6" ht="12.75" customHeight="1" x14ac:dyDescent="0.25">
      <c r="A486" s="83" t="s">
        <v>168</v>
      </c>
      <c r="B486" s="83">
        <v>22</v>
      </c>
      <c r="C486" s="84">
        <v>807.36737306999999</v>
      </c>
      <c r="D486" s="84">
        <v>800.34972101999995</v>
      </c>
      <c r="E486" s="84">
        <v>157.54100337</v>
      </c>
      <c r="F486" s="84">
        <v>157.54100337</v>
      </c>
    </row>
    <row r="487" spans="1:6" ht="12.75" customHeight="1" x14ac:dyDescent="0.25">
      <c r="A487" s="83" t="s">
        <v>168</v>
      </c>
      <c r="B487" s="83">
        <v>23</v>
      </c>
      <c r="C487" s="84">
        <v>818.46825498999999</v>
      </c>
      <c r="D487" s="84">
        <v>817.14168726000003</v>
      </c>
      <c r="E487" s="84">
        <v>160.84633744999999</v>
      </c>
      <c r="F487" s="84">
        <v>160.84633744999999</v>
      </c>
    </row>
    <row r="488" spans="1:6" ht="12.75" customHeight="1" x14ac:dyDescent="0.25">
      <c r="A488" s="83" t="s">
        <v>168</v>
      </c>
      <c r="B488" s="83">
        <v>24</v>
      </c>
      <c r="C488" s="84">
        <v>840.72600876000001</v>
      </c>
      <c r="D488" s="84">
        <v>830.08384467999997</v>
      </c>
      <c r="E488" s="84">
        <v>163.39387436999999</v>
      </c>
      <c r="F488" s="84">
        <v>163.39387436999999</v>
      </c>
    </row>
    <row r="489" spans="1:6" ht="12.75" customHeight="1" x14ac:dyDescent="0.25">
      <c r="A489" s="83" t="s">
        <v>169</v>
      </c>
      <c r="B489" s="83">
        <v>1</v>
      </c>
      <c r="C489" s="84">
        <v>899.41454280999994</v>
      </c>
      <c r="D489" s="84">
        <v>882.98273416999996</v>
      </c>
      <c r="E489" s="84">
        <v>173.80650263999999</v>
      </c>
      <c r="F489" s="84">
        <v>173.80650263999999</v>
      </c>
    </row>
    <row r="490" spans="1:6" ht="12.75" customHeight="1" x14ac:dyDescent="0.25">
      <c r="A490" s="83" t="s">
        <v>169</v>
      </c>
      <c r="B490" s="83">
        <v>2</v>
      </c>
      <c r="C490" s="84">
        <v>911.38674614000001</v>
      </c>
      <c r="D490" s="84">
        <v>900.37400230000003</v>
      </c>
      <c r="E490" s="84">
        <v>177.22980343</v>
      </c>
      <c r="F490" s="84">
        <v>177.22980343</v>
      </c>
    </row>
    <row r="491" spans="1:6" ht="12.75" customHeight="1" x14ac:dyDescent="0.25">
      <c r="A491" s="83" t="s">
        <v>169</v>
      </c>
      <c r="B491" s="83">
        <v>3</v>
      </c>
      <c r="C491" s="84">
        <v>919.67909520000001</v>
      </c>
      <c r="D491" s="84">
        <v>911.15939360000004</v>
      </c>
      <c r="E491" s="84">
        <v>179.35280205999999</v>
      </c>
      <c r="F491" s="84">
        <v>179.35280205999999</v>
      </c>
    </row>
    <row r="492" spans="1:6" ht="12.75" customHeight="1" x14ac:dyDescent="0.25">
      <c r="A492" s="83" t="s">
        <v>169</v>
      </c>
      <c r="B492" s="83">
        <v>4</v>
      </c>
      <c r="C492" s="84">
        <v>910.79033776999995</v>
      </c>
      <c r="D492" s="84">
        <v>907.72457149000002</v>
      </c>
      <c r="E492" s="84">
        <v>178.67669097000001</v>
      </c>
      <c r="F492" s="84">
        <v>178.67669097000001</v>
      </c>
    </row>
    <row r="493" spans="1:6" ht="12.75" customHeight="1" x14ac:dyDescent="0.25">
      <c r="A493" s="83" t="s">
        <v>169</v>
      </c>
      <c r="B493" s="83">
        <v>5</v>
      </c>
      <c r="C493" s="84">
        <v>906.00619625000002</v>
      </c>
      <c r="D493" s="84">
        <v>895.08174496000004</v>
      </c>
      <c r="E493" s="84">
        <v>176.18807441000001</v>
      </c>
      <c r="F493" s="84">
        <v>176.18807441000001</v>
      </c>
    </row>
    <row r="494" spans="1:6" ht="12.75" customHeight="1" x14ac:dyDescent="0.25">
      <c r="A494" s="83" t="s">
        <v>169</v>
      </c>
      <c r="B494" s="83">
        <v>6</v>
      </c>
      <c r="C494" s="84">
        <v>887.06458267000005</v>
      </c>
      <c r="D494" s="84">
        <v>876.96306870000001</v>
      </c>
      <c r="E494" s="84">
        <v>172.62159045000001</v>
      </c>
      <c r="F494" s="84">
        <v>172.62159045000001</v>
      </c>
    </row>
    <row r="495" spans="1:6" ht="12.75" customHeight="1" x14ac:dyDescent="0.25">
      <c r="A495" s="83" t="s">
        <v>169</v>
      </c>
      <c r="B495" s="83">
        <v>7</v>
      </c>
      <c r="C495" s="84">
        <v>840.81352617000005</v>
      </c>
      <c r="D495" s="84">
        <v>831.93499993</v>
      </c>
      <c r="E495" s="84">
        <v>163.75825614999999</v>
      </c>
      <c r="F495" s="84">
        <v>163.75825614999999</v>
      </c>
    </row>
    <row r="496" spans="1:6" ht="12.75" customHeight="1" x14ac:dyDescent="0.25">
      <c r="A496" s="83" t="s">
        <v>169</v>
      </c>
      <c r="B496" s="83">
        <v>8</v>
      </c>
      <c r="C496" s="84">
        <v>832.30547895999996</v>
      </c>
      <c r="D496" s="84">
        <v>817.97427403999995</v>
      </c>
      <c r="E496" s="84">
        <v>161.01022399999999</v>
      </c>
      <c r="F496" s="84">
        <v>161.01022399999999</v>
      </c>
    </row>
    <row r="497" spans="1:6" ht="12.75" customHeight="1" x14ac:dyDescent="0.25">
      <c r="A497" s="83" t="s">
        <v>169</v>
      </c>
      <c r="B497" s="83">
        <v>9</v>
      </c>
      <c r="C497" s="84">
        <v>800.00577621000002</v>
      </c>
      <c r="D497" s="84">
        <v>790.07514069000001</v>
      </c>
      <c r="E497" s="84">
        <v>155.51855287000001</v>
      </c>
      <c r="F497" s="84">
        <v>155.51855287000001</v>
      </c>
    </row>
    <row r="498" spans="1:6" ht="12.75" customHeight="1" x14ac:dyDescent="0.25">
      <c r="A498" s="83" t="s">
        <v>169</v>
      </c>
      <c r="B498" s="83">
        <v>10</v>
      </c>
      <c r="C498" s="84">
        <v>773.27641501000005</v>
      </c>
      <c r="D498" s="84">
        <v>764.53078960000005</v>
      </c>
      <c r="E498" s="84">
        <v>150.49039755999999</v>
      </c>
      <c r="F498" s="84">
        <v>150.49039755999999</v>
      </c>
    </row>
    <row r="499" spans="1:6" ht="12.75" customHeight="1" x14ac:dyDescent="0.25">
      <c r="A499" s="83" t="s">
        <v>169</v>
      </c>
      <c r="B499" s="83">
        <v>11</v>
      </c>
      <c r="C499" s="84">
        <v>778.43608055000004</v>
      </c>
      <c r="D499" s="84">
        <v>768.83139854000001</v>
      </c>
      <c r="E499" s="84">
        <v>151.33693030000001</v>
      </c>
      <c r="F499" s="84">
        <v>151.33693030000001</v>
      </c>
    </row>
    <row r="500" spans="1:6" ht="12.75" customHeight="1" x14ac:dyDescent="0.25">
      <c r="A500" s="83" t="s">
        <v>169</v>
      </c>
      <c r="B500" s="83">
        <v>12</v>
      </c>
      <c r="C500" s="84">
        <v>789.53720464000003</v>
      </c>
      <c r="D500" s="84">
        <v>782.47239105000006</v>
      </c>
      <c r="E500" s="84">
        <v>154.02202607000001</v>
      </c>
      <c r="F500" s="84">
        <v>154.02202607000001</v>
      </c>
    </row>
    <row r="501" spans="1:6" ht="12.75" customHeight="1" x14ac:dyDescent="0.25">
      <c r="A501" s="83" t="s">
        <v>169</v>
      </c>
      <c r="B501" s="83">
        <v>13</v>
      </c>
      <c r="C501" s="84">
        <v>807.04857978999996</v>
      </c>
      <c r="D501" s="84">
        <v>792.66072687999997</v>
      </c>
      <c r="E501" s="84">
        <v>156.02750018</v>
      </c>
      <c r="F501" s="84">
        <v>156.02750018</v>
      </c>
    </row>
    <row r="502" spans="1:6" ht="12.75" customHeight="1" x14ac:dyDescent="0.25">
      <c r="A502" s="83" t="s">
        <v>169</v>
      </c>
      <c r="B502" s="83">
        <v>14</v>
      </c>
      <c r="C502" s="84">
        <v>819.72700823000002</v>
      </c>
      <c r="D502" s="84">
        <v>812.32969942</v>
      </c>
      <c r="E502" s="84">
        <v>159.89914478</v>
      </c>
      <c r="F502" s="84">
        <v>159.89914478</v>
      </c>
    </row>
    <row r="503" spans="1:6" ht="12.75" customHeight="1" x14ac:dyDescent="0.25">
      <c r="A503" s="83" t="s">
        <v>169</v>
      </c>
      <c r="B503" s="83">
        <v>15</v>
      </c>
      <c r="C503" s="84">
        <v>833.75959596999996</v>
      </c>
      <c r="D503" s="84">
        <v>827.74580460000004</v>
      </c>
      <c r="E503" s="84">
        <v>162.93365408</v>
      </c>
      <c r="F503" s="84">
        <v>162.93365408</v>
      </c>
    </row>
    <row r="504" spans="1:6" ht="12.75" customHeight="1" x14ac:dyDescent="0.25">
      <c r="A504" s="83" t="s">
        <v>169</v>
      </c>
      <c r="B504" s="83">
        <v>16</v>
      </c>
      <c r="C504" s="84">
        <v>838.29824268000004</v>
      </c>
      <c r="D504" s="84">
        <v>832.04955595000001</v>
      </c>
      <c r="E504" s="84">
        <v>163.78080538</v>
      </c>
      <c r="F504" s="84">
        <v>163.78080538</v>
      </c>
    </row>
    <row r="505" spans="1:6" ht="12.75" customHeight="1" x14ac:dyDescent="0.25">
      <c r="A505" s="83" t="s">
        <v>169</v>
      </c>
      <c r="B505" s="83">
        <v>17</v>
      </c>
      <c r="C505" s="84">
        <v>840.75388108000004</v>
      </c>
      <c r="D505" s="84">
        <v>833.69697754000003</v>
      </c>
      <c r="E505" s="84">
        <v>164.10508419000001</v>
      </c>
      <c r="F505" s="84">
        <v>164.10508419000001</v>
      </c>
    </row>
    <row r="506" spans="1:6" ht="12.75" customHeight="1" x14ac:dyDescent="0.25">
      <c r="A506" s="83" t="s">
        <v>169</v>
      </c>
      <c r="B506" s="83">
        <v>18</v>
      </c>
      <c r="C506" s="84">
        <v>817.79551576999995</v>
      </c>
      <c r="D506" s="84">
        <v>810.8157569</v>
      </c>
      <c r="E506" s="84">
        <v>159.60114002</v>
      </c>
      <c r="F506" s="84">
        <v>159.60114002</v>
      </c>
    </row>
    <row r="507" spans="1:6" ht="12.75" customHeight="1" x14ac:dyDescent="0.25">
      <c r="A507" s="83" t="s">
        <v>169</v>
      </c>
      <c r="B507" s="83">
        <v>19</v>
      </c>
      <c r="C507" s="84">
        <v>784.19984403000001</v>
      </c>
      <c r="D507" s="84">
        <v>775.03146458000003</v>
      </c>
      <c r="E507" s="84">
        <v>152.55735257000001</v>
      </c>
      <c r="F507" s="84">
        <v>152.55735257000001</v>
      </c>
    </row>
    <row r="508" spans="1:6" ht="12.75" customHeight="1" x14ac:dyDescent="0.25">
      <c r="A508" s="83" t="s">
        <v>169</v>
      </c>
      <c r="B508" s="83">
        <v>20</v>
      </c>
      <c r="C508" s="84">
        <v>795.72903416999998</v>
      </c>
      <c r="D508" s="84">
        <v>783.36965366000004</v>
      </c>
      <c r="E508" s="84">
        <v>154.19864342</v>
      </c>
      <c r="F508" s="84">
        <v>154.19864342</v>
      </c>
    </row>
    <row r="509" spans="1:6" ht="12.75" customHeight="1" x14ac:dyDescent="0.25">
      <c r="A509" s="83" t="s">
        <v>169</v>
      </c>
      <c r="B509" s="83">
        <v>21</v>
      </c>
      <c r="C509" s="84">
        <v>806.78823348000003</v>
      </c>
      <c r="D509" s="84">
        <v>797.21233718999997</v>
      </c>
      <c r="E509" s="84">
        <v>156.92344009000001</v>
      </c>
      <c r="F509" s="84">
        <v>156.92344009000001</v>
      </c>
    </row>
    <row r="510" spans="1:6" ht="12.75" customHeight="1" x14ac:dyDescent="0.25">
      <c r="A510" s="83" t="s">
        <v>169</v>
      </c>
      <c r="B510" s="83">
        <v>22</v>
      </c>
      <c r="C510" s="84">
        <v>826.17746376000002</v>
      </c>
      <c r="D510" s="84">
        <v>818.93346957999995</v>
      </c>
      <c r="E510" s="84">
        <v>161.19903224999999</v>
      </c>
      <c r="F510" s="84">
        <v>161.19903224999999</v>
      </c>
    </row>
    <row r="511" spans="1:6" ht="12.75" customHeight="1" x14ac:dyDescent="0.25">
      <c r="A511" s="83" t="s">
        <v>169</v>
      </c>
      <c r="B511" s="83">
        <v>23</v>
      </c>
      <c r="C511" s="84">
        <v>836.49206031999995</v>
      </c>
      <c r="D511" s="84">
        <v>826.98437777000004</v>
      </c>
      <c r="E511" s="84">
        <v>162.78377467000001</v>
      </c>
      <c r="F511" s="84">
        <v>162.78377467000001</v>
      </c>
    </row>
    <row r="512" spans="1:6" ht="12.75" customHeight="1" x14ac:dyDescent="0.25">
      <c r="A512" s="83" t="s">
        <v>169</v>
      </c>
      <c r="B512" s="83">
        <v>24</v>
      </c>
      <c r="C512" s="84">
        <v>852.87081767999996</v>
      </c>
      <c r="D512" s="84">
        <v>841.65940924999995</v>
      </c>
      <c r="E512" s="84">
        <v>165.67241088</v>
      </c>
      <c r="F512" s="84">
        <v>165.67241088</v>
      </c>
    </row>
    <row r="513" spans="1:6" ht="12.75" customHeight="1" x14ac:dyDescent="0.25">
      <c r="A513" s="83" t="s">
        <v>170</v>
      </c>
      <c r="B513" s="83">
        <v>1</v>
      </c>
      <c r="C513" s="84">
        <v>880.29384515000004</v>
      </c>
      <c r="D513" s="84">
        <v>863.51667157999998</v>
      </c>
      <c r="E513" s="84">
        <v>169.97479888000001</v>
      </c>
      <c r="F513" s="84">
        <v>169.97479888000001</v>
      </c>
    </row>
    <row r="514" spans="1:6" ht="12.75" customHeight="1" x14ac:dyDescent="0.25">
      <c r="A514" s="83" t="s">
        <v>170</v>
      </c>
      <c r="B514" s="83">
        <v>2</v>
      </c>
      <c r="C514" s="84">
        <v>891.26738656999999</v>
      </c>
      <c r="D514" s="84">
        <v>880.54255914999999</v>
      </c>
      <c r="E514" s="84">
        <v>173.32617809000001</v>
      </c>
      <c r="F514" s="84">
        <v>173.32617809000001</v>
      </c>
    </row>
    <row r="515" spans="1:6" ht="12.75" customHeight="1" x14ac:dyDescent="0.25">
      <c r="A515" s="83" t="s">
        <v>170</v>
      </c>
      <c r="B515" s="83">
        <v>3</v>
      </c>
      <c r="C515" s="84">
        <v>900.34614179000005</v>
      </c>
      <c r="D515" s="84">
        <v>890.17027955000003</v>
      </c>
      <c r="E515" s="84">
        <v>175.22130055</v>
      </c>
      <c r="F515" s="84">
        <v>175.22130055</v>
      </c>
    </row>
    <row r="516" spans="1:6" ht="12.75" customHeight="1" x14ac:dyDescent="0.25">
      <c r="A516" s="83" t="s">
        <v>170</v>
      </c>
      <c r="B516" s="83">
        <v>4</v>
      </c>
      <c r="C516" s="84">
        <v>908.11465109000005</v>
      </c>
      <c r="D516" s="84">
        <v>895.76555739000003</v>
      </c>
      <c r="E516" s="84">
        <v>176.32267618</v>
      </c>
      <c r="F516" s="84">
        <v>176.32267618</v>
      </c>
    </row>
    <row r="517" spans="1:6" ht="12.75" customHeight="1" x14ac:dyDescent="0.25">
      <c r="A517" s="83" t="s">
        <v>170</v>
      </c>
      <c r="B517" s="83">
        <v>5</v>
      </c>
      <c r="C517" s="84">
        <v>891.48935345999996</v>
      </c>
      <c r="D517" s="84">
        <v>879.19465097</v>
      </c>
      <c r="E517" s="84">
        <v>173.06085555999999</v>
      </c>
      <c r="F517" s="84">
        <v>173.06085555999999</v>
      </c>
    </row>
    <row r="518" spans="1:6" ht="12.75" customHeight="1" x14ac:dyDescent="0.25">
      <c r="A518" s="83" t="s">
        <v>170</v>
      </c>
      <c r="B518" s="83">
        <v>6</v>
      </c>
      <c r="C518" s="84">
        <v>865.32102530999998</v>
      </c>
      <c r="D518" s="84">
        <v>853.89905983000006</v>
      </c>
      <c r="E518" s="84">
        <v>168.08166621000001</v>
      </c>
      <c r="F518" s="84">
        <v>168.08166621000001</v>
      </c>
    </row>
    <row r="519" spans="1:6" ht="12.75" customHeight="1" x14ac:dyDescent="0.25">
      <c r="A519" s="83" t="s">
        <v>170</v>
      </c>
      <c r="B519" s="83">
        <v>7</v>
      </c>
      <c r="C519" s="84">
        <v>830.25131194999994</v>
      </c>
      <c r="D519" s="84">
        <v>818.89327402000004</v>
      </c>
      <c r="E519" s="84">
        <v>161.19112014999999</v>
      </c>
      <c r="F519" s="84">
        <v>161.19112014999999</v>
      </c>
    </row>
    <row r="520" spans="1:6" ht="12.75" customHeight="1" x14ac:dyDescent="0.25">
      <c r="A520" s="83" t="s">
        <v>170</v>
      </c>
      <c r="B520" s="83">
        <v>8</v>
      </c>
      <c r="C520" s="84">
        <v>802.56280300000003</v>
      </c>
      <c r="D520" s="84">
        <v>794.05970642</v>
      </c>
      <c r="E520" s="84">
        <v>156.30287559999999</v>
      </c>
      <c r="F520" s="84">
        <v>156.30287559999999</v>
      </c>
    </row>
    <row r="521" spans="1:6" ht="12.75" customHeight="1" x14ac:dyDescent="0.25">
      <c r="A521" s="83" t="s">
        <v>170</v>
      </c>
      <c r="B521" s="83">
        <v>9</v>
      </c>
      <c r="C521" s="84">
        <v>770.03950940000004</v>
      </c>
      <c r="D521" s="84">
        <v>769.36693051999998</v>
      </c>
      <c r="E521" s="84">
        <v>151.44234453000001</v>
      </c>
      <c r="F521" s="84">
        <v>151.44234453000001</v>
      </c>
    </row>
    <row r="522" spans="1:6" ht="12.75" customHeight="1" x14ac:dyDescent="0.25">
      <c r="A522" s="83" t="s">
        <v>170</v>
      </c>
      <c r="B522" s="83">
        <v>10</v>
      </c>
      <c r="C522" s="84">
        <v>780.07995977999997</v>
      </c>
      <c r="D522" s="84">
        <v>771.35757057000001</v>
      </c>
      <c r="E522" s="84">
        <v>151.83418252000001</v>
      </c>
      <c r="F522" s="84">
        <v>151.83418252000001</v>
      </c>
    </row>
    <row r="523" spans="1:6" ht="12.75" customHeight="1" x14ac:dyDescent="0.25">
      <c r="A523" s="83" t="s">
        <v>170</v>
      </c>
      <c r="B523" s="83">
        <v>11</v>
      </c>
      <c r="C523" s="84">
        <v>789.16092974000003</v>
      </c>
      <c r="D523" s="84">
        <v>778.25434356999995</v>
      </c>
      <c r="E523" s="84">
        <v>153.19174473999999</v>
      </c>
      <c r="F523" s="84">
        <v>153.19174473999999</v>
      </c>
    </row>
    <row r="524" spans="1:6" ht="12.75" customHeight="1" x14ac:dyDescent="0.25">
      <c r="A524" s="83" t="s">
        <v>170</v>
      </c>
      <c r="B524" s="83">
        <v>12</v>
      </c>
      <c r="C524" s="84">
        <v>793.35563908999995</v>
      </c>
      <c r="D524" s="84">
        <v>782.72164303</v>
      </c>
      <c r="E524" s="84">
        <v>154.07108887999999</v>
      </c>
      <c r="F524" s="84">
        <v>154.07108887999999</v>
      </c>
    </row>
    <row r="525" spans="1:6" ht="12.75" customHeight="1" x14ac:dyDescent="0.25">
      <c r="A525" s="83" t="s">
        <v>170</v>
      </c>
      <c r="B525" s="83">
        <v>13</v>
      </c>
      <c r="C525" s="84">
        <v>817.92082244999995</v>
      </c>
      <c r="D525" s="84">
        <v>805.13103425999998</v>
      </c>
      <c r="E525" s="84">
        <v>158.48215805000001</v>
      </c>
      <c r="F525" s="84">
        <v>158.48215805000001</v>
      </c>
    </row>
    <row r="526" spans="1:6" ht="12.75" customHeight="1" x14ac:dyDescent="0.25">
      <c r="A526" s="83" t="s">
        <v>170</v>
      </c>
      <c r="B526" s="83">
        <v>14</v>
      </c>
      <c r="C526" s="84">
        <v>824.26376450999999</v>
      </c>
      <c r="D526" s="84">
        <v>815.38358013000004</v>
      </c>
      <c r="E526" s="84">
        <v>160.50027127999999</v>
      </c>
      <c r="F526" s="84">
        <v>160.50027127999999</v>
      </c>
    </row>
    <row r="527" spans="1:6" ht="12.75" customHeight="1" x14ac:dyDescent="0.25">
      <c r="A527" s="83" t="s">
        <v>170</v>
      </c>
      <c r="B527" s="83">
        <v>15</v>
      </c>
      <c r="C527" s="84">
        <v>827.73617758</v>
      </c>
      <c r="D527" s="84">
        <v>825.99779846000001</v>
      </c>
      <c r="E527" s="84">
        <v>162.58957620000001</v>
      </c>
      <c r="F527" s="84">
        <v>162.58957620000001</v>
      </c>
    </row>
    <row r="528" spans="1:6" ht="12.75" customHeight="1" x14ac:dyDescent="0.25">
      <c r="A528" s="83" t="s">
        <v>170</v>
      </c>
      <c r="B528" s="83">
        <v>16</v>
      </c>
      <c r="C528" s="84">
        <v>843.49299199999996</v>
      </c>
      <c r="D528" s="84">
        <v>833.88932692000003</v>
      </c>
      <c r="E528" s="84">
        <v>164.14294627999999</v>
      </c>
      <c r="F528" s="84">
        <v>164.14294627999999</v>
      </c>
    </row>
    <row r="529" spans="1:6" ht="12.75" customHeight="1" x14ac:dyDescent="0.25">
      <c r="A529" s="83" t="s">
        <v>170</v>
      </c>
      <c r="B529" s="83">
        <v>17</v>
      </c>
      <c r="C529" s="84">
        <v>831.86793307000005</v>
      </c>
      <c r="D529" s="84">
        <v>821.59667436999996</v>
      </c>
      <c r="E529" s="84">
        <v>161.72325803000001</v>
      </c>
      <c r="F529" s="84">
        <v>161.72325803000001</v>
      </c>
    </row>
    <row r="530" spans="1:6" ht="12.75" customHeight="1" x14ac:dyDescent="0.25">
      <c r="A530" s="83" t="s">
        <v>170</v>
      </c>
      <c r="B530" s="83">
        <v>18</v>
      </c>
      <c r="C530" s="84">
        <v>811.73796457000003</v>
      </c>
      <c r="D530" s="84">
        <v>802.66003778000004</v>
      </c>
      <c r="E530" s="84">
        <v>157.99576658999999</v>
      </c>
      <c r="F530" s="84">
        <v>157.99576658999999</v>
      </c>
    </row>
    <row r="531" spans="1:6" ht="12.75" customHeight="1" x14ac:dyDescent="0.25">
      <c r="A531" s="83" t="s">
        <v>170</v>
      </c>
      <c r="B531" s="83">
        <v>19</v>
      </c>
      <c r="C531" s="84">
        <v>790.66315151000003</v>
      </c>
      <c r="D531" s="84">
        <v>786.03074274999994</v>
      </c>
      <c r="E531" s="84">
        <v>154.72245275</v>
      </c>
      <c r="F531" s="84">
        <v>154.72245275</v>
      </c>
    </row>
    <row r="532" spans="1:6" ht="12.75" customHeight="1" x14ac:dyDescent="0.25">
      <c r="A532" s="83" t="s">
        <v>170</v>
      </c>
      <c r="B532" s="83">
        <v>20</v>
      </c>
      <c r="C532" s="84">
        <v>799.78102856999999</v>
      </c>
      <c r="D532" s="84">
        <v>789.86643451999998</v>
      </c>
      <c r="E532" s="84">
        <v>155.4774711</v>
      </c>
      <c r="F532" s="84">
        <v>155.4774711</v>
      </c>
    </row>
    <row r="533" spans="1:6" ht="12.75" customHeight="1" x14ac:dyDescent="0.25">
      <c r="A533" s="83" t="s">
        <v>170</v>
      </c>
      <c r="B533" s="83">
        <v>21</v>
      </c>
      <c r="C533" s="84">
        <v>813.15474340000003</v>
      </c>
      <c r="D533" s="84">
        <v>806.33814712000003</v>
      </c>
      <c r="E533" s="84">
        <v>158.71976638999999</v>
      </c>
      <c r="F533" s="84">
        <v>158.71976638999999</v>
      </c>
    </row>
    <row r="534" spans="1:6" ht="12.75" customHeight="1" x14ac:dyDescent="0.25">
      <c r="A534" s="83" t="s">
        <v>170</v>
      </c>
      <c r="B534" s="83">
        <v>22</v>
      </c>
      <c r="C534" s="84">
        <v>834.2882042</v>
      </c>
      <c r="D534" s="84">
        <v>824.46759989999998</v>
      </c>
      <c r="E534" s="84">
        <v>162.2883716</v>
      </c>
      <c r="F534" s="84">
        <v>162.2883716</v>
      </c>
    </row>
    <row r="535" spans="1:6" ht="12.75" customHeight="1" x14ac:dyDescent="0.25">
      <c r="A535" s="83" t="s">
        <v>170</v>
      </c>
      <c r="B535" s="83">
        <v>23</v>
      </c>
      <c r="C535" s="84">
        <v>844.01662577000002</v>
      </c>
      <c r="D535" s="84">
        <v>835.06721249999998</v>
      </c>
      <c r="E535" s="84">
        <v>164.37480152000001</v>
      </c>
      <c r="F535" s="84">
        <v>164.37480152000001</v>
      </c>
    </row>
    <row r="536" spans="1:6" ht="12.75" customHeight="1" x14ac:dyDescent="0.25">
      <c r="A536" s="83" t="s">
        <v>170</v>
      </c>
      <c r="B536" s="83">
        <v>24</v>
      </c>
      <c r="C536" s="84">
        <v>861.89115761000005</v>
      </c>
      <c r="D536" s="84">
        <v>848.79575890000001</v>
      </c>
      <c r="E536" s="84">
        <v>167.07713140999999</v>
      </c>
      <c r="F536" s="84">
        <v>167.07713140999999</v>
      </c>
    </row>
    <row r="537" spans="1:6" ht="12.75" customHeight="1" x14ac:dyDescent="0.25">
      <c r="A537" s="83" t="s">
        <v>171</v>
      </c>
      <c r="B537" s="83">
        <v>1</v>
      </c>
      <c r="C537" s="84">
        <v>865.91566324999997</v>
      </c>
      <c r="D537" s="84">
        <v>850.58184618999996</v>
      </c>
      <c r="E537" s="84">
        <v>167.4287052</v>
      </c>
      <c r="F537" s="84">
        <v>167.4287052</v>
      </c>
    </row>
    <row r="538" spans="1:6" ht="12.75" customHeight="1" x14ac:dyDescent="0.25">
      <c r="A538" s="83" t="s">
        <v>171</v>
      </c>
      <c r="B538" s="83">
        <v>2</v>
      </c>
      <c r="C538" s="84">
        <v>870.38187733999996</v>
      </c>
      <c r="D538" s="84">
        <v>860.08662964999996</v>
      </c>
      <c r="E538" s="84">
        <v>169.29962871999999</v>
      </c>
      <c r="F538" s="84">
        <v>169.29962871999999</v>
      </c>
    </row>
    <row r="539" spans="1:6" ht="12.75" customHeight="1" x14ac:dyDescent="0.25">
      <c r="A539" s="83" t="s">
        <v>171</v>
      </c>
      <c r="B539" s="83">
        <v>3</v>
      </c>
      <c r="C539" s="84">
        <v>881.45076790999997</v>
      </c>
      <c r="D539" s="84">
        <v>871.67690355000002</v>
      </c>
      <c r="E539" s="84">
        <v>171.58106061999999</v>
      </c>
      <c r="F539" s="84">
        <v>171.58106061999999</v>
      </c>
    </row>
    <row r="540" spans="1:6" ht="12.75" customHeight="1" x14ac:dyDescent="0.25">
      <c r="A540" s="83" t="s">
        <v>171</v>
      </c>
      <c r="B540" s="83">
        <v>4</v>
      </c>
      <c r="C540" s="84">
        <v>885.92783953000003</v>
      </c>
      <c r="D540" s="84">
        <v>873.48008883</v>
      </c>
      <c r="E540" s="84">
        <v>171.93599997999999</v>
      </c>
      <c r="F540" s="84">
        <v>171.93599997999999</v>
      </c>
    </row>
    <row r="541" spans="1:6" ht="12.75" customHeight="1" x14ac:dyDescent="0.25">
      <c r="A541" s="83" t="s">
        <v>171</v>
      </c>
      <c r="B541" s="83">
        <v>5</v>
      </c>
      <c r="C541" s="84">
        <v>871.43829834999997</v>
      </c>
      <c r="D541" s="84">
        <v>862.35086136999996</v>
      </c>
      <c r="E541" s="84">
        <v>169.74532056000001</v>
      </c>
      <c r="F541" s="84">
        <v>169.74532056000001</v>
      </c>
    </row>
    <row r="542" spans="1:6" ht="12.75" customHeight="1" x14ac:dyDescent="0.25">
      <c r="A542" s="83" t="s">
        <v>171</v>
      </c>
      <c r="B542" s="83">
        <v>6</v>
      </c>
      <c r="C542" s="84">
        <v>854.06948086</v>
      </c>
      <c r="D542" s="84">
        <v>843.75025462999997</v>
      </c>
      <c r="E542" s="84">
        <v>166.08397331</v>
      </c>
      <c r="F542" s="84">
        <v>166.08397331</v>
      </c>
    </row>
    <row r="543" spans="1:6" ht="12.75" customHeight="1" x14ac:dyDescent="0.25">
      <c r="A543" s="83" t="s">
        <v>171</v>
      </c>
      <c r="B543" s="83">
        <v>7</v>
      </c>
      <c r="C543" s="84">
        <v>812.86733374000005</v>
      </c>
      <c r="D543" s="84">
        <v>802.66407632000005</v>
      </c>
      <c r="E543" s="84">
        <v>157.99656153999999</v>
      </c>
      <c r="F543" s="84">
        <v>157.99656153999999</v>
      </c>
    </row>
    <row r="544" spans="1:6" ht="12.75" customHeight="1" x14ac:dyDescent="0.25">
      <c r="A544" s="83" t="s">
        <v>171</v>
      </c>
      <c r="B544" s="83">
        <v>8</v>
      </c>
      <c r="C544" s="84">
        <v>793.47827712000003</v>
      </c>
      <c r="D544" s="84">
        <v>786.72437072000002</v>
      </c>
      <c r="E544" s="84">
        <v>154.85898662</v>
      </c>
      <c r="F544" s="84">
        <v>154.85898662</v>
      </c>
    </row>
    <row r="545" spans="1:6" ht="12.75" customHeight="1" x14ac:dyDescent="0.25">
      <c r="A545" s="83" t="s">
        <v>171</v>
      </c>
      <c r="B545" s="83">
        <v>9</v>
      </c>
      <c r="C545" s="84">
        <v>775.27643943999999</v>
      </c>
      <c r="D545" s="84">
        <v>768.906972</v>
      </c>
      <c r="E545" s="84">
        <v>151.3518062</v>
      </c>
      <c r="F545" s="84">
        <v>151.3518062</v>
      </c>
    </row>
    <row r="546" spans="1:6" ht="12.75" customHeight="1" x14ac:dyDescent="0.25">
      <c r="A546" s="83" t="s">
        <v>171</v>
      </c>
      <c r="B546" s="83">
        <v>10</v>
      </c>
      <c r="C546" s="84">
        <v>779.66694783000003</v>
      </c>
      <c r="D546" s="84">
        <v>773.35371569999995</v>
      </c>
      <c r="E546" s="84">
        <v>152.22710413999999</v>
      </c>
      <c r="F546" s="84">
        <v>152.22710413999999</v>
      </c>
    </row>
    <row r="547" spans="1:6" ht="12.75" customHeight="1" x14ac:dyDescent="0.25">
      <c r="A547" s="83" t="s">
        <v>171</v>
      </c>
      <c r="B547" s="83">
        <v>11</v>
      </c>
      <c r="C547" s="84">
        <v>771.97740410999995</v>
      </c>
      <c r="D547" s="84">
        <v>767.56227788000001</v>
      </c>
      <c r="E547" s="84">
        <v>151.08711632999999</v>
      </c>
      <c r="F547" s="84">
        <v>151.08711632999999</v>
      </c>
    </row>
    <row r="548" spans="1:6" ht="12.75" customHeight="1" x14ac:dyDescent="0.25">
      <c r="A548" s="83" t="s">
        <v>171</v>
      </c>
      <c r="B548" s="83">
        <v>12</v>
      </c>
      <c r="C548" s="84">
        <v>779.64295514000003</v>
      </c>
      <c r="D548" s="84">
        <v>777.38626615999999</v>
      </c>
      <c r="E548" s="84">
        <v>153.02087220000001</v>
      </c>
      <c r="F548" s="84">
        <v>153.02087220000001</v>
      </c>
    </row>
    <row r="549" spans="1:6" ht="12.75" customHeight="1" x14ac:dyDescent="0.25">
      <c r="A549" s="83" t="s">
        <v>171</v>
      </c>
      <c r="B549" s="83">
        <v>13</v>
      </c>
      <c r="C549" s="84">
        <v>810.26575990000003</v>
      </c>
      <c r="D549" s="84">
        <v>803.20466703</v>
      </c>
      <c r="E549" s="84">
        <v>158.10297152999999</v>
      </c>
      <c r="F549" s="84">
        <v>158.10297152999999</v>
      </c>
    </row>
    <row r="550" spans="1:6" ht="12.75" customHeight="1" x14ac:dyDescent="0.25">
      <c r="A550" s="83" t="s">
        <v>171</v>
      </c>
      <c r="B550" s="83">
        <v>14</v>
      </c>
      <c r="C550" s="84">
        <v>824.75141558999997</v>
      </c>
      <c r="D550" s="84">
        <v>823.94407715</v>
      </c>
      <c r="E550" s="84">
        <v>162.18532127</v>
      </c>
      <c r="F550" s="84">
        <v>162.18532127</v>
      </c>
    </row>
    <row r="551" spans="1:6" ht="12.75" customHeight="1" x14ac:dyDescent="0.25">
      <c r="A551" s="83" t="s">
        <v>171</v>
      </c>
      <c r="B551" s="83">
        <v>15</v>
      </c>
      <c r="C551" s="84">
        <v>849.18456596999999</v>
      </c>
      <c r="D551" s="84">
        <v>841.45341107000002</v>
      </c>
      <c r="E551" s="84">
        <v>165.63186214999999</v>
      </c>
      <c r="F551" s="84">
        <v>165.63186214999999</v>
      </c>
    </row>
    <row r="552" spans="1:6" ht="12.75" customHeight="1" x14ac:dyDescent="0.25">
      <c r="A552" s="83" t="s">
        <v>171</v>
      </c>
      <c r="B552" s="83">
        <v>16</v>
      </c>
      <c r="C552" s="84">
        <v>857.67782236000005</v>
      </c>
      <c r="D552" s="84">
        <v>848.53798744999995</v>
      </c>
      <c r="E552" s="84">
        <v>167.02639162</v>
      </c>
      <c r="F552" s="84">
        <v>167.02639162</v>
      </c>
    </row>
    <row r="553" spans="1:6" ht="12.75" customHeight="1" x14ac:dyDescent="0.25">
      <c r="A553" s="83" t="s">
        <v>171</v>
      </c>
      <c r="B553" s="83">
        <v>17</v>
      </c>
      <c r="C553" s="84">
        <v>849.93212071000005</v>
      </c>
      <c r="D553" s="84">
        <v>840.92696819000003</v>
      </c>
      <c r="E553" s="84">
        <v>165.52823703000001</v>
      </c>
      <c r="F553" s="84">
        <v>165.52823703000001</v>
      </c>
    </row>
    <row r="554" spans="1:6" ht="12.75" customHeight="1" x14ac:dyDescent="0.25">
      <c r="A554" s="83" t="s">
        <v>171</v>
      </c>
      <c r="B554" s="83">
        <v>18</v>
      </c>
      <c r="C554" s="84">
        <v>821.70756902000005</v>
      </c>
      <c r="D554" s="84">
        <v>819.61104640999997</v>
      </c>
      <c r="E554" s="84">
        <v>161.33240660999999</v>
      </c>
      <c r="F554" s="84">
        <v>161.33240660999999</v>
      </c>
    </row>
    <row r="555" spans="1:6" ht="12.75" customHeight="1" x14ac:dyDescent="0.25">
      <c r="A555" s="83" t="s">
        <v>171</v>
      </c>
      <c r="B555" s="83">
        <v>19</v>
      </c>
      <c r="C555" s="84">
        <v>809.51289922000001</v>
      </c>
      <c r="D555" s="84">
        <v>800.44422248000001</v>
      </c>
      <c r="E555" s="84">
        <v>157.55960504999999</v>
      </c>
      <c r="F555" s="84">
        <v>157.55960504999999</v>
      </c>
    </row>
    <row r="556" spans="1:6" ht="12.75" customHeight="1" x14ac:dyDescent="0.25">
      <c r="A556" s="83" t="s">
        <v>171</v>
      </c>
      <c r="B556" s="83">
        <v>20</v>
      </c>
      <c r="C556" s="84">
        <v>816.11024420000001</v>
      </c>
      <c r="D556" s="84">
        <v>804.32682036000006</v>
      </c>
      <c r="E556" s="84">
        <v>158.32385642</v>
      </c>
      <c r="F556" s="84">
        <v>158.32385642</v>
      </c>
    </row>
    <row r="557" spans="1:6" ht="12.75" customHeight="1" x14ac:dyDescent="0.25">
      <c r="A557" s="83" t="s">
        <v>171</v>
      </c>
      <c r="B557" s="83">
        <v>21</v>
      </c>
      <c r="C557" s="84">
        <v>806.63802629999998</v>
      </c>
      <c r="D557" s="84">
        <v>799.16767641000001</v>
      </c>
      <c r="E557" s="84">
        <v>157.30832946000001</v>
      </c>
      <c r="F557" s="84">
        <v>157.30832946000001</v>
      </c>
    </row>
    <row r="558" spans="1:6" ht="12.75" customHeight="1" x14ac:dyDescent="0.25">
      <c r="A558" s="83" t="s">
        <v>171</v>
      </c>
      <c r="B558" s="83">
        <v>22</v>
      </c>
      <c r="C558" s="84">
        <v>819.14030290999995</v>
      </c>
      <c r="D558" s="84">
        <v>812.77391173000001</v>
      </c>
      <c r="E558" s="84">
        <v>159.98658362</v>
      </c>
      <c r="F558" s="84">
        <v>159.98658362</v>
      </c>
    </row>
    <row r="559" spans="1:6" ht="12.75" customHeight="1" x14ac:dyDescent="0.25">
      <c r="A559" s="83" t="s">
        <v>171</v>
      </c>
      <c r="B559" s="83">
        <v>23</v>
      </c>
      <c r="C559" s="84">
        <v>832.09547758999997</v>
      </c>
      <c r="D559" s="84">
        <v>827.02670417000002</v>
      </c>
      <c r="E559" s="84">
        <v>162.79210620999999</v>
      </c>
      <c r="F559" s="84">
        <v>162.79210620999999</v>
      </c>
    </row>
    <row r="560" spans="1:6" ht="12.75" customHeight="1" x14ac:dyDescent="0.25">
      <c r="A560" s="83" t="s">
        <v>171</v>
      </c>
      <c r="B560" s="83">
        <v>24</v>
      </c>
      <c r="C560" s="84">
        <v>850.69989997000005</v>
      </c>
      <c r="D560" s="84">
        <v>839.72956128999999</v>
      </c>
      <c r="E560" s="84">
        <v>165.29253921</v>
      </c>
      <c r="F560" s="84">
        <v>165.29253921</v>
      </c>
    </row>
    <row r="561" spans="1:6" ht="12.75" customHeight="1" x14ac:dyDescent="0.25">
      <c r="A561" s="83" t="s">
        <v>172</v>
      </c>
      <c r="B561" s="83">
        <v>1</v>
      </c>
      <c r="C561" s="84">
        <v>879.04274179000004</v>
      </c>
      <c r="D561" s="84">
        <v>862.61976451999999</v>
      </c>
      <c r="E561" s="84">
        <v>169.79825151</v>
      </c>
      <c r="F561" s="84">
        <v>169.79825151</v>
      </c>
    </row>
    <row r="562" spans="1:6" ht="12.75" customHeight="1" x14ac:dyDescent="0.25">
      <c r="A562" s="83" t="s">
        <v>172</v>
      </c>
      <c r="B562" s="83">
        <v>2</v>
      </c>
      <c r="C562" s="84">
        <v>873.45717788000002</v>
      </c>
      <c r="D562" s="84">
        <v>869.04329044999997</v>
      </c>
      <c r="E562" s="84">
        <v>171.06265966999999</v>
      </c>
      <c r="F562" s="84">
        <v>171.06265966999999</v>
      </c>
    </row>
    <row r="563" spans="1:6" ht="12.75" customHeight="1" x14ac:dyDescent="0.25">
      <c r="A563" s="83" t="s">
        <v>172</v>
      </c>
      <c r="B563" s="83">
        <v>3</v>
      </c>
      <c r="C563" s="84">
        <v>891.02072209999994</v>
      </c>
      <c r="D563" s="84">
        <v>881.69215475999999</v>
      </c>
      <c r="E563" s="84">
        <v>173.55246471999999</v>
      </c>
      <c r="F563" s="84">
        <v>173.55246471999999</v>
      </c>
    </row>
    <row r="564" spans="1:6" ht="12.75" customHeight="1" x14ac:dyDescent="0.25">
      <c r="A564" s="83" t="s">
        <v>172</v>
      </c>
      <c r="B564" s="83">
        <v>4</v>
      </c>
      <c r="C564" s="84">
        <v>901.24306675000003</v>
      </c>
      <c r="D564" s="84">
        <v>887.31680400000005</v>
      </c>
      <c r="E564" s="84">
        <v>174.65962182999999</v>
      </c>
      <c r="F564" s="84">
        <v>174.65962182999999</v>
      </c>
    </row>
    <row r="565" spans="1:6" ht="12.75" customHeight="1" x14ac:dyDescent="0.25">
      <c r="A565" s="83" t="s">
        <v>172</v>
      </c>
      <c r="B565" s="83">
        <v>5</v>
      </c>
      <c r="C565" s="84">
        <v>891.39916915000003</v>
      </c>
      <c r="D565" s="84">
        <v>879.68602791000001</v>
      </c>
      <c r="E565" s="84">
        <v>173.15757830000001</v>
      </c>
      <c r="F565" s="84">
        <v>173.15757830000001</v>
      </c>
    </row>
    <row r="566" spans="1:6" ht="12.75" customHeight="1" x14ac:dyDescent="0.25">
      <c r="A566" s="83" t="s">
        <v>172</v>
      </c>
      <c r="B566" s="83">
        <v>6</v>
      </c>
      <c r="C566" s="84">
        <v>875.16682693999996</v>
      </c>
      <c r="D566" s="84">
        <v>861.65394115000004</v>
      </c>
      <c r="E566" s="84">
        <v>169.60813863999999</v>
      </c>
      <c r="F566" s="84">
        <v>169.60813863999999</v>
      </c>
    </row>
    <row r="567" spans="1:6" ht="12.75" customHeight="1" x14ac:dyDescent="0.25">
      <c r="A567" s="83" t="s">
        <v>172</v>
      </c>
      <c r="B567" s="83">
        <v>7</v>
      </c>
      <c r="C567" s="84">
        <v>834.30950870000004</v>
      </c>
      <c r="D567" s="84">
        <v>824.14444596999999</v>
      </c>
      <c r="E567" s="84">
        <v>162.22476191000001</v>
      </c>
      <c r="F567" s="84">
        <v>162.22476191000001</v>
      </c>
    </row>
    <row r="568" spans="1:6" ht="12.75" customHeight="1" x14ac:dyDescent="0.25">
      <c r="A568" s="83" t="s">
        <v>172</v>
      </c>
      <c r="B568" s="83">
        <v>8</v>
      </c>
      <c r="C568" s="84">
        <v>806.02106879999997</v>
      </c>
      <c r="D568" s="84">
        <v>805.63522596999996</v>
      </c>
      <c r="E568" s="84">
        <v>158.58140324999999</v>
      </c>
      <c r="F568" s="84">
        <v>158.58140324999999</v>
      </c>
    </row>
    <row r="569" spans="1:6" ht="12.75" customHeight="1" x14ac:dyDescent="0.25">
      <c r="A569" s="83" t="s">
        <v>172</v>
      </c>
      <c r="B569" s="83">
        <v>9</v>
      </c>
      <c r="C569" s="84">
        <v>792.97136562000003</v>
      </c>
      <c r="D569" s="84">
        <v>784.77853530000004</v>
      </c>
      <c r="E569" s="84">
        <v>154.47596797</v>
      </c>
      <c r="F569" s="84">
        <v>154.47596797</v>
      </c>
    </row>
    <row r="570" spans="1:6" ht="12.75" customHeight="1" x14ac:dyDescent="0.25">
      <c r="A570" s="83" t="s">
        <v>172</v>
      </c>
      <c r="B570" s="83">
        <v>10</v>
      </c>
      <c r="C570" s="84">
        <v>797.81007881000005</v>
      </c>
      <c r="D570" s="84">
        <v>789.52645322000001</v>
      </c>
      <c r="E570" s="84">
        <v>155.41054911000001</v>
      </c>
      <c r="F570" s="84">
        <v>155.41054911000001</v>
      </c>
    </row>
    <row r="571" spans="1:6" ht="12.75" customHeight="1" x14ac:dyDescent="0.25">
      <c r="A571" s="83" t="s">
        <v>172</v>
      </c>
      <c r="B571" s="83">
        <v>11</v>
      </c>
      <c r="C571" s="84">
        <v>797.70168453999997</v>
      </c>
      <c r="D571" s="84">
        <v>787.04185552000001</v>
      </c>
      <c r="E571" s="84">
        <v>154.92148039</v>
      </c>
      <c r="F571" s="84">
        <v>154.92148039</v>
      </c>
    </row>
    <row r="572" spans="1:6" ht="12.75" customHeight="1" x14ac:dyDescent="0.25">
      <c r="A572" s="83" t="s">
        <v>172</v>
      </c>
      <c r="B572" s="83">
        <v>12</v>
      </c>
      <c r="C572" s="84">
        <v>802.09995002999995</v>
      </c>
      <c r="D572" s="84">
        <v>791.92942947999995</v>
      </c>
      <c r="E572" s="84">
        <v>155.88355145</v>
      </c>
      <c r="F572" s="84">
        <v>155.88355145</v>
      </c>
    </row>
    <row r="573" spans="1:6" ht="12.75" customHeight="1" x14ac:dyDescent="0.25">
      <c r="A573" s="83" t="s">
        <v>172</v>
      </c>
      <c r="B573" s="83">
        <v>13</v>
      </c>
      <c r="C573" s="84">
        <v>812.43869618999997</v>
      </c>
      <c r="D573" s="84">
        <v>803.15997527000002</v>
      </c>
      <c r="E573" s="84">
        <v>158.09417439000001</v>
      </c>
      <c r="F573" s="84">
        <v>158.09417439000001</v>
      </c>
    </row>
    <row r="574" spans="1:6" ht="12.75" customHeight="1" x14ac:dyDescent="0.25">
      <c r="A574" s="83" t="s">
        <v>172</v>
      </c>
      <c r="B574" s="83">
        <v>14</v>
      </c>
      <c r="C574" s="84">
        <v>833.64558402</v>
      </c>
      <c r="D574" s="84">
        <v>823.99644587</v>
      </c>
      <c r="E574" s="84">
        <v>162.19562954</v>
      </c>
      <c r="F574" s="84">
        <v>162.19562954</v>
      </c>
    </row>
    <row r="575" spans="1:6" ht="12.75" customHeight="1" x14ac:dyDescent="0.25">
      <c r="A575" s="83" t="s">
        <v>172</v>
      </c>
      <c r="B575" s="83">
        <v>15</v>
      </c>
      <c r="C575" s="84">
        <v>848.93816849999996</v>
      </c>
      <c r="D575" s="84">
        <v>842.00806071</v>
      </c>
      <c r="E575" s="84">
        <v>165.7410395</v>
      </c>
      <c r="F575" s="84">
        <v>165.7410395</v>
      </c>
    </row>
    <row r="576" spans="1:6" ht="12.75" customHeight="1" x14ac:dyDescent="0.25">
      <c r="A576" s="83" t="s">
        <v>172</v>
      </c>
      <c r="B576" s="83">
        <v>16</v>
      </c>
      <c r="C576" s="84">
        <v>870.08344291000003</v>
      </c>
      <c r="D576" s="84">
        <v>860.06382369999994</v>
      </c>
      <c r="E576" s="84">
        <v>169.2951396</v>
      </c>
      <c r="F576" s="84">
        <v>169.2951396</v>
      </c>
    </row>
    <row r="577" spans="1:6" ht="12.75" customHeight="1" x14ac:dyDescent="0.25">
      <c r="A577" s="83" t="s">
        <v>172</v>
      </c>
      <c r="B577" s="83">
        <v>17</v>
      </c>
      <c r="C577" s="84">
        <v>843.07600360000004</v>
      </c>
      <c r="D577" s="84">
        <v>834.10861693000004</v>
      </c>
      <c r="E577" s="84">
        <v>164.18611136999999</v>
      </c>
      <c r="F577" s="84">
        <v>164.18611136999999</v>
      </c>
    </row>
    <row r="578" spans="1:6" ht="12.75" customHeight="1" x14ac:dyDescent="0.25">
      <c r="A578" s="83" t="s">
        <v>172</v>
      </c>
      <c r="B578" s="83">
        <v>18</v>
      </c>
      <c r="C578" s="84">
        <v>817.28788256999997</v>
      </c>
      <c r="D578" s="84">
        <v>810.67098809000004</v>
      </c>
      <c r="E578" s="84">
        <v>159.57264369999999</v>
      </c>
      <c r="F578" s="84">
        <v>159.57264369999999</v>
      </c>
    </row>
    <row r="579" spans="1:6" ht="12.75" customHeight="1" x14ac:dyDescent="0.25">
      <c r="A579" s="83" t="s">
        <v>172</v>
      </c>
      <c r="B579" s="83">
        <v>19</v>
      </c>
      <c r="C579" s="84">
        <v>799.84814389999997</v>
      </c>
      <c r="D579" s="84">
        <v>792.24107579999998</v>
      </c>
      <c r="E579" s="84">
        <v>155.94489598000001</v>
      </c>
      <c r="F579" s="84">
        <v>155.94489598000001</v>
      </c>
    </row>
    <row r="580" spans="1:6" ht="12.75" customHeight="1" x14ac:dyDescent="0.25">
      <c r="A580" s="83" t="s">
        <v>172</v>
      </c>
      <c r="B580" s="83">
        <v>20</v>
      </c>
      <c r="C580" s="84">
        <v>807.99530073000005</v>
      </c>
      <c r="D580" s="84">
        <v>798.33903084999997</v>
      </c>
      <c r="E580" s="84">
        <v>157.14521869999999</v>
      </c>
      <c r="F580" s="84">
        <v>157.14521869999999</v>
      </c>
    </row>
    <row r="581" spans="1:6" ht="12.75" customHeight="1" x14ac:dyDescent="0.25">
      <c r="A581" s="83" t="s">
        <v>172</v>
      </c>
      <c r="B581" s="83">
        <v>21</v>
      </c>
      <c r="C581" s="84">
        <v>812.45102220000001</v>
      </c>
      <c r="D581" s="84">
        <v>811.23543656000004</v>
      </c>
      <c r="E581" s="84">
        <v>159.68374985</v>
      </c>
      <c r="F581" s="84">
        <v>159.68374985</v>
      </c>
    </row>
    <row r="582" spans="1:6" ht="12.75" customHeight="1" x14ac:dyDescent="0.25">
      <c r="A582" s="83" t="s">
        <v>172</v>
      </c>
      <c r="B582" s="83">
        <v>22</v>
      </c>
      <c r="C582" s="84">
        <v>840.67965609999999</v>
      </c>
      <c r="D582" s="84">
        <v>832.37321682000004</v>
      </c>
      <c r="E582" s="84">
        <v>163.84451485</v>
      </c>
      <c r="F582" s="84">
        <v>163.84451485</v>
      </c>
    </row>
    <row r="583" spans="1:6" ht="12.75" customHeight="1" x14ac:dyDescent="0.25">
      <c r="A583" s="83" t="s">
        <v>172</v>
      </c>
      <c r="B583" s="83">
        <v>23</v>
      </c>
      <c r="C583" s="84">
        <v>856.63641237000002</v>
      </c>
      <c r="D583" s="84">
        <v>850.78032701999996</v>
      </c>
      <c r="E583" s="84">
        <v>167.46777420000001</v>
      </c>
      <c r="F583" s="84">
        <v>167.46777420000001</v>
      </c>
    </row>
    <row r="584" spans="1:6" ht="12.75" customHeight="1" x14ac:dyDescent="0.25">
      <c r="A584" s="83" t="s">
        <v>172</v>
      </c>
      <c r="B584" s="83">
        <v>24</v>
      </c>
      <c r="C584" s="84">
        <v>869.04006285000003</v>
      </c>
      <c r="D584" s="84">
        <v>858.61822642000004</v>
      </c>
      <c r="E584" s="84">
        <v>169.01058793000001</v>
      </c>
      <c r="F584" s="84">
        <v>169.01058793000001</v>
      </c>
    </row>
    <row r="585" spans="1:6" ht="12.75" customHeight="1" x14ac:dyDescent="0.25">
      <c r="A585" s="83" t="s">
        <v>173</v>
      </c>
      <c r="B585" s="83">
        <v>1</v>
      </c>
      <c r="C585" s="84">
        <v>836.34708096999998</v>
      </c>
      <c r="D585" s="84">
        <v>823.21981146999997</v>
      </c>
      <c r="E585" s="84">
        <v>162.04275666999999</v>
      </c>
      <c r="F585" s="84">
        <v>162.04275666999999</v>
      </c>
    </row>
    <row r="586" spans="1:6" ht="12.75" customHeight="1" x14ac:dyDescent="0.25">
      <c r="A586" s="83" t="s">
        <v>173</v>
      </c>
      <c r="B586" s="83">
        <v>2</v>
      </c>
      <c r="C586" s="84">
        <v>835.70362872999999</v>
      </c>
      <c r="D586" s="84">
        <v>834.69955831000004</v>
      </c>
      <c r="E586" s="84">
        <v>164.30243239000001</v>
      </c>
      <c r="F586" s="84">
        <v>164.30243239000001</v>
      </c>
    </row>
    <row r="587" spans="1:6" ht="12.75" customHeight="1" x14ac:dyDescent="0.25">
      <c r="A587" s="83" t="s">
        <v>173</v>
      </c>
      <c r="B587" s="83">
        <v>3</v>
      </c>
      <c r="C587" s="84">
        <v>857.11213602999999</v>
      </c>
      <c r="D587" s="84">
        <v>847.70820385000002</v>
      </c>
      <c r="E587" s="84">
        <v>166.86305684999999</v>
      </c>
      <c r="F587" s="84">
        <v>166.86305684999999</v>
      </c>
    </row>
    <row r="588" spans="1:6" ht="12.75" customHeight="1" x14ac:dyDescent="0.25">
      <c r="A588" s="83" t="s">
        <v>173</v>
      </c>
      <c r="B588" s="83">
        <v>4</v>
      </c>
      <c r="C588" s="84">
        <v>870.26606822999997</v>
      </c>
      <c r="D588" s="84">
        <v>857.76521587000002</v>
      </c>
      <c r="E588" s="84">
        <v>168.84268116000001</v>
      </c>
      <c r="F588" s="84">
        <v>168.84268116000001</v>
      </c>
    </row>
    <row r="589" spans="1:6" ht="12.75" customHeight="1" x14ac:dyDescent="0.25">
      <c r="A589" s="83" t="s">
        <v>173</v>
      </c>
      <c r="B589" s="83">
        <v>5</v>
      </c>
      <c r="C589" s="84">
        <v>847.00526510999998</v>
      </c>
      <c r="D589" s="84">
        <v>844.98373783</v>
      </c>
      <c r="E589" s="84">
        <v>166.32677240000001</v>
      </c>
      <c r="F589" s="84">
        <v>166.32677240000001</v>
      </c>
    </row>
    <row r="590" spans="1:6" ht="12.75" customHeight="1" x14ac:dyDescent="0.25">
      <c r="A590" s="83" t="s">
        <v>173</v>
      </c>
      <c r="B590" s="83">
        <v>6</v>
      </c>
      <c r="C590" s="84">
        <v>834.29127208</v>
      </c>
      <c r="D590" s="84">
        <v>825.60616418999996</v>
      </c>
      <c r="E590" s="84">
        <v>162.51248683</v>
      </c>
      <c r="F590" s="84">
        <v>162.51248683</v>
      </c>
    </row>
    <row r="591" spans="1:6" ht="12.75" customHeight="1" x14ac:dyDescent="0.25">
      <c r="A591" s="83" t="s">
        <v>173</v>
      </c>
      <c r="B591" s="83">
        <v>7</v>
      </c>
      <c r="C591" s="84">
        <v>791.05342232999999</v>
      </c>
      <c r="D591" s="84">
        <v>782.58960636999996</v>
      </c>
      <c r="E591" s="84">
        <v>154.04509874999999</v>
      </c>
      <c r="F591" s="84">
        <v>154.04509874999999</v>
      </c>
    </row>
    <row r="592" spans="1:6" ht="12.75" customHeight="1" x14ac:dyDescent="0.25">
      <c r="A592" s="83" t="s">
        <v>173</v>
      </c>
      <c r="B592" s="83">
        <v>8</v>
      </c>
      <c r="C592" s="84">
        <v>774.28718365999998</v>
      </c>
      <c r="D592" s="84">
        <v>774.04024324</v>
      </c>
      <c r="E592" s="84">
        <v>152.36224035999999</v>
      </c>
      <c r="F592" s="84">
        <v>152.36224035999999</v>
      </c>
    </row>
    <row r="593" spans="1:6" ht="12.75" customHeight="1" x14ac:dyDescent="0.25">
      <c r="A593" s="83" t="s">
        <v>173</v>
      </c>
      <c r="B593" s="83">
        <v>9</v>
      </c>
      <c r="C593" s="84">
        <v>761.53541298000005</v>
      </c>
      <c r="D593" s="84">
        <v>754.74348925000004</v>
      </c>
      <c r="E593" s="84">
        <v>148.56386334999999</v>
      </c>
      <c r="F593" s="84">
        <v>148.56386334999999</v>
      </c>
    </row>
    <row r="594" spans="1:6" ht="12.75" customHeight="1" x14ac:dyDescent="0.25">
      <c r="A594" s="83" t="s">
        <v>173</v>
      </c>
      <c r="B594" s="83">
        <v>10</v>
      </c>
      <c r="C594" s="84">
        <v>762.73636969999995</v>
      </c>
      <c r="D594" s="84">
        <v>756.28971119000005</v>
      </c>
      <c r="E594" s="84">
        <v>148.86822199</v>
      </c>
      <c r="F594" s="84">
        <v>148.86822199</v>
      </c>
    </row>
    <row r="595" spans="1:6" ht="12.75" customHeight="1" x14ac:dyDescent="0.25">
      <c r="A595" s="83" t="s">
        <v>173</v>
      </c>
      <c r="B595" s="83">
        <v>11</v>
      </c>
      <c r="C595" s="84">
        <v>766.75888736000002</v>
      </c>
      <c r="D595" s="84">
        <v>756.65775460999998</v>
      </c>
      <c r="E595" s="84">
        <v>148.94066773</v>
      </c>
      <c r="F595" s="84">
        <v>148.94066773</v>
      </c>
    </row>
    <row r="596" spans="1:6" ht="12.75" customHeight="1" x14ac:dyDescent="0.25">
      <c r="A596" s="83" t="s">
        <v>173</v>
      </c>
      <c r="B596" s="83">
        <v>12</v>
      </c>
      <c r="C596" s="84">
        <v>776.33771210999998</v>
      </c>
      <c r="D596" s="84">
        <v>766.29865445999997</v>
      </c>
      <c r="E596" s="84">
        <v>150.83838444</v>
      </c>
      <c r="F596" s="84">
        <v>150.83838444</v>
      </c>
    </row>
    <row r="597" spans="1:6" ht="12.75" customHeight="1" x14ac:dyDescent="0.25">
      <c r="A597" s="83" t="s">
        <v>173</v>
      </c>
      <c r="B597" s="83">
        <v>13</v>
      </c>
      <c r="C597" s="84">
        <v>767.18342155000005</v>
      </c>
      <c r="D597" s="84">
        <v>763.19387036000001</v>
      </c>
      <c r="E597" s="84">
        <v>150.22723809999999</v>
      </c>
      <c r="F597" s="84">
        <v>150.22723809999999</v>
      </c>
    </row>
    <row r="598" spans="1:6" ht="12.75" customHeight="1" x14ac:dyDescent="0.25">
      <c r="A598" s="83" t="s">
        <v>173</v>
      </c>
      <c r="B598" s="83">
        <v>14</v>
      </c>
      <c r="C598" s="84">
        <v>782.52708773999996</v>
      </c>
      <c r="D598" s="84">
        <v>780.17353190999995</v>
      </c>
      <c r="E598" s="84">
        <v>153.56951816</v>
      </c>
      <c r="F598" s="84">
        <v>153.56951816</v>
      </c>
    </row>
    <row r="599" spans="1:6" ht="12.75" customHeight="1" x14ac:dyDescent="0.25">
      <c r="A599" s="83" t="s">
        <v>173</v>
      </c>
      <c r="B599" s="83">
        <v>15</v>
      </c>
      <c r="C599" s="84">
        <v>801.06336611999996</v>
      </c>
      <c r="D599" s="84">
        <v>794.51371230999996</v>
      </c>
      <c r="E599" s="84">
        <v>156.39224222000001</v>
      </c>
      <c r="F599" s="84">
        <v>156.39224222000001</v>
      </c>
    </row>
    <row r="600" spans="1:6" ht="12.75" customHeight="1" x14ac:dyDescent="0.25">
      <c r="A600" s="83" t="s">
        <v>173</v>
      </c>
      <c r="B600" s="83">
        <v>16</v>
      </c>
      <c r="C600" s="84">
        <v>809.31107527999995</v>
      </c>
      <c r="D600" s="84">
        <v>807.85767699999997</v>
      </c>
      <c r="E600" s="84">
        <v>159.01887095999999</v>
      </c>
      <c r="F600" s="84">
        <v>159.01887095999999</v>
      </c>
    </row>
    <row r="601" spans="1:6" ht="12.75" customHeight="1" x14ac:dyDescent="0.25">
      <c r="A601" s="83" t="s">
        <v>173</v>
      </c>
      <c r="B601" s="83">
        <v>17</v>
      </c>
      <c r="C601" s="84">
        <v>813.81478921999997</v>
      </c>
      <c r="D601" s="84">
        <v>806.97044268000002</v>
      </c>
      <c r="E601" s="84">
        <v>158.84422757999999</v>
      </c>
      <c r="F601" s="84">
        <v>158.84422757999999</v>
      </c>
    </row>
    <row r="602" spans="1:6" ht="12.75" customHeight="1" x14ac:dyDescent="0.25">
      <c r="A602" s="83" t="s">
        <v>173</v>
      </c>
      <c r="B602" s="83">
        <v>18</v>
      </c>
      <c r="C602" s="84">
        <v>812.80413558999999</v>
      </c>
      <c r="D602" s="84">
        <v>805.61856436999994</v>
      </c>
      <c r="E602" s="84">
        <v>158.57812357</v>
      </c>
      <c r="F602" s="84">
        <v>158.57812357</v>
      </c>
    </row>
    <row r="603" spans="1:6" ht="12.75" customHeight="1" x14ac:dyDescent="0.25">
      <c r="A603" s="83" t="s">
        <v>173</v>
      </c>
      <c r="B603" s="83">
        <v>19</v>
      </c>
      <c r="C603" s="84">
        <v>780.61912969000002</v>
      </c>
      <c r="D603" s="84">
        <v>775.87513244000002</v>
      </c>
      <c r="E603" s="84">
        <v>152.72342033000001</v>
      </c>
      <c r="F603" s="84">
        <v>152.72342033000001</v>
      </c>
    </row>
    <row r="604" spans="1:6" ht="12.75" customHeight="1" x14ac:dyDescent="0.25">
      <c r="A604" s="83" t="s">
        <v>173</v>
      </c>
      <c r="B604" s="83">
        <v>20</v>
      </c>
      <c r="C604" s="84">
        <v>789.89905419000002</v>
      </c>
      <c r="D604" s="84">
        <v>779.61973663000003</v>
      </c>
      <c r="E604" s="84">
        <v>153.46050898999999</v>
      </c>
      <c r="F604" s="84">
        <v>153.46050898999999</v>
      </c>
    </row>
    <row r="605" spans="1:6" ht="12.75" customHeight="1" x14ac:dyDescent="0.25">
      <c r="A605" s="83" t="s">
        <v>173</v>
      </c>
      <c r="B605" s="83">
        <v>21</v>
      </c>
      <c r="C605" s="84">
        <v>793.35147457999994</v>
      </c>
      <c r="D605" s="84">
        <v>784.79283276000001</v>
      </c>
      <c r="E605" s="84">
        <v>154.47878229</v>
      </c>
      <c r="F605" s="84">
        <v>154.47878229</v>
      </c>
    </row>
    <row r="606" spans="1:6" ht="12.75" customHeight="1" x14ac:dyDescent="0.25">
      <c r="A606" s="83" t="s">
        <v>173</v>
      </c>
      <c r="B606" s="83">
        <v>22</v>
      </c>
      <c r="C606" s="84">
        <v>807.14449663000005</v>
      </c>
      <c r="D606" s="84">
        <v>799.91290592999997</v>
      </c>
      <c r="E606" s="84">
        <v>157.45502060000001</v>
      </c>
      <c r="F606" s="84">
        <v>157.45502060000001</v>
      </c>
    </row>
    <row r="607" spans="1:6" ht="12.75" customHeight="1" x14ac:dyDescent="0.25">
      <c r="A607" s="83" t="s">
        <v>173</v>
      </c>
      <c r="B607" s="83">
        <v>23</v>
      </c>
      <c r="C607" s="84">
        <v>807.14773032000005</v>
      </c>
      <c r="D607" s="84">
        <v>803.56581645000006</v>
      </c>
      <c r="E607" s="84">
        <v>158.17406025</v>
      </c>
      <c r="F607" s="84">
        <v>158.17406025</v>
      </c>
    </row>
    <row r="608" spans="1:6" ht="12.75" customHeight="1" x14ac:dyDescent="0.25">
      <c r="A608" s="83" t="s">
        <v>173</v>
      </c>
      <c r="B608" s="83">
        <v>24</v>
      </c>
      <c r="C608" s="84">
        <v>819.52255702000002</v>
      </c>
      <c r="D608" s="84">
        <v>810.63585190000003</v>
      </c>
      <c r="E608" s="84">
        <v>159.56572747999999</v>
      </c>
      <c r="F608" s="84">
        <v>159.56572747999999</v>
      </c>
    </row>
    <row r="609" spans="1:6" ht="12.75" customHeight="1" x14ac:dyDescent="0.25">
      <c r="A609" s="83" t="s">
        <v>174</v>
      </c>
      <c r="B609" s="83">
        <v>1</v>
      </c>
      <c r="C609" s="84">
        <v>867.19219754999995</v>
      </c>
      <c r="D609" s="84">
        <v>852.26703362000001</v>
      </c>
      <c r="E609" s="84">
        <v>167.76041784</v>
      </c>
      <c r="F609" s="84">
        <v>167.76041784</v>
      </c>
    </row>
    <row r="610" spans="1:6" ht="12.75" customHeight="1" x14ac:dyDescent="0.25">
      <c r="A610" s="83" t="s">
        <v>174</v>
      </c>
      <c r="B610" s="83">
        <v>2</v>
      </c>
      <c r="C610" s="84">
        <v>885.85810947000004</v>
      </c>
      <c r="D610" s="84">
        <v>874.89383473999999</v>
      </c>
      <c r="E610" s="84">
        <v>172.21428201000001</v>
      </c>
      <c r="F610" s="84">
        <v>172.21428201000001</v>
      </c>
    </row>
    <row r="611" spans="1:6" ht="12.75" customHeight="1" x14ac:dyDescent="0.25">
      <c r="A611" s="83" t="s">
        <v>174</v>
      </c>
      <c r="B611" s="83">
        <v>3</v>
      </c>
      <c r="C611" s="84">
        <v>903.04797563</v>
      </c>
      <c r="D611" s="84">
        <v>900.58334263999996</v>
      </c>
      <c r="E611" s="84">
        <v>177.27101002000001</v>
      </c>
      <c r="F611" s="84">
        <v>177.27101002000001</v>
      </c>
    </row>
    <row r="612" spans="1:6" ht="12.75" customHeight="1" x14ac:dyDescent="0.25">
      <c r="A612" s="83" t="s">
        <v>174</v>
      </c>
      <c r="B612" s="83">
        <v>4</v>
      </c>
      <c r="C612" s="84">
        <v>913.71572836999997</v>
      </c>
      <c r="D612" s="84">
        <v>903.43236487000001</v>
      </c>
      <c r="E612" s="84">
        <v>177.83181214000001</v>
      </c>
      <c r="F612" s="84">
        <v>177.83181214000001</v>
      </c>
    </row>
    <row r="613" spans="1:6" ht="12.75" customHeight="1" x14ac:dyDescent="0.25">
      <c r="A613" s="83" t="s">
        <v>174</v>
      </c>
      <c r="B613" s="83">
        <v>5</v>
      </c>
      <c r="C613" s="84">
        <v>879.60386847999996</v>
      </c>
      <c r="D613" s="84">
        <v>869.43273350000004</v>
      </c>
      <c r="E613" s="84">
        <v>171.13931772000001</v>
      </c>
      <c r="F613" s="84">
        <v>171.13931772000001</v>
      </c>
    </row>
    <row r="614" spans="1:6" ht="12.75" customHeight="1" x14ac:dyDescent="0.25">
      <c r="A614" s="83" t="s">
        <v>174</v>
      </c>
      <c r="B614" s="83">
        <v>6</v>
      </c>
      <c r="C614" s="84">
        <v>866.95613932000003</v>
      </c>
      <c r="D614" s="84">
        <v>863.04854523999995</v>
      </c>
      <c r="E614" s="84">
        <v>169.88265279999999</v>
      </c>
      <c r="F614" s="84">
        <v>169.88265279999999</v>
      </c>
    </row>
    <row r="615" spans="1:6" ht="12.75" customHeight="1" x14ac:dyDescent="0.25">
      <c r="A615" s="83" t="s">
        <v>174</v>
      </c>
      <c r="B615" s="83">
        <v>7</v>
      </c>
      <c r="C615" s="84">
        <v>840.46133964000001</v>
      </c>
      <c r="D615" s="84">
        <v>836.31549133999999</v>
      </c>
      <c r="E615" s="84">
        <v>164.62051298</v>
      </c>
      <c r="F615" s="84">
        <v>164.62051298</v>
      </c>
    </row>
    <row r="616" spans="1:6" ht="12.75" customHeight="1" x14ac:dyDescent="0.25">
      <c r="A616" s="83" t="s">
        <v>174</v>
      </c>
      <c r="B616" s="83">
        <v>8</v>
      </c>
      <c r="C616" s="84">
        <v>840.47598077999999</v>
      </c>
      <c r="D616" s="84">
        <v>825.18001365999999</v>
      </c>
      <c r="E616" s="84">
        <v>162.42860327</v>
      </c>
      <c r="F616" s="84">
        <v>162.42860327</v>
      </c>
    </row>
    <row r="617" spans="1:6" ht="12.75" customHeight="1" x14ac:dyDescent="0.25">
      <c r="A617" s="83" t="s">
        <v>174</v>
      </c>
      <c r="B617" s="83">
        <v>9</v>
      </c>
      <c r="C617" s="84">
        <v>813.75195994000001</v>
      </c>
      <c r="D617" s="84">
        <v>803.68637092999995</v>
      </c>
      <c r="E617" s="84">
        <v>158.19779022</v>
      </c>
      <c r="F617" s="84">
        <v>158.19779022</v>
      </c>
    </row>
    <row r="618" spans="1:6" ht="12.75" customHeight="1" x14ac:dyDescent="0.25">
      <c r="A618" s="83" t="s">
        <v>174</v>
      </c>
      <c r="B618" s="83">
        <v>10</v>
      </c>
      <c r="C618" s="84">
        <v>780.54854223999996</v>
      </c>
      <c r="D618" s="84">
        <v>771.5552725</v>
      </c>
      <c r="E618" s="84">
        <v>151.87309820999999</v>
      </c>
      <c r="F618" s="84">
        <v>151.87309820999999</v>
      </c>
    </row>
    <row r="619" spans="1:6" ht="12.75" customHeight="1" x14ac:dyDescent="0.25">
      <c r="A619" s="83" t="s">
        <v>174</v>
      </c>
      <c r="B619" s="83">
        <v>11</v>
      </c>
      <c r="C619" s="84">
        <v>769.40662115999999</v>
      </c>
      <c r="D619" s="84">
        <v>759.74699246</v>
      </c>
      <c r="E619" s="84">
        <v>149.54875394000001</v>
      </c>
      <c r="F619" s="84">
        <v>149.54875394000001</v>
      </c>
    </row>
    <row r="620" spans="1:6" ht="12.75" customHeight="1" x14ac:dyDescent="0.25">
      <c r="A620" s="83" t="s">
        <v>174</v>
      </c>
      <c r="B620" s="83">
        <v>12</v>
      </c>
      <c r="C620" s="84">
        <v>790.42503222000005</v>
      </c>
      <c r="D620" s="84">
        <v>784.93552095999996</v>
      </c>
      <c r="E620" s="84">
        <v>154.50686906000001</v>
      </c>
      <c r="F620" s="84">
        <v>154.50686906000001</v>
      </c>
    </row>
    <row r="621" spans="1:6" ht="12.75" customHeight="1" x14ac:dyDescent="0.25">
      <c r="A621" s="83" t="s">
        <v>174</v>
      </c>
      <c r="B621" s="83">
        <v>13</v>
      </c>
      <c r="C621" s="84">
        <v>813.60627588</v>
      </c>
      <c r="D621" s="84">
        <v>798.83638445999998</v>
      </c>
      <c r="E621" s="84">
        <v>157.24311789000001</v>
      </c>
      <c r="F621" s="84">
        <v>157.24311789000001</v>
      </c>
    </row>
    <row r="622" spans="1:6" ht="12.75" customHeight="1" x14ac:dyDescent="0.25">
      <c r="A622" s="83" t="s">
        <v>174</v>
      </c>
      <c r="B622" s="83">
        <v>14</v>
      </c>
      <c r="C622" s="84">
        <v>822.98495155000001</v>
      </c>
      <c r="D622" s="84">
        <v>815.74050406000003</v>
      </c>
      <c r="E622" s="84">
        <v>160.57052826</v>
      </c>
      <c r="F622" s="84">
        <v>160.57052826</v>
      </c>
    </row>
    <row r="623" spans="1:6" ht="12.75" customHeight="1" x14ac:dyDescent="0.25">
      <c r="A623" s="83" t="s">
        <v>174</v>
      </c>
      <c r="B623" s="83">
        <v>15</v>
      </c>
      <c r="C623" s="84">
        <v>831.90649891999999</v>
      </c>
      <c r="D623" s="84">
        <v>829.54854216000001</v>
      </c>
      <c r="E623" s="84">
        <v>163.28850531000001</v>
      </c>
      <c r="F623" s="84">
        <v>163.28850531000001</v>
      </c>
    </row>
    <row r="624" spans="1:6" ht="12.75" customHeight="1" x14ac:dyDescent="0.25">
      <c r="A624" s="83" t="s">
        <v>174</v>
      </c>
      <c r="B624" s="83">
        <v>16</v>
      </c>
      <c r="C624" s="84">
        <v>842.68211400999996</v>
      </c>
      <c r="D624" s="84">
        <v>838.18768508999995</v>
      </c>
      <c r="E624" s="84">
        <v>164.98903598000001</v>
      </c>
      <c r="F624" s="84">
        <v>164.98903598000001</v>
      </c>
    </row>
    <row r="625" spans="1:6" ht="12.75" customHeight="1" x14ac:dyDescent="0.25">
      <c r="A625" s="83" t="s">
        <v>174</v>
      </c>
      <c r="B625" s="83">
        <v>17</v>
      </c>
      <c r="C625" s="84">
        <v>843.52967281999997</v>
      </c>
      <c r="D625" s="84">
        <v>836.10881642000004</v>
      </c>
      <c r="E625" s="84">
        <v>164.57983105</v>
      </c>
      <c r="F625" s="84">
        <v>164.57983105</v>
      </c>
    </row>
    <row r="626" spans="1:6" ht="12.75" customHeight="1" x14ac:dyDescent="0.25">
      <c r="A626" s="83" t="s">
        <v>174</v>
      </c>
      <c r="B626" s="83">
        <v>18</v>
      </c>
      <c r="C626" s="84">
        <v>839.63123070999995</v>
      </c>
      <c r="D626" s="84">
        <v>835.32848821000005</v>
      </c>
      <c r="E626" s="84">
        <v>164.42623108000001</v>
      </c>
      <c r="F626" s="84">
        <v>164.42623108000001</v>
      </c>
    </row>
    <row r="627" spans="1:6" ht="12.75" customHeight="1" x14ac:dyDescent="0.25">
      <c r="A627" s="83" t="s">
        <v>174</v>
      </c>
      <c r="B627" s="83">
        <v>19</v>
      </c>
      <c r="C627" s="84">
        <v>821.10809875999996</v>
      </c>
      <c r="D627" s="84">
        <v>809.90973056999997</v>
      </c>
      <c r="E627" s="84">
        <v>159.42279761</v>
      </c>
      <c r="F627" s="84">
        <v>159.42279761</v>
      </c>
    </row>
    <row r="628" spans="1:6" ht="12.75" customHeight="1" x14ac:dyDescent="0.25">
      <c r="A628" s="83" t="s">
        <v>174</v>
      </c>
      <c r="B628" s="83">
        <v>20</v>
      </c>
      <c r="C628" s="84">
        <v>823.30726273000005</v>
      </c>
      <c r="D628" s="84">
        <v>811.81514513000002</v>
      </c>
      <c r="E628" s="84">
        <v>159.7978598</v>
      </c>
      <c r="F628" s="84">
        <v>159.7978598</v>
      </c>
    </row>
    <row r="629" spans="1:6" ht="12.75" customHeight="1" x14ac:dyDescent="0.25">
      <c r="A629" s="83" t="s">
        <v>174</v>
      </c>
      <c r="B629" s="83">
        <v>21</v>
      </c>
      <c r="C629" s="84">
        <v>826.58265718999996</v>
      </c>
      <c r="D629" s="84">
        <v>817.63579261999996</v>
      </c>
      <c r="E629" s="84">
        <v>160.94359725000001</v>
      </c>
      <c r="F629" s="84">
        <v>160.94359725000001</v>
      </c>
    </row>
    <row r="630" spans="1:6" ht="12.75" customHeight="1" x14ac:dyDescent="0.25">
      <c r="A630" s="83" t="s">
        <v>174</v>
      </c>
      <c r="B630" s="83">
        <v>22</v>
      </c>
      <c r="C630" s="84">
        <v>836.33765652</v>
      </c>
      <c r="D630" s="84">
        <v>829.03015699000002</v>
      </c>
      <c r="E630" s="84">
        <v>163.18646627000001</v>
      </c>
      <c r="F630" s="84">
        <v>163.18646627000001</v>
      </c>
    </row>
    <row r="631" spans="1:6" ht="12.75" customHeight="1" x14ac:dyDescent="0.25">
      <c r="A631" s="83" t="s">
        <v>174</v>
      </c>
      <c r="B631" s="83">
        <v>23</v>
      </c>
      <c r="C631" s="84">
        <v>841.52064960999996</v>
      </c>
      <c r="D631" s="84">
        <v>832.06763175000003</v>
      </c>
      <c r="E631" s="84">
        <v>163.78436343000001</v>
      </c>
      <c r="F631" s="84">
        <v>163.78436343000001</v>
      </c>
    </row>
    <row r="632" spans="1:6" ht="12.75" customHeight="1" x14ac:dyDescent="0.25">
      <c r="A632" s="83" t="s">
        <v>174</v>
      </c>
      <c r="B632" s="83">
        <v>24</v>
      </c>
      <c r="C632" s="84">
        <v>852.78538921999996</v>
      </c>
      <c r="D632" s="84">
        <v>842.97839372999999</v>
      </c>
      <c r="E632" s="84">
        <v>165.93204005000001</v>
      </c>
      <c r="F632" s="84">
        <v>165.93204005000001</v>
      </c>
    </row>
    <row r="633" spans="1:6" ht="12.75" customHeight="1" x14ac:dyDescent="0.25">
      <c r="A633" s="83" t="s">
        <v>175</v>
      </c>
      <c r="B633" s="83">
        <v>1</v>
      </c>
      <c r="C633" s="84">
        <v>848.67287156999998</v>
      </c>
      <c r="D633" s="84">
        <v>836.19415045000005</v>
      </c>
      <c r="E633" s="84">
        <v>164.59662821000001</v>
      </c>
      <c r="F633" s="84">
        <v>164.59662821000001</v>
      </c>
    </row>
    <row r="634" spans="1:6" ht="12.75" customHeight="1" x14ac:dyDescent="0.25">
      <c r="A634" s="83" t="s">
        <v>175</v>
      </c>
      <c r="B634" s="83">
        <v>2</v>
      </c>
      <c r="C634" s="84">
        <v>866.50798299999997</v>
      </c>
      <c r="D634" s="84">
        <v>856.06978951999997</v>
      </c>
      <c r="E634" s="84">
        <v>168.50895309000001</v>
      </c>
      <c r="F634" s="84">
        <v>168.50895309000001</v>
      </c>
    </row>
    <row r="635" spans="1:6" ht="12.75" customHeight="1" x14ac:dyDescent="0.25">
      <c r="A635" s="83" t="s">
        <v>175</v>
      </c>
      <c r="B635" s="83">
        <v>3</v>
      </c>
      <c r="C635" s="84">
        <v>891.86645999999996</v>
      </c>
      <c r="D635" s="84">
        <v>881.45074127999999</v>
      </c>
      <c r="E635" s="84">
        <v>173.50494484000001</v>
      </c>
      <c r="F635" s="84">
        <v>173.50494484000001</v>
      </c>
    </row>
    <row r="636" spans="1:6" ht="12.75" customHeight="1" x14ac:dyDescent="0.25">
      <c r="A636" s="83" t="s">
        <v>175</v>
      </c>
      <c r="B636" s="83">
        <v>4</v>
      </c>
      <c r="C636" s="84">
        <v>897.99879420000002</v>
      </c>
      <c r="D636" s="84">
        <v>887.38524966</v>
      </c>
      <c r="E636" s="84">
        <v>174.67309469</v>
      </c>
      <c r="F636" s="84">
        <v>174.67309469</v>
      </c>
    </row>
    <row r="637" spans="1:6" ht="12.75" customHeight="1" x14ac:dyDescent="0.25">
      <c r="A637" s="83" t="s">
        <v>175</v>
      </c>
      <c r="B637" s="83">
        <v>5</v>
      </c>
      <c r="C637" s="84">
        <v>858.04823685999997</v>
      </c>
      <c r="D637" s="84">
        <v>852.69993541999997</v>
      </c>
      <c r="E637" s="84">
        <v>167.84563032</v>
      </c>
      <c r="F637" s="84">
        <v>167.84563032</v>
      </c>
    </row>
    <row r="638" spans="1:6" ht="12.75" customHeight="1" x14ac:dyDescent="0.25">
      <c r="A638" s="83" t="s">
        <v>175</v>
      </c>
      <c r="B638" s="83">
        <v>6</v>
      </c>
      <c r="C638" s="84">
        <v>851.09946066999998</v>
      </c>
      <c r="D638" s="84">
        <v>843.81490852000002</v>
      </c>
      <c r="E638" s="84">
        <v>166.09669980000001</v>
      </c>
      <c r="F638" s="84">
        <v>166.09669980000001</v>
      </c>
    </row>
    <row r="639" spans="1:6" ht="12.75" customHeight="1" x14ac:dyDescent="0.25">
      <c r="A639" s="83" t="s">
        <v>175</v>
      </c>
      <c r="B639" s="83">
        <v>7</v>
      </c>
      <c r="C639" s="84">
        <v>822.74185739999996</v>
      </c>
      <c r="D639" s="84">
        <v>815.38396827999998</v>
      </c>
      <c r="E639" s="84">
        <v>160.50034768</v>
      </c>
      <c r="F639" s="84">
        <v>160.50034768</v>
      </c>
    </row>
    <row r="640" spans="1:6" ht="12.75" customHeight="1" x14ac:dyDescent="0.25">
      <c r="A640" s="83" t="s">
        <v>175</v>
      </c>
      <c r="B640" s="83">
        <v>8</v>
      </c>
      <c r="C640" s="84">
        <v>815.91274177000003</v>
      </c>
      <c r="D640" s="84">
        <v>801.14349184000002</v>
      </c>
      <c r="E640" s="84">
        <v>157.69724937999999</v>
      </c>
      <c r="F640" s="84">
        <v>157.69724937999999</v>
      </c>
    </row>
    <row r="641" spans="1:6" ht="12.75" customHeight="1" x14ac:dyDescent="0.25">
      <c r="A641" s="83" t="s">
        <v>175</v>
      </c>
      <c r="B641" s="83">
        <v>9</v>
      </c>
      <c r="C641" s="84">
        <v>786.85514081999997</v>
      </c>
      <c r="D641" s="84">
        <v>774.20999762999998</v>
      </c>
      <c r="E641" s="84">
        <v>152.39565485</v>
      </c>
      <c r="F641" s="84">
        <v>152.39565485</v>
      </c>
    </row>
    <row r="642" spans="1:6" ht="12.75" customHeight="1" x14ac:dyDescent="0.25">
      <c r="A642" s="83" t="s">
        <v>175</v>
      </c>
      <c r="B642" s="83">
        <v>10</v>
      </c>
      <c r="C642" s="84">
        <v>757.54623190999996</v>
      </c>
      <c r="D642" s="84">
        <v>746.53425115000005</v>
      </c>
      <c r="E642" s="84">
        <v>146.94795522999999</v>
      </c>
      <c r="F642" s="84">
        <v>146.94795522999999</v>
      </c>
    </row>
    <row r="643" spans="1:6" ht="12.75" customHeight="1" x14ac:dyDescent="0.25">
      <c r="A643" s="83" t="s">
        <v>175</v>
      </c>
      <c r="B643" s="83">
        <v>11</v>
      </c>
      <c r="C643" s="84">
        <v>749.06375969999999</v>
      </c>
      <c r="D643" s="84">
        <v>738.18959801000005</v>
      </c>
      <c r="E643" s="84">
        <v>145.30539200000001</v>
      </c>
      <c r="F643" s="84">
        <v>145.30539200000001</v>
      </c>
    </row>
    <row r="644" spans="1:6" ht="12.75" customHeight="1" x14ac:dyDescent="0.25">
      <c r="A644" s="83" t="s">
        <v>175</v>
      </c>
      <c r="B644" s="83">
        <v>12</v>
      </c>
      <c r="C644" s="84">
        <v>777.21102839000002</v>
      </c>
      <c r="D644" s="84">
        <v>768.10941284</v>
      </c>
      <c r="E644" s="84">
        <v>151.19481449</v>
      </c>
      <c r="F644" s="84">
        <v>151.19481449</v>
      </c>
    </row>
    <row r="645" spans="1:6" ht="12.75" customHeight="1" x14ac:dyDescent="0.25">
      <c r="A645" s="83" t="s">
        <v>175</v>
      </c>
      <c r="B645" s="83">
        <v>13</v>
      </c>
      <c r="C645" s="84">
        <v>789.74572795999995</v>
      </c>
      <c r="D645" s="84">
        <v>778.26685042999998</v>
      </c>
      <c r="E645" s="84">
        <v>153.19420658999999</v>
      </c>
      <c r="F645" s="84">
        <v>153.19420658999999</v>
      </c>
    </row>
    <row r="646" spans="1:6" ht="12.75" customHeight="1" x14ac:dyDescent="0.25">
      <c r="A646" s="83" t="s">
        <v>175</v>
      </c>
      <c r="B646" s="83">
        <v>14</v>
      </c>
      <c r="C646" s="84">
        <v>800.03074581999999</v>
      </c>
      <c r="D646" s="84">
        <v>792.95943289000002</v>
      </c>
      <c r="E646" s="84">
        <v>156.08629754</v>
      </c>
      <c r="F646" s="84">
        <v>156.08629754</v>
      </c>
    </row>
    <row r="647" spans="1:6" ht="12.75" customHeight="1" x14ac:dyDescent="0.25">
      <c r="A647" s="83" t="s">
        <v>175</v>
      </c>
      <c r="B647" s="83">
        <v>15</v>
      </c>
      <c r="C647" s="84">
        <v>811.33959110000001</v>
      </c>
      <c r="D647" s="84">
        <v>805.76011223</v>
      </c>
      <c r="E647" s="84">
        <v>158.60598587999999</v>
      </c>
      <c r="F647" s="84">
        <v>158.60598587999999</v>
      </c>
    </row>
    <row r="648" spans="1:6" ht="12.75" customHeight="1" x14ac:dyDescent="0.25">
      <c r="A648" s="83" t="s">
        <v>175</v>
      </c>
      <c r="B648" s="83">
        <v>16</v>
      </c>
      <c r="C648" s="84">
        <v>822.13702173000001</v>
      </c>
      <c r="D648" s="84">
        <v>815.35887390000005</v>
      </c>
      <c r="E648" s="84">
        <v>160.49540809999999</v>
      </c>
      <c r="F648" s="84">
        <v>160.49540809999999</v>
      </c>
    </row>
    <row r="649" spans="1:6" ht="12.75" customHeight="1" x14ac:dyDescent="0.25">
      <c r="A649" s="83" t="s">
        <v>175</v>
      </c>
      <c r="B649" s="83">
        <v>17</v>
      </c>
      <c r="C649" s="84">
        <v>824.27886135000006</v>
      </c>
      <c r="D649" s="84">
        <v>814.99706143000003</v>
      </c>
      <c r="E649" s="84">
        <v>160.42418885999999</v>
      </c>
      <c r="F649" s="84">
        <v>160.42418885999999</v>
      </c>
    </row>
    <row r="650" spans="1:6" ht="12.75" customHeight="1" x14ac:dyDescent="0.25">
      <c r="A650" s="83" t="s">
        <v>175</v>
      </c>
      <c r="B650" s="83">
        <v>18</v>
      </c>
      <c r="C650" s="84">
        <v>827.41101213000002</v>
      </c>
      <c r="D650" s="84">
        <v>818.81236016000003</v>
      </c>
      <c r="E650" s="84">
        <v>161.17519304999999</v>
      </c>
      <c r="F650" s="84">
        <v>161.17519304999999</v>
      </c>
    </row>
    <row r="651" spans="1:6" ht="12.75" customHeight="1" x14ac:dyDescent="0.25">
      <c r="A651" s="83" t="s">
        <v>175</v>
      </c>
      <c r="B651" s="83">
        <v>19</v>
      </c>
      <c r="C651" s="84">
        <v>802.63906456999996</v>
      </c>
      <c r="D651" s="84">
        <v>794.38796966999996</v>
      </c>
      <c r="E651" s="84">
        <v>156.36749101000001</v>
      </c>
      <c r="F651" s="84">
        <v>156.36749101000001</v>
      </c>
    </row>
    <row r="652" spans="1:6" ht="12.75" customHeight="1" x14ac:dyDescent="0.25">
      <c r="A652" s="83" t="s">
        <v>175</v>
      </c>
      <c r="B652" s="83">
        <v>20</v>
      </c>
      <c r="C652" s="84">
        <v>806.50809685000002</v>
      </c>
      <c r="D652" s="84">
        <v>795.68291094999995</v>
      </c>
      <c r="E652" s="84">
        <v>156.62238751999999</v>
      </c>
      <c r="F652" s="84">
        <v>156.62238751999999</v>
      </c>
    </row>
    <row r="653" spans="1:6" ht="12.75" customHeight="1" x14ac:dyDescent="0.25">
      <c r="A653" s="83" t="s">
        <v>175</v>
      </c>
      <c r="B653" s="83">
        <v>21</v>
      </c>
      <c r="C653" s="84">
        <v>810.43651718000001</v>
      </c>
      <c r="D653" s="84">
        <v>801.90325553000002</v>
      </c>
      <c r="E653" s="84">
        <v>157.84680141999999</v>
      </c>
      <c r="F653" s="84">
        <v>157.84680141999999</v>
      </c>
    </row>
    <row r="654" spans="1:6" ht="12.75" customHeight="1" x14ac:dyDescent="0.25">
      <c r="A654" s="83" t="s">
        <v>175</v>
      </c>
      <c r="B654" s="83">
        <v>22</v>
      </c>
      <c r="C654" s="84">
        <v>823.86444142000005</v>
      </c>
      <c r="D654" s="84">
        <v>815.17573779999998</v>
      </c>
      <c r="E654" s="84">
        <v>160.45935954999999</v>
      </c>
      <c r="F654" s="84">
        <v>160.45935954999999</v>
      </c>
    </row>
    <row r="655" spans="1:6" ht="12.75" customHeight="1" x14ac:dyDescent="0.25">
      <c r="A655" s="83" t="s">
        <v>175</v>
      </c>
      <c r="B655" s="83">
        <v>23</v>
      </c>
      <c r="C655" s="84">
        <v>828.96487052999998</v>
      </c>
      <c r="D655" s="84">
        <v>817.83047753999995</v>
      </c>
      <c r="E655" s="84">
        <v>160.98191907</v>
      </c>
      <c r="F655" s="84">
        <v>160.98191907</v>
      </c>
    </row>
    <row r="656" spans="1:6" ht="12.75" customHeight="1" x14ac:dyDescent="0.25">
      <c r="A656" s="83" t="s">
        <v>175</v>
      </c>
      <c r="B656" s="83">
        <v>24</v>
      </c>
      <c r="C656" s="84">
        <v>838.19528775000003</v>
      </c>
      <c r="D656" s="84">
        <v>826.44922774999998</v>
      </c>
      <c r="E656" s="84">
        <v>162.67843563</v>
      </c>
      <c r="F656" s="84">
        <v>162.67843563</v>
      </c>
    </row>
    <row r="657" spans="1:6" ht="12.75" customHeight="1" x14ac:dyDescent="0.25">
      <c r="A657" s="83" t="s">
        <v>176</v>
      </c>
      <c r="B657" s="83">
        <v>1</v>
      </c>
      <c r="C657" s="84">
        <v>866.95022929000004</v>
      </c>
      <c r="D657" s="84">
        <v>852.02365469999995</v>
      </c>
      <c r="E657" s="84">
        <v>167.71251108000001</v>
      </c>
      <c r="F657" s="84">
        <v>167.71251108000001</v>
      </c>
    </row>
    <row r="658" spans="1:6" ht="12.75" customHeight="1" x14ac:dyDescent="0.25">
      <c r="A658" s="83" t="s">
        <v>176</v>
      </c>
      <c r="B658" s="83">
        <v>2</v>
      </c>
      <c r="C658" s="84">
        <v>870.35710229999995</v>
      </c>
      <c r="D658" s="84">
        <v>859.22291241000005</v>
      </c>
      <c r="E658" s="84">
        <v>169.12961444999999</v>
      </c>
      <c r="F658" s="84">
        <v>169.12961444999999</v>
      </c>
    </row>
    <row r="659" spans="1:6" ht="12.75" customHeight="1" x14ac:dyDescent="0.25">
      <c r="A659" s="83" t="s">
        <v>176</v>
      </c>
      <c r="B659" s="83">
        <v>3</v>
      </c>
      <c r="C659" s="84">
        <v>882.18522199999995</v>
      </c>
      <c r="D659" s="84">
        <v>871.97714926000003</v>
      </c>
      <c r="E659" s="84">
        <v>171.64016104999999</v>
      </c>
      <c r="F659" s="84">
        <v>171.64016104999999</v>
      </c>
    </row>
    <row r="660" spans="1:6" ht="12.75" customHeight="1" x14ac:dyDescent="0.25">
      <c r="A660" s="83" t="s">
        <v>176</v>
      </c>
      <c r="B660" s="83">
        <v>4</v>
      </c>
      <c r="C660" s="84">
        <v>892.69936485000005</v>
      </c>
      <c r="D660" s="84">
        <v>881.73909345000004</v>
      </c>
      <c r="E660" s="84">
        <v>173.56170413999999</v>
      </c>
      <c r="F660" s="84">
        <v>173.56170413999999</v>
      </c>
    </row>
    <row r="661" spans="1:6" ht="12.75" customHeight="1" x14ac:dyDescent="0.25">
      <c r="A661" s="83" t="s">
        <v>176</v>
      </c>
      <c r="B661" s="83">
        <v>5</v>
      </c>
      <c r="C661" s="84">
        <v>887.08349328999998</v>
      </c>
      <c r="D661" s="84">
        <v>876.45006678000004</v>
      </c>
      <c r="E661" s="84">
        <v>172.52061105000001</v>
      </c>
      <c r="F661" s="84">
        <v>172.52061105000001</v>
      </c>
    </row>
    <row r="662" spans="1:6" ht="12.75" customHeight="1" x14ac:dyDescent="0.25">
      <c r="A662" s="83" t="s">
        <v>176</v>
      </c>
      <c r="B662" s="83">
        <v>6</v>
      </c>
      <c r="C662" s="84">
        <v>877.91501377999998</v>
      </c>
      <c r="D662" s="84">
        <v>870.02168558000005</v>
      </c>
      <c r="E662" s="84">
        <v>171.25524716999999</v>
      </c>
      <c r="F662" s="84">
        <v>171.25524716999999</v>
      </c>
    </row>
    <row r="663" spans="1:6" ht="12.75" customHeight="1" x14ac:dyDescent="0.25">
      <c r="A663" s="83" t="s">
        <v>176</v>
      </c>
      <c r="B663" s="83">
        <v>7</v>
      </c>
      <c r="C663" s="84">
        <v>835.86864348999995</v>
      </c>
      <c r="D663" s="84">
        <v>830.18650541</v>
      </c>
      <c r="E663" s="84">
        <v>163.41408213</v>
      </c>
      <c r="F663" s="84">
        <v>163.41408213</v>
      </c>
    </row>
    <row r="664" spans="1:6" ht="12.75" customHeight="1" x14ac:dyDescent="0.25">
      <c r="A664" s="83" t="s">
        <v>176</v>
      </c>
      <c r="B664" s="83">
        <v>8</v>
      </c>
      <c r="C664" s="84">
        <v>815.98168748000001</v>
      </c>
      <c r="D664" s="84">
        <v>803.06590770000003</v>
      </c>
      <c r="E664" s="84">
        <v>158.07565811000001</v>
      </c>
      <c r="F664" s="84">
        <v>158.07565811000001</v>
      </c>
    </row>
    <row r="665" spans="1:6" ht="12.75" customHeight="1" x14ac:dyDescent="0.25">
      <c r="A665" s="83" t="s">
        <v>176</v>
      </c>
      <c r="B665" s="83">
        <v>9</v>
      </c>
      <c r="C665" s="84">
        <v>779.39478249000001</v>
      </c>
      <c r="D665" s="84">
        <v>768.53423611999995</v>
      </c>
      <c r="E665" s="84">
        <v>151.27843679</v>
      </c>
      <c r="F665" s="84">
        <v>151.27843679</v>
      </c>
    </row>
    <row r="666" spans="1:6" ht="12.75" customHeight="1" x14ac:dyDescent="0.25">
      <c r="A666" s="83" t="s">
        <v>176</v>
      </c>
      <c r="B666" s="83">
        <v>10</v>
      </c>
      <c r="C666" s="84">
        <v>776.25772403999997</v>
      </c>
      <c r="D666" s="84">
        <v>766.83576911</v>
      </c>
      <c r="E666" s="84">
        <v>150.94411019</v>
      </c>
      <c r="F666" s="84">
        <v>150.94411019</v>
      </c>
    </row>
    <row r="667" spans="1:6" ht="12.75" customHeight="1" x14ac:dyDescent="0.25">
      <c r="A667" s="83" t="s">
        <v>176</v>
      </c>
      <c r="B667" s="83">
        <v>11</v>
      </c>
      <c r="C667" s="84">
        <v>789.05550304999997</v>
      </c>
      <c r="D667" s="84">
        <v>779.55486901999996</v>
      </c>
      <c r="E667" s="84">
        <v>153.44774043000001</v>
      </c>
      <c r="F667" s="84">
        <v>153.44774043000001</v>
      </c>
    </row>
    <row r="668" spans="1:6" ht="12.75" customHeight="1" x14ac:dyDescent="0.25">
      <c r="A668" s="83" t="s">
        <v>176</v>
      </c>
      <c r="B668" s="83">
        <v>12</v>
      </c>
      <c r="C668" s="84">
        <v>794.86594012</v>
      </c>
      <c r="D668" s="84">
        <v>789.19561804</v>
      </c>
      <c r="E668" s="84">
        <v>155.34542744999999</v>
      </c>
      <c r="F668" s="84">
        <v>155.34542744999999</v>
      </c>
    </row>
    <row r="669" spans="1:6" ht="12.75" customHeight="1" x14ac:dyDescent="0.25">
      <c r="A669" s="83" t="s">
        <v>176</v>
      </c>
      <c r="B669" s="83">
        <v>13</v>
      </c>
      <c r="C669" s="84">
        <v>820.06041981999999</v>
      </c>
      <c r="D669" s="84">
        <v>806.02335278999999</v>
      </c>
      <c r="E669" s="84">
        <v>158.65780221</v>
      </c>
      <c r="F669" s="84">
        <v>158.65780221</v>
      </c>
    </row>
    <row r="670" spans="1:6" ht="12.75" customHeight="1" x14ac:dyDescent="0.25">
      <c r="A670" s="83" t="s">
        <v>176</v>
      </c>
      <c r="B670" s="83">
        <v>14</v>
      </c>
      <c r="C670" s="84">
        <v>837.60728110000002</v>
      </c>
      <c r="D670" s="84">
        <v>828.99538791999998</v>
      </c>
      <c r="E670" s="84">
        <v>163.17962231999999</v>
      </c>
      <c r="F670" s="84">
        <v>163.17962231999999</v>
      </c>
    </row>
    <row r="671" spans="1:6" ht="12.75" customHeight="1" x14ac:dyDescent="0.25">
      <c r="A671" s="83" t="s">
        <v>176</v>
      </c>
      <c r="B671" s="83">
        <v>15</v>
      </c>
      <c r="C671" s="84">
        <v>855.07331435000003</v>
      </c>
      <c r="D671" s="84">
        <v>847.92295280999997</v>
      </c>
      <c r="E671" s="84">
        <v>166.90532808</v>
      </c>
      <c r="F671" s="84">
        <v>166.90532808</v>
      </c>
    </row>
    <row r="672" spans="1:6" ht="12.75" customHeight="1" x14ac:dyDescent="0.25">
      <c r="A672" s="83" t="s">
        <v>176</v>
      </c>
      <c r="B672" s="83">
        <v>16</v>
      </c>
      <c r="C672" s="84">
        <v>864.78437398999995</v>
      </c>
      <c r="D672" s="84">
        <v>857.93912049000005</v>
      </c>
      <c r="E672" s="84">
        <v>168.87691258000001</v>
      </c>
      <c r="F672" s="84">
        <v>168.87691258000001</v>
      </c>
    </row>
    <row r="673" spans="1:6" ht="12.75" customHeight="1" x14ac:dyDescent="0.25">
      <c r="A673" s="83" t="s">
        <v>176</v>
      </c>
      <c r="B673" s="83">
        <v>17</v>
      </c>
      <c r="C673" s="84">
        <v>863.59061827000005</v>
      </c>
      <c r="D673" s="84">
        <v>856.90207971999996</v>
      </c>
      <c r="E673" s="84">
        <v>168.67278125999999</v>
      </c>
      <c r="F673" s="84">
        <v>168.67278125999999</v>
      </c>
    </row>
    <row r="674" spans="1:6" ht="12.75" customHeight="1" x14ac:dyDescent="0.25">
      <c r="A674" s="83" t="s">
        <v>176</v>
      </c>
      <c r="B674" s="83">
        <v>18</v>
      </c>
      <c r="C674" s="84">
        <v>840.32381362000001</v>
      </c>
      <c r="D674" s="84">
        <v>837.20836918999998</v>
      </c>
      <c r="E674" s="84">
        <v>164.79626723999999</v>
      </c>
      <c r="F674" s="84">
        <v>164.79626723999999</v>
      </c>
    </row>
    <row r="675" spans="1:6" ht="12.75" customHeight="1" x14ac:dyDescent="0.25">
      <c r="A675" s="83" t="s">
        <v>176</v>
      </c>
      <c r="B675" s="83">
        <v>19</v>
      </c>
      <c r="C675" s="84">
        <v>816.98838102000002</v>
      </c>
      <c r="D675" s="84">
        <v>807.76577225999995</v>
      </c>
      <c r="E675" s="84">
        <v>159.00078042000001</v>
      </c>
      <c r="F675" s="84">
        <v>159.00078042000001</v>
      </c>
    </row>
    <row r="676" spans="1:6" ht="12.75" customHeight="1" x14ac:dyDescent="0.25">
      <c r="A676" s="83" t="s">
        <v>176</v>
      </c>
      <c r="B676" s="83">
        <v>20</v>
      </c>
      <c r="C676" s="84">
        <v>832.64276182000003</v>
      </c>
      <c r="D676" s="84">
        <v>820.15081742999996</v>
      </c>
      <c r="E676" s="84">
        <v>161.43865525000001</v>
      </c>
      <c r="F676" s="84">
        <v>161.43865525000001</v>
      </c>
    </row>
    <row r="677" spans="1:6" ht="12.75" customHeight="1" x14ac:dyDescent="0.25">
      <c r="A677" s="83" t="s">
        <v>176</v>
      </c>
      <c r="B677" s="83">
        <v>21</v>
      </c>
      <c r="C677" s="84">
        <v>831.28808131000005</v>
      </c>
      <c r="D677" s="84">
        <v>821.86575674999995</v>
      </c>
      <c r="E677" s="84">
        <v>161.77622425999999</v>
      </c>
      <c r="F677" s="84">
        <v>161.77622425999999</v>
      </c>
    </row>
    <row r="678" spans="1:6" ht="12.75" customHeight="1" x14ac:dyDescent="0.25">
      <c r="A678" s="83" t="s">
        <v>176</v>
      </c>
      <c r="B678" s="83">
        <v>22</v>
      </c>
      <c r="C678" s="84">
        <v>840.23791813000003</v>
      </c>
      <c r="D678" s="84">
        <v>832.83175248999999</v>
      </c>
      <c r="E678" s="84">
        <v>163.93477311000001</v>
      </c>
      <c r="F678" s="84">
        <v>163.93477311000001</v>
      </c>
    </row>
    <row r="679" spans="1:6" ht="12.75" customHeight="1" x14ac:dyDescent="0.25">
      <c r="A679" s="83" t="s">
        <v>176</v>
      </c>
      <c r="B679" s="83">
        <v>23</v>
      </c>
      <c r="C679" s="84">
        <v>847.20630605999997</v>
      </c>
      <c r="D679" s="84">
        <v>837.74727143999996</v>
      </c>
      <c r="E679" s="84">
        <v>164.90234487000001</v>
      </c>
      <c r="F679" s="84">
        <v>164.90234487000001</v>
      </c>
    </row>
    <row r="680" spans="1:6" ht="12.75" customHeight="1" x14ac:dyDescent="0.25">
      <c r="A680" s="83" t="s">
        <v>176</v>
      </c>
      <c r="B680" s="83">
        <v>24</v>
      </c>
      <c r="C680" s="84">
        <v>860.52461527000003</v>
      </c>
      <c r="D680" s="84">
        <v>849.08786454000006</v>
      </c>
      <c r="E680" s="84">
        <v>167.13462953999999</v>
      </c>
      <c r="F680" s="84">
        <v>167.13462953999999</v>
      </c>
    </row>
    <row r="681" spans="1:6" ht="12.75" customHeight="1" x14ac:dyDescent="0.25">
      <c r="A681" s="83" t="s">
        <v>177</v>
      </c>
      <c r="B681" s="83">
        <v>1</v>
      </c>
      <c r="C681" s="84">
        <v>821.07450313000004</v>
      </c>
      <c r="D681" s="84">
        <v>806.26597305999996</v>
      </c>
      <c r="E681" s="84">
        <v>158.70555963000001</v>
      </c>
      <c r="F681" s="84">
        <v>158.70555963000001</v>
      </c>
    </row>
    <row r="682" spans="1:6" ht="12.75" customHeight="1" x14ac:dyDescent="0.25">
      <c r="A682" s="83" t="s">
        <v>177</v>
      </c>
      <c r="B682" s="83">
        <v>2</v>
      </c>
      <c r="C682" s="84">
        <v>847.13558215</v>
      </c>
      <c r="D682" s="84">
        <v>837.28168942000002</v>
      </c>
      <c r="E682" s="84">
        <v>164.81069961</v>
      </c>
      <c r="F682" s="84">
        <v>164.81069961</v>
      </c>
    </row>
    <row r="683" spans="1:6" ht="12.75" customHeight="1" x14ac:dyDescent="0.25">
      <c r="A683" s="83" t="s">
        <v>177</v>
      </c>
      <c r="B683" s="83">
        <v>3</v>
      </c>
      <c r="C683" s="84">
        <v>862.47058627000001</v>
      </c>
      <c r="D683" s="84">
        <v>853.06835378999995</v>
      </c>
      <c r="E683" s="84">
        <v>167.91814986</v>
      </c>
      <c r="F683" s="84">
        <v>167.91814986</v>
      </c>
    </row>
    <row r="684" spans="1:6" ht="12.75" customHeight="1" x14ac:dyDescent="0.25">
      <c r="A684" s="83" t="s">
        <v>177</v>
      </c>
      <c r="B684" s="83">
        <v>4</v>
      </c>
      <c r="C684" s="84">
        <v>863.93019664999997</v>
      </c>
      <c r="D684" s="84">
        <v>852.89679794000006</v>
      </c>
      <c r="E684" s="84">
        <v>167.88438077000001</v>
      </c>
      <c r="F684" s="84">
        <v>167.88438077000001</v>
      </c>
    </row>
    <row r="685" spans="1:6" ht="12.75" customHeight="1" x14ac:dyDescent="0.25">
      <c r="A685" s="83" t="s">
        <v>177</v>
      </c>
      <c r="B685" s="83">
        <v>5</v>
      </c>
      <c r="C685" s="84">
        <v>866.87698625999997</v>
      </c>
      <c r="D685" s="84">
        <v>857.52647863000004</v>
      </c>
      <c r="E685" s="84">
        <v>168.79568807000001</v>
      </c>
      <c r="F685" s="84">
        <v>168.79568807000001</v>
      </c>
    </row>
    <row r="686" spans="1:6" ht="12.75" customHeight="1" x14ac:dyDescent="0.25">
      <c r="A686" s="83" t="s">
        <v>177</v>
      </c>
      <c r="B686" s="83">
        <v>6</v>
      </c>
      <c r="C686" s="84">
        <v>852.21838416000003</v>
      </c>
      <c r="D686" s="84">
        <v>841.48379852999994</v>
      </c>
      <c r="E686" s="84">
        <v>165.63784362999999</v>
      </c>
      <c r="F686" s="84">
        <v>165.63784362999999</v>
      </c>
    </row>
    <row r="687" spans="1:6" ht="12.75" customHeight="1" x14ac:dyDescent="0.25">
      <c r="A687" s="83" t="s">
        <v>177</v>
      </c>
      <c r="B687" s="83">
        <v>7</v>
      </c>
      <c r="C687" s="84">
        <v>820.77740166000001</v>
      </c>
      <c r="D687" s="84">
        <v>811.27174721999995</v>
      </c>
      <c r="E687" s="84">
        <v>159.69089725000001</v>
      </c>
      <c r="F687" s="84">
        <v>159.69089725000001</v>
      </c>
    </row>
    <row r="688" spans="1:6" ht="12.75" customHeight="1" x14ac:dyDescent="0.25">
      <c r="A688" s="83" t="s">
        <v>177</v>
      </c>
      <c r="B688" s="83">
        <v>8</v>
      </c>
      <c r="C688" s="84">
        <v>771.82994427000006</v>
      </c>
      <c r="D688" s="84">
        <v>771.58378753</v>
      </c>
      <c r="E688" s="84">
        <v>151.87871111999999</v>
      </c>
      <c r="F688" s="84">
        <v>151.87871111999999</v>
      </c>
    </row>
    <row r="689" spans="1:6" ht="12.75" customHeight="1" x14ac:dyDescent="0.25">
      <c r="A689" s="83" t="s">
        <v>177</v>
      </c>
      <c r="B689" s="83">
        <v>9</v>
      </c>
      <c r="C689" s="84">
        <v>762.77162623000004</v>
      </c>
      <c r="D689" s="84">
        <v>754.06142467999996</v>
      </c>
      <c r="E689" s="84">
        <v>148.42960561999999</v>
      </c>
      <c r="F689" s="84">
        <v>148.42960561999999</v>
      </c>
    </row>
    <row r="690" spans="1:6" ht="12.75" customHeight="1" x14ac:dyDescent="0.25">
      <c r="A690" s="83" t="s">
        <v>177</v>
      </c>
      <c r="B690" s="83">
        <v>10</v>
      </c>
      <c r="C690" s="84">
        <v>753.28690240000003</v>
      </c>
      <c r="D690" s="84">
        <v>744.80874115999995</v>
      </c>
      <c r="E690" s="84">
        <v>146.60830548999999</v>
      </c>
      <c r="F690" s="84">
        <v>146.60830548999999</v>
      </c>
    </row>
    <row r="691" spans="1:6" ht="12.75" customHeight="1" x14ac:dyDescent="0.25">
      <c r="A691" s="83" t="s">
        <v>177</v>
      </c>
      <c r="B691" s="83">
        <v>11</v>
      </c>
      <c r="C691" s="84">
        <v>748.78588606999995</v>
      </c>
      <c r="D691" s="84">
        <v>738.71790023999995</v>
      </c>
      <c r="E691" s="84">
        <v>145.40938310999999</v>
      </c>
      <c r="F691" s="84">
        <v>145.40938310999999</v>
      </c>
    </row>
    <row r="692" spans="1:6" ht="12.75" customHeight="1" x14ac:dyDescent="0.25">
      <c r="A692" s="83" t="s">
        <v>177</v>
      </c>
      <c r="B692" s="83">
        <v>12</v>
      </c>
      <c r="C692" s="84">
        <v>780.90194349000001</v>
      </c>
      <c r="D692" s="84">
        <v>770.71407755999996</v>
      </c>
      <c r="E692" s="84">
        <v>151.70751723000001</v>
      </c>
      <c r="F692" s="84">
        <v>151.70751723000001</v>
      </c>
    </row>
    <row r="693" spans="1:6" ht="12.75" customHeight="1" x14ac:dyDescent="0.25">
      <c r="A693" s="83" t="s">
        <v>177</v>
      </c>
      <c r="B693" s="83">
        <v>13</v>
      </c>
      <c r="C693" s="84">
        <v>800.24812846999998</v>
      </c>
      <c r="D693" s="84">
        <v>786.73239601</v>
      </c>
      <c r="E693" s="84">
        <v>154.86056632</v>
      </c>
      <c r="F693" s="84">
        <v>154.86056632</v>
      </c>
    </row>
    <row r="694" spans="1:6" ht="12.75" customHeight="1" x14ac:dyDescent="0.25">
      <c r="A694" s="83" t="s">
        <v>177</v>
      </c>
      <c r="B694" s="83">
        <v>14</v>
      </c>
      <c r="C694" s="84">
        <v>796.16133429000001</v>
      </c>
      <c r="D694" s="84">
        <v>786.91936040999997</v>
      </c>
      <c r="E694" s="84">
        <v>154.89736843</v>
      </c>
      <c r="F694" s="84">
        <v>154.89736843</v>
      </c>
    </row>
    <row r="695" spans="1:6" ht="12.75" customHeight="1" x14ac:dyDescent="0.25">
      <c r="A695" s="83" t="s">
        <v>177</v>
      </c>
      <c r="B695" s="83">
        <v>15</v>
      </c>
      <c r="C695" s="84">
        <v>810.25970757000005</v>
      </c>
      <c r="D695" s="84">
        <v>801.55149343999994</v>
      </c>
      <c r="E695" s="84">
        <v>157.77756049999999</v>
      </c>
      <c r="F695" s="84">
        <v>157.77756049999999</v>
      </c>
    </row>
    <row r="696" spans="1:6" ht="12.75" customHeight="1" x14ac:dyDescent="0.25">
      <c r="A696" s="83" t="s">
        <v>177</v>
      </c>
      <c r="B696" s="83">
        <v>16</v>
      </c>
      <c r="C696" s="84">
        <v>819.96197936999999</v>
      </c>
      <c r="D696" s="84">
        <v>809.85889225999995</v>
      </c>
      <c r="E696" s="84">
        <v>159.41279058999999</v>
      </c>
      <c r="F696" s="84">
        <v>159.41279058999999</v>
      </c>
    </row>
    <row r="697" spans="1:6" ht="12.75" customHeight="1" x14ac:dyDescent="0.25">
      <c r="A697" s="83" t="s">
        <v>177</v>
      </c>
      <c r="B697" s="83">
        <v>17</v>
      </c>
      <c r="C697" s="84">
        <v>818.31082520999996</v>
      </c>
      <c r="D697" s="84">
        <v>807.96726701</v>
      </c>
      <c r="E697" s="84">
        <v>159.04044268000001</v>
      </c>
      <c r="F697" s="84">
        <v>159.04044268000001</v>
      </c>
    </row>
    <row r="698" spans="1:6" ht="12.75" customHeight="1" x14ac:dyDescent="0.25">
      <c r="A698" s="83" t="s">
        <v>177</v>
      </c>
      <c r="B698" s="83">
        <v>18</v>
      </c>
      <c r="C698" s="84">
        <v>799.10400806999996</v>
      </c>
      <c r="D698" s="84">
        <v>793.10738708999997</v>
      </c>
      <c r="E698" s="84">
        <v>156.11542087000001</v>
      </c>
      <c r="F698" s="84">
        <v>156.11542087000001</v>
      </c>
    </row>
    <row r="699" spans="1:6" ht="12.75" customHeight="1" x14ac:dyDescent="0.25">
      <c r="A699" s="83" t="s">
        <v>177</v>
      </c>
      <c r="B699" s="83">
        <v>19</v>
      </c>
      <c r="C699" s="84">
        <v>780.98675741</v>
      </c>
      <c r="D699" s="84">
        <v>772.28171968000004</v>
      </c>
      <c r="E699" s="84">
        <v>152.01609221999999</v>
      </c>
      <c r="F699" s="84">
        <v>152.01609221999999</v>
      </c>
    </row>
    <row r="700" spans="1:6" ht="12.75" customHeight="1" x14ac:dyDescent="0.25">
      <c r="A700" s="83" t="s">
        <v>177</v>
      </c>
      <c r="B700" s="83">
        <v>20</v>
      </c>
      <c r="C700" s="84">
        <v>777.80179992000001</v>
      </c>
      <c r="D700" s="84">
        <v>768.04596592999997</v>
      </c>
      <c r="E700" s="84">
        <v>151.18232559</v>
      </c>
      <c r="F700" s="84">
        <v>151.18232559</v>
      </c>
    </row>
    <row r="701" spans="1:6" ht="12.75" customHeight="1" x14ac:dyDescent="0.25">
      <c r="A701" s="83" t="s">
        <v>177</v>
      </c>
      <c r="B701" s="83">
        <v>21</v>
      </c>
      <c r="C701" s="84">
        <v>785.01242693999995</v>
      </c>
      <c r="D701" s="84">
        <v>778.30981043999998</v>
      </c>
      <c r="E701" s="84">
        <v>153.20266285</v>
      </c>
      <c r="F701" s="84">
        <v>153.20266285</v>
      </c>
    </row>
    <row r="702" spans="1:6" ht="12.75" customHeight="1" x14ac:dyDescent="0.25">
      <c r="A702" s="83" t="s">
        <v>177</v>
      </c>
      <c r="B702" s="83">
        <v>22</v>
      </c>
      <c r="C702" s="84">
        <v>797.19822160000001</v>
      </c>
      <c r="D702" s="84">
        <v>787.35080761999996</v>
      </c>
      <c r="E702" s="84">
        <v>154.98229459000001</v>
      </c>
      <c r="F702" s="84">
        <v>154.98229459000001</v>
      </c>
    </row>
    <row r="703" spans="1:6" ht="12.75" customHeight="1" x14ac:dyDescent="0.25">
      <c r="A703" s="83" t="s">
        <v>177</v>
      </c>
      <c r="B703" s="83">
        <v>23</v>
      </c>
      <c r="C703" s="84">
        <v>795.46705569999995</v>
      </c>
      <c r="D703" s="84">
        <v>794.81166597000004</v>
      </c>
      <c r="E703" s="84">
        <v>156.45089148</v>
      </c>
      <c r="F703" s="84">
        <v>156.45089148</v>
      </c>
    </row>
    <row r="704" spans="1:6" ht="12.75" customHeight="1" x14ac:dyDescent="0.25">
      <c r="A704" s="83" t="s">
        <v>177</v>
      </c>
      <c r="B704" s="83">
        <v>24</v>
      </c>
      <c r="C704" s="84">
        <v>830.18475720000004</v>
      </c>
      <c r="D704" s="84">
        <v>819.67684840000004</v>
      </c>
      <c r="E704" s="84">
        <v>161.34535908999999</v>
      </c>
      <c r="F704" s="84">
        <v>161.34535908999999</v>
      </c>
    </row>
    <row r="705" spans="1:6" ht="12.75" customHeight="1" x14ac:dyDescent="0.25">
      <c r="A705" s="83" t="s">
        <v>178</v>
      </c>
      <c r="B705" s="83">
        <v>1</v>
      </c>
      <c r="C705" s="84">
        <v>877.38599037999995</v>
      </c>
      <c r="D705" s="84">
        <v>861.05490113999997</v>
      </c>
      <c r="E705" s="84">
        <v>169.49022348</v>
      </c>
      <c r="F705" s="84">
        <v>169.49022348</v>
      </c>
    </row>
    <row r="706" spans="1:6" ht="12.75" customHeight="1" x14ac:dyDescent="0.25">
      <c r="A706" s="83" t="s">
        <v>178</v>
      </c>
      <c r="B706" s="83">
        <v>2</v>
      </c>
      <c r="C706" s="84">
        <v>893.01909214</v>
      </c>
      <c r="D706" s="84">
        <v>882.28670752000005</v>
      </c>
      <c r="E706" s="84">
        <v>173.66949661000001</v>
      </c>
      <c r="F706" s="84">
        <v>173.66949661000001</v>
      </c>
    </row>
    <row r="707" spans="1:6" ht="12.75" customHeight="1" x14ac:dyDescent="0.25">
      <c r="A707" s="83" t="s">
        <v>178</v>
      </c>
      <c r="B707" s="83">
        <v>3</v>
      </c>
      <c r="C707" s="84">
        <v>894.31229959999996</v>
      </c>
      <c r="D707" s="84">
        <v>884.80602095999996</v>
      </c>
      <c r="E707" s="84">
        <v>174.16539878</v>
      </c>
      <c r="F707" s="84">
        <v>174.16539878</v>
      </c>
    </row>
    <row r="708" spans="1:6" ht="12.75" customHeight="1" x14ac:dyDescent="0.25">
      <c r="A708" s="83" t="s">
        <v>178</v>
      </c>
      <c r="B708" s="83">
        <v>4</v>
      </c>
      <c r="C708" s="84">
        <v>897.07442351999998</v>
      </c>
      <c r="D708" s="84">
        <v>886.17352635999998</v>
      </c>
      <c r="E708" s="84">
        <v>174.43457882999999</v>
      </c>
      <c r="F708" s="84">
        <v>174.43457882999999</v>
      </c>
    </row>
    <row r="709" spans="1:6" ht="12.75" customHeight="1" x14ac:dyDescent="0.25">
      <c r="A709" s="83" t="s">
        <v>178</v>
      </c>
      <c r="B709" s="83">
        <v>5</v>
      </c>
      <c r="C709" s="84">
        <v>884.33113849999995</v>
      </c>
      <c r="D709" s="84">
        <v>879.61212015000001</v>
      </c>
      <c r="E709" s="84">
        <v>173.14303028</v>
      </c>
      <c r="F709" s="84">
        <v>173.14303028</v>
      </c>
    </row>
    <row r="710" spans="1:6" ht="12.75" customHeight="1" x14ac:dyDescent="0.25">
      <c r="A710" s="83" t="s">
        <v>178</v>
      </c>
      <c r="B710" s="83">
        <v>6</v>
      </c>
      <c r="C710" s="84">
        <v>878.45182450000004</v>
      </c>
      <c r="D710" s="84">
        <v>867.98033284999997</v>
      </c>
      <c r="E710" s="84">
        <v>170.85342688</v>
      </c>
      <c r="F710" s="84">
        <v>170.85342688</v>
      </c>
    </row>
    <row r="711" spans="1:6" ht="12.75" customHeight="1" x14ac:dyDescent="0.25">
      <c r="A711" s="83" t="s">
        <v>178</v>
      </c>
      <c r="B711" s="83">
        <v>7</v>
      </c>
      <c r="C711" s="84">
        <v>840.77580982999996</v>
      </c>
      <c r="D711" s="84">
        <v>829.00943413000005</v>
      </c>
      <c r="E711" s="84">
        <v>163.18238718000001</v>
      </c>
      <c r="F711" s="84">
        <v>163.18238718000001</v>
      </c>
    </row>
    <row r="712" spans="1:6" ht="12.75" customHeight="1" x14ac:dyDescent="0.25">
      <c r="A712" s="83" t="s">
        <v>178</v>
      </c>
      <c r="B712" s="83">
        <v>8</v>
      </c>
      <c r="C712" s="84">
        <v>806.42347113999995</v>
      </c>
      <c r="D712" s="84">
        <v>797.80440282999996</v>
      </c>
      <c r="E712" s="84">
        <v>157.03998240999999</v>
      </c>
      <c r="F712" s="84">
        <v>157.03998240999999</v>
      </c>
    </row>
    <row r="713" spans="1:6" ht="12.75" customHeight="1" x14ac:dyDescent="0.25">
      <c r="A713" s="83" t="s">
        <v>178</v>
      </c>
      <c r="B713" s="83">
        <v>9</v>
      </c>
      <c r="C713" s="84">
        <v>784.29240387000004</v>
      </c>
      <c r="D713" s="84">
        <v>774.92430936000005</v>
      </c>
      <c r="E713" s="84">
        <v>152.53626012000001</v>
      </c>
      <c r="F713" s="84">
        <v>152.53626012000001</v>
      </c>
    </row>
    <row r="714" spans="1:6" ht="12.75" customHeight="1" x14ac:dyDescent="0.25">
      <c r="A714" s="83" t="s">
        <v>178</v>
      </c>
      <c r="B714" s="83">
        <v>10</v>
      </c>
      <c r="C714" s="84">
        <v>772.50190091000002</v>
      </c>
      <c r="D714" s="84">
        <v>763.63920772999995</v>
      </c>
      <c r="E714" s="84">
        <v>150.3148984</v>
      </c>
      <c r="F714" s="84">
        <v>150.3148984</v>
      </c>
    </row>
    <row r="715" spans="1:6" ht="12.75" customHeight="1" x14ac:dyDescent="0.25">
      <c r="A715" s="83" t="s">
        <v>178</v>
      </c>
      <c r="B715" s="83">
        <v>11</v>
      </c>
      <c r="C715" s="84">
        <v>761.75253755999995</v>
      </c>
      <c r="D715" s="84">
        <v>750.84248650999996</v>
      </c>
      <c r="E715" s="84">
        <v>147.79598917000001</v>
      </c>
      <c r="F715" s="84">
        <v>147.79598917000001</v>
      </c>
    </row>
    <row r="716" spans="1:6" ht="12.75" customHeight="1" x14ac:dyDescent="0.25">
      <c r="A716" s="83" t="s">
        <v>178</v>
      </c>
      <c r="B716" s="83">
        <v>12</v>
      </c>
      <c r="C716" s="84">
        <v>766.50143593999996</v>
      </c>
      <c r="D716" s="84">
        <v>756.76125675000003</v>
      </c>
      <c r="E716" s="84">
        <v>148.96104111</v>
      </c>
      <c r="F716" s="84">
        <v>148.96104111</v>
      </c>
    </row>
    <row r="717" spans="1:6" ht="12.75" customHeight="1" x14ac:dyDescent="0.25">
      <c r="A717" s="83" t="s">
        <v>178</v>
      </c>
      <c r="B717" s="83">
        <v>13</v>
      </c>
      <c r="C717" s="84">
        <v>792.99591925000004</v>
      </c>
      <c r="D717" s="84">
        <v>783.91103795000004</v>
      </c>
      <c r="E717" s="84">
        <v>154.30520962</v>
      </c>
      <c r="F717" s="84">
        <v>154.30520962</v>
      </c>
    </row>
    <row r="718" spans="1:6" ht="12.75" customHeight="1" x14ac:dyDescent="0.25">
      <c r="A718" s="83" t="s">
        <v>178</v>
      </c>
      <c r="B718" s="83">
        <v>14</v>
      </c>
      <c r="C718" s="84">
        <v>820.60994133999998</v>
      </c>
      <c r="D718" s="84">
        <v>809.34416549000002</v>
      </c>
      <c r="E718" s="84">
        <v>159.31147166</v>
      </c>
      <c r="F718" s="84">
        <v>159.31147166</v>
      </c>
    </row>
    <row r="719" spans="1:6" ht="12.75" customHeight="1" x14ac:dyDescent="0.25">
      <c r="A719" s="83" t="s">
        <v>178</v>
      </c>
      <c r="B719" s="83">
        <v>15</v>
      </c>
      <c r="C719" s="84">
        <v>849.42250658</v>
      </c>
      <c r="D719" s="84">
        <v>836.98557769000001</v>
      </c>
      <c r="E719" s="84">
        <v>164.75241291</v>
      </c>
      <c r="F719" s="84">
        <v>164.75241291</v>
      </c>
    </row>
    <row r="720" spans="1:6" ht="12.75" customHeight="1" x14ac:dyDescent="0.25">
      <c r="A720" s="83" t="s">
        <v>178</v>
      </c>
      <c r="B720" s="83">
        <v>16</v>
      </c>
      <c r="C720" s="84">
        <v>865.10918383000001</v>
      </c>
      <c r="D720" s="84">
        <v>853.89945408999995</v>
      </c>
      <c r="E720" s="84">
        <v>168.08174382000001</v>
      </c>
      <c r="F720" s="84">
        <v>168.08174382000001</v>
      </c>
    </row>
    <row r="721" spans="1:6" ht="12.75" customHeight="1" x14ac:dyDescent="0.25">
      <c r="A721" s="83" t="s">
        <v>178</v>
      </c>
      <c r="B721" s="83">
        <v>17</v>
      </c>
      <c r="C721" s="84">
        <v>849.34242742000004</v>
      </c>
      <c r="D721" s="84">
        <v>840.25159774999997</v>
      </c>
      <c r="E721" s="84">
        <v>165.39529697</v>
      </c>
      <c r="F721" s="84">
        <v>165.39529697</v>
      </c>
    </row>
    <row r="722" spans="1:6" ht="12.75" customHeight="1" x14ac:dyDescent="0.25">
      <c r="A722" s="83" t="s">
        <v>178</v>
      </c>
      <c r="B722" s="83">
        <v>18</v>
      </c>
      <c r="C722" s="84">
        <v>828.04796861</v>
      </c>
      <c r="D722" s="84">
        <v>820.72763471999997</v>
      </c>
      <c r="E722" s="84">
        <v>161.55219607999999</v>
      </c>
      <c r="F722" s="84">
        <v>161.55219607999999</v>
      </c>
    </row>
    <row r="723" spans="1:6" ht="12.75" customHeight="1" x14ac:dyDescent="0.25">
      <c r="A723" s="83" t="s">
        <v>178</v>
      </c>
      <c r="B723" s="83">
        <v>19</v>
      </c>
      <c r="C723" s="84">
        <v>783.38674359000004</v>
      </c>
      <c r="D723" s="84">
        <v>781.40463213999999</v>
      </c>
      <c r="E723" s="84">
        <v>153.81184818</v>
      </c>
      <c r="F723" s="84">
        <v>153.81184818</v>
      </c>
    </row>
    <row r="724" spans="1:6" ht="12.75" customHeight="1" x14ac:dyDescent="0.25">
      <c r="A724" s="83" t="s">
        <v>178</v>
      </c>
      <c r="B724" s="83">
        <v>20</v>
      </c>
      <c r="C724" s="84">
        <v>785.97455545000003</v>
      </c>
      <c r="D724" s="84">
        <v>775.77127736</v>
      </c>
      <c r="E724" s="84">
        <v>152.70297747000001</v>
      </c>
      <c r="F724" s="84">
        <v>152.70297747000001</v>
      </c>
    </row>
    <row r="725" spans="1:6" ht="12.75" customHeight="1" x14ac:dyDescent="0.25">
      <c r="A725" s="83" t="s">
        <v>178</v>
      </c>
      <c r="B725" s="83">
        <v>21</v>
      </c>
      <c r="C725" s="84">
        <v>790.50072358</v>
      </c>
      <c r="D725" s="84">
        <v>785.34415627999999</v>
      </c>
      <c r="E725" s="84">
        <v>154.58730492000001</v>
      </c>
      <c r="F725" s="84">
        <v>154.58730492000001</v>
      </c>
    </row>
    <row r="726" spans="1:6" ht="12.75" customHeight="1" x14ac:dyDescent="0.25">
      <c r="A726" s="83" t="s">
        <v>178</v>
      </c>
      <c r="B726" s="83">
        <v>22</v>
      </c>
      <c r="C726" s="84">
        <v>810.18808565999996</v>
      </c>
      <c r="D726" s="84">
        <v>801.22686300999999</v>
      </c>
      <c r="E726" s="84">
        <v>157.71366018000001</v>
      </c>
      <c r="F726" s="84">
        <v>157.71366018000001</v>
      </c>
    </row>
    <row r="727" spans="1:6" ht="12.75" customHeight="1" x14ac:dyDescent="0.25">
      <c r="A727" s="83" t="s">
        <v>178</v>
      </c>
      <c r="B727" s="83">
        <v>23</v>
      </c>
      <c r="C727" s="84">
        <v>812.70556997000006</v>
      </c>
      <c r="D727" s="84">
        <v>802.26012477999996</v>
      </c>
      <c r="E727" s="84">
        <v>157.91704763999999</v>
      </c>
      <c r="F727" s="84">
        <v>157.91704763999999</v>
      </c>
    </row>
    <row r="728" spans="1:6" ht="12.75" customHeight="1" x14ac:dyDescent="0.25">
      <c r="A728" s="83" t="s">
        <v>178</v>
      </c>
      <c r="B728" s="83">
        <v>24</v>
      </c>
      <c r="C728" s="84">
        <v>846.44313884999997</v>
      </c>
      <c r="D728" s="84">
        <v>834.98255363999999</v>
      </c>
      <c r="E728" s="84">
        <v>164.35813725</v>
      </c>
      <c r="F728" s="84">
        <v>164.35813725</v>
      </c>
    </row>
    <row r="729" spans="1:6" ht="12.75" customHeight="1" x14ac:dyDescent="0.25">
      <c r="A729" s="83" t="s">
        <v>179</v>
      </c>
      <c r="B729" s="83">
        <v>1</v>
      </c>
      <c r="C729" s="84">
        <v>874.36674367000001</v>
      </c>
      <c r="D729" s="84">
        <v>859.24427777999995</v>
      </c>
      <c r="E729" s="84">
        <v>169.13382000999999</v>
      </c>
      <c r="F729" s="84">
        <v>169.13382000999999</v>
      </c>
    </row>
    <row r="730" spans="1:6" ht="12.75" customHeight="1" x14ac:dyDescent="0.25">
      <c r="A730" s="83" t="s">
        <v>179</v>
      </c>
      <c r="B730" s="83">
        <v>2</v>
      </c>
      <c r="C730" s="84">
        <v>892.08353511999996</v>
      </c>
      <c r="D730" s="84">
        <v>879.91388253000002</v>
      </c>
      <c r="E730" s="84">
        <v>173.20242924999999</v>
      </c>
      <c r="F730" s="84">
        <v>173.20242924999999</v>
      </c>
    </row>
    <row r="731" spans="1:6" ht="12.75" customHeight="1" x14ac:dyDescent="0.25">
      <c r="A731" s="83" t="s">
        <v>179</v>
      </c>
      <c r="B731" s="83">
        <v>3</v>
      </c>
      <c r="C731" s="84">
        <v>895.80825972000002</v>
      </c>
      <c r="D731" s="84">
        <v>884.18505447999996</v>
      </c>
      <c r="E731" s="84">
        <v>174.04316761000001</v>
      </c>
      <c r="F731" s="84">
        <v>174.04316761000001</v>
      </c>
    </row>
    <row r="732" spans="1:6" ht="12.75" customHeight="1" x14ac:dyDescent="0.25">
      <c r="A732" s="83" t="s">
        <v>179</v>
      </c>
      <c r="B732" s="83">
        <v>4</v>
      </c>
      <c r="C732" s="84">
        <v>899.80311359999996</v>
      </c>
      <c r="D732" s="84">
        <v>885.98963416000004</v>
      </c>
      <c r="E732" s="84">
        <v>174.39838144999999</v>
      </c>
      <c r="F732" s="84">
        <v>174.39838144999999</v>
      </c>
    </row>
    <row r="733" spans="1:6" ht="12.75" customHeight="1" x14ac:dyDescent="0.25">
      <c r="A733" s="83" t="s">
        <v>179</v>
      </c>
      <c r="B733" s="83">
        <v>5</v>
      </c>
      <c r="C733" s="84">
        <v>881.86104382999997</v>
      </c>
      <c r="D733" s="84">
        <v>874.36991090000004</v>
      </c>
      <c r="E733" s="84">
        <v>172.11115273999999</v>
      </c>
      <c r="F733" s="84">
        <v>172.11115273999999</v>
      </c>
    </row>
    <row r="734" spans="1:6" ht="12.75" customHeight="1" x14ac:dyDescent="0.25">
      <c r="A734" s="83" t="s">
        <v>179</v>
      </c>
      <c r="B734" s="83">
        <v>6</v>
      </c>
      <c r="C734" s="84">
        <v>866.74190263000003</v>
      </c>
      <c r="D734" s="84">
        <v>862.89869299999998</v>
      </c>
      <c r="E734" s="84">
        <v>169.85315585000001</v>
      </c>
      <c r="F734" s="84">
        <v>169.85315585000001</v>
      </c>
    </row>
    <row r="735" spans="1:6" ht="12.75" customHeight="1" x14ac:dyDescent="0.25">
      <c r="A735" s="83" t="s">
        <v>179</v>
      </c>
      <c r="B735" s="83">
        <v>7</v>
      </c>
      <c r="C735" s="84">
        <v>838.35318354000003</v>
      </c>
      <c r="D735" s="84">
        <v>830.85097664</v>
      </c>
      <c r="E735" s="84">
        <v>163.54487678999999</v>
      </c>
      <c r="F735" s="84">
        <v>163.54487678999999</v>
      </c>
    </row>
    <row r="736" spans="1:6" ht="12.75" customHeight="1" x14ac:dyDescent="0.25">
      <c r="A736" s="83" t="s">
        <v>179</v>
      </c>
      <c r="B736" s="83">
        <v>8</v>
      </c>
      <c r="C736" s="84">
        <v>804.13463721999995</v>
      </c>
      <c r="D736" s="84">
        <v>800.15978256000005</v>
      </c>
      <c r="E736" s="84">
        <v>157.50361584000001</v>
      </c>
      <c r="F736" s="84">
        <v>157.50361584000001</v>
      </c>
    </row>
    <row r="737" spans="1:6" ht="12.75" customHeight="1" x14ac:dyDescent="0.25">
      <c r="A737" s="83" t="s">
        <v>179</v>
      </c>
      <c r="B737" s="83">
        <v>9</v>
      </c>
      <c r="C737" s="84">
        <v>780.16045924000002</v>
      </c>
      <c r="D737" s="84">
        <v>771.70397390000005</v>
      </c>
      <c r="E737" s="84">
        <v>151.90236863000001</v>
      </c>
      <c r="F737" s="84">
        <v>151.90236863000001</v>
      </c>
    </row>
    <row r="738" spans="1:6" ht="12.75" customHeight="1" x14ac:dyDescent="0.25">
      <c r="A738" s="83" t="s">
        <v>179</v>
      </c>
      <c r="B738" s="83">
        <v>10</v>
      </c>
      <c r="C738" s="84">
        <v>762.97448446999999</v>
      </c>
      <c r="D738" s="84">
        <v>754.64282331000004</v>
      </c>
      <c r="E738" s="84">
        <v>148.54404824</v>
      </c>
      <c r="F738" s="84">
        <v>148.54404824</v>
      </c>
    </row>
    <row r="739" spans="1:6" ht="12.75" customHeight="1" x14ac:dyDescent="0.25">
      <c r="A739" s="83" t="s">
        <v>179</v>
      </c>
      <c r="B739" s="83">
        <v>11</v>
      </c>
      <c r="C739" s="84">
        <v>768.12476863999996</v>
      </c>
      <c r="D739" s="84">
        <v>756.61138542000003</v>
      </c>
      <c r="E739" s="84">
        <v>148.93154041</v>
      </c>
      <c r="F739" s="84">
        <v>148.93154041</v>
      </c>
    </row>
    <row r="740" spans="1:6" ht="12.75" customHeight="1" x14ac:dyDescent="0.25">
      <c r="A740" s="83" t="s">
        <v>179</v>
      </c>
      <c r="B740" s="83">
        <v>12</v>
      </c>
      <c r="C740" s="84">
        <v>780.06133285999999</v>
      </c>
      <c r="D740" s="84">
        <v>769.83898791000001</v>
      </c>
      <c r="E740" s="84">
        <v>151.53526439999999</v>
      </c>
      <c r="F740" s="84">
        <v>151.53526439999999</v>
      </c>
    </row>
    <row r="741" spans="1:6" ht="12.75" customHeight="1" x14ac:dyDescent="0.25">
      <c r="A741" s="83" t="s">
        <v>179</v>
      </c>
      <c r="B741" s="83">
        <v>13</v>
      </c>
      <c r="C741" s="84">
        <v>790.05975711999997</v>
      </c>
      <c r="D741" s="84">
        <v>781.28195607999999</v>
      </c>
      <c r="E741" s="84">
        <v>153.78770059999999</v>
      </c>
      <c r="F741" s="84">
        <v>153.78770059999999</v>
      </c>
    </row>
    <row r="742" spans="1:6" ht="12.75" customHeight="1" x14ac:dyDescent="0.25">
      <c r="A742" s="83" t="s">
        <v>179</v>
      </c>
      <c r="B742" s="83">
        <v>14</v>
      </c>
      <c r="C742" s="84">
        <v>824.87252796999996</v>
      </c>
      <c r="D742" s="84">
        <v>815.57415471000002</v>
      </c>
      <c r="E742" s="84">
        <v>160.53778402</v>
      </c>
      <c r="F742" s="84">
        <v>160.53778402</v>
      </c>
    </row>
    <row r="743" spans="1:6" ht="12.75" customHeight="1" x14ac:dyDescent="0.25">
      <c r="A743" s="83" t="s">
        <v>179</v>
      </c>
      <c r="B743" s="83">
        <v>15</v>
      </c>
      <c r="C743" s="84">
        <v>858.14923886999998</v>
      </c>
      <c r="D743" s="84">
        <v>848.08091983999998</v>
      </c>
      <c r="E743" s="84">
        <v>166.93642234000001</v>
      </c>
      <c r="F743" s="84">
        <v>166.93642234000001</v>
      </c>
    </row>
    <row r="744" spans="1:6" ht="12.75" customHeight="1" x14ac:dyDescent="0.25">
      <c r="A744" s="83" t="s">
        <v>179</v>
      </c>
      <c r="B744" s="83">
        <v>16</v>
      </c>
      <c r="C744" s="84">
        <v>867.88644480999994</v>
      </c>
      <c r="D744" s="84">
        <v>855.80604327000003</v>
      </c>
      <c r="E744" s="84">
        <v>168.45703721999999</v>
      </c>
      <c r="F744" s="84">
        <v>168.45703721999999</v>
      </c>
    </row>
    <row r="745" spans="1:6" ht="12.75" customHeight="1" x14ac:dyDescent="0.25">
      <c r="A745" s="83" t="s">
        <v>179</v>
      </c>
      <c r="B745" s="83">
        <v>17</v>
      </c>
      <c r="C745" s="84">
        <v>843.37661446000004</v>
      </c>
      <c r="D745" s="84">
        <v>832.40041799999995</v>
      </c>
      <c r="E745" s="84">
        <v>163.84986914000001</v>
      </c>
      <c r="F745" s="84">
        <v>163.84986914000001</v>
      </c>
    </row>
    <row r="746" spans="1:6" ht="12.75" customHeight="1" x14ac:dyDescent="0.25">
      <c r="A746" s="83" t="s">
        <v>179</v>
      </c>
      <c r="B746" s="83">
        <v>18</v>
      </c>
      <c r="C746" s="84">
        <v>803.89668451</v>
      </c>
      <c r="D746" s="84">
        <v>794.10418446999995</v>
      </c>
      <c r="E746" s="84">
        <v>156.31163067</v>
      </c>
      <c r="F746" s="84">
        <v>156.31163067</v>
      </c>
    </row>
    <row r="747" spans="1:6" ht="12.75" customHeight="1" x14ac:dyDescent="0.25">
      <c r="A747" s="83" t="s">
        <v>179</v>
      </c>
      <c r="B747" s="83">
        <v>19</v>
      </c>
      <c r="C747" s="84">
        <v>783.45278411000004</v>
      </c>
      <c r="D747" s="84">
        <v>773.87127176000001</v>
      </c>
      <c r="E747" s="84">
        <v>152.32897998000001</v>
      </c>
      <c r="F747" s="84">
        <v>152.32897998000001</v>
      </c>
    </row>
    <row r="748" spans="1:6" ht="12.75" customHeight="1" x14ac:dyDescent="0.25">
      <c r="A748" s="83" t="s">
        <v>179</v>
      </c>
      <c r="B748" s="83">
        <v>20</v>
      </c>
      <c r="C748" s="84">
        <v>786.49071941</v>
      </c>
      <c r="D748" s="84">
        <v>775.82964489000005</v>
      </c>
      <c r="E748" s="84">
        <v>152.71446655</v>
      </c>
      <c r="F748" s="84">
        <v>152.71446655</v>
      </c>
    </row>
    <row r="749" spans="1:6" ht="12.75" customHeight="1" x14ac:dyDescent="0.25">
      <c r="A749" s="83" t="s">
        <v>179</v>
      </c>
      <c r="B749" s="83">
        <v>21</v>
      </c>
      <c r="C749" s="84">
        <v>784.32867827999996</v>
      </c>
      <c r="D749" s="84">
        <v>775.88644058</v>
      </c>
      <c r="E749" s="84">
        <v>152.72564621999999</v>
      </c>
      <c r="F749" s="84">
        <v>152.72564621999999</v>
      </c>
    </row>
    <row r="750" spans="1:6" ht="12.75" customHeight="1" x14ac:dyDescent="0.25">
      <c r="A750" s="83" t="s">
        <v>179</v>
      </c>
      <c r="B750" s="83">
        <v>22</v>
      </c>
      <c r="C750" s="84">
        <v>793.58163119999995</v>
      </c>
      <c r="D750" s="84">
        <v>784.49065958999995</v>
      </c>
      <c r="E750" s="84">
        <v>154.41930246000001</v>
      </c>
      <c r="F750" s="84">
        <v>154.41930246000001</v>
      </c>
    </row>
    <row r="751" spans="1:6" ht="12.75" customHeight="1" x14ac:dyDescent="0.25">
      <c r="A751" s="83" t="s">
        <v>179</v>
      </c>
      <c r="B751" s="83">
        <v>23</v>
      </c>
      <c r="C751" s="84">
        <v>794.82403596999995</v>
      </c>
      <c r="D751" s="84">
        <v>784.30420647000005</v>
      </c>
      <c r="E751" s="84">
        <v>154.38260098999999</v>
      </c>
      <c r="F751" s="84">
        <v>154.38260098999999</v>
      </c>
    </row>
    <row r="752" spans="1:6" ht="12.75" customHeight="1" x14ac:dyDescent="0.25">
      <c r="A752" s="83" t="s">
        <v>179</v>
      </c>
      <c r="B752" s="83">
        <v>24</v>
      </c>
      <c r="C752" s="84">
        <v>797.25406322000003</v>
      </c>
      <c r="D752" s="84">
        <v>785.14074735999998</v>
      </c>
      <c r="E752" s="84">
        <v>154.54726586999999</v>
      </c>
      <c r="F752" s="84">
        <v>154.54726586999999</v>
      </c>
    </row>
    <row r="753" spans="1:6" ht="12.75" customHeight="1" x14ac:dyDescent="0.25">
      <c r="A753" s="83" t="s">
        <v>180</v>
      </c>
      <c r="B753" s="83">
        <v>1</v>
      </c>
      <c r="C753" s="84">
        <v>841.04443131999994</v>
      </c>
      <c r="D753" s="84">
        <v>824.02992024000002</v>
      </c>
      <c r="E753" s="84">
        <v>162.20221864000001</v>
      </c>
      <c r="F753" s="84">
        <v>162.20221864000001</v>
      </c>
    </row>
    <row r="754" spans="1:6" ht="12.75" customHeight="1" x14ac:dyDescent="0.25">
      <c r="A754" s="83" t="s">
        <v>180</v>
      </c>
      <c r="B754" s="83">
        <v>2</v>
      </c>
      <c r="C754" s="84">
        <v>859.27168487999995</v>
      </c>
      <c r="D754" s="84">
        <v>847.98612635999996</v>
      </c>
      <c r="E754" s="84">
        <v>166.91776317</v>
      </c>
      <c r="F754" s="84">
        <v>166.91776317</v>
      </c>
    </row>
    <row r="755" spans="1:6" ht="12.75" customHeight="1" x14ac:dyDescent="0.25">
      <c r="A755" s="83" t="s">
        <v>180</v>
      </c>
      <c r="B755" s="83">
        <v>3</v>
      </c>
      <c r="C755" s="84">
        <v>871.67837454999994</v>
      </c>
      <c r="D755" s="84">
        <v>860.79725251000002</v>
      </c>
      <c r="E755" s="84">
        <v>169.43950787</v>
      </c>
      <c r="F755" s="84">
        <v>169.43950787</v>
      </c>
    </row>
    <row r="756" spans="1:6" ht="12.75" customHeight="1" x14ac:dyDescent="0.25">
      <c r="A756" s="83" t="s">
        <v>180</v>
      </c>
      <c r="B756" s="83">
        <v>4</v>
      </c>
      <c r="C756" s="84">
        <v>877.06255590000001</v>
      </c>
      <c r="D756" s="84">
        <v>863.88420780000001</v>
      </c>
      <c r="E756" s="84">
        <v>170.04714479</v>
      </c>
      <c r="F756" s="84">
        <v>170.04714479</v>
      </c>
    </row>
    <row r="757" spans="1:6" ht="12.75" customHeight="1" x14ac:dyDescent="0.25">
      <c r="A757" s="83" t="s">
        <v>180</v>
      </c>
      <c r="B757" s="83">
        <v>5</v>
      </c>
      <c r="C757" s="84">
        <v>862.04416656000001</v>
      </c>
      <c r="D757" s="84">
        <v>851.22736644999998</v>
      </c>
      <c r="E757" s="84">
        <v>167.55576954</v>
      </c>
      <c r="F757" s="84">
        <v>167.55576954</v>
      </c>
    </row>
    <row r="758" spans="1:6" ht="12.75" customHeight="1" x14ac:dyDescent="0.25">
      <c r="A758" s="83" t="s">
        <v>180</v>
      </c>
      <c r="B758" s="83">
        <v>6</v>
      </c>
      <c r="C758" s="84">
        <v>842.14272034999999</v>
      </c>
      <c r="D758" s="84">
        <v>830.11765178999997</v>
      </c>
      <c r="E758" s="84">
        <v>163.40052897000001</v>
      </c>
      <c r="F758" s="84">
        <v>163.40052897000001</v>
      </c>
    </row>
    <row r="759" spans="1:6" ht="12.75" customHeight="1" x14ac:dyDescent="0.25">
      <c r="A759" s="83" t="s">
        <v>180</v>
      </c>
      <c r="B759" s="83">
        <v>7</v>
      </c>
      <c r="C759" s="84">
        <v>817.86691628000005</v>
      </c>
      <c r="D759" s="84">
        <v>806.99581904000001</v>
      </c>
      <c r="E759" s="84">
        <v>158.84922266999999</v>
      </c>
      <c r="F759" s="84">
        <v>158.84922266999999</v>
      </c>
    </row>
    <row r="760" spans="1:6" ht="12.75" customHeight="1" x14ac:dyDescent="0.25">
      <c r="A760" s="83" t="s">
        <v>180</v>
      </c>
      <c r="B760" s="83">
        <v>8</v>
      </c>
      <c r="C760" s="84">
        <v>803.79100425000001</v>
      </c>
      <c r="D760" s="84">
        <v>800.00746211000001</v>
      </c>
      <c r="E760" s="84">
        <v>157.47363304999999</v>
      </c>
      <c r="F760" s="84">
        <v>157.47363304999999</v>
      </c>
    </row>
    <row r="761" spans="1:6" ht="12.75" customHeight="1" x14ac:dyDescent="0.25">
      <c r="A761" s="83" t="s">
        <v>180</v>
      </c>
      <c r="B761" s="83">
        <v>9</v>
      </c>
      <c r="C761" s="84">
        <v>786.30954901999996</v>
      </c>
      <c r="D761" s="84">
        <v>776.90038000000004</v>
      </c>
      <c r="E761" s="84">
        <v>152.92523026999999</v>
      </c>
      <c r="F761" s="84">
        <v>152.92523026999999</v>
      </c>
    </row>
    <row r="762" spans="1:6" ht="12.75" customHeight="1" x14ac:dyDescent="0.25">
      <c r="A762" s="83" t="s">
        <v>180</v>
      </c>
      <c r="B762" s="83">
        <v>10</v>
      </c>
      <c r="C762" s="84">
        <v>772.93738947999998</v>
      </c>
      <c r="D762" s="84">
        <v>763.61153367999998</v>
      </c>
      <c r="E762" s="84">
        <v>150.30945102999999</v>
      </c>
      <c r="F762" s="84">
        <v>150.30945102999999</v>
      </c>
    </row>
    <row r="763" spans="1:6" ht="12.75" customHeight="1" x14ac:dyDescent="0.25">
      <c r="A763" s="83" t="s">
        <v>180</v>
      </c>
      <c r="B763" s="83">
        <v>11</v>
      </c>
      <c r="C763" s="84">
        <v>776.38037083999996</v>
      </c>
      <c r="D763" s="84">
        <v>765.32653841000001</v>
      </c>
      <c r="E763" s="84">
        <v>150.64703291000001</v>
      </c>
      <c r="F763" s="84">
        <v>150.64703291000001</v>
      </c>
    </row>
    <row r="764" spans="1:6" ht="12.75" customHeight="1" x14ac:dyDescent="0.25">
      <c r="A764" s="83" t="s">
        <v>180</v>
      </c>
      <c r="B764" s="83">
        <v>12</v>
      </c>
      <c r="C764" s="84">
        <v>796.10740909000003</v>
      </c>
      <c r="D764" s="84">
        <v>783.13567909999995</v>
      </c>
      <c r="E764" s="84">
        <v>154.15258782000001</v>
      </c>
      <c r="F764" s="84">
        <v>154.15258782000001</v>
      </c>
    </row>
    <row r="765" spans="1:6" ht="12.75" customHeight="1" x14ac:dyDescent="0.25">
      <c r="A765" s="83" t="s">
        <v>180</v>
      </c>
      <c r="B765" s="83">
        <v>13</v>
      </c>
      <c r="C765" s="84">
        <v>804.67036967000001</v>
      </c>
      <c r="D765" s="84">
        <v>794.41920881999999</v>
      </c>
      <c r="E765" s="84">
        <v>156.37364013000001</v>
      </c>
      <c r="F765" s="84">
        <v>156.37364013000001</v>
      </c>
    </row>
    <row r="766" spans="1:6" ht="12.75" customHeight="1" x14ac:dyDescent="0.25">
      <c r="A766" s="83" t="s">
        <v>180</v>
      </c>
      <c r="B766" s="83">
        <v>14</v>
      </c>
      <c r="C766" s="84">
        <v>811.36362696000003</v>
      </c>
      <c r="D766" s="84">
        <v>797.87086367999996</v>
      </c>
      <c r="E766" s="84">
        <v>157.05306458000001</v>
      </c>
      <c r="F766" s="84">
        <v>157.05306458000001</v>
      </c>
    </row>
    <row r="767" spans="1:6" ht="12.75" customHeight="1" x14ac:dyDescent="0.25">
      <c r="A767" s="83" t="s">
        <v>180</v>
      </c>
      <c r="B767" s="83">
        <v>15</v>
      </c>
      <c r="C767" s="84">
        <v>818.74358321</v>
      </c>
      <c r="D767" s="84">
        <v>808.51723908999998</v>
      </c>
      <c r="E767" s="84">
        <v>159.1486993</v>
      </c>
      <c r="F767" s="84">
        <v>159.1486993</v>
      </c>
    </row>
    <row r="768" spans="1:6" ht="12.75" customHeight="1" x14ac:dyDescent="0.25">
      <c r="A768" s="83" t="s">
        <v>180</v>
      </c>
      <c r="B768" s="83">
        <v>16</v>
      </c>
      <c r="C768" s="84">
        <v>820.63055487999998</v>
      </c>
      <c r="D768" s="84">
        <v>809.12848596000003</v>
      </c>
      <c r="E768" s="84">
        <v>159.26901726</v>
      </c>
      <c r="F768" s="84">
        <v>159.26901726</v>
      </c>
    </row>
    <row r="769" spans="1:6" ht="12.75" customHeight="1" x14ac:dyDescent="0.25">
      <c r="A769" s="83" t="s">
        <v>180</v>
      </c>
      <c r="B769" s="83">
        <v>17</v>
      </c>
      <c r="C769" s="84">
        <v>812.09841716000005</v>
      </c>
      <c r="D769" s="84">
        <v>801.24941863000004</v>
      </c>
      <c r="E769" s="84">
        <v>157.71810002999999</v>
      </c>
      <c r="F769" s="84">
        <v>157.71810002999999</v>
      </c>
    </row>
    <row r="770" spans="1:6" ht="12.75" customHeight="1" x14ac:dyDescent="0.25">
      <c r="A770" s="83" t="s">
        <v>180</v>
      </c>
      <c r="B770" s="83">
        <v>18</v>
      </c>
      <c r="C770" s="84">
        <v>804.17149979999999</v>
      </c>
      <c r="D770" s="84">
        <v>795.06136954999999</v>
      </c>
      <c r="E770" s="84">
        <v>156.50004318000001</v>
      </c>
      <c r="F770" s="84">
        <v>156.50004318000001</v>
      </c>
    </row>
    <row r="771" spans="1:6" ht="12.75" customHeight="1" x14ac:dyDescent="0.25">
      <c r="A771" s="83" t="s">
        <v>180</v>
      </c>
      <c r="B771" s="83">
        <v>19</v>
      </c>
      <c r="C771" s="84">
        <v>782.58578580999995</v>
      </c>
      <c r="D771" s="84">
        <v>773.02133743000002</v>
      </c>
      <c r="E771" s="84">
        <v>152.16167873000001</v>
      </c>
      <c r="F771" s="84">
        <v>152.16167873000001</v>
      </c>
    </row>
    <row r="772" spans="1:6" ht="12.75" customHeight="1" x14ac:dyDescent="0.25">
      <c r="A772" s="83" t="s">
        <v>180</v>
      </c>
      <c r="B772" s="83">
        <v>20</v>
      </c>
      <c r="C772" s="84">
        <v>781.00489646999995</v>
      </c>
      <c r="D772" s="84">
        <v>770.84960622999995</v>
      </c>
      <c r="E772" s="84">
        <v>151.73419472</v>
      </c>
      <c r="F772" s="84">
        <v>151.73419472</v>
      </c>
    </row>
    <row r="773" spans="1:6" ht="12.75" customHeight="1" x14ac:dyDescent="0.25">
      <c r="A773" s="83" t="s">
        <v>180</v>
      </c>
      <c r="B773" s="83">
        <v>21</v>
      </c>
      <c r="C773" s="84">
        <v>784.37715022999998</v>
      </c>
      <c r="D773" s="84">
        <v>781.77948590999995</v>
      </c>
      <c r="E773" s="84">
        <v>153.88563447999999</v>
      </c>
      <c r="F773" s="84">
        <v>153.88563447999999</v>
      </c>
    </row>
    <row r="774" spans="1:6" ht="12.75" customHeight="1" x14ac:dyDescent="0.25">
      <c r="A774" s="83" t="s">
        <v>180</v>
      </c>
      <c r="B774" s="83">
        <v>22</v>
      </c>
      <c r="C774" s="84">
        <v>799.62655081000003</v>
      </c>
      <c r="D774" s="84">
        <v>792.51696648999996</v>
      </c>
      <c r="E774" s="84">
        <v>155.99920236</v>
      </c>
      <c r="F774" s="84">
        <v>155.99920236</v>
      </c>
    </row>
    <row r="775" spans="1:6" ht="12.75" customHeight="1" x14ac:dyDescent="0.25">
      <c r="A775" s="83" t="s">
        <v>180</v>
      </c>
      <c r="B775" s="83">
        <v>23</v>
      </c>
      <c r="C775" s="84">
        <v>802.11407338000004</v>
      </c>
      <c r="D775" s="84">
        <v>793.58690603000002</v>
      </c>
      <c r="E775" s="84">
        <v>156.20980947999999</v>
      </c>
      <c r="F775" s="84">
        <v>156.20980947999999</v>
      </c>
    </row>
    <row r="776" spans="1:6" ht="12.75" customHeight="1" x14ac:dyDescent="0.25">
      <c r="A776" s="83" t="s">
        <v>180</v>
      </c>
      <c r="B776" s="83">
        <v>24</v>
      </c>
      <c r="C776" s="84">
        <v>824.14947619999998</v>
      </c>
      <c r="D776" s="84">
        <v>812.96151596000004</v>
      </c>
      <c r="E776" s="84">
        <v>160.02351167</v>
      </c>
      <c r="F776" s="84">
        <v>160.02351167</v>
      </c>
    </row>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06" r:id="rId4">
          <objectPr defaultSize="0" autoPict="0" r:id="rId5">
            <anchor moveWithCells="1" sizeWithCells="1">
              <from>
                <xdr:col>2</xdr:col>
                <xdr:colOff>0</xdr:colOff>
                <xdr:row>14</xdr:row>
                <xdr:rowOff>12700</xdr:rowOff>
              </from>
              <to>
                <xdr:col>2</xdr:col>
                <xdr:colOff>685800</xdr:colOff>
                <xdr:row>15</xdr:row>
                <xdr:rowOff>12700</xdr:rowOff>
              </to>
            </anchor>
          </objectPr>
        </oleObject>
      </mc:Choice>
      <mc:Fallback>
        <oleObject progId="Equation.3" shapeId="1206" r:id="rId4"/>
      </mc:Fallback>
    </mc:AlternateContent>
    <mc:AlternateContent xmlns:mc="http://schemas.openxmlformats.org/markup-compatibility/2006">
      <mc:Choice Requires="x14">
        <oleObject progId="Equation.3" shapeId="1207" r:id="rId6">
          <objectPr defaultSize="0" autoPict="0" r:id="rId7">
            <anchor moveWithCells="1" sizeWithCells="1">
              <from>
                <xdr:col>2</xdr:col>
                <xdr:colOff>0</xdr:colOff>
                <xdr:row>15</xdr:row>
                <xdr:rowOff>0</xdr:rowOff>
              </from>
              <to>
                <xdr:col>2</xdr:col>
                <xdr:colOff>571500</xdr:colOff>
                <xdr:row>16</xdr:row>
                <xdr:rowOff>12700</xdr:rowOff>
              </to>
            </anchor>
          </objectPr>
        </oleObject>
      </mc:Choice>
      <mc:Fallback>
        <oleObject progId="Equation.3" shapeId="1207" r:id="rId6"/>
      </mc:Fallback>
    </mc:AlternateContent>
    <mc:AlternateContent xmlns:mc="http://schemas.openxmlformats.org/markup-compatibility/2006">
      <mc:Choice Requires="x14">
        <oleObject progId="Equation.3" shapeId="1208" r:id="rId8">
          <objectPr defaultSize="0" autoPict="0" r:id="rId9">
            <anchor moveWithCells="1" sizeWithCells="1">
              <from>
                <xdr:col>2</xdr:col>
                <xdr:colOff>0</xdr:colOff>
                <xdr:row>16</xdr:row>
                <xdr:rowOff>0</xdr:rowOff>
              </from>
              <to>
                <xdr:col>2</xdr:col>
                <xdr:colOff>571500</xdr:colOff>
                <xdr:row>17</xdr:row>
                <xdr:rowOff>12700</xdr:rowOff>
              </to>
            </anchor>
          </objectPr>
        </oleObject>
      </mc:Choice>
      <mc:Fallback>
        <oleObject progId="Equation.3" shapeId="1208" r:id="rId8"/>
      </mc:Fallback>
    </mc:AlternateContent>
    <mc:AlternateContent xmlns:mc="http://schemas.openxmlformats.org/markup-compatibility/2006">
      <mc:Choice Requires="x14">
        <oleObject progId="Equation.3" shapeId="1209" r:id="rId10">
          <objectPr defaultSize="0" autoPict="0" r:id="rId11">
            <anchor moveWithCells="1" sizeWithCells="1">
              <from>
                <xdr:col>2</xdr:col>
                <xdr:colOff>0</xdr:colOff>
                <xdr:row>13</xdr:row>
                <xdr:rowOff>0</xdr:rowOff>
              </from>
              <to>
                <xdr:col>2</xdr:col>
                <xdr:colOff>571500</xdr:colOff>
                <xdr:row>14</xdr:row>
                <xdr:rowOff>12700</xdr:rowOff>
              </to>
            </anchor>
          </objectPr>
        </oleObject>
      </mc:Choice>
      <mc:Fallback>
        <oleObject progId="Equation.3" shapeId="1209" r:id="rId10"/>
      </mc:Fallback>
    </mc:AlternateContent>
    <mc:AlternateContent xmlns:mc="http://schemas.openxmlformats.org/markup-compatibility/2006">
      <mc:Choice Requires="x14">
        <oleObject progId="Equation.3" shapeId="1210"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210" r:id="rId12"/>
      </mc:Fallback>
    </mc:AlternateContent>
    <mc:AlternateContent xmlns:mc="http://schemas.openxmlformats.org/markup-compatibility/2006">
      <mc:Choice Requires="x14">
        <oleObject progId="Equation.3" shapeId="1211" r:id="rId14">
          <objectPr defaultSize="0" autoPict="0" r:id="rId15">
            <anchor moveWithCells="1" sizeWithCells="1">
              <from>
                <xdr:col>2</xdr:col>
                <xdr:colOff>298450</xdr:colOff>
                <xdr:row>31</xdr:row>
                <xdr:rowOff>38100</xdr:rowOff>
              </from>
              <to>
                <xdr:col>2</xdr:col>
                <xdr:colOff>1047750</xdr:colOff>
                <xdr:row>32</xdr:row>
                <xdr:rowOff>0</xdr:rowOff>
              </to>
            </anchor>
          </objectPr>
        </oleObject>
      </mc:Choice>
      <mc:Fallback>
        <oleObject progId="Equation.3" shapeId="1211" r:id="rId14"/>
      </mc:Fallback>
    </mc:AlternateContent>
    <mc:AlternateContent xmlns:mc="http://schemas.openxmlformats.org/markup-compatibility/2006">
      <mc:Choice Requires="x14">
        <oleObject progId="Equation.3" shapeId="1212" r:id="rId16">
          <objectPr defaultSize="0" autoPict="0" r:id="rId17">
            <anchor moveWithCells="1" sizeWithCells="1">
              <from>
                <xdr:col>3</xdr:col>
                <xdr:colOff>107950</xdr:colOff>
                <xdr:row>31</xdr:row>
                <xdr:rowOff>50800</xdr:rowOff>
              </from>
              <to>
                <xdr:col>3</xdr:col>
                <xdr:colOff>927100</xdr:colOff>
                <xdr:row>32</xdr:row>
                <xdr:rowOff>0</xdr:rowOff>
              </to>
            </anchor>
          </objectPr>
        </oleObject>
      </mc:Choice>
      <mc:Fallback>
        <oleObject progId="Equation.3" shapeId="1212" r:id="rId16"/>
      </mc:Fallback>
    </mc:AlternateContent>
    <mc:AlternateContent xmlns:mc="http://schemas.openxmlformats.org/markup-compatibility/2006">
      <mc:Choice Requires="x14">
        <oleObject progId="Equation.3" shapeId="1213" r:id="rId18">
          <objectPr defaultSize="0" autoPict="0" r:id="rId19">
            <anchor moveWithCells="1" sizeWithCells="1">
              <from>
                <xdr:col>2</xdr:col>
                <xdr:colOff>38100</xdr:colOff>
                <xdr:row>22</xdr:row>
                <xdr:rowOff>19050</xdr:rowOff>
              </from>
              <to>
                <xdr:col>2</xdr:col>
                <xdr:colOff>317500</xdr:colOff>
                <xdr:row>23</xdr:row>
                <xdr:rowOff>0</xdr:rowOff>
              </to>
            </anchor>
          </objectPr>
        </oleObject>
      </mc:Choice>
      <mc:Fallback>
        <oleObject progId="Equation.3" shapeId="1213" r:id="rId18"/>
      </mc:Fallback>
    </mc:AlternateContent>
    <mc:AlternateContent xmlns:mc="http://schemas.openxmlformats.org/markup-compatibility/2006">
      <mc:Choice Requires="x14">
        <oleObject progId="Equation.3" shapeId="1214" r:id="rId20">
          <objectPr defaultSize="0" autoPict="0" r:id="rId21">
            <anchor moveWithCells="1" sizeWithCells="1">
              <from>
                <xdr:col>2</xdr:col>
                <xdr:colOff>31750</xdr:colOff>
                <xdr:row>23</xdr:row>
                <xdr:rowOff>0</xdr:rowOff>
              </from>
              <to>
                <xdr:col>2</xdr:col>
                <xdr:colOff>533400</xdr:colOff>
                <xdr:row>24</xdr:row>
                <xdr:rowOff>19050</xdr:rowOff>
              </to>
            </anchor>
          </objectPr>
        </oleObject>
      </mc:Choice>
      <mc:Fallback>
        <oleObject progId="Equation.3" shapeId="1214" r:id="rId20"/>
      </mc:Fallback>
    </mc:AlternateContent>
    <mc:AlternateContent xmlns:mc="http://schemas.openxmlformats.org/markup-compatibility/2006">
      <mc:Choice Requires="x14">
        <oleObject progId="Equation.3" shapeId="1215" r:id="rId22">
          <objectPr defaultSize="0" autoPict="0" r:id="rId23">
            <anchor moveWithCells="1" sizeWithCells="1">
              <from>
                <xdr:col>2</xdr:col>
                <xdr:colOff>19050</xdr:colOff>
                <xdr:row>23</xdr:row>
                <xdr:rowOff>165100</xdr:rowOff>
              </from>
              <to>
                <xdr:col>2</xdr:col>
                <xdr:colOff>660400</xdr:colOff>
                <xdr:row>25</xdr:row>
                <xdr:rowOff>19050</xdr:rowOff>
              </to>
            </anchor>
          </objectPr>
        </oleObject>
      </mc:Choice>
      <mc:Fallback>
        <oleObject progId="Equation.3" shapeId="1215" r:id="rId22"/>
      </mc:Fallback>
    </mc:AlternateContent>
    <mc:AlternateContent xmlns:mc="http://schemas.openxmlformats.org/markup-compatibility/2006">
      <mc:Choice Requires="x14">
        <oleObject progId="Equation.3" shapeId="1216" r:id="rId24">
          <objectPr defaultSize="0" autoPict="0" r:id="rId25">
            <anchor moveWithCells="1" sizeWithCells="1">
              <from>
                <xdr:col>2</xdr:col>
                <xdr:colOff>31750</xdr:colOff>
                <xdr:row>24</xdr:row>
                <xdr:rowOff>171450</xdr:rowOff>
              </from>
              <to>
                <xdr:col>2</xdr:col>
                <xdr:colOff>495300</xdr:colOff>
                <xdr:row>26</xdr:row>
                <xdr:rowOff>31750</xdr:rowOff>
              </to>
            </anchor>
          </objectPr>
        </oleObject>
      </mc:Choice>
      <mc:Fallback>
        <oleObject progId="Equation.3" shapeId="1216" r:id="rId24"/>
      </mc:Fallback>
    </mc:AlternateContent>
    <mc:AlternateContent xmlns:mc="http://schemas.openxmlformats.org/markup-compatibility/2006">
      <mc:Choice Requires="x14">
        <oleObject progId="Equation.3" shapeId="1217" r:id="rId26">
          <objectPr defaultSize="0" autoPict="0" r:id="rId27">
            <anchor moveWithCells="1" sizeWithCells="1">
              <from>
                <xdr:col>2</xdr:col>
                <xdr:colOff>57150</xdr:colOff>
                <xdr:row>25</xdr:row>
                <xdr:rowOff>184150</xdr:rowOff>
              </from>
              <to>
                <xdr:col>2</xdr:col>
                <xdr:colOff>552450</xdr:colOff>
                <xdr:row>27</xdr:row>
                <xdr:rowOff>38100</xdr:rowOff>
              </to>
            </anchor>
          </objectPr>
        </oleObject>
      </mc:Choice>
      <mc:Fallback>
        <oleObject progId="Equation.3" shapeId="1217" r:id="rId26"/>
      </mc:Fallback>
    </mc:AlternateContent>
    <mc:AlternateContent xmlns:mc="http://schemas.openxmlformats.org/markup-compatibility/2006">
      <mc:Choice Requires="x14">
        <oleObject progId="Equation.3" shapeId="1218" r:id="rId28">
          <objectPr defaultSize="0" autoPict="0" r:id="rId29">
            <anchor moveWithCells="1" sizeWithCells="1">
              <from>
                <xdr:col>4</xdr:col>
                <xdr:colOff>431800</xdr:colOff>
                <xdr:row>31</xdr:row>
                <xdr:rowOff>50800</xdr:rowOff>
              </from>
              <to>
                <xdr:col>4</xdr:col>
                <xdr:colOff>1403350</xdr:colOff>
                <xdr:row>32</xdr:row>
                <xdr:rowOff>0</xdr:rowOff>
              </to>
            </anchor>
          </objectPr>
        </oleObject>
      </mc:Choice>
      <mc:Fallback>
        <oleObject progId="Equation.3" shapeId="1218" r:id="rId28"/>
      </mc:Fallback>
    </mc:AlternateContent>
    <mc:AlternateContent xmlns:mc="http://schemas.openxmlformats.org/markup-compatibility/2006">
      <mc:Choice Requires="x14">
        <oleObject progId="Equation.3" shapeId="1219" r:id="rId30">
          <objectPr defaultSize="0" autoPict="0" r:id="rId31">
            <anchor moveWithCells="1" sizeWithCells="1">
              <from>
                <xdr:col>5</xdr:col>
                <xdr:colOff>457200</xdr:colOff>
                <xdr:row>31</xdr:row>
                <xdr:rowOff>95250</xdr:rowOff>
              </from>
              <to>
                <xdr:col>5</xdr:col>
                <xdr:colOff>1060450</xdr:colOff>
                <xdr:row>32</xdr:row>
                <xdr:rowOff>0</xdr:rowOff>
              </to>
            </anchor>
          </objectPr>
        </oleObject>
      </mc:Choice>
      <mc:Fallback>
        <oleObject progId="Equation.3" shapeId="1219" r:id="rId30"/>
      </mc:Fallback>
    </mc:AlternateContent>
    <mc:AlternateContent xmlns:mc="http://schemas.openxmlformats.org/markup-compatibility/2006">
      <mc:Choice Requires="x14">
        <oleObject progId="Equation.3" shapeId="1220" r:id="rId32">
          <objectPr defaultSize="0" autoPict="0" r:id="rId5">
            <anchor moveWithCells="1" sizeWithCells="1">
              <from>
                <xdr:col>2</xdr:col>
                <xdr:colOff>0</xdr:colOff>
                <xdr:row>14</xdr:row>
                <xdr:rowOff>12700</xdr:rowOff>
              </from>
              <to>
                <xdr:col>2</xdr:col>
                <xdr:colOff>685800</xdr:colOff>
                <xdr:row>15</xdr:row>
                <xdr:rowOff>12700</xdr:rowOff>
              </to>
            </anchor>
          </objectPr>
        </oleObject>
      </mc:Choice>
      <mc:Fallback>
        <oleObject progId="Equation.3" shapeId="1220" r:id="rId32"/>
      </mc:Fallback>
    </mc:AlternateContent>
    <mc:AlternateContent xmlns:mc="http://schemas.openxmlformats.org/markup-compatibility/2006">
      <mc:Choice Requires="x14">
        <oleObject progId="Equation.3" shapeId="1221" r:id="rId33">
          <objectPr defaultSize="0" autoPict="0" r:id="rId7">
            <anchor moveWithCells="1" sizeWithCells="1">
              <from>
                <xdr:col>2</xdr:col>
                <xdr:colOff>0</xdr:colOff>
                <xdr:row>15</xdr:row>
                <xdr:rowOff>0</xdr:rowOff>
              </from>
              <to>
                <xdr:col>2</xdr:col>
                <xdr:colOff>571500</xdr:colOff>
                <xdr:row>16</xdr:row>
                <xdr:rowOff>12700</xdr:rowOff>
              </to>
            </anchor>
          </objectPr>
        </oleObject>
      </mc:Choice>
      <mc:Fallback>
        <oleObject progId="Equation.3" shapeId="1221" r:id="rId33"/>
      </mc:Fallback>
    </mc:AlternateContent>
    <mc:AlternateContent xmlns:mc="http://schemas.openxmlformats.org/markup-compatibility/2006">
      <mc:Choice Requires="x14">
        <oleObject progId="Equation.3" shapeId="1222" r:id="rId34">
          <objectPr defaultSize="0" autoPict="0" r:id="rId9">
            <anchor moveWithCells="1" sizeWithCells="1">
              <from>
                <xdr:col>2</xdr:col>
                <xdr:colOff>0</xdr:colOff>
                <xdr:row>16</xdr:row>
                <xdr:rowOff>0</xdr:rowOff>
              </from>
              <to>
                <xdr:col>2</xdr:col>
                <xdr:colOff>571500</xdr:colOff>
                <xdr:row>17</xdr:row>
                <xdr:rowOff>12700</xdr:rowOff>
              </to>
            </anchor>
          </objectPr>
        </oleObject>
      </mc:Choice>
      <mc:Fallback>
        <oleObject progId="Equation.3" shapeId="1222" r:id="rId34"/>
      </mc:Fallback>
    </mc:AlternateContent>
    <mc:AlternateContent xmlns:mc="http://schemas.openxmlformats.org/markup-compatibility/2006">
      <mc:Choice Requires="x14">
        <oleObject progId="Equation.3" shapeId="1223" r:id="rId35">
          <objectPr defaultSize="0" autoPict="0" r:id="rId11">
            <anchor moveWithCells="1" sizeWithCells="1">
              <from>
                <xdr:col>2</xdr:col>
                <xdr:colOff>0</xdr:colOff>
                <xdr:row>13</xdr:row>
                <xdr:rowOff>0</xdr:rowOff>
              </from>
              <to>
                <xdr:col>2</xdr:col>
                <xdr:colOff>571500</xdr:colOff>
                <xdr:row>14</xdr:row>
                <xdr:rowOff>12700</xdr:rowOff>
              </to>
            </anchor>
          </objectPr>
        </oleObject>
      </mc:Choice>
      <mc:Fallback>
        <oleObject progId="Equation.3" shapeId="1223" r:id="rId35"/>
      </mc:Fallback>
    </mc:AlternateContent>
    <mc:AlternateContent xmlns:mc="http://schemas.openxmlformats.org/markup-compatibility/2006">
      <mc:Choice Requires="x14">
        <oleObject progId="Equation.3" shapeId="1224"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224" r:id="rId36"/>
      </mc:Fallback>
    </mc:AlternateContent>
    <mc:AlternateContent xmlns:mc="http://schemas.openxmlformats.org/markup-compatibility/2006">
      <mc:Choice Requires="x14">
        <oleObject progId="Equation.3" shapeId="1225" r:id="rId37">
          <objectPr defaultSize="0" autoPict="0" r:id="rId15">
            <anchor moveWithCells="1" sizeWithCells="1">
              <from>
                <xdr:col>2</xdr:col>
                <xdr:colOff>298450</xdr:colOff>
                <xdr:row>31</xdr:row>
                <xdr:rowOff>38100</xdr:rowOff>
              </from>
              <to>
                <xdr:col>2</xdr:col>
                <xdr:colOff>1047750</xdr:colOff>
                <xdr:row>32</xdr:row>
                <xdr:rowOff>0</xdr:rowOff>
              </to>
            </anchor>
          </objectPr>
        </oleObject>
      </mc:Choice>
      <mc:Fallback>
        <oleObject progId="Equation.3" shapeId="1225" r:id="rId37"/>
      </mc:Fallback>
    </mc:AlternateContent>
    <mc:AlternateContent xmlns:mc="http://schemas.openxmlformats.org/markup-compatibility/2006">
      <mc:Choice Requires="x14">
        <oleObject progId="Equation.3" shapeId="1226" r:id="rId38">
          <objectPr defaultSize="0" autoPict="0" r:id="rId17">
            <anchor moveWithCells="1" sizeWithCells="1">
              <from>
                <xdr:col>3</xdr:col>
                <xdr:colOff>107950</xdr:colOff>
                <xdr:row>31</xdr:row>
                <xdr:rowOff>50800</xdr:rowOff>
              </from>
              <to>
                <xdr:col>3</xdr:col>
                <xdr:colOff>927100</xdr:colOff>
                <xdr:row>32</xdr:row>
                <xdr:rowOff>0</xdr:rowOff>
              </to>
            </anchor>
          </objectPr>
        </oleObject>
      </mc:Choice>
      <mc:Fallback>
        <oleObject progId="Equation.3" shapeId="1226" r:id="rId38"/>
      </mc:Fallback>
    </mc:AlternateContent>
    <mc:AlternateContent xmlns:mc="http://schemas.openxmlformats.org/markup-compatibility/2006">
      <mc:Choice Requires="x14">
        <oleObject progId="Equation.3" shapeId="1227" r:id="rId39">
          <objectPr defaultSize="0" autoPict="0" r:id="rId19">
            <anchor moveWithCells="1" sizeWithCells="1">
              <from>
                <xdr:col>2</xdr:col>
                <xdr:colOff>38100</xdr:colOff>
                <xdr:row>22</xdr:row>
                <xdr:rowOff>19050</xdr:rowOff>
              </from>
              <to>
                <xdr:col>2</xdr:col>
                <xdr:colOff>317500</xdr:colOff>
                <xdr:row>23</xdr:row>
                <xdr:rowOff>0</xdr:rowOff>
              </to>
            </anchor>
          </objectPr>
        </oleObject>
      </mc:Choice>
      <mc:Fallback>
        <oleObject progId="Equation.3" shapeId="1227" r:id="rId39"/>
      </mc:Fallback>
    </mc:AlternateContent>
    <mc:AlternateContent xmlns:mc="http://schemas.openxmlformats.org/markup-compatibility/2006">
      <mc:Choice Requires="x14">
        <oleObject progId="Equation.3" shapeId="1228" r:id="rId40">
          <objectPr defaultSize="0" autoPict="0" r:id="rId21">
            <anchor moveWithCells="1" sizeWithCells="1">
              <from>
                <xdr:col>2</xdr:col>
                <xdr:colOff>31750</xdr:colOff>
                <xdr:row>23</xdr:row>
                <xdr:rowOff>0</xdr:rowOff>
              </from>
              <to>
                <xdr:col>2</xdr:col>
                <xdr:colOff>533400</xdr:colOff>
                <xdr:row>24</xdr:row>
                <xdr:rowOff>19050</xdr:rowOff>
              </to>
            </anchor>
          </objectPr>
        </oleObject>
      </mc:Choice>
      <mc:Fallback>
        <oleObject progId="Equation.3" shapeId="1228" r:id="rId40"/>
      </mc:Fallback>
    </mc:AlternateContent>
    <mc:AlternateContent xmlns:mc="http://schemas.openxmlformats.org/markup-compatibility/2006">
      <mc:Choice Requires="x14">
        <oleObject progId="Equation.3" shapeId="1229" r:id="rId41">
          <objectPr defaultSize="0" autoPict="0" r:id="rId23">
            <anchor moveWithCells="1" sizeWithCells="1">
              <from>
                <xdr:col>2</xdr:col>
                <xdr:colOff>19050</xdr:colOff>
                <xdr:row>23</xdr:row>
                <xdr:rowOff>165100</xdr:rowOff>
              </from>
              <to>
                <xdr:col>2</xdr:col>
                <xdr:colOff>660400</xdr:colOff>
                <xdr:row>25</xdr:row>
                <xdr:rowOff>19050</xdr:rowOff>
              </to>
            </anchor>
          </objectPr>
        </oleObject>
      </mc:Choice>
      <mc:Fallback>
        <oleObject progId="Equation.3" shapeId="1229" r:id="rId41"/>
      </mc:Fallback>
    </mc:AlternateContent>
    <mc:AlternateContent xmlns:mc="http://schemas.openxmlformats.org/markup-compatibility/2006">
      <mc:Choice Requires="x14">
        <oleObject progId="Equation.3" shapeId="1230" r:id="rId42">
          <objectPr defaultSize="0" autoPict="0" r:id="rId25">
            <anchor moveWithCells="1" sizeWithCells="1">
              <from>
                <xdr:col>2</xdr:col>
                <xdr:colOff>31750</xdr:colOff>
                <xdr:row>24</xdr:row>
                <xdr:rowOff>171450</xdr:rowOff>
              </from>
              <to>
                <xdr:col>2</xdr:col>
                <xdr:colOff>495300</xdr:colOff>
                <xdr:row>26</xdr:row>
                <xdr:rowOff>31750</xdr:rowOff>
              </to>
            </anchor>
          </objectPr>
        </oleObject>
      </mc:Choice>
      <mc:Fallback>
        <oleObject progId="Equation.3" shapeId="1230" r:id="rId42"/>
      </mc:Fallback>
    </mc:AlternateContent>
    <mc:AlternateContent xmlns:mc="http://schemas.openxmlformats.org/markup-compatibility/2006">
      <mc:Choice Requires="x14">
        <oleObject progId="Equation.3" shapeId="1231" r:id="rId43">
          <objectPr defaultSize="0" autoPict="0" r:id="rId27">
            <anchor moveWithCells="1" sizeWithCells="1">
              <from>
                <xdr:col>2</xdr:col>
                <xdr:colOff>57150</xdr:colOff>
                <xdr:row>25</xdr:row>
                <xdr:rowOff>184150</xdr:rowOff>
              </from>
              <to>
                <xdr:col>2</xdr:col>
                <xdr:colOff>552450</xdr:colOff>
                <xdr:row>27</xdr:row>
                <xdr:rowOff>38100</xdr:rowOff>
              </to>
            </anchor>
          </objectPr>
        </oleObject>
      </mc:Choice>
      <mc:Fallback>
        <oleObject progId="Equation.3" shapeId="1231" r:id="rId43"/>
      </mc:Fallback>
    </mc:AlternateContent>
    <mc:AlternateContent xmlns:mc="http://schemas.openxmlformats.org/markup-compatibility/2006">
      <mc:Choice Requires="x14">
        <oleObject progId="Equation.3" shapeId="1232" r:id="rId44">
          <objectPr defaultSize="0" autoPict="0" r:id="rId29">
            <anchor moveWithCells="1" sizeWithCells="1">
              <from>
                <xdr:col>4</xdr:col>
                <xdr:colOff>431800</xdr:colOff>
                <xdr:row>31</xdr:row>
                <xdr:rowOff>50800</xdr:rowOff>
              </from>
              <to>
                <xdr:col>4</xdr:col>
                <xdr:colOff>1403350</xdr:colOff>
                <xdr:row>32</xdr:row>
                <xdr:rowOff>0</xdr:rowOff>
              </to>
            </anchor>
          </objectPr>
        </oleObject>
      </mc:Choice>
      <mc:Fallback>
        <oleObject progId="Equation.3" shapeId="1232" r:id="rId44"/>
      </mc:Fallback>
    </mc:AlternateContent>
    <mc:AlternateContent xmlns:mc="http://schemas.openxmlformats.org/markup-compatibility/2006">
      <mc:Choice Requires="x14">
        <oleObject progId="Equation.3" shapeId="1233" r:id="rId45">
          <objectPr defaultSize="0" autoPict="0" r:id="rId31">
            <anchor moveWithCells="1" sizeWithCells="1">
              <from>
                <xdr:col>5</xdr:col>
                <xdr:colOff>457200</xdr:colOff>
                <xdr:row>31</xdr:row>
                <xdr:rowOff>95250</xdr:rowOff>
              </from>
              <to>
                <xdr:col>5</xdr:col>
                <xdr:colOff>1060450</xdr:colOff>
                <xdr:row>32</xdr:row>
                <xdr:rowOff>0</xdr:rowOff>
              </to>
            </anchor>
          </objectPr>
        </oleObject>
      </mc:Choice>
      <mc:Fallback>
        <oleObject progId="Equation.3" shapeId="1233" r:id="rId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2020-02-19T13:17:51Z</dcterms:modified>
</cp:coreProperties>
</file>