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1.Яварь 2021\"/>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<sst xmlns="http://schemas.openxmlformats.org/spreadsheetml/2006/main" count="1052" uniqueCount="186">
  <si>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</si>
  <si>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</si>
  <si>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</si>
  <si>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</si>
  <si>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</si>
  <si>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</si>
  <si>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</si>
  <si>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</si>
  <si>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</si>
  <si>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</si>
  <si>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</si>
  <si>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</si>
  <si>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</si>
  <si>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</si>
  <si>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</si>
  <si>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</si>
  <si>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</si>
  <si>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</si>
  <si>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</si>
  <si>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</si>
  <si>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</si>
  <si>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</si>
  <si>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</si>
  <si>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</si>
  <si>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</si>
  <si>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</si>
  <si>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</si>
  <si>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</si>
  <si>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</si>
  <si>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</si>
  <si>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</si>
  <si>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</si>
  <si>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</si>
  <si>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</si>
  <si>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</si>
  <si>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</si>
  <si>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</si>
  <si>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</si>
  <si>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</si>
  <si>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</si>
  <si>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</si>
  <si>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</si>
  <si>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</si>
  <si>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</si>
  <si>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</si>
  <si>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</si>
  <si>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</si>
  <si>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</si>
  <si>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</si>
  <si>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</si>
  <si>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</si>
  <si>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</si>
  <si>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</si>
  <si>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</si>
  <si>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</si>
  <si>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</si>
  <si>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</si>
  <si>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</si>
  <si>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</si>
  <si>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</si>
  <si>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</si>
  <si>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</si>
  <si>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</si>
  <si>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</si>
  <si>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</si>
  <si>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</si>
  <si>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</si>
  <si>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</si>
  <si>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</si>
  <si>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</si>
  <si>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</si>
  <si>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</si>
  <si>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</si>
  <si>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</si>
  <si>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</si>
  <si>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</si>
  <si>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</si>
  <si>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</si>
  <si>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</si>
  <si>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</si>
  <si>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</si>
  <si>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</si>
  <si>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</si>
  <si>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</si>
  <si>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</si>
  <si>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</si>
  <si>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</si>
  <si>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</si>
  <si>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</si>
  <si>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</si>
  <si>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</si>
  <si>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</si>
  <si>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</si>
  <si>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</si>
  <si>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</si>
  <si>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</si>
  <si>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</si>
  <si>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</si>
  <si>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</si>
  <si>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</si>
  <si>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</si>
  <si>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</si>
  <si>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</si>
  <si>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</si>
  <si>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</si>
  <si>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</si>
  <si>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</si>
  <si>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</si>
  <si>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</si>
  <si>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</si>
  <si>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</si>
  <si>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</si>
  <si>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</si>
  <si>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</si>
  <si>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</si>
  <si>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</si>
  <si>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</si>
  <si>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</si>
  <si>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</si>
  <si>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</si>
  <si>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</si>
  <si>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</si>
  <si>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</si>
  <si>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</si>
  <si>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</si>
  <si>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</si>
  <si>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</si>
  <si>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</si>
  <si>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</si>
  <si>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</si>
  <si>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</si>
  <si>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</si>
  <si>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</si>
  <si>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</si>
  <si>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</si>
  <si>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</si>
  <si>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</si>
  <si>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</si>
  <si>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</si>
  <si>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</si>
  <si>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</si>
  <si>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</si>
  <si>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</si>
  <si>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</si>
  <si>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</si>
  <si>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</si>
  <si>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</si>
  <si>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</si>
  <si>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</si>
  <si>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2021 г.</t>
  </si>
  <si>
    <t>январь 2021 года</t>
  </si>
  <si>
    <t>01.01.2021</t>
  </si>
  <si>
    <t>02.01.2021</t>
  </si>
  <si>
    <t>03.01.2021</t>
  </si>
  <si>
    <t>04.01.2021</t>
  </si>
  <si>
    <t>05.01.2021</t>
  </si>
  <si>
    <t>06.01.2021</t>
  </si>
  <si>
    <t>07.01.2021</t>
  </si>
  <si>
    <t>08.01.2021</t>
  </si>
  <si>
    <t>09.01.2021</t>
  </si>
  <si>
    <t>10.01.2021</t>
  </si>
  <si>
    <t>11.01.2021</t>
  </si>
  <si>
    <t>12.01.2021</t>
  </si>
  <si>
    <t>13.01.2021</t>
  </si>
  <si>
    <t>14.01.2021</t>
  </si>
  <si>
    <t>15.01.2021</t>
  </si>
  <si>
    <t>16.01.2021</t>
  </si>
  <si>
    <t>17.01.2021</t>
  </si>
  <si>
    <t>18.01.2021</t>
  </si>
  <si>
    <t>19.01.2021</t>
  </si>
  <si>
    <t>20.01.2021</t>
  </si>
  <si>
    <t>21.01.2021</t>
  </si>
  <si>
    <t>22.01.2021</t>
  </si>
  <si>
    <t>23.01.2021</t>
  </si>
  <si>
    <t>24.01.2021</t>
  </si>
  <si>
    <t>25.01.2021</t>
  </si>
  <si>
    <t>26.01.2021</t>
  </si>
  <si>
    <t>27.01.2021</t>
  </si>
  <si>
    <t>28.01.2021</t>
  </si>
  <si>
    <t>29.01.2021</t>
  </si>
  <si>
    <t>30.01.2021</t>
  </si>
  <si>
    <t>31.01.2021</t>
  </si>
  <si>
    <t>Правительство Хабаровского края. Комитет по ценам и тарифам.  Постановление № 44/6 от 29.12.2020г.</t>
  </si>
  <si>
    <t>Приказ Минэнерго России от 27 ноября 2020г. №1051</t>
  </si>
  <si>
    <t>2767,48</t>
  </si>
  <si>
    <t>ФАС России. Приказ №1216/20 от 14.12.2020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</si>
</sst>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4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63"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18" name="Object 294" hidden="1">
              <a:extLst>
                <a:ext uri="{63B3BB69-23CF-44E3-9099-C40C66FF867C}">
                  <a14:compatExt spid="_x0000_s13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19" name="Object 295" hidden="1">
              <a:extLst>
                <a:ext uri="{63B3BB69-23CF-44E3-9099-C40C66FF867C}">
                  <a14:compatExt spid="_x0000_s131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20" name="Object 296" hidden="1">
              <a:extLst>
                <a:ext uri="{63B3BB69-23CF-44E3-9099-C40C66FF867C}">
                  <a14:compatExt spid="_x0000_s132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21" name="Object 297" hidden="1">
              <a:extLst>
                <a:ext uri="{63B3BB69-23CF-44E3-9099-C40C66FF867C}">
                  <a14:compatExt spid="_x0000_s13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7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7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7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322" name="Object 298" hidden="1">
              <a:extLst>
                <a:ext uri="{63B3BB69-23CF-44E3-9099-C40C66FF867C}">
                  <a14:compatExt spid="_x0000_s13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323" name="Object 299" hidden="1">
              <a:extLst>
                <a:ext uri="{63B3BB69-23CF-44E3-9099-C40C66FF867C}">
                  <a14:compatExt spid="_x0000_s132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324" name="Object 300" hidden="1">
              <a:extLst>
                <a:ext uri="{63B3BB69-23CF-44E3-9099-C40C66FF867C}">
                  <a14:compatExt spid="_x0000_s132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325" name="Object 301" hidden="1">
              <a:extLst>
                <a:ext uri="{63B3BB69-23CF-44E3-9099-C40C66FF867C}">
                  <a14:compatExt spid="_x0000_s13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326" name="Object 302" hidden="1">
              <a:extLst>
                <a:ext uri="{63B3BB69-23CF-44E3-9099-C40C66FF867C}">
                  <a14:compatExt spid="_x0000_s13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327" name="Object 303" hidden="1">
              <a:extLst>
                <a:ext uri="{63B3BB69-23CF-44E3-9099-C40C66FF867C}">
                  <a14:compatExt spid="_x0000_s13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328" name="Object 304" hidden="1">
              <a:extLst>
                <a:ext uri="{63B3BB69-23CF-44E3-9099-C40C66FF867C}">
                  <a14:compatExt spid="_x0000_s13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329" name="Object 305" hidden="1">
              <a:extLst>
                <a:ext uri="{63B3BB69-23CF-44E3-9099-C40C66FF867C}">
                  <a14:compatExt spid="_x0000_s13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330" name="Object 306" hidden="1">
              <a:extLst>
                <a:ext uri="{63B3BB69-23CF-44E3-9099-C40C66FF867C}">
                  <a14:compatExt spid="_x0000_s13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331" name="Object 307" hidden="1">
              <a:extLst>
                <a:ext uri="{63B3BB69-23CF-44E3-9099-C40C66FF867C}">
                  <a14:compatExt spid="_x0000_s13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3" t="s">
        <v>149</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10" t="s">
        <v>45</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44</v>
      </c>
      <c r="B7" s="112"/>
      <c r="C7" s="4">
        <f>$F$12+'СЕТ СН'!F5+СВЦЭМ!$D$10+'СЕТ СН'!F11-'СЕТ СН'!F$18</f>
        <v>2144.0313912000001</v>
      </c>
      <c r="D7" s="4">
        <f>$F$12+'СЕТ СН'!G5+СВЦЭМ!$D$10+'СЕТ СН'!G11-'СЕТ СН'!G$18</f>
        <v>3017.1313912000001</v>
      </c>
      <c r="E7" s="4">
        <f>$F$12+'СЕТ СН'!H5+СВЦЭМ!$D$10+'СЕТ СН'!H11-'СЕТ СН'!H$18</f>
        <v>3121.6313912000001</v>
      </c>
      <c r="F7" s="4">
        <f>$F$12+'СЕТ СН'!I5+СВЦЭМ!$D$10+'СЕТ СН'!I11-'СЕТ СН'!I$18</f>
        <v>3342.6813912000002</v>
      </c>
      <c r="G7" s="5"/>
    </row>
    <row r="8" spans="1:8" x14ac:dyDescent="0.25">
      <c r="F8" s="8"/>
    </row>
    <row r="9" spans="1:8" ht="45.75" customHeight="1" x14ac:dyDescent="0.25">
      <c r="A9" s="118" t="s">
        <v>46</v>
      </c>
      <c r="B9" s="118"/>
      <c r="C9" s="118"/>
      <c r="D9" s="118"/>
      <c r="E9" s="118"/>
      <c r="F9" s="118"/>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6" t="s">
        <v>47</v>
      </c>
      <c r="C12" s="106"/>
      <c r="D12" s="106"/>
      <c r="E12" s="13" t="s">
        <v>22</v>
      </c>
      <c r="F12" s="11">
        <f>ROUND(F13+F14*F15,8)+F34</f>
        <v>1045.94935192</v>
      </c>
      <c r="H12" s="2" t="s">
        <v>41</v>
      </c>
    </row>
    <row r="13" spans="1:8" ht="31.5" x14ac:dyDescent="0.25">
      <c r="A13" s="12">
        <v>2</v>
      </c>
      <c r="B13" s="106" t="s">
        <v>48</v>
      </c>
      <c r="C13" s="106"/>
      <c r="D13" s="106"/>
      <c r="E13" s="13" t="s">
        <v>22</v>
      </c>
      <c r="F13" s="11">
        <f>СВЦЭМ!$D$11</f>
        <v>1045.94935192</v>
      </c>
    </row>
    <row r="14" spans="1:8" ht="36" customHeight="1" x14ac:dyDescent="0.25">
      <c r="A14" s="12">
        <v>3</v>
      </c>
      <c r="B14" s="106" t="s">
        <v>49</v>
      </c>
      <c r="C14" s="106"/>
      <c r="D14" s="106"/>
      <c r="E14" s="13" t="s">
        <v>23</v>
      </c>
      <c r="F14" s="11">
        <f>СВЦЭМ!$D$12</f>
        <v>515206.48942252714</v>
      </c>
    </row>
    <row r="15" spans="1:8" ht="30.75" customHeight="1" x14ac:dyDescent="0.25">
      <c r="A15" s="12">
        <v>4</v>
      </c>
      <c r="B15" s="106" t="s">
        <v>50</v>
      </c>
      <c r="C15" s="106" t="s">
        <v>24</v>
      </c>
      <c r="D15" s="106" t="s">
        <v>24</v>
      </c>
      <c r="E15" s="14" t="s">
        <v>51</v>
      </c>
      <c r="F15" s="15">
        <f>ROUND(IF(F25-(F26+F33)&lt;=0,0,MAX(0,(F16-(F17+F24))/(F25-(F26+F33)))),11)</f>
        <v>0</v>
      </c>
    </row>
    <row r="16" spans="1:8" ht="36" customHeight="1" x14ac:dyDescent="0.25">
      <c r="A16" s="12">
        <v>5</v>
      </c>
      <c r="B16" s="106" t="s">
        <v>52</v>
      </c>
      <c r="C16" s="106" t="s">
        <v>25</v>
      </c>
      <c r="D16" s="106" t="s">
        <v>6</v>
      </c>
      <c r="E16" s="13" t="s">
        <v>6</v>
      </c>
      <c r="F16" s="16">
        <f>СВЦЭМ!$D$21</f>
        <v>1.7490000000000001</v>
      </c>
    </row>
    <row r="17" spans="1:6" ht="33" customHeight="1" x14ac:dyDescent="0.25">
      <c r="A17" s="12">
        <v>6</v>
      </c>
      <c r="B17" s="106" t="s">
        <v>53</v>
      </c>
      <c r="C17" s="106" t="s">
        <v>25</v>
      </c>
      <c r="D17" s="106" t="s">
        <v>6</v>
      </c>
      <c r="E17" s="13" t="s">
        <v>6</v>
      </c>
      <c r="F17" s="16">
        <f>SUM(F19:F23)</f>
        <v>1.7490000000000001</v>
      </c>
    </row>
    <row r="18" spans="1:6" ht="13.5" customHeight="1" x14ac:dyDescent="0.25">
      <c r="A18" s="12"/>
      <c r="B18" s="107" t="s">
        <v>54</v>
      </c>
      <c r="C18" s="108"/>
      <c r="D18" s="108"/>
      <c r="E18" s="108"/>
      <c r="F18" s="109"/>
    </row>
    <row r="19" spans="1:6" x14ac:dyDescent="0.25">
      <c r="A19" s="12">
        <v>6.1</v>
      </c>
      <c r="B19" s="106" t="s">
        <v>55</v>
      </c>
      <c r="C19" s="106"/>
      <c r="D19" s="106"/>
      <c r="E19" s="13" t="s">
        <v>6</v>
      </c>
      <c r="F19" s="16">
        <v>0</v>
      </c>
    </row>
    <row r="20" spans="1:6" x14ac:dyDescent="0.25">
      <c r="A20" s="12">
        <v>6.2</v>
      </c>
      <c r="B20" s="106" t="s">
        <v>56</v>
      </c>
      <c r="C20" s="106"/>
      <c r="D20" s="106"/>
      <c r="E20" s="13" t="s">
        <v>6</v>
      </c>
      <c r="F20" s="16">
        <v>0</v>
      </c>
    </row>
    <row r="21" spans="1:6" x14ac:dyDescent="0.25">
      <c r="A21" s="12">
        <v>6.3</v>
      </c>
      <c r="B21" s="106" t="s">
        <v>57</v>
      </c>
      <c r="C21" s="106"/>
      <c r="D21" s="106"/>
      <c r="E21" s="13" t="s">
        <v>6</v>
      </c>
      <c r="F21" s="16">
        <v>0</v>
      </c>
    </row>
    <row r="22" spans="1:6" x14ac:dyDescent="0.25">
      <c r="A22" s="12">
        <v>6.4</v>
      </c>
      <c r="B22" s="106" t="s">
        <v>58</v>
      </c>
      <c r="C22" s="106"/>
      <c r="D22" s="106"/>
      <c r="E22" s="13" t="s">
        <v>6</v>
      </c>
      <c r="F22" s="16">
        <v>0</v>
      </c>
    </row>
    <row r="23" spans="1:6" x14ac:dyDescent="0.25">
      <c r="A23" s="12">
        <v>6.5</v>
      </c>
      <c r="B23" s="106" t="s">
        <v>59</v>
      </c>
      <c r="C23" s="106"/>
      <c r="D23" s="106"/>
      <c r="E23" s="13" t="s">
        <v>6</v>
      </c>
      <c r="F23" s="16">
        <f>F16</f>
        <v>1.7490000000000001</v>
      </c>
    </row>
    <row r="24" spans="1:6" ht="31.5" customHeight="1" x14ac:dyDescent="0.25">
      <c r="A24" s="12">
        <v>7</v>
      </c>
      <c r="B24" s="106" t="s">
        <v>26</v>
      </c>
      <c r="C24" s="106" t="s">
        <v>25</v>
      </c>
      <c r="D24" s="106" t="s">
        <v>6</v>
      </c>
      <c r="E24" s="13" t="s">
        <v>6</v>
      </c>
      <c r="F24" s="16">
        <v>0</v>
      </c>
    </row>
    <row r="25" spans="1:6" ht="30" customHeight="1" x14ac:dyDescent="0.25">
      <c r="A25" s="12">
        <v>8</v>
      </c>
      <c r="B25" s="106" t="s">
        <v>60</v>
      </c>
      <c r="C25" s="106" t="s">
        <v>27</v>
      </c>
      <c r="D25" s="106" t="s">
        <v>28</v>
      </c>
      <c r="E25" s="13" t="s">
        <v>61</v>
      </c>
      <c r="F25" s="16">
        <f>СВЦЭМ!$D$20</f>
        <v>1242.713</v>
      </c>
    </row>
    <row r="26" spans="1:6" ht="30.75" customHeight="1" x14ac:dyDescent="0.25">
      <c r="A26" s="12">
        <v>9</v>
      </c>
      <c r="B26" s="106" t="s">
        <v>62</v>
      </c>
      <c r="C26" s="106" t="s">
        <v>27</v>
      </c>
      <c r="D26" s="106" t="s">
        <v>28</v>
      </c>
      <c r="E26" s="13" t="s">
        <v>61</v>
      </c>
      <c r="F26" s="16">
        <f>SUM(F28:F32)</f>
        <v>1242.713</v>
      </c>
    </row>
    <row r="27" spans="1:6" x14ac:dyDescent="0.25">
      <c r="A27" s="12"/>
      <c r="B27" s="107" t="s">
        <v>54</v>
      </c>
      <c r="C27" s="108"/>
      <c r="D27" s="108"/>
      <c r="E27" s="108"/>
      <c r="F27" s="109"/>
    </row>
    <row r="28" spans="1:6" x14ac:dyDescent="0.25">
      <c r="A28" s="12">
        <v>9.1</v>
      </c>
      <c r="B28" s="106" t="s">
        <v>55</v>
      </c>
      <c r="C28" s="106"/>
      <c r="D28" s="106"/>
      <c r="E28" s="13" t="s">
        <v>61</v>
      </c>
      <c r="F28" s="16">
        <v>0</v>
      </c>
    </row>
    <row r="29" spans="1:6" x14ac:dyDescent="0.25">
      <c r="A29" s="12">
        <v>9.1999999999999993</v>
      </c>
      <c r="B29" s="106" t="s">
        <v>56</v>
      </c>
      <c r="C29" s="106"/>
      <c r="D29" s="106"/>
      <c r="E29" s="13" t="s">
        <v>61</v>
      </c>
      <c r="F29" s="86">
        <v>0</v>
      </c>
    </row>
    <row r="30" spans="1:6" x14ac:dyDescent="0.25">
      <c r="A30" s="12">
        <v>9.3000000000000007</v>
      </c>
      <c r="B30" s="106" t="s">
        <v>57</v>
      </c>
      <c r="C30" s="106"/>
      <c r="D30" s="106"/>
      <c r="E30" s="13" t="s">
        <v>61</v>
      </c>
      <c r="F30" s="16">
        <v>0</v>
      </c>
    </row>
    <row r="31" spans="1:6" x14ac:dyDescent="0.25">
      <c r="A31" s="12">
        <v>9.4</v>
      </c>
      <c r="B31" s="106" t="s">
        <v>58</v>
      </c>
      <c r="C31" s="106"/>
      <c r="D31" s="106"/>
      <c r="E31" s="13" t="s">
        <v>61</v>
      </c>
      <c r="F31" s="16">
        <v>0</v>
      </c>
    </row>
    <row r="32" spans="1:6" x14ac:dyDescent="0.25">
      <c r="A32" s="12">
        <v>9.5</v>
      </c>
      <c r="B32" s="106" t="s">
        <v>59</v>
      </c>
      <c r="C32" s="106"/>
      <c r="D32" s="106"/>
      <c r="E32" s="13" t="s">
        <v>61</v>
      </c>
      <c r="F32" s="86">
        <f>F25</f>
        <v>1242.713</v>
      </c>
    </row>
    <row r="33" spans="1:6" ht="34.5" customHeight="1" x14ac:dyDescent="0.25">
      <c r="A33" s="12">
        <v>10</v>
      </c>
      <c r="B33" s="106" t="s">
        <v>63</v>
      </c>
      <c r="C33" s="106" t="s">
        <v>27</v>
      </c>
      <c r="D33" s="106" t="s">
        <v>28</v>
      </c>
      <c r="E33" s="13" t="s">
        <v>61</v>
      </c>
      <c r="F33" s="16">
        <v>0</v>
      </c>
    </row>
    <row r="34" spans="1:6" ht="42" customHeight="1" x14ac:dyDescent="0.25">
      <c r="A34" s="12">
        <v>11</v>
      </c>
      <c r="B34" s="106" t="s">
        <v>64</v>
      </c>
      <c r="C34" s="106"/>
      <c r="D34" s="106" t="s">
        <v>22</v>
      </c>
      <c r="E34" s="17" t="s">
        <v>22</v>
      </c>
      <c r="F34" s="11">
        <v>0</v>
      </c>
    </row>
    <row r="36" spans="1:6" ht="15.75" customHeight="1" x14ac:dyDescent="0.25">
      <c r="A36" s="119" t="s">
        <v>65</v>
      </c>
      <c r="B36" s="119"/>
      <c r="C36" s="119"/>
      <c r="D36" s="119"/>
      <c r="E36" s="119"/>
      <c r="F36" s="119"/>
    </row>
    <row r="37" spans="1:6" x14ac:dyDescent="0.25">
      <c r="A37" s="119"/>
      <c r="B37" s="119"/>
      <c r="C37" s="119"/>
      <c r="D37" s="119"/>
      <c r="E37" s="119"/>
      <c r="F37" s="119"/>
    </row>
    <row r="38" spans="1:6" x14ac:dyDescent="0.25">
      <c r="A38" s="119"/>
      <c r="B38" s="119"/>
      <c r="C38" s="119"/>
      <c r="D38" s="119"/>
      <c r="E38" s="119"/>
      <c r="F38" s="119"/>
    </row>
    <row r="39" spans="1:6" x14ac:dyDescent="0.25">
      <c r="A39" s="119"/>
      <c r="B39" s="119"/>
      <c r="C39" s="119"/>
      <c r="D39" s="119"/>
      <c r="E39" s="119"/>
      <c r="F39" s="119"/>
    </row>
    <row r="40" spans="1:6" x14ac:dyDescent="0.25">
      <c r="A40" s="119"/>
      <c r="B40" s="119"/>
      <c r="C40" s="119"/>
      <c r="D40" s="119"/>
      <c r="E40" s="119"/>
      <c r="F40" s="119"/>
    </row>
    <row r="41" spans="1:6" x14ac:dyDescent="0.25">
      <c r="A41" s="119"/>
      <c r="B41" s="119"/>
      <c r="C41" s="119"/>
      <c r="D41" s="119"/>
      <c r="E41" s="119"/>
      <c r="F41" s="119"/>
    </row>
  </sheetData>
  <sheetProtection algorithmName="SHA-512" hashValue="JXZOUc5BIVjxt5W2F+pyK4qp2ELd5LFZt01TtiMC6qG7GpxP2hi1/JKxyoViVb30TSCFDbASbfVNJNPZEd0Yvg==" saltValue="UhCOtlbvG1IJg2tEan3WyA=="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2021 г.</v>
      </c>
      <c r="B1" s="120"/>
      <c r="C1" s="120"/>
      <c r="D1" s="120"/>
      <c r="E1" s="120"/>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2181.3853281900001</v>
      </c>
      <c r="C9" s="4">
        <f>СВЦЭМ!$D$14+'СЕТ СН'!G5+СВЦЭМ!$D$10+'СЕТ СН'!G11-'СЕТ СН'!G$19</f>
        <v>3054.48532819</v>
      </c>
      <c r="D9" s="4">
        <f>СВЦЭМ!$D$14+'СЕТ СН'!H5+СВЦЭМ!$D$10+'СЕТ СН'!H11-'СЕТ СН'!H$19</f>
        <v>3158.98532819</v>
      </c>
      <c r="E9" s="4">
        <f>СВЦЭМ!$D$14+'СЕТ СН'!I5+СВЦЭМ!$D$10+'СЕТ СН'!I11-'СЕТ СН'!I$19</f>
        <v>3380.0353281900002</v>
      </c>
    </row>
    <row r="10" spans="1:6" x14ac:dyDescent="0.25">
      <c r="A10" s="26" t="s">
        <v>35</v>
      </c>
      <c r="B10" s="4">
        <f>СВЦЭМ!$D$15+'СЕТ СН'!F5+СВЦЭМ!$D$10+'СЕТ СН'!F11-'СЕТ СН'!F$19</f>
        <v>2845.2670944900001</v>
      </c>
      <c r="C10" s="4">
        <f>СВЦЭМ!$D$15+'СЕТ СН'!G5+СВЦЭМ!$D$10+'СЕТ СН'!G11-'СЕТ СН'!G$19</f>
        <v>3718.36709449</v>
      </c>
      <c r="D10" s="4">
        <f>СВЦЭМ!$D$15+'СЕТ СН'!H5+СВЦЭМ!$D$10+'СЕТ СН'!H11-'СЕТ СН'!H$19</f>
        <v>3822.86709449</v>
      </c>
      <c r="E10" s="4">
        <f>СВЦЭМ!$D$15+'СЕТ СН'!I5+СВЦЭМ!$D$10+'СЕТ СН'!I11-'СЕТ СН'!I$19</f>
        <v>4043.9170944900002</v>
      </c>
    </row>
    <row r="11" spans="1:6" x14ac:dyDescent="0.25">
      <c r="A11" s="26" t="s">
        <v>36</v>
      </c>
      <c r="B11" s="4">
        <f>СВЦЭМ!$D$16+'СЕТ СН'!F5+СВЦЭМ!$D$10+'СЕТ СН'!F11-'СЕТ СН'!F$19</f>
        <v>3884.3792495400003</v>
      </c>
      <c r="C11" s="4">
        <f>СВЦЭМ!$D$16+'СЕТ СН'!G5+СВЦЭМ!$D$10+'СЕТ СН'!G11-'СЕТ СН'!G$19</f>
        <v>4757.4792495399997</v>
      </c>
      <c r="D11" s="4">
        <f>СВЦЭМ!$D$16+'СЕТ СН'!H5+СВЦЭМ!$D$10+'СЕТ СН'!H11-'СЕТ СН'!H$19</f>
        <v>4861.9792495399997</v>
      </c>
      <c r="E11" s="4">
        <f>СВЦЭМ!$D$16+'СЕТ СН'!I5+СВЦЭМ!$D$10+'СЕТ СН'!I11-'СЕТ СН'!I$19</f>
        <v>5083.0292495400008</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2181.3853281900001</v>
      </c>
      <c r="C16" s="28">
        <f>СВЦЭМ!$D$14+'СЕТ СН'!G5+СВЦЭМ!$D$10+'СЕТ СН'!G11-'СЕТ СН'!G$19</f>
        <v>3054.48532819</v>
      </c>
      <c r="D16" s="28">
        <f>СВЦЭМ!$D$14+'СЕТ СН'!H5+СВЦЭМ!$D$10+'СЕТ СН'!H11-'СЕТ СН'!H$19</f>
        <v>3158.98532819</v>
      </c>
      <c r="E16" s="28">
        <f>СВЦЭМ!$D$14+'СЕТ СН'!I5+СВЦЭМ!$D$10+'СЕТ СН'!I11-'СЕТ СН'!I$19</f>
        <v>3380.0353281900002</v>
      </c>
    </row>
    <row r="17" spans="1:5" x14ac:dyDescent="0.25">
      <c r="A17" s="26" t="s">
        <v>37</v>
      </c>
      <c r="B17" s="28">
        <f>СВЦЭМ!$D$17+'СЕТ СН'!F5+СВЦЭМ!$D$10+'СЕТ СН'!F11-'СЕТ СН'!F$19</f>
        <v>3238.8272234200003</v>
      </c>
      <c r="C17" s="28">
        <f>СВЦЭМ!$D$17+'СЕТ СН'!G5+СВЦЭМ!$D$10+'СЕТ СН'!G11-'СЕТ СН'!G$19</f>
        <v>4111.9272234199998</v>
      </c>
      <c r="D17" s="28">
        <f>СВЦЭМ!$D$17+'СЕТ СН'!H5+СВЦЭМ!$D$10+'СЕТ СН'!H11-'СЕТ СН'!H$19</f>
        <v>4216.4272234199998</v>
      </c>
      <c r="E17" s="28">
        <f>СВЦЭМ!$D$17+'СЕТ СН'!I5+СВЦЭМ!$D$10+'СЕТ СН'!I11-'СЕТ СН'!I$19</f>
        <v>4437.4772234200009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2021 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15.75" x14ac:dyDescent="0.2">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01.01.2021</v>
      </c>
      <c r="B12" s="36">
        <f>SUMIFS(СВЦЭМ!$C$33:$C$776,СВЦЭМ!$A$33:$A$776,$A12,СВЦЭМ!$B$33:$B$776,B$11)+'СЕТ СН'!$F$12+СВЦЭМ!$D$10+'СЕТ СН'!$F$5-'СЕТ СН'!$F$20</f>
        <v>2123.7065006399998</v>
      </c>
      <c r="C12" s="36">
        <f>SUMIFS(СВЦЭМ!$C$33:$C$776,СВЦЭМ!$A$33:$A$776,$A12,СВЦЭМ!$B$33:$B$776,C$11)+'СЕТ СН'!$F$12+СВЦЭМ!$D$10+'СЕТ СН'!$F$5-'СЕТ СН'!$F$20</f>
        <v>2143.0990370200002</v>
      </c>
      <c r="D12" s="36">
        <f>SUMIFS(СВЦЭМ!$C$33:$C$776,СВЦЭМ!$A$33:$A$776,$A12,СВЦЭМ!$B$33:$B$776,D$11)+'СЕТ СН'!$F$12+СВЦЭМ!$D$10+'СЕТ СН'!$F$5-'СЕТ СН'!$F$20</f>
        <v>2115.0369550599999</v>
      </c>
      <c r="E12" s="36">
        <f>SUMIFS(СВЦЭМ!$C$33:$C$776,СВЦЭМ!$A$33:$A$776,$A12,СВЦЭМ!$B$33:$B$776,E$11)+'СЕТ СН'!$F$12+СВЦЭМ!$D$10+'СЕТ СН'!$F$5-'СЕТ СН'!$F$20</f>
        <v>2115.7569547200001</v>
      </c>
      <c r="F12" s="36">
        <f>SUMIFS(СВЦЭМ!$C$33:$C$776,СВЦЭМ!$A$33:$A$776,$A12,СВЦЭМ!$B$33:$B$776,F$11)+'СЕТ СН'!$F$12+СВЦЭМ!$D$10+'СЕТ СН'!$F$5-'СЕТ СН'!$F$20</f>
        <v>2100.7002786500002</v>
      </c>
      <c r="G12" s="36">
        <f>SUMIFS(СВЦЭМ!$C$33:$C$776,СВЦЭМ!$A$33:$A$776,$A12,СВЦЭМ!$B$33:$B$776,G$11)+'СЕТ СН'!$F$12+СВЦЭМ!$D$10+'СЕТ СН'!$F$5-'СЕТ СН'!$F$20</f>
        <v>2104.4598755400002</v>
      </c>
      <c r="H12" s="36">
        <f>SUMIFS(СВЦЭМ!$C$33:$C$776,СВЦЭМ!$A$33:$A$776,$A12,СВЦЭМ!$B$33:$B$776,H$11)+'СЕТ СН'!$F$12+СВЦЭМ!$D$10+'СЕТ СН'!$F$5-'СЕТ СН'!$F$20</f>
        <v>2132.4608500200002</v>
      </c>
      <c r="I12" s="36">
        <f>SUMIFS(СВЦЭМ!$C$33:$C$776,СВЦЭМ!$A$33:$A$776,$A12,СВЦЭМ!$B$33:$B$776,I$11)+'СЕТ СН'!$F$12+СВЦЭМ!$D$10+'СЕТ СН'!$F$5-'СЕТ СН'!$F$20</f>
        <v>2126.1715141900004</v>
      </c>
      <c r="J12" s="36">
        <f>SUMIFS(СВЦЭМ!$C$33:$C$776,СВЦЭМ!$A$33:$A$776,$A12,СВЦЭМ!$B$33:$B$776,J$11)+'СЕТ СН'!$F$12+СВЦЭМ!$D$10+'СЕТ СН'!$F$5-'СЕТ СН'!$F$20</f>
        <v>2120.2576894100002</v>
      </c>
      <c r="K12" s="36">
        <f>SUMIFS(СВЦЭМ!$C$33:$C$776,СВЦЭМ!$A$33:$A$776,$A12,СВЦЭМ!$B$33:$B$776,K$11)+'СЕТ СН'!$F$12+СВЦЭМ!$D$10+'СЕТ СН'!$F$5-'СЕТ СН'!$F$20</f>
        <v>2098.64373299</v>
      </c>
      <c r="L12" s="36">
        <f>SUMIFS(СВЦЭМ!$C$33:$C$776,СВЦЭМ!$A$33:$A$776,$A12,СВЦЭМ!$B$33:$B$776,L$11)+'СЕТ СН'!$F$12+СВЦЭМ!$D$10+'СЕТ СН'!$F$5-'СЕТ СН'!$F$20</f>
        <v>2091.3480819800002</v>
      </c>
      <c r="M12" s="36">
        <f>SUMIFS(СВЦЭМ!$C$33:$C$776,СВЦЭМ!$A$33:$A$776,$A12,СВЦЭМ!$B$33:$B$776,M$11)+'СЕТ СН'!$F$12+СВЦЭМ!$D$10+'СЕТ СН'!$F$5-'СЕТ СН'!$F$20</f>
        <v>2082.37118977</v>
      </c>
      <c r="N12" s="36">
        <f>SUMIFS(СВЦЭМ!$C$33:$C$776,СВЦЭМ!$A$33:$A$776,$A12,СВЦЭМ!$B$33:$B$776,N$11)+'СЕТ СН'!$F$12+СВЦЭМ!$D$10+'СЕТ СН'!$F$5-'СЕТ СН'!$F$20</f>
        <v>2091.5036389000002</v>
      </c>
      <c r="O12" s="36">
        <f>SUMIFS(СВЦЭМ!$C$33:$C$776,СВЦЭМ!$A$33:$A$776,$A12,СВЦЭМ!$B$33:$B$776,O$11)+'СЕТ СН'!$F$12+СВЦЭМ!$D$10+'СЕТ СН'!$F$5-'СЕТ СН'!$F$20</f>
        <v>2091.5640179900001</v>
      </c>
      <c r="P12" s="36">
        <f>SUMIFS(СВЦЭМ!$C$33:$C$776,СВЦЭМ!$A$33:$A$776,$A12,СВЦЭМ!$B$33:$B$776,P$11)+'СЕТ СН'!$F$12+СВЦЭМ!$D$10+'СЕТ СН'!$F$5-'СЕТ СН'!$F$20</f>
        <v>2106.75255036</v>
      </c>
      <c r="Q12" s="36">
        <f>SUMIFS(СВЦЭМ!$C$33:$C$776,СВЦЭМ!$A$33:$A$776,$A12,СВЦЭМ!$B$33:$B$776,Q$11)+'СЕТ СН'!$F$12+СВЦЭМ!$D$10+'СЕТ СН'!$F$5-'СЕТ СН'!$F$20</f>
        <v>2113.3365190300001</v>
      </c>
      <c r="R12" s="36">
        <f>SUMIFS(СВЦЭМ!$C$33:$C$776,СВЦЭМ!$A$33:$A$776,$A12,СВЦЭМ!$B$33:$B$776,R$11)+'СЕТ СН'!$F$12+СВЦЭМ!$D$10+'СЕТ СН'!$F$5-'СЕТ СН'!$F$20</f>
        <v>2089.6376986700002</v>
      </c>
      <c r="S12" s="36">
        <f>SUMIFS(СВЦЭМ!$C$33:$C$776,СВЦЭМ!$A$33:$A$776,$A12,СВЦЭМ!$B$33:$B$776,S$11)+'СЕТ СН'!$F$12+СВЦЭМ!$D$10+'СЕТ СН'!$F$5-'СЕТ СН'!$F$20</f>
        <v>2067.2882754299999</v>
      </c>
      <c r="T12" s="36">
        <f>SUMIFS(СВЦЭМ!$C$33:$C$776,СВЦЭМ!$A$33:$A$776,$A12,СВЦЭМ!$B$33:$B$776,T$11)+'СЕТ СН'!$F$12+СВЦЭМ!$D$10+'СЕТ СН'!$F$5-'СЕТ СН'!$F$20</f>
        <v>2055.7763813400002</v>
      </c>
      <c r="U12" s="36">
        <f>SUMIFS(СВЦЭМ!$C$33:$C$776,СВЦЭМ!$A$33:$A$776,$A12,СВЦЭМ!$B$33:$B$776,U$11)+'СЕТ СН'!$F$12+СВЦЭМ!$D$10+'СЕТ СН'!$F$5-'СЕТ СН'!$F$20</f>
        <v>2053.4501730900001</v>
      </c>
      <c r="V12" s="36">
        <f>SUMIFS(СВЦЭМ!$C$33:$C$776,СВЦЭМ!$A$33:$A$776,$A12,СВЦЭМ!$B$33:$B$776,V$11)+'СЕТ СН'!$F$12+СВЦЭМ!$D$10+'СЕТ СН'!$F$5-'СЕТ СН'!$F$20</f>
        <v>2044.0087700900001</v>
      </c>
      <c r="W12" s="36">
        <f>SUMIFS(СВЦЭМ!$C$33:$C$776,СВЦЭМ!$A$33:$A$776,$A12,СВЦЭМ!$B$33:$B$776,W$11)+'СЕТ СН'!$F$12+СВЦЭМ!$D$10+'СЕТ СН'!$F$5-'СЕТ СН'!$F$20</f>
        <v>2055.2678782000003</v>
      </c>
      <c r="X12" s="36">
        <f>SUMIFS(СВЦЭМ!$C$33:$C$776,СВЦЭМ!$A$33:$A$776,$A12,СВЦЭМ!$B$33:$B$776,X$11)+'СЕТ СН'!$F$12+СВЦЭМ!$D$10+'СЕТ СН'!$F$5-'СЕТ СН'!$F$20</f>
        <v>2067.1642324000004</v>
      </c>
      <c r="Y12" s="36">
        <f>SUMIFS(СВЦЭМ!$C$33:$C$776,СВЦЭМ!$A$33:$A$776,$A12,СВЦЭМ!$B$33:$B$776,Y$11)+'СЕТ СН'!$F$12+СВЦЭМ!$D$10+'СЕТ СН'!$F$5-'СЕТ СН'!$F$20</f>
        <v>2070.3317518600002</v>
      </c>
      <c r="AA12" s="37"/>
    </row>
    <row r="13" spans="1:27" ht="15.75" x14ac:dyDescent="0.2">
      <c r="A13" s="35">
        <f>A12+1</f>
        <v>44198</v>
      </c>
      <c r="B13" s="36">
        <f>SUMIFS(СВЦЭМ!$C$33:$C$776,СВЦЭМ!$A$33:$A$776,$A13,СВЦЭМ!$B$33:$B$776,B$11)+'СЕТ СН'!$F$12+СВЦЭМ!$D$10+'СЕТ СН'!$F$5-'СЕТ СН'!$F$20</f>
        <v>2109.13540001</v>
      </c>
      <c r="C13" s="36">
        <f>SUMIFS(СВЦЭМ!$C$33:$C$776,СВЦЭМ!$A$33:$A$776,$A13,СВЦЭМ!$B$33:$B$776,C$11)+'СЕТ СН'!$F$12+СВЦЭМ!$D$10+'СЕТ СН'!$F$5-'СЕТ СН'!$F$20</f>
        <v>2127.86814099</v>
      </c>
      <c r="D13" s="36">
        <f>SUMIFS(СВЦЭМ!$C$33:$C$776,СВЦЭМ!$A$33:$A$776,$A13,СВЦЭМ!$B$33:$B$776,D$11)+'СЕТ СН'!$F$12+СВЦЭМ!$D$10+'СЕТ СН'!$F$5-'СЕТ СН'!$F$20</f>
        <v>2141.19579574</v>
      </c>
      <c r="E13" s="36">
        <f>SUMIFS(СВЦЭМ!$C$33:$C$776,СВЦЭМ!$A$33:$A$776,$A13,СВЦЭМ!$B$33:$B$776,E$11)+'СЕТ СН'!$F$12+СВЦЭМ!$D$10+'СЕТ СН'!$F$5-'СЕТ СН'!$F$20</f>
        <v>2167.3997479999998</v>
      </c>
      <c r="F13" s="36">
        <f>SUMIFS(СВЦЭМ!$C$33:$C$776,СВЦЭМ!$A$33:$A$776,$A13,СВЦЭМ!$B$33:$B$776,F$11)+'СЕТ СН'!$F$12+СВЦЭМ!$D$10+'СЕТ СН'!$F$5-'СЕТ СН'!$F$20</f>
        <v>2142.13399295</v>
      </c>
      <c r="G13" s="36">
        <f>SUMIFS(СВЦЭМ!$C$33:$C$776,СВЦЭМ!$A$33:$A$776,$A13,СВЦЭМ!$B$33:$B$776,G$11)+'СЕТ СН'!$F$12+СВЦЭМ!$D$10+'СЕТ СН'!$F$5-'СЕТ СН'!$F$20</f>
        <v>2147.8626509000001</v>
      </c>
      <c r="H13" s="36">
        <f>SUMIFS(СВЦЭМ!$C$33:$C$776,СВЦЭМ!$A$33:$A$776,$A13,СВЦЭМ!$B$33:$B$776,H$11)+'СЕТ СН'!$F$12+СВЦЭМ!$D$10+'СЕТ СН'!$F$5-'СЕТ СН'!$F$20</f>
        <v>2167.8735693100002</v>
      </c>
      <c r="I13" s="36">
        <f>SUMIFS(СВЦЭМ!$C$33:$C$776,СВЦЭМ!$A$33:$A$776,$A13,СВЦЭМ!$B$33:$B$776,I$11)+'СЕТ СН'!$F$12+СВЦЭМ!$D$10+'СЕТ СН'!$F$5-'СЕТ СН'!$F$20</f>
        <v>2154.6182564999999</v>
      </c>
      <c r="J13" s="36">
        <f>SUMIFS(СВЦЭМ!$C$33:$C$776,СВЦЭМ!$A$33:$A$776,$A13,СВЦЭМ!$B$33:$B$776,J$11)+'СЕТ СН'!$F$12+СВЦЭМ!$D$10+'СЕТ СН'!$F$5-'СЕТ СН'!$F$20</f>
        <v>2135.6952536500003</v>
      </c>
      <c r="K13" s="36">
        <f>SUMIFS(СВЦЭМ!$C$33:$C$776,СВЦЭМ!$A$33:$A$776,$A13,СВЦЭМ!$B$33:$B$776,K$11)+'СЕТ СН'!$F$12+СВЦЭМ!$D$10+'СЕТ СН'!$F$5-'СЕТ СН'!$F$20</f>
        <v>2111.1891646600002</v>
      </c>
      <c r="L13" s="36">
        <f>SUMIFS(СВЦЭМ!$C$33:$C$776,СВЦЭМ!$A$33:$A$776,$A13,СВЦЭМ!$B$33:$B$776,L$11)+'СЕТ СН'!$F$12+СВЦЭМ!$D$10+'СЕТ СН'!$F$5-'СЕТ СН'!$F$20</f>
        <v>2089.1268199200003</v>
      </c>
      <c r="M13" s="36">
        <f>SUMIFS(СВЦЭМ!$C$33:$C$776,СВЦЭМ!$A$33:$A$776,$A13,СВЦЭМ!$B$33:$B$776,M$11)+'СЕТ СН'!$F$12+СВЦЭМ!$D$10+'СЕТ СН'!$F$5-'СЕТ СН'!$F$20</f>
        <v>2052.6602484</v>
      </c>
      <c r="N13" s="36">
        <f>SUMIFS(СВЦЭМ!$C$33:$C$776,СВЦЭМ!$A$33:$A$776,$A13,СВЦЭМ!$B$33:$B$776,N$11)+'СЕТ СН'!$F$12+СВЦЭМ!$D$10+'СЕТ СН'!$F$5-'СЕТ СН'!$F$20</f>
        <v>2065.77860771</v>
      </c>
      <c r="O13" s="36">
        <f>SUMIFS(СВЦЭМ!$C$33:$C$776,СВЦЭМ!$A$33:$A$776,$A13,СВЦЭМ!$B$33:$B$776,O$11)+'СЕТ СН'!$F$12+СВЦЭМ!$D$10+'СЕТ СН'!$F$5-'СЕТ СН'!$F$20</f>
        <v>2075.9523339100001</v>
      </c>
      <c r="P13" s="36">
        <f>SUMIFS(СВЦЭМ!$C$33:$C$776,СВЦЭМ!$A$33:$A$776,$A13,СВЦЭМ!$B$33:$B$776,P$11)+'СЕТ СН'!$F$12+СВЦЭМ!$D$10+'СЕТ СН'!$F$5-'СЕТ СН'!$F$20</f>
        <v>2082.4887659300002</v>
      </c>
      <c r="Q13" s="36">
        <f>SUMIFS(СВЦЭМ!$C$33:$C$776,СВЦЭМ!$A$33:$A$776,$A13,СВЦЭМ!$B$33:$B$776,Q$11)+'СЕТ СН'!$F$12+СВЦЭМ!$D$10+'СЕТ СН'!$F$5-'СЕТ СН'!$F$20</f>
        <v>2084.2592249200002</v>
      </c>
      <c r="R13" s="36">
        <f>SUMIFS(СВЦЭМ!$C$33:$C$776,СВЦЭМ!$A$33:$A$776,$A13,СВЦЭМ!$B$33:$B$776,R$11)+'СЕТ СН'!$F$12+СВЦЭМ!$D$10+'СЕТ СН'!$F$5-'СЕТ СН'!$F$20</f>
        <v>2067.2083987200003</v>
      </c>
      <c r="S13" s="36">
        <f>SUMIFS(СВЦЭМ!$C$33:$C$776,СВЦЭМ!$A$33:$A$776,$A13,СВЦЭМ!$B$33:$B$776,S$11)+'СЕТ СН'!$F$12+СВЦЭМ!$D$10+'СЕТ СН'!$F$5-'СЕТ СН'!$F$20</f>
        <v>2072.5950080600001</v>
      </c>
      <c r="T13" s="36">
        <f>SUMIFS(СВЦЭМ!$C$33:$C$776,СВЦЭМ!$A$33:$A$776,$A13,СВЦЭМ!$B$33:$B$776,T$11)+'СЕТ СН'!$F$12+СВЦЭМ!$D$10+'СЕТ СН'!$F$5-'СЕТ СН'!$F$20</f>
        <v>2061.98457052</v>
      </c>
      <c r="U13" s="36">
        <f>SUMIFS(СВЦЭМ!$C$33:$C$776,СВЦЭМ!$A$33:$A$776,$A13,СВЦЭМ!$B$33:$B$776,U$11)+'СЕТ СН'!$F$12+СВЦЭМ!$D$10+'СЕТ СН'!$F$5-'СЕТ СН'!$F$20</f>
        <v>2055.5178776100001</v>
      </c>
      <c r="V13" s="36">
        <f>SUMIFS(СВЦЭМ!$C$33:$C$776,СВЦЭМ!$A$33:$A$776,$A13,СВЦЭМ!$B$33:$B$776,V$11)+'СЕТ СН'!$F$12+СВЦЭМ!$D$10+'СЕТ СН'!$F$5-'СЕТ СН'!$F$20</f>
        <v>2060.1923270500001</v>
      </c>
      <c r="W13" s="36">
        <f>SUMIFS(СВЦЭМ!$C$33:$C$776,СВЦЭМ!$A$33:$A$776,$A13,СВЦЭМ!$B$33:$B$776,W$11)+'СЕТ СН'!$F$12+СВЦЭМ!$D$10+'СЕТ СН'!$F$5-'СЕТ СН'!$F$20</f>
        <v>2070.5896989299999</v>
      </c>
      <c r="X13" s="36">
        <f>SUMIFS(СВЦЭМ!$C$33:$C$776,СВЦЭМ!$A$33:$A$776,$A13,СВЦЭМ!$B$33:$B$776,X$11)+'СЕТ СН'!$F$12+СВЦЭМ!$D$10+'СЕТ СН'!$F$5-'СЕТ СН'!$F$20</f>
        <v>2076.2109647900002</v>
      </c>
      <c r="Y13" s="36">
        <f>SUMIFS(СВЦЭМ!$C$33:$C$776,СВЦЭМ!$A$33:$A$776,$A13,СВЦЭМ!$B$33:$B$776,Y$11)+'СЕТ СН'!$F$12+СВЦЭМ!$D$10+'СЕТ СН'!$F$5-'СЕТ СН'!$F$20</f>
        <v>2085.43495368</v>
      </c>
    </row>
    <row r="14" spans="1:27" ht="15.75" x14ac:dyDescent="0.2">
      <c r="A14" s="35">
        <f t="shared" ref="A14:A42" si="0">A13+1</f>
        <v>44199</v>
      </c>
      <c r="B14" s="36">
        <f>SUMIFS(СВЦЭМ!$C$33:$C$776,СВЦЭМ!$A$33:$A$776,$A14,СВЦЭМ!$B$33:$B$776,B$11)+'СЕТ СН'!$F$12+СВЦЭМ!$D$10+'СЕТ СН'!$F$5-'СЕТ СН'!$F$20</f>
        <v>2079.94341506</v>
      </c>
      <c r="C14" s="36">
        <f>SUMIFS(СВЦЭМ!$C$33:$C$776,СВЦЭМ!$A$33:$A$776,$A14,СВЦЭМ!$B$33:$B$776,C$11)+'СЕТ СН'!$F$12+СВЦЭМ!$D$10+'СЕТ СН'!$F$5-'СЕТ СН'!$F$20</f>
        <v>2094.6896304900001</v>
      </c>
      <c r="D14" s="36">
        <f>SUMIFS(СВЦЭМ!$C$33:$C$776,СВЦЭМ!$A$33:$A$776,$A14,СВЦЭМ!$B$33:$B$776,D$11)+'СЕТ СН'!$F$12+СВЦЭМ!$D$10+'СЕТ СН'!$F$5-'СЕТ СН'!$F$20</f>
        <v>2102.5963861200003</v>
      </c>
      <c r="E14" s="36">
        <f>SUMIFS(СВЦЭМ!$C$33:$C$776,СВЦЭМ!$A$33:$A$776,$A14,СВЦЭМ!$B$33:$B$776,E$11)+'СЕТ СН'!$F$12+СВЦЭМ!$D$10+'СЕТ СН'!$F$5-'СЕТ СН'!$F$20</f>
        <v>2121.4425399900001</v>
      </c>
      <c r="F14" s="36">
        <f>SUMIFS(СВЦЭМ!$C$33:$C$776,СВЦЭМ!$A$33:$A$776,$A14,СВЦЭМ!$B$33:$B$776,F$11)+'СЕТ СН'!$F$12+СВЦЭМ!$D$10+'СЕТ СН'!$F$5-'СЕТ СН'!$F$20</f>
        <v>2102.2461019500001</v>
      </c>
      <c r="G14" s="36">
        <f>SUMIFS(СВЦЭМ!$C$33:$C$776,СВЦЭМ!$A$33:$A$776,$A14,СВЦЭМ!$B$33:$B$776,G$11)+'СЕТ СН'!$F$12+СВЦЭМ!$D$10+'СЕТ СН'!$F$5-'СЕТ СН'!$F$20</f>
        <v>2099.1712513900002</v>
      </c>
      <c r="H14" s="36">
        <f>SUMIFS(СВЦЭМ!$C$33:$C$776,СВЦЭМ!$A$33:$A$776,$A14,СВЦЭМ!$B$33:$B$776,H$11)+'СЕТ СН'!$F$12+СВЦЭМ!$D$10+'СЕТ СН'!$F$5-'СЕТ СН'!$F$20</f>
        <v>2115.0160300900002</v>
      </c>
      <c r="I14" s="36">
        <f>SUMIFS(СВЦЭМ!$C$33:$C$776,СВЦЭМ!$A$33:$A$776,$A14,СВЦЭМ!$B$33:$B$776,I$11)+'СЕТ СН'!$F$12+СВЦЭМ!$D$10+'СЕТ СН'!$F$5-'СЕТ СН'!$F$20</f>
        <v>2127.2080493900003</v>
      </c>
      <c r="J14" s="36">
        <f>SUMIFS(СВЦЭМ!$C$33:$C$776,СВЦЭМ!$A$33:$A$776,$A14,СВЦЭМ!$B$33:$B$776,J$11)+'СЕТ СН'!$F$12+СВЦЭМ!$D$10+'СЕТ СН'!$F$5-'СЕТ СН'!$F$20</f>
        <v>2121.8344113399999</v>
      </c>
      <c r="K14" s="36">
        <f>SUMIFS(СВЦЭМ!$C$33:$C$776,СВЦЭМ!$A$33:$A$776,$A14,СВЦЭМ!$B$33:$B$776,K$11)+'СЕТ СН'!$F$12+СВЦЭМ!$D$10+'СЕТ СН'!$F$5-'СЕТ СН'!$F$20</f>
        <v>2122.9932727599999</v>
      </c>
      <c r="L14" s="36">
        <f>SUMIFS(СВЦЭМ!$C$33:$C$776,СВЦЭМ!$A$33:$A$776,$A14,СВЦЭМ!$B$33:$B$776,L$11)+'СЕТ СН'!$F$12+СВЦЭМ!$D$10+'СЕТ СН'!$F$5-'СЕТ СН'!$F$20</f>
        <v>2111.8466336800002</v>
      </c>
      <c r="M14" s="36">
        <f>SUMIFS(СВЦЭМ!$C$33:$C$776,СВЦЭМ!$A$33:$A$776,$A14,СВЦЭМ!$B$33:$B$776,M$11)+'СЕТ СН'!$F$12+СВЦЭМ!$D$10+'СЕТ СН'!$F$5-'СЕТ СН'!$F$20</f>
        <v>2104.6667263100003</v>
      </c>
      <c r="N14" s="36">
        <f>SUMIFS(СВЦЭМ!$C$33:$C$776,СВЦЭМ!$A$33:$A$776,$A14,СВЦЭМ!$B$33:$B$776,N$11)+'СЕТ СН'!$F$12+СВЦЭМ!$D$10+'СЕТ СН'!$F$5-'СЕТ СН'!$F$20</f>
        <v>2113.78328057</v>
      </c>
      <c r="O14" s="36">
        <f>SUMIFS(СВЦЭМ!$C$33:$C$776,СВЦЭМ!$A$33:$A$776,$A14,СВЦЭМ!$B$33:$B$776,O$11)+'СЕТ СН'!$F$12+СВЦЭМ!$D$10+'СЕТ СН'!$F$5-'СЕТ СН'!$F$20</f>
        <v>2130.1855636300002</v>
      </c>
      <c r="P14" s="36">
        <f>SUMIFS(СВЦЭМ!$C$33:$C$776,СВЦЭМ!$A$33:$A$776,$A14,СВЦЭМ!$B$33:$B$776,P$11)+'СЕТ СН'!$F$12+СВЦЭМ!$D$10+'СЕТ СН'!$F$5-'СЕТ СН'!$F$20</f>
        <v>2142.6941672000003</v>
      </c>
      <c r="Q14" s="36">
        <f>SUMIFS(СВЦЭМ!$C$33:$C$776,СВЦЭМ!$A$33:$A$776,$A14,СВЦЭМ!$B$33:$B$776,Q$11)+'СЕТ СН'!$F$12+СВЦЭМ!$D$10+'СЕТ СН'!$F$5-'СЕТ СН'!$F$20</f>
        <v>2147.7539028000001</v>
      </c>
      <c r="R14" s="36">
        <f>SUMIFS(СВЦЭМ!$C$33:$C$776,СВЦЭМ!$A$33:$A$776,$A14,СВЦЭМ!$B$33:$B$776,R$11)+'СЕТ СН'!$F$12+СВЦЭМ!$D$10+'СЕТ СН'!$F$5-'СЕТ СН'!$F$20</f>
        <v>2139.6979734300003</v>
      </c>
      <c r="S14" s="36">
        <f>SUMIFS(СВЦЭМ!$C$33:$C$776,СВЦЭМ!$A$33:$A$776,$A14,СВЦЭМ!$B$33:$B$776,S$11)+'СЕТ СН'!$F$12+СВЦЭМ!$D$10+'СЕТ СН'!$F$5-'СЕТ СН'!$F$20</f>
        <v>2122.06194968</v>
      </c>
      <c r="T14" s="36">
        <f>SUMIFS(СВЦЭМ!$C$33:$C$776,СВЦЭМ!$A$33:$A$776,$A14,СВЦЭМ!$B$33:$B$776,T$11)+'СЕТ СН'!$F$12+СВЦЭМ!$D$10+'СЕТ СН'!$F$5-'СЕТ СН'!$F$20</f>
        <v>2102.09854679</v>
      </c>
      <c r="U14" s="36">
        <f>SUMIFS(СВЦЭМ!$C$33:$C$776,СВЦЭМ!$A$33:$A$776,$A14,СВЦЭМ!$B$33:$B$776,U$11)+'СЕТ СН'!$F$12+СВЦЭМ!$D$10+'СЕТ СН'!$F$5-'СЕТ СН'!$F$20</f>
        <v>2107.0025115200001</v>
      </c>
      <c r="V14" s="36">
        <f>SUMIFS(СВЦЭМ!$C$33:$C$776,СВЦЭМ!$A$33:$A$776,$A14,СВЦЭМ!$B$33:$B$776,V$11)+'СЕТ СН'!$F$12+СВЦЭМ!$D$10+'СЕТ СН'!$F$5-'СЕТ СН'!$F$20</f>
        <v>2106.71720521</v>
      </c>
      <c r="W14" s="36">
        <f>SUMIFS(СВЦЭМ!$C$33:$C$776,СВЦЭМ!$A$33:$A$776,$A14,СВЦЭМ!$B$33:$B$776,W$11)+'СЕТ СН'!$F$12+СВЦЭМ!$D$10+'СЕТ СН'!$F$5-'СЕТ СН'!$F$20</f>
        <v>2114.6249919400002</v>
      </c>
      <c r="X14" s="36">
        <f>SUMIFS(СВЦЭМ!$C$33:$C$776,СВЦЭМ!$A$33:$A$776,$A14,СВЦЭМ!$B$33:$B$776,X$11)+'СЕТ СН'!$F$12+СВЦЭМ!$D$10+'СЕТ СН'!$F$5-'СЕТ СН'!$F$20</f>
        <v>2125.2715700600002</v>
      </c>
      <c r="Y14" s="36">
        <f>SUMIFS(СВЦЭМ!$C$33:$C$776,СВЦЭМ!$A$33:$A$776,$A14,СВЦЭМ!$B$33:$B$776,Y$11)+'СЕТ СН'!$F$12+СВЦЭМ!$D$10+'СЕТ СН'!$F$5-'СЕТ СН'!$F$20</f>
        <v>2130.12749781</v>
      </c>
    </row>
    <row r="15" spans="1:27" ht="15.75" x14ac:dyDescent="0.2">
      <c r="A15" s="35">
        <f t="shared" si="0"/>
        <v>44200</v>
      </c>
      <c r="B15" s="36">
        <f>SUMIFS(СВЦЭМ!$C$33:$C$776,СВЦЭМ!$A$33:$A$776,$A15,СВЦЭМ!$B$33:$B$776,B$11)+'СЕТ СН'!$F$12+СВЦЭМ!$D$10+'СЕТ СН'!$F$5-'СЕТ СН'!$F$20</f>
        <v>2155.9346829800002</v>
      </c>
      <c r="C15" s="36">
        <f>SUMIFS(СВЦЭМ!$C$33:$C$776,СВЦЭМ!$A$33:$A$776,$A15,СВЦЭМ!$B$33:$B$776,C$11)+'СЕТ СН'!$F$12+СВЦЭМ!$D$10+'СЕТ СН'!$F$5-'СЕТ СН'!$F$20</f>
        <v>2166.24675269</v>
      </c>
      <c r="D15" s="36">
        <f>SUMIFS(СВЦЭМ!$C$33:$C$776,СВЦЭМ!$A$33:$A$776,$A15,СВЦЭМ!$B$33:$B$776,D$11)+'СЕТ СН'!$F$12+СВЦЭМ!$D$10+'СЕТ СН'!$F$5-'СЕТ СН'!$F$20</f>
        <v>2180.9729636000002</v>
      </c>
      <c r="E15" s="36">
        <f>SUMIFS(СВЦЭМ!$C$33:$C$776,СВЦЭМ!$A$33:$A$776,$A15,СВЦЭМ!$B$33:$B$776,E$11)+'СЕТ СН'!$F$12+СВЦЭМ!$D$10+'СЕТ СН'!$F$5-'СЕТ СН'!$F$20</f>
        <v>2206.5087458200001</v>
      </c>
      <c r="F15" s="36">
        <f>SUMIFS(СВЦЭМ!$C$33:$C$776,СВЦЭМ!$A$33:$A$776,$A15,СВЦЭМ!$B$33:$B$776,F$11)+'СЕТ СН'!$F$12+СВЦЭМ!$D$10+'СЕТ СН'!$F$5-'СЕТ СН'!$F$20</f>
        <v>2172.6601834500002</v>
      </c>
      <c r="G15" s="36">
        <f>SUMIFS(СВЦЭМ!$C$33:$C$776,СВЦЭМ!$A$33:$A$776,$A15,СВЦЭМ!$B$33:$B$776,G$11)+'СЕТ СН'!$F$12+СВЦЭМ!$D$10+'СЕТ СН'!$F$5-'СЕТ СН'!$F$20</f>
        <v>2168.6806276300003</v>
      </c>
      <c r="H15" s="36">
        <f>SUMIFS(СВЦЭМ!$C$33:$C$776,СВЦЭМ!$A$33:$A$776,$A15,СВЦЭМ!$B$33:$B$776,H$11)+'СЕТ СН'!$F$12+СВЦЭМ!$D$10+'СЕТ СН'!$F$5-'СЕТ СН'!$F$20</f>
        <v>2175.8779104700002</v>
      </c>
      <c r="I15" s="36">
        <f>SUMIFS(СВЦЭМ!$C$33:$C$776,СВЦЭМ!$A$33:$A$776,$A15,СВЦЭМ!$B$33:$B$776,I$11)+'СЕТ СН'!$F$12+СВЦЭМ!$D$10+'СЕТ СН'!$F$5-'СЕТ СН'!$F$20</f>
        <v>2160.2777757200001</v>
      </c>
      <c r="J15" s="36">
        <f>SUMIFS(СВЦЭМ!$C$33:$C$776,СВЦЭМ!$A$33:$A$776,$A15,СВЦЭМ!$B$33:$B$776,J$11)+'СЕТ СН'!$F$12+СВЦЭМ!$D$10+'СЕТ СН'!$F$5-'СЕТ СН'!$F$20</f>
        <v>2133.92525273</v>
      </c>
      <c r="K15" s="36">
        <f>SUMIFS(СВЦЭМ!$C$33:$C$776,СВЦЭМ!$A$33:$A$776,$A15,СВЦЭМ!$B$33:$B$776,K$11)+'СЕТ СН'!$F$12+СВЦЭМ!$D$10+'СЕТ СН'!$F$5-'СЕТ СН'!$F$20</f>
        <v>2105.9650844799999</v>
      </c>
      <c r="L15" s="36">
        <f>SUMIFS(СВЦЭМ!$C$33:$C$776,СВЦЭМ!$A$33:$A$776,$A15,СВЦЭМ!$B$33:$B$776,L$11)+'СЕТ СН'!$F$12+СВЦЭМ!$D$10+'СЕТ СН'!$F$5-'СЕТ СН'!$F$20</f>
        <v>2098.0782807400001</v>
      </c>
      <c r="M15" s="36">
        <f>SUMIFS(СВЦЭМ!$C$33:$C$776,СВЦЭМ!$A$33:$A$776,$A15,СВЦЭМ!$B$33:$B$776,M$11)+'СЕТ СН'!$F$12+СВЦЭМ!$D$10+'СЕТ СН'!$F$5-'СЕТ СН'!$F$20</f>
        <v>2089.7632723800002</v>
      </c>
      <c r="N15" s="36">
        <f>SUMIFS(СВЦЭМ!$C$33:$C$776,СВЦЭМ!$A$33:$A$776,$A15,СВЦЭМ!$B$33:$B$776,N$11)+'СЕТ СН'!$F$12+СВЦЭМ!$D$10+'СЕТ СН'!$F$5-'СЕТ СН'!$F$20</f>
        <v>2108.56095598</v>
      </c>
      <c r="O15" s="36">
        <f>SUMIFS(СВЦЭМ!$C$33:$C$776,СВЦЭМ!$A$33:$A$776,$A15,СВЦЭМ!$B$33:$B$776,O$11)+'СЕТ СН'!$F$12+СВЦЭМ!$D$10+'СЕТ СН'!$F$5-'СЕТ СН'!$F$20</f>
        <v>2117.55215899</v>
      </c>
      <c r="P15" s="36">
        <f>SUMIFS(СВЦЭМ!$C$33:$C$776,СВЦЭМ!$A$33:$A$776,$A15,СВЦЭМ!$B$33:$B$776,P$11)+'СЕТ СН'!$F$12+СВЦЭМ!$D$10+'СЕТ СН'!$F$5-'СЕТ СН'!$F$20</f>
        <v>2129.1628532700001</v>
      </c>
      <c r="Q15" s="36">
        <f>SUMIFS(СВЦЭМ!$C$33:$C$776,СВЦЭМ!$A$33:$A$776,$A15,СВЦЭМ!$B$33:$B$776,Q$11)+'СЕТ СН'!$F$12+СВЦЭМ!$D$10+'СЕТ СН'!$F$5-'СЕТ СН'!$F$20</f>
        <v>2129.8504020199998</v>
      </c>
      <c r="R15" s="36">
        <f>SUMIFS(СВЦЭМ!$C$33:$C$776,СВЦЭМ!$A$33:$A$776,$A15,СВЦЭМ!$B$33:$B$776,R$11)+'СЕТ СН'!$F$12+СВЦЭМ!$D$10+'СЕТ СН'!$F$5-'СЕТ СН'!$F$20</f>
        <v>2119.0547282000002</v>
      </c>
      <c r="S15" s="36">
        <f>SUMIFS(СВЦЭМ!$C$33:$C$776,СВЦЭМ!$A$33:$A$776,$A15,СВЦЭМ!$B$33:$B$776,S$11)+'СЕТ СН'!$F$12+СВЦЭМ!$D$10+'СЕТ СН'!$F$5-'СЕТ СН'!$F$20</f>
        <v>2110.4270160900001</v>
      </c>
      <c r="T15" s="36">
        <f>SUMIFS(СВЦЭМ!$C$33:$C$776,СВЦЭМ!$A$33:$A$776,$A15,СВЦЭМ!$B$33:$B$776,T$11)+'СЕТ СН'!$F$12+СВЦЭМ!$D$10+'СЕТ СН'!$F$5-'СЕТ СН'!$F$20</f>
        <v>2094.1891263799998</v>
      </c>
      <c r="U15" s="36">
        <f>SUMIFS(СВЦЭМ!$C$33:$C$776,СВЦЭМ!$A$33:$A$776,$A15,СВЦЭМ!$B$33:$B$776,U$11)+'СЕТ СН'!$F$12+СВЦЭМ!$D$10+'СЕТ СН'!$F$5-'СЕТ СН'!$F$20</f>
        <v>2100.2570358600001</v>
      </c>
      <c r="V15" s="36">
        <f>SUMIFS(СВЦЭМ!$C$33:$C$776,СВЦЭМ!$A$33:$A$776,$A15,СВЦЭМ!$B$33:$B$776,V$11)+'СЕТ СН'!$F$12+СВЦЭМ!$D$10+'СЕТ СН'!$F$5-'СЕТ СН'!$F$20</f>
        <v>2101.0336783800003</v>
      </c>
      <c r="W15" s="36">
        <f>SUMIFS(СВЦЭМ!$C$33:$C$776,СВЦЭМ!$A$33:$A$776,$A15,СВЦЭМ!$B$33:$B$776,W$11)+'СЕТ СН'!$F$12+СВЦЭМ!$D$10+'СЕТ СН'!$F$5-'СЕТ СН'!$F$20</f>
        <v>2111.6756313700002</v>
      </c>
      <c r="X15" s="36">
        <f>SUMIFS(СВЦЭМ!$C$33:$C$776,СВЦЭМ!$A$33:$A$776,$A15,СВЦЭМ!$B$33:$B$776,X$11)+'СЕТ СН'!$F$12+СВЦЭМ!$D$10+'СЕТ СН'!$F$5-'СЕТ СН'!$F$20</f>
        <v>2127.9509289600001</v>
      </c>
      <c r="Y15" s="36">
        <f>SUMIFS(СВЦЭМ!$C$33:$C$776,СВЦЭМ!$A$33:$A$776,$A15,СВЦЭМ!$B$33:$B$776,Y$11)+'СЕТ СН'!$F$12+СВЦЭМ!$D$10+'СЕТ СН'!$F$5-'СЕТ СН'!$F$20</f>
        <v>2143.1256784100001</v>
      </c>
    </row>
    <row r="16" spans="1:27" ht="15.75" x14ac:dyDescent="0.2">
      <c r="A16" s="35">
        <f t="shared" si="0"/>
        <v>44201</v>
      </c>
      <c r="B16" s="36">
        <f>SUMIFS(СВЦЭМ!$C$33:$C$776,СВЦЭМ!$A$33:$A$776,$A16,СВЦЭМ!$B$33:$B$776,B$11)+'СЕТ СН'!$F$12+СВЦЭМ!$D$10+'СЕТ СН'!$F$5-'СЕТ СН'!$F$20</f>
        <v>2112.2092469500003</v>
      </c>
      <c r="C16" s="36">
        <f>SUMIFS(СВЦЭМ!$C$33:$C$776,СВЦЭМ!$A$33:$A$776,$A16,СВЦЭМ!$B$33:$B$776,C$11)+'СЕТ СН'!$F$12+СВЦЭМ!$D$10+'СЕТ СН'!$F$5-'СЕТ СН'!$F$20</f>
        <v>2141.96213162</v>
      </c>
      <c r="D16" s="36">
        <f>SUMIFS(СВЦЭМ!$C$33:$C$776,СВЦЭМ!$A$33:$A$776,$A16,СВЦЭМ!$B$33:$B$776,D$11)+'СЕТ СН'!$F$12+СВЦЭМ!$D$10+'СЕТ СН'!$F$5-'СЕТ СН'!$F$20</f>
        <v>2150.5463225900003</v>
      </c>
      <c r="E16" s="36">
        <f>SUMIFS(СВЦЭМ!$C$33:$C$776,СВЦЭМ!$A$33:$A$776,$A16,СВЦЭМ!$B$33:$B$776,E$11)+'СЕТ СН'!$F$12+СВЦЭМ!$D$10+'СЕТ СН'!$F$5-'СЕТ СН'!$F$20</f>
        <v>2154.44680006</v>
      </c>
      <c r="F16" s="36">
        <f>SUMIFS(СВЦЭМ!$C$33:$C$776,СВЦЭМ!$A$33:$A$776,$A16,СВЦЭМ!$B$33:$B$776,F$11)+'СЕТ СН'!$F$12+СВЦЭМ!$D$10+'СЕТ СН'!$F$5-'СЕТ СН'!$F$20</f>
        <v>2164.1886828900001</v>
      </c>
      <c r="G16" s="36">
        <f>SUMIFS(СВЦЭМ!$C$33:$C$776,СВЦЭМ!$A$33:$A$776,$A16,СВЦЭМ!$B$33:$B$776,G$11)+'СЕТ СН'!$F$12+СВЦЭМ!$D$10+'СЕТ СН'!$F$5-'СЕТ СН'!$F$20</f>
        <v>2184.6697504600002</v>
      </c>
      <c r="H16" s="36">
        <f>SUMIFS(СВЦЭМ!$C$33:$C$776,СВЦЭМ!$A$33:$A$776,$A16,СВЦЭМ!$B$33:$B$776,H$11)+'СЕТ СН'!$F$12+СВЦЭМ!$D$10+'СЕТ СН'!$F$5-'СЕТ СН'!$F$20</f>
        <v>2168.9709627700004</v>
      </c>
      <c r="I16" s="36">
        <f>SUMIFS(СВЦЭМ!$C$33:$C$776,СВЦЭМ!$A$33:$A$776,$A16,СВЦЭМ!$B$33:$B$776,I$11)+'СЕТ СН'!$F$12+СВЦЭМ!$D$10+'СЕТ СН'!$F$5-'СЕТ СН'!$F$20</f>
        <v>2151.5714693099999</v>
      </c>
      <c r="J16" s="36">
        <f>SUMIFS(СВЦЭМ!$C$33:$C$776,СВЦЭМ!$A$33:$A$776,$A16,СВЦЭМ!$B$33:$B$776,J$11)+'СЕТ СН'!$F$12+СВЦЭМ!$D$10+'СЕТ СН'!$F$5-'СЕТ СН'!$F$20</f>
        <v>2127.7652343999998</v>
      </c>
      <c r="K16" s="36">
        <f>SUMIFS(СВЦЭМ!$C$33:$C$776,СВЦЭМ!$A$33:$A$776,$A16,СВЦЭМ!$B$33:$B$776,K$11)+'СЕТ СН'!$F$12+СВЦЭМ!$D$10+'СЕТ СН'!$F$5-'СЕТ СН'!$F$20</f>
        <v>2097.82669652</v>
      </c>
      <c r="L16" s="36">
        <f>SUMIFS(СВЦЭМ!$C$33:$C$776,СВЦЭМ!$A$33:$A$776,$A16,СВЦЭМ!$B$33:$B$776,L$11)+'СЕТ СН'!$F$12+СВЦЭМ!$D$10+'СЕТ СН'!$F$5-'СЕТ СН'!$F$20</f>
        <v>2075.3896592700003</v>
      </c>
      <c r="M16" s="36">
        <f>SUMIFS(СВЦЭМ!$C$33:$C$776,СВЦЭМ!$A$33:$A$776,$A16,СВЦЭМ!$B$33:$B$776,M$11)+'СЕТ СН'!$F$12+СВЦЭМ!$D$10+'СЕТ СН'!$F$5-'СЕТ СН'!$F$20</f>
        <v>2084.43719723</v>
      </c>
      <c r="N16" s="36">
        <f>SUMIFS(СВЦЭМ!$C$33:$C$776,СВЦЭМ!$A$33:$A$776,$A16,СВЦЭМ!$B$33:$B$776,N$11)+'СЕТ СН'!$F$12+СВЦЭМ!$D$10+'СЕТ СН'!$F$5-'СЕТ СН'!$F$20</f>
        <v>2117.9057654100002</v>
      </c>
      <c r="O16" s="36">
        <f>SUMIFS(СВЦЭМ!$C$33:$C$776,СВЦЭМ!$A$33:$A$776,$A16,СВЦЭМ!$B$33:$B$776,O$11)+'СЕТ СН'!$F$12+СВЦЭМ!$D$10+'СЕТ СН'!$F$5-'СЕТ СН'!$F$20</f>
        <v>2143.3937230000001</v>
      </c>
      <c r="P16" s="36">
        <f>SUMIFS(СВЦЭМ!$C$33:$C$776,СВЦЭМ!$A$33:$A$776,$A16,СВЦЭМ!$B$33:$B$776,P$11)+'СЕТ СН'!$F$12+СВЦЭМ!$D$10+'СЕТ СН'!$F$5-'СЕТ СН'!$F$20</f>
        <v>2159.7127579100002</v>
      </c>
      <c r="Q16" s="36">
        <f>SUMIFS(СВЦЭМ!$C$33:$C$776,СВЦЭМ!$A$33:$A$776,$A16,СВЦЭМ!$B$33:$B$776,Q$11)+'СЕТ СН'!$F$12+СВЦЭМ!$D$10+'СЕТ СН'!$F$5-'СЕТ СН'!$F$20</f>
        <v>2165.5835253300002</v>
      </c>
      <c r="R16" s="36">
        <f>SUMIFS(СВЦЭМ!$C$33:$C$776,СВЦЭМ!$A$33:$A$776,$A16,СВЦЭМ!$B$33:$B$776,R$11)+'СЕТ СН'!$F$12+СВЦЭМ!$D$10+'СЕТ СН'!$F$5-'СЕТ СН'!$F$20</f>
        <v>2152.1920288400001</v>
      </c>
      <c r="S16" s="36">
        <f>SUMIFS(СВЦЭМ!$C$33:$C$776,СВЦЭМ!$A$33:$A$776,$A16,СВЦЭМ!$B$33:$B$776,S$11)+'СЕТ СН'!$F$12+СВЦЭМ!$D$10+'СЕТ СН'!$F$5-'СЕТ СН'!$F$20</f>
        <v>2141.1293311999998</v>
      </c>
      <c r="T16" s="36">
        <f>SUMIFS(СВЦЭМ!$C$33:$C$776,СВЦЭМ!$A$33:$A$776,$A16,СВЦЭМ!$B$33:$B$776,T$11)+'СЕТ СН'!$F$12+СВЦЭМ!$D$10+'СЕТ СН'!$F$5-'СЕТ СН'!$F$20</f>
        <v>2109.0141097800001</v>
      </c>
      <c r="U16" s="36">
        <f>SUMIFS(СВЦЭМ!$C$33:$C$776,СВЦЭМ!$A$33:$A$776,$A16,СВЦЭМ!$B$33:$B$776,U$11)+'СЕТ СН'!$F$12+СВЦЭМ!$D$10+'СЕТ СН'!$F$5-'СЕТ СН'!$F$20</f>
        <v>2116.1322817400001</v>
      </c>
      <c r="V16" s="36">
        <f>SUMIFS(СВЦЭМ!$C$33:$C$776,СВЦЭМ!$A$33:$A$776,$A16,СВЦЭМ!$B$33:$B$776,V$11)+'СЕТ СН'!$F$12+СВЦЭМ!$D$10+'СЕТ СН'!$F$5-'СЕТ СН'!$F$20</f>
        <v>2120.9818658100003</v>
      </c>
      <c r="W16" s="36">
        <f>SUMIFS(СВЦЭМ!$C$33:$C$776,СВЦЭМ!$A$33:$A$776,$A16,СВЦЭМ!$B$33:$B$776,W$11)+'СЕТ СН'!$F$12+СВЦЭМ!$D$10+'СЕТ СН'!$F$5-'СЕТ СН'!$F$20</f>
        <v>2136.2379158399999</v>
      </c>
      <c r="X16" s="36">
        <f>SUMIFS(СВЦЭМ!$C$33:$C$776,СВЦЭМ!$A$33:$A$776,$A16,СВЦЭМ!$B$33:$B$776,X$11)+'СЕТ СН'!$F$12+СВЦЭМ!$D$10+'СЕТ СН'!$F$5-'СЕТ СН'!$F$20</f>
        <v>2151.2066494800001</v>
      </c>
      <c r="Y16" s="36">
        <f>SUMIFS(СВЦЭМ!$C$33:$C$776,СВЦЭМ!$A$33:$A$776,$A16,СВЦЭМ!$B$33:$B$776,Y$11)+'СЕТ СН'!$F$12+СВЦЭМ!$D$10+'СЕТ СН'!$F$5-'СЕТ СН'!$F$20</f>
        <v>2166.9843197099999</v>
      </c>
    </row>
    <row r="17" spans="1:25" ht="15.75" x14ac:dyDescent="0.2">
      <c r="A17" s="35">
        <f t="shared" si="0"/>
        <v>44202</v>
      </c>
      <c r="B17" s="36">
        <f>SUMIFS(СВЦЭМ!$C$33:$C$776,СВЦЭМ!$A$33:$A$776,$A17,СВЦЭМ!$B$33:$B$776,B$11)+'СЕТ СН'!$F$12+СВЦЭМ!$D$10+'СЕТ СН'!$F$5-'СЕТ СН'!$F$20</f>
        <v>2160.7559760200002</v>
      </c>
      <c r="C17" s="36">
        <f>SUMIFS(СВЦЭМ!$C$33:$C$776,СВЦЭМ!$A$33:$A$776,$A17,СВЦЭМ!$B$33:$B$776,C$11)+'СЕТ СН'!$F$12+СВЦЭМ!$D$10+'СЕТ СН'!$F$5-'СЕТ СН'!$F$20</f>
        <v>2183.9587332700003</v>
      </c>
      <c r="D17" s="36">
        <f>SUMIFS(СВЦЭМ!$C$33:$C$776,СВЦЭМ!$A$33:$A$776,$A17,СВЦЭМ!$B$33:$B$776,D$11)+'СЕТ СН'!$F$12+СВЦЭМ!$D$10+'СЕТ СН'!$F$5-'СЕТ СН'!$F$20</f>
        <v>2208.5545980799998</v>
      </c>
      <c r="E17" s="36">
        <f>SUMIFS(СВЦЭМ!$C$33:$C$776,СВЦЭМ!$A$33:$A$776,$A17,СВЦЭМ!$B$33:$B$776,E$11)+'СЕТ СН'!$F$12+СВЦЭМ!$D$10+'СЕТ СН'!$F$5-'СЕТ СН'!$F$20</f>
        <v>2217.39544531</v>
      </c>
      <c r="F17" s="36">
        <f>SUMIFS(СВЦЭМ!$C$33:$C$776,СВЦЭМ!$A$33:$A$776,$A17,СВЦЭМ!$B$33:$B$776,F$11)+'СЕТ СН'!$F$12+СВЦЭМ!$D$10+'СЕТ СН'!$F$5-'СЕТ СН'!$F$20</f>
        <v>2227.0038888099998</v>
      </c>
      <c r="G17" s="36">
        <f>SUMIFS(СВЦЭМ!$C$33:$C$776,СВЦЭМ!$A$33:$A$776,$A17,СВЦЭМ!$B$33:$B$776,G$11)+'СЕТ СН'!$F$12+СВЦЭМ!$D$10+'СЕТ СН'!$F$5-'СЕТ СН'!$F$20</f>
        <v>2233.3980853399999</v>
      </c>
      <c r="H17" s="36">
        <f>SUMIFS(СВЦЭМ!$C$33:$C$776,СВЦЭМ!$A$33:$A$776,$A17,СВЦЭМ!$B$33:$B$776,H$11)+'СЕТ СН'!$F$12+СВЦЭМ!$D$10+'СЕТ СН'!$F$5-'СЕТ СН'!$F$20</f>
        <v>2218.7104283799999</v>
      </c>
      <c r="I17" s="36">
        <f>SUMIFS(СВЦЭМ!$C$33:$C$776,СВЦЭМ!$A$33:$A$776,$A17,СВЦЭМ!$B$33:$B$776,I$11)+'СЕТ СН'!$F$12+СВЦЭМ!$D$10+'СЕТ СН'!$F$5-'СЕТ СН'!$F$20</f>
        <v>2193.1247263499999</v>
      </c>
      <c r="J17" s="36">
        <f>SUMIFS(СВЦЭМ!$C$33:$C$776,СВЦЭМ!$A$33:$A$776,$A17,СВЦЭМ!$B$33:$B$776,J$11)+'СЕТ СН'!$F$12+СВЦЭМ!$D$10+'СЕТ СН'!$F$5-'СЕТ СН'!$F$20</f>
        <v>2144.8282616900001</v>
      </c>
      <c r="K17" s="36">
        <f>SUMIFS(СВЦЭМ!$C$33:$C$776,СВЦЭМ!$A$33:$A$776,$A17,СВЦЭМ!$B$33:$B$776,K$11)+'СЕТ СН'!$F$12+СВЦЭМ!$D$10+'СЕТ СН'!$F$5-'СЕТ СН'!$F$20</f>
        <v>2099.2653945299999</v>
      </c>
      <c r="L17" s="36">
        <f>SUMIFS(СВЦЭМ!$C$33:$C$776,СВЦЭМ!$A$33:$A$776,$A17,СВЦЭМ!$B$33:$B$776,L$11)+'СЕТ СН'!$F$12+СВЦЭМ!$D$10+'СЕТ СН'!$F$5-'СЕТ СН'!$F$20</f>
        <v>2092.19185629</v>
      </c>
      <c r="M17" s="36">
        <f>SUMIFS(СВЦЭМ!$C$33:$C$776,СВЦЭМ!$A$33:$A$776,$A17,СВЦЭМ!$B$33:$B$776,M$11)+'СЕТ СН'!$F$12+СВЦЭМ!$D$10+'СЕТ СН'!$F$5-'СЕТ СН'!$F$20</f>
        <v>2094.3756671900001</v>
      </c>
      <c r="N17" s="36">
        <f>SUMIFS(СВЦЭМ!$C$33:$C$776,СВЦЭМ!$A$33:$A$776,$A17,СВЦЭМ!$B$33:$B$776,N$11)+'СЕТ СН'!$F$12+СВЦЭМ!$D$10+'СЕТ СН'!$F$5-'СЕТ СН'!$F$20</f>
        <v>2122.46290004</v>
      </c>
      <c r="O17" s="36">
        <f>SUMIFS(СВЦЭМ!$C$33:$C$776,СВЦЭМ!$A$33:$A$776,$A17,СВЦЭМ!$B$33:$B$776,O$11)+'СЕТ СН'!$F$12+СВЦЭМ!$D$10+'СЕТ СН'!$F$5-'СЕТ СН'!$F$20</f>
        <v>2138.4788257999999</v>
      </c>
      <c r="P17" s="36">
        <f>SUMIFS(СВЦЭМ!$C$33:$C$776,СВЦЭМ!$A$33:$A$776,$A17,СВЦЭМ!$B$33:$B$776,P$11)+'СЕТ СН'!$F$12+СВЦЭМ!$D$10+'СЕТ СН'!$F$5-'СЕТ СН'!$F$20</f>
        <v>2148.4480832300001</v>
      </c>
      <c r="Q17" s="36">
        <f>SUMIFS(СВЦЭМ!$C$33:$C$776,СВЦЭМ!$A$33:$A$776,$A17,СВЦЭМ!$B$33:$B$776,Q$11)+'СЕТ СН'!$F$12+СВЦЭМ!$D$10+'СЕТ СН'!$F$5-'СЕТ СН'!$F$20</f>
        <v>2156.1612731</v>
      </c>
      <c r="R17" s="36">
        <f>SUMIFS(СВЦЭМ!$C$33:$C$776,СВЦЭМ!$A$33:$A$776,$A17,СВЦЭМ!$B$33:$B$776,R$11)+'СЕТ СН'!$F$12+СВЦЭМ!$D$10+'СЕТ СН'!$F$5-'СЕТ СН'!$F$20</f>
        <v>2140.9053871699998</v>
      </c>
      <c r="S17" s="36">
        <f>SUMIFS(СВЦЭМ!$C$33:$C$776,СВЦЭМ!$A$33:$A$776,$A17,СВЦЭМ!$B$33:$B$776,S$11)+'СЕТ СН'!$F$12+СВЦЭМ!$D$10+'СЕТ СН'!$F$5-'СЕТ СН'!$F$20</f>
        <v>2112.81685543</v>
      </c>
      <c r="T17" s="36">
        <f>SUMIFS(СВЦЭМ!$C$33:$C$776,СВЦЭМ!$A$33:$A$776,$A17,СВЦЭМ!$B$33:$B$776,T$11)+'СЕТ СН'!$F$12+СВЦЭМ!$D$10+'СЕТ СН'!$F$5-'СЕТ СН'!$F$20</f>
        <v>2088.9725496400001</v>
      </c>
      <c r="U17" s="36">
        <f>SUMIFS(СВЦЭМ!$C$33:$C$776,СВЦЭМ!$A$33:$A$776,$A17,СВЦЭМ!$B$33:$B$776,U$11)+'СЕТ СН'!$F$12+СВЦЭМ!$D$10+'СЕТ СН'!$F$5-'СЕТ СН'!$F$20</f>
        <v>2092.4468176700002</v>
      </c>
      <c r="V17" s="36">
        <f>SUMIFS(СВЦЭМ!$C$33:$C$776,СВЦЭМ!$A$33:$A$776,$A17,СВЦЭМ!$B$33:$B$776,V$11)+'СЕТ СН'!$F$12+СВЦЭМ!$D$10+'СЕТ СН'!$F$5-'СЕТ СН'!$F$20</f>
        <v>2099.2977068999999</v>
      </c>
      <c r="W17" s="36">
        <f>SUMIFS(СВЦЭМ!$C$33:$C$776,СВЦЭМ!$A$33:$A$776,$A17,СВЦЭМ!$B$33:$B$776,W$11)+'СЕТ СН'!$F$12+СВЦЭМ!$D$10+'СЕТ СН'!$F$5-'СЕТ СН'!$F$20</f>
        <v>2115.0702502000004</v>
      </c>
      <c r="X17" s="36">
        <f>SUMIFS(СВЦЭМ!$C$33:$C$776,СВЦЭМ!$A$33:$A$776,$A17,СВЦЭМ!$B$33:$B$776,X$11)+'СЕТ СН'!$F$12+СВЦЭМ!$D$10+'СЕТ СН'!$F$5-'СЕТ СН'!$F$20</f>
        <v>2132.79525096</v>
      </c>
      <c r="Y17" s="36">
        <f>SUMIFS(СВЦЭМ!$C$33:$C$776,СВЦЭМ!$A$33:$A$776,$A17,СВЦЭМ!$B$33:$B$776,Y$11)+'СЕТ СН'!$F$12+СВЦЭМ!$D$10+'СЕТ СН'!$F$5-'СЕТ СН'!$F$20</f>
        <v>2155.6315070800001</v>
      </c>
    </row>
    <row r="18" spans="1:25" ht="15.75" x14ac:dyDescent="0.2">
      <c r="A18" s="35">
        <f t="shared" si="0"/>
        <v>44203</v>
      </c>
      <c r="B18" s="36">
        <f>SUMIFS(СВЦЭМ!$C$33:$C$776,СВЦЭМ!$A$33:$A$776,$A18,СВЦЭМ!$B$33:$B$776,B$11)+'СЕТ СН'!$F$12+СВЦЭМ!$D$10+'СЕТ СН'!$F$5-'СЕТ СН'!$F$20</f>
        <v>2132.20196093</v>
      </c>
      <c r="C18" s="36">
        <f>SUMIFS(СВЦЭМ!$C$33:$C$776,СВЦЭМ!$A$33:$A$776,$A18,СВЦЭМ!$B$33:$B$776,C$11)+'СЕТ СН'!$F$12+СВЦЭМ!$D$10+'СЕТ СН'!$F$5-'СЕТ СН'!$F$20</f>
        <v>2163.4202453900002</v>
      </c>
      <c r="D18" s="36">
        <f>SUMIFS(СВЦЭМ!$C$33:$C$776,СВЦЭМ!$A$33:$A$776,$A18,СВЦЭМ!$B$33:$B$776,D$11)+'СЕТ СН'!$F$12+СВЦЭМ!$D$10+'СЕТ СН'!$F$5-'СЕТ СН'!$F$20</f>
        <v>2190.6335428100001</v>
      </c>
      <c r="E18" s="36">
        <f>SUMIFS(СВЦЭМ!$C$33:$C$776,СВЦЭМ!$A$33:$A$776,$A18,СВЦЭМ!$B$33:$B$776,E$11)+'СЕТ СН'!$F$12+СВЦЭМ!$D$10+'СЕТ СН'!$F$5-'СЕТ СН'!$F$20</f>
        <v>2199.60925167</v>
      </c>
      <c r="F18" s="36">
        <f>SUMIFS(СВЦЭМ!$C$33:$C$776,СВЦЭМ!$A$33:$A$776,$A18,СВЦЭМ!$B$33:$B$776,F$11)+'СЕТ СН'!$F$12+СВЦЭМ!$D$10+'СЕТ СН'!$F$5-'СЕТ СН'!$F$20</f>
        <v>2205.3989791200001</v>
      </c>
      <c r="G18" s="36">
        <f>SUMIFS(СВЦЭМ!$C$33:$C$776,СВЦЭМ!$A$33:$A$776,$A18,СВЦЭМ!$B$33:$B$776,G$11)+'СЕТ СН'!$F$12+СВЦЭМ!$D$10+'СЕТ СН'!$F$5-'СЕТ СН'!$F$20</f>
        <v>2198.0525577200001</v>
      </c>
      <c r="H18" s="36">
        <f>SUMIFS(СВЦЭМ!$C$33:$C$776,СВЦЭМ!$A$33:$A$776,$A18,СВЦЭМ!$B$33:$B$776,H$11)+'СЕТ СН'!$F$12+СВЦЭМ!$D$10+'СЕТ СН'!$F$5-'СЕТ СН'!$F$20</f>
        <v>2180.3034593100001</v>
      </c>
      <c r="I18" s="36">
        <f>SUMIFS(СВЦЭМ!$C$33:$C$776,СВЦЭМ!$A$33:$A$776,$A18,СВЦЭМ!$B$33:$B$776,I$11)+'СЕТ СН'!$F$12+СВЦЭМ!$D$10+'СЕТ СН'!$F$5-'СЕТ СН'!$F$20</f>
        <v>2161.6926758500003</v>
      </c>
      <c r="J18" s="36">
        <f>SUMIFS(СВЦЭМ!$C$33:$C$776,СВЦЭМ!$A$33:$A$776,$A18,СВЦЭМ!$B$33:$B$776,J$11)+'СЕТ СН'!$F$12+СВЦЭМ!$D$10+'СЕТ СН'!$F$5-'СЕТ СН'!$F$20</f>
        <v>2133.6612196400001</v>
      </c>
      <c r="K18" s="36">
        <f>SUMIFS(СВЦЭМ!$C$33:$C$776,СВЦЭМ!$A$33:$A$776,$A18,СВЦЭМ!$B$33:$B$776,K$11)+'СЕТ СН'!$F$12+СВЦЭМ!$D$10+'СЕТ СН'!$F$5-'СЕТ СН'!$F$20</f>
        <v>2108.6755334700001</v>
      </c>
      <c r="L18" s="36">
        <f>SUMIFS(СВЦЭМ!$C$33:$C$776,СВЦЭМ!$A$33:$A$776,$A18,СВЦЭМ!$B$33:$B$776,L$11)+'СЕТ СН'!$F$12+СВЦЭМ!$D$10+'СЕТ СН'!$F$5-'СЕТ СН'!$F$20</f>
        <v>2090.5911235800004</v>
      </c>
      <c r="M18" s="36">
        <f>SUMIFS(СВЦЭМ!$C$33:$C$776,СВЦЭМ!$A$33:$A$776,$A18,СВЦЭМ!$B$33:$B$776,M$11)+'СЕТ СН'!$F$12+СВЦЭМ!$D$10+'СЕТ СН'!$F$5-'СЕТ СН'!$F$20</f>
        <v>2108.40399071</v>
      </c>
      <c r="N18" s="36">
        <f>SUMIFS(СВЦЭМ!$C$33:$C$776,СВЦЭМ!$A$33:$A$776,$A18,СВЦЭМ!$B$33:$B$776,N$11)+'СЕТ СН'!$F$12+СВЦЭМ!$D$10+'СЕТ СН'!$F$5-'СЕТ СН'!$F$20</f>
        <v>2156.3648999200004</v>
      </c>
      <c r="O18" s="36">
        <f>SUMIFS(СВЦЭМ!$C$33:$C$776,СВЦЭМ!$A$33:$A$776,$A18,СВЦЭМ!$B$33:$B$776,O$11)+'СЕТ СН'!$F$12+СВЦЭМ!$D$10+'СЕТ СН'!$F$5-'СЕТ СН'!$F$20</f>
        <v>2163.8170897099999</v>
      </c>
      <c r="P18" s="36">
        <f>SUMIFS(СВЦЭМ!$C$33:$C$776,СВЦЭМ!$A$33:$A$776,$A18,СВЦЭМ!$B$33:$B$776,P$11)+'СЕТ СН'!$F$12+СВЦЭМ!$D$10+'СЕТ СН'!$F$5-'СЕТ СН'!$F$20</f>
        <v>2175.8541247000003</v>
      </c>
      <c r="Q18" s="36">
        <f>SUMIFS(СВЦЭМ!$C$33:$C$776,СВЦЭМ!$A$33:$A$776,$A18,СВЦЭМ!$B$33:$B$776,Q$11)+'СЕТ СН'!$F$12+СВЦЭМ!$D$10+'СЕТ СН'!$F$5-'СЕТ СН'!$F$20</f>
        <v>2185.2315894399999</v>
      </c>
      <c r="R18" s="36">
        <f>SUMIFS(СВЦЭМ!$C$33:$C$776,СВЦЭМ!$A$33:$A$776,$A18,СВЦЭМ!$B$33:$B$776,R$11)+'СЕТ СН'!$F$12+СВЦЭМ!$D$10+'СЕТ СН'!$F$5-'СЕТ СН'!$F$20</f>
        <v>2184.1263899800001</v>
      </c>
      <c r="S18" s="36">
        <f>SUMIFS(СВЦЭМ!$C$33:$C$776,СВЦЭМ!$A$33:$A$776,$A18,СВЦЭМ!$B$33:$B$776,S$11)+'СЕТ СН'!$F$12+СВЦЭМ!$D$10+'СЕТ СН'!$F$5-'СЕТ СН'!$F$20</f>
        <v>2152.6363508200002</v>
      </c>
      <c r="T18" s="36">
        <f>SUMIFS(СВЦЭМ!$C$33:$C$776,СВЦЭМ!$A$33:$A$776,$A18,СВЦЭМ!$B$33:$B$776,T$11)+'СЕТ СН'!$F$12+СВЦЭМ!$D$10+'СЕТ СН'!$F$5-'СЕТ СН'!$F$20</f>
        <v>2134.9082749400004</v>
      </c>
      <c r="U18" s="36">
        <f>SUMIFS(СВЦЭМ!$C$33:$C$776,СВЦЭМ!$A$33:$A$776,$A18,СВЦЭМ!$B$33:$B$776,U$11)+'СЕТ СН'!$F$12+СВЦЭМ!$D$10+'СЕТ СН'!$F$5-'СЕТ СН'!$F$20</f>
        <v>2144.7970597800004</v>
      </c>
      <c r="V18" s="36">
        <f>SUMIFS(СВЦЭМ!$C$33:$C$776,СВЦЭМ!$A$33:$A$776,$A18,СВЦЭМ!$B$33:$B$776,V$11)+'СЕТ СН'!$F$12+СВЦЭМ!$D$10+'СЕТ СН'!$F$5-'СЕТ СН'!$F$20</f>
        <v>2145.5924552699998</v>
      </c>
      <c r="W18" s="36">
        <f>SUMIFS(СВЦЭМ!$C$33:$C$776,СВЦЭМ!$A$33:$A$776,$A18,СВЦЭМ!$B$33:$B$776,W$11)+'СЕТ СН'!$F$12+СВЦЭМ!$D$10+'СЕТ СН'!$F$5-'СЕТ СН'!$F$20</f>
        <v>2163.57798705</v>
      </c>
      <c r="X18" s="36">
        <f>SUMIFS(СВЦЭМ!$C$33:$C$776,СВЦЭМ!$A$33:$A$776,$A18,СВЦЭМ!$B$33:$B$776,X$11)+'СЕТ СН'!$F$12+СВЦЭМ!$D$10+'СЕТ СН'!$F$5-'СЕТ СН'!$F$20</f>
        <v>2179.1577297800004</v>
      </c>
      <c r="Y18" s="36">
        <f>SUMIFS(СВЦЭМ!$C$33:$C$776,СВЦЭМ!$A$33:$A$776,$A18,СВЦЭМ!$B$33:$B$776,Y$11)+'СЕТ СН'!$F$12+СВЦЭМ!$D$10+'СЕТ СН'!$F$5-'СЕТ СН'!$F$20</f>
        <v>2204.0154867000001</v>
      </c>
    </row>
    <row r="19" spans="1:25" ht="15.75" x14ac:dyDescent="0.2">
      <c r="A19" s="35">
        <f t="shared" si="0"/>
        <v>44204</v>
      </c>
      <c r="B19" s="36">
        <f>SUMIFS(СВЦЭМ!$C$33:$C$776,СВЦЭМ!$A$33:$A$776,$A19,СВЦЭМ!$B$33:$B$776,B$11)+'СЕТ СН'!$F$12+СВЦЭМ!$D$10+'СЕТ СН'!$F$5-'СЕТ СН'!$F$20</f>
        <v>2147.55222056</v>
      </c>
      <c r="C19" s="36">
        <f>SUMIFS(СВЦЭМ!$C$33:$C$776,СВЦЭМ!$A$33:$A$776,$A19,СВЦЭМ!$B$33:$B$776,C$11)+'СЕТ СН'!$F$12+СВЦЭМ!$D$10+'СЕТ СН'!$F$5-'СЕТ СН'!$F$20</f>
        <v>2182.3790576299998</v>
      </c>
      <c r="D19" s="36">
        <f>SUMIFS(СВЦЭМ!$C$33:$C$776,СВЦЭМ!$A$33:$A$776,$A19,СВЦЭМ!$B$33:$B$776,D$11)+'СЕТ СН'!$F$12+СВЦЭМ!$D$10+'СЕТ СН'!$F$5-'СЕТ СН'!$F$20</f>
        <v>2207.1005759600002</v>
      </c>
      <c r="E19" s="36">
        <f>SUMIFS(СВЦЭМ!$C$33:$C$776,СВЦЭМ!$A$33:$A$776,$A19,СВЦЭМ!$B$33:$B$776,E$11)+'СЕТ СН'!$F$12+СВЦЭМ!$D$10+'СЕТ СН'!$F$5-'СЕТ СН'!$F$20</f>
        <v>2223.5692597200004</v>
      </c>
      <c r="F19" s="36">
        <f>SUMIFS(СВЦЭМ!$C$33:$C$776,СВЦЭМ!$A$33:$A$776,$A19,СВЦЭМ!$B$33:$B$776,F$11)+'СЕТ СН'!$F$12+СВЦЭМ!$D$10+'СЕТ СН'!$F$5-'СЕТ СН'!$F$20</f>
        <v>2223.7342989500003</v>
      </c>
      <c r="G19" s="36">
        <f>SUMIFS(СВЦЭМ!$C$33:$C$776,СВЦЭМ!$A$33:$A$776,$A19,СВЦЭМ!$B$33:$B$776,G$11)+'СЕТ СН'!$F$12+СВЦЭМ!$D$10+'СЕТ СН'!$F$5-'СЕТ СН'!$F$20</f>
        <v>2225.2892657500001</v>
      </c>
      <c r="H19" s="36">
        <f>SUMIFS(СВЦЭМ!$C$33:$C$776,СВЦЭМ!$A$33:$A$776,$A19,СВЦЭМ!$B$33:$B$776,H$11)+'СЕТ СН'!$F$12+СВЦЭМ!$D$10+'СЕТ СН'!$F$5-'СЕТ СН'!$F$20</f>
        <v>2207.9047948400002</v>
      </c>
      <c r="I19" s="36">
        <f>SUMIFS(СВЦЭМ!$C$33:$C$776,СВЦЭМ!$A$33:$A$776,$A19,СВЦЭМ!$B$33:$B$776,I$11)+'СЕТ СН'!$F$12+СВЦЭМ!$D$10+'СЕТ СН'!$F$5-'СЕТ СН'!$F$20</f>
        <v>2228.96854515</v>
      </c>
      <c r="J19" s="36">
        <f>SUMIFS(СВЦЭМ!$C$33:$C$776,СВЦЭМ!$A$33:$A$776,$A19,СВЦЭМ!$B$33:$B$776,J$11)+'СЕТ СН'!$F$12+СВЦЭМ!$D$10+'СЕТ СН'!$F$5-'СЕТ СН'!$F$20</f>
        <v>2195.9035319100003</v>
      </c>
      <c r="K19" s="36">
        <f>SUMIFS(СВЦЭМ!$C$33:$C$776,СВЦЭМ!$A$33:$A$776,$A19,СВЦЭМ!$B$33:$B$776,K$11)+'СЕТ СН'!$F$12+СВЦЭМ!$D$10+'СЕТ СН'!$F$5-'СЕТ СН'!$F$20</f>
        <v>2170.4526020200001</v>
      </c>
      <c r="L19" s="36">
        <f>SUMIFS(СВЦЭМ!$C$33:$C$776,СВЦЭМ!$A$33:$A$776,$A19,СВЦЭМ!$B$33:$B$776,L$11)+'СЕТ СН'!$F$12+СВЦЭМ!$D$10+'СЕТ СН'!$F$5-'СЕТ СН'!$F$20</f>
        <v>2151.2693109700003</v>
      </c>
      <c r="M19" s="36">
        <f>SUMIFS(СВЦЭМ!$C$33:$C$776,СВЦЭМ!$A$33:$A$776,$A19,СВЦЭМ!$B$33:$B$776,M$11)+'СЕТ СН'!$F$12+СВЦЭМ!$D$10+'СЕТ СН'!$F$5-'СЕТ СН'!$F$20</f>
        <v>2138.3106500700001</v>
      </c>
      <c r="N19" s="36">
        <f>SUMIFS(СВЦЭМ!$C$33:$C$776,СВЦЭМ!$A$33:$A$776,$A19,СВЦЭМ!$B$33:$B$776,N$11)+'СЕТ СН'!$F$12+СВЦЭМ!$D$10+'СЕТ СН'!$F$5-'СЕТ СН'!$F$20</f>
        <v>2158.9136686000002</v>
      </c>
      <c r="O19" s="36">
        <f>SUMIFS(СВЦЭМ!$C$33:$C$776,СВЦЭМ!$A$33:$A$776,$A19,СВЦЭМ!$B$33:$B$776,O$11)+'СЕТ СН'!$F$12+СВЦЭМ!$D$10+'СЕТ СН'!$F$5-'СЕТ СН'!$F$20</f>
        <v>2169.7495491899999</v>
      </c>
      <c r="P19" s="36">
        <f>SUMIFS(СВЦЭМ!$C$33:$C$776,СВЦЭМ!$A$33:$A$776,$A19,СВЦЭМ!$B$33:$B$776,P$11)+'СЕТ СН'!$F$12+СВЦЭМ!$D$10+'СЕТ СН'!$F$5-'СЕТ СН'!$F$20</f>
        <v>2184.2844959200002</v>
      </c>
      <c r="Q19" s="36">
        <f>SUMIFS(СВЦЭМ!$C$33:$C$776,СВЦЭМ!$A$33:$A$776,$A19,СВЦЭМ!$B$33:$B$776,Q$11)+'СЕТ СН'!$F$12+СВЦЭМ!$D$10+'СЕТ СН'!$F$5-'СЕТ СН'!$F$20</f>
        <v>2198.39753475</v>
      </c>
      <c r="R19" s="36">
        <f>SUMIFS(СВЦЭМ!$C$33:$C$776,СВЦЭМ!$A$33:$A$776,$A19,СВЦЭМ!$B$33:$B$776,R$11)+'СЕТ СН'!$F$12+СВЦЭМ!$D$10+'СЕТ СН'!$F$5-'СЕТ СН'!$F$20</f>
        <v>2182.65368347</v>
      </c>
      <c r="S19" s="36">
        <f>SUMIFS(СВЦЭМ!$C$33:$C$776,СВЦЭМ!$A$33:$A$776,$A19,СВЦЭМ!$B$33:$B$776,S$11)+'СЕТ СН'!$F$12+СВЦЭМ!$D$10+'СЕТ СН'!$F$5-'СЕТ СН'!$F$20</f>
        <v>2160.2080391600002</v>
      </c>
      <c r="T19" s="36">
        <f>SUMIFS(СВЦЭМ!$C$33:$C$776,СВЦЭМ!$A$33:$A$776,$A19,СВЦЭМ!$B$33:$B$776,T$11)+'СЕТ СН'!$F$12+СВЦЭМ!$D$10+'СЕТ СН'!$F$5-'СЕТ СН'!$F$20</f>
        <v>2136.2159931400001</v>
      </c>
      <c r="U19" s="36">
        <f>SUMIFS(СВЦЭМ!$C$33:$C$776,СВЦЭМ!$A$33:$A$776,$A19,СВЦЭМ!$B$33:$B$776,U$11)+'СЕТ СН'!$F$12+СВЦЭМ!$D$10+'СЕТ СН'!$F$5-'СЕТ СН'!$F$20</f>
        <v>2140.1349647900001</v>
      </c>
      <c r="V19" s="36">
        <f>SUMIFS(СВЦЭМ!$C$33:$C$776,СВЦЭМ!$A$33:$A$776,$A19,СВЦЭМ!$B$33:$B$776,V$11)+'СЕТ СН'!$F$12+СВЦЭМ!$D$10+'СЕТ СН'!$F$5-'СЕТ СН'!$F$20</f>
        <v>2141.3914242300002</v>
      </c>
      <c r="W19" s="36">
        <f>SUMIFS(СВЦЭМ!$C$33:$C$776,СВЦЭМ!$A$33:$A$776,$A19,СВЦЭМ!$B$33:$B$776,W$11)+'СЕТ СН'!$F$12+СВЦЭМ!$D$10+'СЕТ СН'!$F$5-'СЕТ СН'!$F$20</f>
        <v>2153.5294477400003</v>
      </c>
      <c r="X19" s="36">
        <f>SUMIFS(СВЦЭМ!$C$33:$C$776,СВЦЭМ!$A$33:$A$776,$A19,СВЦЭМ!$B$33:$B$776,X$11)+'СЕТ СН'!$F$12+СВЦЭМ!$D$10+'СЕТ СН'!$F$5-'СЕТ СН'!$F$20</f>
        <v>2167.9061582300001</v>
      </c>
      <c r="Y19" s="36">
        <f>SUMIFS(СВЦЭМ!$C$33:$C$776,СВЦЭМ!$A$33:$A$776,$A19,СВЦЭМ!$B$33:$B$776,Y$11)+'СЕТ СН'!$F$12+СВЦЭМ!$D$10+'СЕТ СН'!$F$5-'СЕТ СН'!$F$20</f>
        <v>2191.6533688200002</v>
      </c>
    </row>
    <row r="20" spans="1:25" ht="15.75" x14ac:dyDescent="0.2">
      <c r="A20" s="35">
        <f t="shared" si="0"/>
        <v>44205</v>
      </c>
      <c r="B20" s="36">
        <f>SUMIFS(СВЦЭМ!$C$33:$C$776,СВЦЭМ!$A$33:$A$776,$A20,СВЦЭМ!$B$33:$B$776,B$11)+'СЕТ СН'!$F$12+СВЦЭМ!$D$10+'СЕТ СН'!$F$5-'СЕТ СН'!$F$20</f>
        <v>2169.2225029600004</v>
      </c>
      <c r="C20" s="36">
        <f>SUMIFS(СВЦЭМ!$C$33:$C$776,СВЦЭМ!$A$33:$A$776,$A20,СВЦЭМ!$B$33:$B$776,C$11)+'СЕТ СН'!$F$12+СВЦЭМ!$D$10+'СЕТ СН'!$F$5-'СЕТ СН'!$F$20</f>
        <v>2196.7319450300001</v>
      </c>
      <c r="D20" s="36">
        <f>SUMIFS(СВЦЭМ!$C$33:$C$776,СВЦЭМ!$A$33:$A$776,$A20,СВЦЭМ!$B$33:$B$776,D$11)+'СЕТ СН'!$F$12+СВЦЭМ!$D$10+'СЕТ СН'!$F$5-'СЕТ СН'!$F$20</f>
        <v>2214.2858150100001</v>
      </c>
      <c r="E20" s="36">
        <f>SUMIFS(СВЦЭМ!$C$33:$C$776,СВЦЭМ!$A$33:$A$776,$A20,СВЦЭМ!$B$33:$B$776,E$11)+'СЕТ СН'!$F$12+СВЦЭМ!$D$10+'СЕТ СН'!$F$5-'СЕТ СН'!$F$20</f>
        <v>2222.7073504099999</v>
      </c>
      <c r="F20" s="36">
        <f>SUMIFS(СВЦЭМ!$C$33:$C$776,СВЦЭМ!$A$33:$A$776,$A20,СВЦЭМ!$B$33:$B$776,F$11)+'СЕТ СН'!$F$12+СВЦЭМ!$D$10+'СЕТ СН'!$F$5-'СЕТ СН'!$F$20</f>
        <v>2229.1026571500001</v>
      </c>
      <c r="G20" s="36">
        <f>SUMIFS(СВЦЭМ!$C$33:$C$776,СВЦЭМ!$A$33:$A$776,$A20,СВЦЭМ!$B$33:$B$776,G$11)+'СЕТ СН'!$F$12+СВЦЭМ!$D$10+'СЕТ СН'!$F$5-'СЕТ СН'!$F$20</f>
        <v>2223.45069831</v>
      </c>
      <c r="H20" s="36">
        <f>SUMIFS(СВЦЭМ!$C$33:$C$776,СВЦЭМ!$A$33:$A$776,$A20,СВЦЭМ!$B$33:$B$776,H$11)+'СЕТ СН'!$F$12+СВЦЭМ!$D$10+'СЕТ СН'!$F$5-'СЕТ СН'!$F$20</f>
        <v>2215.66106528</v>
      </c>
      <c r="I20" s="36">
        <f>SUMIFS(СВЦЭМ!$C$33:$C$776,СВЦЭМ!$A$33:$A$776,$A20,СВЦЭМ!$B$33:$B$776,I$11)+'СЕТ СН'!$F$12+СВЦЭМ!$D$10+'СЕТ СН'!$F$5-'СЕТ СН'!$F$20</f>
        <v>2188.9130441699999</v>
      </c>
      <c r="J20" s="36">
        <f>SUMIFS(СВЦЭМ!$C$33:$C$776,СВЦЭМ!$A$33:$A$776,$A20,СВЦЭМ!$B$33:$B$776,J$11)+'СЕТ СН'!$F$12+СВЦЭМ!$D$10+'СЕТ СН'!$F$5-'СЕТ СН'!$F$20</f>
        <v>2161.8533380200001</v>
      </c>
      <c r="K20" s="36">
        <f>SUMIFS(СВЦЭМ!$C$33:$C$776,СВЦЭМ!$A$33:$A$776,$A20,СВЦЭМ!$B$33:$B$776,K$11)+'СЕТ СН'!$F$12+СВЦЭМ!$D$10+'СЕТ СН'!$F$5-'СЕТ СН'!$F$20</f>
        <v>2141.5965672000002</v>
      </c>
      <c r="L20" s="36">
        <f>SUMIFS(СВЦЭМ!$C$33:$C$776,СВЦЭМ!$A$33:$A$776,$A20,СВЦЭМ!$B$33:$B$776,L$11)+'СЕТ СН'!$F$12+СВЦЭМ!$D$10+'СЕТ СН'!$F$5-'СЕТ СН'!$F$20</f>
        <v>2127.3510495800001</v>
      </c>
      <c r="M20" s="36">
        <f>SUMIFS(СВЦЭМ!$C$33:$C$776,СВЦЭМ!$A$33:$A$776,$A20,СВЦЭМ!$B$33:$B$776,M$11)+'СЕТ СН'!$F$12+СВЦЭМ!$D$10+'СЕТ СН'!$F$5-'СЕТ СН'!$F$20</f>
        <v>2118.5192569700002</v>
      </c>
      <c r="N20" s="36">
        <f>SUMIFS(СВЦЭМ!$C$33:$C$776,СВЦЭМ!$A$33:$A$776,$A20,СВЦЭМ!$B$33:$B$776,N$11)+'СЕТ СН'!$F$12+СВЦЭМ!$D$10+'СЕТ СН'!$F$5-'СЕТ СН'!$F$20</f>
        <v>2142.1590091400003</v>
      </c>
      <c r="O20" s="36">
        <f>SUMIFS(СВЦЭМ!$C$33:$C$776,СВЦЭМ!$A$33:$A$776,$A20,СВЦЭМ!$B$33:$B$776,O$11)+'СЕТ СН'!$F$12+СВЦЭМ!$D$10+'СЕТ СН'!$F$5-'СЕТ СН'!$F$20</f>
        <v>2151.7268218899999</v>
      </c>
      <c r="P20" s="36">
        <f>SUMIFS(СВЦЭМ!$C$33:$C$776,СВЦЭМ!$A$33:$A$776,$A20,СВЦЭМ!$B$33:$B$776,P$11)+'СЕТ СН'!$F$12+СВЦЭМ!$D$10+'СЕТ СН'!$F$5-'СЕТ СН'!$F$20</f>
        <v>2159.6967612799999</v>
      </c>
      <c r="Q20" s="36">
        <f>SUMIFS(СВЦЭМ!$C$33:$C$776,СВЦЭМ!$A$33:$A$776,$A20,СВЦЭМ!$B$33:$B$776,Q$11)+'СЕТ СН'!$F$12+СВЦЭМ!$D$10+'СЕТ СН'!$F$5-'СЕТ СН'!$F$20</f>
        <v>2164.0727191599999</v>
      </c>
      <c r="R20" s="36">
        <f>SUMIFS(СВЦЭМ!$C$33:$C$776,СВЦЭМ!$A$33:$A$776,$A20,СВЦЭМ!$B$33:$B$776,R$11)+'СЕТ СН'!$F$12+СВЦЭМ!$D$10+'СЕТ СН'!$F$5-'СЕТ СН'!$F$20</f>
        <v>2152.5626651500002</v>
      </c>
      <c r="S20" s="36">
        <f>SUMIFS(СВЦЭМ!$C$33:$C$776,СВЦЭМ!$A$33:$A$776,$A20,СВЦЭМ!$B$33:$B$776,S$11)+'СЕТ СН'!$F$12+СВЦЭМ!$D$10+'СЕТ СН'!$F$5-'СЕТ СН'!$F$20</f>
        <v>2134.91236286</v>
      </c>
      <c r="T20" s="36">
        <f>SUMIFS(СВЦЭМ!$C$33:$C$776,СВЦЭМ!$A$33:$A$776,$A20,СВЦЭМ!$B$33:$B$776,T$11)+'СЕТ СН'!$F$12+СВЦЭМ!$D$10+'СЕТ СН'!$F$5-'СЕТ СН'!$F$20</f>
        <v>2114.07075171</v>
      </c>
      <c r="U20" s="36">
        <f>SUMIFS(СВЦЭМ!$C$33:$C$776,СВЦЭМ!$A$33:$A$776,$A20,СВЦЭМ!$B$33:$B$776,U$11)+'СЕТ СН'!$F$12+СВЦЭМ!$D$10+'СЕТ СН'!$F$5-'СЕТ СН'!$F$20</f>
        <v>2114.59480919</v>
      </c>
      <c r="V20" s="36">
        <f>SUMIFS(СВЦЭМ!$C$33:$C$776,СВЦЭМ!$A$33:$A$776,$A20,СВЦЭМ!$B$33:$B$776,V$11)+'СЕТ СН'!$F$12+СВЦЭМ!$D$10+'СЕТ СН'!$F$5-'СЕТ СН'!$F$20</f>
        <v>2107.57108806</v>
      </c>
      <c r="W20" s="36">
        <f>SUMIFS(СВЦЭМ!$C$33:$C$776,СВЦЭМ!$A$33:$A$776,$A20,СВЦЭМ!$B$33:$B$776,W$11)+'СЕТ СН'!$F$12+СВЦЭМ!$D$10+'СЕТ СН'!$F$5-'СЕТ СН'!$F$20</f>
        <v>2128.4942173400004</v>
      </c>
      <c r="X20" s="36">
        <f>SUMIFS(СВЦЭМ!$C$33:$C$776,СВЦЭМ!$A$33:$A$776,$A20,СВЦЭМ!$B$33:$B$776,X$11)+'СЕТ СН'!$F$12+СВЦЭМ!$D$10+'СЕТ СН'!$F$5-'СЕТ СН'!$F$20</f>
        <v>2143.6741373000004</v>
      </c>
      <c r="Y20" s="36">
        <f>SUMIFS(СВЦЭМ!$C$33:$C$776,СВЦЭМ!$A$33:$A$776,$A20,СВЦЭМ!$B$33:$B$776,Y$11)+'СЕТ СН'!$F$12+СВЦЭМ!$D$10+'СЕТ СН'!$F$5-'СЕТ СН'!$F$20</f>
        <v>2157.7651831900002</v>
      </c>
    </row>
    <row r="21" spans="1:25" ht="15.75" x14ac:dyDescent="0.2">
      <c r="A21" s="35">
        <f t="shared" si="0"/>
        <v>44206</v>
      </c>
      <c r="B21" s="36">
        <f>SUMIFS(СВЦЭМ!$C$33:$C$776,СВЦЭМ!$A$33:$A$776,$A21,СВЦЭМ!$B$33:$B$776,B$11)+'СЕТ СН'!$F$12+СВЦЭМ!$D$10+'СЕТ СН'!$F$5-'СЕТ СН'!$F$20</f>
        <v>2155.24458822</v>
      </c>
      <c r="C21" s="36">
        <f>SUMIFS(СВЦЭМ!$C$33:$C$776,СВЦЭМ!$A$33:$A$776,$A21,СВЦЭМ!$B$33:$B$776,C$11)+'СЕТ СН'!$F$12+СВЦЭМ!$D$10+'СЕТ СН'!$F$5-'СЕТ СН'!$F$20</f>
        <v>2192.1780573599999</v>
      </c>
      <c r="D21" s="36">
        <f>SUMIFS(СВЦЭМ!$C$33:$C$776,СВЦЭМ!$A$33:$A$776,$A21,СВЦЭМ!$B$33:$B$776,D$11)+'СЕТ СН'!$F$12+СВЦЭМ!$D$10+'СЕТ СН'!$F$5-'СЕТ СН'!$F$20</f>
        <v>2212.5318270300004</v>
      </c>
      <c r="E21" s="36">
        <f>SUMIFS(СВЦЭМ!$C$33:$C$776,СВЦЭМ!$A$33:$A$776,$A21,СВЦЭМ!$B$33:$B$776,E$11)+'СЕТ СН'!$F$12+СВЦЭМ!$D$10+'СЕТ СН'!$F$5-'СЕТ СН'!$F$20</f>
        <v>2218.4515460600001</v>
      </c>
      <c r="F21" s="36">
        <f>SUMIFS(СВЦЭМ!$C$33:$C$776,СВЦЭМ!$A$33:$A$776,$A21,СВЦЭМ!$B$33:$B$776,F$11)+'СЕТ СН'!$F$12+СВЦЭМ!$D$10+'СЕТ СН'!$F$5-'СЕТ СН'!$F$20</f>
        <v>2226.2682553900004</v>
      </c>
      <c r="G21" s="36">
        <f>SUMIFS(СВЦЭМ!$C$33:$C$776,СВЦЭМ!$A$33:$A$776,$A21,СВЦЭМ!$B$33:$B$776,G$11)+'СЕТ СН'!$F$12+СВЦЭМ!$D$10+'СЕТ СН'!$F$5-'СЕТ СН'!$F$20</f>
        <v>2230.2823733300002</v>
      </c>
      <c r="H21" s="36">
        <f>SUMIFS(СВЦЭМ!$C$33:$C$776,СВЦЭМ!$A$33:$A$776,$A21,СВЦЭМ!$B$33:$B$776,H$11)+'СЕТ СН'!$F$12+СВЦЭМ!$D$10+'СЕТ СН'!$F$5-'СЕТ СН'!$F$20</f>
        <v>2216.9119576000003</v>
      </c>
      <c r="I21" s="36">
        <f>SUMIFS(СВЦЭМ!$C$33:$C$776,СВЦЭМ!$A$33:$A$776,$A21,СВЦЭМ!$B$33:$B$776,I$11)+'СЕТ СН'!$F$12+СВЦЭМ!$D$10+'СЕТ СН'!$F$5-'СЕТ СН'!$F$20</f>
        <v>2208.10649612</v>
      </c>
      <c r="J21" s="36">
        <f>SUMIFS(СВЦЭМ!$C$33:$C$776,СВЦЭМ!$A$33:$A$776,$A21,СВЦЭМ!$B$33:$B$776,J$11)+'СЕТ СН'!$F$12+СВЦЭМ!$D$10+'СЕТ СН'!$F$5-'СЕТ СН'!$F$20</f>
        <v>2197.5436970600003</v>
      </c>
      <c r="K21" s="36">
        <f>SUMIFS(СВЦЭМ!$C$33:$C$776,СВЦЭМ!$A$33:$A$776,$A21,СВЦЭМ!$B$33:$B$776,K$11)+'СЕТ СН'!$F$12+СВЦЭМ!$D$10+'СЕТ СН'!$F$5-'СЕТ СН'!$F$20</f>
        <v>2170.65299615</v>
      </c>
      <c r="L21" s="36">
        <f>SUMIFS(СВЦЭМ!$C$33:$C$776,СВЦЭМ!$A$33:$A$776,$A21,СВЦЭМ!$B$33:$B$776,L$11)+'СЕТ СН'!$F$12+СВЦЭМ!$D$10+'СЕТ СН'!$F$5-'СЕТ СН'!$F$20</f>
        <v>2143.0680626900003</v>
      </c>
      <c r="M21" s="36">
        <f>SUMIFS(СВЦЭМ!$C$33:$C$776,СВЦЭМ!$A$33:$A$776,$A21,СВЦЭМ!$B$33:$B$776,M$11)+'СЕТ СН'!$F$12+СВЦЭМ!$D$10+'СЕТ СН'!$F$5-'СЕТ СН'!$F$20</f>
        <v>2139.1671122799999</v>
      </c>
      <c r="N21" s="36">
        <f>SUMIFS(СВЦЭМ!$C$33:$C$776,СВЦЭМ!$A$33:$A$776,$A21,СВЦЭМ!$B$33:$B$776,N$11)+'СЕТ СН'!$F$12+СВЦЭМ!$D$10+'СЕТ СН'!$F$5-'СЕТ СН'!$F$20</f>
        <v>2160.1719150099998</v>
      </c>
      <c r="O21" s="36">
        <f>SUMIFS(СВЦЭМ!$C$33:$C$776,СВЦЭМ!$A$33:$A$776,$A21,СВЦЭМ!$B$33:$B$776,O$11)+'СЕТ СН'!$F$12+СВЦЭМ!$D$10+'СЕТ СН'!$F$5-'СЕТ СН'!$F$20</f>
        <v>2165.6448787600002</v>
      </c>
      <c r="P21" s="36">
        <f>SUMIFS(СВЦЭМ!$C$33:$C$776,СВЦЭМ!$A$33:$A$776,$A21,СВЦЭМ!$B$33:$B$776,P$11)+'СЕТ СН'!$F$12+СВЦЭМ!$D$10+'СЕТ СН'!$F$5-'СЕТ СН'!$F$20</f>
        <v>2176.87271289</v>
      </c>
      <c r="Q21" s="36">
        <f>SUMIFS(СВЦЭМ!$C$33:$C$776,СВЦЭМ!$A$33:$A$776,$A21,СВЦЭМ!$B$33:$B$776,Q$11)+'СЕТ СН'!$F$12+СВЦЭМ!$D$10+'СЕТ СН'!$F$5-'СЕТ СН'!$F$20</f>
        <v>2180.6440091200002</v>
      </c>
      <c r="R21" s="36">
        <f>SUMIFS(СВЦЭМ!$C$33:$C$776,СВЦЭМ!$A$33:$A$776,$A21,СВЦЭМ!$B$33:$B$776,R$11)+'СЕТ СН'!$F$12+СВЦЭМ!$D$10+'СЕТ СН'!$F$5-'СЕТ СН'!$F$20</f>
        <v>2164.1711984399999</v>
      </c>
      <c r="S21" s="36">
        <f>SUMIFS(СВЦЭМ!$C$33:$C$776,СВЦЭМ!$A$33:$A$776,$A21,СВЦЭМ!$B$33:$B$776,S$11)+'СЕТ СН'!$F$12+СВЦЭМ!$D$10+'СЕТ СН'!$F$5-'СЕТ СН'!$F$20</f>
        <v>2138.0513031600003</v>
      </c>
      <c r="T21" s="36">
        <f>SUMIFS(СВЦЭМ!$C$33:$C$776,СВЦЭМ!$A$33:$A$776,$A21,СВЦЭМ!$B$33:$B$776,T$11)+'СЕТ СН'!$F$12+СВЦЭМ!$D$10+'СЕТ СН'!$F$5-'СЕТ СН'!$F$20</f>
        <v>2109.9804541600001</v>
      </c>
      <c r="U21" s="36">
        <f>SUMIFS(СВЦЭМ!$C$33:$C$776,СВЦЭМ!$A$33:$A$776,$A21,СВЦЭМ!$B$33:$B$776,U$11)+'СЕТ СН'!$F$12+СВЦЭМ!$D$10+'СЕТ СН'!$F$5-'СЕТ СН'!$F$20</f>
        <v>2110.21838781</v>
      </c>
      <c r="V21" s="36">
        <f>SUMIFS(СВЦЭМ!$C$33:$C$776,СВЦЭМ!$A$33:$A$776,$A21,СВЦЭМ!$B$33:$B$776,V$11)+'СЕТ СН'!$F$12+СВЦЭМ!$D$10+'СЕТ СН'!$F$5-'СЕТ СН'!$F$20</f>
        <v>2112.5863617700002</v>
      </c>
      <c r="W21" s="36">
        <f>SUMIFS(СВЦЭМ!$C$33:$C$776,СВЦЭМ!$A$33:$A$776,$A21,СВЦЭМ!$B$33:$B$776,W$11)+'СЕТ СН'!$F$12+СВЦЭМ!$D$10+'СЕТ СН'!$F$5-'СЕТ СН'!$F$20</f>
        <v>2136.3324646700003</v>
      </c>
      <c r="X21" s="36">
        <f>SUMIFS(СВЦЭМ!$C$33:$C$776,СВЦЭМ!$A$33:$A$776,$A21,СВЦЭМ!$B$33:$B$776,X$11)+'СЕТ СН'!$F$12+СВЦЭМ!$D$10+'СЕТ СН'!$F$5-'СЕТ СН'!$F$20</f>
        <v>2156.1517266999999</v>
      </c>
      <c r="Y21" s="36">
        <f>SUMIFS(СВЦЭМ!$C$33:$C$776,СВЦЭМ!$A$33:$A$776,$A21,СВЦЭМ!$B$33:$B$776,Y$11)+'СЕТ СН'!$F$12+СВЦЭМ!$D$10+'СЕТ СН'!$F$5-'СЕТ СН'!$F$20</f>
        <v>2172.7745665500001</v>
      </c>
    </row>
    <row r="22" spans="1:25" ht="15.75" x14ac:dyDescent="0.2">
      <c r="A22" s="35">
        <f t="shared" si="0"/>
        <v>44207</v>
      </c>
      <c r="B22" s="36">
        <f>SUMIFS(СВЦЭМ!$C$33:$C$776,СВЦЭМ!$A$33:$A$776,$A22,СВЦЭМ!$B$33:$B$776,B$11)+'СЕТ СН'!$F$12+СВЦЭМ!$D$10+'СЕТ СН'!$F$5-'СЕТ СН'!$F$20</f>
        <v>2221.31355609</v>
      </c>
      <c r="C22" s="36">
        <f>SUMIFS(СВЦЭМ!$C$33:$C$776,СВЦЭМ!$A$33:$A$776,$A22,СВЦЭМ!$B$33:$B$776,C$11)+'СЕТ СН'!$F$12+СВЦЭМ!$D$10+'СЕТ СН'!$F$5-'СЕТ СН'!$F$20</f>
        <v>2258.0518620399998</v>
      </c>
      <c r="D22" s="36">
        <f>SUMIFS(СВЦЭМ!$C$33:$C$776,СВЦЭМ!$A$33:$A$776,$A22,СВЦЭМ!$B$33:$B$776,D$11)+'СЕТ СН'!$F$12+СВЦЭМ!$D$10+'СЕТ СН'!$F$5-'СЕТ СН'!$F$20</f>
        <v>2262.8653389700003</v>
      </c>
      <c r="E22" s="36">
        <f>SUMIFS(СВЦЭМ!$C$33:$C$776,СВЦЭМ!$A$33:$A$776,$A22,СВЦЭМ!$B$33:$B$776,E$11)+'СЕТ СН'!$F$12+СВЦЭМ!$D$10+'СЕТ СН'!$F$5-'СЕТ СН'!$F$20</f>
        <v>2258.8053396700002</v>
      </c>
      <c r="F22" s="36">
        <f>SUMIFS(СВЦЭМ!$C$33:$C$776,СВЦЭМ!$A$33:$A$776,$A22,СВЦЭМ!$B$33:$B$776,F$11)+'СЕТ СН'!$F$12+СВЦЭМ!$D$10+'СЕТ СН'!$F$5-'СЕТ СН'!$F$20</f>
        <v>2263.3869642600002</v>
      </c>
      <c r="G22" s="36">
        <f>SUMIFS(СВЦЭМ!$C$33:$C$776,СВЦЭМ!$A$33:$A$776,$A22,СВЦЭМ!$B$33:$B$776,G$11)+'СЕТ СН'!$F$12+СВЦЭМ!$D$10+'СЕТ СН'!$F$5-'СЕТ СН'!$F$20</f>
        <v>2265.85357802</v>
      </c>
      <c r="H22" s="36">
        <f>SUMIFS(СВЦЭМ!$C$33:$C$776,СВЦЭМ!$A$33:$A$776,$A22,СВЦЭМ!$B$33:$B$776,H$11)+'СЕТ СН'!$F$12+СВЦЭМ!$D$10+'СЕТ СН'!$F$5-'СЕТ СН'!$F$20</f>
        <v>2258.2306848899998</v>
      </c>
      <c r="I22" s="36">
        <f>SUMIFS(СВЦЭМ!$C$33:$C$776,СВЦЭМ!$A$33:$A$776,$A22,СВЦЭМ!$B$33:$B$776,I$11)+'СЕТ СН'!$F$12+СВЦЭМ!$D$10+'СЕТ СН'!$F$5-'СЕТ СН'!$F$20</f>
        <v>2214.6425608200002</v>
      </c>
      <c r="J22" s="36">
        <f>SUMIFS(СВЦЭМ!$C$33:$C$776,СВЦЭМ!$A$33:$A$776,$A22,СВЦЭМ!$B$33:$B$776,J$11)+'СЕТ СН'!$F$12+СВЦЭМ!$D$10+'СЕТ СН'!$F$5-'СЕТ СН'!$F$20</f>
        <v>2172.6689860699998</v>
      </c>
      <c r="K22" s="36">
        <f>SUMIFS(СВЦЭМ!$C$33:$C$776,СВЦЭМ!$A$33:$A$776,$A22,СВЦЭМ!$B$33:$B$776,K$11)+'СЕТ СН'!$F$12+СВЦЭМ!$D$10+'СЕТ СН'!$F$5-'СЕТ СН'!$F$20</f>
        <v>2155.9012640600004</v>
      </c>
      <c r="L22" s="36">
        <f>SUMIFS(СВЦЭМ!$C$33:$C$776,СВЦЭМ!$A$33:$A$776,$A22,СВЦЭМ!$B$33:$B$776,L$11)+'СЕТ СН'!$F$12+СВЦЭМ!$D$10+'СЕТ СН'!$F$5-'СЕТ СН'!$F$20</f>
        <v>2151.5405681299999</v>
      </c>
      <c r="M22" s="36">
        <f>SUMIFS(СВЦЭМ!$C$33:$C$776,СВЦЭМ!$A$33:$A$776,$A22,СВЦЭМ!$B$33:$B$776,M$11)+'СЕТ СН'!$F$12+СВЦЭМ!$D$10+'СЕТ СН'!$F$5-'СЕТ СН'!$F$20</f>
        <v>2158.6898969399999</v>
      </c>
      <c r="N22" s="36">
        <f>SUMIFS(СВЦЭМ!$C$33:$C$776,СВЦЭМ!$A$33:$A$776,$A22,СВЦЭМ!$B$33:$B$776,N$11)+'СЕТ СН'!$F$12+СВЦЭМ!$D$10+'СЕТ СН'!$F$5-'СЕТ СН'!$F$20</f>
        <v>2169.57242649</v>
      </c>
      <c r="O22" s="36">
        <f>SUMIFS(СВЦЭМ!$C$33:$C$776,СВЦЭМ!$A$33:$A$776,$A22,СВЦЭМ!$B$33:$B$776,O$11)+'СЕТ СН'!$F$12+СВЦЭМ!$D$10+'СЕТ СН'!$F$5-'СЕТ СН'!$F$20</f>
        <v>2180.3042140799998</v>
      </c>
      <c r="P22" s="36">
        <f>SUMIFS(СВЦЭМ!$C$33:$C$776,СВЦЭМ!$A$33:$A$776,$A22,СВЦЭМ!$B$33:$B$776,P$11)+'СЕТ СН'!$F$12+СВЦЭМ!$D$10+'СЕТ СН'!$F$5-'СЕТ СН'!$F$20</f>
        <v>2192.9155309300004</v>
      </c>
      <c r="Q22" s="36">
        <f>SUMIFS(СВЦЭМ!$C$33:$C$776,СВЦЭМ!$A$33:$A$776,$A22,СВЦЭМ!$B$33:$B$776,Q$11)+'СЕТ СН'!$F$12+СВЦЭМ!$D$10+'СЕТ СН'!$F$5-'СЕТ СН'!$F$20</f>
        <v>2192.75641468</v>
      </c>
      <c r="R22" s="36">
        <f>SUMIFS(СВЦЭМ!$C$33:$C$776,СВЦЭМ!$A$33:$A$776,$A22,СВЦЭМ!$B$33:$B$776,R$11)+'СЕТ СН'!$F$12+СВЦЭМ!$D$10+'СЕТ СН'!$F$5-'СЕТ СН'!$F$20</f>
        <v>2183.6229471500001</v>
      </c>
      <c r="S22" s="36">
        <f>SUMIFS(СВЦЭМ!$C$33:$C$776,СВЦЭМ!$A$33:$A$776,$A22,СВЦЭМ!$B$33:$B$776,S$11)+'СЕТ СН'!$F$12+СВЦЭМ!$D$10+'СЕТ СН'!$F$5-'СЕТ СН'!$F$20</f>
        <v>2164.1133790000004</v>
      </c>
      <c r="T22" s="36">
        <f>SUMIFS(СВЦЭМ!$C$33:$C$776,СВЦЭМ!$A$33:$A$776,$A22,СВЦЭМ!$B$33:$B$776,T$11)+'СЕТ СН'!$F$12+СВЦЭМ!$D$10+'СЕТ СН'!$F$5-'СЕТ СН'!$F$20</f>
        <v>2133.26315471</v>
      </c>
      <c r="U22" s="36">
        <f>SUMIFS(СВЦЭМ!$C$33:$C$776,СВЦЭМ!$A$33:$A$776,$A22,СВЦЭМ!$B$33:$B$776,U$11)+'СЕТ СН'!$F$12+СВЦЭМ!$D$10+'СЕТ СН'!$F$5-'СЕТ СН'!$F$20</f>
        <v>2133.5384074200001</v>
      </c>
      <c r="V22" s="36">
        <f>SUMIFS(СВЦЭМ!$C$33:$C$776,СВЦЭМ!$A$33:$A$776,$A22,СВЦЭМ!$B$33:$B$776,V$11)+'СЕТ СН'!$F$12+СВЦЭМ!$D$10+'СЕТ СН'!$F$5-'СЕТ СН'!$F$20</f>
        <v>2147.69021316</v>
      </c>
      <c r="W22" s="36">
        <f>SUMIFS(СВЦЭМ!$C$33:$C$776,СВЦЭМ!$A$33:$A$776,$A22,СВЦЭМ!$B$33:$B$776,W$11)+'СЕТ СН'!$F$12+СВЦЭМ!$D$10+'СЕТ СН'!$F$5-'СЕТ СН'!$F$20</f>
        <v>2164.4133146000004</v>
      </c>
      <c r="X22" s="36">
        <f>SUMIFS(СВЦЭМ!$C$33:$C$776,СВЦЭМ!$A$33:$A$776,$A22,СВЦЭМ!$B$33:$B$776,X$11)+'СЕТ СН'!$F$12+СВЦЭМ!$D$10+'СЕТ СН'!$F$5-'СЕТ СН'!$F$20</f>
        <v>2166.3608530600004</v>
      </c>
      <c r="Y22" s="36">
        <f>SUMIFS(СВЦЭМ!$C$33:$C$776,СВЦЭМ!$A$33:$A$776,$A22,СВЦЭМ!$B$33:$B$776,Y$11)+'СЕТ СН'!$F$12+СВЦЭМ!$D$10+'СЕТ СН'!$F$5-'СЕТ СН'!$F$20</f>
        <v>2186.5163020199998</v>
      </c>
    </row>
    <row r="23" spans="1:25" ht="15.75" x14ac:dyDescent="0.2">
      <c r="A23" s="35">
        <f t="shared" si="0"/>
        <v>44208</v>
      </c>
      <c r="B23" s="36">
        <f>SUMIFS(СВЦЭМ!$C$33:$C$776,СВЦЭМ!$A$33:$A$776,$A23,СВЦЭМ!$B$33:$B$776,B$11)+'СЕТ СН'!$F$12+СВЦЭМ!$D$10+'СЕТ СН'!$F$5-'СЕТ СН'!$F$20</f>
        <v>2155.76876459</v>
      </c>
      <c r="C23" s="36">
        <f>SUMIFS(СВЦЭМ!$C$33:$C$776,СВЦЭМ!$A$33:$A$776,$A23,СВЦЭМ!$B$33:$B$776,C$11)+'СЕТ СН'!$F$12+СВЦЭМ!$D$10+'СЕТ СН'!$F$5-'СЕТ СН'!$F$20</f>
        <v>2183.7410663400001</v>
      </c>
      <c r="D23" s="36">
        <f>SUMIFS(СВЦЭМ!$C$33:$C$776,СВЦЭМ!$A$33:$A$776,$A23,СВЦЭМ!$B$33:$B$776,D$11)+'СЕТ СН'!$F$12+СВЦЭМ!$D$10+'СЕТ СН'!$F$5-'СЕТ СН'!$F$20</f>
        <v>2208.0111680600003</v>
      </c>
      <c r="E23" s="36">
        <f>SUMIFS(СВЦЭМ!$C$33:$C$776,СВЦЭМ!$A$33:$A$776,$A23,СВЦЭМ!$B$33:$B$776,E$11)+'СЕТ СН'!$F$12+СВЦЭМ!$D$10+'СЕТ СН'!$F$5-'СЕТ СН'!$F$20</f>
        <v>2220.7197053700002</v>
      </c>
      <c r="F23" s="36">
        <f>SUMIFS(СВЦЭМ!$C$33:$C$776,СВЦЭМ!$A$33:$A$776,$A23,СВЦЭМ!$B$33:$B$776,F$11)+'СЕТ СН'!$F$12+СВЦЭМ!$D$10+'СЕТ СН'!$F$5-'СЕТ СН'!$F$20</f>
        <v>2221.6260251499998</v>
      </c>
      <c r="G23" s="36">
        <f>SUMIFS(СВЦЭМ!$C$33:$C$776,СВЦЭМ!$A$33:$A$776,$A23,СВЦЭМ!$B$33:$B$776,G$11)+'СЕТ СН'!$F$12+СВЦЭМ!$D$10+'СЕТ СН'!$F$5-'СЕТ СН'!$F$20</f>
        <v>2216.0341436200001</v>
      </c>
      <c r="H23" s="36">
        <f>SUMIFS(СВЦЭМ!$C$33:$C$776,СВЦЭМ!$A$33:$A$776,$A23,СВЦЭМ!$B$33:$B$776,H$11)+'СЕТ СН'!$F$12+СВЦЭМ!$D$10+'СЕТ СН'!$F$5-'СЕТ СН'!$F$20</f>
        <v>2202.7192994100001</v>
      </c>
      <c r="I23" s="36">
        <f>SUMIFS(СВЦЭМ!$C$33:$C$776,СВЦЭМ!$A$33:$A$776,$A23,СВЦЭМ!$B$33:$B$776,I$11)+'СЕТ СН'!$F$12+СВЦЭМ!$D$10+'СЕТ СН'!$F$5-'СЕТ СН'!$F$20</f>
        <v>2171.6931325200003</v>
      </c>
      <c r="J23" s="36">
        <f>SUMIFS(СВЦЭМ!$C$33:$C$776,СВЦЭМ!$A$33:$A$776,$A23,СВЦЭМ!$B$33:$B$776,J$11)+'СЕТ СН'!$F$12+СВЦЭМ!$D$10+'СЕТ СН'!$F$5-'СЕТ СН'!$F$20</f>
        <v>2132.3966631500002</v>
      </c>
      <c r="K23" s="36">
        <f>SUMIFS(СВЦЭМ!$C$33:$C$776,СВЦЭМ!$A$33:$A$776,$A23,СВЦЭМ!$B$33:$B$776,K$11)+'СЕТ СН'!$F$12+СВЦЭМ!$D$10+'СЕТ СН'!$F$5-'СЕТ СН'!$F$20</f>
        <v>2127.7432810300002</v>
      </c>
      <c r="L23" s="36">
        <f>SUMIFS(СВЦЭМ!$C$33:$C$776,СВЦЭМ!$A$33:$A$776,$A23,СВЦЭМ!$B$33:$B$776,L$11)+'СЕТ СН'!$F$12+СВЦЭМ!$D$10+'СЕТ СН'!$F$5-'СЕТ СН'!$F$20</f>
        <v>2123.3376758000004</v>
      </c>
      <c r="M23" s="36">
        <f>SUMIFS(СВЦЭМ!$C$33:$C$776,СВЦЭМ!$A$33:$A$776,$A23,СВЦЭМ!$B$33:$B$776,M$11)+'СЕТ СН'!$F$12+СВЦЭМ!$D$10+'СЕТ СН'!$F$5-'СЕТ СН'!$F$20</f>
        <v>2131.0316541000002</v>
      </c>
      <c r="N23" s="36">
        <f>SUMIFS(СВЦЭМ!$C$33:$C$776,СВЦЭМ!$A$33:$A$776,$A23,СВЦЭМ!$B$33:$B$776,N$11)+'СЕТ СН'!$F$12+СВЦЭМ!$D$10+'СЕТ СН'!$F$5-'СЕТ СН'!$F$20</f>
        <v>2137.2819189000002</v>
      </c>
      <c r="O23" s="36">
        <f>SUMIFS(СВЦЭМ!$C$33:$C$776,СВЦЭМ!$A$33:$A$776,$A23,СВЦЭМ!$B$33:$B$776,O$11)+'СЕТ СН'!$F$12+СВЦЭМ!$D$10+'СЕТ СН'!$F$5-'СЕТ СН'!$F$20</f>
        <v>2149.9895455300002</v>
      </c>
      <c r="P23" s="36">
        <f>SUMIFS(СВЦЭМ!$C$33:$C$776,СВЦЭМ!$A$33:$A$776,$A23,СВЦЭМ!$B$33:$B$776,P$11)+'СЕТ СН'!$F$12+СВЦЭМ!$D$10+'СЕТ СН'!$F$5-'СЕТ СН'!$F$20</f>
        <v>2159.4465626400001</v>
      </c>
      <c r="Q23" s="36">
        <f>SUMIFS(СВЦЭМ!$C$33:$C$776,СВЦЭМ!$A$33:$A$776,$A23,СВЦЭМ!$B$33:$B$776,Q$11)+'СЕТ СН'!$F$12+СВЦЭМ!$D$10+'СЕТ СН'!$F$5-'СЕТ СН'!$F$20</f>
        <v>2161.6281386700002</v>
      </c>
      <c r="R23" s="36">
        <f>SUMIFS(СВЦЭМ!$C$33:$C$776,СВЦЭМ!$A$33:$A$776,$A23,СВЦЭМ!$B$33:$B$776,R$11)+'СЕТ СН'!$F$12+СВЦЭМ!$D$10+'СЕТ СН'!$F$5-'СЕТ СН'!$F$20</f>
        <v>2149.7597057700004</v>
      </c>
      <c r="S23" s="36">
        <f>SUMIFS(СВЦЭМ!$C$33:$C$776,СВЦЭМ!$A$33:$A$776,$A23,СВЦЭМ!$B$33:$B$776,S$11)+'СЕТ СН'!$F$12+СВЦЭМ!$D$10+'СЕТ СН'!$F$5-'СЕТ СН'!$F$20</f>
        <v>2123.8815600400003</v>
      </c>
      <c r="T23" s="36">
        <f>SUMIFS(СВЦЭМ!$C$33:$C$776,СВЦЭМ!$A$33:$A$776,$A23,СВЦЭМ!$B$33:$B$776,T$11)+'СЕТ СН'!$F$12+СВЦЭМ!$D$10+'СЕТ СН'!$F$5-'СЕТ СН'!$F$20</f>
        <v>2117.4371104299998</v>
      </c>
      <c r="U23" s="36">
        <f>SUMIFS(СВЦЭМ!$C$33:$C$776,СВЦЭМ!$A$33:$A$776,$A23,СВЦЭМ!$B$33:$B$776,U$11)+'СЕТ СН'!$F$12+СВЦЭМ!$D$10+'СЕТ СН'!$F$5-'СЕТ СН'!$F$20</f>
        <v>2118.6102198400004</v>
      </c>
      <c r="V23" s="36">
        <f>SUMIFS(СВЦЭМ!$C$33:$C$776,СВЦЭМ!$A$33:$A$776,$A23,СВЦЭМ!$B$33:$B$776,V$11)+'СЕТ СН'!$F$12+СВЦЭМ!$D$10+'СЕТ СН'!$F$5-'СЕТ СН'!$F$20</f>
        <v>2134.19093836</v>
      </c>
      <c r="W23" s="36">
        <f>SUMIFS(СВЦЭМ!$C$33:$C$776,СВЦЭМ!$A$33:$A$776,$A23,СВЦЭМ!$B$33:$B$776,W$11)+'СЕТ СН'!$F$12+СВЦЭМ!$D$10+'СЕТ СН'!$F$5-'СЕТ СН'!$F$20</f>
        <v>2154.1685505599999</v>
      </c>
      <c r="X23" s="36">
        <f>SUMIFS(СВЦЭМ!$C$33:$C$776,СВЦЭМ!$A$33:$A$776,$A23,СВЦЭМ!$B$33:$B$776,X$11)+'СЕТ СН'!$F$12+СВЦЭМ!$D$10+'СЕТ СН'!$F$5-'СЕТ СН'!$F$20</f>
        <v>2161.4502284300002</v>
      </c>
      <c r="Y23" s="36">
        <f>SUMIFS(СВЦЭМ!$C$33:$C$776,СВЦЭМ!$A$33:$A$776,$A23,СВЦЭМ!$B$33:$B$776,Y$11)+'СЕТ СН'!$F$12+СВЦЭМ!$D$10+'СЕТ СН'!$F$5-'СЕТ СН'!$F$20</f>
        <v>2186.81605145</v>
      </c>
    </row>
    <row r="24" spans="1:25" ht="15.75" x14ac:dyDescent="0.2">
      <c r="A24" s="35">
        <f t="shared" si="0"/>
        <v>44209</v>
      </c>
      <c r="B24" s="36">
        <f>SUMIFS(СВЦЭМ!$C$33:$C$776,СВЦЭМ!$A$33:$A$776,$A24,СВЦЭМ!$B$33:$B$776,B$11)+'СЕТ СН'!$F$12+СВЦЭМ!$D$10+'СЕТ СН'!$F$5-'СЕТ СН'!$F$20</f>
        <v>2183.70044869</v>
      </c>
      <c r="C24" s="36">
        <f>SUMIFS(СВЦЭМ!$C$33:$C$776,СВЦЭМ!$A$33:$A$776,$A24,СВЦЭМ!$B$33:$B$776,C$11)+'СЕТ СН'!$F$12+СВЦЭМ!$D$10+'СЕТ СН'!$F$5-'СЕТ СН'!$F$20</f>
        <v>2219.6027985199999</v>
      </c>
      <c r="D24" s="36">
        <f>SUMIFS(СВЦЭМ!$C$33:$C$776,СВЦЭМ!$A$33:$A$776,$A24,СВЦЭМ!$B$33:$B$776,D$11)+'СЕТ СН'!$F$12+СВЦЭМ!$D$10+'СЕТ СН'!$F$5-'СЕТ СН'!$F$20</f>
        <v>2232.6393903500002</v>
      </c>
      <c r="E24" s="36">
        <f>SUMIFS(СВЦЭМ!$C$33:$C$776,СВЦЭМ!$A$33:$A$776,$A24,СВЦЭМ!$B$33:$B$776,E$11)+'СЕТ СН'!$F$12+СВЦЭМ!$D$10+'СЕТ СН'!$F$5-'СЕТ СН'!$F$20</f>
        <v>2246.8473308299999</v>
      </c>
      <c r="F24" s="36">
        <f>SUMIFS(СВЦЭМ!$C$33:$C$776,СВЦЭМ!$A$33:$A$776,$A24,СВЦЭМ!$B$33:$B$776,F$11)+'СЕТ СН'!$F$12+СВЦЭМ!$D$10+'СЕТ СН'!$F$5-'СЕТ СН'!$F$20</f>
        <v>2245.42033343</v>
      </c>
      <c r="G24" s="36">
        <f>SUMIFS(СВЦЭМ!$C$33:$C$776,СВЦЭМ!$A$33:$A$776,$A24,СВЦЭМ!$B$33:$B$776,G$11)+'СЕТ СН'!$F$12+СВЦЭМ!$D$10+'СЕТ СН'!$F$5-'СЕТ СН'!$F$20</f>
        <v>2232.0266491700004</v>
      </c>
      <c r="H24" s="36">
        <f>SUMIFS(СВЦЭМ!$C$33:$C$776,СВЦЭМ!$A$33:$A$776,$A24,СВЦЭМ!$B$33:$B$776,H$11)+'СЕТ СН'!$F$12+СВЦЭМ!$D$10+'СЕТ СН'!$F$5-'СЕТ СН'!$F$20</f>
        <v>2212.3020321399999</v>
      </c>
      <c r="I24" s="36">
        <f>SUMIFS(СВЦЭМ!$C$33:$C$776,СВЦЭМ!$A$33:$A$776,$A24,СВЦЭМ!$B$33:$B$776,I$11)+'СЕТ СН'!$F$12+СВЦЭМ!$D$10+'СЕТ СН'!$F$5-'СЕТ СН'!$F$20</f>
        <v>2192.83739126</v>
      </c>
      <c r="J24" s="36">
        <f>SUMIFS(СВЦЭМ!$C$33:$C$776,СВЦЭМ!$A$33:$A$776,$A24,СВЦЭМ!$B$33:$B$776,J$11)+'СЕТ СН'!$F$12+СВЦЭМ!$D$10+'СЕТ СН'!$F$5-'СЕТ СН'!$F$20</f>
        <v>2168.5926483000003</v>
      </c>
      <c r="K24" s="36">
        <f>SUMIFS(СВЦЭМ!$C$33:$C$776,СВЦЭМ!$A$33:$A$776,$A24,СВЦЭМ!$B$33:$B$776,K$11)+'СЕТ СН'!$F$12+СВЦЭМ!$D$10+'СЕТ СН'!$F$5-'СЕТ СН'!$F$20</f>
        <v>2164.0764767800001</v>
      </c>
      <c r="L24" s="36">
        <f>SUMIFS(СВЦЭМ!$C$33:$C$776,СВЦЭМ!$A$33:$A$776,$A24,СВЦЭМ!$B$33:$B$776,L$11)+'СЕТ СН'!$F$12+СВЦЭМ!$D$10+'СЕТ СН'!$F$5-'СЕТ СН'!$F$20</f>
        <v>2144.5205048500002</v>
      </c>
      <c r="M24" s="36">
        <f>SUMIFS(СВЦЭМ!$C$33:$C$776,СВЦЭМ!$A$33:$A$776,$A24,СВЦЭМ!$B$33:$B$776,M$11)+'СЕТ СН'!$F$12+СВЦЭМ!$D$10+'СЕТ СН'!$F$5-'СЕТ СН'!$F$20</f>
        <v>2141.4438747000004</v>
      </c>
      <c r="N24" s="36">
        <f>SUMIFS(СВЦЭМ!$C$33:$C$776,СВЦЭМ!$A$33:$A$776,$A24,СВЦЭМ!$B$33:$B$776,N$11)+'СЕТ СН'!$F$12+СВЦЭМ!$D$10+'СЕТ СН'!$F$5-'СЕТ СН'!$F$20</f>
        <v>2156.9849648200002</v>
      </c>
      <c r="O24" s="36">
        <f>SUMIFS(СВЦЭМ!$C$33:$C$776,СВЦЭМ!$A$33:$A$776,$A24,СВЦЭМ!$B$33:$B$776,O$11)+'СЕТ СН'!$F$12+СВЦЭМ!$D$10+'СЕТ СН'!$F$5-'СЕТ СН'!$F$20</f>
        <v>2158.21470641</v>
      </c>
      <c r="P24" s="36">
        <f>SUMIFS(СВЦЭМ!$C$33:$C$776,СВЦЭМ!$A$33:$A$776,$A24,СВЦЭМ!$B$33:$B$776,P$11)+'СЕТ СН'!$F$12+СВЦЭМ!$D$10+'СЕТ СН'!$F$5-'СЕТ СН'!$F$20</f>
        <v>2165.4580914600001</v>
      </c>
      <c r="Q24" s="36">
        <f>SUMIFS(СВЦЭМ!$C$33:$C$776,СВЦЭМ!$A$33:$A$776,$A24,СВЦЭМ!$B$33:$B$776,Q$11)+'СЕТ СН'!$F$12+СВЦЭМ!$D$10+'СЕТ СН'!$F$5-'СЕТ СН'!$F$20</f>
        <v>2165.1994509400001</v>
      </c>
      <c r="R24" s="36">
        <f>SUMIFS(СВЦЭМ!$C$33:$C$776,СВЦЭМ!$A$33:$A$776,$A24,СВЦЭМ!$B$33:$B$776,R$11)+'СЕТ СН'!$F$12+СВЦЭМ!$D$10+'СЕТ СН'!$F$5-'СЕТ СН'!$F$20</f>
        <v>2159.7517876000002</v>
      </c>
      <c r="S24" s="36">
        <f>SUMIFS(СВЦЭМ!$C$33:$C$776,СВЦЭМ!$A$33:$A$776,$A24,СВЦЭМ!$B$33:$B$776,S$11)+'СЕТ СН'!$F$12+СВЦЭМ!$D$10+'СЕТ СН'!$F$5-'СЕТ СН'!$F$20</f>
        <v>2137.3658253100002</v>
      </c>
      <c r="T24" s="36">
        <f>SUMIFS(СВЦЭМ!$C$33:$C$776,СВЦЭМ!$A$33:$A$776,$A24,СВЦЭМ!$B$33:$B$776,T$11)+'СЕТ СН'!$F$12+СВЦЭМ!$D$10+'СЕТ СН'!$F$5-'СЕТ СН'!$F$20</f>
        <v>2122.1040723699998</v>
      </c>
      <c r="U24" s="36">
        <f>SUMIFS(СВЦЭМ!$C$33:$C$776,СВЦЭМ!$A$33:$A$776,$A24,СВЦЭМ!$B$33:$B$776,U$11)+'СЕТ СН'!$F$12+СВЦЭМ!$D$10+'СЕТ СН'!$F$5-'СЕТ СН'!$F$20</f>
        <v>2122.3273811200002</v>
      </c>
      <c r="V24" s="36">
        <f>SUMIFS(СВЦЭМ!$C$33:$C$776,СВЦЭМ!$A$33:$A$776,$A24,СВЦЭМ!$B$33:$B$776,V$11)+'СЕТ СН'!$F$12+СВЦЭМ!$D$10+'СЕТ СН'!$F$5-'СЕТ СН'!$F$20</f>
        <v>2136.6921819099998</v>
      </c>
      <c r="W24" s="36">
        <f>SUMIFS(СВЦЭМ!$C$33:$C$776,СВЦЭМ!$A$33:$A$776,$A24,СВЦЭМ!$B$33:$B$776,W$11)+'СЕТ СН'!$F$12+СВЦЭМ!$D$10+'СЕТ СН'!$F$5-'СЕТ СН'!$F$20</f>
        <v>2147.3204113900001</v>
      </c>
      <c r="X24" s="36">
        <f>SUMIFS(СВЦЭМ!$C$33:$C$776,СВЦЭМ!$A$33:$A$776,$A24,СВЦЭМ!$B$33:$B$776,X$11)+'СЕТ СН'!$F$12+СВЦЭМ!$D$10+'СЕТ СН'!$F$5-'СЕТ СН'!$F$20</f>
        <v>2156.5882755000002</v>
      </c>
      <c r="Y24" s="36">
        <f>SUMIFS(СВЦЭМ!$C$33:$C$776,СВЦЭМ!$A$33:$A$776,$A24,СВЦЭМ!$B$33:$B$776,Y$11)+'СЕТ СН'!$F$12+СВЦЭМ!$D$10+'СЕТ СН'!$F$5-'СЕТ СН'!$F$20</f>
        <v>2180.7953284100004</v>
      </c>
    </row>
    <row r="25" spans="1:25" ht="15.75" x14ac:dyDescent="0.2">
      <c r="A25" s="35">
        <f t="shared" si="0"/>
        <v>44210</v>
      </c>
      <c r="B25" s="36">
        <f>SUMIFS(СВЦЭМ!$C$33:$C$776,СВЦЭМ!$A$33:$A$776,$A25,СВЦЭМ!$B$33:$B$776,B$11)+'СЕТ СН'!$F$12+СВЦЭМ!$D$10+'СЕТ СН'!$F$5-'СЕТ СН'!$F$20</f>
        <v>2186.3598746300004</v>
      </c>
      <c r="C25" s="36">
        <f>SUMIFS(СВЦЭМ!$C$33:$C$776,СВЦЭМ!$A$33:$A$776,$A25,СВЦЭМ!$B$33:$B$776,C$11)+'СЕТ СН'!$F$12+СВЦЭМ!$D$10+'СЕТ СН'!$F$5-'СЕТ СН'!$F$20</f>
        <v>2230.2057004300004</v>
      </c>
      <c r="D25" s="36">
        <f>SUMIFS(СВЦЭМ!$C$33:$C$776,СВЦЭМ!$A$33:$A$776,$A25,СВЦЭМ!$B$33:$B$776,D$11)+'СЕТ СН'!$F$12+СВЦЭМ!$D$10+'СЕТ СН'!$F$5-'СЕТ СН'!$F$20</f>
        <v>2250.1796172700001</v>
      </c>
      <c r="E25" s="36">
        <f>SUMIFS(СВЦЭМ!$C$33:$C$776,СВЦЭМ!$A$33:$A$776,$A25,СВЦЭМ!$B$33:$B$776,E$11)+'СЕТ СН'!$F$12+СВЦЭМ!$D$10+'СЕТ СН'!$F$5-'СЕТ СН'!$F$20</f>
        <v>2253.5627973600003</v>
      </c>
      <c r="F25" s="36">
        <f>SUMIFS(СВЦЭМ!$C$33:$C$776,СВЦЭМ!$A$33:$A$776,$A25,СВЦЭМ!$B$33:$B$776,F$11)+'СЕТ СН'!$F$12+СВЦЭМ!$D$10+'СЕТ СН'!$F$5-'СЕТ СН'!$F$20</f>
        <v>2264.7125854300002</v>
      </c>
      <c r="G25" s="36">
        <f>SUMIFS(СВЦЭМ!$C$33:$C$776,СВЦЭМ!$A$33:$A$776,$A25,СВЦЭМ!$B$33:$B$776,G$11)+'СЕТ СН'!$F$12+СВЦЭМ!$D$10+'СЕТ СН'!$F$5-'СЕТ СН'!$F$20</f>
        <v>2230.0494814900003</v>
      </c>
      <c r="H25" s="36">
        <f>SUMIFS(СВЦЭМ!$C$33:$C$776,СВЦЭМ!$A$33:$A$776,$A25,СВЦЭМ!$B$33:$B$776,H$11)+'СЕТ СН'!$F$12+СВЦЭМ!$D$10+'СЕТ СН'!$F$5-'СЕТ СН'!$F$20</f>
        <v>2193.1577407700001</v>
      </c>
      <c r="I25" s="36">
        <f>SUMIFS(СВЦЭМ!$C$33:$C$776,СВЦЭМ!$A$33:$A$776,$A25,СВЦЭМ!$B$33:$B$776,I$11)+'СЕТ СН'!$F$12+СВЦЭМ!$D$10+'СЕТ СН'!$F$5-'СЕТ СН'!$F$20</f>
        <v>2149.791373</v>
      </c>
      <c r="J25" s="36">
        <f>SUMIFS(СВЦЭМ!$C$33:$C$776,СВЦЭМ!$A$33:$A$776,$A25,СВЦЭМ!$B$33:$B$776,J$11)+'СЕТ СН'!$F$12+СВЦЭМ!$D$10+'СЕТ СН'!$F$5-'СЕТ СН'!$F$20</f>
        <v>2120.69583061</v>
      </c>
      <c r="K25" s="36">
        <f>SUMIFS(СВЦЭМ!$C$33:$C$776,СВЦЭМ!$A$33:$A$776,$A25,СВЦЭМ!$B$33:$B$776,K$11)+'СЕТ СН'!$F$12+СВЦЭМ!$D$10+'СЕТ СН'!$F$5-'СЕТ СН'!$F$20</f>
        <v>2118.6867155500004</v>
      </c>
      <c r="L25" s="36">
        <f>SUMIFS(СВЦЭМ!$C$33:$C$776,СВЦЭМ!$A$33:$A$776,$A25,СВЦЭМ!$B$33:$B$776,L$11)+'СЕТ СН'!$F$12+СВЦЭМ!$D$10+'СЕТ СН'!$F$5-'СЕТ СН'!$F$20</f>
        <v>2109.1087856300001</v>
      </c>
      <c r="M25" s="36">
        <f>SUMIFS(СВЦЭМ!$C$33:$C$776,СВЦЭМ!$A$33:$A$776,$A25,СВЦЭМ!$B$33:$B$776,M$11)+'СЕТ СН'!$F$12+СВЦЭМ!$D$10+'СЕТ СН'!$F$5-'СЕТ СН'!$F$20</f>
        <v>2123.7869959099999</v>
      </c>
      <c r="N25" s="36">
        <f>SUMIFS(СВЦЭМ!$C$33:$C$776,СВЦЭМ!$A$33:$A$776,$A25,СВЦЭМ!$B$33:$B$776,N$11)+'СЕТ СН'!$F$12+СВЦЭМ!$D$10+'СЕТ СН'!$F$5-'СЕТ СН'!$F$20</f>
        <v>2132.51568959</v>
      </c>
      <c r="O25" s="36">
        <f>SUMIFS(СВЦЭМ!$C$33:$C$776,СВЦЭМ!$A$33:$A$776,$A25,СВЦЭМ!$B$33:$B$776,O$11)+'СЕТ СН'!$F$12+СВЦЭМ!$D$10+'СЕТ СН'!$F$5-'СЕТ СН'!$F$20</f>
        <v>2137.6051622100003</v>
      </c>
      <c r="P25" s="36">
        <f>SUMIFS(СВЦЭМ!$C$33:$C$776,СВЦЭМ!$A$33:$A$776,$A25,СВЦЭМ!$B$33:$B$776,P$11)+'СЕТ СН'!$F$12+СВЦЭМ!$D$10+'СЕТ СН'!$F$5-'СЕТ СН'!$F$20</f>
        <v>2144.8366612899999</v>
      </c>
      <c r="Q25" s="36">
        <f>SUMIFS(СВЦЭМ!$C$33:$C$776,СВЦЭМ!$A$33:$A$776,$A25,СВЦЭМ!$B$33:$B$776,Q$11)+'СЕТ СН'!$F$12+СВЦЭМ!$D$10+'СЕТ СН'!$F$5-'СЕТ СН'!$F$20</f>
        <v>2146.45537556</v>
      </c>
      <c r="R25" s="36">
        <f>SUMIFS(СВЦЭМ!$C$33:$C$776,СВЦЭМ!$A$33:$A$776,$A25,СВЦЭМ!$B$33:$B$776,R$11)+'СЕТ СН'!$F$12+СВЦЭМ!$D$10+'СЕТ СН'!$F$5-'СЕТ СН'!$F$20</f>
        <v>2142.6066255000001</v>
      </c>
      <c r="S25" s="36">
        <f>SUMIFS(СВЦЭМ!$C$33:$C$776,СВЦЭМ!$A$33:$A$776,$A25,СВЦЭМ!$B$33:$B$776,S$11)+'СЕТ СН'!$F$12+СВЦЭМ!$D$10+'СЕТ СН'!$F$5-'СЕТ СН'!$F$20</f>
        <v>2141.1540002199999</v>
      </c>
      <c r="T25" s="36">
        <f>SUMIFS(СВЦЭМ!$C$33:$C$776,СВЦЭМ!$A$33:$A$776,$A25,СВЦЭМ!$B$33:$B$776,T$11)+'СЕТ СН'!$F$12+СВЦЭМ!$D$10+'СЕТ СН'!$F$5-'СЕТ СН'!$F$20</f>
        <v>2126.5784625699998</v>
      </c>
      <c r="U25" s="36">
        <f>SUMIFS(СВЦЭМ!$C$33:$C$776,СВЦЭМ!$A$33:$A$776,$A25,СВЦЭМ!$B$33:$B$776,U$11)+'СЕТ СН'!$F$12+СВЦЭМ!$D$10+'СЕТ СН'!$F$5-'СЕТ СН'!$F$20</f>
        <v>2125.3169628100004</v>
      </c>
      <c r="V25" s="36">
        <f>SUMIFS(СВЦЭМ!$C$33:$C$776,СВЦЭМ!$A$33:$A$776,$A25,СВЦЭМ!$B$33:$B$776,V$11)+'СЕТ СН'!$F$12+СВЦЭМ!$D$10+'СЕТ СН'!$F$5-'СЕТ СН'!$F$20</f>
        <v>2126.4415189900001</v>
      </c>
      <c r="W25" s="36">
        <f>SUMIFS(СВЦЭМ!$C$33:$C$776,СВЦЭМ!$A$33:$A$776,$A25,СВЦЭМ!$B$33:$B$776,W$11)+'СЕТ СН'!$F$12+СВЦЭМ!$D$10+'СЕТ СН'!$F$5-'СЕТ СН'!$F$20</f>
        <v>2144.3947260499999</v>
      </c>
      <c r="X25" s="36">
        <f>SUMIFS(СВЦЭМ!$C$33:$C$776,СВЦЭМ!$A$33:$A$776,$A25,СВЦЭМ!$B$33:$B$776,X$11)+'СЕТ СН'!$F$12+СВЦЭМ!$D$10+'СЕТ СН'!$F$5-'СЕТ СН'!$F$20</f>
        <v>2158.0599447100003</v>
      </c>
      <c r="Y25" s="36">
        <f>SUMIFS(СВЦЭМ!$C$33:$C$776,СВЦЭМ!$A$33:$A$776,$A25,СВЦЭМ!$B$33:$B$776,Y$11)+'СЕТ СН'!$F$12+СВЦЭМ!$D$10+'СЕТ СН'!$F$5-'СЕТ СН'!$F$20</f>
        <v>2179.6090223600004</v>
      </c>
    </row>
    <row r="26" spans="1:25" ht="15.75" x14ac:dyDescent="0.2">
      <c r="A26" s="35">
        <f t="shared" si="0"/>
        <v>44211</v>
      </c>
      <c r="B26" s="36">
        <f>SUMIFS(СВЦЭМ!$C$33:$C$776,СВЦЭМ!$A$33:$A$776,$A26,СВЦЭМ!$B$33:$B$776,B$11)+'СЕТ СН'!$F$12+СВЦЭМ!$D$10+'СЕТ СН'!$F$5-'СЕТ СН'!$F$20</f>
        <v>2023.9035151200001</v>
      </c>
      <c r="C26" s="36">
        <f>SUMIFS(СВЦЭМ!$C$33:$C$776,СВЦЭМ!$A$33:$A$776,$A26,СВЦЭМ!$B$33:$B$776,C$11)+'СЕТ СН'!$F$12+СВЦЭМ!$D$10+'СЕТ СН'!$F$5-'СЕТ СН'!$F$20</f>
        <v>2051.01548211</v>
      </c>
      <c r="D26" s="36">
        <f>SUMIFS(СВЦЭМ!$C$33:$C$776,СВЦЭМ!$A$33:$A$776,$A26,СВЦЭМ!$B$33:$B$776,D$11)+'СЕТ СН'!$F$12+СВЦЭМ!$D$10+'СЕТ СН'!$F$5-'СЕТ СН'!$F$20</f>
        <v>2013.9420040600003</v>
      </c>
      <c r="E26" s="36">
        <f>SUMIFS(СВЦЭМ!$C$33:$C$776,СВЦЭМ!$A$33:$A$776,$A26,СВЦЭМ!$B$33:$B$776,E$11)+'СЕТ СН'!$F$12+СВЦЭМ!$D$10+'СЕТ СН'!$F$5-'СЕТ СН'!$F$20</f>
        <v>2020.2477365200002</v>
      </c>
      <c r="F26" s="36">
        <f>SUMIFS(СВЦЭМ!$C$33:$C$776,СВЦЭМ!$A$33:$A$776,$A26,СВЦЭМ!$B$33:$B$776,F$11)+'СЕТ СН'!$F$12+СВЦЭМ!$D$10+'СЕТ СН'!$F$5-'СЕТ СН'!$F$20</f>
        <v>2018.44685914</v>
      </c>
      <c r="G26" s="36">
        <f>SUMIFS(СВЦЭМ!$C$33:$C$776,СВЦЭМ!$A$33:$A$776,$A26,СВЦЭМ!$B$33:$B$776,G$11)+'СЕТ СН'!$F$12+СВЦЭМ!$D$10+'СЕТ СН'!$F$5-'СЕТ СН'!$F$20</f>
        <v>2011.6220729700001</v>
      </c>
      <c r="H26" s="36">
        <f>SUMIFS(СВЦЭМ!$C$33:$C$776,СВЦЭМ!$A$33:$A$776,$A26,СВЦЭМ!$B$33:$B$776,H$11)+'СЕТ СН'!$F$12+СВЦЭМ!$D$10+'СЕТ СН'!$F$5-'СЕТ СН'!$F$20</f>
        <v>1979.90801285</v>
      </c>
      <c r="I26" s="36">
        <f>SUMIFS(СВЦЭМ!$C$33:$C$776,СВЦЭМ!$A$33:$A$776,$A26,СВЦЭМ!$B$33:$B$776,I$11)+'СЕТ СН'!$F$12+СВЦЭМ!$D$10+'СЕТ СН'!$F$5-'СЕТ СН'!$F$20</f>
        <v>1983.51748043</v>
      </c>
      <c r="J26" s="36">
        <f>SUMIFS(СВЦЭМ!$C$33:$C$776,СВЦЭМ!$A$33:$A$776,$A26,СВЦЭМ!$B$33:$B$776,J$11)+'СЕТ СН'!$F$12+СВЦЭМ!$D$10+'СЕТ СН'!$F$5-'СЕТ СН'!$F$20</f>
        <v>1998.7010731600001</v>
      </c>
      <c r="K26" s="36">
        <f>SUMIFS(СВЦЭМ!$C$33:$C$776,СВЦЭМ!$A$33:$A$776,$A26,СВЦЭМ!$B$33:$B$776,K$11)+'СЕТ СН'!$F$12+СВЦЭМ!$D$10+'СЕТ СН'!$F$5-'СЕТ СН'!$F$20</f>
        <v>2000.00703277</v>
      </c>
      <c r="L26" s="36">
        <f>SUMIFS(СВЦЭМ!$C$33:$C$776,СВЦЭМ!$A$33:$A$776,$A26,СВЦЭМ!$B$33:$B$776,L$11)+'СЕТ СН'!$F$12+СВЦЭМ!$D$10+'СЕТ СН'!$F$5-'СЕТ СН'!$F$20</f>
        <v>1999.96551942</v>
      </c>
      <c r="M26" s="36">
        <f>SUMIFS(СВЦЭМ!$C$33:$C$776,СВЦЭМ!$A$33:$A$776,$A26,СВЦЭМ!$B$33:$B$776,M$11)+'СЕТ СН'!$F$12+СВЦЭМ!$D$10+'СЕТ СН'!$F$5-'СЕТ СН'!$F$20</f>
        <v>1994.9388337700002</v>
      </c>
      <c r="N26" s="36">
        <f>SUMIFS(СВЦЭМ!$C$33:$C$776,СВЦЭМ!$A$33:$A$776,$A26,СВЦЭМ!$B$33:$B$776,N$11)+'СЕТ СН'!$F$12+СВЦЭМ!$D$10+'СЕТ СН'!$F$5-'СЕТ СН'!$F$20</f>
        <v>1989.28136718</v>
      </c>
      <c r="O26" s="36">
        <f>SUMIFS(СВЦЭМ!$C$33:$C$776,СВЦЭМ!$A$33:$A$776,$A26,СВЦЭМ!$B$33:$B$776,O$11)+'СЕТ СН'!$F$12+СВЦЭМ!$D$10+'СЕТ СН'!$F$5-'СЕТ СН'!$F$20</f>
        <v>1993.9702090800001</v>
      </c>
      <c r="P26" s="36">
        <f>SUMIFS(СВЦЭМ!$C$33:$C$776,СВЦЭМ!$A$33:$A$776,$A26,СВЦЭМ!$B$33:$B$776,P$11)+'СЕТ СН'!$F$12+СВЦЭМ!$D$10+'СЕТ СН'!$F$5-'СЕТ СН'!$F$20</f>
        <v>2018.80158175</v>
      </c>
      <c r="Q26" s="36">
        <f>SUMIFS(СВЦЭМ!$C$33:$C$776,СВЦЭМ!$A$33:$A$776,$A26,СВЦЭМ!$B$33:$B$776,Q$11)+'СЕТ СН'!$F$12+СВЦЭМ!$D$10+'СЕТ СН'!$F$5-'СЕТ СН'!$F$20</f>
        <v>2011.9425299300001</v>
      </c>
      <c r="R26" s="36">
        <f>SUMIFS(СВЦЭМ!$C$33:$C$776,СВЦЭМ!$A$33:$A$776,$A26,СВЦЭМ!$B$33:$B$776,R$11)+'СЕТ СН'!$F$12+СВЦЭМ!$D$10+'СЕТ СН'!$F$5-'СЕТ СН'!$F$20</f>
        <v>2021.9834467400001</v>
      </c>
      <c r="S26" s="36">
        <f>SUMIFS(СВЦЭМ!$C$33:$C$776,СВЦЭМ!$A$33:$A$776,$A26,СВЦЭМ!$B$33:$B$776,S$11)+'СЕТ СН'!$F$12+СВЦЭМ!$D$10+'СЕТ СН'!$F$5-'СЕТ СН'!$F$20</f>
        <v>2021.79663914</v>
      </c>
      <c r="T26" s="36">
        <f>SUMIFS(СВЦЭМ!$C$33:$C$776,СВЦЭМ!$A$33:$A$776,$A26,СВЦЭМ!$B$33:$B$776,T$11)+'СЕТ СН'!$F$12+СВЦЭМ!$D$10+'СЕТ СН'!$F$5-'СЕТ СН'!$F$20</f>
        <v>2075.43076152</v>
      </c>
      <c r="U26" s="36">
        <f>SUMIFS(СВЦЭМ!$C$33:$C$776,СВЦЭМ!$A$33:$A$776,$A26,СВЦЭМ!$B$33:$B$776,U$11)+'СЕТ СН'!$F$12+СВЦЭМ!$D$10+'СЕТ СН'!$F$5-'СЕТ СН'!$F$20</f>
        <v>2069.6557097800001</v>
      </c>
      <c r="V26" s="36">
        <f>SUMIFS(СВЦЭМ!$C$33:$C$776,СВЦЭМ!$A$33:$A$776,$A26,СВЦЭМ!$B$33:$B$776,V$11)+'СЕТ СН'!$F$12+СВЦЭМ!$D$10+'СЕТ СН'!$F$5-'СЕТ СН'!$F$20</f>
        <v>2011.3101749900002</v>
      </c>
      <c r="W26" s="36">
        <f>SUMIFS(СВЦЭМ!$C$33:$C$776,СВЦЭМ!$A$33:$A$776,$A26,СВЦЭМ!$B$33:$B$776,W$11)+'СЕТ СН'!$F$12+СВЦЭМ!$D$10+'СЕТ СН'!$F$5-'СЕТ СН'!$F$20</f>
        <v>2024.2010730700001</v>
      </c>
      <c r="X26" s="36">
        <f>SUMIFS(СВЦЭМ!$C$33:$C$776,СВЦЭМ!$A$33:$A$776,$A26,СВЦЭМ!$B$33:$B$776,X$11)+'СЕТ СН'!$F$12+СВЦЭМ!$D$10+'СЕТ СН'!$F$5-'СЕТ СН'!$F$20</f>
        <v>2029.5494581000003</v>
      </c>
      <c r="Y26" s="36">
        <f>SUMIFS(СВЦЭМ!$C$33:$C$776,СВЦЭМ!$A$33:$A$776,$A26,СВЦЭМ!$B$33:$B$776,Y$11)+'СЕТ СН'!$F$12+СВЦЭМ!$D$10+'СЕТ СН'!$F$5-'СЕТ СН'!$F$20</f>
        <v>2026.8338051600001</v>
      </c>
    </row>
    <row r="27" spans="1:25" ht="15.75" x14ac:dyDescent="0.2">
      <c r="A27" s="35">
        <f t="shared" si="0"/>
        <v>44212</v>
      </c>
      <c r="B27" s="36">
        <f>SUMIFS(СВЦЭМ!$C$33:$C$776,СВЦЭМ!$A$33:$A$776,$A27,СВЦЭМ!$B$33:$B$776,B$11)+'СЕТ СН'!$F$12+СВЦЭМ!$D$10+'СЕТ СН'!$F$5-'СЕТ СН'!$F$20</f>
        <v>2165.6035633800002</v>
      </c>
      <c r="C27" s="36">
        <f>SUMIFS(СВЦЭМ!$C$33:$C$776,СВЦЭМ!$A$33:$A$776,$A27,СВЦЭМ!$B$33:$B$776,C$11)+'СЕТ СН'!$F$12+СВЦЭМ!$D$10+'СЕТ СН'!$F$5-'СЕТ СН'!$F$20</f>
        <v>2195.6975432400004</v>
      </c>
      <c r="D27" s="36">
        <f>SUMIFS(СВЦЭМ!$C$33:$C$776,СВЦЭМ!$A$33:$A$776,$A27,СВЦЭМ!$B$33:$B$776,D$11)+'СЕТ СН'!$F$12+СВЦЭМ!$D$10+'СЕТ СН'!$F$5-'СЕТ СН'!$F$20</f>
        <v>2205.2990924400001</v>
      </c>
      <c r="E27" s="36">
        <f>SUMIFS(СВЦЭМ!$C$33:$C$776,СВЦЭМ!$A$33:$A$776,$A27,СВЦЭМ!$B$33:$B$776,E$11)+'СЕТ СН'!$F$12+СВЦЭМ!$D$10+'СЕТ СН'!$F$5-'СЕТ СН'!$F$20</f>
        <v>2211.0749992700003</v>
      </c>
      <c r="F27" s="36">
        <f>SUMIFS(СВЦЭМ!$C$33:$C$776,СВЦЭМ!$A$33:$A$776,$A27,СВЦЭМ!$B$33:$B$776,F$11)+'СЕТ СН'!$F$12+СВЦЭМ!$D$10+'СЕТ СН'!$F$5-'СЕТ СН'!$F$20</f>
        <v>2223.4699391900003</v>
      </c>
      <c r="G27" s="36">
        <f>SUMIFS(СВЦЭМ!$C$33:$C$776,СВЦЭМ!$A$33:$A$776,$A27,СВЦЭМ!$B$33:$B$776,G$11)+'СЕТ СН'!$F$12+СВЦЭМ!$D$10+'СЕТ СН'!$F$5-'СЕТ СН'!$F$20</f>
        <v>2219.1237713099999</v>
      </c>
      <c r="H27" s="36">
        <f>SUMIFS(СВЦЭМ!$C$33:$C$776,СВЦЭМ!$A$33:$A$776,$A27,СВЦЭМ!$B$33:$B$776,H$11)+'СЕТ СН'!$F$12+СВЦЭМ!$D$10+'СЕТ СН'!$F$5-'СЕТ СН'!$F$20</f>
        <v>2200.1058484800001</v>
      </c>
      <c r="I27" s="36">
        <f>SUMIFS(СВЦЭМ!$C$33:$C$776,СВЦЭМ!$A$33:$A$776,$A27,СВЦЭМ!$B$33:$B$776,I$11)+'СЕТ СН'!$F$12+СВЦЭМ!$D$10+'СЕТ СН'!$F$5-'СЕТ СН'!$F$20</f>
        <v>2178.5608077799998</v>
      </c>
      <c r="J27" s="36">
        <f>SUMIFS(СВЦЭМ!$C$33:$C$776,СВЦЭМ!$A$33:$A$776,$A27,СВЦЭМ!$B$33:$B$776,J$11)+'СЕТ СН'!$F$12+СВЦЭМ!$D$10+'СЕТ СН'!$F$5-'СЕТ СН'!$F$20</f>
        <v>2135.1606209400002</v>
      </c>
      <c r="K27" s="36">
        <f>SUMIFS(СВЦЭМ!$C$33:$C$776,СВЦЭМ!$A$33:$A$776,$A27,СВЦЭМ!$B$33:$B$776,K$11)+'СЕТ СН'!$F$12+СВЦЭМ!$D$10+'СЕТ СН'!$F$5-'СЕТ СН'!$F$20</f>
        <v>2110.8811217500001</v>
      </c>
      <c r="L27" s="36">
        <f>SUMIFS(СВЦЭМ!$C$33:$C$776,СВЦЭМ!$A$33:$A$776,$A27,СВЦЭМ!$B$33:$B$776,L$11)+'СЕТ СН'!$F$12+СВЦЭМ!$D$10+'СЕТ СН'!$F$5-'СЕТ СН'!$F$20</f>
        <v>2108.5712572400003</v>
      </c>
      <c r="M27" s="36">
        <f>SUMIFS(СВЦЭМ!$C$33:$C$776,СВЦЭМ!$A$33:$A$776,$A27,СВЦЭМ!$B$33:$B$776,M$11)+'СЕТ СН'!$F$12+СВЦЭМ!$D$10+'СЕТ СН'!$F$5-'СЕТ СН'!$F$20</f>
        <v>2117.7129806600001</v>
      </c>
      <c r="N27" s="36">
        <f>SUMIFS(СВЦЭМ!$C$33:$C$776,СВЦЭМ!$A$33:$A$776,$A27,СВЦЭМ!$B$33:$B$776,N$11)+'СЕТ СН'!$F$12+СВЦЭМ!$D$10+'СЕТ СН'!$F$5-'СЕТ СН'!$F$20</f>
        <v>2129.8335690399999</v>
      </c>
      <c r="O27" s="36">
        <f>SUMIFS(СВЦЭМ!$C$33:$C$776,СВЦЭМ!$A$33:$A$776,$A27,СВЦЭМ!$B$33:$B$776,O$11)+'СЕТ СН'!$F$12+СВЦЭМ!$D$10+'СЕТ СН'!$F$5-'СЕТ СН'!$F$20</f>
        <v>2139.9945650300001</v>
      </c>
      <c r="P27" s="36">
        <f>SUMIFS(СВЦЭМ!$C$33:$C$776,СВЦЭМ!$A$33:$A$776,$A27,СВЦЭМ!$B$33:$B$776,P$11)+'СЕТ СН'!$F$12+СВЦЭМ!$D$10+'СЕТ СН'!$F$5-'СЕТ СН'!$F$20</f>
        <v>2145.9870208299999</v>
      </c>
      <c r="Q27" s="36">
        <f>SUMIFS(СВЦЭМ!$C$33:$C$776,СВЦЭМ!$A$33:$A$776,$A27,СВЦЭМ!$B$33:$B$776,Q$11)+'СЕТ СН'!$F$12+СВЦЭМ!$D$10+'СЕТ СН'!$F$5-'СЕТ СН'!$F$20</f>
        <v>2150.5219011899999</v>
      </c>
      <c r="R27" s="36">
        <f>SUMIFS(СВЦЭМ!$C$33:$C$776,СВЦЭМ!$A$33:$A$776,$A27,СВЦЭМ!$B$33:$B$776,R$11)+'СЕТ СН'!$F$12+СВЦЭМ!$D$10+'СЕТ СН'!$F$5-'СЕТ СН'!$F$20</f>
        <v>2137.8639301200001</v>
      </c>
      <c r="S27" s="36">
        <f>SUMIFS(СВЦЭМ!$C$33:$C$776,СВЦЭМ!$A$33:$A$776,$A27,СВЦЭМ!$B$33:$B$776,S$11)+'СЕТ СН'!$F$12+СВЦЭМ!$D$10+'СЕТ СН'!$F$5-'СЕТ СН'!$F$20</f>
        <v>2117.4084033600002</v>
      </c>
      <c r="T27" s="36">
        <f>SUMIFS(СВЦЭМ!$C$33:$C$776,СВЦЭМ!$A$33:$A$776,$A27,СВЦЭМ!$B$33:$B$776,T$11)+'СЕТ СН'!$F$12+СВЦЭМ!$D$10+'СЕТ СН'!$F$5-'СЕТ СН'!$F$20</f>
        <v>2094.1707709400002</v>
      </c>
      <c r="U27" s="36">
        <f>SUMIFS(СВЦЭМ!$C$33:$C$776,СВЦЭМ!$A$33:$A$776,$A27,СВЦЭМ!$B$33:$B$776,U$11)+'СЕТ СН'!$F$12+СВЦЭМ!$D$10+'СЕТ СН'!$F$5-'СЕТ СН'!$F$20</f>
        <v>2098.8683148700002</v>
      </c>
      <c r="V27" s="36">
        <f>SUMIFS(СВЦЭМ!$C$33:$C$776,СВЦЭМ!$A$33:$A$776,$A27,СВЦЭМ!$B$33:$B$776,V$11)+'СЕТ СН'!$F$12+СВЦЭМ!$D$10+'СЕТ СН'!$F$5-'СЕТ СН'!$F$20</f>
        <v>2109.85893519</v>
      </c>
      <c r="W27" s="36">
        <f>SUMIFS(СВЦЭМ!$C$33:$C$776,СВЦЭМ!$A$33:$A$776,$A27,СВЦЭМ!$B$33:$B$776,W$11)+'СЕТ СН'!$F$12+СВЦЭМ!$D$10+'СЕТ СН'!$F$5-'СЕТ СН'!$F$20</f>
        <v>2133.7433930500001</v>
      </c>
      <c r="X27" s="36">
        <f>SUMIFS(СВЦЭМ!$C$33:$C$776,СВЦЭМ!$A$33:$A$776,$A27,СВЦЭМ!$B$33:$B$776,X$11)+'СЕТ СН'!$F$12+СВЦЭМ!$D$10+'СЕТ СН'!$F$5-'СЕТ СН'!$F$20</f>
        <v>2139.4722197999999</v>
      </c>
      <c r="Y27" s="36">
        <f>SUMIFS(СВЦЭМ!$C$33:$C$776,СВЦЭМ!$A$33:$A$776,$A27,СВЦЭМ!$B$33:$B$776,Y$11)+'СЕТ СН'!$F$12+СВЦЭМ!$D$10+'СЕТ СН'!$F$5-'СЕТ СН'!$F$20</f>
        <v>2167.75829204</v>
      </c>
    </row>
    <row r="28" spans="1:25" ht="15.75" x14ac:dyDescent="0.2">
      <c r="A28" s="35">
        <f t="shared" si="0"/>
        <v>44213</v>
      </c>
      <c r="B28" s="36">
        <f>SUMIFS(СВЦЭМ!$C$33:$C$776,СВЦЭМ!$A$33:$A$776,$A28,СВЦЭМ!$B$33:$B$776,B$11)+'СЕТ СН'!$F$12+СВЦЭМ!$D$10+'СЕТ СН'!$F$5-'СЕТ СН'!$F$20</f>
        <v>2139.9313893899998</v>
      </c>
      <c r="C28" s="36">
        <f>SUMIFS(СВЦЭМ!$C$33:$C$776,СВЦЭМ!$A$33:$A$776,$A28,СВЦЭМ!$B$33:$B$776,C$11)+'СЕТ СН'!$F$12+СВЦЭМ!$D$10+'СЕТ СН'!$F$5-'СЕТ СН'!$F$20</f>
        <v>2175.0128974500003</v>
      </c>
      <c r="D28" s="36">
        <f>SUMIFS(СВЦЭМ!$C$33:$C$776,СВЦЭМ!$A$33:$A$776,$A28,СВЦЭМ!$B$33:$B$776,D$11)+'СЕТ СН'!$F$12+СВЦЭМ!$D$10+'СЕТ СН'!$F$5-'СЕТ СН'!$F$20</f>
        <v>2196.4936795499998</v>
      </c>
      <c r="E28" s="36">
        <f>SUMIFS(СВЦЭМ!$C$33:$C$776,СВЦЭМ!$A$33:$A$776,$A28,СВЦЭМ!$B$33:$B$776,E$11)+'СЕТ СН'!$F$12+СВЦЭМ!$D$10+'СЕТ СН'!$F$5-'СЕТ СН'!$F$20</f>
        <v>2221.5442315800001</v>
      </c>
      <c r="F28" s="36">
        <f>SUMIFS(СВЦЭМ!$C$33:$C$776,СВЦЭМ!$A$33:$A$776,$A28,СВЦЭМ!$B$33:$B$776,F$11)+'СЕТ СН'!$F$12+СВЦЭМ!$D$10+'СЕТ СН'!$F$5-'СЕТ СН'!$F$20</f>
        <v>2237.4350734999998</v>
      </c>
      <c r="G28" s="36">
        <f>SUMIFS(СВЦЭМ!$C$33:$C$776,СВЦЭМ!$A$33:$A$776,$A28,СВЦЭМ!$B$33:$B$776,G$11)+'СЕТ СН'!$F$12+СВЦЭМ!$D$10+'СЕТ СН'!$F$5-'СЕТ СН'!$F$20</f>
        <v>2232.0793644800001</v>
      </c>
      <c r="H28" s="36">
        <f>SUMIFS(СВЦЭМ!$C$33:$C$776,СВЦЭМ!$A$33:$A$776,$A28,СВЦЭМ!$B$33:$B$776,H$11)+'СЕТ СН'!$F$12+СВЦЭМ!$D$10+'СЕТ СН'!$F$5-'СЕТ СН'!$F$20</f>
        <v>2213.9548634000002</v>
      </c>
      <c r="I28" s="36">
        <f>SUMIFS(СВЦЭМ!$C$33:$C$776,СВЦЭМ!$A$33:$A$776,$A28,СВЦЭМ!$B$33:$B$776,I$11)+'СЕТ СН'!$F$12+СВЦЭМ!$D$10+'СЕТ СН'!$F$5-'СЕТ СН'!$F$20</f>
        <v>2202.0275723200002</v>
      </c>
      <c r="J28" s="36">
        <f>SUMIFS(СВЦЭМ!$C$33:$C$776,СВЦЭМ!$A$33:$A$776,$A28,СВЦЭМ!$B$33:$B$776,J$11)+'СЕТ СН'!$F$12+СВЦЭМ!$D$10+'СЕТ СН'!$F$5-'СЕТ СН'!$F$20</f>
        <v>2159.2171642200001</v>
      </c>
      <c r="K28" s="36">
        <f>SUMIFS(СВЦЭМ!$C$33:$C$776,СВЦЭМ!$A$33:$A$776,$A28,СВЦЭМ!$B$33:$B$776,K$11)+'СЕТ СН'!$F$12+СВЦЭМ!$D$10+'СЕТ СН'!$F$5-'СЕТ СН'!$F$20</f>
        <v>2137.7473756300001</v>
      </c>
      <c r="L28" s="36">
        <f>SUMIFS(СВЦЭМ!$C$33:$C$776,СВЦЭМ!$A$33:$A$776,$A28,СВЦЭМ!$B$33:$B$776,L$11)+'СЕТ СН'!$F$12+СВЦЭМ!$D$10+'СЕТ СН'!$F$5-'СЕТ СН'!$F$20</f>
        <v>2128.5500313800003</v>
      </c>
      <c r="M28" s="36">
        <f>SUMIFS(СВЦЭМ!$C$33:$C$776,СВЦЭМ!$A$33:$A$776,$A28,СВЦЭМ!$B$33:$B$776,M$11)+'СЕТ СН'!$F$12+СВЦЭМ!$D$10+'СЕТ СН'!$F$5-'СЕТ СН'!$F$20</f>
        <v>2114.46657882</v>
      </c>
      <c r="N28" s="36">
        <f>SUMIFS(СВЦЭМ!$C$33:$C$776,СВЦЭМ!$A$33:$A$776,$A28,СВЦЭМ!$B$33:$B$776,N$11)+'СЕТ СН'!$F$12+СВЦЭМ!$D$10+'СЕТ СН'!$F$5-'СЕТ СН'!$F$20</f>
        <v>2127.3767008300001</v>
      </c>
      <c r="O28" s="36">
        <f>SUMIFS(СВЦЭМ!$C$33:$C$776,СВЦЭМ!$A$33:$A$776,$A28,СВЦЭМ!$B$33:$B$776,O$11)+'СЕТ СН'!$F$12+СВЦЭМ!$D$10+'СЕТ СН'!$F$5-'СЕТ СН'!$F$20</f>
        <v>2145.5900095400002</v>
      </c>
      <c r="P28" s="36">
        <f>SUMIFS(СВЦЭМ!$C$33:$C$776,СВЦЭМ!$A$33:$A$776,$A28,СВЦЭМ!$B$33:$B$776,P$11)+'СЕТ СН'!$F$12+СВЦЭМ!$D$10+'СЕТ СН'!$F$5-'СЕТ СН'!$F$20</f>
        <v>2157.3472987100004</v>
      </c>
      <c r="Q28" s="36">
        <f>SUMIFS(СВЦЭМ!$C$33:$C$776,СВЦЭМ!$A$33:$A$776,$A28,СВЦЭМ!$B$33:$B$776,Q$11)+'СЕТ СН'!$F$12+СВЦЭМ!$D$10+'СЕТ СН'!$F$5-'СЕТ СН'!$F$20</f>
        <v>2171.4285071100003</v>
      </c>
      <c r="R28" s="36">
        <f>SUMIFS(СВЦЭМ!$C$33:$C$776,СВЦЭМ!$A$33:$A$776,$A28,СВЦЭМ!$B$33:$B$776,R$11)+'СЕТ СН'!$F$12+СВЦЭМ!$D$10+'СЕТ СН'!$F$5-'СЕТ СН'!$F$20</f>
        <v>2157.1898252700003</v>
      </c>
      <c r="S28" s="36">
        <f>SUMIFS(СВЦЭМ!$C$33:$C$776,СВЦЭМ!$A$33:$A$776,$A28,СВЦЭМ!$B$33:$B$776,S$11)+'СЕТ СН'!$F$12+СВЦЭМ!$D$10+'СЕТ СН'!$F$5-'СЕТ СН'!$F$20</f>
        <v>2130.0996727900001</v>
      </c>
      <c r="T28" s="36">
        <f>SUMIFS(СВЦЭМ!$C$33:$C$776,СВЦЭМ!$A$33:$A$776,$A28,СВЦЭМ!$B$33:$B$776,T$11)+'СЕТ СН'!$F$12+СВЦЭМ!$D$10+'СЕТ СН'!$F$5-'СЕТ СН'!$F$20</f>
        <v>2107.6816061899999</v>
      </c>
      <c r="U28" s="36">
        <f>SUMIFS(СВЦЭМ!$C$33:$C$776,СВЦЭМ!$A$33:$A$776,$A28,СВЦЭМ!$B$33:$B$776,U$11)+'СЕТ СН'!$F$12+СВЦЭМ!$D$10+'СЕТ СН'!$F$5-'СЕТ СН'!$F$20</f>
        <v>2105.1276206500002</v>
      </c>
      <c r="V28" s="36">
        <f>SUMIFS(СВЦЭМ!$C$33:$C$776,СВЦЭМ!$A$33:$A$776,$A28,СВЦЭМ!$B$33:$B$776,V$11)+'СЕТ СН'!$F$12+СВЦЭМ!$D$10+'СЕТ СН'!$F$5-'СЕТ СН'!$F$20</f>
        <v>2110.7443879000002</v>
      </c>
      <c r="W28" s="36">
        <f>SUMIFS(СВЦЭМ!$C$33:$C$776,СВЦЭМ!$A$33:$A$776,$A28,СВЦЭМ!$B$33:$B$776,W$11)+'СЕТ СН'!$F$12+СВЦЭМ!$D$10+'СЕТ СН'!$F$5-'СЕТ СН'!$F$20</f>
        <v>2128.9931213700002</v>
      </c>
      <c r="X28" s="36">
        <f>SUMIFS(СВЦЭМ!$C$33:$C$776,СВЦЭМ!$A$33:$A$776,$A28,СВЦЭМ!$B$33:$B$776,X$11)+'СЕТ СН'!$F$12+СВЦЭМ!$D$10+'СЕТ СН'!$F$5-'СЕТ СН'!$F$20</f>
        <v>2142.5905807700001</v>
      </c>
      <c r="Y28" s="36">
        <f>SUMIFS(СВЦЭМ!$C$33:$C$776,СВЦЭМ!$A$33:$A$776,$A28,СВЦЭМ!$B$33:$B$776,Y$11)+'СЕТ СН'!$F$12+СВЦЭМ!$D$10+'СЕТ СН'!$F$5-'СЕТ СН'!$F$20</f>
        <v>2164.1856379500005</v>
      </c>
    </row>
    <row r="29" spans="1:25" ht="15.75" x14ac:dyDescent="0.2">
      <c r="A29" s="35">
        <f t="shared" si="0"/>
        <v>44214</v>
      </c>
      <c r="B29" s="36">
        <f>SUMIFS(СВЦЭМ!$C$33:$C$776,СВЦЭМ!$A$33:$A$776,$A29,СВЦЭМ!$B$33:$B$776,B$11)+'СЕТ СН'!$F$12+СВЦЭМ!$D$10+'СЕТ СН'!$F$5-'СЕТ СН'!$F$20</f>
        <v>2199.1721118800001</v>
      </c>
      <c r="C29" s="36">
        <f>SUMIFS(СВЦЭМ!$C$33:$C$776,СВЦЭМ!$A$33:$A$776,$A29,СВЦЭМ!$B$33:$B$776,C$11)+'СЕТ СН'!$F$12+СВЦЭМ!$D$10+'СЕТ СН'!$F$5-'СЕТ СН'!$F$20</f>
        <v>2236.5217749900003</v>
      </c>
      <c r="D29" s="36">
        <f>SUMIFS(СВЦЭМ!$C$33:$C$776,СВЦЭМ!$A$33:$A$776,$A29,СВЦЭМ!$B$33:$B$776,D$11)+'СЕТ СН'!$F$12+СВЦЭМ!$D$10+'СЕТ СН'!$F$5-'СЕТ СН'!$F$20</f>
        <v>2245.7345830100003</v>
      </c>
      <c r="E29" s="36">
        <f>SUMIFS(СВЦЭМ!$C$33:$C$776,СВЦЭМ!$A$33:$A$776,$A29,СВЦЭМ!$B$33:$B$776,E$11)+'СЕТ СН'!$F$12+СВЦЭМ!$D$10+'СЕТ СН'!$F$5-'СЕТ СН'!$F$20</f>
        <v>2250.9711358499999</v>
      </c>
      <c r="F29" s="36">
        <f>SUMIFS(СВЦЭМ!$C$33:$C$776,СВЦЭМ!$A$33:$A$776,$A29,СВЦЭМ!$B$33:$B$776,F$11)+'СЕТ СН'!$F$12+СВЦЭМ!$D$10+'СЕТ СН'!$F$5-'СЕТ СН'!$F$20</f>
        <v>2266.6204317600004</v>
      </c>
      <c r="G29" s="36">
        <f>SUMIFS(СВЦЭМ!$C$33:$C$776,СВЦЭМ!$A$33:$A$776,$A29,СВЦЭМ!$B$33:$B$776,G$11)+'СЕТ СН'!$F$12+СВЦЭМ!$D$10+'СЕТ СН'!$F$5-'СЕТ СН'!$F$20</f>
        <v>2250.31885551</v>
      </c>
      <c r="H29" s="36">
        <f>SUMIFS(СВЦЭМ!$C$33:$C$776,СВЦЭМ!$A$33:$A$776,$A29,СВЦЭМ!$B$33:$B$776,H$11)+'СЕТ СН'!$F$12+СВЦЭМ!$D$10+'СЕТ СН'!$F$5-'СЕТ СН'!$F$20</f>
        <v>2234.6326841600003</v>
      </c>
      <c r="I29" s="36">
        <f>SUMIFS(СВЦЭМ!$C$33:$C$776,СВЦЭМ!$A$33:$A$776,$A29,СВЦЭМ!$B$33:$B$776,I$11)+'СЕТ СН'!$F$12+СВЦЭМ!$D$10+'СЕТ СН'!$F$5-'СЕТ СН'!$F$20</f>
        <v>2206.4595645099998</v>
      </c>
      <c r="J29" s="36">
        <f>SUMIFS(СВЦЭМ!$C$33:$C$776,СВЦЭМ!$A$33:$A$776,$A29,СВЦЭМ!$B$33:$B$776,J$11)+'СЕТ СН'!$F$12+СВЦЭМ!$D$10+'СЕТ СН'!$F$5-'СЕТ СН'!$F$20</f>
        <v>2164.6841601200003</v>
      </c>
      <c r="K29" s="36">
        <f>SUMIFS(СВЦЭМ!$C$33:$C$776,СВЦЭМ!$A$33:$A$776,$A29,СВЦЭМ!$B$33:$B$776,K$11)+'СЕТ СН'!$F$12+СВЦЭМ!$D$10+'СЕТ СН'!$F$5-'СЕТ СН'!$F$20</f>
        <v>2148.83306318</v>
      </c>
      <c r="L29" s="36">
        <f>SUMIFS(СВЦЭМ!$C$33:$C$776,СВЦЭМ!$A$33:$A$776,$A29,СВЦЭМ!$B$33:$B$776,L$11)+'СЕТ СН'!$F$12+СВЦЭМ!$D$10+'СЕТ СН'!$F$5-'СЕТ СН'!$F$20</f>
        <v>2157.7415169300002</v>
      </c>
      <c r="M29" s="36">
        <f>SUMIFS(СВЦЭМ!$C$33:$C$776,СВЦЭМ!$A$33:$A$776,$A29,СВЦЭМ!$B$33:$B$776,M$11)+'СЕТ СН'!$F$12+СВЦЭМ!$D$10+'СЕТ СН'!$F$5-'СЕТ СН'!$F$20</f>
        <v>2149.1170359799999</v>
      </c>
      <c r="N29" s="36">
        <f>SUMIFS(СВЦЭМ!$C$33:$C$776,СВЦЭМ!$A$33:$A$776,$A29,СВЦЭМ!$B$33:$B$776,N$11)+'СЕТ СН'!$F$12+СВЦЭМ!$D$10+'СЕТ СН'!$F$5-'СЕТ СН'!$F$20</f>
        <v>2156.3391773800004</v>
      </c>
      <c r="O29" s="36">
        <f>SUMIFS(СВЦЭМ!$C$33:$C$776,СВЦЭМ!$A$33:$A$776,$A29,СВЦЭМ!$B$33:$B$776,O$11)+'СЕТ СН'!$F$12+СВЦЭМ!$D$10+'СЕТ СН'!$F$5-'СЕТ СН'!$F$20</f>
        <v>2168.7758229199999</v>
      </c>
      <c r="P29" s="36">
        <f>SUMIFS(СВЦЭМ!$C$33:$C$776,СВЦЭМ!$A$33:$A$776,$A29,СВЦЭМ!$B$33:$B$776,P$11)+'СЕТ СН'!$F$12+СВЦЭМ!$D$10+'СЕТ СН'!$F$5-'СЕТ СН'!$F$20</f>
        <v>2189.26541309</v>
      </c>
      <c r="Q29" s="36">
        <f>SUMIFS(СВЦЭМ!$C$33:$C$776,СВЦЭМ!$A$33:$A$776,$A29,СВЦЭМ!$B$33:$B$776,Q$11)+'СЕТ СН'!$F$12+СВЦЭМ!$D$10+'СЕТ СН'!$F$5-'СЕТ СН'!$F$20</f>
        <v>2177.2814920600003</v>
      </c>
      <c r="R29" s="36">
        <f>SUMIFS(СВЦЭМ!$C$33:$C$776,СВЦЭМ!$A$33:$A$776,$A29,СВЦЭМ!$B$33:$B$776,R$11)+'СЕТ СН'!$F$12+СВЦЭМ!$D$10+'СЕТ СН'!$F$5-'СЕТ СН'!$F$20</f>
        <v>2166.2279067099998</v>
      </c>
      <c r="S29" s="36">
        <f>SUMIFS(СВЦЭМ!$C$33:$C$776,СВЦЭМ!$A$33:$A$776,$A29,СВЦЭМ!$B$33:$B$776,S$11)+'СЕТ СН'!$F$12+СВЦЭМ!$D$10+'СЕТ СН'!$F$5-'СЕТ СН'!$F$20</f>
        <v>2154.477887</v>
      </c>
      <c r="T29" s="36">
        <f>SUMIFS(СВЦЭМ!$C$33:$C$776,СВЦЭМ!$A$33:$A$776,$A29,СВЦЭМ!$B$33:$B$776,T$11)+'СЕТ СН'!$F$12+СВЦЭМ!$D$10+'СЕТ СН'!$F$5-'СЕТ СН'!$F$20</f>
        <v>2136.3877357800002</v>
      </c>
      <c r="U29" s="36">
        <f>SUMIFS(СВЦЭМ!$C$33:$C$776,СВЦЭМ!$A$33:$A$776,$A29,СВЦЭМ!$B$33:$B$776,U$11)+'СЕТ СН'!$F$12+СВЦЭМ!$D$10+'СЕТ СН'!$F$5-'СЕТ СН'!$F$20</f>
        <v>2138.1462137899998</v>
      </c>
      <c r="V29" s="36">
        <f>SUMIFS(СВЦЭМ!$C$33:$C$776,СВЦЭМ!$A$33:$A$776,$A29,СВЦЭМ!$B$33:$B$776,V$11)+'СЕТ СН'!$F$12+СВЦЭМ!$D$10+'СЕТ СН'!$F$5-'СЕТ СН'!$F$20</f>
        <v>2139.6387913899998</v>
      </c>
      <c r="W29" s="36">
        <f>SUMIFS(СВЦЭМ!$C$33:$C$776,СВЦЭМ!$A$33:$A$776,$A29,СВЦЭМ!$B$33:$B$776,W$11)+'СЕТ СН'!$F$12+СВЦЭМ!$D$10+'СЕТ СН'!$F$5-'СЕТ СН'!$F$20</f>
        <v>2164.5122902000003</v>
      </c>
      <c r="X29" s="36">
        <f>SUMIFS(СВЦЭМ!$C$33:$C$776,СВЦЭМ!$A$33:$A$776,$A29,СВЦЭМ!$B$33:$B$776,X$11)+'СЕТ СН'!$F$12+СВЦЭМ!$D$10+'СЕТ СН'!$F$5-'СЕТ СН'!$F$20</f>
        <v>2173.5899196999999</v>
      </c>
      <c r="Y29" s="36">
        <f>SUMIFS(СВЦЭМ!$C$33:$C$776,СВЦЭМ!$A$33:$A$776,$A29,СВЦЭМ!$B$33:$B$776,Y$11)+'СЕТ СН'!$F$12+СВЦЭМ!$D$10+'СЕТ СН'!$F$5-'СЕТ СН'!$F$20</f>
        <v>2199.1980456600004</v>
      </c>
    </row>
    <row r="30" spans="1:25" ht="15.75" x14ac:dyDescent="0.2">
      <c r="A30" s="35">
        <f t="shared" si="0"/>
        <v>44215</v>
      </c>
      <c r="B30" s="36">
        <f>SUMIFS(СВЦЭМ!$C$33:$C$776,СВЦЭМ!$A$33:$A$776,$A30,СВЦЭМ!$B$33:$B$776,B$11)+'СЕТ СН'!$F$12+СВЦЭМ!$D$10+'СЕТ СН'!$F$5-'СЕТ СН'!$F$20</f>
        <v>2196.1776838000001</v>
      </c>
      <c r="C30" s="36">
        <f>SUMIFS(СВЦЭМ!$C$33:$C$776,СВЦЭМ!$A$33:$A$776,$A30,СВЦЭМ!$B$33:$B$776,C$11)+'СЕТ СН'!$F$12+СВЦЭМ!$D$10+'СЕТ СН'!$F$5-'СЕТ СН'!$F$20</f>
        <v>2224.7931097300002</v>
      </c>
      <c r="D30" s="36">
        <f>SUMIFS(СВЦЭМ!$C$33:$C$776,СВЦЭМ!$A$33:$A$776,$A30,СВЦЭМ!$B$33:$B$776,D$11)+'СЕТ СН'!$F$12+СВЦЭМ!$D$10+'СЕТ СН'!$F$5-'СЕТ СН'!$F$20</f>
        <v>2246.4305557400003</v>
      </c>
      <c r="E30" s="36">
        <f>SUMIFS(СВЦЭМ!$C$33:$C$776,СВЦЭМ!$A$33:$A$776,$A30,СВЦЭМ!$B$33:$B$776,E$11)+'СЕТ СН'!$F$12+СВЦЭМ!$D$10+'СЕТ СН'!$F$5-'СЕТ СН'!$F$20</f>
        <v>2229.1480388600003</v>
      </c>
      <c r="F30" s="36">
        <f>SUMIFS(СВЦЭМ!$C$33:$C$776,СВЦЭМ!$A$33:$A$776,$A30,СВЦЭМ!$B$33:$B$776,F$11)+'СЕТ СН'!$F$12+СВЦЭМ!$D$10+'СЕТ СН'!$F$5-'СЕТ СН'!$F$20</f>
        <v>2229.8913917600003</v>
      </c>
      <c r="G30" s="36">
        <f>SUMIFS(СВЦЭМ!$C$33:$C$776,СВЦЭМ!$A$33:$A$776,$A30,СВЦЭМ!$B$33:$B$776,G$11)+'СЕТ СН'!$F$12+СВЦЭМ!$D$10+'СЕТ СН'!$F$5-'СЕТ СН'!$F$20</f>
        <v>2201.6292687100004</v>
      </c>
      <c r="H30" s="36">
        <f>SUMIFS(СВЦЭМ!$C$33:$C$776,СВЦЭМ!$A$33:$A$776,$A30,СВЦЭМ!$B$33:$B$776,H$11)+'СЕТ СН'!$F$12+СВЦЭМ!$D$10+'СЕТ СН'!$F$5-'СЕТ СН'!$F$20</f>
        <v>2157.6459124700004</v>
      </c>
      <c r="I30" s="36">
        <f>SUMIFS(СВЦЭМ!$C$33:$C$776,СВЦЭМ!$A$33:$A$776,$A30,СВЦЭМ!$B$33:$B$776,I$11)+'СЕТ СН'!$F$12+СВЦЭМ!$D$10+'СЕТ СН'!$F$5-'СЕТ СН'!$F$20</f>
        <v>2125.6391990299999</v>
      </c>
      <c r="J30" s="36">
        <f>SUMIFS(СВЦЭМ!$C$33:$C$776,СВЦЭМ!$A$33:$A$776,$A30,СВЦЭМ!$B$33:$B$776,J$11)+'СЕТ СН'!$F$12+СВЦЭМ!$D$10+'СЕТ СН'!$F$5-'СЕТ СН'!$F$20</f>
        <v>2100.1373935900001</v>
      </c>
      <c r="K30" s="36">
        <f>SUMIFS(СВЦЭМ!$C$33:$C$776,СВЦЭМ!$A$33:$A$776,$A30,СВЦЭМ!$B$33:$B$776,K$11)+'СЕТ СН'!$F$12+СВЦЭМ!$D$10+'СЕТ СН'!$F$5-'СЕТ СН'!$F$20</f>
        <v>2093.3047401900003</v>
      </c>
      <c r="L30" s="36">
        <f>SUMIFS(СВЦЭМ!$C$33:$C$776,СВЦЭМ!$A$33:$A$776,$A30,СВЦЭМ!$B$33:$B$776,L$11)+'СЕТ СН'!$F$12+СВЦЭМ!$D$10+'СЕТ СН'!$F$5-'СЕТ СН'!$F$20</f>
        <v>2085.1351810300002</v>
      </c>
      <c r="M30" s="36">
        <f>SUMIFS(СВЦЭМ!$C$33:$C$776,СВЦЭМ!$A$33:$A$776,$A30,СВЦЭМ!$B$33:$B$776,M$11)+'СЕТ СН'!$F$12+СВЦЭМ!$D$10+'СЕТ СН'!$F$5-'СЕТ СН'!$F$20</f>
        <v>2089.4670645400001</v>
      </c>
      <c r="N30" s="36">
        <f>SUMIFS(СВЦЭМ!$C$33:$C$776,СВЦЭМ!$A$33:$A$776,$A30,СВЦЭМ!$B$33:$B$776,N$11)+'СЕТ СН'!$F$12+СВЦЭМ!$D$10+'СЕТ СН'!$F$5-'СЕТ СН'!$F$20</f>
        <v>2094.4981153400004</v>
      </c>
      <c r="O30" s="36">
        <f>SUMIFS(СВЦЭМ!$C$33:$C$776,СВЦЭМ!$A$33:$A$776,$A30,СВЦЭМ!$B$33:$B$776,O$11)+'СЕТ СН'!$F$12+СВЦЭМ!$D$10+'СЕТ СН'!$F$5-'СЕТ СН'!$F$20</f>
        <v>2110.1665256400001</v>
      </c>
      <c r="P30" s="36">
        <f>SUMIFS(СВЦЭМ!$C$33:$C$776,СВЦЭМ!$A$33:$A$776,$A30,СВЦЭМ!$B$33:$B$776,P$11)+'СЕТ СН'!$F$12+СВЦЭМ!$D$10+'СЕТ СН'!$F$5-'СЕТ СН'!$F$20</f>
        <v>2122.0555020199999</v>
      </c>
      <c r="Q30" s="36">
        <f>SUMIFS(СВЦЭМ!$C$33:$C$776,СВЦЭМ!$A$33:$A$776,$A30,СВЦЭМ!$B$33:$B$776,Q$11)+'СЕТ СН'!$F$12+СВЦЭМ!$D$10+'СЕТ СН'!$F$5-'СЕТ СН'!$F$20</f>
        <v>2127.2940617300001</v>
      </c>
      <c r="R30" s="36">
        <f>SUMIFS(СВЦЭМ!$C$33:$C$776,СВЦЭМ!$A$33:$A$776,$A30,СВЦЭМ!$B$33:$B$776,R$11)+'СЕТ СН'!$F$12+СВЦЭМ!$D$10+'СЕТ СН'!$F$5-'СЕТ СН'!$F$20</f>
        <v>2123.5237004999999</v>
      </c>
      <c r="S30" s="36">
        <f>SUMIFS(СВЦЭМ!$C$33:$C$776,СВЦЭМ!$A$33:$A$776,$A30,СВЦЭМ!$B$33:$B$776,S$11)+'СЕТ СН'!$F$12+СВЦЭМ!$D$10+'СЕТ СН'!$F$5-'СЕТ СН'!$F$20</f>
        <v>2114.6120052700003</v>
      </c>
      <c r="T30" s="36">
        <f>SUMIFS(СВЦЭМ!$C$33:$C$776,СВЦЭМ!$A$33:$A$776,$A30,СВЦЭМ!$B$33:$B$776,T$11)+'СЕТ СН'!$F$12+СВЦЭМ!$D$10+'СЕТ СН'!$F$5-'СЕТ СН'!$F$20</f>
        <v>2092.3970276500004</v>
      </c>
      <c r="U30" s="36">
        <f>SUMIFS(СВЦЭМ!$C$33:$C$776,СВЦЭМ!$A$33:$A$776,$A30,СВЦЭМ!$B$33:$B$776,U$11)+'СЕТ СН'!$F$12+СВЦЭМ!$D$10+'СЕТ СН'!$F$5-'СЕТ СН'!$F$20</f>
        <v>2088.9826915600001</v>
      </c>
      <c r="V30" s="36">
        <f>SUMIFS(СВЦЭМ!$C$33:$C$776,СВЦЭМ!$A$33:$A$776,$A30,СВЦЭМ!$B$33:$B$776,V$11)+'СЕТ СН'!$F$12+СВЦЭМ!$D$10+'СЕТ СН'!$F$5-'СЕТ СН'!$F$20</f>
        <v>2098.2072236900003</v>
      </c>
      <c r="W30" s="36">
        <f>SUMIFS(СВЦЭМ!$C$33:$C$776,СВЦЭМ!$A$33:$A$776,$A30,СВЦЭМ!$B$33:$B$776,W$11)+'СЕТ СН'!$F$12+СВЦЭМ!$D$10+'СЕТ СН'!$F$5-'СЕТ СН'!$F$20</f>
        <v>2115.2857274900002</v>
      </c>
      <c r="X30" s="36">
        <f>SUMIFS(СВЦЭМ!$C$33:$C$776,СВЦЭМ!$A$33:$A$776,$A30,СВЦЭМ!$B$33:$B$776,X$11)+'СЕТ СН'!$F$12+СВЦЭМ!$D$10+'СЕТ СН'!$F$5-'СЕТ СН'!$F$20</f>
        <v>2118.9610975300002</v>
      </c>
      <c r="Y30" s="36">
        <f>SUMIFS(СВЦЭМ!$C$33:$C$776,СВЦЭМ!$A$33:$A$776,$A30,СВЦЭМ!$B$33:$B$776,Y$11)+'СЕТ СН'!$F$12+СВЦЭМ!$D$10+'СЕТ СН'!$F$5-'СЕТ СН'!$F$20</f>
        <v>2147.14364295</v>
      </c>
    </row>
    <row r="31" spans="1:25" ht="15.75" x14ac:dyDescent="0.2">
      <c r="A31" s="35">
        <f t="shared" si="0"/>
        <v>44216</v>
      </c>
      <c r="B31" s="36">
        <f>SUMIFS(СВЦЭМ!$C$33:$C$776,СВЦЭМ!$A$33:$A$776,$A31,СВЦЭМ!$B$33:$B$776,B$11)+'СЕТ СН'!$F$12+СВЦЭМ!$D$10+'СЕТ СН'!$F$5-'СЕТ СН'!$F$20</f>
        <v>2137.4720305700002</v>
      </c>
      <c r="C31" s="36">
        <f>SUMIFS(СВЦЭМ!$C$33:$C$776,СВЦЭМ!$A$33:$A$776,$A31,СВЦЭМ!$B$33:$B$776,C$11)+'СЕТ СН'!$F$12+СВЦЭМ!$D$10+'СЕТ СН'!$F$5-'СЕТ СН'!$F$20</f>
        <v>2172.9643185800001</v>
      </c>
      <c r="D31" s="36">
        <f>SUMIFS(СВЦЭМ!$C$33:$C$776,СВЦЭМ!$A$33:$A$776,$A31,СВЦЭМ!$B$33:$B$776,D$11)+'СЕТ СН'!$F$12+СВЦЭМ!$D$10+'СЕТ СН'!$F$5-'СЕТ СН'!$F$20</f>
        <v>2191.58031673</v>
      </c>
      <c r="E31" s="36">
        <f>SUMIFS(СВЦЭМ!$C$33:$C$776,СВЦЭМ!$A$33:$A$776,$A31,СВЦЭМ!$B$33:$B$776,E$11)+'СЕТ СН'!$F$12+СВЦЭМ!$D$10+'СЕТ СН'!$F$5-'СЕТ СН'!$F$20</f>
        <v>2195.2899621800002</v>
      </c>
      <c r="F31" s="36">
        <f>SUMIFS(СВЦЭМ!$C$33:$C$776,СВЦЭМ!$A$33:$A$776,$A31,СВЦЭМ!$B$33:$B$776,F$11)+'СЕТ СН'!$F$12+СВЦЭМ!$D$10+'СЕТ СН'!$F$5-'СЕТ СН'!$F$20</f>
        <v>2201.6971057700002</v>
      </c>
      <c r="G31" s="36">
        <f>SUMIFS(СВЦЭМ!$C$33:$C$776,СВЦЭМ!$A$33:$A$776,$A31,СВЦЭМ!$B$33:$B$776,G$11)+'СЕТ СН'!$F$12+СВЦЭМ!$D$10+'СЕТ СН'!$F$5-'СЕТ СН'!$F$20</f>
        <v>2186.0012736899998</v>
      </c>
      <c r="H31" s="36">
        <f>SUMIFS(СВЦЭМ!$C$33:$C$776,СВЦЭМ!$A$33:$A$776,$A31,СВЦЭМ!$B$33:$B$776,H$11)+'СЕТ СН'!$F$12+СВЦЭМ!$D$10+'СЕТ СН'!$F$5-'СЕТ СН'!$F$20</f>
        <v>2152.6678552800004</v>
      </c>
      <c r="I31" s="36">
        <f>SUMIFS(СВЦЭМ!$C$33:$C$776,СВЦЭМ!$A$33:$A$776,$A31,СВЦЭМ!$B$33:$B$776,I$11)+'СЕТ СН'!$F$12+СВЦЭМ!$D$10+'СЕТ СН'!$F$5-'СЕТ СН'!$F$20</f>
        <v>2131.8072679699999</v>
      </c>
      <c r="J31" s="36">
        <f>SUMIFS(СВЦЭМ!$C$33:$C$776,СВЦЭМ!$A$33:$A$776,$A31,СВЦЭМ!$B$33:$B$776,J$11)+'СЕТ СН'!$F$12+СВЦЭМ!$D$10+'СЕТ СН'!$F$5-'СЕТ СН'!$F$20</f>
        <v>2102.2321759500001</v>
      </c>
      <c r="K31" s="36">
        <f>SUMIFS(СВЦЭМ!$C$33:$C$776,СВЦЭМ!$A$33:$A$776,$A31,СВЦЭМ!$B$33:$B$776,K$11)+'СЕТ СН'!$F$12+СВЦЭМ!$D$10+'СЕТ СН'!$F$5-'СЕТ СН'!$F$20</f>
        <v>2099.27401792</v>
      </c>
      <c r="L31" s="36">
        <f>SUMIFS(СВЦЭМ!$C$33:$C$776,СВЦЭМ!$A$33:$A$776,$A31,СВЦЭМ!$B$33:$B$776,L$11)+'СЕТ СН'!$F$12+СВЦЭМ!$D$10+'СЕТ СН'!$F$5-'СЕТ СН'!$F$20</f>
        <v>2092.9458973199999</v>
      </c>
      <c r="M31" s="36">
        <f>SUMIFS(СВЦЭМ!$C$33:$C$776,СВЦЭМ!$A$33:$A$776,$A31,СВЦЭМ!$B$33:$B$776,M$11)+'СЕТ СН'!$F$12+СВЦЭМ!$D$10+'СЕТ СН'!$F$5-'СЕТ СН'!$F$20</f>
        <v>2092.6811262000001</v>
      </c>
      <c r="N31" s="36">
        <f>SUMIFS(СВЦЭМ!$C$33:$C$776,СВЦЭМ!$A$33:$A$776,$A31,СВЦЭМ!$B$33:$B$776,N$11)+'СЕТ СН'!$F$12+СВЦЭМ!$D$10+'СЕТ СН'!$F$5-'СЕТ СН'!$F$20</f>
        <v>2112.18134517</v>
      </c>
      <c r="O31" s="36">
        <f>SUMIFS(СВЦЭМ!$C$33:$C$776,СВЦЭМ!$A$33:$A$776,$A31,СВЦЭМ!$B$33:$B$776,O$11)+'СЕТ СН'!$F$12+СВЦЭМ!$D$10+'СЕТ СН'!$F$5-'СЕТ СН'!$F$20</f>
        <v>2126.1860627699998</v>
      </c>
      <c r="P31" s="36">
        <f>SUMIFS(СВЦЭМ!$C$33:$C$776,СВЦЭМ!$A$33:$A$776,$A31,СВЦЭМ!$B$33:$B$776,P$11)+'СЕТ СН'!$F$12+СВЦЭМ!$D$10+'СЕТ СН'!$F$5-'СЕТ СН'!$F$20</f>
        <v>2140.8002582500003</v>
      </c>
      <c r="Q31" s="36">
        <f>SUMIFS(СВЦЭМ!$C$33:$C$776,СВЦЭМ!$A$33:$A$776,$A31,СВЦЭМ!$B$33:$B$776,Q$11)+'СЕТ СН'!$F$12+СВЦЭМ!$D$10+'СЕТ СН'!$F$5-'СЕТ СН'!$F$20</f>
        <v>2153.2055270300002</v>
      </c>
      <c r="R31" s="36">
        <f>SUMIFS(СВЦЭМ!$C$33:$C$776,СВЦЭМ!$A$33:$A$776,$A31,СВЦЭМ!$B$33:$B$776,R$11)+'СЕТ СН'!$F$12+СВЦЭМ!$D$10+'СЕТ СН'!$F$5-'СЕТ СН'!$F$20</f>
        <v>2137.6424265800001</v>
      </c>
      <c r="S31" s="36">
        <f>SUMIFS(СВЦЭМ!$C$33:$C$776,СВЦЭМ!$A$33:$A$776,$A31,СВЦЭМ!$B$33:$B$776,S$11)+'СЕТ СН'!$F$12+СВЦЭМ!$D$10+'СЕТ СН'!$F$5-'СЕТ СН'!$F$20</f>
        <v>2127.7530815199998</v>
      </c>
      <c r="T31" s="36">
        <f>SUMIFS(СВЦЭМ!$C$33:$C$776,СВЦЭМ!$A$33:$A$776,$A31,СВЦЭМ!$B$33:$B$776,T$11)+'СЕТ СН'!$F$12+СВЦЭМ!$D$10+'СЕТ СН'!$F$5-'СЕТ СН'!$F$20</f>
        <v>2099.6549836700001</v>
      </c>
      <c r="U31" s="36">
        <f>SUMIFS(СВЦЭМ!$C$33:$C$776,СВЦЭМ!$A$33:$A$776,$A31,СВЦЭМ!$B$33:$B$776,U$11)+'СЕТ СН'!$F$12+СВЦЭМ!$D$10+'СЕТ СН'!$F$5-'СЕТ СН'!$F$20</f>
        <v>2100.2155482900002</v>
      </c>
      <c r="V31" s="36">
        <f>SUMIFS(СВЦЭМ!$C$33:$C$776,СВЦЭМ!$A$33:$A$776,$A31,СВЦЭМ!$B$33:$B$776,V$11)+'СЕТ СН'!$F$12+СВЦЭМ!$D$10+'СЕТ СН'!$F$5-'СЕТ СН'!$F$20</f>
        <v>2110.22857277</v>
      </c>
      <c r="W31" s="36">
        <f>SUMIFS(СВЦЭМ!$C$33:$C$776,СВЦЭМ!$A$33:$A$776,$A31,СВЦЭМ!$B$33:$B$776,W$11)+'СЕТ СН'!$F$12+СВЦЭМ!$D$10+'СЕТ СН'!$F$5-'СЕТ СН'!$F$20</f>
        <v>2124.8041087199999</v>
      </c>
      <c r="X31" s="36">
        <f>SUMIFS(СВЦЭМ!$C$33:$C$776,СВЦЭМ!$A$33:$A$776,$A31,СВЦЭМ!$B$33:$B$776,X$11)+'СЕТ СН'!$F$12+СВЦЭМ!$D$10+'СЕТ СН'!$F$5-'СЕТ СН'!$F$20</f>
        <v>2128.3391267500001</v>
      </c>
      <c r="Y31" s="36">
        <f>SUMIFS(СВЦЭМ!$C$33:$C$776,СВЦЭМ!$A$33:$A$776,$A31,СВЦЭМ!$B$33:$B$776,Y$11)+'СЕТ СН'!$F$12+СВЦЭМ!$D$10+'СЕТ СН'!$F$5-'СЕТ СН'!$F$20</f>
        <v>2151.3015740600003</v>
      </c>
    </row>
    <row r="32" spans="1:25" ht="15.75" x14ac:dyDescent="0.2">
      <c r="A32" s="35">
        <f t="shared" si="0"/>
        <v>44217</v>
      </c>
      <c r="B32" s="36">
        <f>SUMIFS(СВЦЭМ!$C$33:$C$776,СВЦЭМ!$A$33:$A$776,$A32,СВЦЭМ!$B$33:$B$776,B$11)+'СЕТ СН'!$F$12+СВЦЭМ!$D$10+'СЕТ СН'!$F$5-'СЕТ СН'!$F$20</f>
        <v>2134.63452267</v>
      </c>
      <c r="C32" s="36">
        <f>SUMIFS(СВЦЭМ!$C$33:$C$776,СВЦЭМ!$A$33:$A$776,$A32,СВЦЭМ!$B$33:$B$776,C$11)+'СЕТ СН'!$F$12+СВЦЭМ!$D$10+'СЕТ СН'!$F$5-'СЕТ СН'!$F$20</f>
        <v>2185.6666126600003</v>
      </c>
      <c r="D32" s="36">
        <f>SUMIFS(СВЦЭМ!$C$33:$C$776,СВЦЭМ!$A$33:$A$776,$A32,СВЦЭМ!$B$33:$B$776,D$11)+'СЕТ СН'!$F$12+СВЦЭМ!$D$10+'СЕТ СН'!$F$5-'СЕТ СН'!$F$20</f>
        <v>2215.5285129499998</v>
      </c>
      <c r="E32" s="36">
        <f>SUMIFS(СВЦЭМ!$C$33:$C$776,СВЦЭМ!$A$33:$A$776,$A32,СВЦЭМ!$B$33:$B$776,E$11)+'СЕТ СН'!$F$12+СВЦЭМ!$D$10+'СЕТ СН'!$F$5-'СЕТ СН'!$F$20</f>
        <v>2219.2840612199998</v>
      </c>
      <c r="F32" s="36">
        <f>SUMIFS(СВЦЭМ!$C$33:$C$776,СВЦЭМ!$A$33:$A$776,$A32,СВЦЭМ!$B$33:$B$776,F$11)+'СЕТ СН'!$F$12+СВЦЭМ!$D$10+'СЕТ СН'!$F$5-'СЕТ СН'!$F$20</f>
        <v>2217.5916525600001</v>
      </c>
      <c r="G32" s="36">
        <f>SUMIFS(СВЦЭМ!$C$33:$C$776,СВЦЭМ!$A$33:$A$776,$A32,СВЦЭМ!$B$33:$B$776,G$11)+'СЕТ СН'!$F$12+СВЦЭМ!$D$10+'СЕТ СН'!$F$5-'СЕТ СН'!$F$20</f>
        <v>2190.8611163599999</v>
      </c>
      <c r="H32" s="36">
        <f>SUMIFS(СВЦЭМ!$C$33:$C$776,СВЦЭМ!$A$33:$A$776,$A32,СВЦЭМ!$B$33:$B$776,H$11)+'СЕТ СН'!$F$12+СВЦЭМ!$D$10+'СЕТ СН'!$F$5-'СЕТ СН'!$F$20</f>
        <v>2150.8430492300004</v>
      </c>
      <c r="I32" s="36">
        <f>SUMIFS(СВЦЭМ!$C$33:$C$776,СВЦЭМ!$A$33:$A$776,$A32,СВЦЭМ!$B$33:$B$776,I$11)+'СЕТ СН'!$F$12+СВЦЭМ!$D$10+'СЕТ СН'!$F$5-'СЕТ СН'!$F$20</f>
        <v>2131.5864631200002</v>
      </c>
      <c r="J32" s="36">
        <f>SUMIFS(СВЦЭМ!$C$33:$C$776,СВЦЭМ!$A$33:$A$776,$A32,СВЦЭМ!$B$33:$B$776,J$11)+'СЕТ СН'!$F$12+СВЦЭМ!$D$10+'СЕТ СН'!$F$5-'СЕТ СН'!$F$20</f>
        <v>2103.62242242</v>
      </c>
      <c r="K32" s="36">
        <f>SUMIFS(СВЦЭМ!$C$33:$C$776,СВЦЭМ!$A$33:$A$776,$A32,СВЦЭМ!$B$33:$B$776,K$11)+'СЕТ СН'!$F$12+СВЦЭМ!$D$10+'СЕТ СН'!$F$5-'СЕТ СН'!$F$20</f>
        <v>2098.2994075200004</v>
      </c>
      <c r="L32" s="36">
        <f>SUMIFS(СВЦЭМ!$C$33:$C$776,СВЦЭМ!$A$33:$A$776,$A32,СВЦЭМ!$B$33:$B$776,L$11)+'СЕТ СН'!$F$12+СВЦЭМ!$D$10+'СЕТ СН'!$F$5-'СЕТ СН'!$F$20</f>
        <v>2094.74711419</v>
      </c>
      <c r="M32" s="36">
        <f>SUMIFS(СВЦЭМ!$C$33:$C$776,СВЦЭМ!$A$33:$A$776,$A32,СВЦЭМ!$B$33:$B$776,M$11)+'СЕТ СН'!$F$12+СВЦЭМ!$D$10+'СЕТ СН'!$F$5-'СЕТ СН'!$F$20</f>
        <v>2091.5182334700003</v>
      </c>
      <c r="N32" s="36">
        <f>SUMIFS(СВЦЭМ!$C$33:$C$776,СВЦЭМ!$A$33:$A$776,$A32,СВЦЭМ!$B$33:$B$776,N$11)+'СЕТ СН'!$F$12+СВЦЭМ!$D$10+'СЕТ СН'!$F$5-'СЕТ СН'!$F$20</f>
        <v>2105.6126476899999</v>
      </c>
      <c r="O32" s="36">
        <f>SUMIFS(СВЦЭМ!$C$33:$C$776,СВЦЭМ!$A$33:$A$776,$A32,СВЦЭМ!$B$33:$B$776,O$11)+'СЕТ СН'!$F$12+СВЦЭМ!$D$10+'СЕТ СН'!$F$5-'СЕТ СН'!$F$20</f>
        <v>2124.54661007</v>
      </c>
      <c r="P32" s="36">
        <f>SUMIFS(СВЦЭМ!$C$33:$C$776,СВЦЭМ!$A$33:$A$776,$A32,СВЦЭМ!$B$33:$B$776,P$11)+'СЕТ СН'!$F$12+СВЦЭМ!$D$10+'СЕТ СН'!$F$5-'СЕТ СН'!$F$20</f>
        <v>2138.6122771300002</v>
      </c>
      <c r="Q32" s="36">
        <f>SUMIFS(СВЦЭМ!$C$33:$C$776,СВЦЭМ!$A$33:$A$776,$A32,СВЦЭМ!$B$33:$B$776,Q$11)+'СЕТ СН'!$F$12+СВЦЭМ!$D$10+'СЕТ СН'!$F$5-'СЕТ СН'!$F$20</f>
        <v>2140.6587834900001</v>
      </c>
      <c r="R32" s="36">
        <f>SUMIFS(СВЦЭМ!$C$33:$C$776,СВЦЭМ!$A$33:$A$776,$A32,СВЦЭМ!$B$33:$B$776,R$11)+'СЕТ СН'!$F$12+СВЦЭМ!$D$10+'СЕТ СН'!$F$5-'СЕТ СН'!$F$20</f>
        <v>2128.5268631400004</v>
      </c>
      <c r="S32" s="36">
        <f>SUMIFS(СВЦЭМ!$C$33:$C$776,СВЦЭМ!$A$33:$A$776,$A32,СВЦЭМ!$B$33:$B$776,S$11)+'СЕТ СН'!$F$12+СВЦЭМ!$D$10+'СЕТ СН'!$F$5-'СЕТ СН'!$F$20</f>
        <v>2104.2322309199999</v>
      </c>
      <c r="T32" s="36">
        <f>SUMIFS(СВЦЭМ!$C$33:$C$776,СВЦЭМ!$A$33:$A$776,$A32,СВЦЭМ!$B$33:$B$776,T$11)+'СЕТ СН'!$F$12+СВЦЭМ!$D$10+'СЕТ СН'!$F$5-'СЕТ СН'!$F$20</f>
        <v>2097.3896443200001</v>
      </c>
      <c r="U32" s="36">
        <f>SUMIFS(СВЦЭМ!$C$33:$C$776,СВЦЭМ!$A$33:$A$776,$A32,СВЦЭМ!$B$33:$B$776,U$11)+'СЕТ СН'!$F$12+СВЦЭМ!$D$10+'СЕТ СН'!$F$5-'СЕТ СН'!$F$20</f>
        <v>2096.6020188500001</v>
      </c>
      <c r="V32" s="36">
        <f>SUMIFS(СВЦЭМ!$C$33:$C$776,СВЦЭМ!$A$33:$A$776,$A32,СВЦЭМ!$B$33:$B$776,V$11)+'СЕТ СН'!$F$12+СВЦЭМ!$D$10+'СЕТ СН'!$F$5-'СЕТ СН'!$F$20</f>
        <v>2101.2754789300002</v>
      </c>
      <c r="W32" s="36">
        <f>SUMIFS(СВЦЭМ!$C$33:$C$776,СВЦЭМ!$A$33:$A$776,$A32,СВЦЭМ!$B$33:$B$776,W$11)+'СЕТ СН'!$F$12+СВЦЭМ!$D$10+'СЕТ СН'!$F$5-'СЕТ СН'!$F$20</f>
        <v>2121.2761344800001</v>
      </c>
      <c r="X32" s="36">
        <f>SUMIFS(СВЦЭМ!$C$33:$C$776,СВЦЭМ!$A$33:$A$776,$A32,СВЦЭМ!$B$33:$B$776,X$11)+'СЕТ СН'!$F$12+СВЦЭМ!$D$10+'СЕТ СН'!$F$5-'СЕТ СН'!$F$20</f>
        <v>2129.0393822800002</v>
      </c>
      <c r="Y32" s="36">
        <f>SUMIFS(СВЦЭМ!$C$33:$C$776,СВЦЭМ!$A$33:$A$776,$A32,СВЦЭМ!$B$33:$B$776,Y$11)+'СЕТ СН'!$F$12+СВЦЭМ!$D$10+'СЕТ СН'!$F$5-'СЕТ СН'!$F$20</f>
        <v>2152.3617274100002</v>
      </c>
    </row>
    <row r="33" spans="1:25" ht="15.75" x14ac:dyDescent="0.2">
      <c r="A33" s="35">
        <f t="shared" si="0"/>
        <v>44218</v>
      </c>
      <c r="B33" s="36">
        <f>SUMIFS(СВЦЭМ!$C$33:$C$776,СВЦЭМ!$A$33:$A$776,$A33,СВЦЭМ!$B$33:$B$776,B$11)+'СЕТ СН'!$F$12+СВЦЭМ!$D$10+'СЕТ СН'!$F$5-'СЕТ СН'!$F$20</f>
        <v>2124.5494709000004</v>
      </c>
      <c r="C33" s="36">
        <f>SUMIFS(СВЦЭМ!$C$33:$C$776,СВЦЭМ!$A$33:$A$776,$A33,СВЦЭМ!$B$33:$B$776,C$11)+'СЕТ СН'!$F$12+СВЦЭМ!$D$10+'СЕТ СН'!$F$5-'СЕТ СН'!$F$20</f>
        <v>2160.5909533000004</v>
      </c>
      <c r="D33" s="36">
        <f>SUMIFS(СВЦЭМ!$C$33:$C$776,СВЦЭМ!$A$33:$A$776,$A33,СВЦЭМ!$B$33:$B$776,D$11)+'СЕТ СН'!$F$12+СВЦЭМ!$D$10+'СЕТ СН'!$F$5-'СЕТ СН'!$F$20</f>
        <v>2203.0834637500002</v>
      </c>
      <c r="E33" s="36">
        <f>SUMIFS(СВЦЭМ!$C$33:$C$776,СВЦЭМ!$A$33:$A$776,$A33,СВЦЭМ!$B$33:$B$776,E$11)+'СЕТ СН'!$F$12+СВЦЭМ!$D$10+'СЕТ СН'!$F$5-'СЕТ СН'!$F$20</f>
        <v>2219.9064079200002</v>
      </c>
      <c r="F33" s="36">
        <f>SUMIFS(СВЦЭМ!$C$33:$C$776,СВЦЭМ!$A$33:$A$776,$A33,СВЦЭМ!$B$33:$B$776,F$11)+'СЕТ СН'!$F$12+СВЦЭМ!$D$10+'СЕТ СН'!$F$5-'СЕТ СН'!$F$20</f>
        <v>2234.3673828700003</v>
      </c>
      <c r="G33" s="36">
        <f>SUMIFS(СВЦЭМ!$C$33:$C$776,СВЦЭМ!$A$33:$A$776,$A33,СВЦЭМ!$B$33:$B$776,G$11)+'СЕТ СН'!$F$12+СВЦЭМ!$D$10+'СЕТ СН'!$F$5-'СЕТ СН'!$F$20</f>
        <v>2215.4371352600001</v>
      </c>
      <c r="H33" s="36">
        <f>SUMIFS(СВЦЭМ!$C$33:$C$776,СВЦЭМ!$A$33:$A$776,$A33,СВЦЭМ!$B$33:$B$776,H$11)+'СЕТ СН'!$F$12+СВЦЭМ!$D$10+'СЕТ СН'!$F$5-'СЕТ СН'!$F$20</f>
        <v>2173.9475231300003</v>
      </c>
      <c r="I33" s="36">
        <f>SUMIFS(СВЦЭМ!$C$33:$C$776,СВЦЭМ!$A$33:$A$776,$A33,СВЦЭМ!$B$33:$B$776,I$11)+'СЕТ СН'!$F$12+СВЦЭМ!$D$10+'СЕТ СН'!$F$5-'СЕТ СН'!$F$20</f>
        <v>2144.3674592799998</v>
      </c>
      <c r="J33" s="36">
        <f>SUMIFS(СВЦЭМ!$C$33:$C$776,СВЦЭМ!$A$33:$A$776,$A33,СВЦЭМ!$B$33:$B$776,J$11)+'СЕТ СН'!$F$12+СВЦЭМ!$D$10+'СЕТ СН'!$F$5-'СЕТ СН'!$F$20</f>
        <v>2110.05030171</v>
      </c>
      <c r="K33" s="36">
        <f>SUMIFS(СВЦЭМ!$C$33:$C$776,СВЦЭМ!$A$33:$A$776,$A33,СВЦЭМ!$B$33:$B$776,K$11)+'СЕТ СН'!$F$12+СВЦЭМ!$D$10+'СЕТ СН'!$F$5-'СЕТ СН'!$F$20</f>
        <v>2105.0929727600001</v>
      </c>
      <c r="L33" s="36">
        <f>SUMIFS(СВЦЭМ!$C$33:$C$776,СВЦЭМ!$A$33:$A$776,$A33,СВЦЭМ!$B$33:$B$776,L$11)+'СЕТ СН'!$F$12+СВЦЭМ!$D$10+'СЕТ СН'!$F$5-'СЕТ СН'!$F$20</f>
        <v>2100.8185773700002</v>
      </c>
      <c r="M33" s="36">
        <f>SUMIFS(СВЦЭМ!$C$33:$C$776,СВЦЭМ!$A$33:$A$776,$A33,СВЦЭМ!$B$33:$B$776,M$11)+'СЕТ СН'!$F$12+СВЦЭМ!$D$10+'СЕТ СН'!$F$5-'СЕТ СН'!$F$20</f>
        <v>2103.9247387800001</v>
      </c>
      <c r="N33" s="36">
        <f>SUMIFS(СВЦЭМ!$C$33:$C$776,СВЦЭМ!$A$33:$A$776,$A33,СВЦЭМ!$B$33:$B$776,N$11)+'СЕТ СН'!$F$12+СВЦЭМ!$D$10+'СЕТ СН'!$F$5-'СЕТ СН'!$F$20</f>
        <v>2106.1102390700003</v>
      </c>
      <c r="O33" s="36">
        <f>SUMIFS(СВЦЭМ!$C$33:$C$776,СВЦЭМ!$A$33:$A$776,$A33,СВЦЭМ!$B$33:$B$776,O$11)+'СЕТ СН'!$F$12+СВЦЭМ!$D$10+'СЕТ СН'!$F$5-'СЕТ СН'!$F$20</f>
        <v>2140.5186485600002</v>
      </c>
      <c r="P33" s="36">
        <f>SUMIFS(СВЦЭМ!$C$33:$C$776,СВЦЭМ!$A$33:$A$776,$A33,СВЦЭМ!$B$33:$B$776,P$11)+'СЕТ СН'!$F$12+СВЦЭМ!$D$10+'СЕТ СН'!$F$5-'СЕТ СН'!$F$20</f>
        <v>2151.0602235699998</v>
      </c>
      <c r="Q33" s="36">
        <f>SUMIFS(СВЦЭМ!$C$33:$C$776,СВЦЭМ!$A$33:$A$776,$A33,СВЦЭМ!$B$33:$B$776,Q$11)+'СЕТ СН'!$F$12+СВЦЭМ!$D$10+'СЕТ СН'!$F$5-'СЕТ СН'!$F$20</f>
        <v>2157.3741990100002</v>
      </c>
      <c r="R33" s="36">
        <f>SUMIFS(СВЦЭМ!$C$33:$C$776,СВЦЭМ!$A$33:$A$776,$A33,СВЦЭМ!$B$33:$B$776,R$11)+'СЕТ СН'!$F$12+СВЦЭМ!$D$10+'СЕТ СН'!$F$5-'СЕТ СН'!$F$20</f>
        <v>2141.7066276700002</v>
      </c>
      <c r="S33" s="36">
        <f>SUMIFS(СВЦЭМ!$C$33:$C$776,СВЦЭМ!$A$33:$A$776,$A33,СВЦЭМ!$B$33:$B$776,S$11)+'СЕТ СН'!$F$12+СВЦЭМ!$D$10+'СЕТ СН'!$F$5-'СЕТ СН'!$F$20</f>
        <v>2124.7730322900002</v>
      </c>
      <c r="T33" s="36">
        <f>SUMIFS(СВЦЭМ!$C$33:$C$776,СВЦЭМ!$A$33:$A$776,$A33,СВЦЭМ!$B$33:$B$776,T$11)+'СЕТ СН'!$F$12+СВЦЭМ!$D$10+'СЕТ СН'!$F$5-'СЕТ СН'!$F$20</f>
        <v>2103.9903181099999</v>
      </c>
      <c r="U33" s="36">
        <f>SUMIFS(СВЦЭМ!$C$33:$C$776,СВЦЭМ!$A$33:$A$776,$A33,СВЦЭМ!$B$33:$B$776,U$11)+'СЕТ СН'!$F$12+СВЦЭМ!$D$10+'СЕТ СН'!$F$5-'СЕТ СН'!$F$20</f>
        <v>2103.4643867700001</v>
      </c>
      <c r="V33" s="36">
        <f>SUMIFS(СВЦЭМ!$C$33:$C$776,СВЦЭМ!$A$33:$A$776,$A33,СВЦЭМ!$B$33:$B$776,V$11)+'СЕТ СН'!$F$12+СВЦЭМ!$D$10+'СЕТ СН'!$F$5-'СЕТ СН'!$F$20</f>
        <v>2114.19858557</v>
      </c>
      <c r="W33" s="36">
        <f>SUMIFS(СВЦЭМ!$C$33:$C$776,СВЦЭМ!$A$33:$A$776,$A33,СВЦЭМ!$B$33:$B$776,W$11)+'СЕТ СН'!$F$12+СВЦЭМ!$D$10+'СЕТ СН'!$F$5-'СЕТ СН'!$F$20</f>
        <v>2127.1217980000001</v>
      </c>
      <c r="X33" s="36">
        <f>SUMIFS(СВЦЭМ!$C$33:$C$776,СВЦЭМ!$A$33:$A$776,$A33,СВЦЭМ!$B$33:$B$776,X$11)+'СЕТ СН'!$F$12+СВЦЭМ!$D$10+'СЕТ СН'!$F$5-'СЕТ СН'!$F$20</f>
        <v>2144.1112580899999</v>
      </c>
      <c r="Y33" s="36">
        <f>SUMIFS(СВЦЭМ!$C$33:$C$776,СВЦЭМ!$A$33:$A$776,$A33,СВЦЭМ!$B$33:$B$776,Y$11)+'СЕТ СН'!$F$12+СВЦЭМ!$D$10+'СЕТ СН'!$F$5-'СЕТ СН'!$F$20</f>
        <v>2166.1161904400001</v>
      </c>
    </row>
    <row r="34" spans="1:25" ht="15.75" x14ac:dyDescent="0.2">
      <c r="A34" s="35">
        <f t="shared" si="0"/>
        <v>44219</v>
      </c>
      <c r="B34" s="36">
        <f>SUMIFS(СВЦЭМ!$C$33:$C$776,СВЦЭМ!$A$33:$A$776,$A34,СВЦЭМ!$B$33:$B$776,B$11)+'СЕТ СН'!$F$12+СВЦЭМ!$D$10+'СЕТ СН'!$F$5-'СЕТ СН'!$F$20</f>
        <v>2176.9798349700004</v>
      </c>
      <c r="C34" s="36">
        <f>SUMIFS(СВЦЭМ!$C$33:$C$776,СВЦЭМ!$A$33:$A$776,$A34,СВЦЭМ!$B$33:$B$776,C$11)+'СЕТ СН'!$F$12+СВЦЭМ!$D$10+'СЕТ СН'!$F$5-'СЕТ СН'!$F$20</f>
        <v>2188.2780994499999</v>
      </c>
      <c r="D34" s="36">
        <f>SUMIFS(СВЦЭМ!$C$33:$C$776,СВЦЭМ!$A$33:$A$776,$A34,СВЦЭМ!$B$33:$B$776,D$11)+'СЕТ СН'!$F$12+СВЦЭМ!$D$10+'СЕТ СН'!$F$5-'СЕТ СН'!$F$20</f>
        <v>2205.8803006899998</v>
      </c>
      <c r="E34" s="36">
        <f>SUMIFS(СВЦЭМ!$C$33:$C$776,СВЦЭМ!$A$33:$A$776,$A34,СВЦЭМ!$B$33:$B$776,E$11)+'СЕТ СН'!$F$12+СВЦЭМ!$D$10+'СЕТ СН'!$F$5-'СЕТ СН'!$F$20</f>
        <v>2212.5975328300001</v>
      </c>
      <c r="F34" s="36">
        <f>SUMIFS(СВЦЭМ!$C$33:$C$776,СВЦЭМ!$A$33:$A$776,$A34,СВЦЭМ!$B$33:$B$776,F$11)+'СЕТ СН'!$F$12+СВЦЭМ!$D$10+'СЕТ СН'!$F$5-'СЕТ СН'!$F$20</f>
        <v>2232.3281070200001</v>
      </c>
      <c r="G34" s="36">
        <f>SUMIFS(СВЦЭМ!$C$33:$C$776,СВЦЭМ!$A$33:$A$776,$A34,СВЦЭМ!$B$33:$B$776,G$11)+'СЕТ СН'!$F$12+СВЦЭМ!$D$10+'СЕТ СН'!$F$5-'СЕТ СН'!$F$20</f>
        <v>2215.8802122900001</v>
      </c>
      <c r="H34" s="36">
        <f>SUMIFS(СВЦЭМ!$C$33:$C$776,СВЦЭМ!$A$33:$A$776,$A34,СВЦЭМ!$B$33:$B$776,H$11)+'СЕТ СН'!$F$12+СВЦЭМ!$D$10+'СЕТ СН'!$F$5-'СЕТ СН'!$F$20</f>
        <v>2191.0996348799999</v>
      </c>
      <c r="I34" s="36">
        <f>SUMIFS(СВЦЭМ!$C$33:$C$776,СВЦЭМ!$A$33:$A$776,$A34,СВЦЭМ!$B$33:$B$776,I$11)+'СЕТ СН'!$F$12+СВЦЭМ!$D$10+'СЕТ СН'!$F$5-'СЕТ СН'!$F$20</f>
        <v>2185.6729054100001</v>
      </c>
      <c r="J34" s="36">
        <f>SUMIFS(СВЦЭМ!$C$33:$C$776,СВЦЭМ!$A$33:$A$776,$A34,СВЦЭМ!$B$33:$B$776,J$11)+'СЕТ СН'!$F$12+СВЦЭМ!$D$10+'СЕТ СН'!$F$5-'СЕТ СН'!$F$20</f>
        <v>2143.4454940800001</v>
      </c>
      <c r="K34" s="36">
        <f>SUMIFS(СВЦЭМ!$C$33:$C$776,СВЦЭМ!$A$33:$A$776,$A34,СВЦЭМ!$B$33:$B$776,K$11)+'СЕТ СН'!$F$12+СВЦЭМ!$D$10+'СЕТ СН'!$F$5-'СЕТ СН'!$F$20</f>
        <v>2105.3467321200001</v>
      </c>
      <c r="L34" s="36">
        <f>SUMIFS(СВЦЭМ!$C$33:$C$776,СВЦЭМ!$A$33:$A$776,$A34,СВЦЭМ!$B$33:$B$776,L$11)+'СЕТ СН'!$F$12+СВЦЭМ!$D$10+'СЕТ СН'!$F$5-'СЕТ СН'!$F$20</f>
        <v>2088.16740901</v>
      </c>
      <c r="M34" s="36">
        <f>SUMIFS(СВЦЭМ!$C$33:$C$776,СВЦЭМ!$A$33:$A$776,$A34,СВЦЭМ!$B$33:$B$776,M$11)+'СЕТ СН'!$F$12+СВЦЭМ!$D$10+'СЕТ СН'!$F$5-'СЕТ СН'!$F$20</f>
        <v>2094.4757280399999</v>
      </c>
      <c r="N34" s="36">
        <f>SUMIFS(СВЦЭМ!$C$33:$C$776,СВЦЭМ!$A$33:$A$776,$A34,СВЦЭМ!$B$33:$B$776,N$11)+'СЕТ СН'!$F$12+СВЦЭМ!$D$10+'СЕТ СН'!$F$5-'СЕТ СН'!$F$20</f>
        <v>2110.9934098200001</v>
      </c>
      <c r="O34" s="36">
        <f>SUMIFS(СВЦЭМ!$C$33:$C$776,СВЦЭМ!$A$33:$A$776,$A34,СВЦЭМ!$B$33:$B$776,O$11)+'СЕТ СН'!$F$12+СВЦЭМ!$D$10+'СЕТ СН'!$F$5-'СЕТ СН'!$F$20</f>
        <v>2116.3037471900002</v>
      </c>
      <c r="P34" s="36">
        <f>SUMIFS(СВЦЭМ!$C$33:$C$776,СВЦЭМ!$A$33:$A$776,$A34,СВЦЭМ!$B$33:$B$776,P$11)+'СЕТ СН'!$F$12+СВЦЭМ!$D$10+'СЕТ СН'!$F$5-'СЕТ СН'!$F$20</f>
        <v>2143.7597975100002</v>
      </c>
      <c r="Q34" s="36">
        <f>SUMIFS(СВЦЭМ!$C$33:$C$776,СВЦЭМ!$A$33:$A$776,$A34,СВЦЭМ!$B$33:$B$776,Q$11)+'СЕТ СН'!$F$12+СВЦЭМ!$D$10+'СЕТ СН'!$F$5-'СЕТ СН'!$F$20</f>
        <v>2157.7305412400001</v>
      </c>
      <c r="R34" s="36">
        <f>SUMIFS(СВЦЭМ!$C$33:$C$776,СВЦЭМ!$A$33:$A$776,$A34,СВЦЭМ!$B$33:$B$776,R$11)+'СЕТ СН'!$F$12+СВЦЭМ!$D$10+'СЕТ СН'!$F$5-'СЕТ СН'!$F$20</f>
        <v>2149.8105676900004</v>
      </c>
      <c r="S34" s="36">
        <f>SUMIFS(СВЦЭМ!$C$33:$C$776,СВЦЭМ!$A$33:$A$776,$A34,СВЦЭМ!$B$33:$B$776,S$11)+'СЕТ СН'!$F$12+СВЦЭМ!$D$10+'СЕТ СН'!$F$5-'СЕТ СН'!$F$20</f>
        <v>2125.8438810100001</v>
      </c>
      <c r="T34" s="36">
        <f>SUMIFS(СВЦЭМ!$C$33:$C$776,СВЦЭМ!$A$33:$A$776,$A34,СВЦЭМ!$B$33:$B$776,T$11)+'СЕТ СН'!$F$12+СВЦЭМ!$D$10+'СЕТ СН'!$F$5-'СЕТ СН'!$F$20</f>
        <v>2097.54925559</v>
      </c>
      <c r="U34" s="36">
        <f>SUMIFS(СВЦЭМ!$C$33:$C$776,СВЦЭМ!$A$33:$A$776,$A34,СВЦЭМ!$B$33:$B$776,U$11)+'СЕТ СН'!$F$12+СВЦЭМ!$D$10+'СЕТ СН'!$F$5-'СЕТ СН'!$F$20</f>
        <v>2098.6168660500002</v>
      </c>
      <c r="V34" s="36">
        <f>SUMIFS(СВЦЭМ!$C$33:$C$776,СВЦЭМ!$A$33:$A$776,$A34,СВЦЭМ!$B$33:$B$776,V$11)+'СЕТ СН'!$F$12+СВЦЭМ!$D$10+'СЕТ СН'!$F$5-'СЕТ СН'!$F$20</f>
        <v>2108.9874318800003</v>
      </c>
      <c r="W34" s="36">
        <f>SUMIFS(СВЦЭМ!$C$33:$C$776,СВЦЭМ!$A$33:$A$776,$A34,СВЦЭМ!$B$33:$B$776,W$11)+'СЕТ СН'!$F$12+СВЦЭМ!$D$10+'СЕТ СН'!$F$5-'СЕТ СН'!$F$20</f>
        <v>2124.6920671400003</v>
      </c>
      <c r="X34" s="36">
        <f>SUMIFS(СВЦЭМ!$C$33:$C$776,СВЦЭМ!$A$33:$A$776,$A34,СВЦЭМ!$B$33:$B$776,X$11)+'СЕТ СН'!$F$12+СВЦЭМ!$D$10+'СЕТ СН'!$F$5-'СЕТ СН'!$F$20</f>
        <v>2129.8739871799999</v>
      </c>
      <c r="Y34" s="36">
        <f>SUMIFS(СВЦЭМ!$C$33:$C$776,СВЦЭМ!$A$33:$A$776,$A34,СВЦЭМ!$B$33:$B$776,Y$11)+'СЕТ СН'!$F$12+СВЦЭМ!$D$10+'СЕТ СН'!$F$5-'СЕТ СН'!$F$20</f>
        <v>2153.2807161199999</v>
      </c>
    </row>
    <row r="35" spans="1:25" ht="15.75" x14ac:dyDescent="0.2">
      <c r="A35" s="35">
        <f t="shared" si="0"/>
        <v>44220</v>
      </c>
      <c r="B35" s="36">
        <f>SUMIFS(СВЦЭМ!$C$33:$C$776,СВЦЭМ!$A$33:$A$776,$A35,СВЦЭМ!$B$33:$B$776,B$11)+'СЕТ СН'!$F$12+СВЦЭМ!$D$10+'СЕТ СН'!$F$5-'СЕТ СН'!$F$20</f>
        <v>2151.7754012900004</v>
      </c>
      <c r="C35" s="36">
        <f>SUMIFS(СВЦЭМ!$C$33:$C$776,СВЦЭМ!$A$33:$A$776,$A35,СВЦЭМ!$B$33:$B$776,C$11)+'СЕТ СН'!$F$12+СВЦЭМ!$D$10+'СЕТ СН'!$F$5-'СЕТ СН'!$F$20</f>
        <v>2186.0793236099998</v>
      </c>
      <c r="D35" s="36">
        <f>SUMIFS(СВЦЭМ!$C$33:$C$776,СВЦЭМ!$A$33:$A$776,$A35,СВЦЭМ!$B$33:$B$776,D$11)+'СЕТ СН'!$F$12+СВЦЭМ!$D$10+'СЕТ СН'!$F$5-'СЕТ СН'!$F$20</f>
        <v>2195.1913949700001</v>
      </c>
      <c r="E35" s="36">
        <f>SUMIFS(СВЦЭМ!$C$33:$C$776,СВЦЭМ!$A$33:$A$776,$A35,СВЦЭМ!$B$33:$B$776,E$11)+'СЕТ СН'!$F$12+СВЦЭМ!$D$10+'СЕТ СН'!$F$5-'СЕТ СН'!$F$20</f>
        <v>2201.9465459000003</v>
      </c>
      <c r="F35" s="36">
        <f>SUMIFS(СВЦЭМ!$C$33:$C$776,СВЦЭМ!$A$33:$A$776,$A35,СВЦЭМ!$B$33:$B$776,F$11)+'СЕТ СН'!$F$12+СВЦЭМ!$D$10+'СЕТ СН'!$F$5-'СЕТ СН'!$F$20</f>
        <v>2227.9905679100002</v>
      </c>
      <c r="G35" s="36">
        <f>SUMIFS(СВЦЭМ!$C$33:$C$776,СВЦЭМ!$A$33:$A$776,$A35,СВЦЭМ!$B$33:$B$776,G$11)+'СЕТ СН'!$F$12+СВЦЭМ!$D$10+'СЕТ СН'!$F$5-'СЕТ СН'!$F$20</f>
        <v>2216.0177074900002</v>
      </c>
      <c r="H35" s="36">
        <f>SUMIFS(СВЦЭМ!$C$33:$C$776,СВЦЭМ!$A$33:$A$776,$A35,СВЦЭМ!$B$33:$B$776,H$11)+'СЕТ СН'!$F$12+СВЦЭМ!$D$10+'СЕТ СН'!$F$5-'СЕТ СН'!$F$20</f>
        <v>2197.0529102600003</v>
      </c>
      <c r="I35" s="36">
        <f>SUMIFS(СВЦЭМ!$C$33:$C$776,СВЦЭМ!$A$33:$A$776,$A35,СВЦЭМ!$B$33:$B$776,I$11)+'СЕТ СН'!$F$12+СВЦЭМ!$D$10+'СЕТ СН'!$F$5-'СЕТ СН'!$F$20</f>
        <v>2181.5356237000001</v>
      </c>
      <c r="J35" s="36">
        <f>SUMIFS(СВЦЭМ!$C$33:$C$776,СВЦЭМ!$A$33:$A$776,$A35,СВЦЭМ!$B$33:$B$776,J$11)+'СЕТ СН'!$F$12+СВЦЭМ!$D$10+'СЕТ СН'!$F$5-'СЕТ СН'!$F$20</f>
        <v>2144.6757192599998</v>
      </c>
      <c r="K35" s="36">
        <f>SUMIFS(СВЦЭМ!$C$33:$C$776,СВЦЭМ!$A$33:$A$776,$A35,СВЦЭМ!$B$33:$B$776,K$11)+'СЕТ СН'!$F$12+СВЦЭМ!$D$10+'СЕТ СН'!$F$5-'СЕТ СН'!$F$20</f>
        <v>2107.30624343</v>
      </c>
      <c r="L35" s="36">
        <f>SUMIFS(СВЦЭМ!$C$33:$C$776,СВЦЭМ!$A$33:$A$776,$A35,СВЦЭМ!$B$33:$B$776,L$11)+'СЕТ СН'!$F$12+СВЦЭМ!$D$10+'СЕТ СН'!$F$5-'СЕТ СН'!$F$20</f>
        <v>2088.17991244</v>
      </c>
      <c r="M35" s="36">
        <f>SUMIFS(СВЦЭМ!$C$33:$C$776,СВЦЭМ!$A$33:$A$776,$A35,СВЦЭМ!$B$33:$B$776,M$11)+'СЕТ СН'!$F$12+СВЦЭМ!$D$10+'СЕТ СН'!$F$5-'СЕТ СН'!$F$20</f>
        <v>2094.90149767</v>
      </c>
      <c r="N35" s="36">
        <f>SUMIFS(СВЦЭМ!$C$33:$C$776,СВЦЭМ!$A$33:$A$776,$A35,СВЦЭМ!$B$33:$B$776,N$11)+'СЕТ СН'!$F$12+СВЦЭМ!$D$10+'СЕТ СН'!$F$5-'СЕТ СН'!$F$20</f>
        <v>2108.4193491000001</v>
      </c>
      <c r="O35" s="36">
        <f>SUMIFS(СВЦЭМ!$C$33:$C$776,СВЦЭМ!$A$33:$A$776,$A35,СВЦЭМ!$B$33:$B$776,O$11)+'СЕТ СН'!$F$12+СВЦЭМ!$D$10+'СЕТ СН'!$F$5-'СЕТ СН'!$F$20</f>
        <v>2126.7428278500001</v>
      </c>
      <c r="P35" s="36">
        <f>SUMIFS(СВЦЭМ!$C$33:$C$776,СВЦЭМ!$A$33:$A$776,$A35,СВЦЭМ!$B$33:$B$776,P$11)+'СЕТ СН'!$F$12+СВЦЭМ!$D$10+'СЕТ СН'!$F$5-'СЕТ СН'!$F$20</f>
        <v>2161.6640388000001</v>
      </c>
      <c r="Q35" s="36">
        <f>SUMIFS(СВЦЭМ!$C$33:$C$776,СВЦЭМ!$A$33:$A$776,$A35,СВЦЭМ!$B$33:$B$776,Q$11)+'СЕТ СН'!$F$12+СВЦЭМ!$D$10+'СЕТ СН'!$F$5-'СЕТ СН'!$F$20</f>
        <v>2171.7126110500003</v>
      </c>
      <c r="R35" s="36">
        <f>SUMIFS(СВЦЭМ!$C$33:$C$776,СВЦЭМ!$A$33:$A$776,$A35,СВЦЭМ!$B$33:$B$776,R$11)+'СЕТ СН'!$F$12+СВЦЭМ!$D$10+'СЕТ СН'!$F$5-'СЕТ СН'!$F$20</f>
        <v>2156.2838275800004</v>
      </c>
      <c r="S35" s="36">
        <f>SUMIFS(СВЦЭМ!$C$33:$C$776,СВЦЭМ!$A$33:$A$776,$A35,СВЦЭМ!$B$33:$B$776,S$11)+'СЕТ СН'!$F$12+СВЦЭМ!$D$10+'СЕТ СН'!$F$5-'СЕТ СН'!$F$20</f>
        <v>2132.2942685400003</v>
      </c>
      <c r="T35" s="36">
        <f>SUMIFS(СВЦЭМ!$C$33:$C$776,СВЦЭМ!$A$33:$A$776,$A35,СВЦЭМ!$B$33:$B$776,T$11)+'СЕТ СН'!$F$12+СВЦЭМ!$D$10+'СЕТ СН'!$F$5-'СЕТ СН'!$F$20</f>
        <v>2082.6059563200001</v>
      </c>
      <c r="U35" s="36">
        <f>SUMIFS(СВЦЭМ!$C$33:$C$776,СВЦЭМ!$A$33:$A$776,$A35,СВЦЭМ!$B$33:$B$776,U$11)+'СЕТ СН'!$F$12+СВЦЭМ!$D$10+'СЕТ СН'!$F$5-'СЕТ СН'!$F$20</f>
        <v>2082.8475194299999</v>
      </c>
      <c r="V35" s="36">
        <f>SUMIFS(СВЦЭМ!$C$33:$C$776,СВЦЭМ!$A$33:$A$776,$A35,СВЦЭМ!$B$33:$B$776,V$11)+'СЕТ СН'!$F$12+СВЦЭМ!$D$10+'СЕТ СН'!$F$5-'СЕТ СН'!$F$20</f>
        <v>2080.2137046500002</v>
      </c>
      <c r="W35" s="36">
        <f>SUMIFS(СВЦЭМ!$C$33:$C$776,СВЦЭМ!$A$33:$A$776,$A35,СВЦЭМ!$B$33:$B$776,W$11)+'СЕТ СН'!$F$12+СВЦЭМ!$D$10+'СЕТ СН'!$F$5-'СЕТ СН'!$F$20</f>
        <v>2097.9257022100001</v>
      </c>
      <c r="X35" s="36">
        <f>SUMIFS(СВЦЭМ!$C$33:$C$776,СВЦЭМ!$A$33:$A$776,$A35,СВЦЭМ!$B$33:$B$776,X$11)+'СЕТ СН'!$F$12+СВЦЭМ!$D$10+'СЕТ СН'!$F$5-'СЕТ СН'!$F$20</f>
        <v>2123.3893519500002</v>
      </c>
      <c r="Y35" s="36">
        <f>SUMIFS(СВЦЭМ!$C$33:$C$776,СВЦЭМ!$A$33:$A$776,$A35,СВЦЭМ!$B$33:$B$776,Y$11)+'СЕТ СН'!$F$12+СВЦЭМ!$D$10+'СЕТ СН'!$F$5-'СЕТ СН'!$F$20</f>
        <v>2143.9051279200003</v>
      </c>
    </row>
    <row r="36" spans="1:25" ht="15.75" x14ac:dyDescent="0.2">
      <c r="A36" s="35">
        <f t="shared" si="0"/>
        <v>44221</v>
      </c>
      <c r="B36" s="36">
        <f>SUMIFS(СВЦЭМ!$C$33:$C$776,СВЦЭМ!$A$33:$A$776,$A36,СВЦЭМ!$B$33:$B$776,B$11)+'СЕТ СН'!$F$12+СВЦЭМ!$D$10+'СЕТ СН'!$F$5-'СЕТ СН'!$F$20</f>
        <v>2159.8135262100004</v>
      </c>
      <c r="C36" s="36">
        <f>SUMIFS(СВЦЭМ!$C$33:$C$776,СВЦЭМ!$A$33:$A$776,$A36,СВЦЭМ!$B$33:$B$776,C$11)+'СЕТ СН'!$F$12+СВЦЭМ!$D$10+'СЕТ СН'!$F$5-'СЕТ СН'!$F$20</f>
        <v>2187.4286664600004</v>
      </c>
      <c r="D36" s="36">
        <f>SUMIFS(СВЦЭМ!$C$33:$C$776,СВЦЭМ!$A$33:$A$776,$A36,СВЦЭМ!$B$33:$B$776,D$11)+'СЕТ СН'!$F$12+СВЦЭМ!$D$10+'СЕТ СН'!$F$5-'СЕТ СН'!$F$20</f>
        <v>2195.24781807</v>
      </c>
      <c r="E36" s="36">
        <f>SUMIFS(СВЦЭМ!$C$33:$C$776,СВЦЭМ!$A$33:$A$776,$A36,СВЦЭМ!$B$33:$B$776,E$11)+'СЕТ СН'!$F$12+СВЦЭМ!$D$10+'СЕТ СН'!$F$5-'СЕТ СН'!$F$20</f>
        <v>2213.28539146</v>
      </c>
      <c r="F36" s="36">
        <f>SUMIFS(СВЦЭМ!$C$33:$C$776,СВЦЭМ!$A$33:$A$776,$A36,СВЦЭМ!$B$33:$B$776,F$11)+'СЕТ СН'!$F$12+СВЦЭМ!$D$10+'СЕТ СН'!$F$5-'СЕТ СН'!$F$20</f>
        <v>2234.4654053800004</v>
      </c>
      <c r="G36" s="36">
        <f>SUMIFS(СВЦЭМ!$C$33:$C$776,СВЦЭМ!$A$33:$A$776,$A36,СВЦЭМ!$B$33:$B$776,G$11)+'СЕТ СН'!$F$12+СВЦЭМ!$D$10+'СЕТ СН'!$F$5-'СЕТ СН'!$F$20</f>
        <v>2216.3210594700004</v>
      </c>
      <c r="H36" s="36">
        <f>SUMIFS(СВЦЭМ!$C$33:$C$776,СВЦЭМ!$A$33:$A$776,$A36,СВЦЭМ!$B$33:$B$776,H$11)+'СЕТ СН'!$F$12+СВЦЭМ!$D$10+'СЕТ СН'!$F$5-'СЕТ СН'!$F$20</f>
        <v>2178.7366508599998</v>
      </c>
      <c r="I36" s="36">
        <f>SUMIFS(СВЦЭМ!$C$33:$C$776,СВЦЭМ!$A$33:$A$776,$A36,СВЦЭМ!$B$33:$B$776,I$11)+'СЕТ СН'!$F$12+СВЦЭМ!$D$10+'СЕТ СН'!$F$5-'СЕТ СН'!$F$20</f>
        <v>2154.4865563200001</v>
      </c>
      <c r="J36" s="36">
        <f>SUMIFS(СВЦЭМ!$C$33:$C$776,СВЦЭМ!$A$33:$A$776,$A36,СВЦЭМ!$B$33:$B$776,J$11)+'СЕТ СН'!$F$12+СВЦЭМ!$D$10+'СЕТ СН'!$F$5-'СЕТ СН'!$F$20</f>
        <v>2124.89129125</v>
      </c>
      <c r="K36" s="36">
        <f>SUMIFS(СВЦЭМ!$C$33:$C$776,СВЦЭМ!$A$33:$A$776,$A36,СВЦЭМ!$B$33:$B$776,K$11)+'СЕТ СН'!$F$12+СВЦЭМ!$D$10+'СЕТ СН'!$F$5-'СЕТ СН'!$F$20</f>
        <v>2119.3750632600004</v>
      </c>
      <c r="L36" s="36">
        <f>SUMIFS(СВЦЭМ!$C$33:$C$776,СВЦЭМ!$A$33:$A$776,$A36,СВЦЭМ!$B$33:$B$776,L$11)+'СЕТ СН'!$F$12+СВЦЭМ!$D$10+'СЕТ СН'!$F$5-'СЕТ СН'!$F$20</f>
        <v>2106.8713531500002</v>
      </c>
      <c r="M36" s="36">
        <f>SUMIFS(СВЦЭМ!$C$33:$C$776,СВЦЭМ!$A$33:$A$776,$A36,СВЦЭМ!$B$33:$B$776,M$11)+'СЕТ СН'!$F$12+СВЦЭМ!$D$10+'СЕТ СН'!$F$5-'СЕТ СН'!$F$20</f>
        <v>2111.2841601</v>
      </c>
      <c r="N36" s="36">
        <f>SUMIFS(СВЦЭМ!$C$33:$C$776,СВЦЭМ!$A$33:$A$776,$A36,СВЦЭМ!$B$33:$B$776,N$11)+'СЕТ СН'!$F$12+СВЦЭМ!$D$10+'СЕТ СН'!$F$5-'СЕТ СН'!$F$20</f>
        <v>2119.45168896</v>
      </c>
      <c r="O36" s="36">
        <f>SUMIFS(СВЦЭМ!$C$33:$C$776,СВЦЭМ!$A$33:$A$776,$A36,СВЦЭМ!$B$33:$B$776,O$11)+'СЕТ СН'!$F$12+СВЦЭМ!$D$10+'СЕТ СН'!$F$5-'СЕТ СН'!$F$20</f>
        <v>2124.6039047700001</v>
      </c>
      <c r="P36" s="36">
        <f>SUMIFS(СВЦЭМ!$C$33:$C$776,СВЦЭМ!$A$33:$A$776,$A36,СВЦЭМ!$B$33:$B$776,P$11)+'СЕТ СН'!$F$12+СВЦЭМ!$D$10+'СЕТ СН'!$F$5-'СЕТ СН'!$F$20</f>
        <v>2127.96764764</v>
      </c>
      <c r="Q36" s="36">
        <f>SUMIFS(СВЦЭМ!$C$33:$C$776,СВЦЭМ!$A$33:$A$776,$A36,СВЦЭМ!$B$33:$B$776,Q$11)+'СЕТ СН'!$F$12+СВЦЭМ!$D$10+'СЕТ СН'!$F$5-'СЕТ СН'!$F$20</f>
        <v>2130.3188729399999</v>
      </c>
      <c r="R36" s="36">
        <f>SUMIFS(СВЦЭМ!$C$33:$C$776,СВЦЭМ!$A$33:$A$776,$A36,СВЦЭМ!$B$33:$B$776,R$11)+'СЕТ СН'!$F$12+СВЦЭМ!$D$10+'СЕТ СН'!$F$5-'СЕТ СН'!$F$20</f>
        <v>2130.8440946000001</v>
      </c>
      <c r="S36" s="36">
        <f>SUMIFS(СВЦЭМ!$C$33:$C$776,СВЦЭМ!$A$33:$A$776,$A36,СВЦЭМ!$B$33:$B$776,S$11)+'СЕТ СН'!$F$12+СВЦЭМ!$D$10+'СЕТ СН'!$F$5-'СЕТ СН'!$F$20</f>
        <v>2124.4386631300004</v>
      </c>
      <c r="T36" s="36">
        <f>SUMIFS(СВЦЭМ!$C$33:$C$776,СВЦЭМ!$A$33:$A$776,$A36,СВЦЭМ!$B$33:$B$776,T$11)+'СЕТ СН'!$F$12+СВЦЭМ!$D$10+'СЕТ СН'!$F$5-'СЕТ СН'!$F$20</f>
        <v>2099.6291460400003</v>
      </c>
      <c r="U36" s="36">
        <f>SUMIFS(СВЦЭМ!$C$33:$C$776,СВЦЭМ!$A$33:$A$776,$A36,СВЦЭМ!$B$33:$B$776,U$11)+'СЕТ СН'!$F$12+СВЦЭМ!$D$10+'СЕТ СН'!$F$5-'СЕТ СН'!$F$20</f>
        <v>2101.0820506</v>
      </c>
      <c r="V36" s="36">
        <f>SUMIFS(СВЦЭМ!$C$33:$C$776,СВЦЭМ!$A$33:$A$776,$A36,СВЦЭМ!$B$33:$B$776,V$11)+'СЕТ СН'!$F$12+СВЦЭМ!$D$10+'СЕТ СН'!$F$5-'СЕТ СН'!$F$20</f>
        <v>2111.77715085</v>
      </c>
      <c r="W36" s="36">
        <f>SUMIFS(СВЦЭМ!$C$33:$C$776,СВЦЭМ!$A$33:$A$776,$A36,СВЦЭМ!$B$33:$B$776,W$11)+'СЕТ СН'!$F$12+СВЦЭМ!$D$10+'СЕТ СН'!$F$5-'СЕТ СН'!$F$20</f>
        <v>2119.7161442500001</v>
      </c>
      <c r="X36" s="36">
        <f>SUMIFS(СВЦЭМ!$C$33:$C$776,СВЦЭМ!$A$33:$A$776,$A36,СВЦЭМ!$B$33:$B$776,X$11)+'СЕТ СН'!$F$12+СВЦЭМ!$D$10+'СЕТ СН'!$F$5-'СЕТ СН'!$F$20</f>
        <v>2121.5124411699999</v>
      </c>
      <c r="Y36" s="36">
        <f>SUMIFS(СВЦЭМ!$C$33:$C$776,СВЦЭМ!$A$33:$A$776,$A36,СВЦЭМ!$B$33:$B$776,Y$11)+'СЕТ СН'!$F$12+СВЦЭМ!$D$10+'СЕТ СН'!$F$5-'СЕТ СН'!$F$20</f>
        <v>2143.6984210600003</v>
      </c>
    </row>
    <row r="37" spans="1:25" ht="15.75" x14ac:dyDescent="0.2">
      <c r="A37" s="35">
        <f t="shared" si="0"/>
        <v>44222</v>
      </c>
      <c r="B37" s="36">
        <f>SUMIFS(СВЦЭМ!$C$33:$C$776,СВЦЭМ!$A$33:$A$776,$A37,СВЦЭМ!$B$33:$B$776,B$11)+'СЕТ СН'!$F$12+СВЦЭМ!$D$10+'СЕТ СН'!$F$5-'СЕТ СН'!$F$20</f>
        <v>2188.5890704100002</v>
      </c>
      <c r="C37" s="36">
        <f>SUMIFS(СВЦЭМ!$C$33:$C$776,СВЦЭМ!$A$33:$A$776,$A37,СВЦЭМ!$B$33:$B$776,C$11)+'СЕТ СН'!$F$12+СВЦЭМ!$D$10+'СЕТ СН'!$F$5-'СЕТ СН'!$F$20</f>
        <v>2210.8397708700004</v>
      </c>
      <c r="D37" s="36">
        <f>SUMIFS(СВЦЭМ!$C$33:$C$776,СВЦЭМ!$A$33:$A$776,$A37,СВЦЭМ!$B$33:$B$776,D$11)+'СЕТ СН'!$F$12+СВЦЭМ!$D$10+'СЕТ СН'!$F$5-'СЕТ СН'!$F$20</f>
        <v>2216.9874818300004</v>
      </c>
      <c r="E37" s="36">
        <f>SUMIFS(СВЦЭМ!$C$33:$C$776,СВЦЭМ!$A$33:$A$776,$A37,СВЦЭМ!$B$33:$B$776,E$11)+'СЕТ СН'!$F$12+СВЦЭМ!$D$10+'СЕТ СН'!$F$5-'СЕТ СН'!$F$20</f>
        <v>2216.4231536100001</v>
      </c>
      <c r="F37" s="36">
        <f>SUMIFS(СВЦЭМ!$C$33:$C$776,СВЦЭМ!$A$33:$A$776,$A37,СВЦЭМ!$B$33:$B$776,F$11)+'СЕТ СН'!$F$12+СВЦЭМ!$D$10+'СЕТ СН'!$F$5-'СЕТ СН'!$F$20</f>
        <v>2234.4562787100003</v>
      </c>
      <c r="G37" s="36">
        <f>SUMIFS(СВЦЭМ!$C$33:$C$776,СВЦЭМ!$A$33:$A$776,$A37,СВЦЭМ!$B$33:$B$776,G$11)+'СЕТ СН'!$F$12+СВЦЭМ!$D$10+'СЕТ СН'!$F$5-'СЕТ СН'!$F$20</f>
        <v>2218.3727139800003</v>
      </c>
      <c r="H37" s="36">
        <f>SUMIFS(СВЦЭМ!$C$33:$C$776,СВЦЭМ!$A$33:$A$776,$A37,СВЦЭМ!$B$33:$B$776,H$11)+'СЕТ СН'!$F$12+СВЦЭМ!$D$10+'СЕТ СН'!$F$5-'СЕТ СН'!$F$20</f>
        <v>2181.0700911399999</v>
      </c>
      <c r="I37" s="36">
        <f>SUMIFS(СВЦЭМ!$C$33:$C$776,СВЦЭМ!$A$33:$A$776,$A37,СВЦЭМ!$B$33:$B$776,I$11)+'СЕТ СН'!$F$12+СВЦЭМ!$D$10+'СЕТ СН'!$F$5-'СЕТ СН'!$F$20</f>
        <v>2137.5616325400001</v>
      </c>
      <c r="J37" s="36">
        <f>SUMIFS(СВЦЭМ!$C$33:$C$776,СВЦЭМ!$A$33:$A$776,$A37,СВЦЭМ!$B$33:$B$776,J$11)+'СЕТ СН'!$F$12+СВЦЭМ!$D$10+'СЕТ СН'!$F$5-'СЕТ СН'!$F$20</f>
        <v>2113.0854450300003</v>
      </c>
      <c r="K37" s="36">
        <f>SUMIFS(СВЦЭМ!$C$33:$C$776,СВЦЭМ!$A$33:$A$776,$A37,СВЦЭМ!$B$33:$B$776,K$11)+'СЕТ СН'!$F$12+СВЦЭМ!$D$10+'СЕТ СН'!$F$5-'СЕТ СН'!$F$20</f>
        <v>2105.07168086</v>
      </c>
      <c r="L37" s="36">
        <f>SUMIFS(СВЦЭМ!$C$33:$C$776,СВЦЭМ!$A$33:$A$776,$A37,СВЦЭМ!$B$33:$B$776,L$11)+'СЕТ СН'!$F$12+СВЦЭМ!$D$10+'СЕТ СН'!$F$5-'СЕТ СН'!$F$20</f>
        <v>2099.6730089299999</v>
      </c>
      <c r="M37" s="36">
        <f>SUMIFS(СВЦЭМ!$C$33:$C$776,СВЦЭМ!$A$33:$A$776,$A37,СВЦЭМ!$B$33:$B$776,M$11)+'СЕТ СН'!$F$12+СВЦЭМ!$D$10+'СЕТ СН'!$F$5-'СЕТ СН'!$F$20</f>
        <v>2107.7409725500002</v>
      </c>
      <c r="N37" s="36">
        <f>SUMIFS(СВЦЭМ!$C$33:$C$776,СВЦЭМ!$A$33:$A$776,$A37,СВЦЭМ!$B$33:$B$776,N$11)+'СЕТ СН'!$F$12+СВЦЭМ!$D$10+'СЕТ СН'!$F$5-'СЕТ СН'!$F$20</f>
        <v>2112.9536958500003</v>
      </c>
      <c r="O37" s="36">
        <f>SUMIFS(СВЦЭМ!$C$33:$C$776,СВЦЭМ!$A$33:$A$776,$A37,СВЦЭМ!$B$33:$B$776,O$11)+'СЕТ СН'!$F$12+СВЦЭМ!$D$10+'СЕТ СН'!$F$5-'СЕТ СН'!$F$20</f>
        <v>2117.0707787400002</v>
      </c>
      <c r="P37" s="36">
        <f>SUMIFS(СВЦЭМ!$C$33:$C$776,СВЦЭМ!$A$33:$A$776,$A37,СВЦЭМ!$B$33:$B$776,P$11)+'СЕТ СН'!$F$12+СВЦЭМ!$D$10+'СЕТ СН'!$F$5-'СЕТ СН'!$F$20</f>
        <v>2124.5780809900002</v>
      </c>
      <c r="Q37" s="36">
        <f>SUMIFS(СВЦЭМ!$C$33:$C$776,СВЦЭМ!$A$33:$A$776,$A37,СВЦЭМ!$B$33:$B$776,Q$11)+'СЕТ СН'!$F$12+СВЦЭМ!$D$10+'СЕТ СН'!$F$5-'СЕТ СН'!$F$20</f>
        <v>2122.1251159600001</v>
      </c>
      <c r="R37" s="36">
        <f>SUMIFS(СВЦЭМ!$C$33:$C$776,СВЦЭМ!$A$33:$A$776,$A37,СВЦЭМ!$B$33:$B$776,R$11)+'СЕТ СН'!$F$12+СВЦЭМ!$D$10+'СЕТ СН'!$F$5-'СЕТ СН'!$F$20</f>
        <v>2113.9812864</v>
      </c>
      <c r="S37" s="36">
        <f>SUMIFS(СВЦЭМ!$C$33:$C$776,СВЦЭМ!$A$33:$A$776,$A37,СВЦЭМ!$B$33:$B$776,S$11)+'СЕТ СН'!$F$12+СВЦЭМ!$D$10+'СЕТ СН'!$F$5-'СЕТ СН'!$F$20</f>
        <v>2103.7700580400001</v>
      </c>
      <c r="T37" s="36">
        <f>SUMIFS(СВЦЭМ!$C$33:$C$776,СВЦЭМ!$A$33:$A$776,$A37,СВЦЭМ!$B$33:$B$776,T$11)+'СЕТ СН'!$F$12+СВЦЭМ!$D$10+'СЕТ СН'!$F$5-'СЕТ СН'!$F$20</f>
        <v>2094.90559747</v>
      </c>
      <c r="U37" s="36">
        <f>SUMIFS(СВЦЭМ!$C$33:$C$776,СВЦЭМ!$A$33:$A$776,$A37,СВЦЭМ!$B$33:$B$776,U$11)+'СЕТ СН'!$F$12+СВЦЭМ!$D$10+'СЕТ СН'!$F$5-'СЕТ СН'!$F$20</f>
        <v>2100.54753381</v>
      </c>
      <c r="V37" s="36">
        <f>SUMIFS(СВЦЭМ!$C$33:$C$776,СВЦЭМ!$A$33:$A$776,$A37,СВЦЭМ!$B$33:$B$776,V$11)+'СЕТ СН'!$F$12+СВЦЭМ!$D$10+'СЕТ СН'!$F$5-'СЕТ СН'!$F$20</f>
        <v>2110.6741036600001</v>
      </c>
      <c r="W37" s="36">
        <f>SUMIFS(СВЦЭМ!$C$33:$C$776,СВЦЭМ!$A$33:$A$776,$A37,СВЦЭМ!$B$33:$B$776,W$11)+'СЕТ СН'!$F$12+СВЦЭМ!$D$10+'СЕТ СН'!$F$5-'СЕТ СН'!$F$20</f>
        <v>2128.3517496000004</v>
      </c>
      <c r="X37" s="36">
        <f>SUMIFS(СВЦЭМ!$C$33:$C$776,СВЦЭМ!$A$33:$A$776,$A37,СВЦЭМ!$B$33:$B$776,X$11)+'СЕТ СН'!$F$12+СВЦЭМ!$D$10+'СЕТ СН'!$F$5-'СЕТ СН'!$F$20</f>
        <v>2142.16121656</v>
      </c>
      <c r="Y37" s="36">
        <f>SUMIFS(СВЦЭМ!$C$33:$C$776,СВЦЭМ!$A$33:$A$776,$A37,СВЦЭМ!$B$33:$B$776,Y$11)+'СЕТ СН'!$F$12+СВЦЭМ!$D$10+'СЕТ СН'!$F$5-'СЕТ СН'!$F$20</f>
        <v>2160.57361214</v>
      </c>
    </row>
    <row r="38" spans="1:25" ht="15.75" x14ac:dyDescent="0.2">
      <c r="A38" s="35">
        <f t="shared" si="0"/>
        <v>44223</v>
      </c>
      <c r="B38" s="36">
        <f>SUMIFS(СВЦЭМ!$C$33:$C$776,СВЦЭМ!$A$33:$A$776,$A38,СВЦЭМ!$B$33:$B$776,B$11)+'СЕТ СН'!$F$12+СВЦЭМ!$D$10+'СЕТ СН'!$F$5-'СЕТ СН'!$F$20</f>
        <v>2174.9149912600001</v>
      </c>
      <c r="C38" s="36">
        <f>SUMIFS(СВЦЭМ!$C$33:$C$776,СВЦЭМ!$A$33:$A$776,$A38,СВЦЭМ!$B$33:$B$776,C$11)+'СЕТ СН'!$F$12+СВЦЭМ!$D$10+'СЕТ СН'!$F$5-'СЕТ СН'!$F$20</f>
        <v>2195.2624957400003</v>
      </c>
      <c r="D38" s="36">
        <f>SUMIFS(СВЦЭМ!$C$33:$C$776,СВЦЭМ!$A$33:$A$776,$A38,СВЦЭМ!$B$33:$B$776,D$11)+'СЕТ СН'!$F$12+СВЦЭМ!$D$10+'СЕТ СН'!$F$5-'СЕТ СН'!$F$20</f>
        <v>2203.3046785200004</v>
      </c>
      <c r="E38" s="36">
        <f>SUMIFS(СВЦЭМ!$C$33:$C$776,СВЦЭМ!$A$33:$A$776,$A38,СВЦЭМ!$B$33:$B$776,E$11)+'СЕТ СН'!$F$12+СВЦЭМ!$D$10+'СЕТ СН'!$F$5-'СЕТ СН'!$F$20</f>
        <v>2217.63302036</v>
      </c>
      <c r="F38" s="36">
        <f>SUMIFS(СВЦЭМ!$C$33:$C$776,СВЦЭМ!$A$33:$A$776,$A38,СВЦЭМ!$B$33:$B$776,F$11)+'СЕТ СН'!$F$12+СВЦЭМ!$D$10+'СЕТ СН'!$F$5-'СЕТ СН'!$F$20</f>
        <v>2227.1767460600004</v>
      </c>
      <c r="G38" s="36">
        <f>SUMIFS(СВЦЭМ!$C$33:$C$776,СВЦЭМ!$A$33:$A$776,$A38,СВЦЭМ!$B$33:$B$776,G$11)+'СЕТ СН'!$F$12+СВЦЭМ!$D$10+'СЕТ СН'!$F$5-'СЕТ СН'!$F$20</f>
        <v>2209.1735356300001</v>
      </c>
      <c r="H38" s="36">
        <f>SUMIFS(СВЦЭМ!$C$33:$C$776,СВЦЭМ!$A$33:$A$776,$A38,СВЦЭМ!$B$33:$B$776,H$11)+'СЕТ СН'!$F$12+СВЦЭМ!$D$10+'СЕТ СН'!$F$5-'СЕТ СН'!$F$20</f>
        <v>2169.81735613</v>
      </c>
      <c r="I38" s="36">
        <f>SUMIFS(СВЦЭМ!$C$33:$C$776,СВЦЭМ!$A$33:$A$776,$A38,СВЦЭМ!$B$33:$B$776,I$11)+'СЕТ СН'!$F$12+СВЦЭМ!$D$10+'СЕТ СН'!$F$5-'СЕТ СН'!$F$20</f>
        <v>2152.3986859800002</v>
      </c>
      <c r="J38" s="36">
        <f>SUMIFS(СВЦЭМ!$C$33:$C$776,СВЦЭМ!$A$33:$A$776,$A38,СВЦЭМ!$B$33:$B$776,J$11)+'СЕТ СН'!$F$12+СВЦЭМ!$D$10+'СЕТ СН'!$F$5-'СЕТ СН'!$F$20</f>
        <v>2126.2083118099999</v>
      </c>
      <c r="K38" s="36">
        <f>SUMIFS(СВЦЭМ!$C$33:$C$776,СВЦЭМ!$A$33:$A$776,$A38,СВЦЭМ!$B$33:$B$776,K$11)+'СЕТ СН'!$F$12+СВЦЭМ!$D$10+'СЕТ СН'!$F$5-'СЕТ СН'!$F$20</f>
        <v>2107.68115868</v>
      </c>
      <c r="L38" s="36">
        <f>SUMIFS(СВЦЭМ!$C$33:$C$776,СВЦЭМ!$A$33:$A$776,$A38,СВЦЭМ!$B$33:$B$776,L$11)+'СЕТ СН'!$F$12+СВЦЭМ!$D$10+'СЕТ СН'!$F$5-'СЕТ СН'!$F$20</f>
        <v>2100.5836297000001</v>
      </c>
      <c r="M38" s="36">
        <f>SUMIFS(СВЦЭМ!$C$33:$C$776,СВЦЭМ!$A$33:$A$776,$A38,СВЦЭМ!$B$33:$B$776,M$11)+'СЕТ СН'!$F$12+СВЦЭМ!$D$10+'СЕТ СН'!$F$5-'СЕТ СН'!$F$20</f>
        <v>2112.9052364200002</v>
      </c>
      <c r="N38" s="36">
        <f>SUMIFS(СВЦЭМ!$C$33:$C$776,СВЦЭМ!$A$33:$A$776,$A38,СВЦЭМ!$B$33:$B$776,N$11)+'СЕТ СН'!$F$12+СВЦЭМ!$D$10+'СЕТ СН'!$F$5-'СЕТ СН'!$F$20</f>
        <v>2119.5035238</v>
      </c>
      <c r="O38" s="36">
        <f>SUMIFS(СВЦЭМ!$C$33:$C$776,СВЦЭМ!$A$33:$A$776,$A38,СВЦЭМ!$B$33:$B$776,O$11)+'СЕТ СН'!$F$12+СВЦЭМ!$D$10+'СЕТ СН'!$F$5-'СЕТ СН'!$F$20</f>
        <v>2125.5035135100002</v>
      </c>
      <c r="P38" s="36">
        <f>SUMIFS(СВЦЭМ!$C$33:$C$776,СВЦЭМ!$A$33:$A$776,$A38,СВЦЭМ!$B$33:$B$776,P$11)+'СЕТ СН'!$F$12+СВЦЭМ!$D$10+'СЕТ СН'!$F$5-'СЕТ СН'!$F$20</f>
        <v>2141.6081396</v>
      </c>
      <c r="Q38" s="36">
        <f>SUMIFS(СВЦЭМ!$C$33:$C$776,СВЦЭМ!$A$33:$A$776,$A38,СВЦЭМ!$B$33:$B$776,Q$11)+'СЕТ СН'!$F$12+СВЦЭМ!$D$10+'СЕТ СН'!$F$5-'СЕТ СН'!$F$20</f>
        <v>2149.9503326200002</v>
      </c>
      <c r="R38" s="36">
        <f>SUMIFS(СВЦЭМ!$C$33:$C$776,СВЦЭМ!$A$33:$A$776,$A38,СВЦЭМ!$B$33:$B$776,R$11)+'СЕТ СН'!$F$12+СВЦЭМ!$D$10+'СЕТ СН'!$F$5-'СЕТ СН'!$F$20</f>
        <v>2140.4227447399999</v>
      </c>
      <c r="S38" s="36">
        <f>SUMIFS(СВЦЭМ!$C$33:$C$776,СВЦЭМ!$A$33:$A$776,$A38,СВЦЭМ!$B$33:$B$776,S$11)+'СЕТ СН'!$F$12+СВЦЭМ!$D$10+'СЕТ СН'!$F$5-'СЕТ СН'!$F$20</f>
        <v>2121.5798346300003</v>
      </c>
      <c r="T38" s="36">
        <f>SUMIFS(СВЦЭМ!$C$33:$C$776,СВЦЭМ!$A$33:$A$776,$A38,СВЦЭМ!$B$33:$B$776,T$11)+'СЕТ СН'!$F$12+СВЦЭМ!$D$10+'СЕТ СН'!$F$5-'СЕТ СН'!$F$20</f>
        <v>2092.0988783900002</v>
      </c>
      <c r="U38" s="36">
        <f>SUMIFS(СВЦЭМ!$C$33:$C$776,СВЦЭМ!$A$33:$A$776,$A38,СВЦЭМ!$B$33:$B$776,U$11)+'СЕТ СН'!$F$12+СВЦЭМ!$D$10+'СЕТ СН'!$F$5-'СЕТ СН'!$F$20</f>
        <v>2095.1615650000003</v>
      </c>
      <c r="V38" s="36">
        <f>SUMIFS(СВЦЭМ!$C$33:$C$776,СВЦЭМ!$A$33:$A$776,$A38,СВЦЭМ!$B$33:$B$776,V$11)+'СЕТ СН'!$F$12+СВЦЭМ!$D$10+'СЕТ СН'!$F$5-'СЕТ СН'!$F$20</f>
        <v>2103.0093452600004</v>
      </c>
      <c r="W38" s="36">
        <f>SUMIFS(СВЦЭМ!$C$33:$C$776,СВЦЭМ!$A$33:$A$776,$A38,СВЦЭМ!$B$33:$B$776,W$11)+'СЕТ СН'!$F$12+СВЦЭМ!$D$10+'СЕТ СН'!$F$5-'СЕТ СН'!$F$20</f>
        <v>2124.1305567600002</v>
      </c>
      <c r="X38" s="36">
        <f>SUMIFS(СВЦЭМ!$C$33:$C$776,СВЦЭМ!$A$33:$A$776,$A38,СВЦЭМ!$B$33:$B$776,X$11)+'СЕТ СН'!$F$12+СВЦЭМ!$D$10+'СЕТ СН'!$F$5-'СЕТ СН'!$F$20</f>
        <v>2130.3566159400002</v>
      </c>
      <c r="Y38" s="36">
        <f>SUMIFS(СВЦЭМ!$C$33:$C$776,СВЦЭМ!$A$33:$A$776,$A38,СВЦЭМ!$B$33:$B$776,Y$11)+'СЕТ СН'!$F$12+СВЦЭМ!$D$10+'СЕТ СН'!$F$5-'СЕТ СН'!$F$20</f>
        <v>2154.4693428199998</v>
      </c>
    </row>
    <row r="39" spans="1:25" ht="15.75" x14ac:dyDescent="0.2">
      <c r="A39" s="35">
        <f t="shared" si="0"/>
        <v>44224</v>
      </c>
      <c r="B39" s="36">
        <f>SUMIFS(СВЦЭМ!$C$33:$C$776,СВЦЭМ!$A$33:$A$776,$A39,СВЦЭМ!$B$33:$B$776,B$11)+'СЕТ СН'!$F$12+СВЦЭМ!$D$10+'СЕТ СН'!$F$5-'СЕТ СН'!$F$20</f>
        <v>2137.65916406</v>
      </c>
      <c r="C39" s="36">
        <f>SUMIFS(СВЦЭМ!$C$33:$C$776,СВЦЭМ!$A$33:$A$776,$A39,СВЦЭМ!$B$33:$B$776,C$11)+'СЕТ СН'!$F$12+СВЦЭМ!$D$10+'СЕТ СН'!$F$5-'СЕТ СН'!$F$20</f>
        <v>2183.8184819500002</v>
      </c>
      <c r="D39" s="36">
        <f>SUMIFS(СВЦЭМ!$C$33:$C$776,СВЦЭМ!$A$33:$A$776,$A39,СВЦЭМ!$B$33:$B$776,D$11)+'СЕТ СН'!$F$12+СВЦЭМ!$D$10+'СЕТ СН'!$F$5-'СЕТ СН'!$F$20</f>
        <v>2220.1973651899998</v>
      </c>
      <c r="E39" s="36">
        <f>SUMIFS(СВЦЭМ!$C$33:$C$776,СВЦЭМ!$A$33:$A$776,$A39,СВЦЭМ!$B$33:$B$776,E$11)+'СЕТ СН'!$F$12+СВЦЭМ!$D$10+'СЕТ СН'!$F$5-'СЕТ СН'!$F$20</f>
        <v>2224.1220364400001</v>
      </c>
      <c r="F39" s="36">
        <f>SUMIFS(СВЦЭМ!$C$33:$C$776,СВЦЭМ!$A$33:$A$776,$A39,СВЦЭМ!$B$33:$B$776,F$11)+'СЕТ СН'!$F$12+СВЦЭМ!$D$10+'СЕТ СН'!$F$5-'СЕТ СН'!$F$20</f>
        <v>2235.9464625199998</v>
      </c>
      <c r="G39" s="36">
        <f>SUMIFS(СВЦЭМ!$C$33:$C$776,СВЦЭМ!$A$33:$A$776,$A39,СВЦЭМ!$B$33:$B$776,G$11)+'СЕТ СН'!$F$12+СВЦЭМ!$D$10+'СЕТ СН'!$F$5-'СЕТ СН'!$F$20</f>
        <v>2221.9713615300002</v>
      </c>
      <c r="H39" s="36">
        <f>SUMIFS(СВЦЭМ!$C$33:$C$776,СВЦЭМ!$A$33:$A$776,$A39,СВЦЭМ!$B$33:$B$776,H$11)+'СЕТ СН'!$F$12+СВЦЭМ!$D$10+'СЕТ СН'!$F$5-'СЕТ СН'!$F$20</f>
        <v>2183.5455471</v>
      </c>
      <c r="I39" s="36">
        <f>SUMIFS(СВЦЭМ!$C$33:$C$776,СВЦЭМ!$A$33:$A$776,$A39,СВЦЭМ!$B$33:$B$776,I$11)+'СЕТ СН'!$F$12+СВЦЭМ!$D$10+'СЕТ СН'!$F$5-'СЕТ СН'!$F$20</f>
        <v>2163.79308735</v>
      </c>
      <c r="J39" s="36">
        <f>SUMIFS(СВЦЭМ!$C$33:$C$776,СВЦЭМ!$A$33:$A$776,$A39,СВЦЭМ!$B$33:$B$776,J$11)+'СЕТ СН'!$F$12+СВЦЭМ!$D$10+'СЕТ СН'!$F$5-'СЕТ СН'!$F$20</f>
        <v>2145.4994592500002</v>
      </c>
      <c r="K39" s="36">
        <f>SUMIFS(СВЦЭМ!$C$33:$C$776,СВЦЭМ!$A$33:$A$776,$A39,СВЦЭМ!$B$33:$B$776,K$11)+'СЕТ СН'!$F$12+СВЦЭМ!$D$10+'СЕТ СН'!$F$5-'СЕТ СН'!$F$20</f>
        <v>2132.3083524000003</v>
      </c>
      <c r="L39" s="36">
        <f>SUMIFS(СВЦЭМ!$C$33:$C$776,СВЦЭМ!$A$33:$A$776,$A39,СВЦЭМ!$B$33:$B$776,L$11)+'СЕТ СН'!$F$12+СВЦЭМ!$D$10+'СЕТ СН'!$F$5-'СЕТ СН'!$F$20</f>
        <v>2130.0756429700004</v>
      </c>
      <c r="M39" s="36">
        <f>SUMIFS(СВЦЭМ!$C$33:$C$776,СВЦЭМ!$A$33:$A$776,$A39,СВЦЭМ!$B$33:$B$776,M$11)+'СЕТ СН'!$F$12+СВЦЭМ!$D$10+'СЕТ СН'!$F$5-'СЕТ СН'!$F$20</f>
        <v>2137.2462556999999</v>
      </c>
      <c r="N39" s="36">
        <f>SUMIFS(СВЦЭМ!$C$33:$C$776,СВЦЭМ!$A$33:$A$776,$A39,СВЦЭМ!$B$33:$B$776,N$11)+'СЕТ СН'!$F$12+СВЦЭМ!$D$10+'СЕТ СН'!$F$5-'СЕТ СН'!$F$20</f>
        <v>2146.0291769900005</v>
      </c>
      <c r="O39" s="36">
        <f>SUMIFS(СВЦЭМ!$C$33:$C$776,СВЦЭМ!$A$33:$A$776,$A39,СВЦЭМ!$B$33:$B$776,O$11)+'СЕТ СН'!$F$12+СВЦЭМ!$D$10+'СЕТ СН'!$F$5-'СЕТ СН'!$F$20</f>
        <v>2130.32064266</v>
      </c>
      <c r="P39" s="36">
        <f>SUMIFS(СВЦЭМ!$C$33:$C$776,СВЦЭМ!$A$33:$A$776,$A39,СВЦЭМ!$B$33:$B$776,P$11)+'СЕТ СН'!$F$12+СВЦЭМ!$D$10+'СЕТ СН'!$F$5-'СЕТ СН'!$F$20</f>
        <v>2137.9567146500003</v>
      </c>
      <c r="Q39" s="36">
        <f>SUMIFS(СВЦЭМ!$C$33:$C$776,СВЦЭМ!$A$33:$A$776,$A39,СВЦЭМ!$B$33:$B$776,Q$11)+'СЕТ СН'!$F$12+СВЦЭМ!$D$10+'СЕТ СН'!$F$5-'СЕТ СН'!$F$20</f>
        <v>2134.3425722900001</v>
      </c>
      <c r="R39" s="36">
        <f>SUMIFS(СВЦЭМ!$C$33:$C$776,СВЦЭМ!$A$33:$A$776,$A39,СВЦЭМ!$B$33:$B$776,R$11)+'СЕТ СН'!$F$12+СВЦЭМ!$D$10+'СЕТ СН'!$F$5-'СЕТ СН'!$F$20</f>
        <v>2136.82106991</v>
      </c>
      <c r="S39" s="36">
        <f>SUMIFS(СВЦЭМ!$C$33:$C$776,СВЦЭМ!$A$33:$A$776,$A39,СВЦЭМ!$B$33:$B$776,S$11)+'СЕТ СН'!$F$12+СВЦЭМ!$D$10+'СЕТ СН'!$F$5-'СЕТ СН'!$F$20</f>
        <v>2125.9338158600003</v>
      </c>
      <c r="T39" s="36">
        <f>SUMIFS(СВЦЭМ!$C$33:$C$776,СВЦЭМ!$A$33:$A$776,$A39,СВЦЭМ!$B$33:$B$776,T$11)+'СЕТ СН'!$F$12+СВЦЭМ!$D$10+'СЕТ СН'!$F$5-'СЕТ СН'!$F$20</f>
        <v>2101.14294423</v>
      </c>
      <c r="U39" s="36">
        <f>SUMIFS(СВЦЭМ!$C$33:$C$776,СВЦЭМ!$A$33:$A$776,$A39,СВЦЭМ!$B$33:$B$776,U$11)+'СЕТ СН'!$F$12+СВЦЭМ!$D$10+'СЕТ СН'!$F$5-'СЕТ СН'!$F$20</f>
        <v>2104.1547532300001</v>
      </c>
      <c r="V39" s="36">
        <f>SUMIFS(СВЦЭМ!$C$33:$C$776,СВЦЭМ!$A$33:$A$776,$A39,СВЦЭМ!$B$33:$B$776,V$11)+'СЕТ СН'!$F$12+СВЦЭМ!$D$10+'СЕТ СН'!$F$5-'СЕТ СН'!$F$20</f>
        <v>2105.4707902</v>
      </c>
      <c r="W39" s="36">
        <f>SUMIFS(СВЦЭМ!$C$33:$C$776,СВЦЭМ!$A$33:$A$776,$A39,СВЦЭМ!$B$33:$B$776,W$11)+'СЕТ СН'!$F$12+СВЦЭМ!$D$10+'СЕТ СН'!$F$5-'СЕТ СН'!$F$20</f>
        <v>2122.5139865299998</v>
      </c>
      <c r="X39" s="36">
        <f>SUMIFS(СВЦЭМ!$C$33:$C$776,СВЦЭМ!$A$33:$A$776,$A39,СВЦЭМ!$B$33:$B$776,X$11)+'СЕТ СН'!$F$12+СВЦЭМ!$D$10+'СЕТ СН'!$F$5-'СЕТ СН'!$F$20</f>
        <v>2121.8727711400002</v>
      </c>
      <c r="Y39" s="36">
        <f>SUMIFS(СВЦЭМ!$C$33:$C$776,СВЦЭМ!$A$33:$A$776,$A39,СВЦЭМ!$B$33:$B$776,Y$11)+'СЕТ СН'!$F$12+СВЦЭМ!$D$10+'СЕТ СН'!$F$5-'СЕТ СН'!$F$20</f>
        <v>2142.5070968999999</v>
      </c>
    </row>
    <row r="40" spans="1:25" ht="15.75" x14ac:dyDescent="0.2">
      <c r="A40" s="35">
        <f t="shared" si="0"/>
        <v>44225</v>
      </c>
      <c r="B40" s="36">
        <f>SUMIFS(СВЦЭМ!$C$33:$C$776,СВЦЭМ!$A$33:$A$776,$A40,СВЦЭМ!$B$33:$B$776,B$11)+'СЕТ СН'!$F$12+СВЦЭМ!$D$10+'СЕТ СН'!$F$5-'СЕТ СН'!$F$20</f>
        <v>2129.7913255399999</v>
      </c>
      <c r="C40" s="36">
        <f>SUMIFS(СВЦЭМ!$C$33:$C$776,СВЦЭМ!$A$33:$A$776,$A40,СВЦЭМ!$B$33:$B$776,C$11)+'СЕТ СН'!$F$12+СВЦЭМ!$D$10+'СЕТ СН'!$F$5-'СЕТ СН'!$F$20</f>
        <v>2157.31835151</v>
      </c>
      <c r="D40" s="36">
        <f>SUMIFS(СВЦЭМ!$C$33:$C$776,СВЦЭМ!$A$33:$A$776,$A40,СВЦЭМ!$B$33:$B$776,D$11)+'СЕТ СН'!$F$12+СВЦЭМ!$D$10+'СЕТ СН'!$F$5-'СЕТ СН'!$F$20</f>
        <v>2169.2786624199998</v>
      </c>
      <c r="E40" s="36">
        <f>SUMIFS(СВЦЭМ!$C$33:$C$776,СВЦЭМ!$A$33:$A$776,$A40,СВЦЭМ!$B$33:$B$776,E$11)+'СЕТ СН'!$F$12+СВЦЭМ!$D$10+'СЕТ СН'!$F$5-'СЕТ СН'!$F$20</f>
        <v>2157.5086280599999</v>
      </c>
      <c r="F40" s="36">
        <f>SUMIFS(СВЦЭМ!$C$33:$C$776,СВЦЭМ!$A$33:$A$776,$A40,СВЦЭМ!$B$33:$B$776,F$11)+'СЕТ СН'!$F$12+СВЦЭМ!$D$10+'СЕТ СН'!$F$5-'СЕТ СН'!$F$20</f>
        <v>2155.38045453</v>
      </c>
      <c r="G40" s="36">
        <f>SUMIFS(СВЦЭМ!$C$33:$C$776,СВЦЭМ!$A$33:$A$776,$A40,СВЦЭМ!$B$33:$B$776,G$11)+'СЕТ СН'!$F$12+СВЦЭМ!$D$10+'СЕТ СН'!$F$5-'СЕТ СН'!$F$20</f>
        <v>2147.1862984500003</v>
      </c>
      <c r="H40" s="36">
        <f>SUMIFS(СВЦЭМ!$C$33:$C$776,СВЦЭМ!$A$33:$A$776,$A40,СВЦЭМ!$B$33:$B$776,H$11)+'СЕТ СН'!$F$12+СВЦЭМ!$D$10+'СЕТ СН'!$F$5-'СЕТ СН'!$F$20</f>
        <v>2115.2941155900003</v>
      </c>
      <c r="I40" s="36">
        <f>SUMIFS(СВЦЭМ!$C$33:$C$776,СВЦЭМ!$A$33:$A$776,$A40,СВЦЭМ!$B$33:$B$776,I$11)+'СЕТ СН'!$F$12+СВЦЭМ!$D$10+'СЕТ СН'!$F$5-'СЕТ СН'!$F$20</f>
        <v>2079.9138488600001</v>
      </c>
      <c r="J40" s="36">
        <f>SUMIFS(СВЦЭМ!$C$33:$C$776,СВЦЭМ!$A$33:$A$776,$A40,СВЦЭМ!$B$33:$B$776,J$11)+'СЕТ СН'!$F$12+СВЦЭМ!$D$10+'СЕТ СН'!$F$5-'СЕТ СН'!$F$20</f>
        <v>2073.0599148300003</v>
      </c>
      <c r="K40" s="36">
        <f>SUMIFS(СВЦЭМ!$C$33:$C$776,СВЦЭМ!$A$33:$A$776,$A40,СВЦЭМ!$B$33:$B$776,K$11)+'СЕТ СН'!$F$12+СВЦЭМ!$D$10+'СЕТ СН'!$F$5-'СЕТ СН'!$F$20</f>
        <v>2061.29167074</v>
      </c>
      <c r="L40" s="36">
        <f>SUMIFS(СВЦЭМ!$C$33:$C$776,СВЦЭМ!$A$33:$A$776,$A40,СВЦЭМ!$B$33:$B$776,L$11)+'СЕТ СН'!$F$12+СВЦЭМ!$D$10+'СЕТ СН'!$F$5-'СЕТ СН'!$F$20</f>
        <v>2060.3213473800001</v>
      </c>
      <c r="M40" s="36">
        <f>SUMIFS(СВЦЭМ!$C$33:$C$776,СВЦЭМ!$A$33:$A$776,$A40,СВЦЭМ!$B$33:$B$776,M$11)+'СЕТ СН'!$F$12+СВЦЭМ!$D$10+'СЕТ СН'!$F$5-'СЕТ СН'!$F$20</f>
        <v>2094.6202659199998</v>
      </c>
      <c r="N40" s="36">
        <f>SUMIFS(СВЦЭМ!$C$33:$C$776,СВЦЭМ!$A$33:$A$776,$A40,СВЦЭМ!$B$33:$B$776,N$11)+'СЕТ СН'!$F$12+СВЦЭМ!$D$10+'СЕТ СН'!$F$5-'СЕТ СН'!$F$20</f>
        <v>2101.2679421000003</v>
      </c>
      <c r="O40" s="36">
        <f>SUMIFS(СВЦЭМ!$C$33:$C$776,СВЦЭМ!$A$33:$A$776,$A40,СВЦЭМ!$B$33:$B$776,O$11)+'СЕТ СН'!$F$12+СВЦЭМ!$D$10+'СЕТ СН'!$F$5-'СЕТ СН'!$F$20</f>
        <v>2107.58483682</v>
      </c>
      <c r="P40" s="36">
        <f>SUMIFS(СВЦЭМ!$C$33:$C$776,СВЦЭМ!$A$33:$A$776,$A40,СВЦЭМ!$B$33:$B$776,P$11)+'СЕТ СН'!$F$12+СВЦЭМ!$D$10+'СЕТ СН'!$F$5-'СЕТ СН'!$F$20</f>
        <v>2113.99382552</v>
      </c>
      <c r="Q40" s="36">
        <f>SUMIFS(СВЦЭМ!$C$33:$C$776,СВЦЭМ!$A$33:$A$776,$A40,СВЦЭМ!$B$33:$B$776,Q$11)+'СЕТ СН'!$F$12+СВЦЭМ!$D$10+'СЕТ СН'!$F$5-'СЕТ СН'!$F$20</f>
        <v>2109.5647242800001</v>
      </c>
      <c r="R40" s="36">
        <f>SUMIFS(СВЦЭМ!$C$33:$C$776,СВЦЭМ!$A$33:$A$776,$A40,СВЦЭМ!$B$33:$B$776,R$11)+'СЕТ СН'!$F$12+СВЦЭМ!$D$10+'СЕТ СН'!$F$5-'СЕТ СН'!$F$20</f>
        <v>2079.6181925800001</v>
      </c>
      <c r="S40" s="36">
        <f>SUMIFS(СВЦЭМ!$C$33:$C$776,СВЦЭМ!$A$33:$A$776,$A40,СВЦЭМ!$B$33:$B$776,S$11)+'СЕТ СН'!$F$12+СВЦЭМ!$D$10+'СЕТ СН'!$F$5-'СЕТ СН'!$F$20</f>
        <v>2091.2273891</v>
      </c>
      <c r="T40" s="36">
        <f>SUMIFS(СВЦЭМ!$C$33:$C$776,СВЦЭМ!$A$33:$A$776,$A40,СВЦЭМ!$B$33:$B$776,T$11)+'СЕТ СН'!$F$12+СВЦЭМ!$D$10+'СЕТ СН'!$F$5-'СЕТ СН'!$F$20</f>
        <v>2077.5165090700002</v>
      </c>
      <c r="U40" s="36">
        <f>SUMIFS(СВЦЭМ!$C$33:$C$776,СВЦЭМ!$A$33:$A$776,$A40,СВЦЭМ!$B$33:$B$776,U$11)+'СЕТ СН'!$F$12+СВЦЭМ!$D$10+'СЕТ СН'!$F$5-'СЕТ СН'!$F$20</f>
        <v>2077.8196860100002</v>
      </c>
      <c r="V40" s="36">
        <f>SUMIFS(СВЦЭМ!$C$33:$C$776,СВЦЭМ!$A$33:$A$776,$A40,СВЦЭМ!$B$33:$B$776,V$11)+'СЕТ СН'!$F$12+СВЦЭМ!$D$10+'СЕТ СН'!$F$5-'СЕТ СН'!$F$20</f>
        <v>2094.2327179200001</v>
      </c>
      <c r="W40" s="36">
        <f>SUMIFS(СВЦЭМ!$C$33:$C$776,СВЦЭМ!$A$33:$A$776,$A40,СВЦЭМ!$B$33:$B$776,W$11)+'СЕТ СН'!$F$12+СВЦЭМ!$D$10+'СЕТ СН'!$F$5-'СЕТ СН'!$F$20</f>
        <v>2103.27059207</v>
      </c>
      <c r="X40" s="36">
        <f>SUMIFS(СВЦЭМ!$C$33:$C$776,СВЦЭМ!$A$33:$A$776,$A40,СВЦЭМ!$B$33:$B$776,X$11)+'СЕТ СН'!$F$12+СВЦЭМ!$D$10+'СЕТ СН'!$F$5-'СЕТ СН'!$F$20</f>
        <v>2109.1394687800002</v>
      </c>
      <c r="Y40" s="36">
        <f>SUMIFS(СВЦЭМ!$C$33:$C$776,СВЦЭМ!$A$33:$A$776,$A40,СВЦЭМ!$B$33:$B$776,Y$11)+'СЕТ СН'!$F$12+СВЦЭМ!$D$10+'СЕТ СН'!$F$5-'СЕТ СН'!$F$20</f>
        <v>2114.3670615700003</v>
      </c>
    </row>
    <row r="41" spans="1:25" ht="15.75" x14ac:dyDescent="0.2">
      <c r="A41" s="35">
        <f t="shared" si="0"/>
        <v>44226</v>
      </c>
      <c r="B41" s="36">
        <f>SUMIFS(СВЦЭМ!$C$33:$C$776,СВЦЭМ!$A$33:$A$776,$A41,СВЦЭМ!$B$33:$B$776,B$11)+'СЕТ СН'!$F$12+СВЦЭМ!$D$10+'СЕТ СН'!$F$5-'СЕТ СН'!$F$20</f>
        <v>2108.4091126800004</v>
      </c>
      <c r="C41" s="36">
        <f>SUMIFS(СВЦЭМ!$C$33:$C$776,СВЦЭМ!$A$33:$A$776,$A41,СВЦЭМ!$B$33:$B$776,C$11)+'СЕТ СН'!$F$12+СВЦЭМ!$D$10+'СЕТ СН'!$F$5-'СЕТ СН'!$F$20</f>
        <v>2142.2898712800002</v>
      </c>
      <c r="D41" s="36">
        <f>SUMIFS(СВЦЭМ!$C$33:$C$776,СВЦЭМ!$A$33:$A$776,$A41,СВЦЭМ!$B$33:$B$776,D$11)+'СЕТ СН'!$F$12+СВЦЭМ!$D$10+'СЕТ СН'!$F$5-'СЕТ СН'!$F$20</f>
        <v>2160.5763605900001</v>
      </c>
      <c r="E41" s="36">
        <f>SUMIFS(СВЦЭМ!$C$33:$C$776,СВЦЭМ!$A$33:$A$776,$A41,СВЦЭМ!$B$33:$B$776,E$11)+'СЕТ СН'!$F$12+СВЦЭМ!$D$10+'СЕТ СН'!$F$5-'СЕТ СН'!$F$20</f>
        <v>2165.0311419899999</v>
      </c>
      <c r="F41" s="36">
        <f>SUMIFS(СВЦЭМ!$C$33:$C$776,СВЦЭМ!$A$33:$A$776,$A41,СВЦЭМ!$B$33:$B$776,F$11)+'СЕТ СН'!$F$12+СВЦЭМ!$D$10+'СЕТ СН'!$F$5-'СЕТ СН'!$F$20</f>
        <v>2178.5818884</v>
      </c>
      <c r="G41" s="36">
        <f>SUMIFS(СВЦЭМ!$C$33:$C$776,СВЦЭМ!$A$33:$A$776,$A41,СВЦЭМ!$B$33:$B$776,G$11)+'СЕТ СН'!$F$12+СВЦЭМ!$D$10+'СЕТ СН'!$F$5-'СЕТ СН'!$F$20</f>
        <v>2173.97994152</v>
      </c>
      <c r="H41" s="36">
        <f>SUMIFS(СВЦЭМ!$C$33:$C$776,СВЦЭМ!$A$33:$A$776,$A41,СВЦЭМ!$B$33:$B$776,H$11)+'СЕТ СН'!$F$12+СВЦЭМ!$D$10+'СЕТ СН'!$F$5-'СЕТ СН'!$F$20</f>
        <v>2162.44748583</v>
      </c>
      <c r="I41" s="36">
        <f>SUMIFS(СВЦЭМ!$C$33:$C$776,СВЦЭМ!$A$33:$A$776,$A41,СВЦЭМ!$B$33:$B$776,I$11)+'СЕТ СН'!$F$12+СВЦЭМ!$D$10+'СЕТ СН'!$F$5-'СЕТ СН'!$F$20</f>
        <v>2140.3898976700002</v>
      </c>
      <c r="J41" s="36">
        <f>SUMIFS(СВЦЭМ!$C$33:$C$776,СВЦЭМ!$A$33:$A$776,$A41,СВЦЭМ!$B$33:$B$776,J$11)+'СЕТ СН'!$F$12+СВЦЭМ!$D$10+'СЕТ СН'!$F$5-'СЕТ СН'!$F$20</f>
        <v>2123.4440298300001</v>
      </c>
      <c r="K41" s="36">
        <f>SUMIFS(СВЦЭМ!$C$33:$C$776,СВЦЭМ!$A$33:$A$776,$A41,СВЦЭМ!$B$33:$B$776,K$11)+'СЕТ СН'!$F$12+СВЦЭМ!$D$10+'СЕТ СН'!$F$5-'СЕТ СН'!$F$20</f>
        <v>2105.6663162900004</v>
      </c>
      <c r="L41" s="36">
        <f>SUMIFS(СВЦЭМ!$C$33:$C$776,СВЦЭМ!$A$33:$A$776,$A41,СВЦЭМ!$B$33:$B$776,L$11)+'СЕТ СН'!$F$12+СВЦЭМ!$D$10+'СЕТ СН'!$F$5-'СЕТ СН'!$F$20</f>
        <v>2090.0839644400003</v>
      </c>
      <c r="M41" s="36">
        <f>SUMIFS(СВЦЭМ!$C$33:$C$776,СВЦЭМ!$A$33:$A$776,$A41,СВЦЭМ!$B$33:$B$776,M$11)+'СЕТ СН'!$F$12+СВЦЭМ!$D$10+'СЕТ СН'!$F$5-'СЕТ СН'!$F$20</f>
        <v>2092.2867435600001</v>
      </c>
      <c r="N41" s="36">
        <f>SUMIFS(СВЦЭМ!$C$33:$C$776,СВЦЭМ!$A$33:$A$776,$A41,СВЦЭМ!$B$33:$B$776,N$11)+'СЕТ СН'!$F$12+СВЦЭМ!$D$10+'СЕТ СН'!$F$5-'СЕТ СН'!$F$20</f>
        <v>2090.7621292600002</v>
      </c>
      <c r="O41" s="36">
        <f>SUMIFS(СВЦЭМ!$C$33:$C$776,СВЦЭМ!$A$33:$A$776,$A41,СВЦЭМ!$B$33:$B$776,O$11)+'СЕТ СН'!$F$12+СВЦЭМ!$D$10+'СЕТ СН'!$F$5-'СЕТ СН'!$F$20</f>
        <v>2088.9276945900001</v>
      </c>
      <c r="P41" s="36">
        <f>SUMIFS(СВЦЭМ!$C$33:$C$776,СВЦЭМ!$A$33:$A$776,$A41,СВЦЭМ!$B$33:$B$776,P$11)+'СЕТ СН'!$F$12+СВЦЭМ!$D$10+'СЕТ СН'!$F$5-'СЕТ СН'!$F$20</f>
        <v>2113.3426058800001</v>
      </c>
      <c r="Q41" s="36">
        <f>SUMIFS(СВЦЭМ!$C$33:$C$776,СВЦЭМ!$A$33:$A$776,$A41,СВЦЭМ!$B$33:$B$776,Q$11)+'СЕТ СН'!$F$12+СВЦЭМ!$D$10+'СЕТ СН'!$F$5-'СЕТ СН'!$F$20</f>
        <v>2113.94888339</v>
      </c>
      <c r="R41" s="36">
        <f>SUMIFS(СВЦЭМ!$C$33:$C$776,СВЦЭМ!$A$33:$A$776,$A41,СВЦЭМ!$B$33:$B$776,R$11)+'СЕТ СН'!$F$12+СВЦЭМ!$D$10+'СЕТ СН'!$F$5-'СЕТ СН'!$F$20</f>
        <v>2103.10767515</v>
      </c>
      <c r="S41" s="36">
        <f>SUMIFS(СВЦЭМ!$C$33:$C$776,СВЦЭМ!$A$33:$A$776,$A41,СВЦЭМ!$B$33:$B$776,S$11)+'СЕТ СН'!$F$12+СВЦЭМ!$D$10+'СЕТ СН'!$F$5-'СЕТ СН'!$F$20</f>
        <v>2094.6977290300001</v>
      </c>
      <c r="T41" s="36">
        <f>SUMIFS(СВЦЭМ!$C$33:$C$776,СВЦЭМ!$A$33:$A$776,$A41,СВЦЭМ!$B$33:$B$776,T$11)+'СЕТ СН'!$F$12+СВЦЭМ!$D$10+'СЕТ СН'!$F$5-'СЕТ СН'!$F$20</f>
        <v>2082.8236508800001</v>
      </c>
      <c r="U41" s="36">
        <f>SUMIFS(СВЦЭМ!$C$33:$C$776,СВЦЭМ!$A$33:$A$776,$A41,СВЦЭМ!$B$33:$B$776,U$11)+'СЕТ СН'!$F$12+СВЦЭМ!$D$10+'СЕТ СН'!$F$5-'СЕТ СН'!$F$20</f>
        <v>2077.4140809999999</v>
      </c>
      <c r="V41" s="36">
        <f>SUMIFS(СВЦЭМ!$C$33:$C$776,СВЦЭМ!$A$33:$A$776,$A41,СВЦЭМ!$B$33:$B$776,V$11)+'СЕТ СН'!$F$12+СВЦЭМ!$D$10+'СЕТ СН'!$F$5-'СЕТ СН'!$F$20</f>
        <v>2095.3070911700001</v>
      </c>
      <c r="W41" s="36">
        <f>SUMIFS(СВЦЭМ!$C$33:$C$776,СВЦЭМ!$A$33:$A$776,$A41,СВЦЭМ!$B$33:$B$776,W$11)+'СЕТ СН'!$F$12+СВЦЭМ!$D$10+'СЕТ СН'!$F$5-'СЕТ СН'!$F$20</f>
        <v>2104.04311284</v>
      </c>
      <c r="X41" s="36">
        <f>SUMIFS(СВЦЭМ!$C$33:$C$776,СВЦЭМ!$A$33:$A$776,$A41,СВЦЭМ!$B$33:$B$776,X$11)+'СЕТ СН'!$F$12+СВЦЭМ!$D$10+'СЕТ СН'!$F$5-'СЕТ СН'!$F$20</f>
        <v>2121.80408313</v>
      </c>
      <c r="Y41" s="36">
        <f>SUMIFS(СВЦЭМ!$C$33:$C$776,СВЦЭМ!$A$33:$A$776,$A41,СВЦЭМ!$B$33:$B$776,Y$11)+'СЕТ СН'!$F$12+СВЦЭМ!$D$10+'СЕТ СН'!$F$5-'СЕТ СН'!$F$20</f>
        <v>2144.3435146400002</v>
      </c>
    </row>
    <row r="42" spans="1:25" ht="15.75" x14ac:dyDescent="0.2">
      <c r="A42" s="35">
        <f t="shared" si="0"/>
        <v>44227</v>
      </c>
      <c r="B42" s="36">
        <f>SUMIFS(СВЦЭМ!$C$33:$C$776,СВЦЭМ!$A$33:$A$776,$A42,СВЦЭМ!$B$33:$B$776,B$11)+'СЕТ СН'!$F$12+СВЦЭМ!$D$10+'СЕТ СН'!$F$5-'СЕТ СН'!$F$20</f>
        <v>2096.0117666200003</v>
      </c>
      <c r="C42" s="36">
        <f>SUMIFS(СВЦЭМ!$C$33:$C$776,СВЦЭМ!$A$33:$A$776,$A42,СВЦЭМ!$B$33:$B$776,C$11)+'СЕТ СН'!$F$12+СВЦЭМ!$D$10+'СЕТ СН'!$F$5-'СЕТ СН'!$F$20</f>
        <v>2130.6589437000002</v>
      </c>
      <c r="D42" s="36">
        <f>SUMIFS(СВЦЭМ!$C$33:$C$776,СВЦЭМ!$A$33:$A$776,$A42,СВЦЭМ!$B$33:$B$776,D$11)+'СЕТ СН'!$F$12+СВЦЭМ!$D$10+'СЕТ СН'!$F$5-'СЕТ СН'!$F$20</f>
        <v>2145.9890178599999</v>
      </c>
      <c r="E42" s="36">
        <f>SUMIFS(СВЦЭМ!$C$33:$C$776,СВЦЭМ!$A$33:$A$776,$A42,СВЦЭМ!$B$33:$B$776,E$11)+'СЕТ СН'!$F$12+СВЦЭМ!$D$10+'СЕТ СН'!$F$5-'СЕТ СН'!$F$20</f>
        <v>2152.8891552200002</v>
      </c>
      <c r="F42" s="36">
        <f>SUMIFS(СВЦЭМ!$C$33:$C$776,СВЦЭМ!$A$33:$A$776,$A42,СВЦЭМ!$B$33:$B$776,F$11)+'СЕТ СН'!$F$12+СВЦЭМ!$D$10+'СЕТ СН'!$F$5-'СЕТ СН'!$F$20</f>
        <v>2173.0551266000002</v>
      </c>
      <c r="G42" s="36">
        <f>SUMIFS(СВЦЭМ!$C$33:$C$776,СВЦЭМ!$A$33:$A$776,$A42,СВЦЭМ!$B$33:$B$776,G$11)+'СЕТ СН'!$F$12+СВЦЭМ!$D$10+'СЕТ СН'!$F$5-'СЕТ СН'!$F$20</f>
        <v>2162.2346554400001</v>
      </c>
      <c r="H42" s="36">
        <f>SUMIFS(СВЦЭМ!$C$33:$C$776,СВЦЭМ!$A$33:$A$776,$A42,СВЦЭМ!$B$33:$B$776,H$11)+'СЕТ СН'!$F$12+СВЦЭМ!$D$10+'СЕТ СН'!$F$5-'СЕТ СН'!$F$20</f>
        <v>2152.9301062100003</v>
      </c>
      <c r="I42" s="36">
        <f>SUMIFS(СВЦЭМ!$C$33:$C$776,СВЦЭМ!$A$33:$A$776,$A42,СВЦЭМ!$B$33:$B$776,I$11)+'СЕТ СН'!$F$12+СВЦЭМ!$D$10+'СЕТ СН'!$F$5-'СЕТ СН'!$F$20</f>
        <v>2139.2306883000001</v>
      </c>
      <c r="J42" s="36">
        <f>SUMIFS(СВЦЭМ!$C$33:$C$776,СВЦЭМ!$A$33:$A$776,$A42,СВЦЭМ!$B$33:$B$776,J$11)+'СЕТ СН'!$F$12+СВЦЭМ!$D$10+'СЕТ СН'!$F$5-'СЕТ СН'!$F$20</f>
        <v>2128.8242731199998</v>
      </c>
      <c r="K42" s="36">
        <f>SUMIFS(СВЦЭМ!$C$33:$C$776,СВЦЭМ!$A$33:$A$776,$A42,СВЦЭМ!$B$33:$B$776,K$11)+'СЕТ СН'!$F$12+СВЦЭМ!$D$10+'СЕТ СН'!$F$5-'СЕТ СН'!$F$20</f>
        <v>2107.4551099700002</v>
      </c>
      <c r="L42" s="36">
        <f>SUMIFS(СВЦЭМ!$C$33:$C$776,СВЦЭМ!$A$33:$A$776,$A42,СВЦЭМ!$B$33:$B$776,L$11)+'СЕТ СН'!$F$12+СВЦЭМ!$D$10+'СЕТ СН'!$F$5-'СЕТ СН'!$F$20</f>
        <v>2089.6715773700003</v>
      </c>
      <c r="M42" s="36">
        <f>SUMIFS(СВЦЭМ!$C$33:$C$776,СВЦЭМ!$A$33:$A$776,$A42,СВЦЭМ!$B$33:$B$776,M$11)+'СЕТ СН'!$F$12+СВЦЭМ!$D$10+'СЕТ СН'!$F$5-'СЕТ СН'!$F$20</f>
        <v>2097.5952840500004</v>
      </c>
      <c r="N42" s="36">
        <f>SUMIFS(СВЦЭМ!$C$33:$C$776,СВЦЭМ!$A$33:$A$776,$A42,СВЦЭМ!$B$33:$B$776,N$11)+'СЕТ СН'!$F$12+СВЦЭМ!$D$10+'СЕТ СН'!$F$5-'СЕТ СН'!$F$20</f>
        <v>2096.4822991000001</v>
      </c>
      <c r="O42" s="36">
        <f>SUMIFS(СВЦЭМ!$C$33:$C$776,СВЦЭМ!$A$33:$A$776,$A42,СВЦЭМ!$B$33:$B$776,O$11)+'СЕТ СН'!$F$12+СВЦЭМ!$D$10+'СЕТ СН'!$F$5-'СЕТ СН'!$F$20</f>
        <v>2090.4388973100004</v>
      </c>
      <c r="P42" s="36">
        <f>SUMIFS(СВЦЭМ!$C$33:$C$776,СВЦЭМ!$A$33:$A$776,$A42,СВЦЭМ!$B$33:$B$776,P$11)+'СЕТ СН'!$F$12+СВЦЭМ!$D$10+'СЕТ СН'!$F$5-'СЕТ СН'!$F$20</f>
        <v>2087.2037397900003</v>
      </c>
      <c r="Q42" s="36">
        <f>SUMIFS(СВЦЭМ!$C$33:$C$776,СВЦЭМ!$A$33:$A$776,$A42,СВЦЭМ!$B$33:$B$776,Q$11)+'СЕТ СН'!$F$12+СВЦЭМ!$D$10+'СЕТ СН'!$F$5-'СЕТ СН'!$F$20</f>
        <v>2093.7476747800001</v>
      </c>
      <c r="R42" s="36">
        <f>SUMIFS(СВЦЭМ!$C$33:$C$776,СВЦЭМ!$A$33:$A$776,$A42,СВЦЭМ!$B$33:$B$776,R$11)+'СЕТ СН'!$F$12+СВЦЭМ!$D$10+'СЕТ СН'!$F$5-'СЕТ СН'!$F$20</f>
        <v>2106.2351526800003</v>
      </c>
      <c r="S42" s="36">
        <f>SUMIFS(СВЦЭМ!$C$33:$C$776,СВЦЭМ!$A$33:$A$776,$A42,СВЦЭМ!$B$33:$B$776,S$11)+'СЕТ СН'!$F$12+СВЦЭМ!$D$10+'СЕТ СН'!$F$5-'СЕТ СН'!$F$20</f>
        <v>2122.3235201100001</v>
      </c>
      <c r="T42" s="36">
        <f>SUMIFS(СВЦЭМ!$C$33:$C$776,СВЦЭМ!$A$33:$A$776,$A42,СВЦЭМ!$B$33:$B$776,T$11)+'СЕТ СН'!$F$12+СВЦЭМ!$D$10+'СЕТ СН'!$F$5-'СЕТ СН'!$F$20</f>
        <v>2135.9966219500002</v>
      </c>
      <c r="U42" s="36">
        <f>SUMIFS(СВЦЭМ!$C$33:$C$776,СВЦЭМ!$A$33:$A$776,$A42,СВЦЭМ!$B$33:$B$776,U$11)+'СЕТ СН'!$F$12+СВЦЭМ!$D$10+'СЕТ СН'!$F$5-'СЕТ СН'!$F$20</f>
        <v>2138.3639189300002</v>
      </c>
      <c r="V42" s="36">
        <f>SUMIFS(СВЦЭМ!$C$33:$C$776,СВЦЭМ!$A$33:$A$776,$A42,СВЦЭМ!$B$33:$B$776,V$11)+'СЕТ СН'!$F$12+СВЦЭМ!$D$10+'СЕТ СН'!$F$5-'СЕТ СН'!$F$20</f>
        <v>2128.2573257800004</v>
      </c>
      <c r="W42" s="36">
        <f>SUMIFS(СВЦЭМ!$C$33:$C$776,СВЦЭМ!$A$33:$A$776,$A42,СВЦЭМ!$B$33:$B$776,W$11)+'СЕТ СН'!$F$12+СВЦЭМ!$D$10+'СЕТ СН'!$F$5-'СЕТ СН'!$F$20</f>
        <v>2120.0784935900001</v>
      </c>
      <c r="X42" s="36">
        <f>SUMIFS(СВЦЭМ!$C$33:$C$776,СВЦЭМ!$A$33:$A$776,$A42,СВЦЭМ!$B$33:$B$776,X$11)+'СЕТ СН'!$F$12+СВЦЭМ!$D$10+'СЕТ СН'!$F$5-'СЕТ СН'!$F$20</f>
        <v>2107.9221545800001</v>
      </c>
      <c r="Y42" s="36">
        <f>SUMIFS(СВЦЭМ!$C$33:$C$776,СВЦЭМ!$A$33:$A$776,$A42,СВЦЭМ!$B$33:$B$776,Y$11)+'СЕТ СН'!$F$12+СВЦЭМ!$D$10+'СЕТ СН'!$F$5-'СЕТ СН'!$F$20</f>
        <v>2111.4798451400002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01.01.2021</v>
      </c>
      <c r="B48" s="36">
        <f>SUMIFS(СВЦЭМ!$C$33:$C$776,СВЦЭМ!$A$33:$A$776,$A48,СВЦЭМ!$B$33:$B$776,B$47)+'СЕТ СН'!$G$12+СВЦЭМ!$D$10+'СЕТ СН'!$G$5-'СЕТ СН'!$G$20</f>
        <v>2996.8065006400002</v>
      </c>
      <c r="C48" s="36">
        <f>SUMIFS(СВЦЭМ!$C$33:$C$776,СВЦЭМ!$A$33:$A$776,$A48,СВЦЭМ!$B$33:$B$776,C$47)+'СЕТ СН'!$G$12+СВЦЭМ!$D$10+'СЕТ СН'!$G$5-'СЕТ СН'!$G$20</f>
        <v>3016.1990370200001</v>
      </c>
      <c r="D48" s="36">
        <f>SUMIFS(СВЦЭМ!$C$33:$C$776,СВЦЭМ!$A$33:$A$776,$A48,СВЦЭМ!$B$33:$B$776,D$47)+'СЕТ СН'!$G$12+СВЦЭМ!$D$10+'СЕТ СН'!$G$5-'СЕТ СН'!$G$20</f>
        <v>2988.1369550600002</v>
      </c>
      <c r="E48" s="36">
        <f>SUMIFS(СВЦЭМ!$C$33:$C$776,СВЦЭМ!$A$33:$A$776,$A48,СВЦЭМ!$B$33:$B$776,E$47)+'СЕТ СН'!$G$12+СВЦЭМ!$D$10+'СЕТ СН'!$G$5-'СЕТ СН'!$G$20</f>
        <v>2988.85695472</v>
      </c>
      <c r="F48" s="36">
        <f>SUMIFS(СВЦЭМ!$C$33:$C$776,СВЦЭМ!$A$33:$A$776,$A48,СВЦЭМ!$B$33:$B$776,F$47)+'СЕТ СН'!$G$12+СВЦЭМ!$D$10+'СЕТ СН'!$G$5-'СЕТ СН'!$G$20</f>
        <v>2973.8002786500001</v>
      </c>
      <c r="G48" s="36">
        <f>SUMIFS(СВЦЭМ!$C$33:$C$776,СВЦЭМ!$A$33:$A$776,$A48,СВЦЭМ!$B$33:$B$776,G$47)+'СЕТ СН'!$G$12+СВЦЭМ!$D$10+'СЕТ СН'!$G$5-'СЕТ СН'!$G$20</f>
        <v>2977.5598755400001</v>
      </c>
      <c r="H48" s="36">
        <f>SUMIFS(СВЦЭМ!$C$33:$C$776,СВЦЭМ!$A$33:$A$776,$A48,СВЦЭМ!$B$33:$B$776,H$47)+'СЕТ СН'!$G$12+СВЦЭМ!$D$10+'СЕТ СН'!$G$5-'СЕТ СН'!$G$20</f>
        <v>3005.5608500200001</v>
      </c>
      <c r="I48" s="36">
        <f>SUMIFS(СВЦЭМ!$C$33:$C$776,СВЦЭМ!$A$33:$A$776,$A48,СВЦЭМ!$B$33:$B$776,I$47)+'СЕТ СН'!$G$12+СВЦЭМ!$D$10+'СЕТ СН'!$G$5-'СЕТ СН'!$G$20</f>
        <v>2999.2715141899998</v>
      </c>
      <c r="J48" s="36">
        <f>SUMIFS(СВЦЭМ!$C$33:$C$776,СВЦЭМ!$A$33:$A$776,$A48,СВЦЭМ!$B$33:$B$776,J$47)+'СЕТ СН'!$G$12+СВЦЭМ!$D$10+'СЕТ СН'!$G$5-'СЕТ СН'!$G$20</f>
        <v>2993.3576894100001</v>
      </c>
      <c r="K48" s="36">
        <f>SUMIFS(СВЦЭМ!$C$33:$C$776,СВЦЭМ!$A$33:$A$776,$A48,СВЦЭМ!$B$33:$B$776,K$47)+'СЕТ СН'!$G$12+СВЦЭМ!$D$10+'СЕТ СН'!$G$5-'СЕТ СН'!$G$20</f>
        <v>2971.7437329899999</v>
      </c>
      <c r="L48" s="36">
        <f>SUMIFS(СВЦЭМ!$C$33:$C$776,СВЦЭМ!$A$33:$A$776,$A48,СВЦЭМ!$B$33:$B$776,L$47)+'СЕТ СН'!$G$12+СВЦЭМ!$D$10+'СЕТ СН'!$G$5-'СЕТ СН'!$G$20</f>
        <v>2964.4480819800001</v>
      </c>
      <c r="M48" s="36">
        <f>SUMIFS(СВЦЭМ!$C$33:$C$776,СВЦЭМ!$A$33:$A$776,$A48,СВЦЭМ!$B$33:$B$776,M$47)+'СЕТ СН'!$G$12+СВЦЭМ!$D$10+'СЕТ СН'!$G$5-'СЕТ СН'!$G$20</f>
        <v>2955.4711897699999</v>
      </c>
      <c r="N48" s="36">
        <f>SUMIFS(СВЦЭМ!$C$33:$C$776,СВЦЭМ!$A$33:$A$776,$A48,СВЦЭМ!$B$33:$B$776,N$47)+'СЕТ СН'!$G$12+СВЦЭМ!$D$10+'СЕТ СН'!$G$5-'СЕТ СН'!$G$20</f>
        <v>2964.6036389000001</v>
      </c>
      <c r="O48" s="36">
        <f>SUMIFS(СВЦЭМ!$C$33:$C$776,СВЦЭМ!$A$33:$A$776,$A48,СВЦЭМ!$B$33:$B$776,O$47)+'СЕТ СН'!$G$12+СВЦЭМ!$D$10+'СЕТ СН'!$G$5-'СЕТ СН'!$G$20</f>
        <v>2964.66401799</v>
      </c>
      <c r="P48" s="36">
        <f>SUMIFS(СВЦЭМ!$C$33:$C$776,СВЦЭМ!$A$33:$A$776,$A48,СВЦЭМ!$B$33:$B$776,P$47)+'СЕТ СН'!$G$12+СВЦЭМ!$D$10+'СЕТ СН'!$G$5-'СЕТ СН'!$G$20</f>
        <v>2979.8525503599999</v>
      </c>
      <c r="Q48" s="36">
        <f>SUMIFS(СВЦЭМ!$C$33:$C$776,СВЦЭМ!$A$33:$A$776,$A48,СВЦЭМ!$B$33:$B$776,Q$47)+'СЕТ СН'!$G$12+СВЦЭМ!$D$10+'СЕТ СН'!$G$5-'СЕТ СН'!$G$20</f>
        <v>2986.43651903</v>
      </c>
      <c r="R48" s="36">
        <f>SUMIFS(СВЦЭМ!$C$33:$C$776,СВЦЭМ!$A$33:$A$776,$A48,СВЦЭМ!$B$33:$B$776,R$47)+'СЕТ СН'!$G$12+СВЦЭМ!$D$10+'СЕТ СН'!$G$5-'СЕТ СН'!$G$20</f>
        <v>2962.7376986700001</v>
      </c>
      <c r="S48" s="36">
        <f>SUMIFS(СВЦЭМ!$C$33:$C$776,СВЦЭМ!$A$33:$A$776,$A48,СВЦЭМ!$B$33:$B$776,S$47)+'СЕТ СН'!$G$12+СВЦЭМ!$D$10+'СЕТ СН'!$G$5-'СЕТ СН'!$G$20</f>
        <v>2940.3882754300002</v>
      </c>
      <c r="T48" s="36">
        <f>SUMIFS(СВЦЭМ!$C$33:$C$776,СВЦЭМ!$A$33:$A$776,$A48,СВЦЭМ!$B$33:$B$776,T$47)+'СЕТ СН'!$G$12+СВЦЭМ!$D$10+'СЕТ СН'!$G$5-'СЕТ СН'!$G$20</f>
        <v>2928.8763813400001</v>
      </c>
      <c r="U48" s="36">
        <f>SUMIFS(СВЦЭМ!$C$33:$C$776,СВЦЭМ!$A$33:$A$776,$A48,СВЦЭМ!$B$33:$B$776,U$47)+'СЕТ СН'!$G$12+СВЦЭМ!$D$10+'СЕТ СН'!$G$5-'СЕТ СН'!$G$20</f>
        <v>2926.55017309</v>
      </c>
      <c r="V48" s="36">
        <f>SUMIFS(СВЦЭМ!$C$33:$C$776,СВЦЭМ!$A$33:$A$776,$A48,СВЦЭМ!$B$33:$B$776,V$47)+'СЕТ СН'!$G$12+СВЦЭМ!$D$10+'СЕТ СН'!$G$5-'СЕТ СН'!$G$20</f>
        <v>2917.1087700899998</v>
      </c>
      <c r="W48" s="36">
        <f>SUMIFS(СВЦЭМ!$C$33:$C$776,СВЦЭМ!$A$33:$A$776,$A48,СВЦЭМ!$B$33:$B$776,W$47)+'СЕТ СН'!$G$12+СВЦЭМ!$D$10+'СЕТ СН'!$G$5-'СЕТ СН'!$G$20</f>
        <v>2928.3678782000002</v>
      </c>
      <c r="X48" s="36">
        <f>SUMIFS(СВЦЭМ!$C$33:$C$776,СВЦЭМ!$A$33:$A$776,$A48,СВЦЭМ!$B$33:$B$776,X$47)+'СЕТ СН'!$G$12+СВЦЭМ!$D$10+'СЕТ СН'!$G$5-'СЕТ СН'!$G$20</f>
        <v>2940.2642323999999</v>
      </c>
      <c r="Y48" s="36">
        <f>SUMIFS(СВЦЭМ!$C$33:$C$776,СВЦЭМ!$A$33:$A$776,$A48,СВЦЭМ!$B$33:$B$776,Y$47)+'СЕТ СН'!$G$12+СВЦЭМ!$D$10+'СЕТ СН'!$G$5-'СЕТ СН'!$G$20</f>
        <v>2943.4317518600001</v>
      </c>
    </row>
    <row r="49" spans="1:25" ht="15.75" x14ac:dyDescent="0.2">
      <c r="A49" s="35">
        <f>A48+1</f>
        <v>44198</v>
      </c>
      <c r="B49" s="36">
        <f>SUMIFS(СВЦЭМ!$C$33:$C$776,СВЦЭМ!$A$33:$A$776,$A49,СВЦЭМ!$B$33:$B$776,B$47)+'СЕТ СН'!$G$12+СВЦЭМ!$D$10+'СЕТ СН'!$G$5-'СЕТ СН'!$G$20</f>
        <v>2982.2354000099999</v>
      </c>
      <c r="C49" s="36">
        <f>SUMIFS(СВЦЭМ!$C$33:$C$776,СВЦЭМ!$A$33:$A$776,$A49,СВЦЭМ!$B$33:$B$776,C$47)+'СЕТ СН'!$G$12+СВЦЭМ!$D$10+'СЕТ СН'!$G$5-'СЕТ СН'!$G$20</f>
        <v>3000.9681409899999</v>
      </c>
      <c r="D49" s="36">
        <f>SUMIFS(СВЦЭМ!$C$33:$C$776,СВЦЭМ!$A$33:$A$776,$A49,СВЦЭМ!$B$33:$B$776,D$47)+'СЕТ СН'!$G$12+СВЦЭМ!$D$10+'СЕТ СН'!$G$5-'СЕТ СН'!$G$20</f>
        <v>3014.2957957400004</v>
      </c>
      <c r="E49" s="36">
        <f>SUMIFS(СВЦЭМ!$C$33:$C$776,СВЦЭМ!$A$33:$A$776,$A49,СВЦЭМ!$B$33:$B$776,E$47)+'СЕТ СН'!$G$12+СВЦЭМ!$D$10+'СЕТ СН'!$G$5-'СЕТ СН'!$G$20</f>
        <v>3040.4997480000002</v>
      </c>
      <c r="F49" s="36">
        <f>SUMIFS(СВЦЭМ!$C$33:$C$776,СВЦЭМ!$A$33:$A$776,$A49,СВЦЭМ!$B$33:$B$776,F$47)+'СЕТ СН'!$G$12+СВЦЭМ!$D$10+'СЕТ СН'!$G$5-'СЕТ СН'!$G$20</f>
        <v>3015.2339929500004</v>
      </c>
      <c r="G49" s="36">
        <f>SUMIFS(СВЦЭМ!$C$33:$C$776,СВЦЭМ!$A$33:$A$776,$A49,СВЦЭМ!$B$33:$B$776,G$47)+'СЕТ СН'!$G$12+СВЦЭМ!$D$10+'СЕТ СН'!$G$5-'СЕТ СН'!$G$20</f>
        <v>3020.9626509</v>
      </c>
      <c r="H49" s="36">
        <f>SUMIFS(СВЦЭМ!$C$33:$C$776,СВЦЭМ!$A$33:$A$776,$A49,СВЦЭМ!$B$33:$B$776,H$47)+'СЕТ СН'!$G$12+СВЦЭМ!$D$10+'СЕТ СН'!$G$5-'СЕТ СН'!$G$20</f>
        <v>3040.9735693100001</v>
      </c>
      <c r="I49" s="36">
        <f>SUMIFS(СВЦЭМ!$C$33:$C$776,СВЦЭМ!$A$33:$A$776,$A49,СВЦЭМ!$B$33:$B$776,I$47)+'СЕТ СН'!$G$12+СВЦЭМ!$D$10+'СЕТ СН'!$G$5-'СЕТ СН'!$G$20</f>
        <v>3027.7182565000003</v>
      </c>
      <c r="J49" s="36">
        <f>SUMIFS(СВЦЭМ!$C$33:$C$776,СВЦЭМ!$A$33:$A$776,$A49,СВЦЭМ!$B$33:$B$776,J$47)+'СЕТ СН'!$G$12+СВЦЭМ!$D$10+'СЕТ СН'!$G$5-'СЕТ СН'!$G$20</f>
        <v>3008.7952536499997</v>
      </c>
      <c r="K49" s="36">
        <f>SUMIFS(СВЦЭМ!$C$33:$C$776,СВЦЭМ!$A$33:$A$776,$A49,СВЦЭМ!$B$33:$B$776,K$47)+'СЕТ СН'!$G$12+СВЦЭМ!$D$10+'СЕТ СН'!$G$5-'СЕТ СН'!$G$20</f>
        <v>2984.2891646600001</v>
      </c>
      <c r="L49" s="36">
        <f>SUMIFS(СВЦЭМ!$C$33:$C$776,СВЦЭМ!$A$33:$A$776,$A49,СВЦЭМ!$B$33:$B$776,L$47)+'СЕТ СН'!$G$12+СВЦЭМ!$D$10+'СЕТ СН'!$G$5-'СЕТ СН'!$G$20</f>
        <v>2962.2268199199998</v>
      </c>
      <c r="M49" s="36">
        <f>SUMIFS(СВЦЭМ!$C$33:$C$776,СВЦЭМ!$A$33:$A$776,$A49,СВЦЭМ!$B$33:$B$776,M$47)+'СЕТ СН'!$G$12+СВЦЭМ!$D$10+'СЕТ СН'!$G$5-'СЕТ СН'!$G$20</f>
        <v>2925.7602483999999</v>
      </c>
      <c r="N49" s="36">
        <f>SUMIFS(СВЦЭМ!$C$33:$C$776,СВЦЭМ!$A$33:$A$776,$A49,СВЦЭМ!$B$33:$B$776,N$47)+'СЕТ СН'!$G$12+СВЦЭМ!$D$10+'СЕТ СН'!$G$5-'СЕТ СН'!$G$20</f>
        <v>2938.8786077099999</v>
      </c>
      <c r="O49" s="36">
        <f>SUMIFS(СВЦЭМ!$C$33:$C$776,СВЦЭМ!$A$33:$A$776,$A49,СВЦЭМ!$B$33:$B$776,O$47)+'СЕТ СН'!$G$12+СВЦЭМ!$D$10+'СЕТ СН'!$G$5-'СЕТ СН'!$G$20</f>
        <v>2949.05233391</v>
      </c>
      <c r="P49" s="36">
        <f>SUMIFS(СВЦЭМ!$C$33:$C$776,СВЦЭМ!$A$33:$A$776,$A49,СВЦЭМ!$B$33:$B$776,P$47)+'СЕТ СН'!$G$12+СВЦЭМ!$D$10+'СЕТ СН'!$G$5-'СЕТ СН'!$G$20</f>
        <v>2955.5887659300001</v>
      </c>
      <c r="Q49" s="36">
        <f>SUMIFS(СВЦЭМ!$C$33:$C$776,СВЦЭМ!$A$33:$A$776,$A49,СВЦЭМ!$B$33:$B$776,Q$47)+'СЕТ СН'!$G$12+СВЦЭМ!$D$10+'СЕТ СН'!$G$5-'СЕТ СН'!$G$20</f>
        <v>2957.3592249200001</v>
      </c>
      <c r="R49" s="36">
        <f>SUMIFS(СВЦЭМ!$C$33:$C$776,СВЦЭМ!$A$33:$A$776,$A49,СВЦЭМ!$B$33:$B$776,R$47)+'СЕТ СН'!$G$12+СВЦЭМ!$D$10+'СЕТ СН'!$G$5-'СЕТ СН'!$G$20</f>
        <v>2940.3083987199998</v>
      </c>
      <c r="S49" s="36">
        <f>SUMIFS(СВЦЭМ!$C$33:$C$776,СВЦЭМ!$A$33:$A$776,$A49,СВЦЭМ!$B$33:$B$776,S$47)+'СЕТ СН'!$G$12+СВЦЭМ!$D$10+'СЕТ СН'!$G$5-'СЕТ СН'!$G$20</f>
        <v>2945.69500806</v>
      </c>
      <c r="T49" s="36">
        <f>SUMIFS(СВЦЭМ!$C$33:$C$776,СВЦЭМ!$A$33:$A$776,$A49,СВЦЭМ!$B$33:$B$776,T$47)+'СЕТ СН'!$G$12+СВЦЭМ!$D$10+'СЕТ СН'!$G$5-'СЕТ СН'!$G$20</f>
        <v>2935.0845705199999</v>
      </c>
      <c r="U49" s="36">
        <f>SUMIFS(СВЦЭМ!$C$33:$C$776,СВЦЭМ!$A$33:$A$776,$A49,СВЦЭМ!$B$33:$B$776,U$47)+'СЕТ СН'!$G$12+СВЦЭМ!$D$10+'СЕТ СН'!$G$5-'СЕТ СН'!$G$20</f>
        <v>2928.6178776100001</v>
      </c>
      <c r="V49" s="36">
        <f>SUMIFS(СВЦЭМ!$C$33:$C$776,СВЦЭМ!$A$33:$A$776,$A49,СВЦЭМ!$B$33:$B$776,V$47)+'СЕТ СН'!$G$12+СВЦЭМ!$D$10+'СЕТ СН'!$G$5-'СЕТ СН'!$G$20</f>
        <v>2933.29232705</v>
      </c>
      <c r="W49" s="36">
        <f>SUMIFS(СВЦЭМ!$C$33:$C$776,СВЦЭМ!$A$33:$A$776,$A49,СВЦЭМ!$B$33:$B$776,W$47)+'СЕТ СН'!$G$12+СВЦЭМ!$D$10+'СЕТ СН'!$G$5-'СЕТ СН'!$G$20</f>
        <v>2943.6896989300003</v>
      </c>
      <c r="X49" s="36">
        <f>SUMIFS(СВЦЭМ!$C$33:$C$776,СВЦЭМ!$A$33:$A$776,$A49,СВЦЭМ!$B$33:$B$776,X$47)+'СЕТ СН'!$G$12+СВЦЭМ!$D$10+'СЕТ СН'!$G$5-'СЕТ СН'!$G$20</f>
        <v>2949.3109647900001</v>
      </c>
      <c r="Y49" s="36">
        <f>SUMIFS(СВЦЭМ!$C$33:$C$776,СВЦЭМ!$A$33:$A$776,$A49,СВЦЭМ!$B$33:$B$776,Y$47)+'СЕТ СН'!$G$12+СВЦЭМ!$D$10+'СЕТ СН'!$G$5-'СЕТ СН'!$G$20</f>
        <v>2958.5349536799999</v>
      </c>
    </row>
    <row r="50" spans="1:25" ht="15.75" x14ac:dyDescent="0.2">
      <c r="A50" s="35">
        <f t="shared" ref="A50:A78" si="1">A49+1</f>
        <v>44199</v>
      </c>
      <c r="B50" s="36">
        <f>SUMIFS(СВЦЭМ!$C$33:$C$776,СВЦЭМ!$A$33:$A$776,$A50,СВЦЭМ!$B$33:$B$776,B$47)+'СЕТ СН'!$G$12+СВЦЭМ!$D$10+'СЕТ СН'!$G$5-'СЕТ СН'!$G$20</f>
        <v>2953.0434150599999</v>
      </c>
      <c r="C50" s="36">
        <f>SUMIFS(СВЦЭМ!$C$33:$C$776,СВЦЭМ!$A$33:$A$776,$A50,СВЦЭМ!$B$33:$B$776,C$47)+'СЕТ СН'!$G$12+СВЦЭМ!$D$10+'СЕТ СН'!$G$5-'СЕТ СН'!$G$20</f>
        <v>2967.78963049</v>
      </c>
      <c r="D50" s="36">
        <f>SUMIFS(СВЦЭМ!$C$33:$C$776,СВЦЭМ!$A$33:$A$776,$A50,СВЦЭМ!$B$33:$B$776,D$47)+'СЕТ СН'!$G$12+СВЦЭМ!$D$10+'СЕТ СН'!$G$5-'СЕТ СН'!$G$20</f>
        <v>2975.6963861200002</v>
      </c>
      <c r="E50" s="36">
        <f>SUMIFS(СВЦЭМ!$C$33:$C$776,СВЦЭМ!$A$33:$A$776,$A50,СВЦЭМ!$B$33:$B$776,E$47)+'СЕТ СН'!$G$12+СВЦЭМ!$D$10+'СЕТ СН'!$G$5-'СЕТ СН'!$G$20</f>
        <v>2994.54253999</v>
      </c>
      <c r="F50" s="36">
        <f>SUMIFS(СВЦЭМ!$C$33:$C$776,СВЦЭМ!$A$33:$A$776,$A50,СВЦЭМ!$B$33:$B$776,F$47)+'СЕТ СН'!$G$12+СВЦЭМ!$D$10+'СЕТ СН'!$G$5-'СЕТ СН'!$G$20</f>
        <v>2975.34610195</v>
      </c>
      <c r="G50" s="36">
        <f>SUMIFS(СВЦЭМ!$C$33:$C$776,СВЦЭМ!$A$33:$A$776,$A50,СВЦЭМ!$B$33:$B$776,G$47)+'СЕТ СН'!$G$12+СВЦЭМ!$D$10+'СЕТ СН'!$G$5-'СЕТ СН'!$G$20</f>
        <v>2972.2712513900001</v>
      </c>
      <c r="H50" s="36">
        <f>SUMIFS(СВЦЭМ!$C$33:$C$776,СВЦЭМ!$A$33:$A$776,$A50,СВЦЭМ!$B$33:$B$776,H$47)+'СЕТ СН'!$G$12+СВЦЭМ!$D$10+'СЕТ СН'!$G$5-'СЕТ СН'!$G$20</f>
        <v>2988.1160300900001</v>
      </c>
      <c r="I50" s="36">
        <f>SUMIFS(СВЦЭМ!$C$33:$C$776,СВЦЭМ!$A$33:$A$776,$A50,СВЦЭМ!$B$33:$B$776,I$47)+'СЕТ СН'!$G$12+СВЦЭМ!$D$10+'СЕТ СН'!$G$5-'СЕТ СН'!$G$20</f>
        <v>3000.3080493899997</v>
      </c>
      <c r="J50" s="36">
        <f>SUMIFS(СВЦЭМ!$C$33:$C$776,СВЦЭМ!$A$33:$A$776,$A50,СВЦЭМ!$B$33:$B$776,J$47)+'СЕТ СН'!$G$12+СВЦЭМ!$D$10+'СЕТ СН'!$G$5-'СЕТ СН'!$G$20</f>
        <v>2994.9344113400002</v>
      </c>
      <c r="K50" s="36">
        <f>SUMIFS(СВЦЭМ!$C$33:$C$776,СВЦЭМ!$A$33:$A$776,$A50,СВЦЭМ!$B$33:$B$776,K$47)+'СЕТ СН'!$G$12+СВЦЭМ!$D$10+'СЕТ СН'!$G$5-'СЕТ СН'!$G$20</f>
        <v>2996.0932727600002</v>
      </c>
      <c r="L50" s="36">
        <f>SUMIFS(СВЦЭМ!$C$33:$C$776,СВЦЭМ!$A$33:$A$776,$A50,СВЦЭМ!$B$33:$B$776,L$47)+'СЕТ СН'!$G$12+СВЦЭМ!$D$10+'СЕТ СН'!$G$5-'СЕТ СН'!$G$20</f>
        <v>2984.9466336800001</v>
      </c>
      <c r="M50" s="36">
        <f>SUMIFS(СВЦЭМ!$C$33:$C$776,СВЦЭМ!$A$33:$A$776,$A50,СВЦЭМ!$B$33:$B$776,M$47)+'СЕТ СН'!$G$12+СВЦЭМ!$D$10+'СЕТ СН'!$G$5-'СЕТ СН'!$G$20</f>
        <v>2977.7667263100002</v>
      </c>
      <c r="N50" s="36">
        <f>SUMIFS(СВЦЭМ!$C$33:$C$776,СВЦЭМ!$A$33:$A$776,$A50,СВЦЭМ!$B$33:$B$776,N$47)+'СЕТ СН'!$G$12+СВЦЭМ!$D$10+'СЕТ СН'!$G$5-'СЕТ СН'!$G$20</f>
        <v>2986.8832805699999</v>
      </c>
      <c r="O50" s="36">
        <f>SUMIFS(СВЦЭМ!$C$33:$C$776,СВЦЭМ!$A$33:$A$776,$A50,СВЦЭМ!$B$33:$B$776,O$47)+'СЕТ СН'!$G$12+СВЦЭМ!$D$10+'СЕТ СН'!$G$5-'СЕТ СН'!$G$20</f>
        <v>3003.2855636300001</v>
      </c>
      <c r="P50" s="36">
        <f>SUMIFS(СВЦЭМ!$C$33:$C$776,СВЦЭМ!$A$33:$A$776,$A50,СВЦЭМ!$B$33:$B$776,P$47)+'СЕТ СН'!$G$12+СВЦЭМ!$D$10+'СЕТ СН'!$G$5-'СЕТ СН'!$G$20</f>
        <v>3015.7941671999997</v>
      </c>
      <c r="Q50" s="36">
        <f>SUMIFS(СВЦЭМ!$C$33:$C$776,СВЦЭМ!$A$33:$A$776,$A50,СВЦЭМ!$B$33:$B$776,Q$47)+'СЕТ СН'!$G$12+СВЦЭМ!$D$10+'СЕТ СН'!$G$5-'СЕТ СН'!$G$20</f>
        <v>3020.8539028</v>
      </c>
      <c r="R50" s="36">
        <f>SUMIFS(СВЦЭМ!$C$33:$C$776,СВЦЭМ!$A$33:$A$776,$A50,СВЦЭМ!$B$33:$B$776,R$47)+'СЕТ СН'!$G$12+СВЦЭМ!$D$10+'СЕТ СН'!$G$5-'СЕТ СН'!$G$20</f>
        <v>3012.7979734299997</v>
      </c>
      <c r="S50" s="36">
        <f>SUMIFS(СВЦЭМ!$C$33:$C$776,СВЦЭМ!$A$33:$A$776,$A50,СВЦЭМ!$B$33:$B$776,S$47)+'СЕТ СН'!$G$12+СВЦЭМ!$D$10+'СЕТ СН'!$G$5-'СЕТ СН'!$G$20</f>
        <v>2995.1619496799999</v>
      </c>
      <c r="T50" s="36">
        <f>SUMIFS(СВЦЭМ!$C$33:$C$776,СВЦЭМ!$A$33:$A$776,$A50,СВЦЭМ!$B$33:$B$776,T$47)+'СЕТ СН'!$G$12+СВЦЭМ!$D$10+'СЕТ СН'!$G$5-'СЕТ СН'!$G$20</f>
        <v>2975.1985467899999</v>
      </c>
      <c r="U50" s="36">
        <f>SUMIFS(СВЦЭМ!$C$33:$C$776,СВЦЭМ!$A$33:$A$776,$A50,СВЦЭМ!$B$33:$B$776,U$47)+'СЕТ СН'!$G$12+СВЦЭМ!$D$10+'СЕТ СН'!$G$5-'СЕТ СН'!$G$20</f>
        <v>2980.10251152</v>
      </c>
      <c r="V50" s="36">
        <f>SUMIFS(СВЦЭМ!$C$33:$C$776,СВЦЭМ!$A$33:$A$776,$A50,СВЦЭМ!$B$33:$B$776,V$47)+'СЕТ СН'!$G$12+СВЦЭМ!$D$10+'СЕТ СН'!$G$5-'СЕТ СН'!$G$20</f>
        <v>2979.8172052099999</v>
      </c>
      <c r="W50" s="36">
        <f>SUMIFS(СВЦЭМ!$C$33:$C$776,СВЦЭМ!$A$33:$A$776,$A50,СВЦЭМ!$B$33:$B$776,W$47)+'СЕТ СН'!$G$12+СВЦЭМ!$D$10+'СЕТ СН'!$G$5-'СЕТ СН'!$G$20</f>
        <v>2987.7249919400001</v>
      </c>
      <c r="X50" s="36">
        <f>SUMIFS(СВЦЭМ!$C$33:$C$776,СВЦЭМ!$A$33:$A$776,$A50,СВЦЭМ!$B$33:$B$776,X$47)+'СЕТ СН'!$G$12+СВЦЭМ!$D$10+'СЕТ СН'!$G$5-'СЕТ СН'!$G$20</f>
        <v>2998.3715700600001</v>
      </c>
      <c r="Y50" s="36">
        <f>SUMIFS(СВЦЭМ!$C$33:$C$776,СВЦЭМ!$A$33:$A$776,$A50,СВЦЭМ!$B$33:$B$776,Y$47)+'СЕТ СН'!$G$12+СВЦЭМ!$D$10+'СЕТ СН'!$G$5-'СЕТ СН'!$G$20</f>
        <v>3003.2274978099999</v>
      </c>
    </row>
    <row r="51" spans="1:25" ht="15.75" x14ac:dyDescent="0.2">
      <c r="A51" s="35">
        <f t="shared" si="1"/>
        <v>44200</v>
      </c>
      <c r="B51" s="36">
        <f>SUMIFS(СВЦЭМ!$C$33:$C$776,СВЦЭМ!$A$33:$A$776,$A51,СВЦЭМ!$B$33:$B$776,B$47)+'СЕТ СН'!$G$12+СВЦЭМ!$D$10+'СЕТ СН'!$G$5-'СЕТ СН'!$G$20</f>
        <v>3029.0346829800001</v>
      </c>
      <c r="C51" s="36">
        <f>SUMIFS(СВЦЭМ!$C$33:$C$776,СВЦЭМ!$A$33:$A$776,$A51,СВЦЭМ!$B$33:$B$776,C$47)+'СЕТ СН'!$G$12+СВЦЭМ!$D$10+'СЕТ СН'!$G$5-'СЕТ СН'!$G$20</f>
        <v>3039.3467526900004</v>
      </c>
      <c r="D51" s="36">
        <f>SUMIFS(СВЦЭМ!$C$33:$C$776,СВЦЭМ!$A$33:$A$776,$A51,СВЦЭМ!$B$33:$B$776,D$47)+'СЕТ СН'!$G$12+СВЦЭМ!$D$10+'СЕТ СН'!$G$5-'СЕТ СН'!$G$20</f>
        <v>3054.0729636000001</v>
      </c>
      <c r="E51" s="36">
        <f>SUMIFS(СВЦЭМ!$C$33:$C$776,СВЦЭМ!$A$33:$A$776,$A51,СВЦЭМ!$B$33:$B$776,E$47)+'СЕТ СН'!$G$12+СВЦЭМ!$D$10+'СЕТ СН'!$G$5-'СЕТ СН'!$G$20</f>
        <v>3079.60874582</v>
      </c>
      <c r="F51" s="36">
        <f>SUMIFS(СВЦЭМ!$C$33:$C$776,СВЦЭМ!$A$33:$A$776,$A51,СВЦЭМ!$B$33:$B$776,F$47)+'СЕТ СН'!$G$12+СВЦЭМ!$D$10+'СЕТ СН'!$G$5-'СЕТ СН'!$G$20</f>
        <v>3045.7601834500001</v>
      </c>
      <c r="G51" s="36">
        <f>SUMIFS(СВЦЭМ!$C$33:$C$776,СВЦЭМ!$A$33:$A$776,$A51,СВЦЭМ!$B$33:$B$776,G$47)+'СЕТ СН'!$G$12+СВЦЭМ!$D$10+'СЕТ СН'!$G$5-'СЕТ СН'!$G$20</f>
        <v>3041.7806276299998</v>
      </c>
      <c r="H51" s="36">
        <f>SUMIFS(СВЦЭМ!$C$33:$C$776,СВЦЭМ!$A$33:$A$776,$A51,СВЦЭМ!$B$33:$B$776,H$47)+'СЕТ СН'!$G$12+СВЦЭМ!$D$10+'СЕТ СН'!$G$5-'СЕТ СН'!$G$20</f>
        <v>3048.9779104700001</v>
      </c>
      <c r="I51" s="36">
        <f>SUMIFS(СВЦЭМ!$C$33:$C$776,СВЦЭМ!$A$33:$A$776,$A51,СВЦЭМ!$B$33:$B$776,I$47)+'СЕТ СН'!$G$12+СВЦЭМ!$D$10+'СЕТ СН'!$G$5-'СЕТ СН'!$G$20</f>
        <v>3033.37777572</v>
      </c>
      <c r="J51" s="36">
        <f>SUMIFS(СВЦЭМ!$C$33:$C$776,СВЦЭМ!$A$33:$A$776,$A51,СВЦЭМ!$B$33:$B$776,J$47)+'СЕТ СН'!$G$12+СВЦЭМ!$D$10+'СЕТ СН'!$G$5-'СЕТ СН'!$G$20</f>
        <v>3007.0252527299999</v>
      </c>
      <c r="K51" s="36">
        <f>SUMIFS(СВЦЭМ!$C$33:$C$776,СВЦЭМ!$A$33:$A$776,$A51,СВЦЭМ!$B$33:$B$776,K$47)+'СЕТ СН'!$G$12+СВЦЭМ!$D$10+'СЕТ СН'!$G$5-'СЕТ СН'!$G$20</f>
        <v>2979.0650844800002</v>
      </c>
      <c r="L51" s="36">
        <f>SUMIFS(СВЦЭМ!$C$33:$C$776,СВЦЭМ!$A$33:$A$776,$A51,СВЦЭМ!$B$33:$B$776,L$47)+'СЕТ СН'!$G$12+СВЦЭМ!$D$10+'СЕТ СН'!$G$5-'СЕТ СН'!$G$20</f>
        <v>2971.17828074</v>
      </c>
      <c r="M51" s="36">
        <f>SUMIFS(СВЦЭМ!$C$33:$C$776,СВЦЭМ!$A$33:$A$776,$A51,СВЦЭМ!$B$33:$B$776,M$47)+'СЕТ СН'!$G$12+СВЦЭМ!$D$10+'СЕТ СН'!$G$5-'СЕТ СН'!$G$20</f>
        <v>2962.8632723800001</v>
      </c>
      <c r="N51" s="36">
        <f>SUMIFS(СВЦЭМ!$C$33:$C$776,СВЦЭМ!$A$33:$A$776,$A51,СВЦЭМ!$B$33:$B$776,N$47)+'СЕТ СН'!$G$12+СВЦЭМ!$D$10+'СЕТ СН'!$G$5-'СЕТ СН'!$G$20</f>
        <v>2981.6609559799999</v>
      </c>
      <c r="O51" s="36">
        <f>SUMIFS(СВЦЭМ!$C$33:$C$776,СВЦЭМ!$A$33:$A$776,$A51,СВЦЭМ!$B$33:$B$776,O$47)+'СЕТ СН'!$G$12+СВЦЭМ!$D$10+'СЕТ СН'!$G$5-'СЕТ СН'!$G$20</f>
        <v>2990.6521589899999</v>
      </c>
      <c r="P51" s="36">
        <f>SUMIFS(СВЦЭМ!$C$33:$C$776,СВЦЭМ!$A$33:$A$776,$A51,СВЦЭМ!$B$33:$B$776,P$47)+'СЕТ СН'!$G$12+СВЦЭМ!$D$10+'СЕТ СН'!$G$5-'СЕТ СН'!$G$20</f>
        <v>3002.2628532700001</v>
      </c>
      <c r="Q51" s="36">
        <f>SUMIFS(СВЦЭМ!$C$33:$C$776,СВЦЭМ!$A$33:$A$776,$A51,СВЦЭМ!$B$33:$B$776,Q$47)+'СЕТ СН'!$G$12+СВЦЭМ!$D$10+'СЕТ СН'!$G$5-'СЕТ СН'!$G$20</f>
        <v>3002.9504020200002</v>
      </c>
      <c r="R51" s="36">
        <f>SUMIFS(СВЦЭМ!$C$33:$C$776,СВЦЭМ!$A$33:$A$776,$A51,СВЦЭМ!$B$33:$B$776,R$47)+'СЕТ СН'!$G$12+СВЦЭМ!$D$10+'СЕТ СН'!$G$5-'СЕТ СН'!$G$20</f>
        <v>2992.1547282000001</v>
      </c>
      <c r="S51" s="36">
        <f>SUMIFS(СВЦЭМ!$C$33:$C$776,СВЦЭМ!$A$33:$A$776,$A51,СВЦЭМ!$B$33:$B$776,S$47)+'СЕТ СН'!$G$12+СВЦЭМ!$D$10+'СЕТ СН'!$G$5-'СЕТ СН'!$G$20</f>
        <v>2983.52701609</v>
      </c>
      <c r="T51" s="36">
        <f>SUMIFS(СВЦЭМ!$C$33:$C$776,СВЦЭМ!$A$33:$A$776,$A51,СВЦЭМ!$B$33:$B$776,T$47)+'СЕТ СН'!$G$12+СВЦЭМ!$D$10+'СЕТ СН'!$G$5-'СЕТ СН'!$G$20</f>
        <v>2967.2891263800002</v>
      </c>
      <c r="U51" s="36">
        <f>SUMIFS(СВЦЭМ!$C$33:$C$776,СВЦЭМ!$A$33:$A$776,$A51,СВЦЭМ!$B$33:$B$776,U$47)+'СЕТ СН'!$G$12+СВЦЭМ!$D$10+'СЕТ СН'!$G$5-'СЕТ СН'!$G$20</f>
        <v>2973.35703586</v>
      </c>
      <c r="V51" s="36">
        <f>SUMIFS(СВЦЭМ!$C$33:$C$776,СВЦЭМ!$A$33:$A$776,$A51,СВЦЭМ!$B$33:$B$776,V$47)+'СЕТ СН'!$G$12+СВЦЭМ!$D$10+'СЕТ СН'!$G$5-'СЕТ СН'!$G$20</f>
        <v>2974.1336783799998</v>
      </c>
      <c r="W51" s="36">
        <f>SUMIFS(СВЦЭМ!$C$33:$C$776,СВЦЭМ!$A$33:$A$776,$A51,СВЦЭМ!$B$33:$B$776,W$47)+'СЕТ СН'!$G$12+СВЦЭМ!$D$10+'СЕТ СН'!$G$5-'СЕТ СН'!$G$20</f>
        <v>2984.7756313700002</v>
      </c>
      <c r="X51" s="36">
        <f>SUMIFS(СВЦЭМ!$C$33:$C$776,СВЦЭМ!$A$33:$A$776,$A51,СВЦЭМ!$B$33:$B$776,X$47)+'СЕТ СН'!$G$12+СВЦЭМ!$D$10+'СЕТ СН'!$G$5-'СЕТ СН'!$G$20</f>
        <v>3001.05092896</v>
      </c>
      <c r="Y51" s="36">
        <f>SUMIFS(СВЦЭМ!$C$33:$C$776,СВЦЭМ!$A$33:$A$776,$A51,СВЦЭМ!$B$33:$B$776,Y$47)+'СЕТ СН'!$G$12+СВЦЭМ!$D$10+'СЕТ СН'!$G$5-'СЕТ СН'!$G$20</f>
        <v>3016.22567841</v>
      </c>
    </row>
    <row r="52" spans="1:25" ht="15.75" x14ac:dyDescent="0.2">
      <c r="A52" s="35">
        <f t="shared" si="1"/>
        <v>44201</v>
      </c>
      <c r="B52" s="36">
        <f>SUMIFS(СВЦЭМ!$C$33:$C$776,СВЦЭМ!$A$33:$A$776,$A52,СВЦЭМ!$B$33:$B$776,B$47)+'СЕТ СН'!$G$12+СВЦЭМ!$D$10+'СЕТ СН'!$G$5-'СЕТ СН'!$G$20</f>
        <v>2985.3092469499998</v>
      </c>
      <c r="C52" s="36">
        <f>SUMIFS(СВЦЭМ!$C$33:$C$776,СВЦЭМ!$A$33:$A$776,$A52,СВЦЭМ!$B$33:$B$776,C$47)+'СЕТ СН'!$G$12+СВЦЭМ!$D$10+'СЕТ СН'!$G$5-'СЕТ СН'!$G$20</f>
        <v>3015.0621316199999</v>
      </c>
      <c r="D52" s="36">
        <f>SUMIFS(СВЦЭМ!$C$33:$C$776,СВЦЭМ!$A$33:$A$776,$A52,СВЦЭМ!$B$33:$B$776,D$47)+'СЕТ СН'!$G$12+СВЦЭМ!$D$10+'СЕТ СН'!$G$5-'СЕТ СН'!$G$20</f>
        <v>3023.6463225899997</v>
      </c>
      <c r="E52" s="36">
        <f>SUMIFS(СВЦЭМ!$C$33:$C$776,СВЦЭМ!$A$33:$A$776,$A52,СВЦЭМ!$B$33:$B$776,E$47)+'СЕТ СН'!$G$12+СВЦЭМ!$D$10+'СЕТ СН'!$G$5-'СЕТ СН'!$G$20</f>
        <v>3027.5468000600004</v>
      </c>
      <c r="F52" s="36">
        <f>SUMIFS(СВЦЭМ!$C$33:$C$776,СВЦЭМ!$A$33:$A$776,$A52,СВЦЭМ!$B$33:$B$776,F$47)+'СЕТ СН'!$G$12+СВЦЭМ!$D$10+'СЕТ СН'!$G$5-'СЕТ СН'!$G$20</f>
        <v>3037.28868289</v>
      </c>
      <c r="G52" s="36">
        <f>SUMIFS(СВЦЭМ!$C$33:$C$776,СВЦЭМ!$A$33:$A$776,$A52,СВЦЭМ!$B$33:$B$776,G$47)+'СЕТ СН'!$G$12+СВЦЭМ!$D$10+'СЕТ СН'!$G$5-'СЕТ СН'!$G$20</f>
        <v>3057.7697504600001</v>
      </c>
      <c r="H52" s="36">
        <f>SUMIFS(СВЦЭМ!$C$33:$C$776,СВЦЭМ!$A$33:$A$776,$A52,СВЦЭМ!$B$33:$B$776,H$47)+'СЕТ СН'!$G$12+СВЦЭМ!$D$10+'СЕТ СН'!$G$5-'СЕТ СН'!$G$20</f>
        <v>3042.0709627699998</v>
      </c>
      <c r="I52" s="36">
        <f>SUMIFS(СВЦЭМ!$C$33:$C$776,СВЦЭМ!$A$33:$A$776,$A52,СВЦЭМ!$B$33:$B$776,I$47)+'СЕТ СН'!$G$12+СВЦЭМ!$D$10+'СЕТ СН'!$G$5-'СЕТ СН'!$G$20</f>
        <v>3024.6714693100002</v>
      </c>
      <c r="J52" s="36">
        <f>SUMIFS(СВЦЭМ!$C$33:$C$776,СВЦЭМ!$A$33:$A$776,$A52,СВЦЭМ!$B$33:$B$776,J$47)+'СЕТ СН'!$G$12+СВЦЭМ!$D$10+'СЕТ СН'!$G$5-'СЕТ СН'!$G$20</f>
        <v>3000.8652344000002</v>
      </c>
      <c r="K52" s="36">
        <f>SUMIFS(СВЦЭМ!$C$33:$C$776,СВЦЭМ!$A$33:$A$776,$A52,СВЦЭМ!$B$33:$B$776,K$47)+'СЕТ СН'!$G$12+СВЦЭМ!$D$10+'СЕТ СН'!$G$5-'СЕТ СН'!$G$20</f>
        <v>2970.92669652</v>
      </c>
      <c r="L52" s="36">
        <f>SUMIFS(СВЦЭМ!$C$33:$C$776,СВЦЭМ!$A$33:$A$776,$A52,СВЦЭМ!$B$33:$B$776,L$47)+'СЕТ СН'!$G$12+СВЦЭМ!$D$10+'СЕТ СН'!$G$5-'СЕТ СН'!$G$20</f>
        <v>2948.4896592700002</v>
      </c>
      <c r="M52" s="36">
        <f>SUMIFS(СВЦЭМ!$C$33:$C$776,СВЦЭМ!$A$33:$A$776,$A52,СВЦЭМ!$B$33:$B$776,M$47)+'СЕТ СН'!$G$12+СВЦЭМ!$D$10+'СЕТ СН'!$G$5-'СЕТ СН'!$G$20</f>
        <v>2957.5371972299999</v>
      </c>
      <c r="N52" s="36">
        <f>SUMIFS(СВЦЭМ!$C$33:$C$776,СВЦЭМ!$A$33:$A$776,$A52,СВЦЭМ!$B$33:$B$776,N$47)+'СЕТ СН'!$G$12+СВЦЭМ!$D$10+'СЕТ СН'!$G$5-'СЕТ СН'!$G$20</f>
        <v>2991.0057654100001</v>
      </c>
      <c r="O52" s="36">
        <f>SUMIFS(СВЦЭМ!$C$33:$C$776,СВЦЭМ!$A$33:$A$776,$A52,СВЦЭМ!$B$33:$B$776,O$47)+'СЕТ СН'!$G$12+СВЦЭМ!$D$10+'СЕТ СН'!$G$5-'СЕТ СН'!$G$20</f>
        <v>3016.493723</v>
      </c>
      <c r="P52" s="36">
        <f>SUMIFS(СВЦЭМ!$C$33:$C$776,СВЦЭМ!$A$33:$A$776,$A52,СВЦЭМ!$B$33:$B$776,P$47)+'СЕТ СН'!$G$12+СВЦЭМ!$D$10+'СЕТ СН'!$G$5-'СЕТ СН'!$G$20</f>
        <v>3032.8127579100001</v>
      </c>
      <c r="Q52" s="36">
        <f>SUMIFS(СВЦЭМ!$C$33:$C$776,СВЦЭМ!$A$33:$A$776,$A52,СВЦЭМ!$B$33:$B$776,Q$47)+'СЕТ СН'!$G$12+СВЦЭМ!$D$10+'СЕТ СН'!$G$5-'СЕТ СН'!$G$20</f>
        <v>3038.6835253300001</v>
      </c>
      <c r="R52" s="36">
        <f>SUMIFS(СВЦЭМ!$C$33:$C$776,СВЦЭМ!$A$33:$A$776,$A52,СВЦЭМ!$B$33:$B$776,R$47)+'СЕТ СН'!$G$12+СВЦЭМ!$D$10+'СЕТ СН'!$G$5-'СЕТ СН'!$G$20</f>
        <v>3025.2920288400001</v>
      </c>
      <c r="S52" s="36">
        <f>SUMIFS(СВЦЭМ!$C$33:$C$776,СВЦЭМ!$A$33:$A$776,$A52,СВЦЭМ!$B$33:$B$776,S$47)+'СЕТ СН'!$G$12+СВЦЭМ!$D$10+'СЕТ СН'!$G$5-'СЕТ СН'!$G$20</f>
        <v>3014.2293312000002</v>
      </c>
      <c r="T52" s="36">
        <f>SUMIFS(СВЦЭМ!$C$33:$C$776,СВЦЭМ!$A$33:$A$776,$A52,СВЦЭМ!$B$33:$B$776,T$47)+'СЕТ СН'!$G$12+СВЦЭМ!$D$10+'СЕТ СН'!$G$5-'СЕТ СН'!$G$20</f>
        <v>2982.11410978</v>
      </c>
      <c r="U52" s="36">
        <f>SUMIFS(СВЦЭМ!$C$33:$C$776,СВЦЭМ!$A$33:$A$776,$A52,СВЦЭМ!$B$33:$B$776,U$47)+'СЕТ СН'!$G$12+СВЦЭМ!$D$10+'СЕТ СН'!$G$5-'СЕТ СН'!$G$20</f>
        <v>2989.23228174</v>
      </c>
      <c r="V52" s="36">
        <f>SUMIFS(СВЦЭМ!$C$33:$C$776,СВЦЭМ!$A$33:$A$776,$A52,СВЦЭМ!$B$33:$B$776,V$47)+'СЕТ СН'!$G$12+СВЦЭМ!$D$10+'СЕТ СН'!$G$5-'СЕТ СН'!$G$20</f>
        <v>2994.0818658100002</v>
      </c>
      <c r="W52" s="36">
        <f>SUMIFS(СВЦЭМ!$C$33:$C$776,СВЦЭМ!$A$33:$A$776,$A52,СВЦЭМ!$B$33:$B$776,W$47)+'СЕТ СН'!$G$12+СВЦЭМ!$D$10+'СЕТ СН'!$G$5-'СЕТ СН'!$G$20</f>
        <v>3009.3379158400003</v>
      </c>
      <c r="X52" s="36">
        <f>SUMIFS(СВЦЭМ!$C$33:$C$776,СВЦЭМ!$A$33:$A$776,$A52,СВЦЭМ!$B$33:$B$776,X$47)+'СЕТ СН'!$G$12+СВЦЭМ!$D$10+'СЕТ СН'!$G$5-'СЕТ СН'!$G$20</f>
        <v>3024.30664948</v>
      </c>
      <c r="Y52" s="36">
        <f>SUMIFS(СВЦЭМ!$C$33:$C$776,СВЦЭМ!$A$33:$A$776,$A52,СВЦЭМ!$B$33:$B$776,Y$47)+'СЕТ СН'!$G$12+СВЦЭМ!$D$10+'СЕТ СН'!$G$5-'СЕТ СН'!$G$20</f>
        <v>3040.0843197100003</v>
      </c>
    </row>
    <row r="53" spans="1:25" ht="15.75" x14ac:dyDescent="0.2">
      <c r="A53" s="35">
        <f t="shared" si="1"/>
        <v>44202</v>
      </c>
      <c r="B53" s="36">
        <f>SUMIFS(СВЦЭМ!$C$33:$C$776,СВЦЭМ!$A$33:$A$776,$A53,СВЦЭМ!$B$33:$B$776,B$47)+'СЕТ СН'!$G$12+СВЦЭМ!$D$10+'СЕТ СН'!$G$5-'СЕТ СН'!$G$20</f>
        <v>3033.8559760200001</v>
      </c>
      <c r="C53" s="36">
        <f>SUMIFS(СВЦЭМ!$C$33:$C$776,СВЦЭМ!$A$33:$A$776,$A53,СВЦЭМ!$B$33:$B$776,C$47)+'СЕТ СН'!$G$12+СВЦЭМ!$D$10+'СЕТ СН'!$G$5-'СЕТ СН'!$G$20</f>
        <v>3057.0587332699997</v>
      </c>
      <c r="D53" s="36">
        <f>SUMIFS(СВЦЭМ!$C$33:$C$776,СВЦЭМ!$A$33:$A$776,$A53,СВЦЭМ!$B$33:$B$776,D$47)+'СЕТ СН'!$G$12+СВЦЭМ!$D$10+'СЕТ СН'!$G$5-'СЕТ СН'!$G$20</f>
        <v>3081.6545980800001</v>
      </c>
      <c r="E53" s="36">
        <f>SUMIFS(СВЦЭМ!$C$33:$C$776,СВЦЭМ!$A$33:$A$776,$A53,СВЦЭМ!$B$33:$B$776,E$47)+'СЕТ СН'!$G$12+СВЦЭМ!$D$10+'СЕТ СН'!$G$5-'СЕТ СН'!$G$20</f>
        <v>3090.4954453099999</v>
      </c>
      <c r="F53" s="36">
        <f>SUMIFS(СВЦЭМ!$C$33:$C$776,СВЦЭМ!$A$33:$A$776,$A53,СВЦЭМ!$B$33:$B$776,F$47)+'СЕТ СН'!$G$12+СВЦЭМ!$D$10+'СЕТ СН'!$G$5-'СЕТ СН'!$G$20</f>
        <v>3100.1038888100002</v>
      </c>
      <c r="G53" s="36">
        <f>SUMIFS(СВЦЭМ!$C$33:$C$776,СВЦЭМ!$A$33:$A$776,$A53,СВЦЭМ!$B$33:$B$776,G$47)+'СЕТ СН'!$G$12+СВЦЭМ!$D$10+'СЕТ СН'!$G$5-'СЕТ СН'!$G$20</f>
        <v>3106.4980853400002</v>
      </c>
      <c r="H53" s="36">
        <f>SUMIFS(СВЦЭМ!$C$33:$C$776,СВЦЭМ!$A$33:$A$776,$A53,СВЦЭМ!$B$33:$B$776,H$47)+'СЕТ СН'!$G$12+СВЦЭМ!$D$10+'СЕТ СН'!$G$5-'СЕТ СН'!$G$20</f>
        <v>3091.8104283800003</v>
      </c>
      <c r="I53" s="36">
        <f>SUMIFS(СВЦЭМ!$C$33:$C$776,СВЦЭМ!$A$33:$A$776,$A53,СВЦЭМ!$B$33:$B$776,I$47)+'СЕТ СН'!$G$12+СВЦЭМ!$D$10+'СЕТ СН'!$G$5-'СЕТ СН'!$G$20</f>
        <v>3066.2247263500003</v>
      </c>
      <c r="J53" s="36">
        <f>SUMIFS(СВЦЭМ!$C$33:$C$776,СВЦЭМ!$A$33:$A$776,$A53,СВЦЭМ!$B$33:$B$776,J$47)+'СЕТ СН'!$G$12+СВЦЭМ!$D$10+'СЕТ СН'!$G$5-'СЕТ СН'!$G$20</f>
        <v>3017.92826169</v>
      </c>
      <c r="K53" s="36">
        <f>SUMIFS(СВЦЭМ!$C$33:$C$776,СВЦЭМ!$A$33:$A$776,$A53,СВЦЭМ!$B$33:$B$776,K$47)+'СЕТ СН'!$G$12+СВЦЭМ!$D$10+'СЕТ СН'!$G$5-'СЕТ СН'!$G$20</f>
        <v>2972.3653945300002</v>
      </c>
      <c r="L53" s="36">
        <f>SUMIFS(СВЦЭМ!$C$33:$C$776,СВЦЭМ!$A$33:$A$776,$A53,СВЦЭМ!$B$33:$B$776,L$47)+'СЕТ СН'!$G$12+СВЦЭМ!$D$10+'СЕТ СН'!$G$5-'СЕТ СН'!$G$20</f>
        <v>2965.2918562899999</v>
      </c>
      <c r="M53" s="36">
        <f>SUMIFS(СВЦЭМ!$C$33:$C$776,СВЦЭМ!$A$33:$A$776,$A53,СВЦЭМ!$B$33:$B$776,M$47)+'СЕТ СН'!$G$12+СВЦЭМ!$D$10+'СЕТ СН'!$G$5-'СЕТ СН'!$G$20</f>
        <v>2967.47566719</v>
      </c>
      <c r="N53" s="36">
        <f>SUMIFS(СВЦЭМ!$C$33:$C$776,СВЦЭМ!$A$33:$A$776,$A53,СВЦЭМ!$B$33:$B$776,N$47)+'СЕТ СН'!$G$12+СВЦЭМ!$D$10+'СЕТ СН'!$G$5-'СЕТ СН'!$G$20</f>
        <v>2995.5629000399999</v>
      </c>
      <c r="O53" s="36">
        <f>SUMIFS(СВЦЭМ!$C$33:$C$776,СВЦЭМ!$A$33:$A$776,$A53,СВЦЭМ!$B$33:$B$776,O$47)+'СЕТ СН'!$G$12+СВЦЭМ!$D$10+'СЕТ СН'!$G$5-'СЕТ СН'!$G$20</f>
        <v>3011.5788258000002</v>
      </c>
      <c r="P53" s="36">
        <f>SUMIFS(СВЦЭМ!$C$33:$C$776,СВЦЭМ!$A$33:$A$776,$A53,СВЦЭМ!$B$33:$B$776,P$47)+'СЕТ СН'!$G$12+СВЦЭМ!$D$10+'СЕТ СН'!$G$5-'СЕТ СН'!$G$20</f>
        <v>3021.54808323</v>
      </c>
      <c r="Q53" s="36">
        <f>SUMIFS(СВЦЭМ!$C$33:$C$776,СВЦЭМ!$A$33:$A$776,$A53,СВЦЭМ!$B$33:$B$776,Q$47)+'СЕТ СН'!$G$12+СВЦЭМ!$D$10+'СЕТ СН'!$G$5-'СЕТ СН'!$G$20</f>
        <v>3029.2612730999999</v>
      </c>
      <c r="R53" s="36">
        <f>SUMIFS(СВЦЭМ!$C$33:$C$776,СВЦЭМ!$A$33:$A$776,$A53,СВЦЭМ!$B$33:$B$776,R$47)+'СЕТ СН'!$G$12+СВЦЭМ!$D$10+'СЕТ СН'!$G$5-'СЕТ СН'!$G$20</f>
        <v>3014.0053871700002</v>
      </c>
      <c r="S53" s="36">
        <f>SUMIFS(СВЦЭМ!$C$33:$C$776,СВЦЭМ!$A$33:$A$776,$A53,СВЦЭМ!$B$33:$B$776,S$47)+'СЕТ СН'!$G$12+СВЦЭМ!$D$10+'СЕТ СН'!$G$5-'СЕТ СН'!$G$20</f>
        <v>2985.9168554299999</v>
      </c>
      <c r="T53" s="36">
        <f>SUMIFS(СВЦЭМ!$C$33:$C$776,СВЦЭМ!$A$33:$A$776,$A53,СВЦЭМ!$B$33:$B$776,T$47)+'СЕТ СН'!$G$12+СВЦЭМ!$D$10+'СЕТ СН'!$G$5-'СЕТ СН'!$G$20</f>
        <v>2962.07254964</v>
      </c>
      <c r="U53" s="36">
        <f>SUMIFS(СВЦЭМ!$C$33:$C$776,СВЦЭМ!$A$33:$A$776,$A53,СВЦЭМ!$B$33:$B$776,U$47)+'СЕТ СН'!$G$12+СВЦЭМ!$D$10+'СЕТ СН'!$G$5-'СЕТ СН'!$G$20</f>
        <v>2965.5468176700001</v>
      </c>
      <c r="V53" s="36">
        <f>SUMIFS(СВЦЭМ!$C$33:$C$776,СВЦЭМ!$A$33:$A$776,$A53,СВЦЭМ!$B$33:$B$776,V$47)+'СЕТ СН'!$G$12+СВЦЭМ!$D$10+'СЕТ СН'!$G$5-'СЕТ СН'!$G$20</f>
        <v>2972.3977069000002</v>
      </c>
      <c r="W53" s="36">
        <f>SUMIFS(СВЦЭМ!$C$33:$C$776,СВЦЭМ!$A$33:$A$776,$A53,СВЦЭМ!$B$33:$B$776,W$47)+'СЕТ СН'!$G$12+СВЦЭМ!$D$10+'СЕТ СН'!$G$5-'СЕТ СН'!$G$20</f>
        <v>2988.1702501999998</v>
      </c>
      <c r="X53" s="36">
        <f>SUMIFS(СВЦЭМ!$C$33:$C$776,СВЦЭМ!$A$33:$A$776,$A53,СВЦЭМ!$B$33:$B$776,X$47)+'СЕТ СН'!$G$12+СВЦЭМ!$D$10+'СЕТ СН'!$G$5-'СЕТ СН'!$G$20</f>
        <v>3005.8952509600003</v>
      </c>
      <c r="Y53" s="36">
        <f>SUMIFS(СВЦЭМ!$C$33:$C$776,СВЦЭМ!$A$33:$A$776,$A53,СВЦЭМ!$B$33:$B$776,Y$47)+'СЕТ СН'!$G$12+СВЦЭМ!$D$10+'СЕТ СН'!$G$5-'СЕТ СН'!$G$20</f>
        <v>3028.73150708</v>
      </c>
    </row>
    <row r="54" spans="1:25" ht="15.75" x14ac:dyDescent="0.2">
      <c r="A54" s="35">
        <f t="shared" si="1"/>
        <v>44203</v>
      </c>
      <c r="B54" s="36">
        <f>SUMIFS(СВЦЭМ!$C$33:$C$776,СВЦЭМ!$A$33:$A$776,$A54,СВЦЭМ!$B$33:$B$776,B$47)+'СЕТ СН'!$G$12+СВЦЭМ!$D$10+'СЕТ СН'!$G$5-'СЕТ СН'!$G$20</f>
        <v>3005.30196093</v>
      </c>
      <c r="C54" s="36">
        <f>SUMIFS(СВЦЭМ!$C$33:$C$776,СВЦЭМ!$A$33:$A$776,$A54,СВЦЭМ!$B$33:$B$776,C$47)+'СЕТ СН'!$G$12+СВЦЭМ!$D$10+'СЕТ СН'!$G$5-'СЕТ СН'!$G$20</f>
        <v>3036.5202453900001</v>
      </c>
      <c r="D54" s="36">
        <f>SUMIFS(СВЦЭМ!$C$33:$C$776,СВЦЭМ!$A$33:$A$776,$A54,СВЦЭМ!$B$33:$B$776,D$47)+'СЕТ СН'!$G$12+СВЦЭМ!$D$10+'СЕТ СН'!$G$5-'СЕТ СН'!$G$20</f>
        <v>3063.73354281</v>
      </c>
      <c r="E54" s="36">
        <f>SUMIFS(СВЦЭМ!$C$33:$C$776,СВЦЭМ!$A$33:$A$776,$A54,СВЦЭМ!$B$33:$B$776,E$47)+'СЕТ СН'!$G$12+СВЦЭМ!$D$10+'СЕТ СН'!$G$5-'СЕТ СН'!$G$20</f>
        <v>3072.70925167</v>
      </c>
      <c r="F54" s="36">
        <f>SUMIFS(СВЦЭМ!$C$33:$C$776,СВЦЭМ!$A$33:$A$776,$A54,СВЦЭМ!$B$33:$B$776,F$47)+'СЕТ СН'!$G$12+СВЦЭМ!$D$10+'СЕТ СН'!$G$5-'СЕТ СН'!$G$20</f>
        <v>3078.4989791200001</v>
      </c>
      <c r="G54" s="36">
        <f>SUMIFS(СВЦЭМ!$C$33:$C$776,СВЦЭМ!$A$33:$A$776,$A54,СВЦЭМ!$B$33:$B$776,G$47)+'СЕТ СН'!$G$12+СВЦЭМ!$D$10+'СЕТ СН'!$G$5-'СЕТ СН'!$G$20</f>
        <v>3071.15255772</v>
      </c>
      <c r="H54" s="36">
        <f>SUMIFS(СВЦЭМ!$C$33:$C$776,СВЦЭМ!$A$33:$A$776,$A54,СВЦЭМ!$B$33:$B$776,H$47)+'СЕТ СН'!$G$12+СВЦЭМ!$D$10+'СЕТ СН'!$G$5-'СЕТ СН'!$G$20</f>
        <v>3053.40345931</v>
      </c>
      <c r="I54" s="36">
        <f>SUMIFS(СВЦЭМ!$C$33:$C$776,СВЦЭМ!$A$33:$A$776,$A54,СВЦЭМ!$B$33:$B$776,I$47)+'СЕТ СН'!$G$12+СВЦЭМ!$D$10+'СЕТ СН'!$G$5-'СЕТ СН'!$G$20</f>
        <v>3034.7926758499998</v>
      </c>
      <c r="J54" s="36">
        <f>SUMIFS(СВЦЭМ!$C$33:$C$776,СВЦЭМ!$A$33:$A$776,$A54,СВЦЭМ!$B$33:$B$776,J$47)+'СЕТ СН'!$G$12+СВЦЭМ!$D$10+'СЕТ СН'!$G$5-'СЕТ СН'!$G$20</f>
        <v>3006.76121964</v>
      </c>
      <c r="K54" s="36">
        <f>SUMIFS(СВЦЭМ!$C$33:$C$776,СВЦЭМ!$A$33:$A$776,$A54,СВЦЭМ!$B$33:$B$776,K$47)+'СЕТ СН'!$G$12+СВЦЭМ!$D$10+'СЕТ СН'!$G$5-'СЕТ СН'!$G$20</f>
        <v>2981.77553347</v>
      </c>
      <c r="L54" s="36">
        <f>SUMIFS(СВЦЭМ!$C$33:$C$776,СВЦЭМ!$A$33:$A$776,$A54,СВЦЭМ!$B$33:$B$776,L$47)+'СЕТ СН'!$G$12+СВЦЭМ!$D$10+'СЕТ СН'!$G$5-'СЕТ СН'!$G$20</f>
        <v>2963.6911235799998</v>
      </c>
      <c r="M54" s="36">
        <f>SUMIFS(СВЦЭМ!$C$33:$C$776,СВЦЭМ!$A$33:$A$776,$A54,СВЦЭМ!$B$33:$B$776,M$47)+'СЕТ СН'!$G$12+СВЦЭМ!$D$10+'СЕТ СН'!$G$5-'СЕТ СН'!$G$20</f>
        <v>2981.5039907099999</v>
      </c>
      <c r="N54" s="36">
        <f>SUMIFS(СВЦЭМ!$C$33:$C$776,СВЦЭМ!$A$33:$A$776,$A54,СВЦЭМ!$B$33:$B$776,N$47)+'СЕТ СН'!$G$12+СВЦЭМ!$D$10+'СЕТ СН'!$G$5-'СЕТ СН'!$G$20</f>
        <v>3029.4648999199999</v>
      </c>
      <c r="O54" s="36">
        <f>SUMIFS(СВЦЭМ!$C$33:$C$776,СВЦЭМ!$A$33:$A$776,$A54,СВЦЭМ!$B$33:$B$776,O$47)+'СЕТ СН'!$G$12+СВЦЭМ!$D$10+'СЕТ СН'!$G$5-'СЕТ СН'!$G$20</f>
        <v>3036.9170897100003</v>
      </c>
      <c r="P54" s="36">
        <f>SUMIFS(СВЦЭМ!$C$33:$C$776,СВЦЭМ!$A$33:$A$776,$A54,СВЦЭМ!$B$33:$B$776,P$47)+'СЕТ СН'!$G$12+СВЦЭМ!$D$10+'СЕТ СН'!$G$5-'СЕТ СН'!$G$20</f>
        <v>3048.9541246999997</v>
      </c>
      <c r="Q54" s="36">
        <f>SUMIFS(СВЦЭМ!$C$33:$C$776,СВЦЭМ!$A$33:$A$776,$A54,СВЦЭМ!$B$33:$B$776,Q$47)+'СЕТ СН'!$G$12+СВЦЭМ!$D$10+'СЕТ СН'!$G$5-'СЕТ СН'!$G$20</f>
        <v>3058.3315894400002</v>
      </c>
      <c r="R54" s="36">
        <f>SUMIFS(СВЦЭМ!$C$33:$C$776,СВЦЭМ!$A$33:$A$776,$A54,СВЦЭМ!$B$33:$B$776,R$47)+'СЕТ СН'!$G$12+СВЦЭМ!$D$10+'СЕТ СН'!$G$5-'СЕТ СН'!$G$20</f>
        <v>3057.22638998</v>
      </c>
      <c r="S54" s="36">
        <f>SUMIFS(СВЦЭМ!$C$33:$C$776,СВЦЭМ!$A$33:$A$776,$A54,СВЦЭМ!$B$33:$B$776,S$47)+'СЕТ СН'!$G$12+СВЦЭМ!$D$10+'СЕТ СН'!$G$5-'СЕТ СН'!$G$20</f>
        <v>3025.7363508200001</v>
      </c>
      <c r="T54" s="36">
        <f>SUMIFS(СВЦЭМ!$C$33:$C$776,СВЦЭМ!$A$33:$A$776,$A54,СВЦЭМ!$B$33:$B$776,T$47)+'СЕТ СН'!$G$12+СВЦЭМ!$D$10+'СЕТ СН'!$G$5-'СЕТ СН'!$G$20</f>
        <v>3008.0082749399999</v>
      </c>
      <c r="U54" s="36">
        <f>SUMIFS(СВЦЭМ!$C$33:$C$776,СВЦЭМ!$A$33:$A$776,$A54,СВЦЭМ!$B$33:$B$776,U$47)+'СЕТ СН'!$G$12+СВЦЭМ!$D$10+'СЕТ СН'!$G$5-'СЕТ СН'!$G$20</f>
        <v>3017.8970597799998</v>
      </c>
      <c r="V54" s="36">
        <f>SUMIFS(СВЦЭМ!$C$33:$C$776,СВЦЭМ!$A$33:$A$776,$A54,СВЦЭМ!$B$33:$B$776,V$47)+'СЕТ СН'!$G$12+СВЦЭМ!$D$10+'СЕТ СН'!$G$5-'СЕТ СН'!$G$20</f>
        <v>3018.6924552700002</v>
      </c>
      <c r="W54" s="36">
        <f>SUMIFS(СВЦЭМ!$C$33:$C$776,СВЦЭМ!$A$33:$A$776,$A54,СВЦЭМ!$B$33:$B$776,W$47)+'СЕТ СН'!$G$12+СВЦЭМ!$D$10+'СЕТ СН'!$G$5-'СЕТ СН'!$G$20</f>
        <v>3036.67798705</v>
      </c>
      <c r="X54" s="36">
        <f>SUMIFS(СВЦЭМ!$C$33:$C$776,СВЦЭМ!$A$33:$A$776,$A54,СВЦЭМ!$B$33:$B$776,X$47)+'СЕТ СН'!$G$12+СВЦЭМ!$D$10+'СЕТ СН'!$G$5-'СЕТ СН'!$G$20</f>
        <v>3052.2577297799999</v>
      </c>
      <c r="Y54" s="36">
        <f>SUMIFS(СВЦЭМ!$C$33:$C$776,СВЦЭМ!$A$33:$A$776,$A54,СВЦЭМ!$B$33:$B$776,Y$47)+'СЕТ СН'!$G$12+СВЦЭМ!$D$10+'СЕТ СН'!$G$5-'СЕТ СН'!$G$20</f>
        <v>3077.1154867</v>
      </c>
    </row>
    <row r="55" spans="1:25" ht="15.75" x14ac:dyDescent="0.2">
      <c r="A55" s="35">
        <f t="shared" si="1"/>
        <v>44204</v>
      </c>
      <c r="B55" s="36">
        <f>SUMIFS(СВЦЭМ!$C$33:$C$776,СВЦЭМ!$A$33:$A$776,$A55,СВЦЭМ!$B$33:$B$776,B$47)+'СЕТ СН'!$G$12+СВЦЭМ!$D$10+'СЕТ СН'!$G$5-'СЕТ СН'!$G$20</f>
        <v>3020.6522205599999</v>
      </c>
      <c r="C55" s="36">
        <f>SUMIFS(СВЦЭМ!$C$33:$C$776,СВЦЭМ!$A$33:$A$776,$A55,СВЦЭМ!$B$33:$B$776,C$47)+'СЕТ СН'!$G$12+СВЦЭМ!$D$10+'СЕТ СН'!$G$5-'СЕТ СН'!$G$20</f>
        <v>3055.4790576300002</v>
      </c>
      <c r="D55" s="36">
        <f>SUMIFS(СВЦЭМ!$C$33:$C$776,СВЦЭМ!$A$33:$A$776,$A55,СВЦЭМ!$B$33:$B$776,D$47)+'СЕТ СН'!$G$12+СВЦЭМ!$D$10+'СЕТ СН'!$G$5-'СЕТ СН'!$G$20</f>
        <v>3080.2005759599997</v>
      </c>
      <c r="E55" s="36">
        <f>SUMIFS(СВЦЭМ!$C$33:$C$776,СВЦЭМ!$A$33:$A$776,$A55,СВЦЭМ!$B$33:$B$776,E$47)+'СЕТ СН'!$G$12+СВЦЭМ!$D$10+'СЕТ СН'!$G$5-'СЕТ СН'!$G$20</f>
        <v>3096.6692597199999</v>
      </c>
      <c r="F55" s="36">
        <f>SUMIFS(СВЦЭМ!$C$33:$C$776,СВЦЭМ!$A$33:$A$776,$A55,СВЦЭМ!$B$33:$B$776,F$47)+'СЕТ СН'!$G$12+СВЦЭМ!$D$10+'СЕТ СН'!$G$5-'СЕТ СН'!$G$20</f>
        <v>3096.8342989499997</v>
      </c>
      <c r="G55" s="36">
        <f>SUMIFS(СВЦЭМ!$C$33:$C$776,СВЦЭМ!$A$33:$A$776,$A55,СВЦЭМ!$B$33:$B$776,G$47)+'СЕТ СН'!$G$12+СВЦЭМ!$D$10+'СЕТ СН'!$G$5-'СЕТ СН'!$G$20</f>
        <v>3098.38926575</v>
      </c>
      <c r="H55" s="36">
        <f>SUMIFS(СВЦЭМ!$C$33:$C$776,СВЦЭМ!$A$33:$A$776,$A55,СВЦЭМ!$B$33:$B$776,H$47)+'СЕТ СН'!$G$12+СВЦЭМ!$D$10+'СЕТ СН'!$G$5-'СЕТ СН'!$G$20</f>
        <v>3081.0047948399997</v>
      </c>
      <c r="I55" s="36">
        <f>SUMIFS(СВЦЭМ!$C$33:$C$776,СВЦЭМ!$A$33:$A$776,$A55,СВЦЭМ!$B$33:$B$776,I$47)+'СЕТ СН'!$G$12+СВЦЭМ!$D$10+'СЕТ СН'!$G$5-'СЕТ СН'!$G$20</f>
        <v>3102.0685451500003</v>
      </c>
      <c r="J55" s="36">
        <f>SUMIFS(СВЦЭМ!$C$33:$C$776,СВЦЭМ!$A$33:$A$776,$A55,СВЦЭМ!$B$33:$B$776,J$47)+'СЕТ СН'!$G$12+СВЦЭМ!$D$10+'СЕТ СН'!$G$5-'СЕТ СН'!$G$20</f>
        <v>3069.0035319099998</v>
      </c>
      <c r="K55" s="36">
        <f>SUMIFS(СВЦЭМ!$C$33:$C$776,СВЦЭМ!$A$33:$A$776,$A55,СВЦЭМ!$B$33:$B$776,K$47)+'СЕТ СН'!$G$12+СВЦЭМ!$D$10+'СЕТ СН'!$G$5-'СЕТ СН'!$G$20</f>
        <v>3043.55260202</v>
      </c>
      <c r="L55" s="36">
        <f>SUMIFS(СВЦЭМ!$C$33:$C$776,СВЦЭМ!$A$33:$A$776,$A55,СВЦЭМ!$B$33:$B$776,L$47)+'СЕТ СН'!$G$12+СВЦЭМ!$D$10+'СЕТ СН'!$G$5-'СЕТ СН'!$G$20</f>
        <v>3024.3693109699998</v>
      </c>
      <c r="M55" s="36">
        <f>SUMIFS(СВЦЭМ!$C$33:$C$776,СВЦЭМ!$A$33:$A$776,$A55,СВЦЭМ!$B$33:$B$776,M$47)+'СЕТ СН'!$G$12+СВЦЭМ!$D$10+'СЕТ СН'!$G$5-'СЕТ СН'!$G$20</f>
        <v>3011.41065007</v>
      </c>
      <c r="N55" s="36">
        <f>SUMIFS(СВЦЭМ!$C$33:$C$776,СВЦЭМ!$A$33:$A$776,$A55,СВЦЭМ!$B$33:$B$776,N$47)+'СЕТ СН'!$G$12+СВЦЭМ!$D$10+'СЕТ СН'!$G$5-'СЕТ СН'!$G$20</f>
        <v>3032.0136686000001</v>
      </c>
      <c r="O55" s="36">
        <f>SUMIFS(СВЦЭМ!$C$33:$C$776,СВЦЭМ!$A$33:$A$776,$A55,СВЦЭМ!$B$33:$B$776,O$47)+'СЕТ СН'!$G$12+СВЦЭМ!$D$10+'СЕТ СН'!$G$5-'СЕТ СН'!$G$20</f>
        <v>3042.8495491900003</v>
      </c>
      <c r="P55" s="36">
        <f>SUMIFS(СВЦЭМ!$C$33:$C$776,СВЦЭМ!$A$33:$A$776,$A55,СВЦЭМ!$B$33:$B$776,P$47)+'СЕТ СН'!$G$12+СВЦЭМ!$D$10+'СЕТ СН'!$G$5-'СЕТ СН'!$G$20</f>
        <v>3057.3844959200001</v>
      </c>
      <c r="Q55" s="36">
        <f>SUMIFS(СВЦЭМ!$C$33:$C$776,СВЦЭМ!$A$33:$A$776,$A55,СВЦЭМ!$B$33:$B$776,Q$47)+'СЕТ СН'!$G$12+СВЦЭМ!$D$10+'СЕТ СН'!$G$5-'СЕТ СН'!$G$20</f>
        <v>3071.4975347500003</v>
      </c>
      <c r="R55" s="36">
        <f>SUMIFS(СВЦЭМ!$C$33:$C$776,СВЦЭМ!$A$33:$A$776,$A55,СВЦЭМ!$B$33:$B$776,R$47)+'СЕТ СН'!$G$12+СВЦЭМ!$D$10+'СЕТ СН'!$G$5-'СЕТ СН'!$G$20</f>
        <v>3055.7536834699999</v>
      </c>
      <c r="S55" s="36">
        <f>SUMIFS(СВЦЭМ!$C$33:$C$776,СВЦЭМ!$A$33:$A$776,$A55,СВЦЭМ!$B$33:$B$776,S$47)+'СЕТ СН'!$G$12+СВЦЭМ!$D$10+'СЕТ СН'!$G$5-'СЕТ СН'!$G$20</f>
        <v>3033.3080391600001</v>
      </c>
      <c r="T55" s="36">
        <f>SUMIFS(СВЦЭМ!$C$33:$C$776,СВЦЭМ!$A$33:$A$776,$A55,СВЦЭМ!$B$33:$B$776,T$47)+'СЕТ СН'!$G$12+СВЦЭМ!$D$10+'СЕТ СН'!$G$5-'СЕТ СН'!$G$20</f>
        <v>3009.31599314</v>
      </c>
      <c r="U55" s="36">
        <f>SUMIFS(СВЦЭМ!$C$33:$C$776,СВЦЭМ!$A$33:$A$776,$A55,СВЦЭМ!$B$33:$B$776,U$47)+'СЕТ СН'!$G$12+СВЦЭМ!$D$10+'СЕТ СН'!$G$5-'СЕТ СН'!$G$20</f>
        <v>3013.23496479</v>
      </c>
      <c r="V55" s="36">
        <f>SUMIFS(СВЦЭМ!$C$33:$C$776,СВЦЭМ!$A$33:$A$776,$A55,СВЦЭМ!$B$33:$B$776,V$47)+'СЕТ СН'!$G$12+СВЦЭМ!$D$10+'СЕТ СН'!$G$5-'СЕТ СН'!$G$20</f>
        <v>3014.4914242300001</v>
      </c>
      <c r="W55" s="36">
        <f>SUMIFS(СВЦЭМ!$C$33:$C$776,СВЦЭМ!$A$33:$A$776,$A55,СВЦЭМ!$B$33:$B$776,W$47)+'СЕТ СН'!$G$12+СВЦЭМ!$D$10+'СЕТ СН'!$G$5-'СЕТ СН'!$G$20</f>
        <v>3026.6294477399997</v>
      </c>
      <c r="X55" s="36">
        <f>SUMIFS(СВЦЭМ!$C$33:$C$776,СВЦЭМ!$A$33:$A$776,$A55,СВЦЭМ!$B$33:$B$776,X$47)+'СЕТ СН'!$G$12+СВЦЭМ!$D$10+'СЕТ СН'!$G$5-'СЕТ СН'!$G$20</f>
        <v>3041.00615823</v>
      </c>
      <c r="Y55" s="36">
        <f>SUMIFS(СВЦЭМ!$C$33:$C$776,СВЦЭМ!$A$33:$A$776,$A55,СВЦЭМ!$B$33:$B$776,Y$47)+'СЕТ СН'!$G$12+СВЦЭМ!$D$10+'СЕТ СН'!$G$5-'СЕТ СН'!$G$20</f>
        <v>3064.7533688200001</v>
      </c>
    </row>
    <row r="56" spans="1:25" ht="15.75" x14ac:dyDescent="0.2">
      <c r="A56" s="35">
        <f t="shared" si="1"/>
        <v>44205</v>
      </c>
      <c r="B56" s="36">
        <f>SUMIFS(СВЦЭМ!$C$33:$C$776,СВЦЭМ!$A$33:$A$776,$A56,СВЦЭМ!$B$33:$B$776,B$47)+'СЕТ СН'!$G$12+СВЦЭМ!$D$10+'СЕТ СН'!$G$5-'СЕТ СН'!$G$20</f>
        <v>3042.3225029599998</v>
      </c>
      <c r="C56" s="36">
        <f>SUMIFS(СВЦЭМ!$C$33:$C$776,СВЦЭМ!$A$33:$A$776,$A56,СВЦЭМ!$B$33:$B$776,C$47)+'СЕТ СН'!$G$12+СВЦЭМ!$D$10+'СЕТ СН'!$G$5-'СЕТ СН'!$G$20</f>
        <v>3069.83194503</v>
      </c>
      <c r="D56" s="36">
        <f>SUMIFS(СВЦЭМ!$C$33:$C$776,СВЦЭМ!$A$33:$A$776,$A56,СВЦЭМ!$B$33:$B$776,D$47)+'СЕТ СН'!$G$12+СВЦЭМ!$D$10+'СЕТ СН'!$G$5-'СЕТ СН'!$G$20</f>
        <v>3087.38581501</v>
      </c>
      <c r="E56" s="36">
        <f>SUMIFS(СВЦЭМ!$C$33:$C$776,СВЦЭМ!$A$33:$A$776,$A56,СВЦЭМ!$B$33:$B$776,E$47)+'СЕТ СН'!$G$12+СВЦЭМ!$D$10+'СЕТ СН'!$G$5-'СЕТ СН'!$G$20</f>
        <v>3095.8073504100003</v>
      </c>
      <c r="F56" s="36">
        <f>SUMIFS(СВЦЭМ!$C$33:$C$776,СВЦЭМ!$A$33:$A$776,$A56,СВЦЭМ!$B$33:$B$776,F$47)+'СЕТ СН'!$G$12+СВЦЭМ!$D$10+'СЕТ СН'!$G$5-'СЕТ СН'!$G$20</f>
        <v>3102.2026571500001</v>
      </c>
      <c r="G56" s="36">
        <f>SUMIFS(СВЦЭМ!$C$33:$C$776,СВЦЭМ!$A$33:$A$776,$A56,СВЦЭМ!$B$33:$B$776,G$47)+'СЕТ СН'!$G$12+СВЦЭМ!$D$10+'СЕТ СН'!$G$5-'СЕТ СН'!$G$20</f>
        <v>3096.5506983099999</v>
      </c>
      <c r="H56" s="36">
        <f>SUMIFS(СВЦЭМ!$C$33:$C$776,СВЦЭМ!$A$33:$A$776,$A56,СВЦЭМ!$B$33:$B$776,H$47)+'СЕТ СН'!$G$12+СВЦЭМ!$D$10+'СЕТ СН'!$G$5-'СЕТ СН'!$G$20</f>
        <v>3088.7610652800004</v>
      </c>
      <c r="I56" s="36">
        <f>SUMIFS(СВЦЭМ!$C$33:$C$776,СВЦЭМ!$A$33:$A$776,$A56,СВЦЭМ!$B$33:$B$776,I$47)+'СЕТ СН'!$G$12+СВЦЭМ!$D$10+'СЕТ СН'!$G$5-'СЕТ СН'!$G$20</f>
        <v>3062.0130441700003</v>
      </c>
      <c r="J56" s="36">
        <f>SUMIFS(СВЦЭМ!$C$33:$C$776,СВЦЭМ!$A$33:$A$776,$A56,СВЦЭМ!$B$33:$B$776,J$47)+'СЕТ СН'!$G$12+СВЦЭМ!$D$10+'СЕТ СН'!$G$5-'СЕТ СН'!$G$20</f>
        <v>3034.95333802</v>
      </c>
      <c r="K56" s="36">
        <f>SUMIFS(СВЦЭМ!$C$33:$C$776,СВЦЭМ!$A$33:$A$776,$A56,СВЦЭМ!$B$33:$B$776,K$47)+'СЕТ СН'!$G$12+СВЦЭМ!$D$10+'СЕТ СН'!$G$5-'СЕТ СН'!$G$20</f>
        <v>3014.6965672000001</v>
      </c>
      <c r="L56" s="36">
        <f>SUMIFS(СВЦЭМ!$C$33:$C$776,СВЦЭМ!$A$33:$A$776,$A56,СВЦЭМ!$B$33:$B$776,L$47)+'СЕТ СН'!$G$12+СВЦЭМ!$D$10+'СЕТ СН'!$G$5-'СЕТ СН'!$G$20</f>
        <v>3000.45104958</v>
      </c>
      <c r="M56" s="36">
        <f>SUMIFS(СВЦЭМ!$C$33:$C$776,СВЦЭМ!$A$33:$A$776,$A56,СВЦЭМ!$B$33:$B$776,M$47)+'СЕТ СН'!$G$12+СВЦЭМ!$D$10+'СЕТ СН'!$G$5-'СЕТ СН'!$G$20</f>
        <v>2991.6192569700002</v>
      </c>
      <c r="N56" s="36">
        <f>SUMIFS(СВЦЭМ!$C$33:$C$776,СВЦЭМ!$A$33:$A$776,$A56,СВЦЭМ!$B$33:$B$776,N$47)+'СЕТ СН'!$G$12+СВЦЭМ!$D$10+'СЕТ СН'!$G$5-'СЕТ СН'!$G$20</f>
        <v>3015.2590091399998</v>
      </c>
      <c r="O56" s="36">
        <f>SUMIFS(СВЦЭМ!$C$33:$C$776,СВЦЭМ!$A$33:$A$776,$A56,СВЦЭМ!$B$33:$B$776,O$47)+'СЕТ СН'!$G$12+СВЦЭМ!$D$10+'СЕТ СН'!$G$5-'СЕТ СН'!$G$20</f>
        <v>3024.8268218900002</v>
      </c>
      <c r="P56" s="36">
        <f>SUMIFS(СВЦЭМ!$C$33:$C$776,СВЦЭМ!$A$33:$A$776,$A56,СВЦЭМ!$B$33:$B$776,P$47)+'СЕТ СН'!$G$12+СВЦЭМ!$D$10+'СЕТ СН'!$G$5-'СЕТ СН'!$G$20</f>
        <v>3032.7967612800003</v>
      </c>
      <c r="Q56" s="36">
        <f>SUMIFS(СВЦЭМ!$C$33:$C$776,СВЦЭМ!$A$33:$A$776,$A56,СВЦЭМ!$B$33:$B$776,Q$47)+'СЕТ СН'!$G$12+СВЦЭМ!$D$10+'СЕТ СН'!$G$5-'СЕТ СН'!$G$20</f>
        <v>3037.1727191600003</v>
      </c>
      <c r="R56" s="36">
        <f>SUMIFS(СВЦЭМ!$C$33:$C$776,СВЦЭМ!$A$33:$A$776,$A56,СВЦЭМ!$B$33:$B$776,R$47)+'СЕТ СН'!$G$12+СВЦЭМ!$D$10+'СЕТ СН'!$G$5-'СЕТ СН'!$G$20</f>
        <v>3025.6626651500001</v>
      </c>
      <c r="S56" s="36">
        <f>SUMIFS(СВЦЭМ!$C$33:$C$776,СВЦЭМ!$A$33:$A$776,$A56,СВЦЭМ!$B$33:$B$776,S$47)+'СЕТ СН'!$G$12+СВЦЭМ!$D$10+'СЕТ СН'!$G$5-'СЕТ СН'!$G$20</f>
        <v>3008.0123628599999</v>
      </c>
      <c r="T56" s="36">
        <f>SUMIFS(СВЦЭМ!$C$33:$C$776,СВЦЭМ!$A$33:$A$776,$A56,СВЦЭМ!$B$33:$B$776,T$47)+'СЕТ СН'!$G$12+СВЦЭМ!$D$10+'СЕТ СН'!$G$5-'СЕТ СН'!$G$20</f>
        <v>2987.1707517099999</v>
      </c>
      <c r="U56" s="36">
        <f>SUMIFS(СВЦЭМ!$C$33:$C$776,СВЦЭМ!$A$33:$A$776,$A56,СВЦЭМ!$B$33:$B$776,U$47)+'СЕТ СН'!$G$12+СВЦЭМ!$D$10+'СЕТ СН'!$G$5-'СЕТ СН'!$G$20</f>
        <v>2987.6948091899999</v>
      </c>
      <c r="V56" s="36">
        <f>SUMIFS(СВЦЭМ!$C$33:$C$776,СВЦЭМ!$A$33:$A$776,$A56,СВЦЭМ!$B$33:$B$776,V$47)+'СЕТ СН'!$G$12+СВЦЭМ!$D$10+'СЕТ СН'!$G$5-'СЕТ СН'!$G$20</f>
        <v>2980.6710880599999</v>
      </c>
      <c r="W56" s="36">
        <f>SUMIFS(СВЦЭМ!$C$33:$C$776,СВЦЭМ!$A$33:$A$776,$A56,СВЦЭМ!$B$33:$B$776,W$47)+'СЕТ СН'!$G$12+СВЦЭМ!$D$10+'СЕТ СН'!$G$5-'СЕТ СН'!$G$20</f>
        <v>3001.5942173399999</v>
      </c>
      <c r="X56" s="36">
        <f>SUMIFS(СВЦЭМ!$C$33:$C$776,СВЦЭМ!$A$33:$A$776,$A56,СВЦЭМ!$B$33:$B$776,X$47)+'СЕТ СН'!$G$12+СВЦЭМ!$D$10+'СЕТ СН'!$G$5-'СЕТ СН'!$G$20</f>
        <v>3016.7741372999999</v>
      </c>
      <c r="Y56" s="36">
        <f>SUMIFS(СВЦЭМ!$C$33:$C$776,СВЦЭМ!$A$33:$A$776,$A56,СВЦЭМ!$B$33:$B$776,Y$47)+'СЕТ СН'!$G$12+СВЦЭМ!$D$10+'СЕТ СН'!$G$5-'СЕТ СН'!$G$20</f>
        <v>3030.8651831899997</v>
      </c>
    </row>
    <row r="57" spans="1:25" ht="15.75" x14ac:dyDescent="0.2">
      <c r="A57" s="35">
        <f t="shared" si="1"/>
        <v>44206</v>
      </c>
      <c r="B57" s="36">
        <f>SUMIFS(СВЦЭМ!$C$33:$C$776,СВЦЭМ!$A$33:$A$776,$A57,СВЦЭМ!$B$33:$B$776,B$47)+'СЕТ СН'!$G$12+СВЦЭМ!$D$10+'СЕТ СН'!$G$5-'СЕТ СН'!$G$20</f>
        <v>3028.3445882200003</v>
      </c>
      <c r="C57" s="36">
        <f>SUMIFS(СВЦЭМ!$C$33:$C$776,СВЦЭМ!$A$33:$A$776,$A57,СВЦЭМ!$B$33:$B$776,C$47)+'СЕТ СН'!$G$12+СВЦЭМ!$D$10+'СЕТ СН'!$G$5-'СЕТ СН'!$G$20</f>
        <v>3065.2780573600003</v>
      </c>
      <c r="D57" s="36">
        <f>SUMIFS(СВЦЭМ!$C$33:$C$776,СВЦЭМ!$A$33:$A$776,$A57,СВЦЭМ!$B$33:$B$776,D$47)+'СЕТ СН'!$G$12+СВЦЭМ!$D$10+'СЕТ СН'!$G$5-'СЕТ СН'!$G$20</f>
        <v>3085.6318270299998</v>
      </c>
      <c r="E57" s="36">
        <f>SUMIFS(СВЦЭМ!$C$33:$C$776,СВЦЭМ!$A$33:$A$776,$A57,СВЦЭМ!$B$33:$B$776,E$47)+'СЕТ СН'!$G$12+СВЦЭМ!$D$10+'СЕТ СН'!$G$5-'СЕТ СН'!$G$20</f>
        <v>3091.55154606</v>
      </c>
      <c r="F57" s="36">
        <f>SUMIFS(СВЦЭМ!$C$33:$C$776,СВЦЭМ!$A$33:$A$776,$A57,СВЦЭМ!$B$33:$B$776,F$47)+'СЕТ СН'!$G$12+СВЦЭМ!$D$10+'СЕТ СН'!$G$5-'СЕТ СН'!$G$20</f>
        <v>3099.3682553899998</v>
      </c>
      <c r="G57" s="36">
        <f>SUMIFS(СВЦЭМ!$C$33:$C$776,СВЦЭМ!$A$33:$A$776,$A57,СВЦЭМ!$B$33:$B$776,G$47)+'СЕТ СН'!$G$12+СВЦЭМ!$D$10+'СЕТ СН'!$G$5-'СЕТ СН'!$G$20</f>
        <v>3103.3823733300001</v>
      </c>
      <c r="H57" s="36">
        <f>SUMIFS(СВЦЭМ!$C$33:$C$776,СВЦЭМ!$A$33:$A$776,$A57,СВЦЭМ!$B$33:$B$776,H$47)+'СЕТ СН'!$G$12+СВЦЭМ!$D$10+'СЕТ СН'!$G$5-'СЕТ СН'!$G$20</f>
        <v>3090.0119575999997</v>
      </c>
      <c r="I57" s="36">
        <f>SUMIFS(СВЦЭМ!$C$33:$C$776,СВЦЭМ!$A$33:$A$776,$A57,СВЦЭМ!$B$33:$B$776,I$47)+'СЕТ СН'!$G$12+СВЦЭМ!$D$10+'СЕТ СН'!$G$5-'СЕТ СН'!$G$20</f>
        <v>3081.2064961200003</v>
      </c>
      <c r="J57" s="36">
        <f>SUMIFS(СВЦЭМ!$C$33:$C$776,СВЦЭМ!$A$33:$A$776,$A57,СВЦЭМ!$B$33:$B$776,J$47)+'СЕТ СН'!$G$12+СВЦЭМ!$D$10+'СЕТ СН'!$G$5-'СЕТ СН'!$G$20</f>
        <v>3070.6436970599998</v>
      </c>
      <c r="K57" s="36">
        <f>SUMIFS(СВЦЭМ!$C$33:$C$776,СВЦЭМ!$A$33:$A$776,$A57,СВЦЭМ!$B$33:$B$776,K$47)+'СЕТ СН'!$G$12+СВЦЭМ!$D$10+'СЕТ СН'!$G$5-'СЕТ СН'!$G$20</f>
        <v>3043.7529961499999</v>
      </c>
      <c r="L57" s="36">
        <f>SUMIFS(СВЦЭМ!$C$33:$C$776,СВЦЭМ!$A$33:$A$776,$A57,СВЦЭМ!$B$33:$B$776,L$47)+'СЕТ СН'!$G$12+СВЦЭМ!$D$10+'СЕТ СН'!$G$5-'СЕТ СН'!$G$20</f>
        <v>3016.1680626899997</v>
      </c>
      <c r="M57" s="36">
        <f>SUMIFS(СВЦЭМ!$C$33:$C$776,СВЦЭМ!$A$33:$A$776,$A57,СВЦЭМ!$B$33:$B$776,M$47)+'СЕТ СН'!$G$12+СВЦЭМ!$D$10+'СЕТ СН'!$G$5-'СЕТ СН'!$G$20</f>
        <v>3012.2671122800002</v>
      </c>
      <c r="N57" s="36">
        <f>SUMIFS(СВЦЭМ!$C$33:$C$776,СВЦЭМ!$A$33:$A$776,$A57,СВЦЭМ!$B$33:$B$776,N$47)+'СЕТ СН'!$G$12+СВЦЭМ!$D$10+'СЕТ СН'!$G$5-'СЕТ СН'!$G$20</f>
        <v>3033.2719150100002</v>
      </c>
      <c r="O57" s="36">
        <f>SUMIFS(СВЦЭМ!$C$33:$C$776,СВЦЭМ!$A$33:$A$776,$A57,СВЦЭМ!$B$33:$B$776,O$47)+'СЕТ СН'!$G$12+СВЦЭМ!$D$10+'СЕТ СН'!$G$5-'СЕТ СН'!$G$20</f>
        <v>3038.7448787600001</v>
      </c>
      <c r="P57" s="36">
        <f>SUMIFS(СВЦЭМ!$C$33:$C$776,СВЦЭМ!$A$33:$A$776,$A57,СВЦЭМ!$B$33:$B$776,P$47)+'СЕТ СН'!$G$12+СВЦЭМ!$D$10+'СЕТ СН'!$G$5-'СЕТ СН'!$G$20</f>
        <v>3049.9727128900004</v>
      </c>
      <c r="Q57" s="36">
        <f>SUMIFS(СВЦЭМ!$C$33:$C$776,СВЦЭМ!$A$33:$A$776,$A57,СВЦЭМ!$B$33:$B$776,Q$47)+'СЕТ СН'!$G$12+СВЦЭМ!$D$10+'СЕТ СН'!$G$5-'СЕТ СН'!$G$20</f>
        <v>3053.7440091200001</v>
      </c>
      <c r="R57" s="36">
        <f>SUMIFS(СВЦЭМ!$C$33:$C$776,СВЦЭМ!$A$33:$A$776,$A57,СВЦЭМ!$B$33:$B$776,R$47)+'СЕТ СН'!$G$12+СВЦЭМ!$D$10+'СЕТ СН'!$G$5-'СЕТ СН'!$G$20</f>
        <v>3037.2711984400003</v>
      </c>
      <c r="S57" s="36">
        <f>SUMIFS(СВЦЭМ!$C$33:$C$776,СВЦЭМ!$A$33:$A$776,$A57,СВЦЭМ!$B$33:$B$776,S$47)+'СЕТ СН'!$G$12+СВЦЭМ!$D$10+'СЕТ СН'!$G$5-'СЕТ СН'!$G$20</f>
        <v>3011.1513031599998</v>
      </c>
      <c r="T57" s="36">
        <f>SUMIFS(СВЦЭМ!$C$33:$C$776,СВЦЭМ!$A$33:$A$776,$A57,СВЦЭМ!$B$33:$B$776,T$47)+'СЕТ СН'!$G$12+СВЦЭМ!$D$10+'СЕТ СН'!$G$5-'СЕТ СН'!$G$20</f>
        <v>2983.08045416</v>
      </c>
      <c r="U57" s="36">
        <f>SUMIFS(СВЦЭМ!$C$33:$C$776,СВЦЭМ!$A$33:$A$776,$A57,СВЦЭМ!$B$33:$B$776,U$47)+'СЕТ СН'!$G$12+СВЦЭМ!$D$10+'СЕТ СН'!$G$5-'СЕТ СН'!$G$20</f>
        <v>2983.3183878099999</v>
      </c>
      <c r="V57" s="36">
        <f>SUMIFS(СВЦЭМ!$C$33:$C$776,СВЦЭМ!$A$33:$A$776,$A57,СВЦЭМ!$B$33:$B$776,V$47)+'СЕТ СН'!$G$12+СВЦЭМ!$D$10+'СЕТ СН'!$G$5-'СЕТ СН'!$G$20</f>
        <v>2985.6863617700001</v>
      </c>
      <c r="W57" s="36">
        <f>SUMIFS(СВЦЭМ!$C$33:$C$776,СВЦЭМ!$A$33:$A$776,$A57,СВЦЭМ!$B$33:$B$776,W$47)+'СЕТ СН'!$G$12+СВЦЭМ!$D$10+'СЕТ СН'!$G$5-'СЕТ СН'!$G$20</f>
        <v>3009.4324646699997</v>
      </c>
      <c r="X57" s="36">
        <f>SUMIFS(СВЦЭМ!$C$33:$C$776,СВЦЭМ!$A$33:$A$776,$A57,СВЦЭМ!$B$33:$B$776,X$47)+'СЕТ СН'!$G$12+СВЦЭМ!$D$10+'СЕТ СН'!$G$5-'СЕТ СН'!$G$20</f>
        <v>3029.2517267000003</v>
      </c>
      <c r="Y57" s="36">
        <f>SUMIFS(СВЦЭМ!$C$33:$C$776,СВЦЭМ!$A$33:$A$776,$A57,СВЦЭМ!$B$33:$B$776,Y$47)+'СЕТ СН'!$G$12+СВЦЭМ!$D$10+'СЕТ СН'!$G$5-'СЕТ СН'!$G$20</f>
        <v>3045.8745665500001</v>
      </c>
    </row>
    <row r="58" spans="1:25" ht="15.75" x14ac:dyDescent="0.2">
      <c r="A58" s="35">
        <f t="shared" si="1"/>
        <v>44207</v>
      </c>
      <c r="B58" s="36">
        <f>SUMIFS(СВЦЭМ!$C$33:$C$776,СВЦЭМ!$A$33:$A$776,$A58,СВЦЭМ!$B$33:$B$776,B$47)+'СЕТ СН'!$G$12+СВЦЭМ!$D$10+'СЕТ СН'!$G$5-'СЕТ СН'!$G$20</f>
        <v>3094.4135560899999</v>
      </c>
      <c r="C58" s="36">
        <f>SUMIFS(СВЦЭМ!$C$33:$C$776,СВЦЭМ!$A$33:$A$776,$A58,СВЦЭМ!$B$33:$B$776,C$47)+'СЕТ СН'!$G$12+СВЦЭМ!$D$10+'СЕТ СН'!$G$5-'СЕТ СН'!$G$20</f>
        <v>3131.1518620400002</v>
      </c>
      <c r="D58" s="36">
        <f>SUMIFS(СВЦЭМ!$C$33:$C$776,СВЦЭМ!$A$33:$A$776,$A58,СВЦЭМ!$B$33:$B$776,D$47)+'СЕТ СН'!$G$12+СВЦЭМ!$D$10+'СЕТ СН'!$G$5-'СЕТ СН'!$G$20</f>
        <v>3135.9653389699997</v>
      </c>
      <c r="E58" s="36">
        <f>SUMIFS(СВЦЭМ!$C$33:$C$776,СВЦЭМ!$A$33:$A$776,$A58,СВЦЭМ!$B$33:$B$776,E$47)+'СЕТ СН'!$G$12+СВЦЭМ!$D$10+'СЕТ СН'!$G$5-'СЕТ СН'!$G$20</f>
        <v>3131.9053396700001</v>
      </c>
      <c r="F58" s="36">
        <f>SUMIFS(СВЦЭМ!$C$33:$C$776,СВЦЭМ!$A$33:$A$776,$A58,СВЦЭМ!$B$33:$B$776,F$47)+'СЕТ СН'!$G$12+СВЦЭМ!$D$10+'СЕТ СН'!$G$5-'СЕТ СН'!$G$20</f>
        <v>3136.4869642599997</v>
      </c>
      <c r="G58" s="36">
        <f>SUMIFS(СВЦЭМ!$C$33:$C$776,СВЦЭМ!$A$33:$A$776,$A58,СВЦЭМ!$B$33:$B$776,G$47)+'СЕТ СН'!$G$12+СВЦЭМ!$D$10+'СЕТ СН'!$G$5-'СЕТ СН'!$G$20</f>
        <v>3138.9535780200004</v>
      </c>
      <c r="H58" s="36">
        <f>SUMIFS(СВЦЭМ!$C$33:$C$776,СВЦЭМ!$A$33:$A$776,$A58,СВЦЭМ!$B$33:$B$776,H$47)+'СЕТ СН'!$G$12+СВЦЭМ!$D$10+'СЕТ СН'!$G$5-'СЕТ СН'!$G$20</f>
        <v>3131.3306848900002</v>
      </c>
      <c r="I58" s="36">
        <f>SUMIFS(СВЦЭМ!$C$33:$C$776,СВЦЭМ!$A$33:$A$776,$A58,СВЦЭМ!$B$33:$B$776,I$47)+'СЕТ СН'!$G$12+СВЦЭМ!$D$10+'СЕТ СН'!$G$5-'СЕТ СН'!$G$20</f>
        <v>3087.7425608200001</v>
      </c>
      <c r="J58" s="36">
        <f>SUMIFS(СВЦЭМ!$C$33:$C$776,СВЦЭМ!$A$33:$A$776,$A58,СВЦЭМ!$B$33:$B$776,J$47)+'СЕТ СН'!$G$12+СВЦЭМ!$D$10+'СЕТ СН'!$G$5-'СЕТ СН'!$G$20</f>
        <v>3045.7689860700002</v>
      </c>
      <c r="K58" s="36">
        <f>SUMIFS(СВЦЭМ!$C$33:$C$776,СВЦЭМ!$A$33:$A$776,$A58,СВЦЭМ!$B$33:$B$776,K$47)+'СЕТ СН'!$G$12+СВЦЭМ!$D$10+'СЕТ СН'!$G$5-'СЕТ СН'!$G$20</f>
        <v>3029.0012640599998</v>
      </c>
      <c r="L58" s="36">
        <f>SUMIFS(СВЦЭМ!$C$33:$C$776,СВЦЭМ!$A$33:$A$776,$A58,СВЦЭМ!$B$33:$B$776,L$47)+'СЕТ СН'!$G$12+СВЦЭМ!$D$10+'СЕТ СН'!$G$5-'СЕТ СН'!$G$20</f>
        <v>3024.6405681300002</v>
      </c>
      <c r="M58" s="36">
        <f>SUMIFS(СВЦЭМ!$C$33:$C$776,СВЦЭМ!$A$33:$A$776,$A58,СВЦЭМ!$B$33:$B$776,M$47)+'СЕТ СН'!$G$12+СВЦЭМ!$D$10+'СЕТ СН'!$G$5-'СЕТ СН'!$G$20</f>
        <v>3031.7898969400003</v>
      </c>
      <c r="N58" s="36">
        <f>SUMIFS(СВЦЭМ!$C$33:$C$776,СВЦЭМ!$A$33:$A$776,$A58,СВЦЭМ!$B$33:$B$776,N$47)+'СЕТ СН'!$G$12+СВЦЭМ!$D$10+'СЕТ СН'!$G$5-'СЕТ СН'!$G$20</f>
        <v>3042.6724264900004</v>
      </c>
      <c r="O58" s="36">
        <f>SUMIFS(СВЦЭМ!$C$33:$C$776,СВЦЭМ!$A$33:$A$776,$A58,СВЦЭМ!$B$33:$B$776,O$47)+'СЕТ СН'!$G$12+СВЦЭМ!$D$10+'СЕТ СН'!$G$5-'СЕТ СН'!$G$20</f>
        <v>3053.4042140800002</v>
      </c>
      <c r="P58" s="36">
        <f>SUMIFS(СВЦЭМ!$C$33:$C$776,СВЦЭМ!$A$33:$A$776,$A58,СВЦЭМ!$B$33:$B$776,P$47)+'СЕТ СН'!$G$12+СВЦЭМ!$D$10+'СЕТ СН'!$G$5-'СЕТ СН'!$G$20</f>
        <v>3066.0155309299998</v>
      </c>
      <c r="Q58" s="36">
        <f>SUMIFS(СВЦЭМ!$C$33:$C$776,СВЦЭМ!$A$33:$A$776,$A58,СВЦЭМ!$B$33:$B$776,Q$47)+'СЕТ СН'!$G$12+СВЦЭМ!$D$10+'СЕТ СН'!$G$5-'СЕТ СН'!$G$20</f>
        <v>3065.8564146799999</v>
      </c>
      <c r="R58" s="36">
        <f>SUMIFS(СВЦЭМ!$C$33:$C$776,СВЦЭМ!$A$33:$A$776,$A58,СВЦЭМ!$B$33:$B$776,R$47)+'СЕТ СН'!$G$12+СВЦЭМ!$D$10+'СЕТ СН'!$G$5-'СЕТ СН'!$G$20</f>
        <v>3056.72294715</v>
      </c>
      <c r="S58" s="36">
        <f>SUMIFS(СВЦЭМ!$C$33:$C$776,СВЦЭМ!$A$33:$A$776,$A58,СВЦЭМ!$B$33:$B$776,S$47)+'СЕТ СН'!$G$12+СВЦЭМ!$D$10+'СЕТ СН'!$G$5-'СЕТ СН'!$G$20</f>
        <v>3037.2133789999998</v>
      </c>
      <c r="T58" s="36">
        <f>SUMIFS(СВЦЭМ!$C$33:$C$776,СВЦЭМ!$A$33:$A$776,$A58,СВЦЭМ!$B$33:$B$776,T$47)+'СЕТ СН'!$G$12+СВЦЭМ!$D$10+'СЕТ СН'!$G$5-'СЕТ СН'!$G$20</f>
        <v>3006.3631547100003</v>
      </c>
      <c r="U58" s="36">
        <f>SUMIFS(СВЦЭМ!$C$33:$C$776,СВЦЭМ!$A$33:$A$776,$A58,СВЦЭМ!$B$33:$B$776,U$47)+'СЕТ СН'!$G$12+СВЦЭМ!$D$10+'СЕТ СН'!$G$5-'СЕТ СН'!$G$20</f>
        <v>3006.63840742</v>
      </c>
      <c r="V58" s="36">
        <f>SUMIFS(СВЦЭМ!$C$33:$C$776,СВЦЭМ!$A$33:$A$776,$A58,СВЦЭМ!$B$33:$B$776,V$47)+'СЕТ СН'!$G$12+СВЦЭМ!$D$10+'СЕТ СН'!$G$5-'СЕТ СН'!$G$20</f>
        <v>3020.7902131600003</v>
      </c>
      <c r="W58" s="36">
        <f>SUMIFS(СВЦЭМ!$C$33:$C$776,СВЦЭМ!$A$33:$A$776,$A58,СВЦЭМ!$B$33:$B$776,W$47)+'СЕТ СН'!$G$12+СВЦЭМ!$D$10+'СЕТ СН'!$G$5-'СЕТ СН'!$G$20</f>
        <v>3037.5133145999998</v>
      </c>
      <c r="X58" s="36">
        <f>SUMIFS(СВЦЭМ!$C$33:$C$776,СВЦЭМ!$A$33:$A$776,$A58,СВЦЭМ!$B$33:$B$776,X$47)+'СЕТ СН'!$G$12+СВЦЭМ!$D$10+'СЕТ СН'!$G$5-'СЕТ СН'!$G$20</f>
        <v>3039.4608530599999</v>
      </c>
      <c r="Y58" s="36">
        <f>SUMIFS(СВЦЭМ!$C$33:$C$776,СВЦЭМ!$A$33:$A$776,$A58,СВЦЭМ!$B$33:$B$776,Y$47)+'СЕТ СН'!$G$12+СВЦЭМ!$D$10+'СЕТ СН'!$G$5-'СЕТ СН'!$G$20</f>
        <v>3059.6163020200001</v>
      </c>
    </row>
    <row r="59" spans="1:25" ht="15.75" x14ac:dyDescent="0.2">
      <c r="A59" s="35">
        <f t="shared" si="1"/>
        <v>44208</v>
      </c>
      <c r="B59" s="36">
        <f>SUMIFS(СВЦЭМ!$C$33:$C$776,СВЦЭМ!$A$33:$A$776,$A59,СВЦЭМ!$B$33:$B$776,B$47)+'СЕТ СН'!$G$12+СВЦЭМ!$D$10+'СЕТ СН'!$G$5-'СЕТ СН'!$G$20</f>
        <v>3028.86876459</v>
      </c>
      <c r="C59" s="36">
        <f>SUMIFS(СВЦЭМ!$C$33:$C$776,СВЦЭМ!$A$33:$A$776,$A59,СВЦЭМ!$B$33:$B$776,C$47)+'СЕТ СН'!$G$12+СВЦЭМ!$D$10+'СЕТ СН'!$G$5-'СЕТ СН'!$G$20</f>
        <v>3056.84106634</v>
      </c>
      <c r="D59" s="36">
        <f>SUMIFS(СВЦЭМ!$C$33:$C$776,СВЦЭМ!$A$33:$A$776,$A59,СВЦЭМ!$B$33:$B$776,D$47)+'СЕТ СН'!$G$12+СВЦЭМ!$D$10+'СЕТ СН'!$G$5-'СЕТ СН'!$G$20</f>
        <v>3081.1111680599997</v>
      </c>
      <c r="E59" s="36">
        <f>SUMIFS(СВЦЭМ!$C$33:$C$776,СВЦЭМ!$A$33:$A$776,$A59,СВЦЭМ!$B$33:$B$776,E$47)+'СЕТ СН'!$G$12+СВЦЭМ!$D$10+'СЕТ СН'!$G$5-'СЕТ СН'!$G$20</f>
        <v>3093.8197053700001</v>
      </c>
      <c r="F59" s="36">
        <f>SUMIFS(СВЦЭМ!$C$33:$C$776,СВЦЭМ!$A$33:$A$776,$A59,СВЦЭМ!$B$33:$B$776,F$47)+'СЕТ СН'!$G$12+СВЦЭМ!$D$10+'СЕТ СН'!$G$5-'СЕТ СН'!$G$20</f>
        <v>3094.7260251500002</v>
      </c>
      <c r="G59" s="36">
        <f>SUMIFS(СВЦЭМ!$C$33:$C$776,СВЦЭМ!$A$33:$A$776,$A59,СВЦЭМ!$B$33:$B$776,G$47)+'СЕТ СН'!$G$12+СВЦЭМ!$D$10+'СЕТ СН'!$G$5-'СЕТ СН'!$G$20</f>
        <v>3089.13414362</v>
      </c>
      <c r="H59" s="36">
        <f>SUMIFS(СВЦЭМ!$C$33:$C$776,СВЦЭМ!$A$33:$A$776,$A59,СВЦЭМ!$B$33:$B$776,H$47)+'СЕТ СН'!$G$12+СВЦЭМ!$D$10+'СЕТ СН'!$G$5-'СЕТ СН'!$G$20</f>
        <v>3075.81929941</v>
      </c>
      <c r="I59" s="36">
        <f>SUMIFS(СВЦЭМ!$C$33:$C$776,СВЦЭМ!$A$33:$A$776,$A59,СВЦЭМ!$B$33:$B$776,I$47)+'СЕТ СН'!$G$12+СВЦЭМ!$D$10+'СЕТ СН'!$G$5-'СЕТ СН'!$G$20</f>
        <v>3044.7931325199997</v>
      </c>
      <c r="J59" s="36">
        <f>SUMIFS(СВЦЭМ!$C$33:$C$776,СВЦЭМ!$A$33:$A$776,$A59,СВЦЭМ!$B$33:$B$776,J$47)+'СЕТ СН'!$G$12+СВЦЭМ!$D$10+'СЕТ СН'!$G$5-'СЕТ СН'!$G$20</f>
        <v>3005.4966631500001</v>
      </c>
      <c r="K59" s="36">
        <f>SUMIFS(СВЦЭМ!$C$33:$C$776,СВЦЭМ!$A$33:$A$776,$A59,СВЦЭМ!$B$33:$B$776,K$47)+'СЕТ СН'!$G$12+СВЦЭМ!$D$10+'СЕТ СН'!$G$5-'СЕТ СН'!$G$20</f>
        <v>3000.8432810300001</v>
      </c>
      <c r="L59" s="36">
        <f>SUMIFS(СВЦЭМ!$C$33:$C$776,СВЦЭМ!$A$33:$A$776,$A59,СВЦЭМ!$B$33:$B$776,L$47)+'СЕТ СН'!$G$12+СВЦЭМ!$D$10+'СЕТ СН'!$G$5-'СЕТ СН'!$G$20</f>
        <v>2996.4376757999999</v>
      </c>
      <c r="M59" s="36">
        <f>SUMIFS(СВЦЭМ!$C$33:$C$776,СВЦЭМ!$A$33:$A$776,$A59,СВЦЭМ!$B$33:$B$776,M$47)+'СЕТ СН'!$G$12+СВЦЭМ!$D$10+'СЕТ СН'!$G$5-'СЕТ СН'!$G$20</f>
        <v>3004.1316541000001</v>
      </c>
      <c r="N59" s="36">
        <f>SUMIFS(СВЦЭМ!$C$33:$C$776,СВЦЭМ!$A$33:$A$776,$A59,СВЦЭМ!$B$33:$B$776,N$47)+'СЕТ СН'!$G$12+СВЦЭМ!$D$10+'СЕТ СН'!$G$5-'СЕТ СН'!$G$20</f>
        <v>3010.3819189000001</v>
      </c>
      <c r="O59" s="36">
        <f>SUMIFS(СВЦЭМ!$C$33:$C$776,СВЦЭМ!$A$33:$A$776,$A59,СВЦЭМ!$B$33:$B$776,O$47)+'СЕТ СН'!$G$12+СВЦЭМ!$D$10+'СЕТ СН'!$G$5-'СЕТ СН'!$G$20</f>
        <v>3023.0895455300001</v>
      </c>
      <c r="P59" s="36">
        <f>SUMIFS(СВЦЭМ!$C$33:$C$776,СВЦЭМ!$A$33:$A$776,$A59,СВЦЭМ!$B$33:$B$776,P$47)+'СЕТ СН'!$G$12+СВЦЭМ!$D$10+'СЕТ СН'!$G$5-'СЕТ СН'!$G$20</f>
        <v>3032.54656264</v>
      </c>
      <c r="Q59" s="36">
        <f>SUMIFS(СВЦЭМ!$C$33:$C$776,СВЦЭМ!$A$33:$A$776,$A59,СВЦЭМ!$B$33:$B$776,Q$47)+'СЕТ СН'!$G$12+СВЦЭМ!$D$10+'СЕТ СН'!$G$5-'СЕТ СН'!$G$20</f>
        <v>3034.7281386700001</v>
      </c>
      <c r="R59" s="36">
        <f>SUMIFS(СВЦЭМ!$C$33:$C$776,СВЦЭМ!$A$33:$A$776,$A59,СВЦЭМ!$B$33:$B$776,R$47)+'СЕТ СН'!$G$12+СВЦЭМ!$D$10+'СЕТ СН'!$G$5-'СЕТ СН'!$G$20</f>
        <v>3022.8597057699999</v>
      </c>
      <c r="S59" s="36">
        <f>SUMIFS(СВЦЭМ!$C$33:$C$776,СВЦЭМ!$A$33:$A$776,$A59,СВЦЭМ!$B$33:$B$776,S$47)+'СЕТ СН'!$G$12+СВЦЭМ!$D$10+'СЕТ СН'!$G$5-'СЕТ СН'!$G$20</f>
        <v>2996.9815600399997</v>
      </c>
      <c r="T59" s="36">
        <f>SUMIFS(СВЦЭМ!$C$33:$C$776,СВЦЭМ!$A$33:$A$776,$A59,СВЦЭМ!$B$33:$B$776,T$47)+'СЕТ СН'!$G$12+СВЦЭМ!$D$10+'СЕТ СН'!$G$5-'СЕТ СН'!$G$20</f>
        <v>2990.5371104300002</v>
      </c>
      <c r="U59" s="36">
        <f>SUMIFS(СВЦЭМ!$C$33:$C$776,СВЦЭМ!$A$33:$A$776,$A59,СВЦЭМ!$B$33:$B$776,U$47)+'СЕТ СН'!$G$12+СВЦЭМ!$D$10+'СЕТ СН'!$G$5-'СЕТ СН'!$G$20</f>
        <v>2991.7102198399998</v>
      </c>
      <c r="V59" s="36">
        <f>SUMIFS(СВЦЭМ!$C$33:$C$776,СВЦЭМ!$A$33:$A$776,$A59,СВЦЭМ!$B$33:$B$776,V$47)+'СЕТ СН'!$G$12+СВЦЭМ!$D$10+'СЕТ СН'!$G$5-'СЕТ СН'!$G$20</f>
        <v>3007.2909383599999</v>
      </c>
      <c r="W59" s="36">
        <f>SUMIFS(СВЦЭМ!$C$33:$C$776,СВЦЭМ!$A$33:$A$776,$A59,СВЦЭМ!$B$33:$B$776,W$47)+'СЕТ СН'!$G$12+СВЦЭМ!$D$10+'СЕТ СН'!$G$5-'СЕТ СН'!$G$20</f>
        <v>3027.2685505600002</v>
      </c>
      <c r="X59" s="36">
        <f>SUMIFS(СВЦЭМ!$C$33:$C$776,СВЦЭМ!$A$33:$A$776,$A59,СВЦЭМ!$B$33:$B$776,X$47)+'СЕТ СН'!$G$12+СВЦЭМ!$D$10+'СЕТ СН'!$G$5-'СЕТ СН'!$G$20</f>
        <v>3034.5502284300001</v>
      </c>
      <c r="Y59" s="36">
        <f>SUMIFS(СВЦЭМ!$C$33:$C$776,СВЦЭМ!$A$33:$A$776,$A59,СВЦЭМ!$B$33:$B$776,Y$47)+'СЕТ СН'!$G$12+СВЦЭМ!$D$10+'СЕТ СН'!$G$5-'СЕТ СН'!$G$20</f>
        <v>3059.9160514499999</v>
      </c>
    </row>
    <row r="60" spans="1:25" ht="15.75" x14ac:dyDescent="0.2">
      <c r="A60" s="35">
        <f t="shared" si="1"/>
        <v>44209</v>
      </c>
      <c r="B60" s="36">
        <f>SUMIFS(СВЦЭМ!$C$33:$C$776,СВЦЭМ!$A$33:$A$776,$A60,СВЦЭМ!$B$33:$B$776,B$47)+'СЕТ СН'!$G$12+СВЦЭМ!$D$10+'СЕТ СН'!$G$5-'СЕТ СН'!$G$20</f>
        <v>3056.8004486899999</v>
      </c>
      <c r="C60" s="36">
        <f>SUMIFS(СВЦЭМ!$C$33:$C$776,СВЦЭМ!$A$33:$A$776,$A60,СВЦЭМ!$B$33:$B$776,C$47)+'СЕТ СН'!$G$12+СВЦЭМ!$D$10+'СЕТ СН'!$G$5-'СЕТ СН'!$G$20</f>
        <v>3092.7027985200002</v>
      </c>
      <c r="D60" s="36">
        <f>SUMIFS(СВЦЭМ!$C$33:$C$776,СВЦЭМ!$A$33:$A$776,$A60,СВЦЭМ!$B$33:$B$776,D$47)+'СЕТ СН'!$G$12+СВЦЭМ!$D$10+'СЕТ СН'!$G$5-'СЕТ СН'!$G$20</f>
        <v>3105.7393903500001</v>
      </c>
      <c r="E60" s="36">
        <f>SUMIFS(СВЦЭМ!$C$33:$C$776,СВЦЭМ!$A$33:$A$776,$A60,СВЦЭМ!$B$33:$B$776,E$47)+'СЕТ СН'!$G$12+СВЦЭМ!$D$10+'СЕТ СН'!$G$5-'СЕТ СН'!$G$20</f>
        <v>3119.9473308300003</v>
      </c>
      <c r="F60" s="36">
        <f>SUMIFS(СВЦЭМ!$C$33:$C$776,СВЦЭМ!$A$33:$A$776,$A60,СВЦЭМ!$B$33:$B$776,F$47)+'СЕТ СН'!$G$12+СВЦЭМ!$D$10+'СЕТ СН'!$G$5-'СЕТ СН'!$G$20</f>
        <v>3118.5203334299999</v>
      </c>
      <c r="G60" s="36">
        <f>SUMIFS(СВЦЭМ!$C$33:$C$776,СВЦЭМ!$A$33:$A$776,$A60,СВЦЭМ!$B$33:$B$776,G$47)+'СЕТ СН'!$G$12+СВЦЭМ!$D$10+'СЕТ СН'!$G$5-'СЕТ СН'!$G$20</f>
        <v>3105.1266491699998</v>
      </c>
      <c r="H60" s="36">
        <f>SUMIFS(СВЦЭМ!$C$33:$C$776,СВЦЭМ!$A$33:$A$776,$A60,СВЦЭМ!$B$33:$B$776,H$47)+'СЕТ СН'!$G$12+СВЦЭМ!$D$10+'СЕТ СН'!$G$5-'СЕТ СН'!$G$20</f>
        <v>3085.4020321400003</v>
      </c>
      <c r="I60" s="36">
        <f>SUMIFS(СВЦЭМ!$C$33:$C$776,СВЦЭМ!$A$33:$A$776,$A60,СВЦЭМ!$B$33:$B$776,I$47)+'СЕТ СН'!$G$12+СВЦЭМ!$D$10+'СЕТ СН'!$G$5-'СЕТ СН'!$G$20</f>
        <v>3065.9373912599999</v>
      </c>
      <c r="J60" s="36">
        <f>SUMIFS(СВЦЭМ!$C$33:$C$776,СВЦЭМ!$A$33:$A$776,$A60,СВЦЭМ!$B$33:$B$776,J$47)+'СЕТ СН'!$G$12+СВЦЭМ!$D$10+'СЕТ СН'!$G$5-'СЕТ СН'!$G$20</f>
        <v>3041.6926482999997</v>
      </c>
      <c r="K60" s="36">
        <f>SUMIFS(СВЦЭМ!$C$33:$C$776,СВЦЭМ!$A$33:$A$776,$A60,СВЦЭМ!$B$33:$B$776,K$47)+'СЕТ СН'!$G$12+СВЦЭМ!$D$10+'СЕТ СН'!$G$5-'СЕТ СН'!$G$20</f>
        <v>3037.17647678</v>
      </c>
      <c r="L60" s="36">
        <f>SUMIFS(СВЦЭМ!$C$33:$C$776,СВЦЭМ!$A$33:$A$776,$A60,СВЦЭМ!$B$33:$B$776,L$47)+'СЕТ СН'!$G$12+СВЦЭМ!$D$10+'СЕТ СН'!$G$5-'СЕТ СН'!$G$20</f>
        <v>3017.6205048500001</v>
      </c>
      <c r="M60" s="36">
        <f>SUMIFS(СВЦЭМ!$C$33:$C$776,СВЦЭМ!$A$33:$A$776,$A60,СВЦЭМ!$B$33:$B$776,M$47)+'СЕТ СН'!$G$12+СВЦЭМ!$D$10+'СЕТ СН'!$G$5-'СЕТ СН'!$G$20</f>
        <v>3014.5438746999998</v>
      </c>
      <c r="N60" s="36">
        <f>SUMIFS(СВЦЭМ!$C$33:$C$776,СВЦЭМ!$A$33:$A$776,$A60,СВЦЭМ!$B$33:$B$776,N$47)+'СЕТ СН'!$G$12+СВЦЭМ!$D$10+'СЕТ СН'!$G$5-'СЕТ СН'!$G$20</f>
        <v>3030.0849648200001</v>
      </c>
      <c r="O60" s="36">
        <f>SUMIFS(СВЦЭМ!$C$33:$C$776,СВЦЭМ!$A$33:$A$776,$A60,СВЦЭМ!$B$33:$B$776,O$47)+'СЕТ СН'!$G$12+СВЦЭМ!$D$10+'СЕТ СН'!$G$5-'СЕТ СН'!$G$20</f>
        <v>3031.3147064100003</v>
      </c>
      <c r="P60" s="36">
        <f>SUMIFS(СВЦЭМ!$C$33:$C$776,СВЦЭМ!$A$33:$A$776,$A60,СВЦЭМ!$B$33:$B$776,P$47)+'СЕТ СН'!$G$12+СВЦЭМ!$D$10+'СЕТ СН'!$G$5-'СЕТ СН'!$G$20</f>
        <v>3038.55809146</v>
      </c>
      <c r="Q60" s="36">
        <f>SUMIFS(СВЦЭМ!$C$33:$C$776,СВЦЭМ!$A$33:$A$776,$A60,СВЦЭМ!$B$33:$B$776,Q$47)+'СЕТ СН'!$G$12+СВЦЭМ!$D$10+'СЕТ СН'!$G$5-'СЕТ СН'!$G$20</f>
        <v>3038.29945094</v>
      </c>
      <c r="R60" s="36">
        <f>SUMIFS(СВЦЭМ!$C$33:$C$776,СВЦЭМ!$A$33:$A$776,$A60,СВЦЭМ!$B$33:$B$776,R$47)+'СЕТ СН'!$G$12+СВЦЭМ!$D$10+'СЕТ СН'!$G$5-'СЕТ СН'!$G$20</f>
        <v>3032.8517876000001</v>
      </c>
      <c r="S60" s="36">
        <f>SUMIFS(СВЦЭМ!$C$33:$C$776,СВЦЭМ!$A$33:$A$776,$A60,СВЦЭМ!$B$33:$B$776,S$47)+'СЕТ СН'!$G$12+СВЦЭМ!$D$10+'СЕТ СН'!$G$5-'СЕТ СН'!$G$20</f>
        <v>3010.4658253100001</v>
      </c>
      <c r="T60" s="36">
        <f>SUMIFS(СВЦЭМ!$C$33:$C$776,СВЦЭМ!$A$33:$A$776,$A60,СВЦЭМ!$B$33:$B$776,T$47)+'СЕТ СН'!$G$12+СВЦЭМ!$D$10+'СЕТ СН'!$G$5-'СЕТ СН'!$G$20</f>
        <v>2995.2040723700002</v>
      </c>
      <c r="U60" s="36">
        <f>SUMIFS(СВЦЭМ!$C$33:$C$776,СВЦЭМ!$A$33:$A$776,$A60,СВЦЭМ!$B$33:$B$776,U$47)+'СЕТ СН'!$G$12+СВЦЭМ!$D$10+'СЕТ СН'!$G$5-'СЕТ СН'!$G$20</f>
        <v>2995.4273811200001</v>
      </c>
      <c r="V60" s="36">
        <f>SUMIFS(СВЦЭМ!$C$33:$C$776,СВЦЭМ!$A$33:$A$776,$A60,СВЦЭМ!$B$33:$B$776,V$47)+'СЕТ СН'!$G$12+СВЦЭМ!$D$10+'СЕТ СН'!$G$5-'СЕТ СН'!$G$20</f>
        <v>3009.7921819100002</v>
      </c>
      <c r="W60" s="36">
        <f>SUMIFS(СВЦЭМ!$C$33:$C$776,СВЦЭМ!$A$33:$A$776,$A60,СВЦЭМ!$B$33:$B$776,W$47)+'СЕТ СН'!$G$12+СВЦЭМ!$D$10+'СЕТ СН'!$G$5-'СЕТ СН'!$G$20</f>
        <v>3020.42041139</v>
      </c>
      <c r="X60" s="36">
        <f>SUMIFS(СВЦЭМ!$C$33:$C$776,СВЦЭМ!$A$33:$A$776,$A60,СВЦЭМ!$B$33:$B$776,X$47)+'СЕТ СН'!$G$12+СВЦЭМ!$D$10+'СЕТ СН'!$G$5-'СЕТ СН'!$G$20</f>
        <v>3029.6882754999997</v>
      </c>
      <c r="Y60" s="36">
        <f>SUMIFS(СВЦЭМ!$C$33:$C$776,СВЦЭМ!$A$33:$A$776,$A60,СВЦЭМ!$B$33:$B$776,Y$47)+'СЕТ СН'!$G$12+СВЦЭМ!$D$10+'СЕТ СН'!$G$5-'СЕТ СН'!$G$20</f>
        <v>3053.8953284099998</v>
      </c>
    </row>
    <row r="61" spans="1:25" ht="15.75" x14ac:dyDescent="0.2">
      <c r="A61" s="35">
        <f t="shared" si="1"/>
        <v>44210</v>
      </c>
      <c r="B61" s="36">
        <f>SUMIFS(СВЦЭМ!$C$33:$C$776,СВЦЭМ!$A$33:$A$776,$A61,СВЦЭМ!$B$33:$B$776,B$47)+'СЕТ СН'!$G$12+СВЦЭМ!$D$10+'СЕТ СН'!$G$5-'СЕТ СН'!$G$20</f>
        <v>3059.4598746299998</v>
      </c>
      <c r="C61" s="36">
        <f>SUMIFS(СВЦЭМ!$C$33:$C$776,СВЦЭМ!$A$33:$A$776,$A61,СВЦЭМ!$B$33:$B$776,C$47)+'СЕТ СН'!$G$12+СВЦЭМ!$D$10+'СЕТ СН'!$G$5-'СЕТ СН'!$G$20</f>
        <v>3103.3057004299999</v>
      </c>
      <c r="D61" s="36">
        <f>SUMIFS(СВЦЭМ!$C$33:$C$776,СВЦЭМ!$A$33:$A$776,$A61,СВЦЭМ!$B$33:$B$776,D$47)+'СЕТ СН'!$G$12+СВЦЭМ!$D$10+'СЕТ СН'!$G$5-'СЕТ СН'!$G$20</f>
        <v>3123.27961727</v>
      </c>
      <c r="E61" s="36">
        <f>SUMIFS(СВЦЭМ!$C$33:$C$776,СВЦЭМ!$A$33:$A$776,$A61,СВЦЭМ!$B$33:$B$776,E$47)+'СЕТ СН'!$G$12+СВЦЭМ!$D$10+'СЕТ СН'!$G$5-'СЕТ СН'!$G$20</f>
        <v>3126.6627973599998</v>
      </c>
      <c r="F61" s="36">
        <f>SUMIFS(СВЦЭМ!$C$33:$C$776,СВЦЭМ!$A$33:$A$776,$A61,СВЦЭМ!$B$33:$B$776,F$47)+'СЕТ СН'!$G$12+СВЦЭМ!$D$10+'СЕТ СН'!$G$5-'СЕТ СН'!$G$20</f>
        <v>3137.8125854300001</v>
      </c>
      <c r="G61" s="36">
        <f>SUMIFS(СВЦЭМ!$C$33:$C$776,СВЦЭМ!$A$33:$A$776,$A61,СВЦЭМ!$B$33:$B$776,G$47)+'СЕТ СН'!$G$12+СВЦЭМ!$D$10+'СЕТ СН'!$G$5-'СЕТ СН'!$G$20</f>
        <v>3103.1494814899997</v>
      </c>
      <c r="H61" s="36">
        <f>SUMIFS(СВЦЭМ!$C$33:$C$776,СВЦЭМ!$A$33:$A$776,$A61,СВЦЭМ!$B$33:$B$776,H$47)+'СЕТ СН'!$G$12+СВЦЭМ!$D$10+'СЕТ СН'!$G$5-'СЕТ СН'!$G$20</f>
        <v>3066.2577407700001</v>
      </c>
      <c r="I61" s="36">
        <f>SUMIFS(СВЦЭМ!$C$33:$C$776,СВЦЭМ!$A$33:$A$776,$A61,СВЦЭМ!$B$33:$B$776,I$47)+'СЕТ СН'!$G$12+СВЦЭМ!$D$10+'СЕТ СН'!$G$5-'СЕТ СН'!$G$20</f>
        <v>3022.8913729999999</v>
      </c>
      <c r="J61" s="36">
        <f>SUMIFS(СВЦЭМ!$C$33:$C$776,СВЦЭМ!$A$33:$A$776,$A61,СВЦЭМ!$B$33:$B$776,J$47)+'СЕТ СН'!$G$12+СВЦЭМ!$D$10+'СЕТ СН'!$G$5-'СЕТ СН'!$G$20</f>
        <v>2993.7958306099999</v>
      </c>
      <c r="K61" s="36">
        <f>SUMIFS(СВЦЭМ!$C$33:$C$776,СВЦЭМ!$A$33:$A$776,$A61,СВЦЭМ!$B$33:$B$776,K$47)+'СЕТ СН'!$G$12+СВЦЭМ!$D$10+'СЕТ СН'!$G$5-'СЕТ СН'!$G$20</f>
        <v>2991.7867155499998</v>
      </c>
      <c r="L61" s="36">
        <f>SUMIFS(СВЦЭМ!$C$33:$C$776,СВЦЭМ!$A$33:$A$776,$A61,СВЦЭМ!$B$33:$B$776,L$47)+'СЕТ СН'!$G$12+СВЦЭМ!$D$10+'СЕТ СН'!$G$5-'СЕТ СН'!$G$20</f>
        <v>2982.20878563</v>
      </c>
      <c r="M61" s="36">
        <f>SUMIFS(СВЦЭМ!$C$33:$C$776,СВЦЭМ!$A$33:$A$776,$A61,СВЦЭМ!$B$33:$B$776,M$47)+'СЕТ СН'!$G$12+СВЦЭМ!$D$10+'СЕТ СН'!$G$5-'СЕТ СН'!$G$20</f>
        <v>2996.8869959100002</v>
      </c>
      <c r="N61" s="36">
        <f>SUMIFS(СВЦЭМ!$C$33:$C$776,СВЦЭМ!$A$33:$A$776,$A61,СВЦЭМ!$B$33:$B$776,N$47)+'СЕТ СН'!$G$12+СВЦЭМ!$D$10+'СЕТ СН'!$G$5-'СЕТ СН'!$G$20</f>
        <v>3005.6156895900003</v>
      </c>
      <c r="O61" s="36">
        <f>SUMIFS(СВЦЭМ!$C$33:$C$776,СВЦЭМ!$A$33:$A$776,$A61,СВЦЭМ!$B$33:$B$776,O$47)+'СЕТ СН'!$G$12+СВЦЭМ!$D$10+'СЕТ СН'!$G$5-'СЕТ СН'!$G$20</f>
        <v>3010.7051622099998</v>
      </c>
      <c r="P61" s="36">
        <f>SUMIFS(СВЦЭМ!$C$33:$C$776,СВЦЭМ!$A$33:$A$776,$A61,СВЦЭМ!$B$33:$B$776,P$47)+'СЕТ СН'!$G$12+СВЦЭМ!$D$10+'СЕТ СН'!$G$5-'СЕТ СН'!$G$20</f>
        <v>3017.9366612900003</v>
      </c>
      <c r="Q61" s="36">
        <f>SUMIFS(СВЦЭМ!$C$33:$C$776,СВЦЭМ!$A$33:$A$776,$A61,СВЦЭМ!$B$33:$B$776,Q$47)+'СЕТ СН'!$G$12+СВЦЭМ!$D$10+'СЕТ СН'!$G$5-'СЕТ СН'!$G$20</f>
        <v>3019.5553755600004</v>
      </c>
      <c r="R61" s="36">
        <f>SUMIFS(СВЦЭМ!$C$33:$C$776,СВЦЭМ!$A$33:$A$776,$A61,СВЦЭМ!$B$33:$B$776,R$47)+'СЕТ СН'!$G$12+СВЦЭМ!$D$10+'СЕТ СН'!$G$5-'СЕТ СН'!$G$20</f>
        <v>3015.7066255</v>
      </c>
      <c r="S61" s="36">
        <f>SUMIFS(СВЦЭМ!$C$33:$C$776,СВЦЭМ!$A$33:$A$776,$A61,СВЦЭМ!$B$33:$B$776,S$47)+'СЕТ СН'!$G$12+СВЦЭМ!$D$10+'СЕТ СН'!$G$5-'СЕТ СН'!$G$20</f>
        <v>3014.2540002200003</v>
      </c>
      <c r="T61" s="36">
        <f>SUMIFS(СВЦЭМ!$C$33:$C$776,СВЦЭМ!$A$33:$A$776,$A61,СВЦЭМ!$B$33:$B$776,T$47)+'СЕТ СН'!$G$12+СВЦЭМ!$D$10+'СЕТ СН'!$G$5-'СЕТ СН'!$G$20</f>
        <v>2999.6784625700002</v>
      </c>
      <c r="U61" s="36">
        <f>SUMIFS(СВЦЭМ!$C$33:$C$776,СВЦЭМ!$A$33:$A$776,$A61,СВЦЭМ!$B$33:$B$776,U$47)+'СЕТ СН'!$G$12+СВЦЭМ!$D$10+'СЕТ СН'!$G$5-'СЕТ СН'!$G$20</f>
        <v>2998.4169628099999</v>
      </c>
      <c r="V61" s="36">
        <f>SUMIFS(СВЦЭМ!$C$33:$C$776,СВЦЭМ!$A$33:$A$776,$A61,СВЦЭМ!$B$33:$B$776,V$47)+'СЕТ СН'!$G$12+СВЦЭМ!$D$10+'СЕТ СН'!$G$5-'СЕТ СН'!$G$20</f>
        <v>2999.54151899</v>
      </c>
      <c r="W61" s="36">
        <f>SUMIFS(СВЦЭМ!$C$33:$C$776,СВЦЭМ!$A$33:$A$776,$A61,СВЦЭМ!$B$33:$B$776,W$47)+'СЕТ СН'!$G$12+СВЦЭМ!$D$10+'СЕТ СН'!$G$5-'СЕТ СН'!$G$20</f>
        <v>3017.4947260500003</v>
      </c>
      <c r="X61" s="36">
        <f>SUMIFS(СВЦЭМ!$C$33:$C$776,СВЦЭМ!$A$33:$A$776,$A61,СВЦЭМ!$B$33:$B$776,X$47)+'СЕТ СН'!$G$12+СВЦЭМ!$D$10+'СЕТ СН'!$G$5-'СЕТ СН'!$G$20</f>
        <v>3031.1599447099998</v>
      </c>
      <c r="Y61" s="36">
        <f>SUMIFS(СВЦЭМ!$C$33:$C$776,СВЦЭМ!$A$33:$A$776,$A61,СВЦЭМ!$B$33:$B$776,Y$47)+'СЕТ СН'!$G$12+СВЦЭМ!$D$10+'СЕТ СН'!$G$5-'СЕТ СН'!$G$20</f>
        <v>3052.7090223599998</v>
      </c>
    </row>
    <row r="62" spans="1:25" ht="15.75" x14ac:dyDescent="0.2">
      <c r="A62" s="35">
        <f t="shared" si="1"/>
        <v>44211</v>
      </c>
      <c r="B62" s="36">
        <f>SUMIFS(СВЦЭМ!$C$33:$C$776,СВЦЭМ!$A$33:$A$776,$A62,СВЦЭМ!$B$33:$B$776,B$47)+'СЕТ СН'!$G$12+СВЦЭМ!$D$10+'СЕТ СН'!$G$5-'СЕТ СН'!$G$20</f>
        <v>2897.00351512</v>
      </c>
      <c r="C62" s="36">
        <f>SUMIFS(СВЦЭМ!$C$33:$C$776,СВЦЭМ!$A$33:$A$776,$A62,СВЦЭМ!$B$33:$B$776,C$47)+'СЕТ СН'!$G$12+СВЦЭМ!$D$10+'СЕТ СН'!$G$5-'СЕТ СН'!$G$20</f>
        <v>2924.1154821099999</v>
      </c>
      <c r="D62" s="36">
        <f>SUMIFS(СВЦЭМ!$C$33:$C$776,СВЦЭМ!$A$33:$A$776,$A62,СВЦЭМ!$B$33:$B$776,D$47)+'СЕТ СН'!$G$12+СВЦЭМ!$D$10+'СЕТ СН'!$G$5-'СЕТ СН'!$G$20</f>
        <v>2887.0420040600002</v>
      </c>
      <c r="E62" s="36">
        <f>SUMIFS(СВЦЭМ!$C$33:$C$776,СВЦЭМ!$A$33:$A$776,$A62,СВЦЭМ!$B$33:$B$776,E$47)+'СЕТ СН'!$G$12+СВЦЭМ!$D$10+'СЕТ СН'!$G$5-'СЕТ СН'!$G$20</f>
        <v>2893.3477365200001</v>
      </c>
      <c r="F62" s="36">
        <f>SUMIFS(СВЦЭМ!$C$33:$C$776,СВЦЭМ!$A$33:$A$776,$A62,СВЦЭМ!$B$33:$B$776,F$47)+'СЕТ СН'!$G$12+СВЦЭМ!$D$10+'СЕТ СН'!$G$5-'СЕТ СН'!$G$20</f>
        <v>2891.5468591399999</v>
      </c>
      <c r="G62" s="36">
        <f>SUMIFS(СВЦЭМ!$C$33:$C$776,СВЦЭМ!$A$33:$A$776,$A62,СВЦЭМ!$B$33:$B$776,G$47)+'СЕТ СН'!$G$12+СВЦЭМ!$D$10+'СЕТ СН'!$G$5-'СЕТ СН'!$G$20</f>
        <v>2884.7220729700002</v>
      </c>
      <c r="H62" s="36">
        <f>SUMIFS(СВЦЭМ!$C$33:$C$776,СВЦЭМ!$A$33:$A$776,$A62,СВЦЭМ!$B$33:$B$776,H$47)+'СЕТ СН'!$G$12+СВЦЭМ!$D$10+'СЕТ СН'!$G$5-'СЕТ СН'!$G$20</f>
        <v>2853.0080128499999</v>
      </c>
      <c r="I62" s="36">
        <f>SUMIFS(СВЦЭМ!$C$33:$C$776,СВЦЭМ!$A$33:$A$776,$A62,СВЦЭМ!$B$33:$B$776,I$47)+'СЕТ СН'!$G$12+СВЦЭМ!$D$10+'СЕТ СН'!$G$5-'СЕТ СН'!$G$20</f>
        <v>2856.6174804299999</v>
      </c>
      <c r="J62" s="36">
        <f>SUMIFS(СВЦЭМ!$C$33:$C$776,СВЦЭМ!$A$33:$A$776,$A62,СВЦЭМ!$B$33:$B$776,J$47)+'СЕТ СН'!$G$12+СВЦЭМ!$D$10+'СЕТ СН'!$G$5-'СЕТ СН'!$G$20</f>
        <v>2871.8010731599998</v>
      </c>
      <c r="K62" s="36">
        <f>SUMIFS(СВЦЭМ!$C$33:$C$776,СВЦЭМ!$A$33:$A$776,$A62,СВЦЭМ!$B$33:$B$776,K$47)+'СЕТ СН'!$G$12+СВЦЭМ!$D$10+'СЕТ СН'!$G$5-'СЕТ СН'!$G$20</f>
        <v>2873.1070327699999</v>
      </c>
      <c r="L62" s="36">
        <f>SUMIFS(СВЦЭМ!$C$33:$C$776,СВЦЭМ!$A$33:$A$776,$A62,СВЦЭМ!$B$33:$B$776,L$47)+'СЕТ СН'!$G$12+СВЦЭМ!$D$10+'СЕТ СН'!$G$5-'СЕТ СН'!$G$20</f>
        <v>2873.0655194199999</v>
      </c>
      <c r="M62" s="36">
        <f>SUMIFS(СВЦЭМ!$C$33:$C$776,СВЦЭМ!$A$33:$A$776,$A62,СВЦЭМ!$B$33:$B$776,M$47)+'СЕТ СН'!$G$12+СВЦЭМ!$D$10+'СЕТ СН'!$G$5-'СЕТ СН'!$G$20</f>
        <v>2868.0388337700001</v>
      </c>
      <c r="N62" s="36">
        <f>SUMIFS(СВЦЭМ!$C$33:$C$776,СВЦЭМ!$A$33:$A$776,$A62,СВЦЭМ!$B$33:$B$776,N$47)+'СЕТ СН'!$G$12+СВЦЭМ!$D$10+'СЕТ СН'!$G$5-'СЕТ СН'!$G$20</f>
        <v>2862.3813671799999</v>
      </c>
      <c r="O62" s="36">
        <f>SUMIFS(СВЦЭМ!$C$33:$C$776,СВЦЭМ!$A$33:$A$776,$A62,СВЦЭМ!$B$33:$B$776,O$47)+'СЕТ СН'!$G$12+СВЦЭМ!$D$10+'СЕТ СН'!$G$5-'СЕТ СН'!$G$20</f>
        <v>2867.07020908</v>
      </c>
      <c r="P62" s="36">
        <f>SUMIFS(СВЦЭМ!$C$33:$C$776,СВЦЭМ!$A$33:$A$776,$A62,СВЦЭМ!$B$33:$B$776,P$47)+'СЕТ СН'!$G$12+СВЦЭМ!$D$10+'СЕТ СН'!$G$5-'СЕТ СН'!$G$20</f>
        <v>2891.9015817499999</v>
      </c>
      <c r="Q62" s="36">
        <f>SUMIFS(СВЦЭМ!$C$33:$C$776,СВЦЭМ!$A$33:$A$776,$A62,СВЦЭМ!$B$33:$B$776,Q$47)+'СЕТ СН'!$G$12+СВЦЭМ!$D$10+'СЕТ СН'!$G$5-'СЕТ СН'!$G$20</f>
        <v>2885.04252993</v>
      </c>
      <c r="R62" s="36">
        <f>SUMIFS(СВЦЭМ!$C$33:$C$776,СВЦЭМ!$A$33:$A$776,$A62,СВЦЭМ!$B$33:$B$776,R$47)+'СЕТ СН'!$G$12+СВЦЭМ!$D$10+'СЕТ СН'!$G$5-'СЕТ СН'!$G$20</f>
        <v>2895.08344674</v>
      </c>
      <c r="S62" s="36">
        <f>SUMIFS(СВЦЭМ!$C$33:$C$776,СВЦЭМ!$A$33:$A$776,$A62,СВЦЭМ!$B$33:$B$776,S$47)+'СЕТ СН'!$G$12+СВЦЭМ!$D$10+'СЕТ СН'!$G$5-'СЕТ СН'!$G$20</f>
        <v>2894.8966391399999</v>
      </c>
      <c r="T62" s="36">
        <f>SUMIFS(СВЦЭМ!$C$33:$C$776,СВЦЭМ!$A$33:$A$776,$A62,СВЦЭМ!$B$33:$B$776,T$47)+'СЕТ СН'!$G$12+СВЦЭМ!$D$10+'СЕТ СН'!$G$5-'СЕТ СН'!$G$20</f>
        <v>2948.5307615199999</v>
      </c>
      <c r="U62" s="36">
        <f>SUMIFS(СВЦЭМ!$C$33:$C$776,СВЦЭМ!$A$33:$A$776,$A62,СВЦЭМ!$B$33:$B$776,U$47)+'СЕТ СН'!$G$12+СВЦЭМ!$D$10+'СЕТ СН'!$G$5-'СЕТ СН'!$G$20</f>
        <v>2942.75570978</v>
      </c>
      <c r="V62" s="36">
        <f>SUMIFS(СВЦЭМ!$C$33:$C$776,СВЦЭМ!$A$33:$A$776,$A62,СВЦЭМ!$B$33:$B$776,V$47)+'СЕТ СН'!$G$12+СВЦЭМ!$D$10+'СЕТ СН'!$G$5-'СЕТ СН'!$G$20</f>
        <v>2884.4101749900001</v>
      </c>
      <c r="W62" s="36">
        <f>SUMIFS(СВЦЭМ!$C$33:$C$776,СВЦЭМ!$A$33:$A$776,$A62,СВЦЭМ!$B$33:$B$776,W$47)+'СЕТ СН'!$G$12+СВЦЭМ!$D$10+'СЕТ СН'!$G$5-'СЕТ СН'!$G$20</f>
        <v>2897.3010730699998</v>
      </c>
      <c r="X62" s="36">
        <f>SUMIFS(СВЦЭМ!$C$33:$C$776,СВЦЭМ!$A$33:$A$776,$A62,СВЦЭМ!$B$33:$B$776,X$47)+'СЕТ СН'!$G$12+СВЦЭМ!$D$10+'СЕТ СН'!$G$5-'СЕТ СН'!$G$20</f>
        <v>2902.6494581000002</v>
      </c>
      <c r="Y62" s="36">
        <f>SUMIFS(СВЦЭМ!$C$33:$C$776,СВЦЭМ!$A$33:$A$776,$A62,СВЦЭМ!$B$33:$B$776,Y$47)+'СЕТ СН'!$G$12+СВЦЭМ!$D$10+'СЕТ СН'!$G$5-'СЕТ СН'!$G$20</f>
        <v>2899.9338051599998</v>
      </c>
    </row>
    <row r="63" spans="1:25" ht="15.75" x14ac:dyDescent="0.2">
      <c r="A63" s="35">
        <f t="shared" si="1"/>
        <v>44212</v>
      </c>
      <c r="B63" s="36">
        <f>SUMIFS(СВЦЭМ!$C$33:$C$776,СВЦЭМ!$A$33:$A$776,$A63,СВЦЭМ!$B$33:$B$776,B$47)+'СЕТ СН'!$G$12+СВЦЭМ!$D$10+'СЕТ СН'!$G$5-'СЕТ СН'!$G$20</f>
        <v>3038.7035633800001</v>
      </c>
      <c r="C63" s="36">
        <f>SUMIFS(СВЦЭМ!$C$33:$C$776,СВЦЭМ!$A$33:$A$776,$A63,СВЦЭМ!$B$33:$B$776,C$47)+'СЕТ СН'!$G$12+СВЦЭМ!$D$10+'СЕТ СН'!$G$5-'СЕТ СН'!$G$20</f>
        <v>3068.7975432399999</v>
      </c>
      <c r="D63" s="36">
        <f>SUMIFS(СВЦЭМ!$C$33:$C$776,СВЦЭМ!$A$33:$A$776,$A63,СВЦЭМ!$B$33:$B$776,D$47)+'СЕТ СН'!$G$12+СВЦЭМ!$D$10+'СЕТ СН'!$G$5-'СЕТ СН'!$G$20</f>
        <v>3078.39909244</v>
      </c>
      <c r="E63" s="36">
        <f>SUMIFS(СВЦЭМ!$C$33:$C$776,СВЦЭМ!$A$33:$A$776,$A63,СВЦЭМ!$B$33:$B$776,E$47)+'СЕТ СН'!$G$12+СВЦЭМ!$D$10+'СЕТ СН'!$G$5-'СЕТ СН'!$G$20</f>
        <v>3084.1749992699997</v>
      </c>
      <c r="F63" s="36">
        <f>SUMIFS(СВЦЭМ!$C$33:$C$776,СВЦЭМ!$A$33:$A$776,$A63,СВЦЭМ!$B$33:$B$776,F$47)+'СЕТ СН'!$G$12+СВЦЭМ!$D$10+'СЕТ СН'!$G$5-'СЕТ СН'!$G$20</f>
        <v>3096.5699391899998</v>
      </c>
      <c r="G63" s="36">
        <f>SUMIFS(СВЦЭМ!$C$33:$C$776,СВЦЭМ!$A$33:$A$776,$A63,СВЦЭМ!$B$33:$B$776,G$47)+'СЕТ СН'!$G$12+СВЦЭМ!$D$10+'СЕТ СН'!$G$5-'СЕТ СН'!$G$20</f>
        <v>3092.2237713100003</v>
      </c>
      <c r="H63" s="36">
        <f>SUMIFS(СВЦЭМ!$C$33:$C$776,СВЦЭМ!$A$33:$A$776,$A63,СВЦЭМ!$B$33:$B$776,H$47)+'СЕТ СН'!$G$12+СВЦЭМ!$D$10+'СЕТ СН'!$G$5-'СЕТ СН'!$G$20</f>
        <v>3073.20584848</v>
      </c>
      <c r="I63" s="36">
        <f>SUMIFS(СВЦЭМ!$C$33:$C$776,СВЦЭМ!$A$33:$A$776,$A63,СВЦЭМ!$B$33:$B$776,I$47)+'СЕТ СН'!$G$12+СВЦЭМ!$D$10+'СЕТ СН'!$G$5-'СЕТ СН'!$G$20</f>
        <v>3051.6608077800001</v>
      </c>
      <c r="J63" s="36">
        <f>SUMIFS(СВЦЭМ!$C$33:$C$776,СВЦЭМ!$A$33:$A$776,$A63,СВЦЭМ!$B$33:$B$776,J$47)+'СЕТ СН'!$G$12+СВЦЭМ!$D$10+'СЕТ СН'!$G$5-'СЕТ СН'!$G$20</f>
        <v>3008.2606209400001</v>
      </c>
      <c r="K63" s="36">
        <f>SUMIFS(СВЦЭМ!$C$33:$C$776,СВЦЭМ!$A$33:$A$776,$A63,СВЦЭМ!$B$33:$B$776,K$47)+'СЕТ СН'!$G$12+СВЦЭМ!$D$10+'СЕТ СН'!$G$5-'СЕТ СН'!$G$20</f>
        <v>2983.9811217500001</v>
      </c>
      <c r="L63" s="36">
        <f>SUMIFS(СВЦЭМ!$C$33:$C$776,СВЦЭМ!$A$33:$A$776,$A63,СВЦЭМ!$B$33:$B$776,L$47)+'СЕТ СН'!$G$12+СВЦЭМ!$D$10+'СЕТ СН'!$G$5-'СЕТ СН'!$G$20</f>
        <v>2981.6712572400002</v>
      </c>
      <c r="M63" s="36">
        <f>SUMIFS(СВЦЭМ!$C$33:$C$776,СВЦЭМ!$A$33:$A$776,$A63,СВЦЭМ!$B$33:$B$776,M$47)+'СЕТ СН'!$G$12+СВЦЭМ!$D$10+'СЕТ СН'!$G$5-'СЕТ СН'!$G$20</f>
        <v>2990.81298066</v>
      </c>
      <c r="N63" s="36">
        <f>SUMIFS(СВЦЭМ!$C$33:$C$776,СВЦЭМ!$A$33:$A$776,$A63,СВЦЭМ!$B$33:$B$776,N$47)+'СЕТ СН'!$G$12+СВЦЭМ!$D$10+'СЕТ СН'!$G$5-'СЕТ СН'!$G$20</f>
        <v>3002.9335690400003</v>
      </c>
      <c r="O63" s="36">
        <f>SUMIFS(СВЦЭМ!$C$33:$C$776,СВЦЭМ!$A$33:$A$776,$A63,СВЦЭМ!$B$33:$B$776,O$47)+'СЕТ СН'!$G$12+СВЦЭМ!$D$10+'СЕТ СН'!$G$5-'СЕТ СН'!$G$20</f>
        <v>3013.09456503</v>
      </c>
      <c r="P63" s="36">
        <f>SUMIFS(СВЦЭМ!$C$33:$C$776,СВЦЭМ!$A$33:$A$776,$A63,СВЦЭМ!$B$33:$B$776,P$47)+'СЕТ СН'!$G$12+СВЦЭМ!$D$10+'СЕТ СН'!$G$5-'СЕТ СН'!$G$20</f>
        <v>3019.0870208300003</v>
      </c>
      <c r="Q63" s="36">
        <f>SUMIFS(СВЦЭМ!$C$33:$C$776,СВЦЭМ!$A$33:$A$776,$A63,СВЦЭМ!$B$33:$B$776,Q$47)+'СЕТ СН'!$G$12+СВЦЭМ!$D$10+'СЕТ СН'!$G$5-'СЕТ СН'!$G$20</f>
        <v>3023.6219011900002</v>
      </c>
      <c r="R63" s="36">
        <f>SUMIFS(СВЦЭМ!$C$33:$C$776,СВЦЭМ!$A$33:$A$776,$A63,СВЦЭМ!$B$33:$B$776,R$47)+'СЕТ СН'!$G$12+СВЦЭМ!$D$10+'СЕТ СН'!$G$5-'СЕТ СН'!$G$20</f>
        <v>3010.96393012</v>
      </c>
      <c r="S63" s="36">
        <f>SUMIFS(СВЦЭМ!$C$33:$C$776,СВЦЭМ!$A$33:$A$776,$A63,СВЦЭМ!$B$33:$B$776,S$47)+'СЕТ СН'!$G$12+СВЦЭМ!$D$10+'СЕТ СН'!$G$5-'СЕТ СН'!$G$20</f>
        <v>2990.5084033600001</v>
      </c>
      <c r="T63" s="36">
        <f>SUMIFS(СВЦЭМ!$C$33:$C$776,СВЦЭМ!$A$33:$A$776,$A63,СВЦЭМ!$B$33:$B$776,T$47)+'СЕТ СН'!$G$12+СВЦЭМ!$D$10+'СЕТ СН'!$G$5-'СЕТ СН'!$G$20</f>
        <v>2967.2707709400001</v>
      </c>
      <c r="U63" s="36">
        <f>SUMIFS(СВЦЭМ!$C$33:$C$776,СВЦЭМ!$A$33:$A$776,$A63,СВЦЭМ!$B$33:$B$776,U$47)+'СЕТ СН'!$G$12+СВЦЭМ!$D$10+'СЕТ СН'!$G$5-'СЕТ СН'!$G$20</f>
        <v>2971.9683148700001</v>
      </c>
      <c r="V63" s="36">
        <f>SUMIFS(СВЦЭМ!$C$33:$C$776,СВЦЭМ!$A$33:$A$776,$A63,СВЦЭМ!$B$33:$B$776,V$47)+'СЕТ СН'!$G$12+СВЦЭМ!$D$10+'СЕТ СН'!$G$5-'СЕТ СН'!$G$20</f>
        <v>2982.9589351899999</v>
      </c>
      <c r="W63" s="36">
        <f>SUMIFS(СВЦЭМ!$C$33:$C$776,СВЦЭМ!$A$33:$A$776,$A63,СВЦЭМ!$B$33:$B$776,W$47)+'СЕТ СН'!$G$12+СВЦЭМ!$D$10+'СЕТ СН'!$G$5-'СЕТ СН'!$G$20</f>
        <v>3006.84339305</v>
      </c>
      <c r="X63" s="36">
        <f>SUMIFS(СВЦЭМ!$C$33:$C$776,СВЦЭМ!$A$33:$A$776,$A63,СВЦЭМ!$B$33:$B$776,X$47)+'СЕТ СН'!$G$12+СВЦЭМ!$D$10+'СЕТ СН'!$G$5-'СЕТ СН'!$G$20</f>
        <v>3012.5722198000003</v>
      </c>
      <c r="Y63" s="36">
        <f>SUMIFS(СВЦЭМ!$C$33:$C$776,СВЦЭМ!$A$33:$A$776,$A63,СВЦЭМ!$B$33:$B$776,Y$47)+'СЕТ СН'!$G$12+СВЦЭМ!$D$10+'СЕТ СН'!$G$5-'СЕТ СН'!$G$20</f>
        <v>3040.8582920399999</v>
      </c>
    </row>
    <row r="64" spans="1:25" ht="15.75" x14ac:dyDescent="0.2">
      <c r="A64" s="35">
        <f t="shared" si="1"/>
        <v>44213</v>
      </c>
      <c r="B64" s="36">
        <f>SUMIFS(СВЦЭМ!$C$33:$C$776,СВЦЭМ!$A$33:$A$776,$A64,СВЦЭМ!$B$33:$B$776,B$47)+'СЕТ СН'!$G$12+СВЦЭМ!$D$10+'СЕТ СН'!$G$5-'СЕТ СН'!$G$20</f>
        <v>3013.0313893900002</v>
      </c>
      <c r="C64" s="36">
        <f>SUMIFS(СВЦЭМ!$C$33:$C$776,СВЦЭМ!$A$33:$A$776,$A64,СВЦЭМ!$B$33:$B$776,C$47)+'СЕТ СН'!$G$12+СВЦЭМ!$D$10+'СЕТ СН'!$G$5-'СЕТ СН'!$G$20</f>
        <v>3048.1128974499998</v>
      </c>
      <c r="D64" s="36">
        <f>SUMIFS(СВЦЭМ!$C$33:$C$776,СВЦЭМ!$A$33:$A$776,$A64,СВЦЭМ!$B$33:$B$776,D$47)+'СЕТ СН'!$G$12+СВЦЭМ!$D$10+'СЕТ СН'!$G$5-'СЕТ СН'!$G$20</f>
        <v>3069.5936795500002</v>
      </c>
      <c r="E64" s="36">
        <f>SUMIFS(СВЦЭМ!$C$33:$C$776,СВЦЭМ!$A$33:$A$776,$A64,СВЦЭМ!$B$33:$B$776,E$47)+'СЕТ СН'!$G$12+СВЦЭМ!$D$10+'СЕТ СН'!$G$5-'СЕТ СН'!$G$20</f>
        <v>3094.64423158</v>
      </c>
      <c r="F64" s="36">
        <f>SUMIFS(СВЦЭМ!$C$33:$C$776,СВЦЭМ!$A$33:$A$776,$A64,СВЦЭМ!$B$33:$B$776,F$47)+'СЕТ СН'!$G$12+СВЦЭМ!$D$10+'СЕТ СН'!$G$5-'СЕТ СН'!$G$20</f>
        <v>3110.5350735000002</v>
      </c>
      <c r="G64" s="36">
        <f>SUMIFS(СВЦЭМ!$C$33:$C$776,СВЦЭМ!$A$33:$A$776,$A64,СВЦЭМ!$B$33:$B$776,G$47)+'СЕТ СН'!$G$12+СВЦЭМ!$D$10+'СЕТ СН'!$G$5-'СЕТ СН'!$G$20</f>
        <v>3105.17936448</v>
      </c>
      <c r="H64" s="36">
        <f>SUMIFS(СВЦЭМ!$C$33:$C$776,СВЦЭМ!$A$33:$A$776,$A64,СВЦЭМ!$B$33:$B$776,H$47)+'СЕТ СН'!$G$12+СВЦЭМ!$D$10+'СЕТ СН'!$G$5-'СЕТ СН'!$G$20</f>
        <v>3087.0548633999997</v>
      </c>
      <c r="I64" s="36">
        <f>SUMIFS(СВЦЭМ!$C$33:$C$776,СВЦЭМ!$A$33:$A$776,$A64,СВЦЭМ!$B$33:$B$776,I$47)+'СЕТ СН'!$G$12+СВЦЭМ!$D$10+'СЕТ СН'!$G$5-'СЕТ СН'!$G$20</f>
        <v>3075.1275723200001</v>
      </c>
      <c r="J64" s="36">
        <f>SUMIFS(СВЦЭМ!$C$33:$C$776,СВЦЭМ!$A$33:$A$776,$A64,СВЦЭМ!$B$33:$B$776,J$47)+'СЕТ СН'!$G$12+СВЦЭМ!$D$10+'СЕТ СН'!$G$5-'СЕТ СН'!$G$20</f>
        <v>3032.31716422</v>
      </c>
      <c r="K64" s="36">
        <f>SUMIFS(СВЦЭМ!$C$33:$C$776,СВЦЭМ!$A$33:$A$776,$A64,СВЦЭМ!$B$33:$B$776,K$47)+'СЕТ СН'!$G$12+СВЦЭМ!$D$10+'СЕТ СН'!$G$5-'СЕТ СН'!$G$20</f>
        <v>3010.84737563</v>
      </c>
      <c r="L64" s="36">
        <f>SUMIFS(СВЦЭМ!$C$33:$C$776,СВЦЭМ!$A$33:$A$776,$A64,СВЦЭМ!$B$33:$B$776,L$47)+'СЕТ СН'!$G$12+СВЦЭМ!$D$10+'СЕТ СН'!$G$5-'СЕТ СН'!$G$20</f>
        <v>3001.6500313799997</v>
      </c>
      <c r="M64" s="36">
        <f>SUMIFS(СВЦЭМ!$C$33:$C$776,СВЦЭМ!$A$33:$A$776,$A64,СВЦЭМ!$B$33:$B$776,M$47)+'СЕТ СН'!$G$12+СВЦЭМ!$D$10+'СЕТ СН'!$G$5-'СЕТ СН'!$G$20</f>
        <v>2987.5665788199999</v>
      </c>
      <c r="N64" s="36">
        <f>SUMIFS(СВЦЭМ!$C$33:$C$776,СВЦЭМ!$A$33:$A$776,$A64,СВЦЭМ!$B$33:$B$776,N$47)+'СЕТ СН'!$G$12+СВЦЭМ!$D$10+'СЕТ СН'!$G$5-'СЕТ СН'!$G$20</f>
        <v>3000.47670083</v>
      </c>
      <c r="O64" s="36">
        <f>SUMIFS(СВЦЭМ!$C$33:$C$776,СВЦЭМ!$A$33:$A$776,$A64,СВЦЭМ!$B$33:$B$776,O$47)+'СЕТ СН'!$G$12+СВЦЭМ!$D$10+'СЕТ СН'!$G$5-'СЕТ СН'!$G$20</f>
        <v>3018.6900095400001</v>
      </c>
      <c r="P64" s="36">
        <f>SUMIFS(СВЦЭМ!$C$33:$C$776,СВЦЭМ!$A$33:$A$776,$A64,СВЦЭМ!$B$33:$B$776,P$47)+'СЕТ СН'!$G$12+СВЦЭМ!$D$10+'СЕТ СН'!$G$5-'СЕТ СН'!$G$20</f>
        <v>3030.4472987099998</v>
      </c>
      <c r="Q64" s="36">
        <f>SUMIFS(СВЦЭМ!$C$33:$C$776,СВЦЭМ!$A$33:$A$776,$A64,СВЦЭМ!$B$33:$B$776,Q$47)+'СЕТ СН'!$G$12+СВЦЭМ!$D$10+'СЕТ СН'!$G$5-'СЕТ СН'!$G$20</f>
        <v>3044.5285071099997</v>
      </c>
      <c r="R64" s="36">
        <f>SUMIFS(СВЦЭМ!$C$33:$C$776,СВЦЭМ!$A$33:$A$776,$A64,СВЦЭМ!$B$33:$B$776,R$47)+'СЕТ СН'!$G$12+СВЦЭМ!$D$10+'СЕТ СН'!$G$5-'СЕТ СН'!$G$20</f>
        <v>3030.2898252699997</v>
      </c>
      <c r="S64" s="36">
        <f>SUMIFS(СВЦЭМ!$C$33:$C$776,СВЦЭМ!$A$33:$A$776,$A64,СВЦЭМ!$B$33:$B$776,S$47)+'СЕТ СН'!$G$12+СВЦЭМ!$D$10+'СЕТ СН'!$G$5-'СЕТ СН'!$G$20</f>
        <v>3003.19967279</v>
      </c>
      <c r="T64" s="36">
        <f>SUMIFS(СВЦЭМ!$C$33:$C$776,СВЦЭМ!$A$33:$A$776,$A64,СВЦЭМ!$B$33:$B$776,T$47)+'СЕТ СН'!$G$12+СВЦЭМ!$D$10+'СЕТ СН'!$G$5-'СЕТ СН'!$G$20</f>
        <v>2980.7816061900003</v>
      </c>
      <c r="U64" s="36">
        <f>SUMIFS(СВЦЭМ!$C$33:$C$776,СВЦЭМ!$A$33:$A$776,$A64,СВЦЭМ!$B$33:$B$776,U$47)+'СЕТ СН'!$G$12+СВЦЭМ!$D$10+'СЕТ СН'!$G$5-'СЕТ СН'!$G$20</f>
        <v>2978.2276206500001</v>
      </c>
      <c r="V64" s="36">
        <f>SUMIFS(СВЦЭМ!$C$33:$C$776,СВЦЭМ!$A$33:$A$776,$A64,СВЦЭМ!$B$33:$B$776,V$47)+'СЕТ СН'!$G$12+СВЦЭМ!$D$10+'СЕТ СН'!$G$5-'СЕТ СН'!$G$20</f>
        <v>2983.8443879000001</v>
      </c>
      <c r="W64" s="36">
        <f>SUMIFS(СВЦЭМ!$C$33:$C$776,СВЦЭМ!$A$33:$A$776,$A64,СВЦЭМ!$B$33:$B$776,W$47)+'СЕТ СН'!$G$12+СВЦЭМ!$D$10+'СЕТ СН'!$G$5-'СЕТ СН'!$G$20</f>
        <v>3002.0931213700001</v>
      </c>
      <c r="X64" s="36">
        <f>SUMIFS(СВЦЭМ!$C$33:$C$776,СВЦЭМ!$A$33:$A$776,$A64,СВЦЭМ!$B$33:$B$776,X$47)+'СЕТ СН'!$G$12+СВЦЭМ!$D$10+'СЕТ СН'!$G$5-'СЕТ СН'!$G$20</f>
        <v>3015.69058077</v>
      </c>
      <c r="Y64" s="36">
        <f>SUMIFS(СВЦЭМ!$C$33:$C$776,СВЦЭМ!$A$33:$A$776,$A64,СВЦЭМ!$B$33:$B$776,Y$47)+'СЕТ СН'!$G$12+СВЦЭМ!$D$10+'СЕТ СН'!$G$5-'СЕТ СН'!$G$20</f>
        <v>3037.2856379499999</v>
      </c>
    </row>
    <row r="65" spans="1:27" ht="15.75" x14ac:dyDescent="0.2">
      <c r="A65" s="35">
        <f t="shared" si="1"/>
        <v>44214</v>
      </c>
      <c r="B65" s="36">
        <f>SUMIFS(СВЦЭМ!$C$33:$C$776,СВЦЭМ!$A$33:$A$776,$A65,СВЦЭМ!$B$33:$B$776,B$47)+'СЕТ СН'!$G$12+СВЦЭМ!$D$10+'СЕТ СН'!$G$5-'СЕТ СН'!$G$20</f>
        <v>3072.27211188</v>
      </c>
      <c r="C65" s="36">
        <f>SUMIFS(СВЦЭМ!$C$33:$C$776,СВЦЭМ!$A$33:$A$776,$A65,СВЦЭМ!$B$33:$B$776,C$47)+'СЕТ СН'!$G$12+СВЦЭМ!$D$10+'СЕТ СН'!$G$5-'СЕТ СН'!$G$20</f>
        <v>3109.6217749899997</v>
      </c>
      <c r="D65" s="36">
        <f>SUMIFS(СВЦЭМ!$C$33:$C$776,СВЦЭМ!$A$33:$A$776,$A65,СВЦЭМ!$B$33:$B$776,D$47)+'СЕТ СН'!$G$12+СВЦЭМ!$D$10+'СЕТ СН'!$G$5-'СЕТ СН'!$G$20</f>
        <v>3118.8345830099997</v>
      </c>
      <c r="E65" s="36">
        <f>SUMIFS(СВЦЭМ!$C$33:$C$776,СВЦЭМ!$A$33:$A$776,$A65,СВЦЭМ!$B$33:$B$776,E$47)+'СЕТ СН'!$G$12+СВЦЭМ!$D$10+'СЕТ СН'!$G$5-'СЕТ СН'!$G$20</f>
        <v>3124.0711358500002</v>
      </c>
      <c r="F65" s="36">
        <f>SUMIFS(СВЦЭМ!$C$33:$C$776,СВЦЭМ!$A$33:$A$776,$A65,СВЦЭМ!$B$33:$B$776,F$47)+'СЕТ СН'!$G$12+СВЦЭМ!$D$10+'СЕТ СН'!$G$5-'СЕТ СН'!$G$20</f>
        <v>3139.7204317599999</v>
      </c>
      <c r="G65" s="36">
        <f>SUMIFS(СВЦЭМ!$C$33:$C$776,СВЦЭМ!$A$33:$A$776,$A65,СВЦЭМ!$B$33:$B$776,G$47)+'СЕТ СН'!$G$12+СВЦЭМ!$D$10+'СЕТ СН'!$G$5-'СЕТ СН'!$G$20</f>
        <v>3123.41885551</v>
      </c>
      <c r="H65" s="36">
        <f>SUMIFS(СВЦЭМ!$C$33:$C$776,СВЦЭМ!$A$33:$A$776,$A65,СВЦЭМ!$B$33:$B$776,H$47)+'СЕТ СН'!$G$12+СВЦЭМ!$D$10+'СЕТ СН'!$G$5-'СЕТ СН'!$G$20</f>
        <v>3107.7326841599997</v>
      </c>
      <c r="I65" s="36">
        <f>SUMIFS(СВЦЭМ!$C$33:$C$776,СВЦЭМ!$A$33:$A$776,$A65,СВЦЭМ!$B$33:$B$776,I$47)+'СЕТ СН'!$G$12+СВЦЭМ!$D$10+'СЕТ СН'!$G$5-'СЕТ СН'!$G$20</f>
        <v>3079.5595645100002</v>
      </c>
      <c r="J65" s="36">
        <f>SUMIFS(СВЦЭМ!$C$33:$C$776,СВЦЭМ!$A$33:$A$776,$A65,СВЦЭМ!$B$33:$B$776,J$47)+'СЕТ СН'!$G$12+СВЦЭМ!$D$10+'СЕТ СН'!$G$5-'СЕТ СН'!$G$20</f>
        <v>3037.7841601199998</v>
      </c>
      <c r="K65" s="36">
        <f>SUMIFS(СВЦЭМ!$C$33:$C$776,СВЦЭМ!$A$33:$A$776,$A65,СВЦЭМ!$B$33:$B$776,K$47)+'СЕТ СН'!$G$12+СВЦЭМ!$D$10+'СЕТ СН'!$G$5-'СЕТ СН'!$G$20</f>
        <v>3021.9330631800003</v>
      </c>
      <c r="L65" s="36">
        <f>SUMIFS(СВЦЭМ!$C$33:$C$776,СВЦЭМ!$A$33:$A$776,$A65,СВЦЭМ!$B$33:$B$776,L$47)+'СЕТ СН'!$G$12+СВЦЭМ!$D$10+'СЕТ СН'!$G$5-'СЕТ СН'!$G$20</f>
        <v>3030.8415169300001</v>
      </c>
      <c r="M65" s="36">
        <f>SUMIFS(СВЦЭМ!$C$33:$C$776,СВЦЭМ!$A$33:$A$776,$A65,СВЦЭМ!$B$33:$B$776,M$47)+'СЕТ СН'!$G$12+СВЦЭМ!$D$10+'СЕТ СН'!$G$5-'СЕТ СН'!$G$20</f>
        <v>3022.2170359800002</v>
      </c>
      <c r="N65" s="36">
        <f>SUMIFS(СВЦЭМ!$C$33:$C$776,СВЦЭМ!$A$33:$A$776,$A65,СВЦЭМ!$B$33:$B$776,N$47)+'СЕТ СН'!$G$12+СВЦЭМ!$D$10+'СЕТ СН'!$G$5-'СЕТ СН'!$G$20</f>
        <v>3029.4391773799998</v>
      </c>
      <c r="O65" s="36">
        <f>SUMIFS(СВЦЭМ!$C$33:$C$776,СВЦЭМ!$A$33:$A$776,$A65,СВЦЭМ!$B$33:$B$776,O$47)+'СЕТ СН'!$G$12+СВЦЭМ!$D$10+'СЕТ СН'!$G$5-'СЕТ СН'!$G$20</f>
        <v>3041.8758229200002</v>
      </c>
      <c r="P65" s="36">
        <f>SUMIFS(СВЦЭМ!$C$33:$C$776,СВЦЭМ!$A$33:$A$776,$A65,СВЦЭМ!$B$33:$B$776,P$47)+'СЕТ СН'!$G$12+СВЦЭМ!$D$10+'СЕТ СН'!$G$5-'СЕТ СН'!$G$20</f>
        <v>3062.3654130899999</v>
      </c>
      <c r="Q65" s="36">
        <f>SUMIFS(СВЦЭМ!$C$33:$C$776,СВЦЭМ!$A$33:$A$776,$A65,СВЦЭМ!$B$33:$B$776,Q$47)+'СЕТ СН'!$G$12+СВЦЭМ!$D$10+'СЕТ СН'!$G$5-'СЕТ СН'!$G$20</f>
        <v>3050.3814920599998</v>
      </c>
      <c r="R65" s="36">
        <f>SUMIFS(СВЦЭМ!$C$33:$C$776,СВЦЭМ!$A$33:$A$776,$A65,СВЦЭМ!$B$33:$B$776,R$47)+'СЕТ СН'!$G$12+СВЦЭМ!$D$10+'СЕТ СН'!$G$5-'СЕТ СН'!$G$20</f>
        <v>3039.3279067100002</v>
      </c>
      <c r="S65" s="36">
        <f>SUMIFS(СВЦЭМ!$C$33:$C$776,СВЦЭМ!$A$33:$A$776,$A65,СВЦЭМ!$B$33:$B$776,S$47)+'СЕТ СН'!$G$12+СВЦЭМ!$D$10+'СЕТ СН'!$G$5-'СЕТ СН'!$G$20</f>
        <v>3027.5778869999999</v>
      </c>
      <c r="T65" s="36">
        <f>SUMIFS(СВЦЭМ!$C$33:$C$776,СВЦЭМ!$A$33:$A$776,$A65,СВЦЭМ!$B$33:$B$776,T$47)+'СЕТ СН'!$G$12+СВЦЭМ!$D$10+'СЕТ СН'!$G$5-'СЕТ СН'!$G$20</f>
        <v>3009.4877357800001</v>
      </c>
      <c r="U65" s="36">
        <f>SUMIFS(СВЦЭМ!$C$33:$C$776,СВЦЭМ!$A$33:$A$776,$A65,СВЦЭМ!$B$33:$B$776,U$47)+'СЕТ СН'!$G$12+СВЦЭМ!$D$10+'СЕТ СН'!$G$5-'СЕТ СН'!$G$20</f>
        <v>3011.2462137900002</v>
      </c>
      <c r="V65" s="36">
        <f>SUMIFS(СВЦЭМ!$C$33:$C$776,СВЦЭМ!$A$33:$A$776,$A65,СВЦЭМ!$B$33:$B$776,V$47)+'СЕТ СН'!$G$12+СВЦЭМ!$D$10+'СЕТ СН'!$G$5-'СЕТ СН'!$G$20</f>
        <v>3012.7387913900002</v>
      </c>
      <c r="W65" s="36">
        <f>SUMIFS(СВЦЭМ!$C$33:$C$776,СВЦЭМ!$A$33:$A$776,$A65,СВЦЭМ!$B$33:$B$776,W$47)+'СЕТ СН'!$G$12+СВЦЭМ!$D$10+'СЕТ СН'!$G$5-'СЕТ СН'!$G$20</f>
        <v>3037.6122901999997</v>
      </c>
      <c r="X65" s="36">
        <f>SUMIFS(СВЦЭМ!$C$33:$C$776,СВЦЭМ!$A$33:$A$776,$A65,СВЦЭМ!$B$33:$B$776,X$47)+'СЕТ СН'!$G$12+СВЦЭМ!$D$10+'СЕТ СН'!$G$5-'СЕТ СН'!$G$20</f>
        <v>3046.6899197000002</v>
      </c>
      <c r="Y65" s="36">
        <f>SUMIFS(СВЦЭМ!$C$33:$C$776,СВЦЭМ!$A$33:$A$776,$A65,СВЦЭМ!$B$33:$B$776,Y$47)+'СЕТ СН'!$G$12+СВЦЭМ!$D$10+'СЕТ СН'!$G$5-'СЕТ СН'!$G$20</f>
        <v>3072.2980456599998</v>
      </c>
    </row>
    <row r="66" spans="1:27" ht="15.75" x14ac:dyDescent="0.2">
      <c r="A66" s="35">
        <f t="shared" si="1"/>
        <v>44215</v>
      </c>
      <c r="B66" s="36">
        <f>SUMIFS(СВЦЭМ!$C$33:$C$776,СВЦЭМ!$A$33:$A$776,$A66,СВЦЭМ!$B$33:$B$776,B$47)+'СЕТ СН'!$G$12+СВЦЭМ!$D$10+'СЕТ СН'!$G$5-'СЕТ СН'!$G$20</f>
        <v>3069.2776838</v>
      </c>
      <c r="C66" s="36">
        <f>SUMIFS(СВЦЭМ!$C$33:$C$776,СВЦЭМ!$A$33:$A$776,$A66,СВЦЭМ!$B$33:$B$776,C$47)+'СЕТ СН'!$G$12+СВЦЭМ!$D$10+'СЕТ СН'!$G$5-'СЕТ СН'!$G$20</f>
        <v>3097.8931097300001</v>
      </c>
      <c r="D66" s="36">
        <f>SUMIFS(СВЦЭМ!$C$33:$C$776,СВЦЭМ!$A$33:$A$776,$A66,СВЦЭМ!$B$33:$B$776,D$47)+'СЕТ СН'!$G$12+СВЦЭМ!$D$10+'СЕТ СН'!$G$5-'СЕТ СН'!$G$20</f>
        <v>3119.5305557399997</v>
      </c>
      <c r="E66" s="36">
        <f>SUMIFS(СВЦЭМ!$C$33:$C$776,СВЦЭМ!$A$33:$A$776,$A66,СВЦЭМ!$B$33:$B$776,E$47)+'СЕТ СН'!$G$12+СВЦЭМ!$D$10+'СЕТ СН'!$G$5-'СЕТ СН'!$G$20</f>
        <v>3102.2480388599997</v>
      </c>
      <c r="F66" s="36">
        <f>SUMIFS(СВЦЭМ!$C$33:$C$776,СВЦЭМ!$A$33:$A$776,$A66,СВЦЭМ!$B$33:$B$776,F$47)+'СЕТ СН'!$G$12+СВЦЭМ!$D$10+'СЕТ СН'!$G$5-'СЕТ СН'!$G$20</f>
        <v>3102.9913917599997</v>
      </c>
      <c r="G66" s="36">
        <f>SUMIFS(СВЦЭМ!$C$33:$C$776,СВЦЭМ!$A$33:$A$776,$A66,СВЦЭМ!$B$33:$B$776,G$47)+'СЕТ СН'!$G$12+СВЦЭМ!$D$10+'СЕТ СН'!$G$5-'СЕТ СН'!$G$20</f>
        <v>3074.7292687099998</v>
      </c>
      <c r="H66" s="36">
        <f>SUMIFS(СВЦЭМ!$C$33:$C$776,СВЦЭМ!$A$33:$A$776,$A66,СВЦЭМ!$B$33:$B$776,H$47)+'СЕТ СН'!$G$12+СВЦЭМ!$D$10+'СЕТ СН'!$G$5-'СЕТ СН'!$G$20</f>
        <v>3030.7459124699999</v>
      </c>
      <c r="I66" s="36">
        <f>SUMIFS(СВЦЭМ!$C$33:$C$776,СВЦЭМ!$A$33:$A$776,$A66,СВЦЭМ!$B$33:$B$776,I$47)+'СЕТ СН'!$G$12+СВЦЭМ!$D$10+'СЕТ СН'!$G$5-'СЕТ СН'!$G$20</f>
        <v>2998.7391990300002</v>
      </c>
      <c r="J66" s="36">
        <f>SUMIFS(СВЦЭМ!$C$33:$C$776,СВЦЭМ!$A$33:$A$776,$A66,СВЦЭМ!$B$33:$B$776,J$47)+'СЕТ СН'!$G$12+СВЦЭМ!$D$10+'СЕТ СН'!$G$5-'СЕТ СН'!$G$20</f>
        <v>2973.23739359</v>
      </c>
      <c r="K66" s="36">
        <f>SUMIFS(СВЦЭМ!$C$33:$C$776,СВЦЭМ!$A$33:$A$776,$A66,СВЦЭМ!$B$33:$B$776,K$47)+'СЕТ СН'!$G$12+СВЦЭМ!$D$10+'СЕТ СН'!$G$5-'СЕТ СН'!$G$20</f>
        <v>2966.4047401899998</v>
      </c>
      <c r="L66" s="36">
        <f>SUMIFS(СВЦЭМ!$C$33:$C$776,СВЦЭМ!$A$33:$A$776,$A66,СВЦЭМ!$B$33:$B$776,L$47)+'СЕТ СН'!$G$12+СВЦЭМ!$D$10+'СЕТ СН'!$G$5-'СЕТ СН'!$G$20</f>
        <v>2958.2351810300001</v>
      </c>
      <c r="M66" s="36">
        <f>SUMIFS(СВЦЭМ!$C$33:$C$776,СВЦЭМ!$A$33:$A$776,$A66,СВЦЭМ!$B$33:$B$776,M$47)+'СЕТ СН'!$G$12+СВЦЭМ!$D$10+'СЕТ СН'!$G$5-'СЕТ СН'!$G$20</f>
        <v>2962.56706454</v>
      </c>
      <c r="N66" s="36">
        <f>SUMIFS(СВЦЭМ!$C$33:$C$776,СВЦЭМ!$A$33:$A$776,$A66,СВЦЭМ!$B$33:$B$776,N$47)+'СЕТ СН'!$G$12+СВЦЭМ!$D$10+'СЕТ СН'!$G$5-'СЕТ СН'!$G$20</f>
        <v>2967.5981153399998</v>
      </c>
      <c r="O66" s="36">
        <f>SUMIFS(СВЦЭМ!$C$33:$C$776,СВЦЭМ!$A$33:$A$776,$A66,СВЦЭМ!$B$33:$B$776,O$47)+'СЕТ СН'!$G$12+СВЦЭМ!$D$10+'СЕТ СН'!$G$5-'СЕТ СН'!$G$20</f>
        <v>2983.2665256400001</v>
      </c>
      <c r="P66" s="36">
        <f>SUMIFS(СВЦЭМ!$C$33:$C$776,СВЦЭМ!$A$33:$A$776,$A66,СВЦЭМ!$B$33:$B$776,P$47)+'СЕТ СН'!$G$12+СВЦЭМ!$D$10+'СЕТ СН'!$G$5-'СЕТ СН'!$G$20</f>
        <v>2995.1555020199999</v>
      </c>
      <c r="Q66" s="36">
        <f>SUMIFS(СВЦЭМ!$C$33:$C$776,СВЦЭМ!$A$33:$A$776,$A66,СВЦЭМ!$B$33:$B$776,Q$47)+'СЕТ СН'!$G$12+СВЦЭМ!$D$10+'СЕТ СН'!$G$5-'СЕТ СН'!$G$20</f>
        <v>3000.39406173</v>
      </c>
      <c r="R66" s="36">
        <f>SUMIFS(СВЦЭМ!$C$33:$C$776,СВЦЭМ!$A$33:$A$776,$A66,СВЦЭМ!$B$33:$B$776,R$47)+'СЕТ СН'!$G$12+СВЦЭМ!$D$10+'СЕТ СН'!$G$5-'СЕТ СН'!$G$20</f>
        <v>2996.6237005000003</v>
      </c>
      <c r="S66" s="36">
        <f>SUMIFS(СВЦЭМ!$C$33:$C$776,СВЦЭМ!$A$33:$A$776,$A66,СВЦЭМ!$B$33:$B$776,S$47)+'СЕТ СН'!$G$12+СВЦЭМ!$D$10+'СЕТ СН'!$G$5-'СЕТ СН'!$G$20</f>
        <v>2987.7120052700002</v>
      </c>
      <c r="T66" s="36">
        <f>SUMIFS(СВЦЭМ!$C$33:$C$776,СВЦЭМ!$A$33:$A$776,$A66,СВЦЭМ!$B$33:$B$776,T$47)+'СЕТ СН'!$G$12+СВЦЭМ!$D$10+'СЕТ СН'!$G$5-'СЕТ СН'!$G$20</f>
        <v>2965.4970276499998</v>
      </c>
      <c r="U66" s="36">
        <f>SUMIFS(СВЦЭМ!$C$33:$C$776,СВЦЭМ!$A$33:$A$776,$A66,СВЦЭМ!$B$33:$B$776,U$47)+'СЕТ СН'!$G$12+СВЦЭМ!$D$10+'СЕТ СН'!$G$5-'СЕТ СН'!$G$20</f>
        <v>2962.0826915600001</v>
      </c>
      <c r="V66" s="36">
        <f>SUMIFS(СВЦЭМ!$C$33:$C$776,СВЦЭМ!$A$33:$A$776,$A66,СВЦЭМ!$B$33:$B$776,V$47)+'СЕТ СН'!$G$12+СВЦЭМ!$D$10+'СЕТ СН'!$G$5-'СЕТ СН'!$G$20</f>
        <v>2971.3072236899998</v>
      </c>
      <c r="W66" s="36">
        <f>SUMIFS(СВЦЭМ!$C$33:$C$776,СВЦЭМ!$A$33:$A$776,$A66,СВЦЭМ!$B$33:$B$776,W$47)+'СЕТ СН'!$G$12+СВЦЭМ!$D$10+'СЕТ СН'!$G$5-'СЕТ СН'!$G$20</f>
        <v>2988.3857274900001</v>
      </c>
      <c r="X66" s="36">
        <f>SUMIFS(СВЦЭМ!$C$33:$C$776,СВЦЭМ!$A$33:$A$776,$A66,СВЦЭМ!$B$33:$B$776,X$47)+'СЕТ СН'!$G$12+СВЦЭМ!$D$10+'СЕТ СН'!$G$5-'СЕТ СН'!$G$20</f>
        <v>2992.0610975300001</v>
      </c>
      <c r="Y66" s="36">
        <f>SUMIFS(СВЦЭМ!$C$33:$C$776,СВЦЭМ!$A$33:$A$776,$A66,СВЦЭМ!$B$33:$B$776,Y$47)+'СЕТ СН'!$G$12+СВЦЭМ!$D$10+'СЕТ СН'!$G$5-'СЕТ СН'!$G$20</f>
        <v>3020.2436429500003</v>
      </c>
    </row>
    <row r="67" spans="1:27" ht="15.75" x14ac:dyDescent="0.2">
      <c r="A67" s="35">
        <f t="shared" si="1"/>
        <v>44216</v>
      </c>
      <c r="B67" s="36">
        <f>SUMIFS(СВЦЭМ!$C$33:$C$776,СВЦЭМ!$A$33:$A$776,$A67,СВЦЭМ!$B$33:$B$776,B$47)+'СЕТ СН'!$G$12+СВЦЭМ!$D$10+'СЕТ СН'!$G$5-'СЕТ СН'!$G$20</f>
        <v>3010.5720305699997</v>
      </c>
      <c r="C67" s="36">
        <f>SUMIFS(СВЦЭМ!$C$33:$C$776,СВЦЭМ!$A$33:$A$776,$A67,СВЦЭМ!$B$33:$B$776,C$47)+'СЕТ СН'!$G$12+СВЦЭМ!$D$10+'СЕТ СН'!$G$5-'СЕТ СН'!$G$20</f>
        <v>3046.06431858</v>
      </c>
      <c r="D67" s="36">
        <f>SUMIFS(СВЦЭМ!$C$33:$C$776,СВЦЭМ!$A$33:$A$776,$A67,СВЦЭМ!$B$33:$B$776,D$47)+'СЕТ СН'!$G$12+СВЦЭМ!$D$10+'СЕТ СН'!$G$5-'СЕТ СН'!$G$20</f>
        <v>3064.68031673</v>
      </c>
      <c r="E67" s="36">
        <f>SUMIFS(СВЦЭМ!$C$33:$C$776,СВЦЭМ!$A$33:$A$776,$A67,СВЦЭМ!$B$33:$B$776,E$47)+'СЕТ СН'!$G$12+СВЦЭМ!$D$10+'СЕТ СН'!$G$5-'СЕТ СН'!$G$20</f>
        <v>3068.3899621800001</v>
      </c>
      <c r="F67" s="36">
        <f>SUMIFS(СВЦЭМ!$C$33:$C$776,СВЦЭМ!$A$33:$A$776,$A67,СВЦЭМ!$B$33:$B$776,F$47)+'СЕТ СН'!$G$12+СВЦЭМ!$D$10+'СЕТ СН'!$G$5-'СЕТ СН'!$G$20</f>
        <v>3074.7971057699997</v>
      </c>
      <c r="G67" s="36">
        <f>SUMIFS(СВЦЭМ!$C$33:$C$776,СВЦЭМ!$A$33:$A$776,$A67,СВЦЭМ!$B$33:$B$776,G$47)+'СЕТ СН'!$G$12+СВЦЭМ!$D$10+'СЕТ СН'!$G$5-'СЕТ СН'!$G$20</f>
        <v>3059.1012736900002</v>
      </c>
      <c r="H67" s="36">
        <f>SUMIFS(СВЦЭМ!$C$33:$C$776,СВЦЭМ!$A$33:$A$776,$A67,СВЦЭМ!$B$33:$B$776,H$47)+'СЕТ СН'!$G$12+СВЦЭМ!$D$10+'СЕТ СН'!$G$5-'СЕТ СН'!$G$20</f>
        <v>3025.7678552799998</v>
      </c>
      <c r="I67" s="36">
        <f>SUMIFS(СВЦЭМ!$C$33:$C$776,СВЦЭМ!$A$33:$A$776,$A67,СВЦЭМ!$B$33:$B$776,I$47)+'СЕТ СН'!$G$12+СВЦЭМ!$D$10+'СЕТ СН'!$G$5-'СЕТ СН'!$G$20</f>
        <v>3004.9072679700002</v>
      </c>
      <c r="J67" s="36">
        <f>SUMIFS(СВЦЭМ!$C$33:$C$776,СВЦЭМ!$A$33:$A$776,$A67,СВЦЭМ!$B$33:$B$776,J$47)+'СЕТ СН'!$G$12+СВЦЭМ!$D$10+'СЕТ СН'!$G$5-'СЕТ СН'!$G$20</f>
        <v>2975.33217595</v>
      </c>
      <c r="K67" s="36">
        <f>SUMIFS(СВЦЭМ!$C$33:$C$776,СВЦЭМ!$A$33:$A$776,$A67,СВЦЭМ!$B$33:$B$776,K$47)+'СЕТ СН'!$G$12+СВЦЭМ!$D$10+'СЕТ СН'!$G$5-'СЕТ СН'!$G$20</f>
        <v>2972.3740179199999</v>
      </c>
      <c r="L67" s="36">
        <f>SUMIFS(СВЦЭМ!$C$33:$C$776,СВЦЭМ!$A$33:$A$776,$A67,СВЦЭМ!$B$33:$B$776,L$47)+'СЕТ СН'!$G$12+СВЦЭМ!$D$10+'СЕТ СН'!$G$5-'СЕТ СН'!$G$20</f>
        <v>2966.0458973200002</v>
      </c>
      <c r="M67" s="36">
        <f>SUMIFS(СВЦЭМ!$C$33:$C$776,СВЦЭМ!$A$33:$A$776,$A67,СВЦЭМ!$B$33:$B$776,M$47)+'СЕТ СН'!$G$12+СВЦЭМ!$D$10+'СЕТ СН'!$G$5-'СЕТ СН'!$G$20</f>
        <v>2965.7811262</v>
      </c>
      <c r="N67" s="36">
        <f>SUMIFS(СВЦЭМ!$C$33:$C$776,СВЦЭМ!$A$33:$A$776,$A67,СВЦЭМ!$B$33:$B$776,N$47)+'СЕТ СН'!$G$12+СВЦЭМ!$D$10+'СЕТ СН'!$G$5-'СЕТ СН'!$G$20</f>
        <v>2985.2813451699999</v>
      </c>
      <c r="O67" s="36">
        <f>SUMIFS(СВЦЭМ!$C$33:$C$776,СВЦЭМ!$A$33:$A$776,$A67,СВЦЭМ!$B$33:$B$776,O$47)+'СЕТ СН'!$G$12+СВЦЭМ!$D$10+'СЕТ СН'!$G$5-'СЕТ СН'!$G$20</f>
        <v>2999.2860627700002</v>
      </c>
      <c r="P67" s="36">
        <f>SUMIFS(СВЦЭМ!$C$33:$C$776,СВЦЭМ!$A$33:$A$776,$A67,СВЦЭМ!$B$33:$B$776,P$47)+'СЕТ СН'!$G$12+СВЦЭМ!$D$10+'СЕТ СН'!$G$5-'СЕТ СН'!$G$20</f>
        <v>3013.9002582499998</v>
      </c>
      <c r="Q67" s="36">
        <f>SUMIFS(СВЦЭМ!$C$33:$C$776,СВЦЭМ!$A$33:$A$776,$A67,СВЦЭМ!$B$33:$B$776,Q$47)+'СЕТ СН'!$G$12+СВЦЭМ!$D$10+'СЕТ СН'!$G$5-'СЕТ СН'!$G$20</f>
        <v>3026.3055270300001</v>
      </c>
      <c r="R67" s="36">
        <f>SUMIFS(СВЦЭМ!$C$33:$C$776,СВЦЭМ!$A$33:$A$776,$A67,СВЦЭМ!$B$33:$B$776,R$47)+'СЕТ СН'!$G$12+СВЦЭМ!$D$10+'СЕТ СН'!$G$5-'СЕТ СН'!$G$20</f>
        <v>3010.74242658</v>
      </c>
      <c r="S67" s="36">
        <f>SUMIFS(СВЦЭМ!$C$33:$C$776,СВЦЭМ!$A$33:$A$776,$A67,СВЦЭМ!$B$33:$B$776,S$47)+'СЕТ СН'!$G$12+СВЦЭМ!$D$10+'СЕТ СН'!$G$5-'СЕТ СН'!$G$20</f>
        <v>3000.8530815200002</v>
      </c>
      <c r="T67" s="36">
        <f>SUMIFS(СВЦЭМ!$C$33:$C$776,СВЦЭМ!$A$33:$A$776,$A67,СВЦЭМ!$B$33:$B$776,T$47)+'СЕТ СН'!$G$12+СВЦЭМ!$D$10+'СЕТ СН'!$G$5-'СЕТ СН'!$G$20</f>
        <v>2972.75498367</v>
      </c>
      <c r="U67" s="36">
        <f>SUMIFS(СВЦЭМ!$C$33:$C$776,СВЦЭМ!$A$33:$A$776,$A67,СВЦЭМ!$B$33:$B$776,U$47)+'СЕТ СН'!$G$12+СВЦЭМ!$D$10+'СЕТ СН'!$G$5-'СЕТ СН'!$G$20</f>
        <v>2973.3155482900002</v>
      </c>
      <c r="V67" s="36">
        <f>SUMIFS(СВЦЭМ!$C$33:$C$776,СВЦЭМ!$A$33:$A$776,$A67,СВЦЭМ!$B$33:$B$776,V$47)+'СЕТ СН'!$G$12+СВЦЭМ!$D$10+'СЕТ СН'!$G$5-'СЕТ СН'!$G$20</f>
        <v>2983.3285727699999</v>
      </c>
      <c r="W67" s="36">
        <f>SUMIFS(СВЦЭМ!$C$33:$C$776,СВЦЭМ!$A$33:$A$776,$A67,СВЦЭМ!$B$33:$B$776,W$47)+'СЕТ СН'!$G$12+СВЦЭМ!$D$10+'СЕТ СН'!$G$5-'СЕТ СН'!$G$20</f>
        <v>2997.9041087200003</v>
      </c>
      <c r="X67" s="36">
        <f>SUMIFS(СВЦЭМ!$C$33:$C$776,СВЦЭМ!$A$33:$A$776,$A67,СВЦЭМ!$B$33:$B$776,X$47)+'СЕТ СН'!$G$12+СВЦЭМ!$D$10+'СЕТ СН'!$G$5-'СЕТ СН'!$G$20</f>
        <v>3001.43912675</v>
      </c>
      <c r="Y67" s="36">
        <f>SUMIFS(СВЦЭМ!$C$33:$C$776,СВЦЭМ!$A$33:$A$776,$A67,СВЦЭМ!$B$33:$B$776,Y$47)+'СЕТ СН'!$G$12+СВЦЭМ!$D$10+'СЕТ СН'!$G$5-'СЕТ СН'!$G$20</f>
        <v>3024.4015740599998</v>
      </c>
    </row>
    <row r="68" spans="1:27" ht="15.75" x14ac:dyDescent="0.2">
      <c r="A68" s="35">
        <f t="shared" si="1"/>
        <v>44217</v>
      </c>
      <c r="B68" s="36">
        <f>SUMIFS(СВЦЭМ!$C$33:$C$776,СВЦЭМ!$A$33:$A$776,$A68,СВЦЭМ!$B$33:$B$776,B$47)+'СЕТ СН'!$G$12+СВЦЭМ!$D$10+'СЕТ СН'!$G$5-'СЕТ СН'!$G$20</f>
        <v>3007.7345226699999</v>
      </c>
      <c r="C68" s="36">
        <f>SUMIFS(СВЦЭМ!$C$33:$C$776,СВЦЭМ!$A$33:$A$776,$A68,СВЦЭМ!$B$33:$B$776,C$47)+'СЕТ СН'!$G$12+СВЦЭМ!$D$10+'СЕТ СН'!$G$5-'СЕТ СН'!$G$20</f>
        <v>3058.7666126599997</v>
      </c>
      <c r="D68" s="36">
        <f>SUMIFS(СВЦЭМ!$C$33:$C$776,СВЦЭМ!$A$33:$A$776,$A68,СВЦЭМ!$B$33:$B$776,D$47)+'СЕТ СН'!$G$12+СВЦЭМ!$D$10+'СЕТ СН'!$G$5-'СЕТ СН'!$G$20</f>
        <v>3088.6285129500002</v>
      </c>
      <c r="E68" s="36">
        <f>SUMIFS(СВЦЭМ!$C$33:$C$776,СВЦЭМ!$A$33:$A$776,$A68,СВЦЭМ!$B$33:$B$776,E$47)+'СЕТ СН'!$G$12+СВЦЭМ!$D$10+'СЕТ СН'!$G$5-'СЕТ СН'!$G$20</f>
        <v>3092.3840612200001</v>
      </c>
      <c r="F68" s="36">
        <f>SUMIFS(СВЦЭМ!$C$33:$C$776,СВЦЭМ!$A$33:$A$776,$A68,СВЦЭМ!$B$33:$B$776,F$47)+'СЕТ СН'!$G$12+СВЦЭМ!$D$10+'СЕТ СН'!$G$5-'СЕТ СН'!$G$20</f>
        <v>3090.69165256</v>
      </c>
      <c r="G68" s="36">
        <f>SUMIFS(СВЦЭМ!$C$33:$C$776,СВЦЭМ!$A$33:$A$776,$A68,СВЦЭМ!$B$33:$B$776,G$47)+'СЕТ СН'!$G$12+СВЦЭМ!$D$10+'СЕТ СН'!$G$5-'СЕТ СН'!$G$20</f>
        <v>3063.9611163600002</v>
      </c>
      <c r="H68" s="36">
        <f>SUMIFS(СВЦЭМ!$C$33:$C$776,СВЦЭМ!$A$33:$A$776,$A68,СВЦЭМ!$B$33:$B$776,H$47)+'СЕТ СН'!$G$12+СВЦЭМ!$D$10+'СЕТ СН'!$G$5-'СЕТ СН'!$G$20</f>
        <v>3023.9430492299998</v>
      </c>
      <c r="I68" s="36">
        <f>SUMIFS(СВЦЭМ!$C$33:$C$776,СВЦЭМ!$A$33:$A$776,$A68,СВЦЭМ!$B$33:$B$776,I$47)+'СЕТ СН'!$G$12+СВЦЭМ!$D$10+'СЕТ СН'!$G$5-'СЕТ СН'!$G$20</f>
        <v>3004.6864631200001</v>
      </c>
      <c r="J68" s="36">
        <f>SUMIFS(СВЦЭМ!$C$33:$C$776,СВЦЭМ!$A$33:$A$776,$A68,СВЦЭМ!$B$33:$B$776,J$47)+'СЕТ СН'!$G$12+СВЦЭМ!$D$10+'СЕТ СН'!$G$5-'СЕТ СН'!$G$20</f>
        <v>2976.7224224199999</v>
      </c>
      <c r="K68" s="36">
        <f>SUMIFS(СВЦЭМ!$C$33:$C$776,СВЦЭМ!$A$33:$A$776,$A68,СВЦЭМ!$B$33:$B$776,K$47)+'СЕТ СН'!$G$12+СВЦЭМ!$D$10+'СЕТ СН'!$G$5-'СЕТ СН'!$G$20</f>
        <v>2971.3994075199998</v>
      </c>
      <c r="L68" s="36">
        <f>SUMIFS(СВЦЭМ!$C$33:$C$776,СВЦЭМ!$A$33:$A$776,$A68,СВЦЭМ!$B$33:$B$776,L$47)+'СЕТ СН'!$G$12+СВЦЭМ!$D$10+'СЕТ СН'!$G$5-'СЕТ СН'!$G$20</f>
        <v>2967.84711419</v>
      </c>
      <c r="M68" s="36">
        <f>SUMIFS(СВЦЭМ!$C$33:$C$776,СВЦЭМ!$A$33:$A$776,$A68,СВЦЭМ!$B$33:$B$776,M$47)+'СЕТ СН'!$G$12+СВЦЭМ!$D$10+'СЕТ СН'!$G$5-'СЕТ СН'!$G$20</f>
        <v>2964.6182334700002</v>
      </c>
      <c r="N68" s="36">
        <f>SUMIFS(СВЦЭМ!$C$33:$C$776,СВЦЭМ!$A$33:$A$776,$A68,СВЦЭМ!$B$33:$B$776,N$47)+'СЕТ СН'!$G$12+СВЦЭМ!$D$10+'СЕТ СН'!$G$5-'СЕТ СН'!$G$20</f>
        <v>2978.7126476900003</v>
      </c>
      <c r="O68" s="36">
        <f>SUMIFS(СВЦЭМ!$C$33:$C$776,СВЦЭМ!$A$33:$A$776,$A68,СВЦЭМ!$B$33:$B$776,O$47)+'СЕТ СН'!$G$12+СВЦЭМ!$D$10+'СЕТ СН'!$G$5-'СЕТ СН'!$G$20</f>
        <v>2997.64661007</v>
      </c>
      <c r="P68" s="36">
        <f>SUMIFS(СВЦЭМ!$C$33:$C$776,СВЦЭМ!$A$33:$A$776,$A68,СВЦЭМ!$B$33:$B$776,P$47)+'СЕТ СН'!$G$12+СВЦЭМ!$D$10+'СЕТ СН'!$G$5-'СЕТ СН'!$G$20</f>
        <v>3011.7122771300001</v>
      </c>
      <c r="Q68" s="36">
        <f>SUMIFS(СВЦЭМ!$C$33:$C$776,СВЦЭМ!$A$33:$A$776,$A68,СВЦЭМ!$B$33:$B$776,Q$47)+'СЕТ СН'!$G$12+СВЦЭМ!$D$10+'СЕТ СН'!$G$5-'СЕТ СН'!$G$20</f>
        <v>3013.75878349</v>
      </c>
      <c r="R68" s="36">
        <f>SUMIFS(СВЦЭМ!$C$33:$C$776,СВЦЭМ!$A$33:$A$776,$A68,СВЦЭМ!$B$33:$B$776,R$47)+'СЕТ СН'!$G$12+СВЦЭМ!$D$10+'СЕТ СН'!$G$5-'СЕТ СН'!$G$20</f>
        <v>3001.6268631399998</v>
      </c>
      <c r="S68" s="36">
        <f>SUMIFS(СВЦЭМ!$C$33:$C$776,СВЦЭМ!$A$33:$A$776,$A68,СВЦЭМ!$B$33:$B$776,S$47)+'СЕТ СН'!$G$12+СВЦЭМ!$D$10+'СЕТ СН'!$G$5-'СЕТ СН'!$G$20</f>
        <v>2977.3322309200003</v>
      </c>
      <c r="T68" s="36">
        <f>SUMIFS(СВЦЭМ!$C$33:$C$776,СВЦЭМ!$A$33:$A$776,$A68,СВЦЭМ!$B$33:$B$776,T$47)+'СЕТ СН'!$G$12+СВЦЭМ!$D$10+'СЕТ СН'!$G$5-'СЕТ СН'!$G$20</f>
        <v>2970.48964432</v>
      </c>
      <c r="U68" s="36">
        <f>SUMIFS(СВЦЭМ!$C$33:$C$776,СВЦЭМ!$A$33:$A$776,$A68,СВЦЭМ!$B$33:$B$776,U$47)+'СЕТ СН'!$G$12+СВЦЭМ!$D$10+'СЕТ СН'!$G$5-'СЕТ СН'!$G$20</f>
        <v>2969.7020188500001</v>
      </c>
      <c r="V68" s="36">
        <f>SUMIFS(СВЦЭМ!$C$33:$C$776,СВЦЭМ!$A$33:$A$776,$A68,СВЦЭМ!$B$33:$B$776,V$47)+'СЕТ СН'!$G$12+СВЦЭМ!$D$10+'СЕТ СН'!$G$5-'СЕТ СН'!$G$20</f>
        <v>2974.3754789300001</v>
      </c>
      <c r="W68" s="36">
        <f>SUMIFS(СВЦЭМ!$C$33:$C$776,СВЦЭМ!$A$33:$A$776,$A68,СВЦЭМ!$B$33:$B$776,W$47)+'СЕТ СН'!$G$12+СВЦЭМ!$D$10+'СЕТ СН'!$G$5-'СЕТ СН'!$G$20</f>
        <v>2994.37613448</v>
      </c>
      <c r="X68" s="36">
        <f>SUMIFS(СВЦЭМ!$C$33:$C$776,СВЦЭМ!$A$33:$A$776,$A68,СВЦЭМ!$B$33:$B$776,X$47)+'СЕТ СН'!$G$12+СВЦЭМ!$D$10+'СЕТ СН'!$G$5-'СЕТ СН'!$G$20</f>
        <v>3002.1393822800001</v>
      </c>
      <c r="Y68" s="36">
        <f>SUMIFS(СВЦЭМ!$C$33:$C$776,СВЦЭМ!$A$33:$A$776,$A68,СВЦЭМ!$B$33:$B$776,Y$47)+'СЕТ СН'!$G$12+СВЦЭМ!$D$10+'СЕТ СН'!$G$5-'СЕТ СН'!$G$20</f>
        <v>3025.4617274100001</v>
      </c>
    </row>
    <row r="69" spans="1:27" ht="15.75" x14ac:dyDescent="0.2">
      <c r="A69" s="35">
        <f t="shared" si="1"/>
        <v>44218</v>
      </c>
      <c r="B69" s="36">
        <f>SUMIFS(СВЦЭМ!$C$33:$C$776,СВЦЭМ!$A$33:$A$776,$A69,СВЦЭМ!$B$33:$B$776,B$47)+'СЕТ СН'!$G$12+СВЦЭМ!$D$10+'СЕТ СН'!$G$5-'СЕТ СН'!$G$20</f>
        <v>2997.6494708999999</v>
      </c>
      <c r="C69" s="36">
        <f>SUMIFS(СВЦЭМ!$C$33:$C$776,СВЦЭМ!$A$33:$A$776,$A69,СВЦЭМ!$B$33:$B$776,C$47)+'СЕТ СН'!$G$12+СВЦЭМ!$D$10+'СЕТ СН'!$G$5-'СЕТ СН'!$G$20</f>
        <v>3033.6909532999998</v>
      </c>
      <c r="D69" s="36">
        <f>SUMIFS(СВЦЭМ!$C$33:$C$776,СВЦЭМ!$A$33:$A$776,$A69,СВЦЭМ!$B$33:$B$776,D$47)+'СЕТ СН'!$G$12+СВЦЭМ!$D$10+'СЕТ СН'!$G$5-'СЕТ СН'!$G$20</f>
        <v>3076.1834637500001</v>
      </c>
      <c r="E69" s="36">
        <f>SUMIFS(СВЦЭМ!$C$33:$C$776,СВЦЭМ!$A$33:$A$776,$A69,СВЦЭМ!$B$33:$B$776,E$47)+'СЕТ СН'!$G$12+СВЦЭМ!$D$10+'СЕТ СН'!$G$5-'СЕТ СН'!$G$20</f>
        <v>3093.0064079200001</v>
      </c>
      <c r="F69" s="36">
        <f>SUMIFS(СВЦЭМ!$C$33:$C$776,СВЦЭМ!$A$33:$A$776,$A69,СВЦЭМ!$B$33:$B$776,F$47)+'СЕТ СН'!$G$12+СВЦЭМ!$D$10+'СЕТ СН'!$G$5-'СЕТ СН'!$G$20</f>
        <v>3107.4673828699997</v>
      </c>
      <c r="G69" s="36">
        <f>SUMIFS(СВЦЭМ!$C$33:$C$776,СВЦЭМ!$A$33:$A$776,$A69,СВЦЭМ!$B$33:$B$776,G$47)+'СЕТ СН'!$G$12+СВЦЭМ!$D$10+'СЕТ СН'!$G$5-'СЕТ СН'!$G$20</f>
        <v>3088.53713526</v>
      </c>
      <c r="H69" s="36">
        <f>SUMIFS(СВЦЭМ!$C$33:$C$776,СВЦЭМ!$A$33:$A$776,$A69,СВЦЭМ!$B$33:$B$776,H$47)+'СЕТ СН'!$G$12+СВЦЭМ!$D$10+'СЕТ СН'!$G$5-'СЕТ СН'!$G$20</f>
        <v>3047.0475231299997</v>
      </c>
      <c r="I69" s="36">
        <f>SUMIFS(СВЦЭМ!$C$33:$C$776,СВЦЭМ!$A$33:$A$776,$A69,СВЦЭМ!$B$33:$B$776,I$47)+'СЕТ СН'!$G$12+СВЦЭМ!$D$10+'СЕТ СН'!$G$5-'СЕТ СН'!$G$20</f>
        <v>3017.4674592800002</v>
      </c>
      <c r="J69" s="36">
        <f>SUMIFS(СВЦЭМ!$C$33:$C$776,СВЦЭМ!$A$33:$A$776,$A69,СВЦЭМ!$B$33:$B$776,J$47)+'СЕТ СН'!$G$12+СВЦЭМ!$D$10+'СЕТ СН'!$G$5-'СЕТ СН'!$G$20</f>
        <v>2983.1503017099999</v>
      </c>
      <c r="K69" s="36">
        <f>SUMIFS(СВЦЭМ!$C$33:$C$776,СВЦЭМ!$A$33:$A$776,$A69,СВЦЭМ!$B$33:$B$776,K$47)+'СЕТ СН'!$G$12+СВЦЭМ!$D$10+'СЕТ СН'!$G$5-'СЕТ СН'!$G$20</f>
        <v>2978.19297276</v>
      </c>
      <c r="L69" s="36">
        <f>SUMIFS(СВЦЭМ!$C$33:$C$776,СВЦЭМ!$A$33:$A$776,$A69,СВЦЭМ!$B$33:$B$776,L$47)+'СЕТ СН'!$G$12+СВЦЭМ!$D$10+'СЕТ СН'!$G$5-'СЕТ СН'!$G$20</f>
        <v>2973.9185773700001</v>
      </c>
      <c r="M69" s="36">
        <f>SUMIFS(СВЦЭМ!$C$33:$C$776,СВЦЭМ!$A$33:$A$776,$A69,СВЦЭМ!$B$33:$B$776,M$47)+'СЕТ СН'!$G$12+СВЦЭМ!$D$10+'СЕТ СН'!$G$5-'СЕТ СН'!$G$20</f>
        <v>2977.02473878</v>
      </c>
      <c r="N69" s="36">
        <f>SUMIFS(СВЦЭМ!$C$33:$C$776,СВЦЭМ!$A$33:$A$776,$A69,СВЦЭМ!$B$33:$B$776,N$47)+'СЕТ СН'!$G$12+СВЦЭМ!$D$10+'СЕТ СН'!$G$5-'СЕТ СН'!$G$20</f>
        <v>2979.2102390700002</v>
      </c>
      <c r="O69" s="36">
        <f>SUMIFS(СВЦЭМ!$C$33:$C$776,СВЦЭМ!$A$33:$A$776,$A69,СВЦЭМ!$B$33:$B$776,O$47)+'СЕТ СН'!$G$12+СВЦЭМ!$D$10+'СЕТ СН'!$G$5-'СЕТ СН'!$G$20</f>
        <v>3013.6186485600001</v>
      </c>
      <c r="P69" s="36">
        <f>SUMIFS(СВЦЭМ!$C$33:$C$776,СВЦЭМ!$A$33:$A$776,$A69,СВЦЭМ!$B$33:$B$776,P$47)+'СЕТ СН'!$G$12+СВЦЭМ!$D$10+'СЕТ СН'!$G$5-'СЕТ СН'!$G$20</f>
        <v>3024.1602235700002</v>
      </c>
      <c r="Q69" s="36">
        <f>SUMIFS(СВЦЭМ!$C$33:$C$776,СВЦЭМ!$A$33:$A$776,$A69,СВЦЭМ!$B$33:$B$776,Q$47)+'СЕТ СН'!$G$12+СВЦЭМ!$D$10+'СЕТ СН'!$G$5-'СЕТ СН'!$G$20</f>
        <v>3030.4741990100001</v>
      </c>
      <c r="R69" s="36">
        <f>SUMIFS(СВЦЭМ!$C$33:$C$776,СВЦЭМ!$A$33:$A$776,$A69,СВЦЭМ!$B$33:$B$776,R$47)+'СЕТ СН'!$G$12+СВЦЭМ!$D$10+'СЕТ СН'!$G$5-'СЕТ СН'!$G$20</f>
        <v>3014.8066276700001</v>
      </c>
      <c r="S69" s="36">
        <f>SUMIFS(СВЦЭМ!$C$33:$C$776,СВЦЭМ!$A$33:$A$776,$A69,СВЦЭМ!$B$33:$B$776,S$47)+'СЕТ СН'!$G$12+СВЦЭМ!$D$10+'СЕТ СН'!$G$5-'СЕТ СН'!$G$20</f>
        <v>2997.8730322900001</v>
      </c>
      <c r="T69" s="36">
        <f>SUMIFS(СВЦЭМ!$C$33:$C$776,СВЦЭМ!$A$33:$A$776,$A69,СВЦЭМ!$B$33:$B$776,T$47)+'СЕТ СН'!$G$12+СВЦЭМ!$D$10+'СЕТ СН'!$G$5-'СЕТ СН'!$G$20</f>
        <v>2977.0903181100002</v>
      </c>
      <c r="U69" s="36">
        <f>SUMIFS(СВЦЭМ!$C$33:$C$776,СВЦЭМ!$A$33:$A$776,$A69,СВЦЭМ!$B$33:$B$776,U$47)+'СЕТ СН'!$G$12+СВЦЭМ!$D$10+'СЕТ СН'!$G$5-'СЕТ СН'!$G$20</f>
        <v>2976.5643867700001</v>
      </c>
      <c r="V69" s="36">
        <f>SUMIFS(СВЦЭМ!$C$33:$C$776,СВЦЭМ!$A$33:$A$776,$A69,СВЦЭМ!$B$33:$B$776,V$47)+'СЕТ СН'!$G$12+СВЦЭМ!$D$10+'СЕТ СН'!$G$5-'СЕТ СН'!$G$20</f>
        <v>2987.2985855699999</v>
      </c>
      <c r="W69" s="36">
        <f>SUMIFS(СВЦЭМ!$C$33:$C$776,СВЦЭМ!$A$33:$A$776,$A69,СВЦЭМ!$B$33:$B$776,W$47)+'СЕТ СН'!$G$12+СВЦЭМ!$D$10+'СЕТ СН'!$G$5-'СЕТ СН'!$G$20</f>
        <v>3000.221798</v>
      </c>
      <c r="X69" s="36">
        <f>SUMIFS(СВЦЭМ!$C$33:$C$776,СВЦЭМ!$A$33:$A$776,$A69,СВЦЭМ!$B$33:$B$776,X$47)+'СЕТ СН'!$G$12+СВЦЭМ!$D$10+'СЕТ СН'!$G$5-'СЕТ СН'!$G$20</f>
        <v>3017.2112580900002</v>
      </c>
      <c r="Y69" s="36">
        <f>SUMIFS(СВЦЭМ!$C$33:$C$776,СВЦЭМ!$A$33:$A$776,$A69,СВЦЭМ!$B$33:$B$776,Y$47)+'СЕТ СН'!$G$12+СВЦЭМ!$D$10+'СЕТ СН'!$G$5-'СЕТ СН'!$G$20</f>
        <v>3039.21619044</v>
      </c>
    </row>
    <row r="70" spans="1:27" ht="15.75" x14ac:dyDescent="0.2">
      <c r="A70" s="35">
        <f t="shared" si="1"/>
        <v>44219</v>
      </c>
      <c r="B70" s="36">
        <f>SUMIFS(СВЦЭМ!$C$33:$C$776,СВЦЭМ!$A$33:$A$776,$A70,СВЦЭМ!$B$33:$B$776,B$47)+'СЕТ СН'!$G$12+СВЦЭМ!$D$10+'СЕТ СН'!$G$5-'СЕТ СН'!$G$20</f>
        <v>3050.0798349699999</v>
      </c>
      <c r="C70" s="36">
        <f>SUMIFS(СВЦЭМ!$C$33:$C$776,СВЦЭМ!$A$33:$A$776,$A70,СВЦЭМ!$B$33:$B$776,C$47)+'СЕТ СН'!$G$12+СВЦЭМ!$D$10+'СЕТ СН'!$G$5-'СЕТ СН'!$G$20</f>
        <v>3061.3780994500003</v>
      </c>
      <c r="D70" s="36">
        <f>SUMIFS(СВЦЭМ!$C$33:$C$776,СВЦЭМ!$A$33:$A$776,$A70,СВЦЭМ!$B$33:$B$776,D$47)+'СЕТ СН'!$G$12+СВЦЭМ!$D$10+'СЕТ СН'!$G$5-'СЕТ СН'!$G$20</f>
        <v>3078.9803006900001</v>
      </c>
      <c r="E70" s="36">
        <f>SUMIFS(СВЦЭМ!$C$33:$C$776,СВЦЭМ!$A$33:$A$776,$A70,СВЦЭМ!$B$33:$B$776,E$47)+'СЕТ СН'!$G$12+СВЦЭМ!$D$10+'СЕТ СН'!$G$5-'СЕТ СН'!$G$20</f>
        <v>3085.69753283</v>
      </c>
      <c r="F70" s="36">
        <f>SUMIFS(СВЦЭМ!$C$33:$C$776,СВЦЭМ!$A$33:$A$776,$A70,СВЦЭМ!$B$33:$B$776,F$47)+'СЕТ СН'!$G$12+СВЦЭМ!$D$10+'СЕТ СН'!$G$5-'СЕТ СН'!$G$20</f>
        <v>3105.42810702</v>
      </c>
      <c r="G70" s="36">
        <f>SUMIFS(СВЦЭМ!$C$33:$C$776,СВЦЭМ!$A$33:$A$776,$A70,СВЦЭМ!$B$33:$B$776,G$47)+'СЕТ СН'!$G$12+СВЦЭМ!$D$10+'СЕТ СН'!$G$5-'СЕТ СН'!$G$20</f>
        <v>3088.9802122900001</v>
      </c>
      <c r="H70" s="36">
        <f>SUMIFS(СВЦЭМ!$C$33:$C$776,СВЦЭМ!$A$33:$A$776,$A70,СВЦЭМ!$B$33:$B$776,H$47)+'СЕТ СН'!$G$12+СВЦЭМ!$D$10+'СЕТ СН'!$G$5-'СЕТ СН'!$G$20</f>
        <v>3064.1996348800003</v>
      </c>
      <c r="I70" s="36">
        <f>SUMIFS(СВЦЭМ!$C$33:$C$776,СВЦЭМ!$A$33:$A$776,$A70,СВЦЭМ!$B$33:$B$776,I$47)+'СЕТ СН'!$G$12+СВЦЭМ!$D$10+'СЕТ СН'!$G$5-'СЕТ СН'!$G$20</f>
        <v>3058.77290541</v>
      </c>
      <c r="J70" s="36">
        <f>SUMIFS(СВЦЭМ!$C$33:$C$776,СВЦЭМ!$A$33:$A$776,$A70,СВЦЭМ!$B$33:$B$776,J$47)+'СЕТ СН'!$G$12+СВЦЭМ!$D$10+'СЕТ СН'!$G$5-'СЕТ СН'!$G$20</f>
        <v>3016.54549408</v>
      </c>
      <c r="K70" s="36">
        <f>SUMIFS(СВЦЭМ!$C$33:$C$776,СВЦЭМ!$A$33:$A$776,$A70,СВЦЭМ!$B$33:$B$776,K$47)+'СЕТ СН'!$G$12+СВЦЭМ!$D$10+'СЕТ СН'!$G$5-'СЕТ СН'!$G$20</f>
        <v>2978.44673212</v>
      </c>
      <c r="L70" s="36">
        <f>SUMIFS(СВЦЭМ!$C$33:$C$776,СВЦЭМ!$A$33:$A$776,$A70,СВЦЭМ!$B$33:$B$776,L$47)+'СЕТ СН'!$G$12+СВЦЭМ!$D$10+'СЕТ СН'!$G$5-'СЕТ СН'!$G$20</f>
        <v>2961.2674090099999</v>
      </c>
      <c r="M70" s="36">
        <f>SUMIFS(СВЦЭМ!$C$33:$C$776,СВЦЭМ!$A$33:$A$776,$A70,СВЦЭМ!$B$33:$B$776,M$47)+'СЕТ СН'!$G$12+СВЦЭМ!$D$10+'СЕТ СН'!$G$5-'СЕТ СН'!$G$20</f>
        <v>2967.5757280400003</v>
      </c>
      <c r="N70" s="36">
        <f>SUMIFS(СВЦЭМ!$C$33:$C$776,СВЦЭМ!$A$33:$A$776,$A70,СВЦЭМ!$B$33:$B$776,N$47)+'СЕТ СН'!$G$12+СВЦЭМ!$D$10+'СЕТ СН'!$G$5-'СЕТ СН'!$G$20</f>
        <v>2984.09340982</v>
      </c>
      <c r="O70" s="36">
        <f>SUMIFS(СВЦЭМ!$C$33:$C$776,СВЦЭМ!$A$33:$A$776,$A70,СВЦЭМ!$B$33:$B$776,O$47)+'СЕТ СН'!$G$12+СВЦЭМ!$D$10+'СЕТ СН'!$G$5-'СЕТ СН'!$G$20</f>
        <v>2989.4037471900001</v>
      </c>
      <c r="P70" s="36">
        <f>SUMIFS(СВЦЭМ!$C$33:$C$776,СВЦЭМ!$A$33:$A$776,$A70,СВЦЭМ!$B$33:$B$776,P$47)+'СЕТ СН'!$G$12+СВЦЭМ!$D$10+'СЕТ СН'!$G$5-'СЕТ СН'!$G$20</f>
        <v>3016.8597975100001</v>
      </c>
      <c r="Q70" s="36">
        <f>SUMIFS(СВЦЭМ!$C$33:$C$776,СВЦЭМ!$A$33:$A$776,$A70,СВЦЭМ!$B$33:$B$776,Q$47)+'СЕТ СН'!$G$12+СВЦЭМ!$D$10+'СЕТ СН'!$G$5-'СЕТ СН'!$G$20</f>
        <v>3030.83054124</v>
      </c>
      <c r="R70" s="36">
        <f>SUMIFS(СВЦЭМ!$C$33:$C$776,СВЦЭМ!$A$33:$A$776,$A70,СВЦЭМ!$B$33:$B$776,R$47)+'СЕТ СН'!$G$12+СВЦЭМ!$D$10+'СЕТ СН'!$G$5-'СЕТ СН'!$G$20</f>
        <v>3022.9105676899999</v>
      </c>
      <c r="S70" s="36">
        <f>SUMIFS(СВЦЭМ!$C$33:$C$776,СВЦЭМ!$A$33:$A$776,$A70,СВЦЭМ!$B$33:$B$776,S$47)+'СЕТ СН'!$G$12+СВЦЭМ!$D$10+'СЕТ СН'!$G$5-'СЕТ СН'!$G$20</f>
        <v>2998.94388101</v>
      </c>
      <c r="T70" s="36">
        <f>SUMIFS(СВЦЭМ!$C$33:$C$776,СВЦЭМ!$A$33:$A$776,$A70,СВЦЭМ!$B$33:$B$776,T$47)+'СЕТ СН'!$G$12+СВЦЭМ!$D$10+'СЕТ СН'!$G$5-'СЕТ СН'!$G$20</f>
        <v>2970.6492555899999</v>
      </c>
      <c r="U70" s="36">
        <f>SUMIFS(СВЦЭМ!$C$33:$C$776,СВЦЭМ!$A$33:$A$776,$A70,СВЦЭМ!$B$33:$B$776,U$47)+'СЕТ СН'!$G$12+СВЦЭМ!$D$10+'СЕТ СН'!$G$5-'СЕТ СН'!$G$20</f>
        <v>2971.7168660500001</v>
      </c>
      <c r="V70" s="36">
        <f>SUMIFS(СВЦЭМ!$C$33:$C$776,СВЦЭМ!$A$33:$A$776,$A70,СВЦЭМ!$B$33:$B$776,V$47)+'СЕТ СН'!$G$12+СВЦЭМ!$D$10+'СЕТ СН'!$G$5-'СЕТ СН'!$G$20</f>
        <v>2982.0874318800002</v>
      </c>
      <c r="W70" s="36">
        <f>SUMIFS(СВЦЭМ!$C$33:$C$776,СВЦЭМ!$A$33:$A$776,$A70,СВЦЭМ!$B$33:$B$776,W$47)+'СЕТ СН'!$G$12+СВЦЭМ!$D$10+'СЕТ СН'!$G$5-'СЕТ СН'!$G$20</f>
        <v>2997.7920671399997</v>
      </c>
      <c r="X70" s="36">
        <f>SUMIFS(СВЦЭМ!$C$33:$C$776,СВЦЭМ!$A$33:$A$776,$A70,СВЦЭМ!$B$33:$B$776,X$47)+'СЕТ СН'!$G$12+СВЦЭМ!$D$10+'СЕТ СН'!$G$5-'СЕТ СН'!$G$20</f>
        <v>3002.9739871800002</v>
      </c>
      <c r="Y70" s="36">
        <f>SUMIFS(СВЦЭМ!$C$33:$C$776,СВЦЭМ!$A$33:$A$776,$A70,СВЦЭМ!$B$33:$B$776,Y$47)+'СЕТ СН'!$G$12+СВЦЭМ!$D$10+'СЕТ СН'!$G$5-'СЕТ СН'!$G$20</f>
        <v>3026.3807161200002</v>
      </c>
    </row>
    <row r="71" spans="1:27" ht="15.75" x14ac:dyDescent="0.2">
      <c r="A71" s="35">
        <f t="shared" si="1"/>
        <v>44220</v>
      </c>
      <c r="B71" s="36">
        <f>SUMIFS(СВЦЭМ!$C$33:$C$776,СВЦЭМ!$A$33:$A$776,$A71,СВЦЭМ!$B$33:$B$776,B$47)+'СЕТ СН'!$G$12+СВЦЭМ!$D$10+'СЕТ СН'!$G$5-'СЕТ СН'!$G$20</f>
        <v>3024.8754012899999</v>
      </c>
      <c r="C71" s="36">
        <f>SUMIFS(СВЦЭМ!$C$33:$C$776,СВЦЭМ!$A$33:$A$776,$A71,СВЦЭМ!$B$33:$B$776,C$47)+'СЕТ СН'!$G$12+СВЦЭМ!$D$10+'СЕТ СН'!$G$5-'СЕТ СН'!$G$20</f>
        <v>3059.1793236100002</v>
      </c>
      <c r="D71" s="36">
        <f>SUMIFS(СВЦЭМ!$C$33:$C$776,СВЦЭМ!$A$33:$A$776,$A71,СВЦЭМ!$B$33:$B$776,D$47)+'СЕТ СН'!$G$12+СВЦЭМ!$D$10+'СЕТ СН'!$G$5-'СЕТ СН'!$G$20</f>
        <v>3068.2913949700001</v>
      </c>
      <c r="E71" s="36">
        <f>SUMIFS(СВЦЭМ!$C$33:$C$776,СВЦЭМ!$A$33:$A$776,$A71,СВЦЭМ!$B$33:$B$776,E$47)+'СЕТ СН'!$G$12+СВЦЭМ!$D$10+'СЕТ СН'!$G$5-'СЕТ СН'!$G$20</f>
        <v>3075.0465458999997</v>
      </c>
      <c r="F71" s="36">
        <f>SUMIFS(СВЦЭМ!$C$33:$C$776,СВЦЭМ!$A$33:$A$776,$A71,СВЦЭМ!$B$33:$B$776,F$47)+'СЕТ СН'!$G$12+СВЦЭМ!$D$10+'СЕТ СН'!$G$5-'СЕТ СН'!$G$20</f>
        <v>3101.0905679100001</v>
      </c>
      <c r="G71" s="36">
        <f>SUMIFS(СВЦЭМ!$C$33:$C$776,СВЦЭМ!$A$33:$A$776,$A71,СВЦЭМ!$B$33:$B$776,G$47)+'СЕТ СН'!$G$12+СВЦЭМ!$D$10+'СЕТ СН'!$G$5-'СЕТ СН'!$G$20</f>
        <v>3089.1177074899997</v>
      </c>
      <c r="H71" s="36">
        <f>SUMIFS(СВЦЭМ!$C$33:$C$776,СВЦЭМ!$A$33:$A$776,$A71,СВЦЭМ!$B$33:$B$776,H$47)+'СЕТ СН'!$G$12+СВЦЭМ!$D$10+'СЕТ СН'!$G$5-'СЕТ СН'!$G$20</f>
        <v>3070.1529102599998</v>
      </c>
      <c r="I71" s="36">
        <f>SUMIFS(СВЦЭМ!$C$33:$C$776,СВЦЭМ!$A$33:$A$776,$A71,СВЦЭМ!$B$33:$B$776,I$47)+'СЕТ СН'!$G$12+СВЦЭМ!$D$10+'СЕТ СН'!$G$5-'СЕТ СН'!$G$20</f>
        <v>3054.6356237</v>
      </c>
      <c r="J71" s="36">
        <f>SUMIFS(СВЦЭМ!$C$33:$C$776,СВЦЭМ!$A$33:$A$776,$A71,СВЦЭМ!$B$33:$B$776,J$47)+'СЕТ СН'!$G$12+СВЦЭМ!$D$10+'СЕТ СН'!$G$5-'СЕТ СН'!$G$20</f>
        <v>3017.7757192600002</v>
      </c>
      <c r="K71" s="36">
        <f>SUMIFS(СВЦЭМ!$C$33:$C$776,СВЦЭМ!$A$33:$A$776,$A71,СВЦЭМ!$B$33:$B$776,K$47)+'СЕТ СН'!$G$12+СВЦЭМ!$D$10+'СЕТ СН'!$G$5-'СЕТ СН'!$G$20</f>
        <v>2980.4062434299999</v>
      </c>
      <c r="L71" s="36">
        <f>SUMIFS(СВЦЭМ!$C$33:$C$776,СВЦЭМ!$A$33:$A$776,$A71,СВЦЭМ!$B$33:$B$776,L$47)+'СЕТ СН'!$G$12+СВЦЭМ!$D$10+'СЕТ СН'!$G$5-'СЕТ СН'!$G$20</f>
        <v>2961.2799124399999</v>
      </c>
      <c r="M71" s="36">
        <f>SUMIFS(СВЦЭМ!$C$33:$C$776,СВЦЭМ!$A$33:$A$776,$A71,СВЦЭМ!$B$33:$B$776,M$47)+'СЕТ СН'!$G$12+СВЦЭМ!$D$10+'СЕТ СН'!$G$5-'СЕТ СН'!$G$20</f>
        <v>2968.0014976699999</v>
      </c>
      <c r="N71" s="36">
        <f>SUMIFS(СВЦЭМ!$C$33:$C$776,СВЦЭМ!$A$33:$A$776,$A71,СВЦЭМ!$B$33:$B$776,N$47)+'СЕТ СН'!$G$12+СВЦЭМ!$D$10+'СЕТ СН'!$G$5-'СЕТ СН'!$G$20</f>
        <v>2981.5193491</v>
      </c>
      <c r="O71" s="36">
        <f>SUMIFS(СВЦЭМ!$C$33:$C$776,СВЦЭМ!$A$33:$A$776,$A71,СВЦЭМ!$B$33:$B$776,O$47)+'СЕТ СН'!$G$12+СВЦЭМ!$D$10+'СЕТ СН'!$G$5-'СЕТ СН'!$G$20</f>
        <v>2999.84282785</v>
      </c>
      <c r="P71" s="36">
        <f>SUMIFS(СВЦЭМ!$C$33:$C$776,СВЦЭМ!$A$33:$A$776,$A71,СВЦЭМ!$B$33:$B$776,P$47)+'СЕТ СН'!$G$12+СВЦЭМ!$D$10+'СЕТ СН'!$G$5-'СЕТ СН'!$G$20</f>
        <v>3034.7640388</v>
      </c>
      <c r="Q71" s="36">
        <f>SUMIFS(СВЦЭМ!$C$33:$C$776,СВЦЭМ!$A$33:$A$776,$A71,СВЦЭМ!$B$33:$B$776,Q$47)+'СЕТ СН'!$G$12+СВЦЭМ!$D$10+'СЕТ СН'!$G$5-'СЕТ СН'!$G$20</f>
        <v>3044.8126110499998</v>
      </c>
      <c r="R71" s="36">
        <f>SUMIFS(СВЦЭМ!$C$33:$C$776,СВЦЭМ!$A$33:$A$776,$A71,СВЦЭМ!$B$33:$B$776,R$47)+'СЕТ СН'!$G$12+СВЦЭМ!$D$10+'СЕТ СН'!$G$5-'СЕТ СН'!$G$20</f>
        <v>3029.3838275799999</v>
      </c>
      <c r="S71" s="36">
        <f>SUMIFS(СВЦЭМ!$C$33:$C$776,СВЦЭМ!$A$33:$A$776,$A71,СВЦЭМ!$B$33:$B$776,S$47)+'СЕТ СН'!$G$12+СВЦЭМ!$D$10+'СЕТ СН'!$G$5-'СЕТ СН'!$G$20</f>
        <v>3005.3942685399998</v>
      </c>
      <c r="T71" s="36">
        <f>SUMIFS(СВЦЭМ!$C$33:$C$776,СВЦЭМ!$A$33:$A$776,$A71,СВЦЭМ!$B$33:$B$776,T$47)+'СЕТ СН'!$G$12+СВЦЭМ!$D$10+'СЕТ СН'!$G$5-'СЕТ СН'!$G$20</f>
        <v>2955.70595632</v>
      </c>
      <c r="U71" s="36">
        <f>SUMIFS(СВЦЭМ!$C$33:$C$776,СВЦЭМ!$A$33:$A$776,$A71,СВЦЭМ!$B$33:$B$776,U$47)+'СЕТ СН'!$G$12+СВЦЭМ!$D$10+'СЕТ СН'!$G$5-'СЕТ СН'!$G$20</f>
        <v>2955.9475194300003</v>
      </c>
      <c r="V71" s="36">
        <f>SUMIFS(СВЦЭМ!$C$33:$C$776,СВЦЭМ!$A$33:$A$776,$A71,СВЦЭМ!$B$33:$B$776,V$47)+'СЕТ СН'!$G$12+СВЦЭМ!$D$10+'СЕТ СН'!$G$5-'СЕТ СН'!$G$20</f>
        <v>2953.3137046500001</v>
      </c>
      <c r="W71" s="36">
        <f>SUMIFS(СВЦЭМ!$C$33:$C$776,СВЦЭМ!$A$33:$A$776,$A71,СВЦЭМ!$B$33:$B$776,W$47)+'СЕТ СН'!$G$12+СВЦЭМ!$D$10+'СЕТ СН'!$G$5-'СЕТ СН'!$G$20</f>
        <v>2971.02570221</v>
      </c>
      <c r="X71" s="36">
        <f>SUMIFS(СВЦЭМ!$C$33:$C$776,СВЦЭМ!$A$33:$A$776,$A71,СВЦЭМ!$B$33:$B$776,X$47)+'СЕТ СН'!$G$12+СВЦЭМ!$D$10+'СЕТ СН'!$G$5-'СЕТ СН'!$G$20</f>
        <v>2996.4893519500001</v>
      </c>
      <c r="Y71" s="36">
        <f>SUMIFS(СВЦЭМ!$C$33:$C$776,СВЦЭМ!$A$33:$A$776,$A71,СВЦЭМ!$B$33:$B$776,Y$47)+'СЕТ СН'!$G$12+СВЦЭМ!$D$10+'СЕТ СН'!$G$5-'СЕТ СН'!$G$20</f>
        <v>3017.0051279199997</v>
      </c>
    </row>
    <row r="72" spans="1:27" ht="15.75" x14ac:dyDescent="0.2">
      <c r="A72" s="35">
        <f t="shared" si="1"/>
        <v>44221</v>
      </c>
      <c r="B72" s="36">
        <f>SUMIFS(СВЦЭМ!$C$33:$C$776,СВЦЭМ!$A$33:$A$776,$A72,СВЦЭМ!$B$33:$B$776,B$47)+'СЕТ СН'!$G$12+СВЦЭМ!$D$10+'СЕТ СН'!$G$5-'СЕТ СН'!$G$20</f>
        <v>3032.9135262099999</v>
      </c>
      <c r="C72" s="36">
        <f>SUMIFS(СВЦЭМ!$C$33:$C$776,СВЦЭМ!$A$33:$A$776,$A72,СВЦЭМ!$B$33:$B$776,C$47)+'СЕТ СН'!$G$12+СВЦЭМ!$D$10+'СЕТ СН'!$G$5-'СЕТ СН'!$G$20</f>
        <v>3060.5286664599998</v>
      </c>
      <c r="D72" s="36">
        <f>SUMIFS(СВЦЭМ!$C$33:$C$776,СВЦЭМ!$A$33:$A$776,$A72,СВЦЭМ!$B$33:$B$776,D$47)+'СЕТ СН'!$G$12+СВЦЭМ!$D$10+'СЕТ СН'!$G$5-'СЕТ СН'!$G$20</f>
        <v>3068.3478180700004</v>
      </c>
      <c r="E72" s="36">
        <f>SUMIFS(СВЦЭМ!$C$33:$C$776,СВЦЭМ!$A$33:$A$776,$A72,СВЦЭМ!$B$33:$B$776,E$47)+'СЕТ СН'!$G$12+СВЦЭМ!$D$10+'СЕТ СН'!$G$5-'СЕТ СН'!$G$20</f>
        <v>3086.3853914599999</v>
      </c>
      <c r="F72" s="36">
        <f>SUMIFS(СВЦЭМ!$C$33:$C$776,СВЦЭМ!$A$33:$A$776,$A72,СВЦЭМ!$B$33:$B$776,F$47)+'СЕТ СН'!$G$12+СВЦЭМ!$D$10+'СЕТ СН'!$G$5-'СЕТ СН'!$G$20</f>
        <v>3107.5654053799999</v>
      </c>
      <c r="G72" s="36">
        <f>SUMIFS(СВЦЭМ!$C$33:$C$776,СВЦЭМ!$A$33:$A$776,$A72,СВЦЭМ!$B$33:$B$776,G$47)+'СЕТ СН'!$G$12+СВЦЭМ!$D$10+'СЕТ СН'!$G$5-'СЕТ СН'!$G$20</f>
        <v>3089.4210594699998</v>
      </c>
      <c r="H72" s="36">
        <f>SUMIFS(СВЦЭМ!$C$33:$C$776,СВЦЭМ!$A$33:$A$776,$A72,СВЦЭМ!$B$33:$B$776,H$47)+'СЕТ СН'!$G$12+СВЦЭМ!$D$10+'СЕТ СН'!$G$5-'СЕТ СН'!$G$20</f>
        <v>3051.8366508600002</v>
      </c>
      <c r="I72" s="36">
        <f>SUMIFS(СВЦЭМ!$C$33:$C$776,СВЦЭМ!$A$33:$A$776,$A72,СВЦЭМ!$B$33:$B$776,I$47)+'СЕТ СН'!$G$12+СВЦЭМ!$D$10+'СЕТ СН'!$G$5-'СЕТ СН'!$G$20</f>
        <v>3027.58655632</v>
      </c>
      <c r="J72" s="36">
        <f>SUMIFS(СВЦЭМ!$C$33:$C$776,СВЦЭМ!$A$33:$A$776,$A72,СВЦЭМ!$B$33:$B$776,J$47)+'СЕТ СН'!$G$12+СВЦЭМ!$D$10+'СЕТ СН'!$G$5-'СЕТ СН'!$G$20</f>
        <v>2997.9912912500004</v>
      </c>
      <c r="K72" s="36">
        <f>SUMIFS(СВЦЭМ!$C$33:$C$776,СВЦЭМ!$A$33:$A$776,$A72,СВЦЭМ!$B$33:$B$776,K$47)+'СЕТ СН'!$G$12+СВЦЭМ!$D$10+'СЕТ СН'!$G$5-'СЕТ СН'!$G$20</f>
        <v>2992.4750632599998</v>
      </c>
      <c r="L72" s="36">
        <f>SUMIFS(СВЦЭМ!$C$33:$C$776,СВЦЭМ!$A$33:$A$776,$A72,СВЦЭМ!$B$33:$B$776,L$47)+'СЕТ СН'!$G$12+СВЦЭМ!$D$10+'СЕТ СН'!$G$5-'СЕТ СН'!$G$20</f>
        <v>2979.9713531500001</v>
      </c>
      <c r="M72" s="36">
        <f>SUMIFS(СВЦЭМ!$C$33:$C$776,СВЦЭМ!$A$33:$A$776,$A72,СВЦЭМ!$B$33:$B$776,M$47)+'СЕТ СН'!$G$12+СВЦЭМ!$D$10+'СЕТ СН'!$G$5-'СЕТ СН'!$G$20</f>
        <v>2984.3841600999999</v>
      </c>
      <c r="N72" s="36">
        <f>SUMIFS(СВЦЭМ!$C$33:$C$776,СВЦЭМ!$A$33:$A$776,$A72,СВЦЭМ!$B$33:$B$776,N$47)+'СЕТ СН'!$G$12+СВЦЭМ!$D$10+'СЕТ СН'!$G$5-'СЕТ СН'!$G$20</f>
        <v>2992.5516889599999</v>
      </c>
      <c r="O72" s="36">
        <f>SUMIFS(СВЦЭМ!$C$33:$C$776,СВЦЭМ!$A$33:$A$776,$A72,СВЦЭМ!$B$33:$B$776,O$47)+'СЕТ СН'!$G$12+СВЦЭМ!$D$10+'СЕТ СН'!$G$5-'СЕТ СН'!$G$20</f>
        <v>2997.70390477</v>
      </c>
      <c r="P72" s="36">
        <f>SUMIFS(СВЦЭМ!$C$33:$C$776,СВЦЭМ!$A$33:$A$776,$A72,СВЦЭМ!$B$33:$B$776,P$47)+'СЕТ СН'!$G$12+СВЦЭМ!$D$10+'СЕТ СН'!$G$5-'СЕТ СН'!$G$20</f>
        <v>3001.0676476400004</v>
      </c>
      <c r="Q72" s="36">
        <f>SUMIFS(СВЦЭМ!$C$33:$C$776,СВЦЭМ!$A$33:$A$776,$A72,СВЦЭМ!$B$33:$B$776,Q$47)+'СЕТ СН'!$G$12+СВЦЭМ!$D$10+'СЕТ СН'!$G$5-'СЕТ СН'!$G$20</f>
        <v>3003.4188729400003</v>
      </c>
      <c r="R72" s="36">
        <f>SUMIFS(СВЦЭМ!$C$33:$C$776,СВЦЭМ!$A$33:$A$776,$A72,СВЦЭМ!$B$33:$B$776,R$47)+'СЕТ СН'!$G$12+СВЦЭМ!$D$10+'СЕТ СН'!$G$5-'СЕТ СН'!$G$20</f>
        <v>3003.9440946</v>
      </c>
      <c r="S72" s="36">
        <f>SUMIFS(СВЦЭМ!$C$33:$C$776,СВЦЭМ!$A$33:$A$776,$A72,СВЦЭМ!$B$33:$B$776,S$47)+'СЕТ СН'!$G$12+СВЦЭМ!$D$10+'СЕТ СН'!$G$5-'СЕТ СН'!$G$20</f>
        <v>2997.5386631299998</v>
      </c>
      <c r="T72" s="36">
        <f>SUMIFS(СВЦЭМ!$C$33:$C$776,СВЦЭМ!$A$33:$A$776,$A72,СВЦЭМ!$B$33:$B$776,T$47)+'СЕТ СН'!$G$12+СВЦЭМ!$D$10+'СЕТ СН'!$G$5-'СЕТ СН'!$G$20</f>
        <v>2972.7291460400002</v>
      </c>
      <c r="U72" s="36">
        <f>SUMIFS(СВЦЭМ!$C$33:$C$776,СВЦЭМ!$A$33:$A$776,$A72,СВЦЭМ!$B$33:$B$776,U$47)+'СЕТ СН'!$G$12+СВЦЭМ!$D$10+'СЕТ СН'!$G$5-'СЕТ СН'!$G$20</f>
        <v>2974.1820505999999</v>
      </c>
      <c r="V72" s="36">
        <f>SUMIFS(СВЦЭМ!$C$33:$C$776,СВЦЭМ!$A$33:$A$776,$A72,СВЦЭМ!$B$33:$B$776,V$47)+'СЕТ СН'!$G$12+СВЦЭМ!$D$10+'СЕТ СН'!$G$5-'СЕТ СН'!$G$20</f>
        <v>2984.8771508499999</v>
      </c>
      <c r="W72" s="36">
        <f>SUMIFS(СВЦЭМ!$C$33:$C$776,СВЦЭМ!$A$33:$A$776,$A72,СВЦЭМ!$B$33:$B$776,W$47)+'СЕТ СН'!$G$12+СВЦЭМ!$D$10+'СЕТ СН'!$G$5-'СЕТ СН'!$G$20</f>
        <v>2992.81614425</v>
      </c>
      <c r="X72" s="36">
        <f>SUMIFS(СВЦЭМ!$C$33:$C$776,СВЦЭМ!$A$33:$A$776,$A72,СВЦЭМ!$B$33:$B$776,X$47)+'СЕТ СН'!$G$12+СВЦЭМ!$D$10+'СЕТ СН'!$G$5-'СЕТ СН'!$G$20</f>
        <v>2994.6124411700002</v>
      </c>
      <c r="Y72" s="36">
        <f>SUMIFS(СВЦЭМ!$C$33:$C$776,СВЦЭМ!$A$33:$A$776,$A72,СВЦЭМ!$B$33:$B$776,Y$47)+'СЕТ СН'!$G$12+СВЦЭМ!$D$10+'СЕТ СН'!$G$5-'СЕТ СН'!$G$20</f>
        <v>3016.7984210599998</v>
      </c>
    </row>
    <row r="73" spans="1:27" ht="15.75" x14ac:dyDescent="0.2">
      <c r="A73" s="35">
        <f t="shared" si="1"/>
        <v>44222</v>
      </c>
      <c r="B73" s="36">
        <f>SUMIFS(СВЦЭМ!$C$33:$C$776,СВЦЭМ!$A$33:$A$776,$A73,СВЦЭМ!$B$33:$B$776,B$47)+'СЕТ СН'!$G$12+СВЦЭМ!$D$10+'СЕТ СН'!$G$5-'СЕТ СН'!$G$20</f>
        <v>3061.6890704100001</v>
      </c>
      <c r="C73" s="36">
        <f>SUMIFS(СВЦЭМ!$C$33:$C$776,СВЦЭМ!$A$33:$A$776,$A73,СВЦЭМ!$B$33:$B$776,C$47)+'СЕТ СН'!$G$12+СВЦЭМ!$D$10+'СЕТ СН'!$G$5-'СЕТ СН'!$G$20</f>
        <v>3083.9397708699998</v>
      </c>
      <c r="D73" s="36">
        <f>SUMIFS(СВЦЭМ!$C$33:$C$776,СВЦЭМ!$A$33:$A$776,$A73,СВЦЭМ!$B$33:$B$776,D$47)+'СЕТ СН'!$G$12+СВЦЭМ!$D$10+'СЕТ СН'!$G$5-'СЕТ СН'!$G$20</f>
        <v>3090.0874818299999</v>
      </c>
      <c r="E73" s="36">
        <f>SUMIFS(СВЦЭМ!$C$33:$C$776,СВЦЭМ!$A$33:$A$776,$A73,СВЦЭМ!$B$33:$B$776,E$47)+'СЕТ СН'!$G$12+СВЦЭМ!$D$10+'СЕТ СН'!$G$5-'СЕТ СН'!$G$20</f>
        <v>3089.52315361</v>
      </c>
      <c r="F73" s="36">
        <f>SUMIFS(СВЦЭМ!$C$33:$C$776,СВЦЭМ!$A$33:$A$776,$A73,СВЦЭМ!$B$33:$B$776,F$47)+'СЕТ СН'!$G$12+СВЦЭМ!$D$10+'СЕТ СН'!$G$5-'СЕТ СН'!$G$20</f>
        <v>3107.5562787099998</v>
      </c>
      <c r="G73" s="36">
        <f>SUMIFS(СВЦЭМ!$C$33:$C$776,СВЦЭМ!$A$33:$A$776,$A73,СВЦЭМ!$B$33:$B$776,G$47)+'СЕТ СН'!$G$12+СВЦЭМ!$D$10+'СЕТ СН'!$G$5-'СЕТ СН'!$G$20</f>
        <v>3091.4727139799998</v>
      </c>
      <c r="H73" s="36">
        <f>SUMIFS(СВЦЭМ!$C$33:$C$776,СВЦЭМ!$A$33:$A$776,$A73,СВЦЭМ!$B$33:$B$776,H$47)+'СЕТ СН'!$G$12+СВЦЭМ!$D$10+'СЕТ СН'!$G$5-'СЕТ СН'!$G$20</f>
        <v>3054.1700911400003</v>
      </c>
      <c r="I73" s="36">
        <f>SUMIFS(СВЦЭМ!$C$33:$C$776,СВЦЭМ!$A$33:$A$776,$A73,СВЦЭМ!$B$33:$B$776,I$47)+'СЕТ СН'!$G$12+СВЦЭМ!$D$10+'СЕТ СН'!$G$5-'СЕТ СН'!$G$20</f>
        <v>3010.66163254</v>
      </c>
      <c r="J73" s="36">
        <f>SUMIFS(СВЦЭМ!$C$33:$C$776,СВЦЭМ!$A$33:$A$776,$A73,СВЦЭМ!$B$33:$B$776,J$47)+'СЕТ СН'!$G$12+СВЦЭМ!$D$10+'СЕТ СН'!$G$5-'СЕТ СН'!$G$20</f>
        <v>2986.1854450299998</v>
      </c>
      <c r="K73" s="36">
        <f>SUMIFS(СВЦЭМ!$C$33:$C$776,СВЦЭМ!$A$33:$A$776,$A73,СВЦЭМ!$B$33:$B$776,K$47)+'СЕТ СН'!$G$12+СВЦЭМ!$D$10+'СЕТ СН'!$G$5-'СЕТ СН'!$G$20</f>
        <v>2978.1716808599999</v>
      </c>
      <c r="L73" s="36">
        <f>SUMIFS(СВЦЭМ!$C$33:$C$776,СВЦЭМ!$A$33:$A$776,$A73,СВЦЭМ!$B$33:$B$776,L$47)+'СЕТ СН'!$G$12+СВЦЭМ!$D$10+'СЕТ СН'!$G$5-'СЕТ СН'!$G$20</f>
        <v>2972.7730089300003</v>
      </c>
      <c r="M73" s="36">
        <f>SUMIFS(СВЦЭМ!$C$33:$C$776,СВЦЭМ!$A$33:$A$776,$A73,СВЦЭМ!$B$33:$B$776,M$47)+'СЕТ СН'!$G$12+СВЦЭМ!$D$10+'СЕТ СН'!$G$5-'СЕТ СН'!$G$20</f>
        <v>2980.8409725500001</v>
      </c>
      <c r="N73" s="36">
        <f>SUMIFS(СВЦЭМ!$C$33:$C$776,СВЦЭМ!$A$33:$A$776,$A73,СВЦЭМ!$B$33:$B$776,N$47)+'СЕТ СН'!$G$12+СВЦЭМ!$D$10+'СЕТ СН'!$G$5-'СЕТ СН'!$G$20</f>
        <v>2986.0536958500002</v>
      </c>
      <c r="O73" s="36">
        <f>SUMIFS(СВЦЭМ!$C$33:$C$776,СВЦЭМ!$A$33:$A$776,$A73,СВЦЭМ!$B$33:$B$776,O$47)+'СЕТ СН'!$G$12+СВЦЭМ!$D$10+'СЕТ СН'!$G$5-'СЕТ СН'!$G$20</f>
        <v>2990.1707787400001</v>
      </c>
      <c r="P73" s="36">
        <f>SUMIFS(СВЦЭМ!$C$33:$C$776,СВЦЭМ!$A$33:$A$776,$A73,СВЦЭМ!$B$33:$B$776,P$47)+'СЕТ СН'!$G$12+СВЦЭМ!$D$10+'СЕТ СН'!$G$5-'СЕТ СН'!$G$20</f>
        <v>2997.6780809900001</v>
      </c>
      <c r="Q73" s="36">
        <f>SUMIFS(СВЦЭМ!$C$33:$C$776,СВЦЭМ!$A$33:$A$776,$A73,СВЦЭМ!$B$33:$B$776,Q$47)+'СЕТ СН'!$G$12+СВЦЭМ!$D$10+'СЕТ СН'!$G$5-'СЕТ СН'!$G$20</f>
        <v>2995.22511596</v>
      </c>
      <c r="R73" s="36">
        <f>SUMIFS(СВЦЭМ!$C$33:$C$776,СВЦЭМ!$A$33:$A$776,$A73,СВЦЭМ!$B$33:$B$776,R$47)+'СЕТ СН'!$G$12+СВЦЭМ!$D$10+'СЕТ СН'!$G$5-'СЕТ СН'!$G$20</f>
        <v>2987.0812864</v>
      </c>
      <c r="S73" s="36">
        <f>SUMIFS(СВЦЭМ!$C$33:$C$776,СВЦЭМ!$A$33:$A$776,$A73,СВЦЭМ!$B$33:$B$776,S$47)+'СЕТ СН'!$G$12+СВЦЭМ!$D$10+'СЕТ СН'!$G$5-'СЕТ СН'!$G$20</f>
        <v>2976.87005804</v>
      </c>
      <c r="T73" s="36">
        <f>SUMIFS(СВЦЭМ!$C$33:$C$776,СВЦЭМ!$A$33:$A$776,$A73,СВЦЭМ!$B$33:$B$776,T$47)+'СЕТ СН'!$G$12+СВЦЭМ!$D$10+'СЕТ СН'!$G$5-'СЕТ СН'!$G$20</f>
        <v>2968.0055974699999</v>
      </c>
      <c r="U73" s="36">
        <f>SUMIFS(СВЦЭМ!$C$33:$C$776,СВЦЭМ!$A$33:$A$776,$A73,СВЦЭМ!$B$33:$B$776,U$47)+'СЕТ СН'!$G$12+СВЦЭМ!$D$10+'СЕТ СН'!$G$5-'СЕТ СН'!$G$20</f>
        <v>2973.6475338099999</v>
      </c>
      <c r="V73" s="36">
        <f>SUMIFS(СВЦЭМ!$C$33:$C$776,СВЦЭМ!$A$33:$A$776,$A73,СВЦЭМ!$B$33:$B$776,V$47)+'СЕТ СН'!$G$12+СВЦЭМ!$D$10+'СЕТ СН'!$G$5-'СЕТ СН'!$G$20</f>
        <v>2983.77410366</v>
      </c>
      <c r="W73" s="36">
        <f>SUMIFS(СВЦЭМ!$C$33:$C$776,СВЦЭМ!$A$33:$A$776,$A73,СВЦЭМ!$B$33:$B$776,W$47)+'СЕТ СН'!$G$12+СВЦЭМ!$D$10+'СЕТ СН'!$G$5-'СЕТ СН'!$G$20</f>
        <v>3001.4517495999999</v>
      </c>
      <c r="X73" s="36">
        <f>SUMIFS(СВЦЭМ!$C$33:$C$776,СВЦЭМ!$A$33:$A$776,$A73,СВЦЭМ!$B$33:$B$776,X$47)+'СЕТ СН'!$G$12+СВЦЭМ!$D$10+'СЕТ СН'!$G$5-'СЕТ СН'!$G$20</f>
        <v>3015.2612165600003</v>
      </c>
      <c r="Y73" s="36">
        <f>SUMIFS(СВЦЭМ!$C$33:$C$776,СВЦЭМ!$A$33:$A$776,$A73,СВЦЭМ!$B$33:$B$776,Y$47)+'СЕТ СН'!$G$12+СВЦЭМ!$D$10+'СЕТ СН'!$G$5-'СЕТ СН'!$G$20</f>
        <v>3033.6736121399999</v>
      </c>
    </row>
    <row r="74" spans="1:27" ht="15.75" x14ac:dyDescent="0.2">
      <c r="A74" s="35">
        <f t="shared" si="1"/>
        <v>44223</v>
      </c>
      <c r="B74" s="36">
        <f>SUMIFS(СВЦЭМ!$C$33:$C$776,СВЦЭМ!$A$33:$A$776,$A74,СВЦЭМ!$B$33:$B$776,B$47)+'СЕТ СН'!$G$12+СВЦЭМ!$D$10+'СЕТ СН'!$G$5-'СЕТ СН'!$G$20</f>
        <v>3048.01499126</v>
      </c>
      <c r="C74" s="36">
        <f>SUMIFS(СВЦЭМ!$C$33:$C$776,СВЦЭМ!$A$33:$A$776,$A74,СВЦЭМ!$B$33:$B$776,C$47)+'СЕТ СН'!$G$12+СВЦЭМ!$D$10+'СЕТ СН'!$G$5-'СЕТ СН'!$G$20</f>
        <v>3068.3624957399998</v>
      </c>
      <c r="D74" s="36">
        <f>SUMIFS(СВЦЭМ!$C$33:$C$776,СВЦЭМ!$A$33:$A$776,$A74,СВЦЭМ!$B$33:$B$776,D$47)+'СЕТ СН'!$G$12+СВЦЭМ!$D$10+'СЕТ СН'!$G$5-'СЕТ СН'!$G$20</f>
        <v>3076.4046785199998</v>
      </c>
      <c r="E74" s="36">
        <f>SUMIFS(СВЦЭМ!$C$33:$C$776,СВЦЭМ!$A$33:$A$776,$A74,СВЦЭМ!$B$33:$B$776,E$47)+'СЕТ СН'!$G$12+СВЦЭМ!$D$10+'СЕТ СН'!$G$5-'СЕТ СН'!$G$20</f>
        <v>3090.73302036</v>
      </c>
      <c r="F74" s="36">
        <f>SUMIFS(СВЦЭМ!$C$33:$C$776,СВЦЭМ!$A$33:$A$776,$A74,СВЦЭМ!$B$33:$B$776,F$47)+'СЕТ СН'!$G$12+СВЦЭМ!$D$10+'СЕТ СН'!$G$5-'СЕТ СН'!$G$20</f>
        <v>3100.2767460599998</v>
      </c>
      <c r="G74" s="36">
        <f>SUMIFS(СВЦЭМ!$C$33:$C$776,СВЦЭМ!$A$33:$A$776,$A74,СВЦЭМ!$B$33:$B$776,G$47)+'СЕТ СН'!$G$12+СВЦЭМ!$D$10+'СЕТ СН'!$G$5-'СЕТ СН'!$G$20</f>
        <v>3082.27353563</v>
      </c>
      <c r="H74" s="36">
        <f>SUMIFS(СВЦЭМ!$C$33:$C$776,СВЦЭМ!$A$33:$A$776,$A74,СВЦЭМ!$B$33:$B$776,H$47)+'СЕТ СН'!$G$12+СВЦЭМ!$D$10+'СЕТ СН'!$G$5-'СЕТ СН'!$G$20</f>
        <v>3042.9173561299999</v>
      </c>
      <c r="I74" s="36">
        <f>SUMIFS(СВЦЭМ!$C$33:$C$776,СВЦЭМ!$A$33:$A$776,$A74,СВЦЭМ!$B$33:$B$776,I$47)+'СЕТ СН'!$G$12+СВЦЭМ!$D$10+'СЕТ СН'!$G$5-'СЕТ СН'!$G$20</f>
        <v>3025.4986859800001</v>
      </c>
      <c r="J74" s="36">
        <f>SUMIFS(СВЦЭМ!$C$33:$C$776,СВЦЭМ!$A$33:$A$776,$A74,СВЦЭМ!$B$33:$B$776,J$47)+'СЕТ СН'!$G$12+СВЦЭМ!$D$10+'СЕТ СН'!$G$5-'СЕТ СН'!$G$20</f>
        <v>2999.3083118100003</v>
      </c>
      <c r="K74" s="36">
        <f>SUMIFS(СВЦЭМ!$C$33:$C$776,СВЦЭМ!$A$33:$A$776,$A74,СВЦЭМ!$B$33:$B$776,K$47)+'СЕТ СН'!$G$12+СВЦЭМ!$D$10+'СЕТ СН'!$G$5-'СЕТ СН'!$G$20</f>
        <v>2980.7811586799999</v>
      </c>
      <c r="L74" s="36">
        <f>SUMIFS(СВЦЭМ!$C$33:$C$776,СВЦЭМ!$A$33:$A$776,$A74,СВЦЭМ!$B$33:$B$776,L$47)+'СЕТ СН'!$G$12+СВЦЭМ!$D$10+'СЕТ СН'!$G$5-'СЕТ СН'!$G$20</f>
        <v>2973.6836297</v>
      </c>
      <c r="M74" s="36">
        <f>SUMIFS(СВЦЭМ!$C$33:$C$776,СВЦЭМ!$A$33:$A$776,$A74,СВЦЭМ!$B$33:$B$776,M$47)+'СЕТ СН'!$G$12+СВЦЭМ!$D$10+'СЕТ СН'!$G$5-'СЕТ СН'!$G$20</f>
        <v>2986.0052364200001</v>
      </c>
      <c r="N74" s="36">
        <f>SUMIFS(СВЦЭМ!$C$33:$C$776,СВЦЭМ!$A$33:$A$776,$A74,СВЦЭМ!$B$33:$B$776,N$47)+'СЕТ СН'!$G$12+СВЦЭМ!$D$10+'СЕТ СН'!$G$5-'СЕТ СН'!$G$20</f>
        <v>2992.6035237999999</v>
      </c>
      <c r="O74" s="36">
        <f>SUMIFS(СВЦЭМ!$C$33:$C$776,СВЦЭМ!$A$33:$A$776,$A74,СВЦЭМ!$B$33:$B$776,O$47)+'СЕТ СН'!$G$12+СВЦЭМ!$D$10+'СЕТ СН'!$G$5-'СЕТ СН'!$G$20</f>
        <v>2998.6035135100001</v>
      </c>
      <c r="P74" s="36">
        <f>SUMIFS(СВЦЭМ!$C$33:$C$776,СВЦЭМ!$A$33:$A$776,$A74,СВЦЭМ!$B$33:$B$776,P$47)+'СЕТ СН'!$G$12+СВЦЭМ!$D$10+'СЕТ СН'!$G$5-'СЕТ СН'!$G$20</f>
        <v>3014.7081396000003</v>
      </c>
      <c r="Q74" s="36">
        <f>SUMIFS(СВЦЭМ!$C$33:$C$776,СВЦЭМ!$A$33:$A$776,$A74,СВЦЭМ!$B$33:$B$776,Q$47)+'СЕТ СН'!$G$12+СВЦЭМ!$D$10+'СЕТ СН'!$G$5-'СЕТ СН'!$G$20</f>
        <v>3023.0503326200001</v>
      </c>
      <c r="R74" s="36">
        <f>SUMIFS(СВЦЭМ!$C$33:$C$776,СВЦЭМ!$A$33:$A$776,$A74,СВЦЭМ!$B$33:$B$776,R$47)+'СЕТ СН'!$G$12+СВЦЭМ!$D$10+'СЕТ СН'!$G$5-'СЕТ СН'!$G$20</f>
        <v>3013.5227447400002</v>
      </c>
      <c r="S74" s="36">
        <f>SUMIFS(СВЦЭМ!$C$33:$C$776,СВЦЭМ!$A$33:$A$776,$A74,СВЦЭМ!$B$33:$B$776,S$47)+'СЕТ СН'!$G$12+СВЦЭМ!$D$10+'СЕТ СН'!$G$5-'СЕТ СН'!$G$20</f>
        <v>2994.6798346300002</v>
      </c>
      <c r="T74" s="36">
        <f>SUMIFS(СВЦЭМ!$C$33:$C$776,СВЦЭМ!$A$33:$A$776,$A74,СВЦЭМ!$B$33:$B$776,T$47)+'СЕТ СН'!$G$12+СВЦЭМ!$D$10+'СЕТ СН'!$G$5-'СЕТ СН'!$G$20</f>
        <v>2965.1988783900001</v>
      </c>
      <c r="U74" s="36">
        <f>SUMIFS(СВЦЭМ!$C$33:$C$776,СВЦЭМ!$A$33:$A$776,$A74,СВЦЭМ!$B$33:$B$776,U$47)+'СЕТ СН'!$G$12+СВЦЭМ!$D$10+'СЕТ СН'!$G$5-'СЕТ СН'!$G$20</f>
        <v>2968.2615649999998</v>
      </c>
      <c r="V74" s="36">
        <f>SUMIFS(СВЦЭМ!$C$33:$C$776,СВЦЭМ!$A$33:$A$776,$A74,СВЦЭМ!$B$33:$B$776,V$47)+'СЕТ СН'!$G$12+СВЦЭМ!$D$10+'СЕТ СН'!$G$5-'СЕТ СН'!$G$20</f>
        <v>2976.1093452599998</v>
      </c>
      <c r="W74" s="36">
        <f>SUMIFS(СВЦЭМ!$C$33:$C$776,СВЦЭМ!$A$33:$A$776,$A74,СВЦЭМ!$B$33:$B$776,W$47)+'СЕТ СН'!$G$12+СВЦЭМ!$D$10+'СЕТ СН'!$G$5-'СЕТ СН'!$G$20</f>
        <v>2997.2305567600001</v>
      </c>
      <c r="X74" s="36">
        <f>SUMIFS(СВЦЭМ!$C$33:$C$776,СВЦЭМ!$A$33:$A$776,$A74,СВЦЭМ!$B$33:$B$776,X$47)+'СЕТ СН'!$G$12+СВЦЭМ!$D$10+'СЕТ СН'!$G$5-'СЕТ СН'!$G$20</f>
        <v>3003.4566159400001</v>
      </c>
      <c r="Y74" s="36">
        <f>SUMIFS(СВЦЭМ!$C$33:$C$776,СВЦЭМ!$A$33:$A$776,$A74,СВЦЭМ!$B$33:$B$776,Y$47)+'СЕТ СН'!$G$12+СВЦЭМ!$D$10+'СЕТ СН'!$G$5-'СЕТ СН'!$G$20</f>
        <v>3027.5693428200002</v>
      </c>
    </row>
    <row r="75" spans="1:27" ht="15.75" x14ac:dyDescent="0.2">
      <c r="A75" s="35">
        <f t="shared" si="1"/>
        <v>44224</v>
      </c>
      <c r="B75" s="36">
        <f>SUMIFS(СВЦЭМ!$C$33:$C$776,СВЦЭМ!$A$33:$A$776,$A75,СВЦЭМ!$B$33:$B$776,B$47)+'СЕТ СН'!$G$12+СВЦЭМ!$D$10+'СЕТ СН'!$G$5-'СЕТ СН'!$G$20</f>
        <v>3010.7591640600003</v>
      </c>
      <c r="C75" s="36">
        <f>SUMIFS(СВЦЭМ!$C$33:$C$776,СВЦЭМ!$A$33:$A$776,$A75,СВЦЭМ!$B$33:$B$776,C$47)+'СЕТ СН'!$G$12+СВЦЭМ!$D$10+'СЕТ СН'!$G$5-'СЕТ СН'!$G$20</f>
        <v>3056.9184819500001</v>
      </c>
      <c r="D75" s="36">
        <f>SUMIFS(СВЦЭМ!$C$33:$C$776,СВЦЭМ!$A$33:$A$776,$A75,СВЦЭМ!$B$33:$B$776,D$47)+'СЕТ СН'!$G$12+СВЦЭМ!$D$10+'СЕТ СН'!$G$5-'СЕТ СН'!$G$20</f>
        <v>3093.2973651900002</v>
      </c>
      <c r="E75" s="36">
        <f>SUMIFS(СВЦЭМ!$C$33:$C$776,СВЦЭМ!$A$33:$A$776,$A75,СВЦЭМ!$B$33:$B$776,E$47)+'СЕТ СН'!$G$12+СВЦЭМ!$D$10+'СЕТ СН'!$G$5-'СЕТ СН'!$G$20</f>
        <v>3097.22203644</v>
      </c>
      <c r="F75" s="36">
        <f>SUMIFS(СВЦЭМ!$C$33:$C$776,СВЦЭМ!$A$33:$A$776,$A75,СВЦЭМ!$B$33:$B$776,F$47)+'СЕТ СН'!$G$12+СВЦЭМ!$D$10+'СЕТ СН'!$G$5-'СЕТ СН'!$G$20</f>
        <v>3109.0464625200002</v>
      </c>
      <c r="G75" s="36">
        <f>SUMIFS(СВЦЭМ!$C$33:$C$776,СВЦЭМ!$A$33:$A$776,$A75,СВЦЭМ!$B$33:$B$776,G$47)+'СЕТ СН'!$G$12+СВЦЭМ!$D$10+'СЕТ СН'!$G$5-'СЕТ СН'!$G$20</f>
        <v>3095.0713615300001</v>
      </c>
      <c r="H75" s="36">
        <f>SUMIFS(СВЦЭМ!$C$33:$C$776,СВЦЭМ!$A$33:$A$776,$A75,СВЦЭМ!$B$33:$B$776,H$47)+'СЕТ СН'!$G$12+СВЦЭМ!$D$10+'СЕТ СН'!$G$5-'СЕТ СН'!$G$20</f>
        <v>3056.6455470999999</v>
      </c>
      <c r="I75" s="36">
        <f>SUMIFS(СВЦЭМ!$C$33:$C$776,СВЦЭМ!$A$33:$A$776,$A75,СВЦЭМ!$B$33:$B$776,I$47)+'СЕТ СН'!$G$12+СВЦЭМ!$D$10+'СЕТ СН'!$G$5-'СЕТ СН'!$G$20</f>
        <v>3036.8930873500003</v>
      </c>
      <c r="J75" s="36">
        <f>SUMIFS(СВЦЭМ!$C$33:$C$776,СВЦЭМ!$A$33:$A$776,$A75,СВЦЭМ!$B$33:$B$776,J$47)+'СЕТ СН'!$G$12+СВЦЭМ!$D$10+'СЕТ СН'!$G$5-'СЕТ СН'!$G$20</f>
        <v>3018.5994592500001</v>
      </c>
      <c r="K75" s="36">
        <f>SUMIFS(СВЦЭМ!$C$33:$C$776,СВЦЭМ!$A$33:$A$776,$A75,СВЦЭМ!$B$33:$B$776,K$47)+'СЕТ СН'!$G$12+СВЦЭМ!$D$10+'СЕТ СН'!$G$5-'СЕТ СН'!$G$20</f>
        <v>3005.4083523999998</v>
      </c>
      <c r="L75" s="36">
        <f>SUMIFS(СВЦЭМ!$C$33:$C$776,СВЦЭМ!$A$33:$A$776,$A75,СВЦЭМ!$B$33:$B$776,L$47)+'СЕТ СН'!$G$12+СВЦЭМ!$D$10+'СЕТ СН'!$G$5-'СЕТ СН'!$G$20</f>
        <v>3003.1756429699999</v>
      </c>
      <c r="M75" s="36">
        <f>SUMIFS(СВЦЭМ!$C$33:$C$776,СВЦЭМ!$A$33:$A$776,$A75,СВЦЭМ!$B$33:$B$776,M$47)+'СЕТ СН'!$G$12+СВЦЭМ!$D$10+'СЕТ СН'!$G$5-'СЕТ СН'!$G$20</f>
        <v>3010.3462557000003</v>
      </c>
      <c r="N75" s="36">
        <f>SUMIFS(СВЦЭМ!$C$33:$C$776,СВЦЭМ!$A$33:$A$776,$A75,СВЦЭМ!$B$33:$B$776,N$47)+'СЕТ СН'!$G$12+СВЦЭМ!$D$10+'СЕТ СН'!$G$5-'СЕТ СН'!$G$20</f>
        <v>3019.1291769899999</v>
      </c>
      <c r="O75" s="36">
        <f>SUMIFS(СВЦЭМ!$C$33:$C$776,СВЦЭМ!$A$33:$A$776,$A75,СВЦЭМ!$B$33:$B$776,O$47)+'СЕТ СН'!$G$12+СВЦЭМ!$D$10+'СЕТ СН'!$G$5-'СЕТ СН'!$G$20</f>
        <v>3003.4206426600003</v>
      </c>
      <c r="P75" s="36">
        <f>SUMIFS(СВЦЭМ!$C$33:$C$776,СВЦЭМ!$A$33:$A$776,$A75,СВЦЭМ!$B$33:$B$776,P$47)+'СЕТ СН'!$G$12+СВЦЭМ!$D$10+'СЕТ СН'!$G$5-'СЕТ СН'!$G$20</f>
        <v>3011.0567146499998</v>
      </c>
      <c r="Q75" s="36">
        <f>SUMIFS(СВЦЭМ!$C$33:$C$776,СВЦЭМ!$A$33:$A$776,$A75,СВЦЭМ!$B$33:$B$776,Q$47)+'СЕТ СН'!$G$12+СВЦЭМ!$D$10+'СЕТ СН'!$G$5-'СЕТ СН'!$G$20</f>
        <v>3007.44257229</v>
      </c>
      <c r="R75" s="36">
        <f>SUMIFS(СВЦЭМ!$C$33:$C$776,СВЦЭМ!$A$33:$A$776,$A75,СВЦЭМ!$B$33:$B$776,R$47)+'СЕТ СН'!$G$12+СВЦЭМ!$D$10+'СЕТ СН'!$G$5-'СЕТ СН'!$G$20</f>
        <v>3009.9210699099999</v>
      </c>
      <c r="S75" s="36">
        <f>SUMIFS(СВЦЭМ!$C$33:$C$776,СВЦЭМ!$A$33:$A$776,$A75,СВЦЭМ!$B$33:$B$776,S$47)+'СЕТ СН'!$G$12+СВЦЭМ!$D$10+'СЕТ СН'!$G$5-'СЕТ СН'!$G$20</f>
        <v>2999.0338158599998</v>
      </c>
      <c r="T75" s="36">
        <f>SUMIFS(СВЦЭМ!$C$33:$C$776,СВЦЭМ!$A$33:$A$776,$A75,СВЦЭМ!$B$33:$B$776,T$47)+'СЕТ СН'!$G$12+СВЦЭМ!$D$10+'СЕТ СН'!$G$5-'СЕТ СН'!$G$20</f>
        <v>2974.2429442299999</v>
      </c>
      <c r="U75" s="36">
        <f>SUMIFS(СВЦЭМ!$C$33:$C$776,СВЦЭМ!$A$33:$A$776,$A75,СВЦЭМ!$B$33:$B$776,U$47)+'СЕТ СН'!$G$12+СВЦЭМ!$D$10+'СЕТ СН'!$G$5-'СЕТ СН'!$G$20</f>
        <v>2977.25475323</v>
      </c>
      <c r="V75" s="36">
        <f>SUMIFS(СВЦЭМ!$C$33:$C$776,СВЦЭМ!$A$33:$A$776,$A75,СВЦЭМ!$B$33:$B$776,V$47)+'СЕТ СН'!$G$12+СВЦЭМ!$D$10+'СЕТ СН'!$G$5-'СЕТ СН'!$G$20</f>
        <v>2978.5707901999999</v>
      </c>
      <c r="W75" s="36">
        <f>SUMIFS(СВЦЭМ!$C$33:$C$776,СВЦЭМ!$A$33:$A$776,$A75,СВЦЭМ!$B$33:$B$776,W$47)+'СЕТ СН'!$G$12+СВЦЭМ!$D$10+'СЕТ СН'!$G$5-'СЕТ СН'!$G$20</f>
        <v>2995.6139865300001</v>
      </c>
      <c r="X75" s="36">
        <f>SUMIFS(СВЦЭМ!$C$33:$C$776,СВЦЭМ!$A$33:$A$776,$A75,СВЦЭМ!$B$33:$B$776,X$47)+'СЕТ СН'!$G$12+СВЦЭМ!$D$10+'СЕТ СН'!$G$5-'СЕТ СН'!$G$20</f>
        <v>2994.9727711400001</v>
      </c>
      <c r="Y75" s="36">
        <f>SUMIFS(СВЦЭМ!$C$33:$C$776,СВЦЭМ!$A$33:$A$776,$A75,СВЦЭМ!$B$33:$B$776,Y$47)+'СЕТ СН'!$G$12+СВЦЭМ!$D$10+'СЕТ СН'!$G$5-'СЕТ СН'!$G$20</f>
        <v>3015.6070969000002</v>
      </c>
    </row>
    <row r="76" spans="1:27" ht="15.75" x14ac:dyDescent="0.2">
      <c r="A76" s="35">
        <f t="shared" si="1"/>
        <v>44225</v>
      </c>
      <c r="B76" s="36">
        <f>SUMIFS(СВЦЭМ!$C$33:$C$776,СВЦЭМ!$A$33:$A$776,$A76,СВЦЭМ!$B$33:$B$776,B$47)+'СЕТ СН'!$G$12+СВЦЭМ!$D$10+'СЕТ СН'!$G$5-'СЕТ СН'!$G$20</f>
        <v>3002.8913255400003</v>
      </c>
      <c r="C76" s="36">
        <f>SUMIFS(СВЦЭМ!$C$33:$C$776,СВЦЭМ!$A$33:$A$776,$A76,СВЦЭМ!$B$33:$B$776,C$47)+'СЕТ СН'!$G$12+СВЦЭМ!$D$10+'СЕТ СН'!$G$5-'СЕТ СН'!$G$20</f>
        <v>3030.4183515100003</v>
      </c>
      <c r="D76" s="36">
        <f>SUMIFS(СВЦЭМ!$C$33:$C$776,СВЦЭМ!$A$33:$A$776,$A76,СВЦЭМ!$B$33:$B$776,D$47)+'СЕТ СН'!$G$12+СВЦЭМ!$D$10+'СЕТ СН'!$G$5-'СЕТ СН'!$G$20</f>
        <v>3042.3786624200002</v>
      </c>
      <c r="E76" s="36">
        <f>SUMIFS(СВЦЭМ!$C$33:$C$776,СВЦЭМ!$A$33:$A$776,$A76,СВЦЭМ!$B$33:$B$776,E$47)+'СЕТ СН'!$G$12+СВЦЭМ!$D$10+'СЕТ СН'!$G$5-'СЕТ СН'!$G$20</f>
        <v>3030.6086280600002</v>
      </c>
      <c r="F76" s="36">
        <f>SUMIFS(СВЦЭМ!$C$33:$C$776,СВЦЭМ!$A$33:$A$776,$A76,СВЦЭМ!$B$33:$B$776,F$47)+'СЕТ СН'!$G$12+СВЦЭМ!$D$10+'СЕТ СН'!$G$5-'СЕТ СН'!$G$20</f>
        <v>3028.4804545300003</v>
      </c>
      <c r="G76" s="36">
        <f>SUMIFS(СВЦЭМ!$C$33:$C$776,СВЦЭМ!$A$33:$A$776,$A76,СВЦЭМ!$B$33:$B$776,G$47)+'СЕТ СН'!$G$12+СВЦЭМ!$D$10+'СЕТ СН'!$G$5-'СЕТ СН'!$G$20</f>
        <v>3020.2862984499998</v>
      </c>
      <c r="H76" s="36">
        <f>SUMIFS(СВЦЭМ!$C$33:$C$776,СВЦЭМ!$A$33:$A$776,$A76,СВЦЭМ!$B$33:$B$776,H$47)+'СЕТ СН'!$G$12+СВЦЭМ!$D$10+'СЕТ СН'!$G$5-'СЕТ СН'!$G$20</f>
        <v>2988.3941155900002</v>
      </c>
      <c r="I76" s="36">
        <f>SUMIFS(СВЦЭМ!$C$33:$C$776,СВЦЭМ!$A$33:$A$776,$A76,СВЦЭМ!$B$33:$B$776,I$47)+'СЕТ СН'!$G$12+СВЦЭМ!$D$10+'СЕТ СН'!$G$5-'СЕТ СН'!$G$20</f>
        <v>2953.0138488600001</v>
      </c>
      <c r="J76" s="36">
        <f>SUMIFS(СВЦЭМ!$C$33:$C$776,СВЦЭМ!$A$33:$A$776,$A76,СВЦЭМ!$B$33:$B$776,J$47)+'СЕТ СН'!$G$12+СВЦЭМ!$D$10+'СЕТ СН'!$G$5-'СЕТ СН'!$G$20</f>
        <v>2946.1599148300002</v>
      </c>
      <c r="K76" s="36">
        <f>SUMIFS(СВЦЭМ!$C$33:$C$776,СВЦЭМ!$A$33:$A$776,$A76,СВЦЭМ!$B$33:$B$776,K$47)+'СЕТ СН'!$G$12+СВЦЭМ!$D$10+'СЕТ СН'!$G$5-'СЕТ СН'!$G$20</f>
        <v>2934.3916707399999</v>
      </c>
      <c r="L76" s="36">
        <f>SUMIFS(СВЦЭМ!$C$33:$C$776,СВЦЭМ!$A$33:$A$776,$A76,СВЦЭМ!$B$33:$B$776,L$47)+'СЕТ СН'!$G$12+СВЦЭМ!$D$10+'СЕТ СН'!$G$5-'СЕТ СН'!$G$20</f>
        <v>2933.42134738</v>
      </c>
      <c r="M76" s="36">
        <f>SUMIFS(СВЦЭМ!$C$33:$C$776,СВЦЭМ!$A$33:$A$776,$A76,СВЦЭМ!$B$33:$B$776,M$47)+'СЕТ СН'!$G$12+СВЦЭМ!$D$10+'СЕТ СН'!$G$5-'СЕТ СН'!$G$20</f>
        <v>2967.7202659200002</v>
      </c>
      <c r="N76" s="36">
        <f>SUMIFS(СВЦЭМ!$C$33:$C$776,СВЦЭМ!$A$33:$A$776,$A76,СВЦЭМ!$B$33:$B$776,N$47)+'СЕТ СН'!$G$12+СВЦЭМ!$D$10+'СЕТ СН'!$G$5-'СЕТ СН'!$G$20</f>
        <v>2974.3679421000002</v>
      </c>
      <c r="O76" s="36">
        <f>SUMIFS(СВЦЭМ!$C$33:$C$776,СВЦЭМ!$A$33:$A$776,$A76,СВЦЭМ!$B$33:$B$776,O$47)+'СЕТ СН'!$G$12+СВЦЭМ!$D$10+'СЕТ СН'!$G$5-'СЕТ СН'!$G$20</f>
        <v>2980.6848368199999</v>
      </c>
      <c r="P76" s="36">
        <f>SUMIFS(СВЦЭМ!$C$33:$C$776,СВЦЭМ!$A$33:$A$776,$A76,СВЦЭМ!$B$33:$B$776,P$47)+'СЕТ СН'!$G$12+СВЦЭМ!$D$10+'СЕТ СН'!$G$5-'СЕТ СН'!$G$20</f>
        <v>2987.0938255199999</v>
      </c>
      <c r="Q76" s="36">
        <f>SUMIFS(СВЦЭМ!$C$33:$C$776,СВЦЭМ!$A$33:$A$776,$A76,СВЦЭМ!$B$33:$B$776,Q$47)+'СЕТ СН'!$G$12+СВЦЭМ!$D$10+'СЕТ СН'!$G$5-'СЕТ СН'!$G$20</f>
        <v>2982.66472428</v>
      </c>
      <c r="R76" s="36">
        <f>SUMIFS(СВЦЭМ!$C$33:$C$776,СВЦЭМ!$A$33:$A$776,$A76,СВЦЭМ!$B$33:$B$776,R$47)+'СЕТ СН'!$G$12+СВЦЭМ!$D$10+'СЕТ СН'!$G$5-'СЕТ СН'!$G$20</f>
        <v>2952.71819258</v>
      </c>
      <c r="S76" s="36">
        <f>SUMIFS(СВЦЭМ!$C$33:$C$776,СВЦЭМ!$A$33:$A$776,$A76,СВЦЭМ!$B$33:$B$776,S$47)+'СЕТ СН'!$G$12+СВЦЭМ!$D$10+'СЕТ СН'!$G$5-'СЕТ СН'!$G$20</f>
        <v>2964.3273890999999</v>
      </c>
      <c r="T76" s="36">
        <f>SUMIFS(СВЦЭМ!$C$33:$C$776,СВЦЭМ!$A$33:$A$776,$A76,СВЦЭМ!$B$33:$B$776,T$47)+'СЕТ СН'!$G$12+СВЦЭМ!$D$10+'СЕТ СН'!$G$5-'СЕТ СН'!$G$20</f>
        <v>2950.6165090700001</v>
      </c>
      <c r="U76" s="36">
        <f>SUMIFS(СВЦЭМ!$C$33:$C$776,СВЦЭМ!$A$33:$A$776,$A76,СВЦЭМ!$B$33:$B$776,U$47)+'СЕТ СН'!$G$12+СВЦЭМ!$D$10+'СЕТ СН'!$G$5-'СЕТ СН'!$G$20</f>
        <v>2950.9196860100001</v>
      </c>
      <c r="V76" s="36">
        <f>SUMIFS(СВЦЭМ!$C$33:$C$776,СВЦЭМ!$A$33:$A$776,$A76,СВЦЭМ!$B$33:$B$776,V$47)+'СЕТ СН'!$G$12+СВЦЭМ!$D$10+'СЕТ СН'!$G$5-'СЕТ СН'!$G$20</f>
        <v>2967.3327179200001</v>
      </c>
      <c r="W76" s="36">
        <f>SUMIFS(СВЦЭМ!$C$33:$C$776,СВЦЭМ!$A$33:$A$776,$A76,СВЦЭМ!$B$33:$B$776,W$47)+'СЕТ СН'!$G$12+СВЦЭМ!$D$10+'СЕТ СН'!$G$5-'СЕТ СН'!$G$20</f>
        <v>2976.3705920699999</v>
      </c>
      <c r="X76" s="36">
        <f>SUMIFS(СВЦЭМ!$C$33:$C$776,СВЦЭМ!$A$33:$A$776,$A76,СВЦЭМ!$B$33:$B$776,X$47)+'СЕТ СН'!$G$12+СВЦЭМ!$D$10+'СЕТ СН'!$G$5-'СЕТ СН'!$G$20</f>
        <v>2982.2394687800002</v>
      </c>
      <c r="Y76" s="36">
        <f>SUMIFS(СВЦЭМ!$C$33:$C$776,СВЦЭМ!$A$33:$A$776,$A76,СВЦЭМ!$B$33:$B$776,Y$47)+'СЕТ СН'!$G$12+СВЦЭМ!$D$10+'СЕТ СН'!$G$5-'СЕТ СН'!$G$20</f>
        <v>2987.4670615700002</v>
      </c>
    </row>
    <row r="77" spans="1:27" ht="15.75" x14ac:dyDescent="0.2">
      <c r="A77" s="35">
        <f t="shared" si="1"/>
        <v>44226</v>
      </c>
      <c r="B77" s="36">
        <f>SUMIFS(СВЦЭМ!$C$33:$C$776,СВЦЭМ!$A$33:$A$776,$A77,СВЦЭМ!$B$33:$B$776,B$47)+'СЕТ СН'!$G$12+СВЦЭМ!$D$10+'СЕТ СН'!$G$5-'СЕТ СН'!$G$20</f>
        <v>2981.5091126799998</v>
      </c>
      <c r="C77" s="36">
        <f>SUMIFS(СВЦЭМ!$C$33:$C$776,СВЦЭМ!$A$33:$A$776,$A77,СВЦЭМ!$B$33:$B$776,C$47)+'СЕТ СН'!$G$12+СВЦЭМ!$D$10+'СЕТ СН'!$G$5-'СЕТ СН'!$G$20</f>
        <v>3015.3898712800001</v>
      </c>
      <c r="D77" s="36">
        <f>SUMIFS(СВЦЭМ!$C$33:$C$776,СВЦЭМ!$A$33:$A$776,$A77,СВЦЭМ!$B$33:$B$776,D$47)+'СЕТ СН'!$G$12+СВЦЭМ!$D$10+'СЕТ СН'!$G$5-'СЕТ СН'!$G$20</f>
        <v>3033.6763605900001</v>
      </c>
      <c r="E77" s="36">
        <f>SUMIFS(СВЦЭМ!$C$33:$C$776,СВЦЭМ!$A$33:$A$776,$A77,СВЦЭМ!$B$33:$B$776,E$47)+'СЕТ СН'!$G$12+СВЦЭМ!$D$10+'СЕТ СН'!$G$5-'СЕТ СН'!$G$20</f>
        <v>3038.1311419900003</v>
      </c>
      <c r="F77" s="36">
        <f>SUMIFS(СВЦЭМ!$C$33:$C$776,СВЦЭМ!$A$33:$A$776,$A77,СВЦЭМ!$B$33:$B$776,F$47)+'СЕТ СН'!$G$12+СВЦЭМ!$D$10+'СЕТ СН'!$G$5-'СЕТ СН'!$G$20</f>
        <v>3051.6818883999999</v>
      </c>
      <c r="G77" s="36">
        <f>SUMIFS(СВЦЭМ!$C$33:$C$776,СВЦЭМ!$A$33:$A$776,$A77,СВЦЭМ!$B$33:$B$776,G$47)+'СЕТ СН'!$G$12+СВЦЭМ!$D$10+'СЕТ СН'!$G$5-'СЕТ СН'!$G$20</f>
        <v>3047.0799415199999</v>
      </c>
      <c r="H77" s="36">
        <f>SUMIFS(СВЦЭМ!$C$33:$C$776,СВЦЭМ!$A$33:$A$776,$A77,СВЦЭМ!$B$33:$B$776,H$47)+'СЕТ СН'!$G$12+СВЦЭМ!$D$10+'СЕТ СН'!$G$5-'СЕТ СН'!$G$20</f>
        <v>3035.5474858299999</v>
      </c>
      <c r="I77" s="36">
        <f>SUMIFS(СВЦЭМ!$C$33:$C$776,СВЦЭМ!$A$33:$A$776,$A77,СВЦЭМ!$B$33:$B$776,I$47)+'СЕТ СН'!$G$12+СВЦЭМ!$D$10+'СЕТ СН'!$G$5-'СЕТ СН'!$G$20</f>
        <v>3013.4898976700001</v>
      </c>
      <c r="J77" s="36">
        <f>SUMIFS(СВЦЭМ!$C$33:$C$776,СВЦЭМ!$A$33:$A$776,$A77,СВЦЭМ!$B$33:$B$776,J$47)+'СЕТ СН'!$G$12+СВЦЭМ!$D$10+'СЕТ СН'!$G$5-'СЕТ СН'!$G$20</f>
        <v>2996.54402983</v>
      </c>
      <c r="K77" s="36">
        <f>SUMIFS(СВЦЭМ!$C$33:$C$776,СВЦЭМ!$A$33:$A$776,$A77,СВЦЭМ!$B$33:$B$776,K$47)+'СЕТ СН'!$G$12+СВЦЭМ!$D$10+'СЕТ СН'!$G$5-'СЕТ СН'!$G$20</f>
        <v>2978.7663162899998</v>
      </c>
      <c r="L77" s="36">
        <f>SUMIFS(СВЦЭМ!$C$33:$C$776,СВЦЭМ!$A$33:$A$776,$A77,СВЦЭМ!$B$33:$B$776,L$47)+'СЕТ СН'!$G$12+СВЦЭМ!$D$10+'СЕТ СН'!$G$5-'СЕТ СН'!$G$20</f>
        <v>2963.1839644400002</v>
      </c>
      <c r="M77" s="36">
        <f>SUMIFS(СВЦЭМ!$C$33:$C$776,СВЦЭМ!$A$33:$A$776,$A77,СВЦЭМ!$B$33:$B$776,M$47)+'СЕТ СН'!$G$12+СВЦЭМ!$D$10+'СЕТ СН'!$G$5-'СЕТ СН'!$G$20</f>
        <v>2965.38674356</v>
      </c>
      <c r="N77" s="36">
        <f>SUMIFS(СВЦЭМ!$C$33:$C$776,СВЦЭМ!$A$33:$A$776,$A77,СВЦЭМ!$B$33:$B$776,N$47)+'СЕТ СН'!$G$12+СВЦЭМ!$D$10+'СЕТ СН'!$G$5-'СЕТ СН'!$G$20</f>
        <v>2963.8621292600001</v>
      </c>
      <c r="O77" s="36">
        <f>SUMIFS(СВЦЭМ!$C$33:$C$776,СВЦЭМ!$A$33:$A$776,$A77,СВЦЭМ!$B$33:$B$776,O$47)+'СЕТ СН'!$G$12+СВЦЭМ!$D$10+'СЕТ СН'!$G$5-'СЕТ СН'!$G$20</f>
        <v>2962.02769459</v>
      </c>
      <c r="P77" s="36">
        <f>SUMIFS(СВЦЭМ!$C$33:$C$776,СВЦЭМ!$A$33:$A$776,$A77,СВЦЭМ!$B$33:$B$776,P$47)+'СЕТ СН'!$G$12+СВЦЭМ!$D$10+'СЕТ СН'!$G$5-'СЕТ СН'!$G$20</f>
        <v>2986.44260588</v>
      </c>
      <c r="Q77" s="36">
        <f>SUMIFS(СВЦЭМ!$C$33:$C$776,СВЦЭМ!$A$33:$A$776,$A77,СВЦЭМ!$B$33:$B$776,Q$47)+'СЕТ СН'!$G$12+СВЦЭМ!$D$10+'СЕТ СН'!$G$5-'СЕТ СН'!$G$20</f>
        <v>2987.0488833899999</v>
      </c>
      <c r="R77" s="36">
        <f>SUMIFS(СВЦЭМ!$C$33:$C$776,СВЦЭМ!$A$33:$A$776,$A77,СВЦЭМ!$B$33:$B$776,R$47)+'СЕТ СН'!$G$12+СВЦЭМ!$D$10+'СЕТ СН'!$G$5-'СЕТ СН'!$G$20</f>
        <v>2976.2076751499999</v>
      </c>
      <c r="S77" s="36">
        <f>SUMIFS(СВЦЭМ!$C$33:$C$776,СВЦЭМ!$A$33:$A$776,$A77,СВЦЭМ!$B$33:$B$776,S$47)+'СЕТ СН'!$G$12+СВЦЭМ!$D$10+'СЕТ СН'!$G$5-'СЕТ СН'!$G$20</f>
        <v>2967.79772903</v>
      </c>
      <c r="T77" s="36">
        <f>SUMIFS(СВЦЭМ!$C$33:$C$776,СВЦЭМ!$A$33:$A$776,$A77,СВЦЭМ!$B$33:$B$776,T$47)+'СЕТ СН'!$G$12+СВЦЭМ!$D$10+'СЕТ СН'!$G$5-'СЕТ СН'!$G$20</f>
        <v>2955.92365088</v>
      </c>
      <c r="U77" s="36">
        <f>SUMIFS(СВЦЭМ!$C$33:$C$776,СВЦЭМ!$A$33:$A$776,$A77,СВЦЭМ!$B$33:$B$776,U$47)+'СЕТ СН'!$G$12+СВЦЭМ!$D$10+'СЕТ СН'!$G$5-'СЕТ СН'!$G$20</f>
        <v>2950.5140810000003</v>
      </c>
      <c r="V77" s="36">
        <f>SUMIFS(СВЦЭМ!$C$33:$C$776,СВЦЭМ!$A$33:$A$776,$A77,СВЦЭМ!$B$33:$B$776,V$47)+'СЕТ СН'!$G$12+СВЦЭМ!$D$10+'СЕТ СН'!$G$5-'СЕТ СН'!$G$20</f>
        <v>2968.4070911700001</v>
      </c>
      <c r="W77" s="36">
        <f>SUMIFS(СВЦЭМ!$C$33:$C$776,СВЦЭМ!$A$33:$A$776,$A77,СВЦЭМ!$B$33:$B$776,W$47)+'СЕТ СН'!$G$12+СВЦЭМ!$D$10+'СЕТ СН'!$G$5-'СЕТ СН'!$G$20</f>
        <v>2977.14311284</v>
      </c>
      <c r="X77" s="36">
        <f>SUMIFS(СВЦЭМ!$C$33:$C$776,СВЦЭМ!$A$33:$A$776,$A77,СВЦЭМ!$B$33:$B$776,X$47)+'СЕТ СН'!$G$12+СВЦЭМ!$D$10+'СЕТ СН'!$G$5-'СЕТ СН'!$G$20</f>
        <v>2994.9040831299999</v>
      </c>
      <c r="Y77" s="36">
        <f>SUMIFS(СВЦЭМ!$C$33:$C$776,СВЦЭМ!$A$33:$A$776,$A77,СВЦЭМ!$B$33:$B$776,Y$47)+'СЕТ СН'!$G$12+СВЦЭМ!$D$10+'СЕТ СН'!$G$5-'СЕТ СН'!$G$20</f>
        <v>3017.4435146400001</v>
      </c>
      <c r="AA77" s="37"/>
    </row>
    <row r="78" spans="1:27" ht="15.75" x14ac:dyDescent="0.2">
      <c r="A78" s="35">
        <f t="shared" si="1"/>
        <v>44227</v>
      </c>
      <c r="B78" s="36">
        <f>SUMIFS(СВЦЭМ!$C$33:$C$776,СВЦЭМ!$A$33:$A$776,$A78,СВЦЭМ!$B$33:$B$776,B$47)+'СЕТ СН'!$G$12+СВЦЭМ!$D$10+'СЕТ СН'!$G$5-'СЕТ СН'!$G$20</f>
        <v>2969.1117666199998</v>
      </c>
      <c r="C78" s="36">
        <f>SUMIFS(СВЦЭМ!$C$33:$C$776,СВЦЭМ!$A$33:$A$776,$A78,СВЦЭМ!$B$33:$B$776,C$47)+'СЕТ СН'!$G$12+СВЦЭМ!$D$10+'СЕТ СН'!$G$5-'СЕТ СН'!$G$20</f>
        <v>3003.7589436999997</v>
      </c>
      <c r="D78" s="36">
        <f>SUMIFS(СВЦЭМ!$C$33:$C$776,СВЦЭМ!$A$33:$A$776,$A78,СВЦЭМ!$B$33:$B$776,D$47)+'СЕТ СН'!$G$12+СВЦЭМ!$D$10+'СЕТ СН'!$G$5-'СЕТ СН'!$G$20</f>
        <v>3019.0890178600002</v>
      </c>
      <c r="E78" s="36">
        <f>SUMIFS(СВЦЭМ!$C$33:$C$776,СВЦЭМ!$A$33:$A$776,$A78,СВЦЭМ!$B$33:$B$776,E$47)+'СЕТ СН'!$G$12+СВЦЭМ!$D$10+'СЕТ СН'!$G$5-'СЕТ СН'!$G$20</f>
        <v>3025.9891552199997</v>
      </c>
      <c r="F78" s="36">
        <f>SUMIFS(СВЦЭМ!$C$33:$C$776,СВЦЭМ!$A$33:$A$776,$A78,СВЦЭМ!$B$33:$B$776,F$47)+'СЕТ СН'!$G$12+СВЦЭМ!$D$10+'СЕТ СН'!$G$5-'СЕТ СН'!$G$20</f>
        <v>3046.1551266000001</v>
      </c>
      <c r="G78" s="36">
        <f>SUMIFS(СВЦЭМ!$C$33:$C$776,СВЦЭМ!$A$33:$A$776,$A78,СВЦЭМ!$B$33:$B$776,G$47)+'СЕТ СН'!$G$12+СВЦЭМ!$D$10+'СЕТ СН'!$G$5-'СЕТ СН'!$G$20</f>
        <v>3035.33465544</v>
      </c>
      <c r="H78" s="36">
        <f>SUMIFS(СВЦЭМ!$C$33:$C$776,СВЦЭМ!$A$33:$A$776,$A78,СВЦЭМ!$B$33:$B$776,H$47)+'СЕТ СН'!$G$12+СВЦЭМ!$D$10+'СЕТ СН'!$G$5-'СЕТ СН'!$G$20</f>
        <v>3026.0301062099998</v>
      </c>
      <c r="I78" s="36">
        <f>SUMIFS(СВЦЭМ!$C$33:$C$776,СВЦЭМ!$A$33:$A$776,$A78,СВЦЭМ!$B$33:$B$776,I$47)+'СЕТ СН'!$G$12+СВЦЭМ!$D$10+'СЕТ СН'!$G$5-'СЕТ СН'!$G$20</f>
        <v>3012.3306883</v>
      </c>
      <c r="J78" s="36">
        <f>SUMIFS(СВЦЭМ!$C$33:$C$776,СВЦЭМ!$A$33:$A$776,$A78,СВЦЭМ!$B$33:$B$776,J$47)+'СЕТ СН'!$G$12+СВЦЭМ!$D$10+'СЕТ СН'!$G$5-'СЕТ СН'!$G$20</f>
        <v>3001.9242731200002</v>
      </c>
      <c r="K78" s="36">
        <f>SUMIFS(СВЦЭМ!$C$33:$C$776,СВЦЭМ!$A$33:$A$776,$A78,СВЦЭМ!$B$33:$B$776,K$47)+'СЕТ СН'!$G$12+СВЦЭМ!$D$10+'СЕТ СН'!$G$5-'СЕТ СН'!$G$20</f>
        <v>2980.5551099700001</v>
      </c>
      <c r="L78" s="36">
        <f>SUMIFS(СВЦЭМ!$C$33:$C$776,СВЦЭМ!$A$33:$A$776,$A78,СВЦЭМ!$B$33:$B$776,L$47)+'СЕТ СН'!$G$12+СВЦЭМ!$D$10+'СЕТ СН'!$G$5-'СЕТ СН'!$G$20</f>
        <v>2962.7715773700002</v>
      </c>
      <c r="M78" s="36">
        <f>SUMIFS(СВЦЭМ!$C$33:$C$776,СВЦЭМ!$A$33:$A$776,$A78,СВЦЭМ!$B$33:$B$776,M$47)+'СЕТ СН'!$G$12+СВЦЭМ!$D$10+'СЕТ СН'!$G$5-'СЕТ СН'!$G$20</f>
        <v>2970.6952840499998</v>
      </c>
      <c r="N78" s="36">
        <f>SUMIFS(СВЦЭМ!$C$33:$C$776,СВЦЭМ!$A$33:$A$776,$A78,СВЦЭМ!$B$33:$B$776,N$47)+'СЕТ СН'!$G$12+СВЦЭМ!$D$10+'СЕТ СН'!$G$5-'СЕТ СН'!$G$20</f>
        <v>2969.5822991</v>
      </c>
      <c r="O78" s="36">
        <f>SUMIFS(СВЦЭМ!$C$33:$C$776,СВЦЭМ!$A$33:$A$776,$A78,СВЦЭМ!$B$33:$B$776,O$47)+'СЕТ СН'!$G$12+СВЦЭМ!$D$10+'СЕТ СН'!$G$5-'СЕТ СН'!$G$20</f>
        <v>2963.5388973099998</v>
      </c>
      <c r="P78" s="36">
        <f>SUMIFS(СВЦЭМ!$C$33:$C$776,СВЦЭМ!$A$33:$A$776,$A78,СВЦЭМ!$B$33:$B$776,P$47)+'СЕТ СН'!$G$12+СВЦЭМ!$D$10+'СЕТ СН'!$G$5-'СЕТ СН'!$G$20</f>
        <v>2960.3037397899998</v>
      </c>
      <c r="Q78" s="36">
        <f>SUMIFS(СВЦЭМ!$C$33:$C$776,СВЦЭМ!$A$33:$A$776,$A78,СВЦЭМ!$B$33:$B$776,Q$47)+'СЕТ СН'!$G$12+СВЦЭМ!$D$10+'СЕТ СН'!$G$5-'СЕТ СН'!$G$20</f>
        <v>2966.84767478</v>
      </c>
      <c r="R78" s="36">
        <f>SUMIFS(СВЦЭМ!$C$33:$C$776,СВЦЭМ!$A$33:$A$776,$A78,СВЦЭМ!$B$33:$B$776,R$47)+'СЕТ СН'!$G$12+СВЦЭМ!$D$10+'СЕТ СН'!$G$5-'СЕТ СН'!$G$20</f>
        <v>2979.3351526800002</v>
      </c>
      <c r="S78" s="36">
        <f>SUMIFS(СВЦЭМ!$C$33:$C$776,СВЦЭМ!$A$33:$A$776,$A78,СВЦЭМ!$B$33:$B$776,S$47)+'СЕТ СН'!$G$12+СВЦЭМ!$D$10+'СЕТ СН'!$G$5-'СЕТ СН'!$G$20</f>
        <v>2995.42352011</v>
      </c>
      <c r="T78" s="36">
        <f>SUMIFS(СВЦЭМ!$C$33:$C$776,СВЦЭМ!$A$33:$A$776,$A78,СВЦЭМ!$B$33:$B$776,T$47)+'СЕТ СН'!$G$12+СВЦЭМ!$D$10+'СЕТ СН'!$G$5-'СЕТ СН'!$G$20</f>
        <v>3009.0966219500001</v>
      </c>
      <c r="U78" s="36">
        <f>SUMIFS(СВЦЭМ!$C$33:$C$776,СВЦЭМ!$A$33:$A$776,$A78,СВЦЭМ!$B$33:$B$776,U$47)+'СЕТ СН'!$G$12+СВЦЭМ!$D$10+'СЕТ СН'!$G$5-'СЕТ СН'!$G$20</f>
        <v>3011.4639189300001</v>
      </c>
      <c r="V78" s="36">
        <f>SUMIFS(СВЦЭМ!$C$33:$C$776,СВЦЭМ!$A$33:$A$776,$A78,СВЦЭМ!$B$33:$B$776,V$47)+'СЕТ СН'!$G$12+СВЦЭМ!$D$10+'СЕТ СН'!$G$5-'СЕТ СН'!$G$20</f>
        <v>3001.3573257799999</v>
      </c>
      <c r="W78" s="36">
        <f>SUMIFS(СВЦЭМ!$C$33:$C$776,СВЦЭМ!$A$33:$A$776,$A78,СВЦЭМ!$B$33:$B$776,W$47)+'СЕТ СН'!$G$12+СВЦЭМ!$D$10+'СЕТ СН'!$G$5-'СЕТ СН'!$G$20</f>
        <v>2993.17849359</v>
      </c>
      <c r="X78" s="36">
        <f>SUMIFS(СВЦЭМ!$C$33:$C$776,СВЦЭМ!$A$33:$A$776,$A78,СВЦЭМ!$B$33:$B$776,X$47)+'СЕТ СН'!$G$12+СВЦЭМ!$D$10+'СЕТ СН'!$G$5-'СЕТ СН'!$G$20</f>
        <v>2981.02215458</v>
      </c>
      <c r="Y78" s="36">
        <f>SUMIFS(СВЦЭМ!$C$33:$C$776,СВЦЭМ!$A$33:$A$776,$A78,СВЦЭМ!$B$33:$B$776,Y$47)+'СЕТ СН'!$G$12+СВЦЭМ!$D$10+'СЕТ СН'!$G$5-'СЕТ СН'!$G$20</f>
        <v>2984.5798451400001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01.01.2021</v>
      </c>
      <c r="B84" s="36">
        <f>SUMIFS(СВЦЭМ!$C$33:$C$776,СВЦЭМ!$A$33:$A$776,$A84,СВЦЭМ!$B$33:$B$776,B$83)+'СЕТ СН'!$H$12+СВЦЭМ!$D$10+'СЕТ СН'!$H$5-'СЕТ СН'!$H$20</f>
        <v>3101.3065006400002</v>
      </c>
      <c r="C84" s="36">
        <f>SUMIFS(СВЦЭМ!$C$33:$C$776,СВЦЭМ!$A$33:$A$776,$A84,СВЦЭМ!$B$33:$B$776,C$83)+'СЕТ СН'!$H$12+СВЦЭМ!$D$10+'СЕТ СН'!$H$5-'СЕТ СН'!$H$20</f>
        <v>3120.6990370200001</v>
      </c>
      <c r="D84" s="36">
        <f>SUMIFS(СВЦЭМ!$C$33:$C$776,СВЦЭМ!$A$33:$A$776,$A84,СВЦЭМ!$B$33:$B$776,D$83)+'СЕТ СН'!$H$12+СВЦЭМ!$D$10+'СЕТ СН'!$H$5-'СЕТ СН'!$H$20</f>
        <v>3092.6369550600002</v>
      </c>
      <c r="E84" s="36">
        <f>SUMIFS(СВЦЭМ!$C$33:$C$776,СВЦЭМ!$A$33:$A$776,$A84,СВЦЭМ!$B$33:$B$776,E$83)+'СЕТ СН'!$H$12+СВЦЭМ!$D$10+'СЕТ СН'!$H$5-'СЕТ СН'!$H$20</f>
        <v>3093.35695472</v>
      </c>
      <c r="F84" s="36">
        <f>SUMIFS(СВЦЭМ!$C$33:$C$776,СВЦЭМ!$A$33:$A$776,$A84,СВЦЭМ!$B$33:$B$776,F$83)+'СЕТ СН'!$H$12+СВЦЭМ!$D$10+'СЕТ СН'!$H$5-'СЕТ СН'!$H$20</f>
        <v>3078.3002786500001</v>
      </c>
      <c r="G84" s="36">
        <f>SUMIFS(СВЦЭМ!$C$33:$C$776,СВЦЭМ!$A$33:$A$776,$A84,СВЦЭМ!$B$33:$B$776,G$83)+'СЕТ СН'!$H$12+СВЦЭМ!$D$10+'СЕТ СН'!$H$5-'СЕТ СН'!$H$20</f>
        <v>3082.0598755400001</v>
      </c>
      <c r="H84" s="36">
        <f>SUMIFS(СВЦЭМ!$C$33:$C$776,СВЦЭМ!$A$33:$A$776,$A84,СВЦЭМ!$B$33:$B$776,H$83)+'СЕТ СН'!$H$12+СВЦЭМ!$D$10+'СЕТ СН'!$H$5-'СЕТ СН'!$H$20</f>
        <v>3110.0608500200001</v>
      </c>
      <c r="I84" s="36">
        <f>SUMIFS(СВЦЭМ!$C$33:$C$776,СВЦЭМ!$A$33:$A$776,$A84,СВЦЭМ!$B$33:$B$776,I$83)+'СЕТ СН'!$H$12+СВЦЭМ!$D$10+'СЕТ СН'!$H$5-'СЕТ СН'!$H$20</f>
        <v>3103.7715141899998</v>
      </c>
      <c r="J84" s="36">
        <f>SUMIFS(СВЦЭМ!$C$33:$C$776,СВЦЭМ!$A$33:$A$776,$A84,СВЦЭМ!$B$33:$B$776,J$83)+'СЕТ СН'!$H$12+СВЦЭМ!$D$10+'СЕТ СН'!$H$5-'СЕТ СН'!$H$20</f>
        <v>3097.8576894100001</v>
      </c>
      <c r="K84" s="36">
        <f>SUMIFS(СВЦЭМ!$C$33:$C$776,СВЦЭМ!$A$33:$A$776,$A84,СВЦЭМ!$B$33:$B$776,K$83)+'СЕТ СН'!$H$12+СВЦЭМ!$D$10+'СЕТ СН'!$H$5-'СЕТ СН'!$H$20</f>
        <v>3076.2437329899999</v>
      </c>
      <c r="L84" s="36">
        <f>SUMIFS(СВЦЭМ!$C$33:$C$776,СВЦЭМ!$A$33:$A$776,$A84,СВЦЭМ!$B$33:$B$776,L$83)+'СЕТ СН'!$H$12+СВЦЭМ!$D$10+'СЕТ СН'!$H$5-'СЕТ СН'!$H$20</f>
        <v>3068.9480819800001</v>
      </c>
      <c r="M84" s="36">
        <f>SUMIFS(СВЦЭМ!$C$33:$C$776,СВЦЭМ!$A$33:$A$776,$A84,СВЦЭМ!$B$33:$B$776,M$83)+'СЕТ СН'!$H$12+СВЦЭМ!$D$10+'СЕТ СН'!$H$5-'СЕТ СН'!$H$20</f>
        <v>3059.9711897699999</v>
      </c>
      <c r="N84" s="36">
        <f>SUMIFS(СВЦЭМ!$C$33:$C$776,СВЦЭМ!$A$33:$A$776,$A84,СВЦЭМ!$B$33:$B$776,N$83)+'СЕТ СН'!$H$12+СВЦЭМ!$D$10+'СЕТ СН'!$H$5-'СЕТ СН'!$H$20</f>
        <v>3069.1036389000001</v>
      </c>
      <c r="O84" s="36">
        <f>SUMIFS(СВЦЭМ!$C$33:$C$776,СВЦЭМ!$A$33:$A$776,$A84,СВЦЭМ!$B$33:$B$776,O$83)+'СЕТ СН'!$H$12+СВЦЭМ!$D$10+'СЕТ СН'!$H$5-'СЕТ СН'!$H$20</f>
        <v>3069.16401799</v>
      </c>
      <c r="P84" s="36">
        <f>SUMIFS(СВЦЭМ!$C$33:$C$776,СВЦЭМ!$A$33:$A$776,$A84,СВЦЭМ!$B$33:$B$776,P$83)+'СЕТ СН'!$H$12+СВЦЭМ!$D$10+'СЕТ СН'!$H$5-'СЕТ СН'!$H$20</f>
        <v>3084.3525503599999</v>
      </c>
      <c r="Q84" s="36">
        <f>SUMIFS(СВЦЭМ!$C$33:$C$776,СВЦЭМ!$A$33:$A$776,$A84,СВЦЭМ!$B$33:$B$776,Q$83)+'СЕТ СН'!$H$12+СВЦЭМ!$D$10+'СЕТ СН'!$H$5-'СЕТ СН'!$H$20</f>
        <v>3090.93651903</v>
      </c>
      <c r="R84" s="36">
        <f>SUMIFS(СВЦЭМ!$C$33:$C$776,СВЦЭМ!$A$33:$A$776,$A84,СВЦЭМ!$B$33:$B$776,R$83)+'СЕТ СН'!$H$12+СВЦЭМ!$D$10+'СЕТ СН'!$H$5-'СЕТ СН'!$H$20</f>
        <v>3067.2376986700001</v>
      </c>
      <c r="S84" s="36">
        <f>SUMIFS(СВЦЭМ!$C$33:$C$776,СВЦЭМ!$A$33:$A$776,$A84,СВЦЭМ!$B$33:$B$776,S$83)+'СЕТ СН'!$H$12+СВЦЭМ!$D$10+'СЕТ СН'!$H$5-'СЕТ СН'!$H$20</f>
        <v>3044.8882754300002</v>
      </c>
      <c r="T84" s="36">
        <f>SUMIFS(СВЦЭМ!$C$33:$C$776,СВЦЭМ!$A$33:$A$776,$A84,СВЦЭМ!$B$33:$B$776,T$83)+'СЕТ СН'!$H$12+СВЦЭМ!$D$10+'СЕТ СН'!$H$5-'СЕТ СН'!$H$20</f>
        <v>3033.3763813400001</v>
      </c>
      <c r="U84" s="36">
        <f>SUMIFS(СВЦЭМ!$C$33:$C$776,СВЦЭМ!$A$33:$A$776,$A84,СВЦЭМ!$B$33:$B$776,U$83)+'СЕТ СН'!$H$12+СВЦЭМ!$D$10+'СЕТ СН'!$H$5-'СЕТ СН'!$H$20</f>
        <v>3031.05017309</v>
      </c>
      <c r="V84" s="36">
        <f>SUMIFS(СВЦЭМ!$C$33:$C$776,СВЦЭМ!$A$33:$A$776,$A84,СВЦЭМ!$B$33:$B$776,V$83)+'СЕТ СН'!$H$12+СВЦЭМ!$D$10+'СЕТ СН'!$H$5-'СЕТ СН'!$H$20</f>
        <v>3021.6087700899998</v>
      </c>
      <c r="W84" s="36">
        <f>SUMIFS(СВЦЭМ!$C$33:$C$776,СВЦЭМ!$A$33:$A$776,$A84,СВЦЭМ!$B$33:$B$776,W$83)+'СЕТ СН'!$H$12+СВЦЭМ!$D$10+'СЕТ СН'!$H$5-'СЕТ СН'!$H$20</f>
        <v>3032.8678782000002</v>
      </c>
      <c r="X84" s="36">
        <f>SUMIFS(СВЦЭМ!$C$33:$C$776,СВЦЭМ!$A$33:$A$776,$A84,СВЦЭМ!$B$33:$B$776,X$83)+'СЕТ СН'!$H$12+СВЦЭМ!$D$10+'СЕТ СН'!$H$5-'СЕТ СН'!$H$20</f>
        <v>3044.7642323999999</v>
      </c>
      <c r="Y84" s="36">
        <f>SUMIFS(СВЦЭМ!$C$33:$C$776,СВЦЭМ!$A$33:$A$776,$A84,СВЦЭМ!$B$33:$B$776,Y$83)+'СЕТ СН'!$H$12+СВЦЭМ!$D$10+'СЕТ СН'!$H$5-'СЕТ СН'!$H$20</f>
        <v>3047.9317518600001</v>
      </c>
    </row>
    <row r="85" spans="1:25" ht="15.75" x14ac:dyDescent="0.2">
      <c r="A85" s="35">
        <f>A84+1</f>
        <v>44198</v>
      </c>
      <c r="B85" s="36">
        <f>SUMIFS(СВЦЭМ!$C$33:$C$776,СВЦЭМ!$A$33:$A$776,$A85,СВЦЭМ!$B$33:$B$776,B$83)+'СЕТ СН'!$H$12+СВЦЭМ!$D$10+'СЕТ СН'!$H$5-'СЕТ СН'!$H$20</f>
        <v>3086.7354000099999</v>
      </c>
      <c r="C85" s="36">
        <f>SUMIFS(СВЦЭМ!$C$33:$C$776,СВЦЭМ!$A$33:$A$776,$A85,СВЦЭМ!$B$33:$B$776,C$83)+'СЕТ СН'!$H$12+СВЦЭМ!$D$10+'СЕТ СН'!$H$5-'СЕТ СН'!$H$20</f>
        <v>3105.4681409899999</v>
      </c>
      <c r="D85" s="36">
        <f>SUMIFS(СВЦЭМ!$C$33:$C$776,СВЦЭМ!$A$33:$A$776,$A85,СВЦЭМ!$B$33:$B$776,D$83)+'СЕТ СН'!$H$12+СВЦЭМ!$D$10+'СЕТ СН'!$H$5-'СЕТ СН'!$H$20</f>
        <v>3118.7957957400004</v>
      </c>
      <c r="E85" s="36">
        <f>SUMIFS(СВЦЭМ!$C$33:$C$776,СВЦЭМ!$A$33:$A$776,$A85,СВЦЭМ!$B$33:$B$776,E$83)+'СЕТ СН'!$H$12+СВЦЭМ!$D$10+'СЕТ СН'!$H$5-'СЕТ СН'!$H$20</f>
        <v>3144.9997480000002</v>
      </c>
      <c r="F85" s="36">
        <f>SUMIFS(СВЦЭМ!$C$33:$C$776,СВЦЭМ!$A$33:$A$776,$A85,СВЦЭМ!$B$33:$B$776,F$83)+'СЕТ СН'!$H$12+СВЦЭМ!$D$10+'СЕТ СН'!$H$5-'СЕТ СН'!$H$20</f>
        <v>3119.7339929500004</v>
      </c>
      <c r="G85" s="36">
        <f>SUMIFS(СВЦЭМ!$C$33:$C$776,СВЦЭМ!$A$33:$A$776,$A85,СВЦЭМ!$B$33:$B$776,G$83)+'СЕТ СН'!$H$12+СВЦЭМ!$D$10+'СЕТ СН'!$H$5-'СЕТ СН'!$H$20</f>
        <v>3125.4626509</v>
      </c>
      <c r="H85" s="36">
        <f>SUMIFS(СВЦЭМ!$C$33:$C$776,СВЦЭМ!$A$33:$A$776,$A85,СВЦЭМ!$B$33:$B$776,H$83)+'СЕТ СН'!$H$12+СВЦЭМ!$D$10+'СЕТ СН'!$H$5-'СЕТ СН'!$H$20</f>
        <v>3145.4735693100001</v>
      </c>
      <c r="I85" s="36">
        <f>SUMIFS(СВЦЭМ!$C$33:$C$776,СВЦЭМ!$A$33:$A$776,$A85,СВЦЭМ!$B$33:$B$776,I$83)+'СЕТ СН'!$H$12+СВЦЭМ!$D$10+'СЕТ СН'!$H$5-'СЕТ СН'!$H$20</f>
        <v>3132.2182565000003</v>
      </c>
      <c r="J85" s="36">
        <f>SUMIFS(СВЦЭМ!$C$33:$C$776,СВЦЭМ!$A$33:$A$776,$A85,СВЦЭМ!$B$33:$B$776,J$83)+'СЕТ СН'!$H$12+СВЦЭМ!$D$10+'СЕТ СН'!$H$5-'СЕТ СН'!$H$20</f>
        <v>3113.2952536499997</v>
      </c>
      <c r="K85" s="36">
        <f>SUMIFS(СВЦЭМ!$C$33:$C$776,СВЦЭМ!$A$33:$A$776,$A85,СВЦЭМ!$B$33:$B$776,K$83)+'СЕТ СН'!$H$12+СВЦЭМ!$D$10+'СЕТ СН'!$H$5-'СЕТ СН'!$H$20</f>
        <v>3088.7891646600001</v>
      </c>
      <c r="L85" s="36">
        <f>SUMIFS(СВЦЭМ!$C$33:$C$776,СВЦЭМ!$A$33:$A$776,$A85,СВЦЭМ!$B$33:$B$776,L$83)+'СЕТ СН'!$H$12+СВЦЭМ!$D$10+'СЕТ СН'!$H$5-'СЕТ СН'!$H$20</f>
        <v>3066.7268199199998</v>
      </c>
      <c r="M85" s="36">
        <f>SUMIFS(СВЦЭМ!$C$33:$C$776,СВЦЭМ!$A$33:$A$776,$A85,СВЦЭМ!$B$33:$B$776,M$83)+'СЕТ СН'!$H$12+СВЦЭМ!$D$10+'СЕТ СН'!$H$5-'СЕТ СН'!$H$20</f>
        <v>3030.2602483999999</v>
      </c>
      <c r="N85" s="36">
        <f>SUMIFS(СВЦЭМ!$C$33:$C$776,СВЦЭМ!$A$33:$A$776,$A85,СВЦЭМ!$B$33:$B$776,N$83)+'СЕТ СН'!$H$12+СВЦЭМ!$D$10+'СЕТ СН'!$H$5-'СЕТ СН'!$H$20</f>
        <v>3043.3786077099999</v>
      </c>
      <c r="O85" s="36">
        <f>SUMIFS(СВЦЭМ!$C$33:$C$776,СВЦЭМ!$A$33:$A$776,$A85,СВЦЭМ!$B$33:$B$776,O$83)+'СЕТ СН'!$H$12+СВЦЭМ!$D$10+'СЕТ СН'!$H$5-'СЕТ СН'!$H$20</f>
        <v>3053.55233391</v>
      </c>
      <c r="P85" s="36">
        <f>SUMIFS(СВЦЭМ!$C$33:$C$776,СВЦЭМ!$A$33:$A$776,$A85,СВЦЭМ!$B$33:$B$776,P$83)+'СЕТ СН'!$H$12+СВЦЭМ!$D$10+'СЕТ СН'!$H$5-'СЕТ СН'!$H$20</f>
        <v>3060.0887659300001</v>
      </c>
      <c r="Q85" s="36">
        <f>SUMIFS(СВЦЭМ!$C$33:$C$776,СВЦЭМ!$A$33:$A$776,$A85,СВЦЭМ!$B$33:$B$776,Q$83)+'СЕТ СН'!$H$12+СВЦЭМ!$D$10+'СЕТ СН'!$H$5-'СЕТ СН'!$H$20</f>
        <v>3061.8592249200001</v>
      </c>
      <c r="R85" s="36">
        <f>SUMIFS(СВЦЭМ!$C$33:$C$776,СВЦЭМ!$A$33:$A$776,$A85,СВЦЭМ!$B$33:$B$776,R$83)+'СЕТ СН'!$H$12+СВЦЭМ!$D$10+'СЕТ СН'!$H$5-'СЕТ СН'!$H$20</f>
        <v>3044.8083987199998</v>
      </c>
      <c r="S85" s="36">
        <f>SUMIFS(СВЦЭМ!$C$33:$C$776,СВЦЭМ!$A$33:$A$776,$A85,СВЦЭМ!$B$33:$B$776,S$83)+'СЕТ СН'!$H$12+СВЦЭМ!$D$10+'СЕТ СН'!$H$5-'СЕТ СН'!$H$20</f>
        <v>3050.19500806</v>
      </c>
      <c r="T85" s="36">
        <f>SUMIFS(СВЦЭМ!$C$33:$C$776,СВЦЭМ!$A$33:$A$776,$A85,СВЦЭМ!$B$33:$B$776,T$83)+'СЕТ СН'!$H$12+СВЦЭМ!$D$10+'СЕТ СН'!$H$5-'СЕТ СН'!$H$20</f>
        <v>3039.5845705199999</v>
      </c>
      <c r="U85" s="36">
        <f>SUMIFS(СВЦЭМ!$C$33:$C$776,СВЦЭМ!$A$33:$A$776,$A85,СВЦЭМ!$B$33:$B$776,U$83)+'СЕТ СН'!$H$12+СВЦЭМ!$D$10+'СЕТ СН'!$H$5-'СЕТ СН'!$H$20</f>
        <v>3033.1178776100001</v>
      </c>
      <c r="V85" s="36">
        <f>SUMIFS(СВЦЭМ!$C$33:$C$776,СВЦЭМ!$A$33:$A$776,$A85,СВЦЭМ!$B$33:$B$776,V$83)+'СЕТ СН'!$H$12+СВЦЭМ!$D$10+'СЕТ СН'!$H$5-'СЕТ СН'!$H$20</f>
        <v>3037.79232705</v>
      </c>
      <c r="W85" s="36">
        <f>SUMIFS(СВЦЭМ!$C$33:$C$776,СВЦЭМ!$A$33:$A$776,$A85,СВЦЭМ!$B$33:$B$776,W$83)+'СЕТ СН'!$H$12+СВЦЭМ!$D$10+'СЕТ СН'!$H$5-'СЕТ СН'!$H$20</f>
        <v>3048.1896989300003</v>
      </c>
      <c r="X85" s="36">
        <f>SUMIFS(СВЦЭМ!$C$33:$C$776,СВЦЭМ!$A$33:$A$776,$A85,СВЦЭМ!$B$33:$B$776,X$83)+'СЕТ СН'!$H$12+СВЦЭМ!$D$10+'СЕТ СН'!$H$5-'СЕТ СН'!$H$20</f>
        <v>3053.8109647900001</v>
      </c>
      <c r="Y85" s="36">
        <f>SUMIFS(СВЦЭМ!$C$33:$C$776,СВЦЭМ!$A$33:$A$776,$A85,СВЦЭМ!$B$33:$B$776,Y$83)+'СЕТ СН'!$H$12+СВЦЭМ!$D$10+'СЕТ СН'!$H$5-'СЕТ СН'!$H$20</f>
        <v>3063.0349536799999</v>
      </c>
    </row>
    <row r="86" spans="1:25" ht="15.75" x14ac:dyDescent="0.2">
      <c r="A86" s="35">
        <f t="shared" ref="A86:A114" si="2">A85+1</f>
        <v>44199</v>
      </c>
      <c r="B86" s="36">
        <f>SUMIFS(СВЦЭМ!$C$33:$C$776,СВЦЭМ!$A$33:$A$776,$A86,СВЦЭМ!$B$33:$B$776,B$83)+'СЕТ СН'!$H$12+СВЦЭМ!$D$10+'СЕТ СН'!$H$5-'СЕТ СН'!$H$20</f>
        <v>3057.5434150599999</v>
      </c>
      <c r="C86" s="36">
        <f>SUMIFS(СВЦЭМ!$C$33:$C$776,СВЦЭМ!$A$33:$A$776,$A86,СВЦЭМ!$B$33:$B$776,C$83)+'СЕТ СН'!$H$12+СВЦЭМ!$D$10+'СЕТ СН'!$H$5-'СЕТ СН'!$H$20</f>
        <v>3072.28963049</v>
      </c>
      <c r="D86" s="36">
        <f>SUMIFS(СВЦЭМ!$C$33:$C$776,СВЦЭМ!$A$33:$A$776,$A86,СВЦЭМ!$B$33:$B$776,D$83)+'СЕТ СН'!$H$12+СВЦЭМ!$D$10+'СЕТ СН'!$H$5-'СЕТ СН'!$H$20</f>
        <v>3080.1963861200002</v>
      </c>
      <c r="E86" s="36">
        <f>SUMIFS(СВЦЭМ!$C$33:$C$776,СВЦЭМ!$A$33:$A$776,$A86,СВЦЭМ!$B$33:$B$776,E$83)+'СЕТ СН'!$H$12+СВЦЭМ!$D$10+'СЕТ СН'!$H$5-'СЕТ СН'!$H$20</f>
        <v>3099.04253999</v>
      </c>
      <c r="F86" s="36">
        <f>SUMIFS(СВЦЭМ!$C$33:$C$776,СВЦЭМ!$A$33:$A$776,$A86,СВЦЭМ!$B$33:$B$776,F$83)+'СЕТ СН'!$H$12+СВЦЭМ!$D$10+'СЕТ СН'!$H$5-'СЕТ СН'!$H$20</f>
        <v>3079.84610195</v>
      </c>
      <c r="G86" s="36">
        <f>SUMIFS(СВЦЭМ!$C$33:$C$776,СВЦЭМ!$A$33:$A$776,$A86,СВЦЭМ!$B$33:$B$776,G$83)+'СЕТ СН'!$H$12+СВЦЭМ!$D$10+'СЕТ СН'!$H$5-'СЕТ СН'!$H$20</f>
        <v>3076.7712513900001</v>
      </c>
      <c r="H86" s="36">
        <f>SUMIFS(СВЦЭМ!$C$33:$C$776,СВЦЭМ!$A$33:$A$776,$A86,СВЦЭМ!$B$33:$B$776,H$83)+'СЕТ СН'!$H$12+СВЦЭМ!$D$10+'СЕТ СН'!$H$5-'СЕТ СН'!$H$20</f>
        <v>3092.6160300900001</v>
      </c>
      <c r="I86" s="36">
        <f>SUMIFS(СВЦЭМ!$C$33:$C$776,СВЦЭМ!$A$33:$A$776,$A86,СВЦЭМ!$B$33:$B$776,I$83)+'СЕТ СН'!$H$12+СВЦЭМ!$D$10+'СЕТ СН'!$H$5-'СЕТ СН'!$H$20</f>
        <v>3104.8080493899997</v>
      </c>
      <c r="J86" s="36">
        <f>SUMIFS(СВЦЭМ!$C$33:$C$776,СВЦЭМ!$A$33:$A$776,$A86,СВЦЭМ!$B$33:$B$776,J$83)+'СЕТ СН'!$H$12+СВЦЭМ!$D$10+'СЕТ СН'!$H$5-'СЕТ СН'!$H$20</f>
        <v>3099.4344113400002</v>
      </c>
      <c r="K86" s="36">
        <f>SUMIFS(СВЦЭМ!$C$33:$C$776,СВЦЭМ!$A$33:$A$776,$A86,СВЦЭМ!$B$33:$B$776,K$83)+'СЕТ СН'!$H$12+СВЦЭМ!$D$10+'СЕТ СН'!$H$5-'СЕТ СН'!$H$20</f>
        <v>3100.5932727600002</v>
      </c>
      <c r="L86" s="36">
        <f>SUMIFS(СВЦЭМ!$C$33:$C$776,СВЦЭМ!$A$33:$A$776,$A86,СВЦЭМ!$B$33:$B$776,L$83)+'СЕТ СН'!$H$12+СВЦЭМ!$D$10+'СЕТ СН'!$H$5-'СЕТ СН'!$H$20</f>
        <v>3089.4466336800001</v>
      </c>
      <c r="M86" s="36">
        <f>SUMIFS(СВЦЭМ!$C$33:$C$776,СВЦЭМ!$A$33:$A$776,$A86,СВЦЭМ!$B$33:$B$776,M$83)+'СЕТ СН'!$H$12+СВЦЭМ!$D$10+'СЕТ СН'!$H$5-'СЕТ СН'!$H$20</f>
        <v>3082.2667263100002</v>
      </c>
      <c r="N86" s="36">
        <f>SUMIFS(СВЦЭМ!$C$33:$C$776,СВЦЭМ!$A$33:$A$776,$A86,СВЦЭМ!$B$33:$B$776,N$83)+'СЕТ СН'!$H$12+СВЦЭМ!$D$10+'СЕТ СН'!$H$5-'СЕТ СН'!$H$20</f>
        <v>3091.3832805699999</v>
      </c>
      <c r="O86" s="36">
        <f>SUMIFS(СВЦЭМ!$C$33:$C$776,СВЦЭМ!$A$33:$A$776,$A86,СВЦЭМ!$B$33:$B$776,O$83)+'СЕТ СН'!$H$12+СВЦЭМ!$D$10+'СЕТ СН'!$H$5-'СЕТ СН'!$H$20</f>
        <v>3107.7855636300001</v>
      </c>
      <c r="P86" s="36">
        <f>SUMIFS(СВЦЭМ!$C$33:$C$776,СВЦЭМ!$A$33:$A$776,$A86,СВЦЭМ!$B$33:$B$776,P$83)+'СЕТ СН'!$H$12+СВЦЭМ!$D$10+'СЕТ СН'!$H$5-'СЕТ СН'!$H$20</f>
        <v>3120.2941671999997</v>
      </c>
      <c r="Q86" s="36">
        <f>SUMIFS(СВЦЭМ!$C$33:$C$776,СВЦЭМ!$A$33:$A$776,$A86,СВЦЭМ!$B$33:$B$776,Q$83)+'СЕТ СН'!$H$12+СВЦЭМ!$D$10+'СЕТ СН'!$H$5-'СЕТ СН'!$H$20</f>
        <v>3125.3539028</v>
      </c>
      <c r="R86" s="36">
        <f>SUMIFS(СВЦЭМ!$C$33:$C$776,СВЦЭМ!$A$33:$A$776,$A86,СВЦЭМ!$B$33:$B$776,R$83)+'СЕТ СН'!$H$12+СВЦЭМ!$D$10+'СЕТ СН'!$H$5-'СЕТ СН'!$H$20</f>
        <v>3117.2979734299997</v>
      </c>
      <c r="S86" s="36">
        <f>SUMIFS(СВЦЭМ!$C$33:$C$776,СВЦЭМ!$A$33:$A$776,$A86,СВЦЭМ!$B$33:$B$776,S$83)+'СЕТ СН'!$H$12+СВЦЭМ!$D$10+'СЕТ СН'!$H$5-'СЕТ СН'!$H$20</f>
        <v>3099.6619496799999</v>
      </c>
      <c r="T86" s="36">
        <f>SUMIFS(СВЦЭМ!$C$33:$C$776,СВЦЭМ!$A$33:$A$776,$A86,СВЦЭМ!$B$33:$B$776,T$83)+'СЕТ СН'!$H$12+СВЦЭМ!$D$10+'СЕТ СН'!$H$5-'СЕТ СН'!$H$20</f>
        <v>3079.6985467899999</v>
      </c>
      <c r="U86" s="36">
        <f>SUMIFS(СВЦЭМ!$C$33:$C$776,СВЦЭМ!$A$33:$A$776,$A86,СВЦЭМ!$B$33:$B$776,U$83)+'СЕТ СН'!$H$12+СВЦЭМ!$D$10+'СЕТ СН'!$H$5-'СЕТ СН'!$H$20</f>
        <v>3084.60251152</v>
      </c>
      <c r="V86" s="36">
        <f>SUMIFS(СВЦЭМ!$C$33:$C$776,СВЦЭМ!$A$33:$A$776,$A86,СВЦЭМ!$B$33:$B$776,V$83)+'СЕТ СН'!$H$12+СВЦЭМ!$D$10+'СЕТ СН'!$H$5-'СЕТ СН'!$H$20</f>
        <v>3084.3172052099999</v>
      </c>
      <c r="W86" s="36">
        <f>SUMIFS(СВЦЭМ!$C$33:$C$776,СВЦЭМ!$A$33:$A$776,$A86,СВЦЭМ!$B$33:$B$776,W$83)+'СЕТ СН'!$H$12+СВЦЭМ!$D$10+'СЕТ СН'!$H$5-'СЕТ СН'!$H$20</f>
        <v>3092.2249919400001</v>
      </c>
      <c r="X86" s="36">
        <f>SUMIFS(СВЦЭМ!$C$33:$C$776,СВЦЭМ!$A$33:$A$776,$A86,СВЦЭМ!$B$33:$B$776,X$83)+'СЕТ СН'!$H$12+СВЦЭМ!$D$10+'СЕТ СН'!$H$5-'СЕТ СН'!$H$20</f>
        <v>3102.8715700600001</v>
      </c>
      <c r="Y86" s="36">
        <f>SUMIFS(СВЦЭМ!$C$33:$C$776,СВЦЭМ!$A$33:$A$776,$A86,СВЦЭМ!$B$33:$B$776,Y$83)+'СЕТ СН'!$H$12+СВЦЭМ!$D$10+'СЕТ СН'!$H$5-'СЕТ СН'!$H$20</f>
        <v>3107.7274978099999</v>
      </c>
    </row>
    <row r="87" spans="1:25" ht="15.75" x14ac:dyDescent="0.2">
      <c r="A87" s="35">
        <f t="shared" si="2"/>
        <v>44200</v>
      </c>
      <c r="B87" s="36">
        <f>SUMIFS(СВЦЭМ!$C$33:$C$776,СВЦЭМ!$A$33:$A$776,$A87,СВЦЭМ!$B$33:$B$776,B$83)+'СЕТ СН'!$H$12+СВЦЭМ!$D$10+'СЕТ СН'!$H$5-'СЕТ СН'!$H$20</f>
        <v>3133.5346829800001</v>
      </c>
      <c r="C87" s="36">
        <f>SUMIFS(СВЦЭМ!$C$33:$C$776,СВЦЭМ!$A$33:$A$776,$A87,СВЦЭМ!$B$33:$B$776,C$83)+'СЕТ СН'!$H$12+СВЦЭМ!$D$10+'СЕТ СН'!$H$5-'СЕТ СН'!$H$20</f>
        <v>3143.8467526900004</v>
      </c>
      <c r="D87" s="36">
        <f>SUMIFS(СВЦЭМ!$C$33:$C$776,СВЦЭМ!$A$33:$A$776,$A87,СВЦЭМ!$B$33:$B$776,D$83)+'СЕТ СН'!$H$12+СВЦЭМ!$D$10+'СЕТ СН'!$H$5-'СЕТ СН'!$H$20</f>
        <v>3158.5729636000001</v>
      </c>
      <c r="E87" s="36">
        <f>SUMIFS(СВЦЭМ!$C$33:$C$776,СВЦЭМ!$A$33:$A$776,$A87,СВЦЭМ!$B$33:$B$776,E$83)+'СЕТ СН'!$H$12+СВЦЭМ!$D$10+'СЕТ СН'!$H$5-'СЕТ СН'!$H$20</f>
        <v>3184.10874582</v>
      </c>
      <c r="F87" s="36">
        <f>SUMIFS(СВЦЭМ!$C$33:$C$776,СВЦЭМ!$A$33:$A$776,$A87,СВЦЭМ!$B$33:$B$776,F$83)+'СЕТ СН'!$H$12+СВЦЭМ!$D$10+'СЕТ СН'!$H$5-'СЕТ СН'!$H$20</f>
        <v>3150.2601834500001</v>
      </c>
      <c r="G87" s="36">
        <f>SUMIFS(СВЦЭМ!$C$33:$C$776,СВЦЭМ!$A$33:$A$776,$A87,СВЦЭМ!$B$33:$B$776,G$83)+'СЕТ СН'!$H$12+СВЦЭМ!$D$10+'СЕТ СН'!$H$5-'СЕТ СН'!$H$20</f>
        <v>3146.2806276299998</v>
      </c>
      <c r="H87" s="36">
        <f>SUMIFS(СВЦЭМ!$C$33:$C$776,СВЦЭМ!$A$33:$A$776,$A87,СВЦЭМ!$B$33:$B$776,H$83)+'СЕТ СН'!$H$12+СВЦЭМ!$D$10+'СЕТ СН'!$H$5-'СЕТ СН'!$H$20</f>
        <v>3153.4779104700001</v>
      </c>
      <c r="I87" s="36">
        <f>SUMIFS(СВЦЭМ!$C$33:$C$776,СВЦЭМ!$A$33:$A$776,$A87,СВЦЭМ!$B$33:$B$776,I$83)+'СЕТ СН'!$H$12+СВЦЭМ!$D$10+'СЕТ СН'!$H$5-'СЕТ СН'!$H$20</f>
        <v>3137.87777572</v>
      </c>
      <c r="J87" s="36">
        <f>SUMIFS(СВЦЭМ!$C$33:$C$776,СВЦЭМ!$A$33:$A$776,$A87,СВЦЭМ!$B$33:$B$776,J$83)+'СЕТ СН'!$H$12+СВЦЭМ!$D$10+'СЕТ СН'!$H$5-'СЕТ СН'!$H$20</f>
        <v>3111.5252527299999</v>
      </c>
      <c r="K87" s="36">
        <f>SUMIFS(СВЦЭМ!$C$33:$C$776,СВЦЭМ!$A$33:$A$776,$A87,СВЦЭМ!$B$33:$B$776,K$83)+'СЕТ СН'!$H$12+СВЦЭМ!$D$10+'СЕТ СН'!$H$5-'СЕТ СН'!$H$20</f>
        <v>3083.5650844800002</v>
      </c>
      <c r="L87" s="36">
        <f>SUMIFS(СВЦЭМ!$C$33:$C$776,СВЦЭМ!$A$33:$A$776,$A87,СВЦЭМ!$B$33:$B$776,L$83)+'СЕТ СН'!$H$12+СВЦЭМ!$D$10+'СЕТ СН'!$H$5-'СЕТ СН'!$H$20</f>
        <v>3075.67828074</v>
      </c>
      <c r="M87" s="36">
        <f>SUMIFS(СВЦЭМ!$C$33:$C$776,СВЦЭМ!$A$33:$A$776,$A87,СВЦЭМ!$B$33:$B$776,M$83)+'СЕТ СН'!$H$12+СВЦЭМ!$D$10+'СЕТ СН'!$H$5-'СЕТ СН'!$H$20</f>
        <v>3067.3632723800001</v>
      </c>
      <c r="N87" s="36">
        <f>SUMIFS(СВЦЭМ!$C$33:$C$776,СВЦЭМ!$A$33:$A$776,$A87,СВЦЭМ!$B$33:$B$776,N$83)+'СЕТ СН'!$H$12+СВЦЭМ!$D$10+'СЕТ СН'!$H$5-'СЕТ СН'!$H$20</f>
        <v>3086.1609559799999</v>
      </c>
      <c r="O87" s="36">
        <f>SUMIFS(СВЦЭМ!$C$33:$C$776,СВЦЭМ!$A$33:$A$776,$A87,СВЦЭМ!$B$33:$B$776,O$83)+'СЕТ СН'!$H$12+СВЦЭМ!$D$10+'СЕТ СН'!$H$5-'СЕТ СН'!$H$20</f>
        <v>3095.1521589899999</v>
      </c>
      <c r="P87" s="36">
        <f>SUMIFS(СВЦЭМ!$C$33:$C$776,СВЦЭМ!$A$33:$A$776,$A87,СВЦЭМ!$B$33:$B$776,P$83)+'СЕТ СН'!$H$12+СВЦЭМ!$D$10+'СЕТ СН'!$H$5-'СЕТ СН'!$H$20</f>
        <v>3106.7628532700001</v>
      </c>
      <c r="Q87" s="36">
        <f>SUMIFS(СВЦЭМ!$C$33:$C$776,СВЦЭМ!$A$33:$A$776,$A87,СВЦЭМ!$B$33:$B$776,Q$83)+'СЕТ СН'!$H$12+СВЦЭМ!$D$10+'СЕТ СН'!$H$5-'СЕТ СН'!$H$20</f>
        <v>3107.4504020200002</v>
      </c>
      <c r="R87" s="36">
        <f>SUMIFS(СВЦЭМ!$C$33:$C$776,СВЦЭМ!$A$33:$A$776,$A87,СВЦЭМ!$B$33:$B$776,R$83)+'СЕТ СН'!$H$12+СВЦЭМ!$D$10+'СЕТ СН'!$H$5-'СЕТ СН'!$H$20</f>
        <v>3096.6547282000001</v>
      </c>
      <c r="S87" s="36">
        <f>SUMIFS(СВЦЭМ!$C$33:$C$776,СВЦЭМ!$A$33:$A$776,$A87,СВЦЭМ!$B$33:$B$776,S$83)+'СЕТ СН'!$H$12+СВЦЭМ!$D$10+'СЕТ СН'!$H$5-'СЕТ СН'!$H$20</f>
        <v>3088.02701609</v>
      </c>
      <c r="T87" s="36">
        <f>SUMIFS(СВЦЭМ!$C$33:$C$776,СВЦЭМ!$A$33:$A$776,$A87,СВЦЭМ!$B$33:$B$776,T$83)+'СЕТ СН'!$H$12+СВЦЭМ!$D$10+'СЕТ СН'!$H$5-'СЕТ СН'!$H$20</f>
        <v>3071.7891263800002</v>
      </c>
      <c r="U87" s="36">
        <f>SUMIFS(СВЦЭМ!$C$33:$C$776,СВЦЭМ!$A$33:$A$776,$A87,СВЦЭМ!$B$33:$B$776,U$83)+'СЕТ СН'!$H$12+СВЦЭМ!$D$10+'СЕТ СН'!$H$5-'СЕТ СН'!$H$20</f>
        <v>3077.85703586</v>
      </c>
      <c r="V87" s="36">
        <f>SUMIFS(СВЦЭМ!$C$33:$C$776,СВЦЭМ!$A$33:$A$776,$A87,СВЦЭМ!$B$33:$B$776,V$83)+'СЕТ СН'!$H$12+СВЦЭМ!$D$10+'СЕТ СН'!$H$5-'СЕТ СН'!$H$20</f>
        <v>3078.6336783799998</v>
      </c>
      <c r="W87" s="36">
        <f>SUMIFS(СВЦЭМ!$C$33:$C$776,СВЦЭМ!$A$33:$A$776,$A87,СВЦЭМ!$B$33:$B$776,W$83)+'СЕТ СН'!$H$12+СВЦЭМ!$D$10+'СЕТ СН'!$H$5-'СЕТ СН'!$H$20</f>
        <v>3089.2756313700002</v>
      </c>
      <c r="X87" s="36">
        <f>SUMIFS(СВЦЭМ!$C$33:$C$776,СВЦЭМ!$A$33:$A$776,$A87,СВЦЭМ!$B$33:$B$776,X$83)+'СЕТ СН'!$H$12+СВЦЭМ!$D$10+'СЕТ СН'!$H$5-'СЕТ СН'!$H$20</f>
        <v>3105.55092896</v>
      </c>
      <c r="Y87" s="36">
        <f>SUMIFS(СВЦЭМ!$C$33:$C$776,СВЦЭМ!$A$33:$A$776,$A87,СВЦЭМ!$B$33:$B$776,Y$83)+'СЕТ СН'!$H$12+СВЦЭМ!$D$10+'СЕТ СН'!$H$5-'СЕТ СН'!$H$20</f>
        <v>3120.72567841</v>
      </c>
    </row>
    <row r="88" spans="1:25" ht="15.75" x14ac:dyDescent="0.2">
      <c r="A88" s="35">
        <f t="shared" si="2"/>
        <v>44201</v>
      </c>
      <c r="B88" s="36">
        <f>SUMIFS(СВЦЭМ!$C$33:$C$776,СВЦЭМ!$A$33:$A$776,$A88,СВЦЭМ!$B$33:$B$776,B$83)+'СЕТ СН'!$H$12+СВЦЭМ!$D$10+'СЕТ СН'!$H$5-'СЕТ СН'!$H$20</f>
        <v>3089.8092469499998</v>
      </c>
      <c r="C88" s="36">
        <f>SUMIFS(СВЦЭМ!$C$33:$C$776,СВЦЭМ!$A$33:$A$776,$A88,СВЦЭМ!$B$33:$B$776,C$83)+'СЕТ СН'!$H$12+СВЦЭМ!$D$10+'СЕТ СН'!$H$5-'СЕТ СН'!$H$20</f>
        <v>3119.5621316199999</v>
      </c>
      <c r="D88" s="36">
        <f>SUMIFS(СВЦЭМ!$C$33:$C$776,СВЦЭМ!$A$33:$A$776,$A88,СВЦЭМ!$B$33:$B$776,D$83)+'СЕТ СН'!$H$12+СВЦЭМ!$D$10+'СЕТ СН'!$H$5-'СЕТ СН'!$H$20</f>
        <v>3128.1463225899997</v>
      </c>
      <c r="E88" s="36">
        <f>SUMIFS(СВЦЭМ!$C$33:$C$776,СВЦЭМ!$A$33:$A$776,$A88,СВЦЭМ!$B$33:$B$776,E$83)+'СЕТ СН'!$H$12+СВЦЭМ!$D$10+'СЕТ СН'!$H$5-'СЕТ СН'!$H$20</f>
        <v>3132.0468000600004</v>
      </c>
      <c r="F88" s="36">
        <f>SUMIFS(СВЦЭМ!$C$33:$C$776,СВЦЭМ!$A$33:$A$776,$A88,СВЦЭМ!$B$33:$B$776,F$83)+'СЕТ СН'!$H$12+СВЦЭМ!$D$10+'СЕТ СН'!$H$5-'СЕТ СН'!$H$20</f>
        <v>3141.78868289</v>
      </c>
      <c r="G88" s="36">
        <f>SUMIFS(СВЦЭМ!$C$33:$C$776,СВЦЭМ!$A$33:$A$776,$A88,СВЦЭМ!$B$33:$B$776,G$83)+'СЕТ СН'!$H$12+СВЦЭМ!$D$10+'СЕТ СН'!$H$5-'СЕТ СН'!$H$20</f>
        <v>3162.2697504600001</v>
      </c>
      <c r="H88" s="36">
        <f>SUMIFS(СВЦЭМ!$C$33:$C$776,СВЦЭМ!$A$33:$A$776,$A88,СВЦЭМ!$B$33:$B$776,H$83)+'СЕТ СН'!$H$12+СВЦЭМ!$D$10+'СЕТ СН'!$H$5-'СЕТ СН'!$H$20</f>
        <v>3146.5709627699998</v>
      </c>
      <c r="I88" s="36">
        <f>SUMIFS(СВЦЭМ!$C$33:$C$776,СВЦЭМ!$A$33:$A$776,$A88,СВЦЭМ!$B$33:$B$776,I$83)+'СЕТ СН'!$H$12+СВЦЭМ!$D$10+'СЕТ СН'!$H$5-'СЕТ СН'!$H$20</f>
        <v>3129.1714693100002</v>
      </c>
      <c r="J88" s="36">
        <f>SUMIFS(СВЦЭМ!$C$33:$C$776,СВЦЭМ!$A$33:$A$776,$A88,СВЦЭМ!$B$33:$B$776,J$83)+'СЕТ СН'!$H$12+СВЦЭМ!$D$10+'СЕТ СН'!$H$5-'СЕТ СН'!$H$20</f>
        <v>3105.3652344000002</v>
      </c>
      <c r="K88" s="36">
        <f>SUMIFS(СВЦЭМ!$C$33:$C$776,СВЦЭМ!$A$33:$A$776,$A88,СВЦЭМ!$B$33:$B$776,K$83)+'СЕТ СН'!$H$12+СВЦЭМ!$D$10+'СЕТ СН'!$H$5-'СЕТ СН'!$H$20</f>
        <v>3075.42669652</v>
      </c>
      <c r="L88" s="36">
        <f>SUMIFS(СВЦЭМ!$C$33:$C$776,СВЦЭМ!$A$33:$A$776,$A88,СВЦЭМ!$B$33:$B$776,L$83)+'СЕТ СН'!$H$12+СВЦЭМ!$D$10+'СЕТ СН'!$H$5-'СЕТ СН'!$H$20</f>
        <v>3052.9896592700002</v>
      </c>
      <c r="M88" s="36">
        <f>SUMIFS(СВЦЭМ!$C$33:$C$776,СВЦЭМ!$A$33:$A$776,$A88,СВЦЭМ!$B$33:$B$776,M$83)+'СЕТ СН'!$H$12+СВЦЭМ!$D$10+'СЕТ СН'!$H$5-'СЕТ СН'!$H$20</f>
        <v>3062.0371972299999</v>
      </c>
      <c r="N88" s="36">
        <f>SUMIFS(СВЦЭМ!$C$33:$C$776,СВЦЭМ!$A$33:$A$776,$A88,СВЦЭМ!$B$33:$B$776,N$83)+'СЕТ СН'!$H$12+СВЦЭМ!$D$10+'СЕТ СН'!$H$5-'СЕТ СН'!$H$20</f>
        <v>3095.5057654100001</v>
      </c>
      <c r="O88" s="36">
        <f>SUMIFS(СВЦЭМ!$C$33:$C$776,СВЦЭМ!$A$33:$A$776,$A88,СВЦЭМ!$B$33:$B$776,O$83)+'СЕТ СН'!$H$12+СВЦЭМ!$D$10+'СЕТ СН'!$H$5-'СЕТ СН'!$H$20</f>
        <v>3120.993723</v>
      </c>
      <c r="P88" s="36">
        <f>SUMIFS(СВЦЭМ!$C$33:$C$776,СВЦЭМ!$A$33:$A$776,$A88,СВЦЭМ!$B$33:$B$776,P$83)+'СЕТ СН'!$H$12+СВЦЭМ!$D$10+'СЕТ СН'!$H$5-'СЕТ СН'!$H$20</f>
        <v>3137.3127579100001</v>
      </c>
      <c r="Q88" s="36">
        <f>SUMIFS(СВЦЭМ!$C$33:$C$776,СВЦЭМ!$A$33:$A$776,$A88,СВЦЭМ!$B$33:$B$776,Q$83)+'СЕТ СН'!$H$12+СВЦЭМ!$D$10+'СЕТ СН'!$H$5-'СЕТ СН'!$H$20</f>
        <v>3143.1835253300001</v>
      </c>
      <c r="R88" s="36">
        <f>SUMIFS(СВЦЭМ!$C$33:$C$776,СВЦЭМ!$A$33:$A$776,$A88,СВЦЭМ!$B$33:$B$776,R$83)+'СЕТ СН'!$H$12+СВЦЭМ!$D$10+'СЕТ СН'!$H$5-'СЕТ СН'!$H$20</f>
        <v>3129.7920288400001</v>
      </c>
      <c r="S88" s="36">
        <f>SUMIFS(СВЦЭМ!$C$33:$C$776,СВЦЭМ!$A$33:$A$776,$A88,СВЦЭМ!$B$33:$B$776,S$83)+'СЕТ СН'!$H$12+СВЦЭМ!$D$10+'СЕТ СН'!$H$5-'СЕТ СН'!$H$20</f>
        <v>3118.7293312000002</v>
      </c>
      <c r="T88" s="36">
        <f>SUMIFS(СВЦЭМ!$C$33:$C$776,СВЦЭМ!$A$33:$A$776,$A88,СВЦЭМ!$B$33:$B$776,T$83)+'СЕТ СН'!$H$12+СВЦЭМ!$D$10+'СЕТ СН'!$H$5-'СЕТ СН'!$H$20</f>
        <v>3086.61410978</v>
      </c>
      <c r="U88" s="36">
        <f>SUMIFS(СВЦЭМ!$C$33:$C$776,СВЦЭМ!$A$33:$A$776,$A88,СВЦЭМ!$B$33:$B$776,U$83)+'СЕТ СН'!$H$12+СВЦЭМ!$D$10+'СЕТ СН'!$H$5-'СЕТ СН'!$H$20</f>
        <v>3093.73228174</v>
      </c>
      <c r="V88" s="36">
        <f>SUMIFS(СВЦЭМ!$C$33:$C$776,СВЦЭМ!$A$33:$A$776,$A88,СВЦЭМ!$B$33:$B$776,V$83)+'СЕТ СН'!$H$12+СВЦЭМ!$D$10+'СЕТ СН'!$H$5-'СЕТ СН'!$H$20</f>
        <v>3098.5818658100002</v>
      </c>
      <c r="W88" s="36">
        <f>SUMIFS(СВЦЭМ!$C$33:$C$776,СВЦЭМ!$A$33:$A$776,$A88,СВЦЭМ!$B$33:$B$776,W$83)+'СЕТ СН'!$H$12+СВЦЭМ!$D$10+'СЕТ СН'!$H$5-'СЕТ СН'!$H$20</f>
        <v>3113.8379158400003</v>
      </c>
      <c r="X88" s="36">
        <f>SUMIFS(СВЦЭМ!$C$33:$C$776,СВЦЭМ!$A$33:$A$776,$A88,СВЦЭМ!$B$33:$B$776,X$83)+'СЕТ СН'!$H$12+СВЦЭМ!$D$10+'СЕТ СН'!$H$5-'СЕТ СН'!$H$20</f>
        <v>3128.80664948</v>
      </c>
      <c r="Y88" s="36">
        <f>SUMIFS(СВЦЭМ!$C$33:$C$776,СВЦЭМ!$A$33:$A$776,$A88,СВЦЭМ!$B$33:$B$776,Y$83)+'СЕТ СН'!$H$12+СВЦЭМ!$D$10+'СЕТ СН'!$H$5-'СЕТ СН'!$H$20</f>
        <v>3144.5843197100003</v>
      </c>
    </row>
    <row r="89" spans="1:25" ht="15.75" x14ac:dyDescent="0.2">
      <c r="A89" s="35">
        <f t="shared" si="2"/>
        <v>44202</v>
      </c>
      <c r="B89" s="36">
        <f>SUMIFS(СВЦЭМ!$C$33:$C$776,СВЦЭМ!$A$33:$A$776,$A89,СВЦЭМ!$B$33:$B$776,B$83)+'СЕТ СН'!$H$12+СВЦЭМ!$D$10+'СЕТ СН'!$H$5-'СЕТ СН'!$H$20</f>
        <v>3138.3559760200001</v>
      </c>
      <c r="C89" s="36">
        <f>SUMIFS(СВЦЭМ!$C$33:$C$776,СВЦЭМ!$A$33:$A$776,$A89,СВЦЭМ!$B$33:$B$776,C$83)+'СЕТ СН'!$H$12+СВЦЭМ!$D$10+'СЕТ СН'!$H$5-'СЕТ СН'!$H$20</f>
        <v>3161.5587332699997</v>
      </c>
      <c r="D89" s="36">
        <f>SUMIFS(СВЦЭМ!$C$33:$C$776,СВЦЭМ!$A$33:$A$776,$A89,СВЦЭМ!$B$33:$B$776,D$83)+'СЕТ СН'!$H$12+СВЦЭМ!$D$10+'СЕТ СН'!$H$5-'СЕТ СН'!$H$20</f>
        <v>3186.1545980800001</v>
      </c>
      <c r="E89" s="36">
        <f>SUMIFS(СВЦЭМ!$C$33:$C$776,СВЦЭМ!$A$33:$A$776,$A89,СВЦЭМ!$B$33:$B$776,E$83)+'СЕТ СН'!$H$12+СВЦЭМ!$D$10+'СЕТ СН'!$H$5-'СЕТ СН'!$H$20</f>
        <v>3194.9954453099999</v>
      </c>
      <c r="F89" s="36">
        <f>SUMIFS(СВЦЭМ!$C$33:$C$776,СВЦЭМ!$A$33:$A$776,$A89,СВЦЭМ!$B$33:$B$776,F$83)+'СЕТ СН'!$H$12+СВЦЭМ!$D$10+'СЕТ СН'!$H$5-'СЕТ СН'!$H$20</f>
        <v>3204.6038888100002</v>
      </c>
      <c r="G89" s="36">
        <f>SUMIFS(СВЦЭМ!$C$33:$C$776,СВЦЭМ!$A$33:$A$776,$A89,СВЦЭМ!$B$33:$B$776,G$83)+'СЕТ СН'!$H$12+СВЦЭМ!$D$10+'СЕТ СН'!$H$5-'СЕТ СН'!$H$20</f>
        <v>3210.9980853400002</v>
      </c>
      <c r="H89" s="36">
        <f>SUMIFS(СВЦЭМ!$C$33:$C$776,СВЦЭМ!$A$33:$A$776,$A89,СВЦЭМ!$B$33:$B$776,H$83)+'СЕТ СН'!$H$12+СВЦЭМ!$D$10+'СЕТ СН'!$H$5-'СЕТ СН'!$H$20</f>
        <v>3196.3104283800003</v>
      </c>
      <c r="I89" s="36">
        <f>SUMIFS(СВЦЭМ!$C$33:$C$776,СВЦЭМ!$A$33:$A$776,$A89,СВЦЭМ!$B$33:$B$776,I$83)+'СЕТ СН'!$H$12+СВЦЭМ!$D$10+'СЕТ СН'!$H$5-'СЕТ СН'!$H$20</f>
        <v>3170.7247263500003</v>
      </c>
      <c r="J89" s="36">
        <f>SUMIFS(СВЦЭМ!$C$33:$C$776,СВЦЭМ!$A$33:$A$776,$A89,СВЦЭМ!$B$33:$B$776,J$83)+'СЕТ СН'!$H$12+СВЦЭМ!$D$10+'СЕТ СН'!$H$5-'СЕТ СН'!$H$20</f>
        <v>3122.42826169</v>
      </c>
      <c r="K89" s="36">
        <f>SUMIFS(СВЦЭМ!$C$33:$C$776,СВЦЭМ!$A$33:$A$776,$A89,СВЦЭМ!$B$33:$B$776,K$83)+'СЕТ СН'!$H$12+СВЦЭМ!$D$10+'СЕТ СН'!$H$5-'СЕТ СН'!$H$20</f>
        <v>3076.8653945300002</v>
      </c>
      <c r="L89" s="36">
        <f>SUMIFS(СВЦЭМ!$C$33:$C$776,СВЦЭМ!$A$33:$A$776,$A89,СВЦЭМ!$B$33:$B$776,L$83)+'СЕТ СН'!$H$12+СВЦЭМ!$D$10+'СЕТ СН'!$H$5-'СЕТ СН'!$H$20</f>
        <v>3069.7918562899999</v>
      </c>
      <c r="M89" s="36">
        <f>SUMIFS(СВЦЭМ!$C$33:$C$776,СВЦЭМ!$A$33:$A$776,$A89,СВЦЭМ!$B$33:$B$776,M$83)+'СЕТ СН'!$H$12+СВЦЭМ!$D$10+'СЕТ СН'!$H$5-'СЕТ СН'!$H$20</f>
        <v>3071.97566719</v>
      </c>
      <c r="N89" s="36">
        <f>SUMIFS(СВЦЭМ!$C$33:$C$776,СВЦЭМ!$A$33:$A$776,$A89,СВЦЭМ!$B$33:$B$776,N$83)+'СЕТ СН'!$H$12+СВЦЭМ!$D$10+'СЕТ СН'!$H$5-'СЕТ СН'!$H$20</f>
        <v>3100.0629000399999</v>
      </c>
      <c r="O89" s="36">
        <f>SUMIFS(СВЦЭМ!$C$33:$C$776,СВЦЭМ!$A$33:$A$776,$A89,СВЦЭМ!$B$33:$B$776,O$83)+'СЕТ СН'!$H$12+СВЦЭМ!$D$10+'СЕТ СН'!$H$5-'СЕТ СН'!$H$20</f>
        <v>3116.0788258000002</v>
      </c>
      <c r="P89" s="36">
        <f>SUMIFS(СВЦЭМ!$C$33:$C$776,СВЦЭМ!$A$33:$A$776,$A89,СВЦЭМ!$B$33:$B$776,P$83)+'СЕТ СН'!$H$12+СВЦЭМ!$D$10+'СЕТ СН'!$H$5-'СЕТ СН'!$H$20</f>
        <v>3126.04808323</v>
      </c>
      <c r="Q89" s="36">
        <f>SUMIFS(СВЦЭМ!$C$33:$C$776,СВЦЭМ!$A$33:$A$776,$A89,СВЦЭМ!$B$33:$B$776,Q$83)+'СЕТ СН'!$H$12+СВЦЭМ!$D$10+'СЕТ СН'!$H$5-'СЕТ СН'!$H$20</f>
        <v>3133.7612730999999</v>
      </c>
      <c r="R89" s="36">
        <f>SUMIFS(СВЦЭМ!$C$33:$C$776,СВЦЭМ!$A$33:$A$776,$A89,СВЦЭМ!$B$33:$B$776,R$83)+'СЕТ СН'!$H$12+СВЦЭМ!$D$10+'СЕТ СН'!$H$5-'СЕТ СН'!$H$20</f>
        <v>3118.5053871700002</v>
      </c>
      <c r="S89" s="36">
        <f>SUMIFS(СВЦЭМ!$C$33:$C$776,СВЦЭМ!$A$33:$A$776,$A89,СВЦЭМ!$B$33:$B$776,S$83)+'СЕТ СН'!$H$12+СВЦЭМ!$D$10+'СЕТ СН'!$H$5-'СЕТ СН'!$H$20</f>
        <v>3090.4168554299999</v>
      </c>
      <c r="T89" s="36">
        <f>SUMIFS(СВЦЭМ!$C$33:$C$776,СВЦЭМ!$A$33:$A$776,$A89,СВЦЭМ!$B$33:$B$776,T$83)+'СЕТ СН'!$H$12+СВЦЭМ!$D$10+'СЕТ СН'!$H$5-'СЕТ СН'!$H$20</f>
        <v>3066.57254964</v>
      </c>
      <c r="U89" s="36">
        <f>SUMIFS(СВЦЭМ!$C$33:$C$776,СВЦЭМ!$A$33:$A$776,$A89,СВЦЭМ!$B$33:$B$776,U$83)+'СЕТ СН'!$H$12+СВЦЭМ!$D$10+'СЕТ СН'!$H$5-'СЕТ СН'!$H$20</f>
        <v>3070.0468176700001</v>
      </c>
      <c r="V89" s="36">
        <f>SUMIFS(СВЦЭМ!$C$33:$C$776,СВЦЭМ!$A$33:$A$776,$A89,СВЦЭМ!$B$33:$B$776,V$83)+'СЕТ СН'!$H$12+СВЦЭМ!$D$10+'СЕТ СН'!$H$5-'СЕТ СН'!$H$20</f>
        <v>3076.8977069000002</v>
      </c>
      <c r="W89" s="36">
        <f>SUMIFS(СВЦЭМ!$C$33:$C$776,СВЦЭМ!$A$33:$A$776,$A89,СВЦЭМ!$B$33:$B$776,W$83)+'СЕТ СН'!$H$12+СВЦЭМ!$D$10+'СЕТ СН'!$H$5-'СЕТ СН'!$H$20</f>
        <v>3092.6702501999998</v>
      </c>
      <c r="X89" s="36">
        <f>SUMIFS(СВЦЭМ!$C$33:$C$776,СВЦЭМ!$A$33:$A$776,$A89,СВЦЭМ!$B$33:$B$776,X$83)+'СЕТ СН'!$H$12+СВЦЭМ!$D$10+'СЕТ СН'!$H$5-'СЕТ СН'!$H$20</f>
        <v>3110.3952509600003</v>
      </c>
      <c r="Y89" s="36">
        <f>SUMIFS(СВЦЭМ!$C$33:$C$776,СВЦЭМ!$A$33:$A$776,$A89,СВЦЭМ!$B$33:$B$776,Y$83)+'СЕТ СН'!$H$12+СВЦЭМ!$D$10+'СЕТ СН'!$H$5-'СЕТ СН'!$H$20</f>
        <v>3133.23150708</v>
      </c>
    </row>
    <row r="90" spans="1:25" ht="15.75" x14ac:dyDescent="0.2">
      <c r="A90" s="35">
        <f t="shared" si="2"/>
        <v>44203</v>
      </c>
      <c r="B90" s="36">
        <f>SUMIFS(СВЦЭМ!$C$33:$C$776,СВЦЭМ!$A$33:$A$776,$A90,СВЦЭМ!$B$33:$B$776,B$83)+'СЕТ СН'!$H$12+СВЦЭМ!$D$10+'СЕТ СН'!$H$5-'СЕТ СН'!$H$20</f>
        <v>3109.80196093</v>
      </c>
      <c r="C90" s="36">
        <f>SUMIFS(СВЦЭМ!$C$33:$C$776,СВЦЭМ!$A$33:$A$776,$A90,СВЦЭМ!$B$33:$B$776,C$83)+'СЕТ СН'!$H$12+СВЦЭМ!$D$10+'СЕТ СН'!$H$5-'СЕТ СН'!$H$20</f>
        <v>3141.0202453900001</v>
      </c>
      <c r="D90" s="36">
        <f>SUMIFS(СВЦЭМ!$C$33:$C$776,СВЦЭМ!$A$33:$A$776,$A90,СВЦЭМ!$B$33:$B$776,D$83)+'СЕТ СН'!$H$12+СВЦЭМ!$D$10+'СЕТ СН'!$H$5-'СЕТ СН'!$H$20</f>
        <v>3168.23354281</v>
      </c>
      <c r="E90" s="36">
        <f>SUMIFS(СВЦЭМ!$C$33:$C$776,СВЦЭМ!$A$33:$A$776,$A90,СВЦЭМ!$B$33:$B$776,E$83)+'СЕТ СН'!$H$12+СВЦЭМ!$D$10+'СЕТ СН'!$H$5-'СЕТ СН'!$H$20</f>
        <v>3177.20925167</v>
      </c>
      <c r="F90" s="36">
        <f>SUMIFS(СВЦЭМ!$C$33:$C$776,СВЦЭМ!$A$33:$A$776,$A90,СВЦЭМ!$B$33:$B$776,F$83)+'СЕТ СН'!$H$12+СВЦЭМ!$D$10+'СЕТ СН'!$H$5-'СЕТ СН'!$H$20</f>
        <v>3182.9989791200001</v>
      </c>
      <c r="G90" s="36">
        <f>SUMIFS(СВЦЭМ!$C$33:$C$776,СВЦЭМ!$A$33:$A$776,$A90,СВЦЭМ!$B$33:$B$776,G$83)+'СЕТ СН'!$H$12+СВЦЭМ!$D$10+'СЕТ СН'!$H$5-'СЕТ СН'!$H$20</f>
        <v>3175.65255772</v>
      </c>
      <c r="H90" s="36">
        <f>SUMIFS(СВЦЭМ!$C$33:$C$776,СВЦЭМ!$A$33:$A$776,$A90,СВЦЭМ!$B$33:$B$776,H$83)+'СЕТ СН'!$H$12+СВЦЭМ!$D$10+'СЕТ СН'!$H$5-'СЕТ СН'!$H$20</f>
        <v>3157.90345931</v>
      </c>
      <c r="I90" s="36">
        <f>SUMIFS(СВЦЭМ!$C$33:$C$776,СВЦЭМ!$A$33:$A$776,$A90,СВЦЭМ!$B$33:$B$776,I$83)+'СЕТ СН'!$H$12+СВЦЭМ!$D$10+'СЕТ СН'!$H$5-'СЕТ СН'!$H$20</f>
        <v>3139.2926758499998</v>
      </c>
      <c r="J90" s="36">
        <f>SUMIFS(СВЦЭМ!$C$33:$C$776,СВЦЭМ!$A$33:$A$776,$A90,СВЦЭМ!$B$33:$B$776,J$83)+'СЕТ СН'!$H$12+СВЦЭМ!$D$10+'СЕТ СН'!$H$5-'СЕТ СН'!$H$20</f>
        <v>3111.26121964</v>
      </c>
      <c r="K90" s="36">
        <f>SUMIFS(СВЦЭМ!$C$33:$C$776,СВЦЭМ!$A$33:$A$776,$A90,СВЦЭМ!$B$33:$B$776,K$83)+'СЕТ СН'!$H$12+СВЦЭМ!$D$10+'СЕТ СН'!$H$5-'СЕТ СН'!$H$20</f>
        <v>3086.27553347</v>
      </c>
      <c r="L90" s="36">
        <f>SUMIFS(СВЦЭМ!$C$33:$C$776,СВЦЭМ!$A$33:$A$776,$A90,СВЦЭМ!$B$33:$B$776,L$83)+'СЕТ СН'!$H$12+СВЦЭМ!$D$10+'СЕТ СН'!$H$5-'СЕТ СН'!$H$20</f>
        <v>3068.1911235799998</v>
      </c>
      <c r="M90" s="36">
        <f>SUMIFS(СВЦЭМ!$C$33:$C$776,СВЦЭМ!$A$33:$A$776,$A90,СВЦЭМ!$B$33:$B$776,M$83)+'СЕТ СН'!$H$12+СВЦЭМ!$D$10+'СЕТ СН'!$H$5-'СЕТ СН'!$H$20</f>
        <v>3086.0039907099999</v>
      </c>
      <c r="N90" s="36">
        <f>SUMIFS(СВЦЭМ!$C$33:$C$776,СВЦЭМ!$A$33:$A$776,$A90,СВЦЭМ!$B$33:$B$776,N$83)+'СЕТ СН'!$H$12+СВЦЭМ!$D$10+'СЕТ СН'!$H$5-'СЕТ СН'!$H$20</f>
        <v>3133.9648999199999</v>
      </c>
      <c r="O90" s="36">
        <f>SUMIFS(СВЦЭМ!$C$33:$C$776,СВЦЭМ!$A$33:$A$776,$A90,СВЦЭМ!$B$33:$B$776,O$83)+'СЕТ СН'!$H$12+СВЦЭМ!$D$10+'СЕТ СН'!$H$5-'СЕТ СН'!$H$20</f>
        <v>3141.4170897100003</v>
      </c>
      <c r="P90" s="36">
        <f>SUMIFS(СВЦЭМ!$C$33:$C$776,СВЦЭМ!$A$33:$A$776,$A90,СВЦЭМ!$B$33:$B$776,P$83)+'СЕТ СН'!$H$12+СВЦЭМ!$D$10+'СЕТ СН'!$H$5-'СЕТ СН'!$H$20</f>
        <v>3153.4541246999997</v>
      </c>
      <c r="Q90" s="36">
        <f>SUMIFS(СВЦЭМ!$C$33:$C$776,СВЦЭМ!$A$33:$A$776,$A90,СВЦЭМ!$B$33:$B$776,Q$83)+'СЕТ СН'!$H$12+СВЦЭМ!$D$10+'СЕТ СН'!$H$5-'СЕТ СН'!$H$20</f>
        <v>3162.8315894400002</v>
      </c>
      <c r="R90" s="36">
        <f>SUMIFS(СВЦЭМ!$C$33:$C$776,СВЦЭМ!$A$33:$A$776,$A90,СВЦЭМ!$B$33:$B$776,R$83)+'СЕТ СН'!$H$12+СВЦЭМ!$D$10+'СЕТ СН'!$H$5-'СЕТ СН'!$H$20</f>
        <v>3161.72638998</v>
      </c>
      <c r="S90" s="36">
        <f>SUMIFS(СВЦЭМ!$C$33:$C$776,СВЦЭМ!$A$33:$A$776,$A90,СВЦЭМ!$B$33:$B$776,S$83)+'СЕТ СН'!$H$12+СВЦЭМ!$D$10+'СЕТ СН'!$H$5-'СЕТ СН'!$H$20</f>
        <v>3130.2363508200001</v>
      </c>
      <c r="T90" s="36">
        <f>SUMIFS(СВЦЭМ!$C$33:$C$776,СВЦЭМ!$A$33:$A$776,$A90,СВЦЭМ!$B$33:$B$776,T$83)+'СЕТ СН'!$H$12+СВЦЭМ!$D$10+'СЕТ СН'!$H$5-'СЕТ СН'!$H$20</f>
        <v>3112.5082749399999</v>
      </c>
      <c r="U90" s="36">
        <f>SUMIFS(СВЦЭМ!$C$33:$C$776,СВЦЭМ!$A$33:$A$776,$A90,СВЦЭМ!$B$33:$B$776,U$83)+'СЕТ СН'!$H$12+СВЦЭМ!$D$10+'СЕТ СН'!$H$5-'СЕТ СН'!$H$20</f>
        <v>3122.3970597799998</v>
      </c>
      <c r="V90" s="36">
        <f>SUMIFS(СВЦЭМ!$C$33:$C$776,СВЦЭМ!$A$33:$A$776,$A90,СВЦЭМ!$B$33:$B$776,V$83)+'СЕТ СН'!$H$12+СВЦЭМ!$D$10+'СЕТ СН'!$H$5-'СЕТ СН'!$H$20</f>
        <v>3123.1924552700002</v>
      </c>
      <c r="W90" s="36">
        <f>SUMIFS(СВЦЭМ!$C$33:$C$776,СВЦЭМ!$A$33:$A$776,$A90,СВЦЭМ!$B$33:$B$776,W$83)+'СЕТ СН'!$H$12+СВЦЭМ!$D$10+'СЕТ СН'!$H$5-'СЕТ СН'!$H$20</f>
        <v>3141.17798705</v>
      </c>
      <c r="X90" s="36">
        <f>SUMIFS(СВЦЭМ!$C$33:$C$776,СВЦЭМ!$A$33:$A$776,$A90,СВЦЭМ!$B$33:$B$776,X$83)+'СЕТ СН'!$H$12+СВЦЭМ!$D$10+'СЕТ СН'!$H$5-'СЕТ СН'!$H$20</f>
        <v>3156.7577297799999</v>
      </c>
      <c r="Y90" s="36">
        <f>SUMIFS(СВЦЭМ!$C$33:$C$776,СВЦЭМ!$A$33:$A$776,$A90,СВЦЭМ!$B$33:$B$776,Y$83)+'СЕТ СН'!$H$12+СВЦЭМ!$D$10+'СЕТ СН'!$H$5-'СЕТ СН'!$H$20</f>
        <v>3181.6154867</v>
      </c>
    </row>
    <row r="91" spans="1:25" ht="15.75" x14ac:dyDescent="0.2">
      <c r="A91" s="35">
        <f t="shared" si="2"/>
        <v>44204</v>
      </c>
      <c r="B91" s="36">
        <f>SUMIFS(СВЦЭМ!$C$33:$C$776,СВЦЭМ!$A$33:$A$776,$A91,СВЦЭМ!$B$33:$B$776,B$83)+'СЕТ СН'!$H$12+СВЦЭМ!$D$10+'СЕТ СН'!$H$5-'СЕТ СН'!$H$20</f>
        <v>3125.1522205599999</v>
      </c>
      <c r="C91" s="36">
        <f>SUMIFS(СВЦЭМ!$C$33:$C$776,СВЦЭМ!$A$33:$A$776,$A91,СВЦЭМ!$B$33:$B$776,C$83)+'СЕТ СН'!$H$12+СВЦЭМ!$D$10+'СЕТ СН'!$H$5-'СЕТ СН'!$H$20</f>
        <v>3159.9790576300002</v>
      </c>
      <c r="D91" s="36">
        <f>SUMIFS(СВЦЭМ!$C$33:$C$776,СВЦЭМ!$A$33:$A$776,$A91,СВЦЭМ!$B$33:$B$776,D$83)+'СЕТ СН'!$H$12+СВЦЭМ!$D$10+'СЕТ СН'!$H$5-'СЕТ СН'!$H$20</f>
        <v>3184.7005759599997</v>
      </c>
      <c r="E91" s="36">
        <f>SUMIFS(СВЦЭМ!$C$33:$C$776,СВЦЭМ!$A$33:$A$776,$A91,СВЦЭМ!$B$33:$B$776,E$83)+'СЕТ СН'!$H$12+СВЦЭМ!$D$10+'СЕТ СН'!$H$5-'СЕТ СН'!$H$20</f>
        <v>3201.1692597199999</v>
      </c>
      <c r="F91" s="36">
        <f>SUMIFS(СВЦЭМ!$C$33:$C$776,СВЦЭМ!$A$33:$A$776,$A91,СВЦЭМ!$B$33:$B$776,F$83)+'СЕТ СН'!$H$12+СВЦЭМ!$D$10+'СЕТ СН'!$H$5-'СЕТ СН'!$H$20</f>
        <v>3201.3342989499997</v>
      </c>
      <c r="G91" s="36">
        <f>SUMIFS(СВЦЭМ!$C$33:$C$776,СВЦЭМ!$A$33:$A$776,$A91,СВЦЭМ!$B$33:$B$776,G$83)+'СЕТ СН'!$H$12+СВЦЭМ!$D$10+'СЕТ СН'!$H$5-'СЕТ СН'!$H$20</f>
        <v>3202.88926575</v>
      </c>
      <c r="H91" s="36">
        <f>SUMIFS(СВЦЭМ!$C$33:$C$776,СВЦЭМ!$A$33:$A$776,$A91,СВЦЭМ!$B$33:$B$776,H$83)+'СЕТ СН'!$H$12+СВЦЭМ!$D$10+'СЕТ СН'!$H$5-'СЕТ СН'!$H$20</f>
        <v>3185.5047948399997</v>
      </c>
      <c r="I91" s="36">
        <f>SUMIFS(СВЦЭМ!$C$33:$C$776,СВЦЭМ!$A$33:$A$776,$A91,СВЦЭМ!$B$33:$B$776,I$83)+'СЕТ СН'!$H$12+СВЦЭМ!$D$10+'СЕТ СН'!$H$5-'СЕТ СН'!$H$20</f>
        <v>3206.5685451500003</v>
      </c>
      <c r="J91" s="36">
        <f>SUMIFS(СВЦЭМ!$C$33:$C$776,СВЦЭМ!$A$33:$A$776,$A91,СВЦЭМ!$B$33:$B$776,J$83)+'СЕТ СН'!$H$12+СВЦЭМ!$D$10+'СЕТ СН'!$H$5-'СЕТ СН'!$H$20</f>
        <v>3173.5035319099998</v>
      </c>
      <c r="K91" s="36">
        <f>SUMIFS(СВЦЭМ!$C$33:$C$776,СВЦЭМ!$A$33:$A$776,$A91,СВЦЭМ!$B$33:$B$776,K$83)+'СЕТ СН'!$H$12+СВЦЭМ!$D$10+'СЕТ СН'!$H$5-'СЕТ СН'!$H$20</f>
        <v>3148.05260202</v>
      </c>
      <c r="L91" s="36">
        <f>SUMIFS(СВЦЭМ!$C$33:$C$776,СВЦЭМ!$A$33:$A$776,$A91,СВЦЭМ!$B$33:$B$776,L$83)+'СЕТ СН'!$H$12+СВЦЭМ!$D$10+'СЕТ СН'!$H$5-'СЕТ СН'!$H$20</f>
        <v>3128.8693109699998</v>
      </c>
      <c r="M91" s="36">
        <f>SUMIFS(СВЦЭМ!$C$33:$C$776,СВЦЭМ!$A$33:$A$776,$A91,СВЦЭМ!$B$33:$B$776,M$83)+'СЕТ СН'!$H$12+СВЦЭМ!$D$10+'СЕТ СН'!$H$5-'СЕТ СН'!$H$20</f>
        <v>3115.91065007</v>
      </c>
      <c r="N91" s="36">
        <f>SUMIFS(СВЦЭМ!$C$33:$C$776,СВЦЭМ!$A$33:$A$776,$A91,СВЦЭМ!$B$33:$B$776,N$83)+'СЕТ СН'!$H$12+СВЦЭМ!$D$10+'СЕТ СН'!$H$5-'СЕТ СН'!$H$20</f>
        <v>3136.5136686000001</v>
      </c>
      <c r="O91" s="36">
        <f>SUMIFS(СВЦЭМ!$C$33:$C$776,СВЦЭМ!$A$33:$A$776,$A91,СВЦЭМ!$B$33:$B$776,O$83)+'СЕТ СН'!$H$12+СВЦЭМ!$D$10+'СЕТ СН'!$H$5-'СЕТ СН'!$H$20</f>
        <v>3147.3495491900003</v>
      </c>
      <c r="P91" s="36">
        <f>SUMIFS(СВЦЭМ!$C$33:$C$776,СВЦЭМ!$A$33:$A$776,$A91,СВЦЭМ!$B$33:$B$776,P$83)+'СЕТ СН'!$H$12+СВЦЭМ!$D$10+'СЕТ СН'!$H$5-'СЕТ СН'!$H$20</f>
        <v>3161.8844959200001</v>
      </c>
      <c r="Q91" s="36">
        <f>SUMIFS(СВЦЭМ!$C$33:$C$776,СВЦЭМ!$A$33:$A$776,$A91,СВЦЭМ!$B$33:$B$776,Q$83)+'СЕТ СН'!$H$12+СВЦЭМ!$D$10+'СЕТ СН'!$H$5-'СЕТ СН'!$H$20</f>
        <v>3175.9975347500003</v>
      </c>
      <c r="R91" s="36">
        <f>SUMIFS(СВЦЭМ!$C$33:$C$776,СВЦЭМ!$A$33:$A$776,$A91,СВЦЭМ!$B$33:$B$776,R$83)+'СЕТ СН'!$H$12+СВЦЭМ!$D$10+'СЕТ СН'!$H$5-'СЕТ СН'!$H$20</f>
        <v>3160.2536834699999</v>
      </c>
      <c r="S91" s="36">
        <f>SUMIFS(СВЦЭМ!$C$33:$C$776,СВЦЭМ!$A$33:$A$776,$A91,СВЦЭМ!$B$33:$B$776,S$83)+'СЕТ СН'!$H$12+СВЦЭМ!$D$10+'СЕТ СН'!$H$5-'СЕТ СН'!$H$20</f>
        <v>3137.8080391600001</v>
      </c>
      <c r="T91" s="36">
        <f>SUMIFS(СВЦЭМ!$C$33:$C$776,СВЦЭМ!$A$33:$A$776,$A91,СВЦЭМ!$B$33:$B$776,T$83)+'СЕТ СН'!$H$12+СВЦЭМ!$D$10+'СЕТ СН'!$H$5-'СЕТ СН'!$H$20</f>
        <v>3113.81599314</v>
      </c>
      <c r="U91" s="36">
        <f>SUMIFS(СВЦЭМ!$C$33:$C$776,СВЦЭМ!$A$33:$A$776,$A91,СВЦЭМ!$B$33:$B$776,U$83)+'СЕТ СН'!$H$12+СВЦЭМ!$D$10+'СЕТ СН'!$H$5-'СЕТ СН'!$H$20</f>
        <v>3117.73496479</v>
      </c>
      <c r="V91" s="36">
        <f>SUMIFS(СВЦЭМ!$C$33:$C$776,СВЦЭМ!$A$33:$A$776,$A91,СВЦЭМ!$B$33:$B$776,V$83)+'СЕТ СН'!$H$12+СВЦЭМ!$D$10+'СЕТ СН'!$H$5-'СЕТ СН'!$H$20</f>
        <v>3118.9914242300001</v>
      </c>
      <c r="W91" s="36">
        <f>SUMIFS(СВЦЭМ!$C$33:$C$776,СВЦЭМ!$A$33:$A$776,$A91,СВЦЭМ!$B$33:$B$776,W$83)+'СЕТ СН'!$H$12+СВЦЭМ!$D$10+'СЕТ СН'!$H$5-'СЕТ СН'!$H$20</f>
        <v>3131.1294477399997</v>
      </c>
      <c r="X91" s="36">
        <f>SUMIFS(СВЦЭМ!$C$33:$C$776,СВЦЭМ!$A$33:$A$776,$A91,СВЦЭМ!$B$33:$B$776,X$83)+'СЕТ СН'!$H$12+СВЦЭМ!$D$10+'СЕТ СН'!$H$5-'СЕТ СН'!$H$20</f>
        <v>3145.50615823</v>
      </c>
      <c r="Y91" s="36">
        <f>SUMIFS(СВЦЭМ!$C$33:$C$776,СВЦЭМ!$A$33:$A$776,$A91,СВЦЭМ!$B$33:$B$776,Y$83)+'СЕТ СН'!$H$12+СВЦЭМ!$D$10+'СЕТ СН'!$H$5-'СЕТ СН'!$H$20</f>
        <v>3169.2533688200001</v>
      </c>
    </row>
    <row r="92" spans="1:25" ht="15.75" x14ac:dyDescent="0.2">
      <c r="A92" s="35">
        <f t="shared" si="2"/>
        <v>44205</v>
      </c>
      <c r="B92" s="36">
        <f>SUMIFS(СВЦЭМ!$C$33:$C$776,СВЦЭМ!$A$33:$A$776,$A92,СВЦЭМ!$B$33:$B$776,B$83)+'СЕТ СН'!$H$12+СВЦЭМ!$D$10+'СЕТ СН'!$H$5-'СЕТ СН'!$H$20</f>
        <v>3146.8225029599998</v>
      </c>
      <c r="C92" s="36">
        <f>SUMIFS(СВЦЭМ!$C$33:$C$776,СВЦЭМ!$A$33:$A$776,$A92,СВЦЭМ!$B$33:$B$776,C$83)+'СЕТ СН'!$H$12+СВЦЭМ!$D$10+'СЕТ СН'!$H$5-'СЕТ СН'!$H$20</f>
        <v>3174.33194503</v>
      </c>
      <c r="D92" s="36">
        <f>SUMIFS(СВЦЭМ!$C$33:$C$776,СВЦЭМ!$A$33:$A$776,$A92,СВЦЭМ!$B$33:$B$776,D$83)+'СЕТ СН'!$H$12+СВЦЭМ!$D$10+'СЕТ СН'!$H$5-'СЕТ СН'!$H$20</f>
        <v>3191.88581501</v>
      </c>
      <c r="E92" s="36">
        <f>SUMIFS(СВЦЭМ!$C$33:$C$776,СВЦЭМ!$A$33:$A$776,$A92,СВЦЭМ!$B$33:$B$776,E$83)+'СЕТ СН'!$H$12+СВЦЭМ!$D$10+'СЕТ СН'!$H$5-'СЕТ СН'!$H$20</f>
        <v>3200.3073504100003</v>
      </c>
      <c r="F92" s="36">
        <f>SUMIFS(СВЦЭМ!$C$33:$C$776,СВЦЭМ!$A$33:$A$776,$A92,СВЦЭМ!$B$33:$B$776,F$83)+'СЕТ СН'!$H$12+СВЦЭМ!$D$10+'СЕТ СН'!$H$5-'СЕТ СН'!$H$20</f>
        <v>3206.7026571500001</v>
      </c>
      <c r="G92" s="36">
        <f>SUMIFS(СВЦЭМ!$C$33:$C$776,СВЦЭМ!$A$33:$A$776,$A92,СВЦЭМ!$B$33:$B$776,G$83)+'СЕТ СН'!$H$12+СВЦЭМ!$D$10+'СЕТ СН'!$H$5-'СЕТ СН'!$H$20</f>
        <v>3201.0506983099999</v>
      </c>
      <c r="H92" s="36">
        <f>SUMIFS(СВЦЭМ!$C$33:$C$776,СВЦЭМ!$A$33:$A$776,$A92,СВЦЭМ!$B$33:$B$776,H$83)+'СЕТ СН'!$H$12+СВЦЭМ!$D$10+'СЕТ СН'!$H$5-'СЕТ СН'!$H$20</f>
        <v>3193.2610652800004</v>
      </c>
      <c r="I92" s="36">
        <f>SUMIFS(СВЦЭМ!$C$33:$C$776,СВЦЭМ!$A$33:$A$776,$A92,СВЦЭМ!$B$33:$B$776,I$83)+'СЕТ СН'!$H$12+СВЦЭМ!$D$10+'СЕТ СН'!$H$5-'СЕТ СН'!$H$20</f>
        <v>3166.5130441700003</v>
      </c>
      <c r="J92" s="36">
        <f>SUMIFS(СВЦЭМ!$C$33:$C$776,СВЦЭМ!$A$33:$A$776,$A92,СВЦЭМ!$B$33:$B$776,J$83)+'СЕТ СН'!$H$12+СВЦЭМ!$D$10+'СЕТ СН'!$H$5-'СЕТ СН'!$H$20</f>
        <v>3139.45333802</v>
      </c>
      <c r="K92" s="36">
        <f>SUMIFS(СВЦЭМ!$C$33:$C$776,СВЦЭМ!$A$33:$A$776,$A92,СВЦЭМ!$B$33:$B$776,K$83)+'СЕТ СН'!$H$12+СВЦЭМ!$D$10+'СЕТ СН'!$H$5-'СЕТ СН'!$H$20</f>
        <v>3119.1965672000001</v>
      </c>
      <c r="L92" s="36">
        <f>SUMIFS(СВЦЭМ!$C$33:$C$776,СВЦЭМ!$A$33:$A$776,$A92,СВЦЭМ!$B$33:$B$776,L$83)+'СЕТ СН'!$H$12+СВЦЭМ!$D$10+'СЕТ СН'!$H$5-'СЕТ СН'!$H$20</f>
        <v>3104.95104958</v>
      </c>
      <c r="M92" s="36">
        <f>SUMIFS(СВЦЭМ!$C$33:$C$776,СВЦЭМ!$A$33:$A$776,$A92,СВЦЭМ!$B$33:$B$776,M$83)+'СЕТ СН'!$H$12+СВЦЭМ!$D$10+'СЕТ СН'!$H$5-'СЕТ СН'!$H$20</f>
        <v>3096.1192569700002</v>
      </c>
      <c r="N92" s="36">
        <f>SUMIFS(СВЦЭМ!$C$33:$C$776,СВЦЭМ!$A$33:$A$776,$A92,СВЦЭМ!$B$33:$B$776,N$83)+'СЕТ СН'!$H$12+СВЦЭМ!$D$10+'СЕТ СН'!$H$5-'СЕТ СН'!$H$20</f>
        <v>3119.7590091399998</v>
      </c>
      <c r="O92" s="36">
        <f>SUMIFS(СВЦЭМ!$C$33:$C$776,СВЦЭМ!$A$33:$A$776,$A92,СВЦЭМ!$B$33:$B$776,O$83)+'СЕТ СН'!$H$12+СВЦЭМ!$D$10+'СЕТ СН'!$H$5-'СЕТ СН'!$H$20</f>
        <v>3129.3268218900002</v>
      </c>
      <c r="P92" s="36">
        <f>SUMIFS(СВЦЭМ!$C$33:$C$776,СВЦЭМ!$A$33:$A$776,$A92,СВЦЭМ!$B$33:$B$776,P$83)+'СЕТ СН'!$H$12+СВЦЭМ!$D$10+'СЕТ СН'!$H$5-'СЕТ СН'!$H$20</f>
        <v>3137.2967612800003</v>
      </c>
      <c r="Q92" s="36">
        <f>SUMIFS(СВЦЭМ!$C$33:$C$776,СВЦЭМ!$A$33:$A$776,$A92,СВЦЭМ!$B$33:$B$776,Q$83)+'СЕТ СН'!$H$12+СВЦЭМ!$D$10+'СЕТ СН'!$H$5-'СЕТ СН'!$H$20</f>
        <v>3141.6727191600003</v>
      </c>
      <c r="R92" s="36">
        <f>SUMIFS(СВЦЭМ!$C$33:$C$776,СВЦЭМ!$A$33:$A$776,$A92,СВЦЭМ!$B$33:$B$776,R$83)+'СЕТ СН'!$H$12+СВЦЭМ!$D$10+'СЕТ СН'!$H$5-'СЕТ СН'!$H$20</f>
        <v>3130.1626651500001</v>
      </c>
      <c r="S92" s="36">
        <f>SUMIFS(СВЦЭМ!$C$33:$C$776,СВЦЭМ!$A$33:$A$776,$A92,СВЦЭМ!$B$33:$B$776,S$83)+'СЕТ СН'!$H$12+СВЦЭМ!$D$10+'СЕТ СН'!$H$5-'СЕТ СН'!$H$20</f>
        <v>3112.5123628599999</v>
      </c>
      <c r="T92" s="36">
        <f>SUMIFS(СВЦЭМ!$C$33:$C$776,СВЦЭМ!$A$33:$A$776,$A92,СВЦЭМ!$B$33:$B$776,T$83)+'СЕТ СН'!$H$12+СВЦЭМ!$D$10+'СЕТ СН'!$H$5-'СЕТ СН'!$H$20</f>
        <v>3091.6707517099999</v>
      </c>
      <c r="U92" s="36">
        <f>SUMIFS(СВЦЭМ!$C$33:$C$776,СВЦЭМ!$A$33:$A$776,$A92,СВЦЭМ!$B$33:$B$776,U$83)+'СЕТ СН'!$H$12+СВЦЭМ!$D$10+'СЕТ СН'!$H$5-'СЕТ СН'!$H$20</f>
        <v>3092.1948091899999</v>
      </c>
      <c r="V92" s="36">
        <f>SUMIFS(СВЦЭМ!$C$33:$C$776,СВЦЭМ!$A$33:$A$776,$A92,СВЦЭМ!$B$33:$B$776,V$83)+'СЕТ СН'!$H$12+СВЦЭМ!$D$10+'СЕТ СН'!$H$5-'СЕТ СН'!$H$20</f>
        <v>3085.1710880599999</v>
      </c>
      <c r="W92" s="36">
        <f>SUMIFS(СВЦЭМ!$C$33:$C$776,СВЦЭМ!$A$33:$A$776,$A92,СВЦЭМ!$B$33:$B$776,W$83)+'СЕТ СН'!$H$12+СВЦЭМ!$D$10+'СЕТ СН'!$H$5-'СЕТ СН'!$H$20</f>
        <v>3106.0942173399999</v>
      </c>
      <c r="X92" s="36">
        <f>SUMIFS(СВЦЭМ!$C$33:$C$776,СВЦЭМ!$A$33:$A$776,$A92,СВЦЭМ!$B$33:$B$776,X$83)+'СЕТ СН'!$H$12+СВЦЭМ!$D$10+'СЕТ СН'!$H$5-'СЕТ СН'!$H$20</f>
        <v>3121.2741372999999</v>
      </c>
      <c r="Y92" s="36">
        <f>SUMIFS(СВЦЭМ!$C$33:$C$776,СВЦЭМ!$A$33:$A$776,$A92,СВЦЭМ!$B$33:$B$776,Y$83)+'СЕТ СН'!$H$12+СВЦЭМ!$D$10+'СЕТ СН'!$H$5-'СЕТ СН'!$H$20</f>
        <v>3135.3651831899997</v>
      </c>
    </row>
    <row r="93" spans="1:25" ht="15.75" x14ac:dyDescent="0.2">
      <c r="A93" s="35">
        <f t="shared" si="2"/>
        <v>44206</v>
      </c>
      <c r="B93" s="36">
        <f>SUMIFS(СВЦЭМ!$C$33:$C$776,СВЦЭМ!$A$33:$A$776,$A93,СВЦЭМ!$B$33:$B$776,B$83)+'СЕТ СН'!$H$12+СВЦЭМ!$D$10+'СЕТ СН'!$H$5-'СЕТ СН'!$H$20</f>
        <v>3132.8445882200003</v>
      </c>
      <c r="C93" s="36">
        <f>SUMIFS(СВЦЭМ!$C$33:$C$776,СВЦЭМ!$A$33:$A$776,$A93,СВЦЭМ!$B$33:$B$776,C$83)+'СЕТ СН'!$H$12+СВЦЭМ!$D$10+'СЕТ СН'!$H$5-'СЕТ СН'!$H$20</f>
        <v>3169.7780573600003</v>
      </c>
      <c r="D93" s="36">
        <f>SUMIFS(СВЦЭМ!$C$33:$C$776,СВЦЭМ!$A$33:$A$776,$A93,СВЦЭМ!$B$33:$B$776,D$83)+'СЕТ СН'!$H$12+СВЦЭМ!$D$10+'СЕТ СН'!$H$5-'СЕТ СН'!$H$20</f>
        <v>3190.1318270299998</v>
      </c>
      <c r="E93" s="36">
        <f>SUMIFS(СВЦЭМ!$C$33:$C$776,СВЦЭМ!$A$33:$A$776,$A93,СВЦЭМ!$B$33:$B$776,E$83)+'СЕТ СН'!$H$12+СВЦЭМ!$D$10+'СЕТ СН'!$H$5-'СЕТ СН'!$H$20</f>
        <v>3196.05154606</v>
      </c>
      <c r="F93" s="36">
        <f>SUMIFS(СВЦЭМ!$C$33:$C$776,СВЦЭМ!$A$33:$A$776,$A93,СВЦЭМ!$B$33:$B$776,F$83)+'СЕТ СН'!$H$12+СВЦЭМ!$D$10+'СЕТ СН'!$H$5-'СЕТ СН'!$H$20</f>
        <v>3203.8682553899998</v>
      </c>
      <c r="G93" s="36">
        <f>SUMIFS(СВЦЭМ!$C$33:$C$776,СВЦЭМ!$A$33:$A$776,$A93,СВЦЭМ!$B$33:$B$776,G$83)+'СЕТ СН'!$H$12+СВЦЭМ!$D$10+'СЕТ СН'!$H$5-'СЕТ СН'!$H$20</f>
        <v>3207.8823733300001</v>
      </c>
      <c r="H93" s="36">
        <f>SUMIFS(СВЦЭМ!$C$33:$C$776,СВЦЭМ!$A$33:$A$776,$A93,СВЦЭМ!$B$33:$B$776,H$83)+'СЕТ СН'!$H$12+СВЦЭМ!$D$10+'СЕТ СН'!$H$5-'СЕТ СН'!$H$20</f>
        <v>3194.5119575999997</v>
      </c>
      <c r="I93" s="36">
        <f>SUMIFS(СВЦЭМ!$C$33:$C$776,СВЦЭМ!$A$33:$A$776,$A93,СВЦЭМ!$B$33:$B$776,I$83)+'СЕТ СН'!$H$12+СВЦЭМ!$D$10+'СЕТ СН'!$H$5-'СЕТ СН'!$H$20</f>
        <v>3185.7064961200003</v>
      </c>
      <c r="J93" s="36">
        <f>SUMIFS(СВЦЭМ!$C$33:$C$776,СВЦЭМ!$A$33:$A$776,$A93,СВЦЭМ!$B$33:$B$776,J$83)+'СЕТ СН'!$H$12+СВЦЭМ!$D$10+'СЕТ СН'!$H$5-'СЕТ СН'!$H$20</f>
        <v>3175.1436970599998</v>
      </c>
      <c r="K93" s="36">
        <f>SUMIFS(СВЦЭМ!$C$33:$C$776,СВЦЭМ!$A$33:$A$776,$A93,СВЦЭМ!$B$33:$B$776,K$83)+'СЕТ СН'!$H$12+СВЦЭМ!$D$10+'СЕТ СН'!$H$5-'СЕТ СН'!$H$20</f>
        <v>3148.2529961499999</v>
      </c>
      <c r="L93" s="36">
        <f>SUMIFS(СВЦЭМ!$C$33:$C$776,СВЦЭМ!$A$33:$A$776,$A93,СВЦЭМ!$B$33:$B$776,L$83)+'СЕТ СН'!$H$12+СВЦЭМ!$D$10+'СЕТ СН'!$H$5-'СЕТ СН'!$H$20</f>
        <v>3120.6680626899997</v>
      </c>
      <c r="M93" s="36">
        <f>SUMIFS(СВЦЭМ!$C$33:$C$776,СВЦЭМ!$A$33:$A$776,$A93,СВЦЭМ!$B$33:$B$776,M$83)+'СЕТ СН'!$H$12+СВЦЭМ!$D$10+'СЕТ СН'!$H$5-'СЕТ СН'!$H$20</f>
        <v>3116.7671122800002</v>
      </c>
      <c r="N93" s="36">
        <f>SUMIFS(СВЦЭМ!$C$33:$C$776,СВЦЭМ!$A$33:$A$776,$A93,СВЦЭМ!$B$33:$B$776,N$83)+'СЕТ СН'!$H$12+СВЦЭМ!$D$10+'СЕТ СН'!$H$5-'СЕТ СН'!$H$20</f>
        <v>3137.7719150100002</v>
      </c>
      <c r="O93" s="36">
        <f>SUMIFS(СВЦЭМ!$C$33:$C$776,СВЦЭМ!$A$33:$A$776,$A93,СВЦЭМ!$B$33:$B$776,O$83)+'СЕТ СН'!$H$12+СВЦЭМ!$D$10+'СЕТ СН'!$H$5-'СЕТ СН'!$H$20</f>
        <v>3143.2448787600001</v>
      </c>
      <c r="P93" s="36">
        <f>SUMIFS(СВЦЭМ!$C$33:$C$776,СВЦЭМ!$A$33:$A$776,$A93,СВЦЭМ!$B$33:$B$776,P$83)+'СЕТ СН'!$H$12+СВЦЭМ!$D$10+'СЕТ СН'!$H$5-'СЕТ СН'!$H$20</f>
        <v>3154.4727128900004</v>
      </c>
      <c r="Q93" s="36">
        <f>SUMIFS(СВЦЭМ!$C$33:$C$776,СВЦЭМ!$A$33:$A$776,$A93,СВЦЭМ!$B$33:$B$776,Q$83)+'СЕТ СН'!$H$12+СВЦЭМ!$D$10+'СЕТ СН'!$H$5-'СЕТ СН'!$H$20</f>
        <v>3158.2440091200001</v>
      </c>
      <c r="R93" s="36">
        <f>SUMIFS(СВЦЭМ!$C$33:$C$776,СВЦЭМ!$A$33:$A$776,$A93,СВЦЭМ!$B$33:$B$776,R$83)+'СЕТ СН'!$H$12+СВЦЭМ!$D$10+'СЕТ СН'!$H$5-'СЕТ СН'!$H$20</f>
        <v>3141.7711984400003</v>
      </c>
      <c r="S93" s="36">
        <f>SUMIFS(СВЦЭМ!$C$33:$C$776,СВЦЭМ!$A$33:$A$776,$A93,СВЦЭМ!$B$33:$B$776,S$83)+'СЕТ СН'!$H$12+СВЦЭМ!$D$10+'СЕТ СН'!$H$5-'СЕТ СН'!$H$20</f>
        <v>3115.6513031599998</v>
      </c>
      <c r="T93" s="36">
        <f>SUMIFS(СВЦЭМ!$C$33:$C$776,СВЦЭМ!$A$33:$A$776,$A93,СВЦЭМ!$B$33:$B$776,T$83)+'СЕТ СН'!$H$12+СВЦЭМ!$D$10+'СЕТ СН'!$H$5-'СЕТ СН'!$H$20</f>
        <v>3087.58045416</v>
      </c>
      <c r="U93" s="36">
        <f>SUMIFS(СВЦЭМ!$C$33:$C$776,СВЦЭМ!$A$33:$A$776,$A93,СВЦЭМ!$B$33:$B$776,U$83)+'СЕТ СН'!$H$12+СВЦЭМ!$D$10+'СЕТ СН'!$H$5-'СЕТ СН'!$H$20</f>
        <v>3087.8183878099999</v>
      </c>
      <c r="V93" s="36">
        <f>SUMIFS(СВЦЭМ!$C$33:$C$776,СВЦЭМ!$A$33:$A$776,$A93,СВЦЭМ!$B$33:$B$776,V$83)+'СЕТ СН'!$H$12+СВЦЭМ!$D$10+'СЕТ СН'!$H$5-'СЕТ СН'!$H$20</f>
        <v>3090.1863617700001</v>
      </c>
      <c r="W93" s="36">
        <f>SUMIFS(СВЦЭМ!$C$33:$C$776,СВЦЭМ!$A$33:$A$776,$A93,СВЦЭМ!$B$33:$B$776,W$83)+'СЕТ СН'!$H$12+СВЦЭМ!$D$10+'СЕТ СН'!$H$5-'СЕТ СН'!$H$20</f>
        <v>3113.9324646699997</v>
      </c>
      <c r="X93" s="36">
        <f>SUMIFS(СВЦЭМ!$C$33:$C$776,СВЦЭМ!$A$33:$A$776,$A93,СВЦЭМ!$B$33:$B$776,X$83)+'СЕТ СН'!$H$12+СВЦЭМ!$D$10+'СЕТ СН'!$H$5-'СЕТ СН'!$H$20</f>
        <v>3133.7517267000003</v>
      </c>
      <c r="Y93" s="36">
        <f>SUMIFS(СВЦЭМ!$C$33:$C$776,СВЦЭМ!$A$33:$A$776,$A93,СВЦЭМ!$B$33:$B$776,Y$83)+'СЕТ СН'!$H$12+СВЦЭМ!$D$10+'СЕТ СН'!$H$5-'СЕТ СН'!$H$20</f>
        <v>3150.3745665500001</v>
      </c>
    </row>
    <row r="94" spans="1:25" ht="15.75" x14ac:dyDescent="0.2">
      <c r="A94" s="35">
        <f t="shared" si="2"/>
        <v>44207</v>
      </c>
      <c r="B94" s="36">
        <f>SUMIFS(СВЦЭМ!$C$33:$C$776,СВЦЭМ!$A$33:$A$776,$A94,СВЦЭМ!$B$33:$B$776,B$83)+'СЕТ СН'!$H$12+СВЦЭМ!$D$10+'СЕТ СН'!$H$5-'СЕТ СН'!$H$20</f>
        <v>3198.9135560899999</v>
      </c>
      <c r="C94" s="36">
        <f>SUMIFS(СВЦЭМ!$C$33:$C$776,СВЦЭМ!$A$33:$A$776,$A94,СВЦЭМ!$B$33:$B$776,C$83)+'СЕТ СН'!$H$12+СВЦЭМ!$D$10+'СЕТ СН'!$H$5-'СЕТ СН'!$H$20</f>
        <v>3235.6518620400002</v>
      </c>
      <c r="D94" s="36">
        <f>SUMIFS(СВЦЭМ!$C$33:$C$776,СВЦЭМ!$A$33:$A$776,$A94,СВЦЭМ!$B$33:$B$776,D$83)+'СЕТ СН'!$H$12+СВЦЭМ!$D$10+'СЕТ СН'!$H$5-'СЕТ СН'!$H$20</f>
        <v>3240.4653389699997</v>
      </c>
      <c r="E94" s="36">
        <f>SUMIFS(СВЦЭМ!$C$33:$C$776,СВЦЭМ!$A$33:$A$776,$A94,СВЦЭМ!$B$33:$B$776,E$83)+'СЕТ СН'!$H$12+СВЦЭМ!$D$10+'СЕТ СН'!$H$5-'СЕТ СН'!$H$20</f>
        <v>3236.4053396700001</v>
      </c>
      <c r="F94" s="36">
        <f>SUMIFS(СВЦЭМ!$C$33:$C$776,СВЦЭМ!$A$33:$A$776,$A94,СВЦЭМ!$B$33:$B$776,F$83)+'СЕТ СН'!$H$12+СВЦЭМ!$D$10+'СЕТ СН'!$H$5-'СЕТ СН'!$H$20</f>
        <v>3240.9869642599997</v>
      </c>
      <c r="G94" s="36">
        <f>SUMIFS(СВЦЭМ!$C$33:$C$776,СВЦЭМ!$A$33:$A$776,$A94,СВЦЭМ!$B$33:$B$776,G$83)+'СЕТ СН'!$H$12+СВЦЭМ!$D$10+'СЕТ СН'!$H$5-'СЕТ СН'!$H$20</f>
        <v>3243.4535780200004</v>
      </c>
      <c r="H94" s="36">
        <f>SUMIFS(СВЦЭМ!$C$33:$C$776,СВЦЭМ!$A$33:$A$776,$A94,СВЦЭМ!$B$33:$B$776,H$83)+'СЕТ СН'!$H$12+СВЦЭМ!$D$10+'СЕТ СН'!$H$5-'СЕТ СН'!$H$20</f>
        <v>3235.8306848900002</v>
      </c>
      <c r="I94" s="36">
        <f>SUMIFS(СВЦЭМ!$C$33:$C$776,СВЦЭМ!$A$33:$A$776,$A94,СВЦЭМ!$B$33:$B$776,I$83)+'СЕТ СН'!$H$12+СВЦЭМ!$D$10+'СЕТ СН'!$H$5-'СЕТ СН'!$H$20</f>
        <v>3192.2425608200001</v>
      </c>
      <c r="J94" s="36">
        <f>SUMIFS(СВЦЭМ!$C$33:$C$776,СВЦЭМ!$A$33:$A$776,$A94,СВЦЭМ!$B$33:$B$776,J$83)+'СЕТ СН'!$H$12+СВЦЭМ!$D$10+'СЕТ СН'!$H$5-'СЕТ СН'!$H$20</f>
        <v>3150.2689860700002</v>
      </c>
      <c r="K94" s="36">
        <f>SUMIFS(СВЦЭМ!$C$33:$C$776,СВЦЭМ!$A$33:$A$776,$A94,СВЦЭМ!$B$33:$B$776,K$83)+'СЕТ СН'!$H$12+СВЦЭМ!$D$10+'СЕТ СН'!$H$5-'СЕТ СН'!$H$20</f>
        <v>3133.5012640599998</v>
      </c>
      <c r="L94" s="36">
        <f>SUMIFS(СВЦЭМ!$C$33:$C$776,СВЦЭМ!$A$33:$A$776,$A94,СВЦЭМ!$B$33:$B$776,L$83)+'СЕТ СН'!$H$12+СВЦЭМ!$D$10+'СЕТ СН'!$H$5-'СЕТ СН'!$H$20</f>
        <v>3129.1405681300002</v>
      </c>
      <c r="M94" s="36">
        <f>SUMIFS(СВЦЭМ!$C$33:$C$776,СВЦЭМ!$A$33:$A$776,$A94,СВЦЭМ!$B$33:$B$776,M$83)+'СЕТ СН'!$H$12+СВЦЭМ!$D$10+'СЕТ СН'!$H$5-'СЕТ СН'!$H$20</f>
        <v>3136.2898969400003</v>
      </c>
      <c r="N94" s="36">
        <f>SUMIFS(СВЦЭМ!$C$33:$C$776,СВЦЭМ!$A$33:$A$776,$A94,СВЦЭМ!$B$33:$B$776,N$83)+'СЕТ СН'!$H$12+СВЦЭМ!$D$10+'СЕТ СН'!$H$5-'СЕТ СН'!$H$20</f>
        <v>3147.1724264900004</v>
      </c>
      <c r="O94" s="36">
        <f>SUMIFS(СВЦЭМ!$C$33:$C$776,СВЦЭМ!$A$33:$A$776,$A94,СВЦЭМ!$B$33:$B$776,O$83)+'СЕТ СН'!$H$12+СВЦЭМ!$D$10+'СЕТ СН'!$H$5-'СЕТ СН'!$H$20</f>
        <v>3157.9042140800002</v>
      </c>
      <c r="P94" s="36">
        <f>SUMIFS(СВЦЭМ!$C$33:$C$776,СВЦЭМ!$A$33:$A$776,$A94,СВЦЭМ!$B$33:$B$776,P$83)+'СЕТ СН'!$H$12+СВЦЭМ!$D$10+'СЕТ СН'!$H$5-'СЕТ СН'!$H$20</f>
        <v>3170.5155309299998</v>
      </c>
      <c r="Q94" s="36">
        <f>SUMIFS(СВЦЭМ!$C$33:$C$776,СВЦЭМ!$A$33:$A$776,$A94,СВЦЭМ!$B$33:$B$776,Q$83)+'СЕТ СН'!$H$12+СВЦЭМ!$D$10+'СЕТ СН'!$H$5-'СЕТ СН'!$H$20</f>
        <v>3170.3564146799999</v>
      </c>
      <c r="R94" s="36">
        <f>SUMIFS(СВЦЭМ!$C$33:$C$776,СВЦЭМ!$A$33:$A$776,$A94,СВЦЭМ!$B$33:$B$776,R$83)+'СЕТ СН'!$H$12+СВЦЭМ!$D$10+'СЕТ СН'!$H$5-'СЕТ СН'!$H$20</f>
        <v>3161.22294715</v>
      </c>
      <c r="S94" s="36">
        <f>SUMIFS(СВЦЭМ!$C$33:$C$776,СВЦЭМ!$A$33:$A$776,$A94,СВЦЭМ!$B$33:$B$776,S$83)+'СЕТ СН'!$H$12+СВЦЭМ!$D$10+'СЕТ СН'!$H$5-'СЕТ СН'!$H$20</f>
        <v>3141.7133789999998</v>
      </c>
      <c r="T94" s="36">
        <f>SUMIFS(СВЦЭМ!$C$33:$C$776,СВЦЭМ!$A$33:$A$776,$A94,СВЦЭМ!$B$33:$B$776,T$83)+'СЕТ СН'!$H$12+СВЦЭМ!$D$10+'СЕТ СН'!$H$5-'СЕТ СН'!$H$20</f>
        <v>3110.8631547100003</v>
      </c>
      <c r="U94" s="36">
        <f>SUMIFS(СВЦЭМ!$C$33:$C$776,СВЦЭМ!$A$33:$A$776,$A94,СВЦЭМ!$B$33:$B$776,U$83)+'СЕТ СН'!$H$12+СВЦЭМ!$D$10+'СЕТ СН'!$H$5-'СЕТ СН'!$H$20</f>
        <v>3111.13840742</v>
      </c>
      <c r="V94" s="36">
        <f>SUMIFS(СВЦЭМ!$C$33:$C$776,СВЦЭМ!$A$33:$A$776,$A94,СВЦЭМ!$B$33:$B$776,V$83)+'СЕТ СН'!$H$12+СВЦЭМ!$D$10+'СЕТ СН'!$H$5-'СЕТ СН'!$H$20</f>
        <v>3125.2902131600003</v>
      </c>
      <c r="W94" s="36">
        <f>SUMIFS(СВЦЭМ!$C$33:$C$776,СВЦЭМ!$A$33:$A$776,$A94,СВЦЭМ!$B$33:$B$776,W$83)+'СЕТ СН'!$H$12+СВЦЭМ!$D$10+'СЕТ СН'!$H$5-'СЕТ СН'!$H$20</f>
        <v>3142.0133145999998</v>
      </c>
      <c r="X94" s="36">
        <f>SUMIFS(СВЦЭМ!$C$33:$C$776,СВЦЭМ!$A$33:$A$776,$A94,СВЦЭМ!$B$33:$B$776,X$83)+'СЕТ СН'!$H$12+СВЦЭМ!$D$10+'СЕТ СН'!$H$5-'СЕТ СН'!$H$20</f>
        <v>3143.9608530599999</v>
      </c>
      <c r="Y94" s="36">
        <f>SUMIFS(СВЦЭМ!$C$33:$C$776,СВЦЭМ!$A$33:$A$776,$A94,СВЦЭМ!$B$33:$B$776,Y$83)+'СЕТ СН'!$H$12+СВЦЭМ!$D$10+'СЕТ СН'!$H$5-'СЕТ СН'!$H$20</f>
        <v>3164.1163020200001</v>
      </c>
    </row>
    <row r="95" spans="1:25" ht="15.75" x14ac:dyDescent="0.2">
      <c r="A95" s="35">
        <f t="shared" si="2"/>
        <v>44208</v>
      </c>
      <c r="B95" s="36">
        <f>SUMIFS(СВЦЭМ!$C$33:$C$776,СВЦЭМ!$A$33:$A$776,$A95,СВЦЭМ!$B$33:$B$776,B$83)+'СЕТ СН'!$H$12+СВЦЭМ!$D$10+'СЕТ СН'!$H$5-'СЕТ СН'!$H$20</f>
        <v>3133.36876459</v>
      </c>
      <c r="C95" s="36">
        <f>SUMIFS(СВЦЭМ!$C$33:$C$776,СВЦЭМ!$A$33:$A$776,$A95,СВЦЭМ!$B$33:$B$776,C$83)+'СЕТ СН'!$H$12+СВЦЭМ!$D$10+'СЕТ СН'!$H$5-'СЕТ СН'!$H$20</f>
        <v>3161.34106634</v>
      </c>
      <c r="D95" s="36">
        <f>SUMIFS(СВЦЭМ!$C$33:$C$776,СВЦЭМ!$A$33:$A$776,$A95,СВЦЭМ!$B$33:$B$776,D$83)+'СЕТ СН'!$H$12+СВЦЭМ!$D$10+'СЕТ СН'!$H$5-'СЕТ СН'!$H$20</f>
        <v>3185.6111680599997</v>
      </c>
      <c r="E95" s="36">
        <f>SUMIFS(СВЦЭМ!$C$33:$C$776,СВЦЭМ!$A$33:$A$776,$A95,СВЦЭМ!$B$33:$B$776,E$83)+'СЕТ СН'!$H$12+СВЦЭМ!$D$10+'СЕТ СН'!$H$5-'СЕТ СН'!$H$20</f>
        <v>3198.3197053700001</v>
      </c>
      <c r="F95" s="36">
        <f>SUMIFS(СВЦЭМ!$C$33:$C$776,СВЦЭМ!$A$33:$A$776,$A95,СВЦЭМ!$B$33:$B$776,F$83)+'СЕТ СН'!$H$12+СВЦЭМ!$D$10+'СЕТ СН'!$H$5-'СЕТ СН'!$H$20</f>
        <v>3199.2260251500002</v>
      </c>
      <c r="G95" s="36">
        <f>SUMIFS(СВЦЭМ!$C$33:$C$776,СВЦЭМ!$A$33:$A$776,$A95,СВЦЭМ!$B$33:$B$776,G$83)+'СЕТ СН'!$H$12+СВЦЭМ!$D$10+'СЕТ СН'!$H$5-'СЕТ СН'!$H$20</f>
        <v>3193.63414362</v>
      </c>
      <c r="H95" s="36">
        <f>SUMIFS(СВЦЭМ!$C$33:$C$776,СВЦЭМ!$A$33:$A$776,$A95,СВЦЭМ!$B$33:$B$776,H$83)+'СЕТ СН'!$H$12+СВЦЭМ!$D$10+'СЕТ СН'!$H$5-'СЕТ СН'!$H$20</f>
        <v>3180.31929941</v>
      </c>
      <c r="I95" s="36">
        <f>SUMIFS(СВЦЭМ!$C$33:$C$776,СВЦЭМ!$A$33:$A$776,$A95,СВЦЭМ!$B$33:$B$776,I$83)+'СЕТ СН'!$H$12+СВЦЭМ!$D$10+'СЕТ СН'!$H$5-'СЕТ СН'!$H$20</f>
        <v>3149.2931325199997</v>
      </c>
      <c r="J95" s="36">
        <f>SUMIFS(СВЦЭМ!$C$33:$C$776,СВЦЭМ!$A$33:$A$776,$A95,СВЦЭМ!$B$33:$B$776,J$83)+'СЕТ СН'!$H$12+СВЦЭМ!$D$10+'СЕТ СН'!$H$5-'СЕТ СН'!$H$20</f>
        <v>3109.9966631500001</v>
      </c>
      <c r="K95" s="36">
        <f>SUMIFS(СВЦЭМ!$C$33:$C$776,СВЦЭМ!$A$33:$A$776,$A95,СВЦЭМ!$B$33:$B$776,K$83)+'СЕТ СН'!$H$12+СВЦЭМ!$D$10+'СЕТ СН'!$H$5-'СЕТ СН'!$H$20</f>
        <v>3105.3432810300001</v>
      </c>
      <c r="L95" s="36">
        <f>SUMIFS(СВЦЭМ!$C$33:$C$776,СВЦЭМ!$A$33:$A$776,$A95,СВЦЭМ!$B$33:$B$776,L$83)+'СЕТ СН'!$H$12+СВЦЭМ!$D$10+'СЕТ СН'!$H$5-'СЕТ СН'!$H$20</f>
        <v>3100.9376757999999</v>
      </c>
      <c r="M95" s="36">
        <f>SUMIFS(СВЦЭМ!$C$33:$C$776,СВЦЭМ!$A$33:$A$776,$A95,СВЦЭМ!$B$33:$B$776,M$83)+'СЕТ СН'!$H$12+СВЦЭМ!$D$10+'СЕТ СН'!$H$5-'СЕТ СН'!$H$20</f>
        <v>3108.6316541000001</v>
      </c>
      <c r="N95" s="36">
        <f>SUMIFS(СВЦЭМ!$C$33:$C$776,СВЦЭМ!$A$33:$A$776,$A95,СВЦЭМ!$B$33:$B$776,N$83)+'СЕТ СН'!$H$12+СВЦЭМ!$D$10+'СЕТ СН'!$H$5-'СЕТ СН'!$H$20</f>
        <v>3114.8819189000001</v>
      </c>
      <c r="O95" s="36">
        <f>SUMIFS(СВЦЭМ!$C$33:$C$776,СВЦЭМ!$A$33:$A$776,$A95,СВЦЭМ!$B$33:$B$776,O$83)+'СЕТ СН'!$H$12+СВЦЭМ!$D$10+'СЕТ СН'!$H$5-'СЕТ СН'!$H$20</f>
        <v>3127.5895455300001</v>
      </c>
      <c r="P95" s="36">
        <f>SUMIFS(СВЦЭМ!$C$33:$C$776,СВЦЭМ!$A$33:$A$776,$A95,СВЦЭМ!$B$33:$B$776,P$83)+'СЕТ СН'!$H$12+СВЦЭМ!$D$10+'СЕТ СН'!$H$5-'СЕТ СН'!$H$20</f>
        <v>3137.04656264</v>
      </c>
      <c r="Q95" s="36">
        <f>SUMIFS(СВЦЭМ!$C$33:$C$776,СВЦЭМ!$A$33:$A$776,$A95,СВЦЭМ!$B$33:$B$776,Q$83)+'СЕТ СН'!$H$12+СВЦЭМ!$D$10+'СЕТ СН'!$H$5-'СЕТ СН'!$H$20</f>
        <v>3139.2281386700001</v>
      </c>
      <c r="R95" s="36">
        <f>SUMIFS(СВЦЭМ!$C$33:$C$776,СВЦЭМ!$A$33:$A$776,$A95,СВЦЭМ!$B$33:$B$776,R$83)+'СЕТ СН'!$H$12+СВЦЭМ!$D$10+'СЕТ СН'!$H$5-'СЕТ СН'!$H$20</f>
        <v>3127.3597057699999</v>
      </c>
      <c r="S95" s="36">
        <f>SUMIFS(СВЦЭМ!$C$33:$C$776,СВЦЭМ!$A$33:$A$776,$A95,СВЦЭМ!$B$33:$B$776,S$83)+'СЕТ СН'!$H$12+СВЦЭМ!$D$10+'СЕТ СН'!$H$5-'СЕТ СН'!$H$20</f>
        <v>3101.4815600399997</v>
      </c>
      <c r="T95" s="36">
        <f>SUMIFS(СВЦЭМ!$C$33:$C$776,СВЦЭМ!$A$33:$A$776,$A95,СВЦЭМ!$B$33:$B$776,T$83)+'СЕТ СН'!$H$12+СВЦЭМ!$D$10+'СЕТ СН'!$H$5-'СЕТ СН'!$H$20</f>
        <v>3095.0371104300002</v>
      </c>
      <c r="U95" s="36">
        <f>SUMIFS(СВЦЭМ!$C$33:$C$776,СВЦЭМ!$A$33:$A$776,$A95,СВЦЭМ!$B$33:$B$776,U$83)+'СЕТ СН'!$H$12+СВЦЭМ!$D$10+'СЕТ СН'!$H$5-'СЕТ СН'!$H$20</f>
        <v>3096.2102198399998</v>
      </c>
      <c r="V95" s="36">
        <f>SUMIFS(СВЦЭМ!$C$33:$C$776,СВЦЭМ!$A$33:$A$776,$A95,СВЦЭМ!$B$33:$B$776,V$83)+'СЕТ СН'!$H$12+СВЦЭМ!$D$10+'СЕТ СН'!$H$5-'СЕТ СН'!$H$20</f>
        <v>3111.7909383599999</v>
      </c>
      <c r="W95" s="36">
        <f>SUMIFS(СВЦЭМ!$C$33:$C$776,СВЦЭМ!$A$33:$A$776,$A95,СВЦЭМ!$B$33:$B$776,W$83)+'СЕТ СН'!$H$12+СВЦЭМ!$D$10+'СЕТ СН'!$H$5-'СЕТ СН'!$H$20</f>
        <v>3131.7685505600002</v>
      </c>
      <c r="X95" s="36">
        <f>SUMIFS(СВЦЭМ!$C$33:$C$776,СВЦЭМ!$A$33:$A$776,$A95,СВЦЭМ!$B$33:$B$776,X$83)+'СЕТ СН'!$H$12+СВЦЭМ!$D$10+'СЕТ СН'!$H$5-'СЕТ СН'!$H$20</f>
        <v>3139.0502284300001</v>
      </c>
      <c r="Y95" s="36">
        <f>SUMIFS(СВЦЭМ!$C$33:$C$776,СВЦЭМ!$A$33:$A$776,$A95,СВЦЭМ!$B$33:$B$776,Y$83)+'СЕТ СН'!$H$12+СВЦЭМ!$D$10+'СЕТ СН'!$H$5-'СЕТ СН'!$H$20</f>
        <v>3164.4160514499999</v>
      </c>
    </row>
    <row r="96" spans="1:25" ht="15.75" x14ac:dyDescent="0.2">
      <c r="A96" s="35">
        <f t="shared" si="2"/>
        <v>44209</v>
      </c>
      <c r="B96" s="36">
        <f>SUMIFS(СВЦЭМ!$C$33:$C$776,СВЦЭМ!$A$33:$A$776,$A96,СВЦЭМ!$B$33:$B$776,B$83)+'СЕТ СН'!$H$12+СВЦЭМ!$D$10+'СЕТ СН'!$H$5-'СЕТ СН'!$H$20</f>
        <v>3161.3004486899999</v>
      </c>
      <c r="C96" s="36">
        <f>SUMIFS(СВЦЭМ!$C$33:$C$776,СВЦЭМ!$A$33:$A$776,$A96,СВЦЭМ!$B$33:$B$776,C$83)+'СЕТ СН'!$H$12+СВЦЭМ!$D$10+'СЕТ СН'!$H$5-'СЕТ СН'!$H$20</f>
        <v>3197.2027985200002</v>
      </c>
      <c r="D96" s="36">
        <f>SUMIFS(СВЦЭМ!$C$33:$C$776,СВЦЭМ!$A$33:$A$776,$A96,СВЦЭМ!$B$33:$B$776,D$83)+'СЕТ СН'!$H$12+СВЦЭМ!$D$10+'СЕТ СН'!$H$5-'СЕТ СН'!$H$20</f>
        <v>3210.2393903500001</v>
      </c>
      <c r="E96" s="36">
        <f>SUMIFS(СВЦЭМ!$C$33:$C$776,СВЦЭМ!$A$33:$A$776,$A96,СВЦЭМ!$B$33:$B$776,E$83)+'СЕТ СН'!$H$12+СВЦЭМ!$D$10+'СЕТ СН'!$H$5-'СЕТ СН'!$H$20</f>
        <v>3224.4473308300003</v>
      </c>
      <c r="F96" s="36">
        <f>SUMIFS(СВЦЭМ!$C$33:$C$776,СВЦЭМ!$A$33:$A$776,$A96,СВЦЭМ!$B$33:$B$776,F$83)+'СЕТ СН'!$H$12+СВЦЭМ!$D$10+'СЕТ СН'!$H$5-'СЕТ СН'!$H$20</f>
        <v>3223.0203334299999</v>
      </c>
      <c r="G96" s="36">
        <f>SUMIFS(СВЦЭМ!$C$33:$C$776,СВЦЭМ!$A$33:$A$776,$A96,СВЦЭМ!$B$33:$B$776,G$83)+'СЕТ СН'!$H$12+СВЦЭМ!$D$10+'СЕТ СН'!$H$5-'СЕТ СН'!$H$20</f>
        <v>3209.6266491699998</v>
      </c>
      <c r="H96" s="36">
        <f>SUMIFS(СВЦЭМ!$C$33:$C$776,СВЦЭМ!$A$33:$A$776,$A96,СВЦЭМ!$B$33:$B$776,H$83)+'СЕТ СН'!$H$12+СВЦЭМ!$D$10+'СЕТ СН'!$H$5-'СЕТ СН'!$H$20</f>
        <v>3189.9020321400003</v>
      </c>
      <c r="I96" s="36">
        <f>SUMIFS(СВЦЭМ!$C$33:$C$776,СВЦЭМ!$A$33:$A$776,$A96,СВЦЭМ!$B$33:$B$776,I$83)+'СЕТ СН'!$H$12+СВЦЭМ!$D$10+'СЕТ СН'!$H$5-'СЕТ СН'!$H$20</f>
        <v>3170.4373912599999</v>
      </c>
      <c r="J96" s="36">
        <f>SUMIFS(СВЦЭМ!$C$33:$C$776,СВЦЭМ!$A$33:$A$776,$A96,СВЦЭМ!$B$33:$B$776,J$83)+'СЕТ СН'!$H$12+СВЦЭМ!$D$10+'СЕТ СН'!$H$5-'СЕТ СН'!$H$20</f>
        <v>3146.1926482999997</v>
      </c>
      <c r="K96" s="36">
        <f>SUMIFS(СВЦЭМ!$C$33:$C$776,СВЦЭМ!$A$33:$A$776,$A96,СВЦЭМ!$B$33:$B$776,K$83)+'СЕТ СН'!$H$12+СВЦЭМ!$D$10+'СЕТ СН'!$H$5-'СЕТ СН'!$H$20</f>
        <v>3141.67647678</v>
      </c>
      <c r="L96" s="36">
        <f>SUMIFS(СВЦЭМ!$C$33:$C$776,СВЦЭМ!$A$33:$A$776,$A96,СВЦЭМ!$B$33:$B$776,L$83)+'СЕТ СН'!$H$12+СВЦЭМ!$D$10+'СЕТ СН'!$H$5-'СЕТ СН'!$H$20</f>
        <v>3122.1205048500001</v>
      </c>
      <c r="M96" s="36">
        <f>SUMIFS(СВЦЭМ!$C$33:$C$776,СВЦЭМ!$A$33:$A$776,$A96,СВЦЭМ!$B$33:$B$776,M$83)+'СЕТ СН'!$H$12+СВЦЭМ!$D$10+'СЕТ СН'!$H$5-'СЕТ СН'!$H$20</f>
        <v>3119.0438746999998</v>
      </c>
      <c r="N96" s="36">
        <f>SUMIFS(СВЦЭМ!$C$33:$C$776,СВЦЭМ!$A$33:$A$776,$A96,СВЦЭМ!$B$33:$B$776,N$83)+'СЕТ СН'!$H$12+СВЦЭМ!$D$10+'СЕТ СН'!$H$5-'СЕТ СН'!$H$20</f>
        <v>3134.5849648200001</v>
      </c>
      <c r="O96" s="36">
        <f>SUMIFS(СВЦЭМ!$C$33:$C$776,СВЦЭМ!$A$33:$A$776,$A96,СВЦЭМ!$B$33:$B$776,O$83)+'СЕТ СН'!$H$12+СВЦЭМ!$D$10+'СЕТ СН'!$H$5-'СЕТ СН'!$H$20</f>
        <v>3135.8147064100003</v>
      </c>
      <c r="P96" s="36">
        <f>SUMIFS(СВЦЭМ!$C$33:$C$776,СВЦЭМ!$A$33:$A$776,$A96,СВЦЭМ!$B$33:$B$776,P$83)+'СЕТ СН'!$H$12+СВЦЭМ!$D$10+'СЕТ СН'!$H$5-'СЕТ СН'!$H$20</f>
        <v>3143.05809146</v>
      </c>
      <c r="Q96" s="36">
        <f>SUMIFS(СВЦЭМ!$C$33:$C$776,СВЦЭМ!$A$33:$A$776,$A96,СВЦЭМ!$B$33:$B$776,Q$83)+'СЕТ СН'!$H$12+СВЦЭМ!$D$10+'СЕТ СН'!$H$5-'СЕТ СН'!$H$20</f>
        <v>3142.79945094</v>
      </c>
      <c r="R96" s="36">
        <f>SUMIFS(СВЦЭМ!$C$33:$C$776,СВЦЭМ!$A$33:$A$776,$A96,СВЦЭМ!$B$33:$B$776,R$83)+'СЕТ СН'!$H$12+СВЦЭМ!$D$10+'СЕТ СН'!$H$5-'СЕТ СН'!$H$20</f>
        <v>3137.3517876000001</v>
      </c>
      <c r="S96" s="36">
        <f>SUMIFS(СВЦЭМ!$C$33:$C$776,СВЦЭМ!$A$33:$A$776,$A96,СВЦЭМ!$B$33:$B$776,S$83)+'СЕТ СН'!$H$12+СВЦЭМ!$D$10+'СЕТ СН'!$H$5-'СЕТ СН'!$H$20</f>
        <v>3114.9658253100001</v>
      </c>
      <c r="T96" s="36">
        <f>SUMIFS(СВЦЭМ!$C$33:$C$776,СВЦЭМ!$A$33:$A$776,$A96,СВЦЭМ!$B$33:$B$776,T$83)+'СЕТ СН'!$H$12+СВЦЭМ!$D$10+'СЕТ СН'!$H$5-'СЕТ СН'!$H$20</f>
        <v>3099.7040723700002</v>
      </c>
      <c r="U96" s="36">
        <f>SUMIFS(СВЦЭМ!$C$33:$C$776,СВЦЭМ!$A$33:$A$776,$A96,СВЦЭМ!$B$33:$B$776,U$83)+'СЕТ СН'!$H$12+СВЦЭМ!$D$10+'СЕТ СН'!$H$5-'СЕТ СН'!$H$20</f>
        <v>3099.9273811200001</v>
      </c>
      <c r="V96" s="36">
        <f>SUMIFS(СВЦЭМ!$C$33:$C$776,СВЦЭМ!$A$33:$A$776,$A96,СВЦЭМ!$B$33:$B$776,V$83)+'СЕТ СН'!$H$12+СВЦЭМ!$D$10+'СЕТ СН'!$H$5-'СЕТ СН'!$H$20</f>
        <v>3114.2921819100002</v>
      </c>
      <c r="W96" s="36">
        <f>SUMIFS(СВЦЭМ!$C$33:$C$776,СВЦЭМ!$A$33:$A$776,$A96,СВЦЭМ!$B$33:$B$776,W$83)+'СЕТ СН'!$H$12+СВЦЭМ!$D$10+'СЕТ СН'!$H$5-'СЕТ СН'!$H$20</f>
        <v>3124.92041139</v>
      </c>
      <c r="X96" s="36">
        <f>SUMIFS(СВЦЭМ!$C$33:$C$776,СВЦЭМ!$A$33:$A$776,$A96,СВЦЭМ!$B$33:$B$776,X$83)+'СЕТ СН'!$H$12+СВЦЭМ!$D$10+'СЕТ СН'!$H$5-'СЕТ СН'!$H$20</f>
        <v>3134.1882754999997</v>
      </c>
      <c r="Y96" s="36">
        <f>SUMIFS(СВЦЭМ!$C$33:$C$776,СВЦЭМ!$A$33:$A$776,$A96,СВЦЭМ!$B$33:$B$776,Y$83)+'СЕТ СН'!$H$12+СВЦЭМ!$D$10+'СЕТ СН'!$H$5-'СЕТ СН'!$H$20</f>
        <v>3158.3953284099998</v>
      </c>
    </row>
    <row r="97" spans="1:25" ht="15.75" x14ac:dyDescent="0.2">
      <c r="A97" s="35">
        <f t="shared" si="2"/>
        <v>44210</v>
      </c>
      <c r="B97" s="36">
        <f>SUMIFS(СВЦЭМ!$C$33:$C$776,СВЦЭМ!$A$33:$A$776,$A97,СВЦЭМ!$B$33:$B$776,B$83)+'СЕТ СН'!$H$12+СВЦЭМ!$D$10+'СЕТ СН'!$H$5-'СЕТ СН'!$H$20</f>
        <v>3163.9598746299998</v>
      </c>
      <c r="C97" s="36">
        <f>SUMIFS(СВЦЭМ!$C$33:$C$776,СВЦЭМ!$A$33:$A$776,$A97,СВЦЭМ!$B$33:$B$776,C$83)+'СЕТ СН'!$H$12+СВЦЭМ!$D$10+'СЕТ СН'!$H$5-'СЕТ СН'!$H$20</f>
        <v>3207.8057004299999</v>
      </c>
      <c r="D97" s="36">
        <f>SUMIFS(СВЦЭМ!$C$33:$C$776,СВЦЭМ!$A$33:$A$776,$A97,СВЦЭМ!$B$33:$B$776,D$83)+'СЕТ СН'!$H$12+СВЦЭМ!$D$10+'СЕТ СН'!$H$5-'СЕТ СН'!$H$20</f>
        <v>3227.77961727</v>
      </c>
      <c r="E97" s="36">
        <f>SUMIFS(СВЦЭМ!$C$33:$C$776,СВЦЭМ!$A$33:$A$776,$A97,СВЦЭМ!$B$33:$B$776,E$83)+'СЕТ СН'!$H$12+СВЦЭМ!$D$10+'СЕТ СН'!$H$5-'СЕТ СН'!$H$20</f>
        <v>3231.1627973599998</v>
      </c>
      <c r="F97" s="36">
        <f>SUMIFS(СВЦЭМ!$C$33:$C$776,СВЦЭМ!$A$33:$A$776,$A97,СВЦЭМ!$B$33:$B$776,F$83)+'СЕТ СН'!$H$12+СВЦЭМ!$D$10+'СЕТ СН'!$H$5-'СЕТ СН'!$H$20</f>
        <v>3242.3125854300001</v>
      </c>
      <c r="G97" s="36">
        <f>SUMIFS(СВЦЭМ!$C$33:$C$776,СВЦЭМ!$A$33:$A$776,$A97,СВЦЭМ!$B$33:$B$776,G$83)+'СЕТ СН'!$H$12+СВЦЭМ!$D$10+'СЕТ СН'!$H$5-'СЕТ СН'!$H$20</f>
        <v>3207.6494814899997</v>
      </c>
      <c r="H97" s="36">
        <f>SUMIFS(СВЦЭМ!$C$33:$C$776,СВЦЭМ!$A$33:$A$776,$A97,СВЦЭМ!$B$33:$B$776,H$83)+'СЕТ СН'!$H$12+СВЦЭМ!$D$10+'СЕТ СН'!$H$5-'СЕТ СН'!$H$20</f>
        <v>3170.7577407700001</v>
      </c>
      <c r="I97" s="36">
        <f>SUMIFS(СВЦЭМ!$C$33:$C$776,СВЦЭМ!$A$33:$A$776,$A97,СВЦЭМ!$B$33:$B$776,I$83)+'СЕТ СН'!$H$12+СВЦЭМ!$D$10+'СЕТ СН'!$H$5-'СЕТ СН'!$H$20</f>
        <v>3127.3913729999999</v>
      </c>
      <c r="J97" s="36">
        <f>SUMIFS(СВЦЭМ!$C$33:$C$776,СВЦЭМ!$A$33:$A$776,$A97,СВЦЭМ!$B$33:$B$776,J$83)+'СЕТ СН'!$H$12+СВЦЭМ!$D$10+'СЕТ СН'!$H$5-'СЕТ СН'!$H$20</f>
        <v>3098.2958306099999</v>
      </c>
      <c r="K97" s="36">
        <f>SUMIFS(СВЦЭМ!$C$33:$C$776,СВЦЭМ!$A$33:$A$776,$A97,СВЦЭМ!$B$33:$B$776,K$83)+'СЕТ СН'!$H$12+СВЦЭМ!$D$10+'СЕТ СН'!$H$5-'СЕТ СН'!$H$20</f>
        <v>3096.2867155499998</v>
      </c>
      <c r="L97" s="36">
        <f>SUMIFS(СВЦЭМ!$C$33:$C$776,СВЦЭМ!$A$33:$A$776,$A97,СВЦЭМ!$B$33:$B$776,L$83)+'СЕТ СН'!$H$12+СВЦЭМ!$D$10+'СЕТ СН'!$H$5-'СЕТ СН'!$H$20</f>
        <v>3086.70878563</v>
      </c>
      <c r="M97" s="36">
        <f>SUMIFS(СВЦЭМ!$C$33:$C$776,СВЦЭМ!$A$33:$A$776,$A97,СВЦЭМ!$B$33:$B$776,M$83)+'СЕТ СН'!$H$12+СВЦЭМ!$D$10+'СЕТ СН'!$H$5-'СЕТ СН'!$H$20</f>
        <v>3101.3869959100002</v>
      </c>
      <c r="N97" s="36">
        <f>SUMIFS(СВЦЭМ!$C$33:$C$776,СВЦЭМ!$A$33:$A$776,$A97,СВЦЭМ!$B$33:$B$776,N$83)+'СЕТ СН'!$H$12+СВЦЭМ!$D$10+'СЕТ СН'!$H$5-'СЕТ СН'!$H$20</f>
        <v>3110.1156895900003</v>
      </c>
      <c r="O97" s="36">
        <f>SUMIFS(СВЦЭМ!$C$33:$C$776,СВЦЭМ!$A$33:$A$776,$A97,СВЦЭМ!$B$33:$B$776,O$83)+'СЕТ СН'!$H$12+СВЦЭМ!$D$10+'СЕТ СН'!$H$5-'СЕТ СН'!$H$20</f>
        <v>3115.2051622099998</v>
      </c>
      <c r="P97" s="36">
        <f>SUMIFS(СВЦЭМ!$C$33:$C$776,СВЦЭМ!$A$33:$A$776,$A97,СВЦЭМ!$B$33:$B$776,P$83)+'СЕТ СН'!$H$12+СВЦЭМ!$D$10+'СЕТ СН'!$H$5-'СЕТ СН'!$H$20</f>
        <v>3122.4366612900003</v>
      </c>
      <c r="Q97" s="36">
        <f>SUMIFS(СВЦЭМ!$C$33:$C$776,СВЦЭМ!$A$33:$A$776,$A97,СВЦЭМ!$B$33:$B$776,Q$83)+'СЕТ СН'!$H$12+СВЦЭМ!$D$10+'СЕТ СН'!$H$5-'СЕТ СН'!$H$20</f>
        <v>3124.0553755600004</v>
      </c>
      <c r="R97" s="36">
        <f>SUMIFS(СВЦЭМ!$C$33:$C$776,СВЦЭМ!$A$33:$A$776,$A97,СВЦЭМ!$B$33:$B$776,R$83)+'СЕТ СН'!$H$12+СВЦЭМ!$D$10+'СЕТ СН'!$H$5-'СЕТ СН'!$H$20</f>
        <v>3120.2066255</v>
      </c>
      <c r="S97" s="36">
        <f>SUMIFS(СВЦЭМ!$C$33:$C$776,СВЦЭМ!$A$33:$A$776,$A97,СВЦЭМ!$B$33:$B$776,S$83)+'СЕТ СН'!$H$12+СВЦЭМ!$D$10+'СЕТ СН'!$H$5-'СЕТ СН'!$H$20</f>
        <v>3118.7540002200003</v>
      </c>
      <c r="T97" s="36">
        <f>SUMIFS(СВЦЭМ!$C$33:$C$776,СВЦЭМ!$A$33:$A$776,$A97,СВЦЭМ!$B$33:$B$776,T$83)+'СЕТ СН'!$H$12+СВЦЭМ!$D$10+'СЕТ СН'!$H$5-'СЕТ СН'!$H$20</f>
        <v>3104.1784625700002</v>
      </c>
      <c r="U97" s="36">
        <f>SUMIFS(СВЦЭМ!$C$33:$C$776,СВЦЭМ!$A$33:$A$776,$A97,СВЦЭМ!$B$33:$B$776,U$83)+'СЕТ СН'!$H$12+СВЦЭМ!$D$10+'СЕТ СН'!$H$5-'СЕТ СН'!$H$20</f>
        <v>3102.9169628099999</v>
      </c>
      <c r="V97" s="36">
        <f>SUMIFS(СВЦЭМ!$C$33:$C$776,СВЦЭМ!$A$33:$A$776,$A97,СВЦЭМ!$B$33:$B$776,V$83)+'СЕТ СН'!$H$12+СВЦЭМ!$D$10+'СЕТ СН'!$H$5-'СЕТ СН'!$H$20</f>
        <v>3104.04151899</v>
      </c>
      <c r="W97" s="36">
        <f>SUMIFS(СВЦЭМ!$C$33:$C$776,СВЦЭМ!$A$33:$A$776,$A97,СВЦЭМ!$B$33:$B$776,W$83)+'СЕТ СН'!$H$12+СВЦЭМ!$D$10+'СЕТ СН'!$H$5-'СЕТ СН'!$H$20</f>
        <v>3121.9947260500003</v>
      </c>
      <c r="X97" s="36">
        <f>SUMIFS(СВЦЭМ!$C$33:$C$776,СВЦЭМ!$A$33:$A$776,$A97,СВЦЭМ!$B$33:$B$776,X$83)+'СЕТ СН'!$H$12+СВЦЭМ!$D$10+'СЕТ СН'!$H$5-'СЕТ СН'!$H$20</f>
        <v>3135.6599447099998</v>
      </c>
      <c r="Y97" s="36">
        <f>SUMIFS(СВЦЭМ!$C$33:$C$776,СВЦЭМ!$A$33:$A$776,$A97,СВЦЭМ!$B$33:$B$776,Y$83)+'СЕТ СН'!$H$12+СВЦЭМ!$D$10+'СЕТ СН'!$H$5-'СЕТ СН'!$H$20</f>
        <v>3157.2090223599998</v>
      </c>
    </row>
    <row r="98" spans="1:25" ht="15.75" x14ac:dyDescent="0.2">
      <c r="A98" s="35">
        <f t="shared" si="2"/>
        <v>44211</v>
      </c>
      <c r="B98" s="36">
        <f>SUMIFS(СВЦЭМ!$C$33:$C$776,СВЦЭМ!$A$33:$A$776,$A98,СВЦЭМ!$B$33:$B$776,B$83)+'СЕТ СН'!$H$12+СВЦЭМ!$D$10+'СЕТ СН'!$H$5-'СЕТ СН'!$H$20</f>
        <v>3001.50351512</v>
      </c>
      <c r="C98" s="36">
        <f>SUMIFS(СВЦЭМ!$C$33:$C$776,СВЦЭМ!$A$33:$A$776,$A98,СВЦЭМ!$B$33:$B$776,C$83)+'СЕТ СН'!$H$12+СВЦЭМ!$D$10+'СЕТ СН'!$H$5-'СЕТ СН'!$H$20</f>
        <v>3028.6154821099999</v>
      </c>
      <c r="D98" s="36">
        <f>SUMIFS(СВЦЭМ!$C$33:$C$776,СВЦЭМ!$A$33:$A$776,$A98,СВЦЭМ!$B$33:$B$776,D$83)+'СЕТ СН'!$H$12+СВЦЭМ!$D$10+'СЕТ СН'!$H$5-'СЕТ СН'!$H$20</f>
        <v>2991.5420040600002</v>
      </c>
      <c r="E98" s="36">
        <f>SUMIFS(СВЦЭМ!$C$33:$C$776,СВЦЭМ!$A$33:$A$776,$A98,СВЦЭМ!$B$33:$B$776,E$83)+'СЕТ СН'!$H$12+СВЦЭМ!$D$10+'СЕТ СН'!$H$5-'СЕТ СН'!$H$20</f>
        <v>2997.8477365200001</v>
      </c>
      <c r="F98" s="36">
        <f>SUMIFS(СВЦЭМ!$C$33:$C$776,СВЦЭМ!$A$33:$A$776,$A98,СВЦЭМ!$B$33:$B$776,F$83)+'СЕТ СН'!$H$12+СВЦЭМ!$D$10+'СЕТ СН'!$H$5-'СЕТ СН'!$H$20</f>
        <v>2996.0468591399999</v>
      </c>
      <c r="G98" s="36">
        <f>SUMIFS(СВЦЭМ!$C$33:$C$776,СВЦЭМ!$A$33:$A$776,$A98,СВЦЭМ!$B$33:$B$776,G$83)+'СЕТ СН'!$H$12+СВЦЭМ!$D$10+'СЕТ СН'!$H$5-'СЕТ СН'!$H$20</f>
        <v>2989.2220729700002</v>
      </c>
      <c r="H98" s="36">
        <f>SUMIFS(СВЦЭМ!$C$33:$C$776,СВЦЭМ!$A$33:$A$776,$A98,СВЦЭМ!$B$33:$B$776,H$83)+'СЕТ СН'!$H$12+СВЦЭМ!$D$10+'СЕТ СН'!$H$5-'СЕТ СН'!$H$20</f>
        <v>2957.5080128499999</v>
      </c>
      <c r="I98" s="36">
        <f>SUMIFS(СВЦЭМ!$C$33:$C$776,СВЦЭМ!$A$33:$A$776,$A98,СВЦЭМ!$B$33:$B$776,I$83)+'СЕТ СН'!$H$12+СВЦЭМ!$D$10+'СЕТ СН'!$H$5-'СЕТ СН'!$H$20</f>
        <v>2961.1174804299999</v>
      </c>
      <c r="J98" s="36">
        <f>SUMIFS(СВЦЭМ!$C$33:$C$776,СВЦЭМ!$A$33:$A$776,$A98,СВЦЭМ!$B$33:$B$776,J$83)+'СЕТ СН'!$H$12+СВЦЭМ!$D$10+'СЕТ СН'!$H$5-'СЕТ СН'!$H$20</f>
        <v>2976.3010731599998</v>
      </c>
      <c r="K98" s="36">
        <f>SUMIFS(СВЦЭМ!$C$33:$C$776,СВЦЭМ!$A$33:$A$776,$A98,СВЦЭМ!$B$33:$B$776,K$83)+'СЕТ СН'!$H$12+СВЦЭМ!$D$10+'СЕТ СН'!$H$5-'СЕТ СН'!$H$20</f>
        <v>2977.6070327699999</v>
      </c>
      <c r="L98" s="36">
        <f>SUMIFS(СВЦЭМ!$C$33:$C$776,СВЦЭМ!$A$33:$A$776,$A98,СВЦЭМ!$B$33:$B$776,L$83)+'СЕТ СН'!$H$12+СВЦЭМ!$D$10+'СЕТ СН'!$H$5-'СЕТ СН'!$H$20</f>
        <v>2977.5655194199999</v>
      </c>
      <c r="M98" s="36">
        <f>SUMIFS(СВЦЭМ!$C$33:$C$776,СВЦЭМ!$A$33:$A$776,$A98,СВЦЭМ!$B$33:$B$776,M$83)+'СЕТ СН'!$H$12+СВЦЭМ!$D$10+'СЕТ СН'!$H$5-'СЕТ СН'!$H$20</f>
        <v>2972.5388337700001</v>
      </c>
      <c r="N98" s="36">
        <f>SUMIFS(СВЦЭМ!$C$33:$C$776,СВЦЭМ!$A$33:$A$776,$A98,СВЦЭМ!$B$33:$B$776,N$83)+'СЕТ СН'!$H$12+СВЦЭМ!$D$10+'СЕТ СН'!$H$5-'СЕТ СН'!$H$20</f>
        <v>2966.8813671799999</v>
      </c>
      <c r="O98" s="36">
        <f>SUMIFS(СВЦЭМ!$C$33:$C$776,СВЦЭМ!$A$33:$A$776,$A98,СВЦЭМ!$B$33:$B$776,O$83)+'СЕТ СН'!$H$12+СВЦЭМ!$D$10+'СЕТ СН'!$H$5-'СЕТ СН'!$H$20</f>
        <v>2971.57020908</v>
      </c>
      <c r="P98" s="36">
        <f>SUMIFS(СВЦЭМ!$C$33:$C$776,СВЦЭМ!$A$33:$A$776,$A98,СВЦЭМ!$B$33:$B$776,P$83)+'СЕТ СН'!$H$12+СВЦЭМ!$D$10+'СЕТ СН'!$H$5-'СЕТ СН'!$H$20</f>
        <v>2996.4015817499999</v>
      </c>
      <c r="Q98" s="36">
        <f>SUMIFS(СВЦЭМ!$C$33:$C$776,СВЦЭМ!$A$33:$A$776,$A98,СВЦЭМ!$B$33:$B$776,Q$83)+'СЕТ СН'!$H$12+СВЦЭМ!$D$10+'СЕТ СН'!$H$5-'СЕТ СН'!$H$20</f>
        <v>2989.54252993</v>
      </c>
      <c r="R98" s="36">
        <f>SUMIFS(СВЦЭМ!$C$33:$C$776,СВЦЭМ!$A$33:$A$776,$A98,СВЦЭМ!$B$33:$B$776,R$83)+'СЕТ СН'!$H$12+СВЦЭМ!$D$10+'СЕТ СН'!$H$5-'СЕТ СН'!$H$20</f>
        <v>2999.58344674</v>
      </c>
      <c r="S98" s="36">
        <f>SUMIFS(СВЦЭМ!$C$33:$C$776,СВЦЭМ!$A$33:$A$776,$A98,СВЦЭМ!$B$33:$B$776,S$83)+'СЕТ СН'!$H$12+СВЦЭМ!$D$10+'СЕТ СН'!$H$5-'СЕТ СН'!$H$20</f>
        <v>2999.3966391399999</v>
      </c>
      <c r="T98" s="36">
        <f>SUMIFS(СВЦЭМ!$C$33:$C$776,СВЦЭМ!$A$33:$A$776,$A98,СВЦЭМ!$B$33:$B$776,T$83)+'СЕТ СН'!$H$12+СВЦЭМ!$D$10+'СЕТ СН'!$H$5-'СЕТ СН'!$H$20</f>
        <v>3053.0307615199999</v>
      </c>
      <c r="U98" s="36">
        <f>SUMIFS(СВЦЭМ!$C$33:$C$776,СВЦЭМ!$A$33:$A$776,$A98,СВЦЭМ!$B$33:$B$776,U$83)+'СЕТ СН'!$H$12+СВЦЭМ!$D$10+'СЕТ СН'!$H$5-'СЕТ СН'!$H$20</f>
        <v>3047.25570978</v>
      </c>
      <c r="V98" s="36">
        <f>SUMIFS(СВЦЭМ!$C$33:$C$776,СВЦЭМ!$A$33:$A$776,$A98,СВЦЭМ!$B$33:$B$776,V$83)+'СЕТ СН'!$H$12+СВЦЭМ!$D$10+'СЕТ СН'!$H$5-'СЕТ СН'!$H$20</f>
        <v>2988.9101749900001</v>
      </c>
      <c r="W98" s="36">
        <f>SUMIFS(СВЦЭМ!$C$33:$C$776,СВЦЭМ!$A$33:$A$776,$A98,СВЦЭМ!$B$33:$B$776,W$83)+'СЕТ СН'!$H$12+СВЦЭМ!$D$10+'СЕТ СН'!$H$5-'СЕТ СН'!$H$20</f>
        <v>3001.8010730699998</v>
      </c>
      <c r="X98" s="36">
        <f>SUMIFS(СВЦЭМ!$C$33:$C$776,СВЦЭМ!$A$33:$A$776,$A98,СВЦЭМ!$B$33:$B$776,X$83)+'СЕТ СН'!$H$12+СВЦЭМ!$D$10+'СЕТ СН'!$H$5-'СЕТ СН'!$H$20</f>
        <v>3007.1494581000002</v>
      </c>
      <c r="Y98" s="36">
        <f>SUMIFS(СВЦЭМ!$C$33:$C$776,СВЦЭМ!$A$33:$A$776,$A98,СВЦЭМ!$B$33:$B$776,Y$83)+'СЕТ СН'!$H$12+СВЦЭМ!$D$10+'СЕТ СН'!$H$5-'СЕТ СН'!$H$20</f>
        <v>3004.4338051599998</v>
      </c>
    </row>
    <row r="99" spans="1:25" ht="15.75" x14ac:dyDescent="0.2">
      <c r="A99" s="35">
        <f t="shared" si="2"/>
        <v>44212</v>
      </c>
      <c r="B99" s="36">
        <f>SUMIFS(СВЦЭМ!$C$33:$C$776,СВЦЭМ!$A$33:$A$776,$A99,СВЦЭМ!$B$33:$B$776,B$83)+'СЕТ СН'!$H$12+СВЦЭМ!$D$10+'СЕТ СН'!$H$5-'СЕТ СН'!$H$20</f>
        <v>3143.2035633800001</v>
      </c>
      <c r="C99" s="36">
        <f>SUMIFS(СВЦЭМ!$C$33:$C$776,СВЦЭМ!$A$33:$A$776,$A99,СВЦЭМ!$B$33:$B$776,C$83)+'СЕТ СН'!$H$12+СВЦЭМ!$D$10+'СЕТ СН'!$H$5-'СЕТ СН'!$H$20</f>
        <v>3173.2975432399999</v>
      </c>
      <c r="D99" s="36">
        <f>SUMIFS(СВЦЭМ!$C$33:$C$776,СВЦЭМ!$A$33:$A$776,$A99,СВЦЭМ!$B$33:$B$776,D$83)+'СЕТ СН'!$H$12+СВЦЭМ!$D$10+'СЕТ СН'!$H$5-'СЕТ СН'!$H$20</f>
        <v>3182.89909244</v>
      </c>
      <c r="E99" s="36">
        <f>SUMIFS(СВЦЭМ!$C$33:$C$776,СВЦЭМ!$A$33:$A$776,$A99,СВЦЭМ!$B$33:$B$776,E$83)+'СЕТ СН'!$H$12+СВЦЭМ!$D$10+'СЕТ СН'!$H$5-'СЕТ СН'!$H$20</f>
        <v>3188.6749992699997</v>
      </c>
      <c r="F99" s="36">
        <f>SUMIFS(СВЦЭМ!$C$33:$C$776,СВЦЭМ!$A$33:$A$776,$A99,СВЦЭМ!$B$33:$B$776,F$83)+'СЕТ СН'!$H$12+СВЦЭМ!$D$10+'СЕТ СН'!$H$5-'СЕТ СН'!$H$20</f>
        <v>3201.0699391899998</v>
      </c>
      <c r="G99" s="36">
        <f>SUMIFS(СВЦЭМ!$C$33:$C$776,СВЦЭМ!$A$33:$A$776,$A99,СВЦЭМ!$B$33:$B$776,G$83)+'СЕТ СН'!$H$12+СВЦЭМ!$D$10+'СЕТ СН'!$H$5-'СЕТ СН'!$H$20</f>
        <v>3196.7237713100003</v>
      </c>
      <c r="H99" s="36">
        <f>SUMIFS(СВЦЭМ!$C$33:$C$776,СВЦЭМ!$A$33:$A$776,$A99,СВЦЭМ!$B$33:$B$776,H$83)+'СЕТ СН'!$H$12+СВЦЭМ!$D$10+'СЕТ СН'!$H$5-'СЕТ СН'!$H$20</f>
        <v>3177.70584848</v>
      </c>
      <c r="I99" s="36">
        <f>SUMIFS(СВЦЭМ!$C$33:$C$776,СВЦЭМ!$A$33:$A$776,$A99,СВЦЭМ!$B$33:$B$776,I$83)+'СЕТ СН'!$H$12+СВЦЭМ!$D$10+'СЕТ СН'!$H$5-'СЕТ СН'!$H$20</f>
        <v>3156.1608077800001</v>
      </c>
      <c r="J99" s="36">
        <f>SUMIFS(СВЦЭМ!$C$33:$C$776,СВЦЭМ!$A$33:$A$776,$A99,СВЦЭМ!$B$33:$B$776,J$83)+'СЕТ СН'!$H$12+СВЦЭМ!$D$10+'СЕТ СН'!$H$5-'СЕТ СН'!$H$20</f>
        <v>3112.7606209400001</v>
      </c>
      <c r="K99" s="36">
        <f>SUMIFS(СВЦЭМ!$C$33:$C$776,СВЦЭМ!$A$33:$A$776,$A99,СВЦЭМ!$B$33:$B$776,K$83)+'СЕТ СН'!$H$12+СВЦЭМ!$D$10+'СЕТ СН'!$H$5-'СЕТ СН'!$H$20</f>
        <v>3088.4811217500001</v>
      </c>
      <c r="L99" s="36">
        <f>SUMIFS(СВЦЭМ!$C$33:$C$776,СВЦЭМ!$A$33:$A$776,$A99,СВЦЭМ!$B$33:$B$776,L$83)+'СЕТ СН'!$H$12+СВЦЭМ!$D$10+'СЕТ СН'!$H$5-'СЕТ СН'!$H$20</f>
        <v>3086.1712572400002</v>
      </c>
      <c r="M99" s="36">
        <f>SUMIFS(СВЦЭМ!$C$33:$C$776,СВЦЭМ!$A$33:$A$776,$A99,СВЦЭМ!$B$33:$B$776,M$83)+'СЕТ СН'!$H$12+СВЦЭМ!$D$10+'СЕТ СН'!$H$5-'СЕТ СН'!$H$20</f>
        <v>3095.31298066</v>
      </c>
      <c r="N99" s="36">
        <f>SUMIFS(СВЦЭМ!$C$33:$C$776,СВЦЭМ!$A$33:$A$776,$A99,СВЦЭМ!$B$33:$B$776,N$83)+'СЕТ СН'!$H$12+СВЦЭМ!$D$10+'СЕТ СН'!$H$5-'СЕТ СН'!$H$20</f>
        <v>3107.4335690400003</v>
      </c>
      <c r="O99" s="36">
        <f>SUMIFS(СВЦЭМ!$C$33:$C$776,СВЦЭМ!$A$33:$A$776,$A99,СВЦЭМ!$B$33:$B$776,O$83)+'СЕТ СН'!$H$12+СВЦЭМ!$D$10+'СЕТ СН'!$H$5-'СЕТ СН'!$H$20</f>
        <v>3117.59456503</v>
      </c>
      <c r="P99" s="36">
        <f>SUMIFS(СВЦЭМ!$C$33:$C$776,СВЦЭМ!$A$33:$A$776,$A99,СВЦЭМ!$B$33:$B$776,P$83)+'СЕТ СН'!$H$12+СВЦЭМ!$D$10+'СЕТ СН'!$H$5-'СЕТ СН'!$H$20</f>
        <v>3123.5870208300003</v>
      </c>
      <c r="Q99" s="36">
        <f>SUMIFS(СВЦЭМ!$C$33:$C$776,СВЦЭМ!$A$33:$A$776,$A99,СВЦЭМ!$B$33:$B$776,Q$83)+'СЕТ СН'!$H$12+СВЦЭМ!$D$10+'СЕТ СН'!$H$5-'СЕТ СН'!$H$20</f>
        <v>3128.1219011900002</v>
      </c>
      <c r="R99" s="36">
        <f>SUMIFS(СВЦЭМ!$C$33:$C$776,СВЦЭМ!$A$33:$A$776,$A99,СВЦЭМ!$B$33:$B$776,R$83)+'СЕТ СН'!$H$12+СВЦЭМ!$D$10+'СЕТ СН'!$H$5-'СЕТ СН'!$H$20</f>
        <v>3115.46393012</v>
      </c>
      <c r="S99" s="36">
        <f>SUMIFS(СВЦЭМ!$C$33:$C$776,СВЦЭМ!$A$33:$A$776,$A99,СВЦЭМ!$B$33:$B$776,S$83)+'СЕТ СН'!$H$12+СВЦЭМ!$D$10+'СЕТ СН'!$H$5-'СЕТ СН'!$H$20</f>
        <v>3095.0084033600001</v>
      </c>
      <c r="T99" s="36">
        <f>SUMIFS(СВЦЭМ!$C$33:$C$776,СВЦЭМ!$A$33:$A$776,$A99,СВЦЭМ!$B$33:$B$776,T$83)+'СЕТ СН'!$H$12+СВЦЭМ!$D$10+'СЕТ СН'!$H$5-'СЕТ СН'!$H$20</f>
        <v>3071.7707709400001</v>
      </c>
      <c r="U99" s="36">
        <f>SUMIFS(СВЦЭМ!$C$33:$C$776,СВЦЭМ!$A$33:$A$776,$A99,СВЦЭМ!$B$33:$B$776,U$83)+'СЕТ СН'!$H$12+СВЦЭМ!$D$10+'СЕТ СН'!$H$5-'СЕТ СН'!$H$20</f>
        <v>3076.4683148700001</v>
      </c>
      <c r="V99" s="36">
        <f>SUMIFS(СВЦЭМ!$C$33:$C$776,СВЦЭМ!$A$33:$A$776,$A99,СВЦЭМ!$B$33:$B$776,V$83)+'СЕТ СН'!$H$12+СВЦЭМ!$D$10+'СЕТ СН'!$H$5-'СЕТ СН'!$H$20</f>
        <v>3087.4589351899999</v>
      </c>
      <c r="W99" s="36">
        <f>SUMIFS(СВЦЭМ!$C$33:$C$776,СВЦЭМ!$A$33:$A$776,$A99,СВЦЭМ!$B$33:$B$776,W$83)+'СЕТ СН'!$H$12+СВЦЭМ!$D$10+'СЕТ СН'!$H$5-'СЕТ СН'!$H$20</f>
        <v>3111.34339305</v>
      </c>
      <c r="X99" s="36">
        <f>SUMIFS(СВЦЭМ!$C$33:$C$776,СВЦЭМ!$A$33:$A$776,$A99,СВЦЭМ!$B$33:$B$776,X$83)+'СЕТ СН'!$H$12+СВЦЭМ!$D$10+'СЕТ СН'!$H$5-'СЕТ СН'!$H$20</f>
        <v>3117.0722198000003</v>
      </c>
      <c r="Y99" s="36">
        <f>SUMIFS(СВЦЭМ!$C$33:$C$776,СВЦЭМ!$A$33:$A$776,$A99,СВЦЭМ!$B$33:$B$776,Y$83)+'СЕТ СН'!$H$12+СВЦЭМ!$D$10+'СЕТ СН'!$H$5-'СЕТ СН'!$H$20</f>
        <v>3145.3582920399999</v>
      </c>
    </row>
    <row r="100" spans="1:25" ht="15.75" x14ac:dyDescent="0.2">
      <c r="A100" s="35">
        <f t="shared" si="2"/>
        <v>44213</v>
      </c>
      <c r="B100" s="36">
        <f>SUMIFS(СВЦЭМ!$C$33:$C$776,СВЦЭМ!$A$33:$A$776,$A100,СВЦЭМ!$B$33:$B$776,B$83)+'СЕТ СН'!$H$12+СВЦЭМ!$D$10+'СЕТ СН'!$H$5-'СЕТ СН'!$H$20</f>
        <v>3117.5313893900002</v>
      </c>
      <c r="C100" s="36">
        <f>SUMIFS(СВЦЭМ!$C$33:$C$776,СВЦЭМ!$A$33:$A$776,$A100,СВЦЭМ!$B$33:$B$776,C$83)+'СЕТ СН'!$H$12+СВЦЭМ!$D$10+'СЕТ СН'!$H$5-'СЕТ СН'!$H$20</f>
        <v>3152.6128974499998</v>
      </c>
      <c r="D100" s="36">
        <f>SUMIFS(СВЦЭМ!$C$33:$C$776,СВЦЭМ!$A$33:$A$776,$A100,СВЦЭМ!$B$33:$B$776,D$83)+'СЕТ СН'!$H$12+СВЦЭМ!$D$10+'СЕТ СН'!$H$5-'СЕТ СН'!$H$20</f>
        <v>3174.0936795500002</v>
      </c>
      <c r="E100" s="36">
        <f>SUMIFS(СВЦЭМ!$C$33:$C$776,СВЦЭМ!$A$33:$A$776,$A100,СВЦЭМ!$B$33:$B$776,E$83)+'СЕТ СН'!$H$12+СВЦЭМ!$D$10+'СЕТ СН'!$H$5-'СЕТ СН'!$H$20</f>
        <v>3199.14423158</v>
      </c>
      <c r="F100" s="36">
        <f>SUMIFS(СВЦЭМ!$C$33:$C$776,СВЦЭМ!$A$33:$A$776,$A100,СВЦЭМ!$B$33:$B$776,F$83)+'СЕТ СН'!$H$12+СВЦЭМ!$D$10+'СЕТ СН'!$H$5-'СЕТ СН'!$H$20</f>
        <v>3215.0350735000002</v>
      </c>
      <c r="G100" s="36">
        <f>SUMIFS(СВЦЭМ!$C$33:$C$776,СВЦЭМ!$A$33:$A$776,$A100,СВЦЭМ!$B$33:$B$776,G$83)+'СЕТ СН'!$H$12+СВЦЭМ!$D$10+'СЕТ СН'!$H$5-'СЕТ СН'!$H$20</f>
        <v>3209.67936448</v>
      </c>
      <c r="H100" s="36">
        <f>SUMIFS(СВЦЭМ!$C$33:$C$776,СВЦЭМ!$A$33:$A$776,$A100,СВЦЭМ!$B$33:$B$776,H$83)+'СЕТ СН'!$H$12+СВЦЭМ!$D$10+'СЕТ СН'!$H$5-'СЕТ СН'!$H$20</f>
        <v>3191.5548633999997</v>
      </c>
      <c r="I100" s="36">
        <f>SUMIFS(СВЦЭМ!$C$33:$C$776,СВЦЭМ!$A$33:$A$776,$A100,СВЦЭМ!$B$33:$B$776,I$83)+'СЕТ СН'!$H$12+СВЦЭМ!$D$10+'СЕТ СН'!$H$5-'СЕТ СН'!$H$20</f>
        <v>3179.6275723200001</v>
      </c>
      <c r="J100" s="36">
        <f>SUMIFS(СВЦЭМ!$C$33:$C$776,СВЦЭМ!$A$33:$A$776,$A100,СВЦЭМ!$B$33:$B$776,J$83)+'СЕТ СН'!$H$12+СВЦЭМ!$D$10+'СЕТ СН'!$H$5-'СЕТ СН'!$H$20</f>
        <v>3136.81716422</v>
      </c>
      <c r="K100" s="36">
        <f>SUMIFS(СВЦЭМ!$C$33:$C$776,СВЦЭМ!$A$33:$A$776,$A100,СВЦЭМ!$B$33:$B$776,K$83)+'СЕТ СН'!$H$12+СВЦЭМ!$D$10+'СЕТ СН'!$H$5-'СЕТ СН'!$H$20</f>
        <v>3115.34737563</v>
      </c>
      <c r="L100" s="36">
        <f>SUMIFS(СВЦЭМ!$C$33:$C$776,СВЦЭМ!$A$33:$A$776,$A100,СВЦЭМ!$B$33:$B$776,L$83)+'СЕТ СН'!$H$12+СВЦЭМ!$D$10+'СЕТ СН'!$H$5-'СЕТ СН'!$H$20</f>
        <v>3106.1500313799997</v>
      </c>
      <c r="M100" s="36">
        <f>SUMIFS(СВЦЭМ!$C$33:$C$776,СВЦЭМ!$A$33:$A$776,$A100,СВЦЭМ!$B$33:$B$776,M$83)+'СЕТ СН'!$H$12+СВЦЭМ!$D$10+'СЕТ СН'!$H$5-'СЕТ СН'!$H$20</f>
        <v>3092.0665788199999</v>
      </c>
      <c r="N100" s="36">
        <f>SUMIFS(СВЦЭМ!$C$33:$C$776,СВЦЭМ!$A$33:$A$776,$A100,СВЦЭМ!$B$33:$B$776,N$83)+'СЕТ СН'!$H$12+СВЦЭМ!$D$10+'СЕТ СН'!$H$5-'СЕТ СН'!$H$20</f>
        <v>3104.97670083</v>
      </c>
      <c r="O100" s="36">
        <f>SUMIFS(СВЦЭМ!$C$33:$C$776,СВЦЭМ!$A$33:$A$776,$A100,СВЦЭМ!$B$33:$B$776,O$83)+'СЕТ СН'!$H$12+СВЦЭМ!$D$10+'СЕТ СН'!$H$5-'СЕТ СН'!$H$20</f>
        <v>3123.1900095400001</v>
      </c>
      <c r="P100" s="36">
        <f>SUMIFS(СВЦЭМ!$C$33:$C$776,СВЦЭМ!$A$33:$A$776,$A100,СВЦЭМ!$B$33:$B$776,P$83)+'СЕТ СН'!$H$12+СВЦЭМ!$D$10+'СЕТ СН'!$H$5-'СЕТ СН'!$H$20</f>
        <v>3134.9472987099998</v>
      </c>
      <c r="Q100" s="36">
        <f>SUMIFS(СВЦЭМ!$C$33:$C$776,СВЦЭМ!$A$33:$A$776,$A100,СВЦЭМ!$B$33:$B$776,Q$83)+'СЕТ СН'!$H$12+СВЦЭМ!$D$10+'СЕТ СН'!$H$5-'СЕТ СН'!$H$20</f>
        <v>3149.0285071099997</v>
      </c>
      <c r="R100" s="36">
        <f>SUMIFS(СВЦЭМ!$C$33:$C$776,СВЦЭМ!$A$33:$A$776,$A100,СВЦЭМ!$B$33:$B$776,R$83)+'СЕТ СН'!$H$12+СВЦЭМ!$D$10+'СЕТ СН'!$H$5-'СЕТ СН'!$H$20</f>
        <v>3134.7898252699997</v>
      </c>
      <c r="S100" s="36">
        <f>SUMIFS(СВЦЭМ!$C$33:$C$776,СВЦЭМ!$A$33:$A$776,$A100,СВЦЭМ!$B$33:$B$776,S$83)+'СЕТ СН'!$H$12+СВЦЭМ!$D$10+'СЕТ СН'!$H$5-'СЕТ СН'!$H$20</f>
        <v>3107.69967279</v>
      </c>
      <c r="T100" s="36">
        <f>SUMIFS(СВЦЭМ!$C$33:$C$776,СВЦЭМ!$A$33:$A$776,$A100,СВЦЭМ!$B$33:$B$776,T$83)+'СЕТ СН'!$H$12+СВЦЭМ!$D$10+'СЕТ СН'!$H$5-'СЕТ СН'!$H$20</f>
        <v>3085.2816061900003</v>
      </c>
      <c r="U100" s="36">
        <f>SUMIFS(СВЦЭМ!$C$33:$C$776,СВЦЭМ!$A$33:$A$776,$A100,СВЦЭМ!$B$33:$B$776,U$83)+'СЕТ СН'!$H$12+СВЦЭМ!$D$10+'СЕТ СН'!$H$5-'СЕТ СН'!$H$20</f>
        <v>3082.7276206500001</v>
      </c>
      <c r="V100" s="36">
        <f>SUMIFS(СВЦЭМ!$C$33:$C$776,СВЦЭМ!$A$33:$A$776,$A100,СВЦЭМ!$B$33:$B$776,V$83)+'СЕТ СН'!$H$12+СВЦЭМ!$D$10+'СЕТ СН'!$H$5-'СЕТ СН'!$H$20</f>
        <v>3088.3443879000001</v>
      </c>
      <c r="W100" s="36">
        <f>SUMIFS(СВЦЭМ!$C$33:$C$776,СВЦЭМ!$A$33:$A$776,$A100,СВЦЭМ!$B$33:$B$776,W$83)+'СЕТ СН'!$H$12+СВЦЭМ!$D$10+'СЕТ СН'!$H$5-'СЕТ СН'!$H$20</f>
        <v>3106.5931213700001</v>
      </c>
      <c r="X100" s="36">
        <f>SUMIFS(СВЦЭМ!$C$33:$C$776,СВЦЭМ!$A$33:$A$776,$A100,СВЦЭМ!$B$33:$B$776,X$83)+'СЕТ СН'!$H$12+СВЦЭМ!$D$10+'СЕТ СН'!$H$5-'СЕТ СН'!$H$20</f>
        <v>3120.19058077</v>
      </c>
      <c r="Y100" s="36">
        <f>SUMIFS(СВЦЭМ!$C$33:$C$776,СВЦЭМ!$A$33:$A$776,$A100,СВЦЭМ!$B$33:$B$776,Y$83)+'СЕТ СН'!$H$12+СВЦЭМ!$D$10+'СЕТ СН'!$H$5-'СЕТ СН'!$H$20</f>
        <v>3141.7856379499999</v>
      </c>
    </row>
    <row r="101" spans="1:25" ht="15.75" x14ac:dyDescent="0.2">
      <c r="A101" s="35">
        <f t="shared" si="2"/>
        <v>44214</v>
      </c>
      <c r="B101" s="36">
        <f>SUMIFS(СВЦЭМ!$C$33:$C$776,СВЦЭМ!$A$33:$A$776,$A101,СВЦЭМ!$B$33:$B$776,B$83)+'СЕТ СН'!$H$12+СВЦЭМ!$D$10+'СЕТ СН'!$H$5-'СЕТ СН'!$H$20</f>
        <v>3176.77211188</v>
      </c>
      <c r="C101" s="36">
        <f>SUMIFS(СВЦЭМ!$C$33:$C$776,СВЦЭМ!$A$33:$A$776,$A101,СВЦЭМ!$B$33:$B$776,C$83)+'СЕТ СН'!$H$12+СВЦЭМ!$D$10+'СЕТ СН'!$H$5-'СЕТ СН'!$H$20</f>
        <v>3214.1217749899997</v>
      </c>
      <c r="D101" s="36">
        <f>SUMIFS(СВЦЭМ!$C$33:$C$776,СВЦЭМ!$A$33:$A$776,$A101,СВЦЭМ!$B$33:$B$776,D$83)+'СЕТ СН'!$H$12+СВЦЭМ!$D$10+'СЕТ СН'!$H$5-'СЕТ СН'!$H$20</f>
        <v>3223.3345830099997</v>
      </c>
      <c r="E101" s="36">
        <f>SUMIFS(СВЦЭМ!$C$33:$C$776,СВЦЭМ!$A$33:$A$776,$A101,СВЦЭМ!$B$33:$B$776,E$83)+'СЕТ СН'!$H$12+СВЦЭМ!$D$10+'СЕТ СН'!$H$5-'СЕТ СН'!$H$20</f>
        <v>3228.5711358500002</v>
      </c>
      <c r="F101" s="36">
        <f>SUMIFS(СВЦЭМ!$C$33:$C$776,СВЦЭМ!$A$33:$A$776,$A101,СВЦЭМ!$B$33:$B$776,F$83)+'СЕТ СН'!$H$12+СВЦЭМ!$D$10+'СЕТ СН'!$H$5-'СЕТ СН'!$H$20</f>
        <v>3244.2204317599999</v>
      </c>
      <c r="G101" s="36">
        <f>SUMIFS(СВЦЭМ!$C$33:$C$776,СВЦЭМ!$A$33:$A$776,$A101,СВЦЭМ!$B$33:$B$776,G$83)+'СЕТ СН'!$H$12+СВЦЭМ!$D$10+'СЕТ СН'!$H$5-'СЕТ СН'!$H$20</f>
        <v>3227.91885551</v>
      </c>
      <c r="H101" s="36">
        <f>SUMIFS(СВЦЭМ!$C$33:$C$776,СВЦЭМ!$A$33:$A$776,$A101,СВЦЭМ!$B$33:$B$776,H$83)+'СЕТ СН'!$H$12+СВЦЭМ!$D$10+'СЕТ СН'!$H$5-'СЕТ СН'!$H$20</f>
        <v>3212.2326841599997</v>
      </c>
      <c r="I101" s="36">
        <f>SUMIFS(СВЦЭМ!$C$33:$C$776,СВЦЭМ!$A$33:$A$776,$A101,СВЦЭМ!$B$33:$B$776,I$83)+'СЕТ СН'!$H$12+СВЦЭМ!$D$10+'СЕТ СН'!$H$5-'СЕТ СН'!$H$20</f>
        <v>3184.0595645100002</v>
      </c>
      <c r="J101" s="36">
        <f>SUMIFS(СВЦЭМ!$C$33:$C$776,СВЦЭМ!$A$33:$A$776,$A101,СВЦЭМ!$B$33:$B$776,J$83)+'СЕТ СН'!$H$12+СВЦЭМ!$D$10+'СЕТ СН'!$H$5-'СЕТ СН'!$H$20</f>
        <v>3142.2841601199998</v>
      </c>
      <c r="K101" s="36">
        <f>SUMIFS(СВЦЭМ!$C$33:$C$776,СВЦЭМ!$A$33:$A$776,$A101,СВЦЭМ!$B$33:$B$776,K$83)+'СЕТ СН'!$H$12+СВЦЭМ!$D$10+'СЕТ СН'!$H$5-'СЕТ СН'!$H$20</f>
        <v>3126.4330631800003</v>
      </c>
      <c r="L101" s="36">
        <f>SUMIFS(СВЦЭМ!$C$33:$C$776,СВЦЭМ!$A$33:$A$776,$A101,СВЦЭМ!$B$33:$B$776,L$83)+'СЕТ СН'!$H$12+СВЦЭМ!$D$10+'СЕТ СН'!$H$5-'СЕТ СН'!$H$20</f>
        <v>3135.3415169300001</v>
      </c>
      <c r="M101" s="36">
        <f>SUMIFS(СВЦЭМ!$C$33:$C$776,СВЦЭМ!$A$33:$A$776,$A101,СВЦЭМ!$B$33:$B$776,M$83)+'СЕТ СН'!$H$12+СВЦЭМ!$D$10+'СЕТ СН'!$H$5-'СЕТ СН'!$H$20</f>
        <v>3126.7170359800002</v>
      </c>
      <c r="N101" s="36">
        <f>SUMIFS(СВЦЭМ!$C$33:$C$776,СВЦЭМ!$A$33:$A$776,$A101,СВЦЭМ!$B$33:$B$776,N$83)+'СЕТ СН'!$H$12+СВЦЭМ!$D$10+'СЕТ СН'!$H$5-'СЕТ СН'!$H$20</f>
        <v>3133.9391773799998</v>
      </c>
      <c r="O101" s="36">
        <f>SUMIFS(СВЦЭМ!$C$33:$C$776,СВЦЭМ!$A$33:$A$776,$A101,СВЦЭМ!$B$33:$B$776,O$83)+'СЕТ СН'!$H$12+СВЦЭМ!$D$10+'СЕТ СН'!$H$5-'СЕТ СН'!$H$20</f>
        <v>3146.3758229200002</v>
      </c>
      <c r="P101" s="36">
        <f>SUMIFS(СВЦЭМ!$C$33:$C$776,СВЦЭМ!$A$33:$A$776,$A101,СВЦЭМ!$B$33:$B$776,P$83)+'СЕТ СН'!$H$12+СВЦЭМ!$D$10+'СЕТ СН'!$H$5-'СЕТ СН'!$H$20</f>
        <v>3166.8654130899999</v>
      </c>
      <c r="Q101" s="36">
        <f>SUMIFS(СВЦЭМ!$C$33:$C$776,СВЦЭМ!$A$33:$A$776,$A101,СВЦЭМ!$B$33:$B$776,Q$83)+'СЕТ СН'!$H$12+СВЦЭМ!$D$10+'СЕТ СН'!$H$5-'СЕТ СН'!$H$20</f>
        <v>3154.8814920599998</v>
      </c>
      <c r="R101" s="36">
        <f>SUMIFS(СВЦЭМ!$C$33:$C$776,СВЦЭМ!$A$33:$A$776,$A101,СВЦЭМ!$B$33:$B$776,R$83)+'СЕТ СН'!$H$12+СВЦЭМ!$D$10+'СЕТ СН'!$H$5-'СЕТ СН'!$H$20</f>
        <v>3143.8279067100002</v>
      </c>
      <c r="S101" s="36">
        <f>SUMIFS(СВЦЭМ!$C$33:$C$776,СВЦЭМ!$A$33:$A$776,$A101,СВЦЭМ!$B$33:$B$776,S$83)+'СЕТ СН'!$H$12+СВЦЭМ!$D$10+'СЕТ СН'!$H$5-'СЕТ СН'!$H$20</f>
        <v>3132.0778869999999</v>
      </c>
      <c r="T101" s="36">
        <f>SUMIFS(СВЦЭМ!$C$33:$C$776,СВЦЭМ!$A$33:$A$776,$A101,СВЦЭМ!$B$33:$B$776,T$83)+'СЕТ СН'!$H$12+СВЦЭМ!$D$10+'СЕТ СН'!$H$5-'СЕТ СН'!$H$20</f>
        <v>3113.9877357800001</v>
      </c>
      <c r="U101" s="36">
        <f>SUMIFS(СВЦЭМ!$C$33:$C$776,СВЦЭМ!$A$33:$A$776,$A101,СВЦЭМ!$B$33:$B$776,U$83)+'СЕТ СН'!$H$12+СВЦЭМ!$D$10+'СЕТ СН'!$H$5-'СЕТ СН'!$H$20</f>
        <v>3115.7462137900002</v>
      </c>
      <c r="V101" s="36">
        <f>SUMIFS(СВЦЭМ!$C$33:$C$776,СВЦЭМ!$A$33:$A$776,$A101,СВЦЭМ!$B$33:$B$776,V$83)+'СЕТ СН'!$H$12+СВЦЭМ!$D$10+'СЕТ СН'!$H$5-'СЕТ СН'!$H$20</f>
        <v>3117.2387913900002</v>
      </c>
      <c r="W101" s="36">
        <f>SUMIFS(СВЦЭМ!$C$33:$C$776,СВЦЭМ!$A$33:$A$776,$A101,СВЦЭМ!$B$33:$B$776,W$83)+'СЕТ СН'!$H$12+СВЦЭМ!$D$10+'СЕТ СН'!$H$5-'СЕТ СН'!$H$20</f>
        <v>3142.1122901999997</v>
      </c>
      <c r="X101" s="36">
        <f>SUMIFS(СВЦЭМ!$C$33:$C$776,СВЦЭМ!$A$33:$A$776,$A101,СВЦЭМ!$B$33:$B$776,X$83)+'СЕТ СН'!$H$12+СВЦЭМ!$D$10+'СЕТ СН'!$H$5-'СЕТ СН'!$H$20</f>
        <v>3151.1899197000002</v>
      </c>
      <c r="Y101" s="36">
        <f>SUMIFS(СВЦЭМ!$C$33:$C$776,СВЦЭМ!$A$33:$A$776,$A101,СВЦЭМ!$B$33:$B$776,Y$83)+'СЕТ СН'!$H$12+СВЦЭМ!$D$10+'СЕТ СН'!$H$5-'СЕТ СН'!$H$20</f>
        <v>3176.7980456599998</v>
      </c>
    </row>
    <row r="102" spans="1:25" ht="15.75" x14ac:dyDescent="0.2">
      <c r="A102" s="35">
        <f t="shared" si="2"/>
        <v>44215</v>
      </c>
      <c r="B102" s="36">
        <f>SUMIFS(СВЦЭМ!$C$33:$C$776,СВЦЭМ!$A$33:$A$776,$A102,СВЦЭМ!$B$33:$B$776,B$83)+'СЕТ СН'!$H$12+СВЦЭМ!$D$10+'СЕТ СН'!$H$5-'СЕТ СН'!$H$20</f>
        <v>3173.7776838</v>
      </c>
      <c r="C102" s="36">
        <f>SUMIFS(СВЦЭМ!$C$33:$C$776,СВЦЭМ!$A$33:$A$776,$A102,СВЦЭМ!$B$33:$B$776,C$83)+'СЕТ СН'!$H$12+СВЦЭМ!$D$10+'СЕТ СН'!$H$5-'СЕТ СН'!$H$20</f>
        <v>3202.3931097300001</v>
      </c>
      <c r="D102" s="36">
        <f>SUMIFS(СВЦЭМ!$C$33:$C$776,СВЦЭМ!$A$33:$A$776,$A102,СВЦЭМ!$B$33:$B$776,D$83)+'СЕТ СН'!$H$12+СВЦЭМ!$D$10+'СЕТ СН'!$H$5-'СЕТ СН'!$H$20</f>
        <v>3224.0305557399997</v>
      </c>
      <c r="E102" s="36">
        <f>SUMIFS(СВЦЭМ!$C$33:$C$776,СВЦЭМ!$A$33:$A$776,$A102,СВЦЭМ!$B$33:$B$776,E$83)+'СЕТ СН'!$H$12+СВЦЭМ!$D$10+'СЕТ СН'!$H$5-'СЕТ СН'!$H$20</f>
        <v>3206.7480388599997</v>
      </c>
      <c r="F102" s="36">
        <f>SUMIFS(СВЦЭМ!$C$33:$C$776,СВЦЭМ!$A$33:$A$776,$A102,СВЦЭМ!$B$33:$B$776,F$83)+'СЕТ СН'!$H$12+СВЦЭМ!$D$10+'СЕТ СН'!$H$5-'СЕТ СН'!$H$20</f>
        <v>3207.4913917599997</v>
      </c>
      <c r="G102" s="36">
        <f>SUMIFS(СВЦЭМ!$C$33:$C$776,СВЦЭМ!$A$33:$A$776,$A102,СВЦЭМ!$B$33:$B$776,G$83)+'СЕТ СН'!$H$12+СВЦЭМ!$D$10+'СЕТ СН'!$H$5-'СЕТ СН'!$H$20</f>
        <v>3179.2292687099998</v>
      </c>
      <c r="H102" s="36">
        <f>SUMIFS(СВЦЭМ!$C$33:$C$776,СВЦЭМ!$A$33:$A$776,$A102,СВЦЭМ!$B$33:$B$776,H$83)+'СЕТ СН'!$H$12+СВЦЭМ!$D$10+'СЕТ СН'!$H$5-'СЕТ СН'!$H$20</f>
        <v>3135.2459124699999</v>
      </c>
      <c r="I102" s="36">
        <f>SUMIFS(СВЦЭМ!$C$33:$C$776,СВЦЭМ!$A$33:$A$776,$A102,СВЦЭМ!$B$33:$B$776,I$83)+'СЕТ СН'!$H$12+СВЦЭМ!$D$10+'СЕТ СН'!$H$5-'СЕТ СН'!$H$20</f>
        <v>3103.2391990300002</v>
      </c>
      <c r="J102" s="36">
        <f>SUMIFS(СВЦЭМ!$C$33:$C$776,СВЦЭМ!$A$33:$A$776,$A102,СВЦЭМ!$B$33:$B$776,J$83)+'СЕТ СН'!$H$12+СВЦЭМ!$D$10+'СЕТ СН'!$H$5-'СЕТ СН'!$H$20</f>
        <v>3077.73739359</v>
      </c>
      <c r="K102" s="36">
        <f>SUMIFS(СВЦЭМ!$C$33:$C$776,СВЦЭМ!$A$33:$A$776,$A102,СВЦЭМ!$B$33:$B$776,K$83)+'СЕТ СН'!$H$12+СВЦЭМ!$D$10+'СЕТ СН'!$H$5-'СЕТ СН'!$H$20</f>
        <v>3070.9047401899998</v>
      </c>
      <c r="L102" s="36">
        <f>SUMIFS(СВЦЭМ!$C$33:$C$776,СВЦЭМ!$A$33:$A$776,$A102,СВЦЭМ!$B$33:$B$776,L$83)+'СЕТ СН'!$H$12+СВЦЭМ!$D$10+'СЕТ СН'!$H$5-'СЕТ СН'!$H$20</f>
        <v>3062.7351810300001</v>
      </c>
      <c r="M102" s="36">
        <f>SUMIFS(СВЦЭМ!$C$33:$C$776,СВЦЭМ!$A$33:$A$776,$A102,СВЦЭМ!$B$33:$B$776,M$83)+'СЕТ СН'!$H$12+СВЦЭМ!$D$10+'СЕТ СН'!$H$5-'СЕТ СН'!$H$20</f>
        <v>3067.06706454</v>
      </c>
      <c r="N102" s="36">
        <f>SUMIFS(СВЦЭМ!$C$33:$C$776,СВЦЭМ!$A$33:$A$776,$A102,СВЦЭМ!$B$33:$B$776,N$83)+'СЕТ СН'!$H$12+СВЦЭМ!$D$10+'СЕТ СН'!$H$5-'СЕТ СН'!$H$20</f>
        <v>3072.0981153399998</v>
      </c>
      <c r="O102" s="36">
        <f>SUMIFS(СВЦЭМ!$C$33:$C$776,СВЦЭМ!$A$33:$A$776,$A102,СВЦЭМ!$B$33:$B$776,O$83)+'СЕТ СН'!$H$12+СВЦЭМ!$D$10+'СЕТ СН'!$H$5-'СЕТ СН'!$H$20</f>
        <v>3087.7665256400001</v>
      </c>
      <c r="P102" s="36">
        <f>SUMIFS(СВЦЭМ!$C$33:$C$776,СВЦЭМ!$A$33:$A$776,$A102,СВЦЭМ!$B$33:$B$776,P$83)+'СЕТ СН'!$H$12+СВЦЭМ!$D$10+'СЕТ СН'!$H$5-'СЕТ СН'!$H$20</f>
        <v>3099.6555020199999</v>
      </c>
      <c r="Q102" s="36">
        <f>SUMIFS(СВЦЭМ!$C$33:$C$776,СВЦЭМ!$A$33:$A$776,$A102,СВЦЭМ!$B$33:$B$776,Q$83)+'СЕТ СН'!$H$12+СВЦЭМ!$D$10+'СЕТ СН'!$H$5-'СЕТ СН'!$H$20</f>
        <v>3104.89406173</v>
      </c>
      <c r="R102" s="36">
        <f>SUMIFS(СВЦЭМ!$C$33:$C$776,СВЦЭМ!$A$33:$A$776,$A102,СВЦЭМ!$B$33:$B$776,R$83)+'СЕТ СН'!$H$12+СВЦЭМ!$D$10+'СЕТ СН'!$H$5-'СЕТ СН'!$H$20</f>
        <v>3101.1237005000003</v>
      </c>
      <c r="S102" s="36">
        <f>SUMIFS(СВЦЭМ!$C$33:$C$776,СВЦЭМ!$A$33:$A$776,$A102,СВЦЭМ!$B$33:$B$776,S$83)+'СЕТ СН'!$H$12+СВЦЭМ!$D$10+'СЕТ СН'!$H$5-'СЕТ СН'!$H$20</f>
        <v>3092.2120052700002</v>
      </c>
      <c r="T102" s="36">
        <f>SUMIFS(СВЦЭМ!$C$33:$C$776,СВЦЭМ!$A$33:$A$776,$A102,СВЦЭМ!$B$33:$B$776,T$83)+'СЕТ СН'!$H$12+СВЦЭМ!$D$10+'СЕТ СН'!$H$5-'СЕТ СН'!$H$20</f>
        <v>3069.9970276499998</v>
      </c>
      <c r="U102" s="36">
        <f>SUMIFS(СВЦЭМ!$C$33:$C$776,СВЦЭМ!$A$33:$A$776,$A102,СВЦЭМ!$B$33:$B$776,U$83)+'СЕТ СН'!$H$12+СВЦЭМ!$D$10+'СЕТ СН'!$H$5-'СЕТ СН'!$H$20</f>
        <v>3066.5826915600001</v>
      </c>
      <c r="V102" s="36">
        <f>SUMIFS(СВЦЭМ!$C$33:$C$776,СВЦЭМ!$A$33:$A$776,$A102,СВЦЭМ!$B$33:$B$776,V$83)+'СЕТ СН'!$H$12+СВЦЭМ!$D$10+'СЕТ СН'!$H$5-'СЕТ СН'!$H$20</f>
        <v>3075.8072236899998</v>
      </c>
      <c r="W102" s="36">
        <f>SUMIFS(СВЦЭМ!$C$33:$C$776,СВЦЭМ!$A$33:$A$776,$A102,СВЦЭМ!$B$33:$B$776,W$83)+'СЕТ СН'!$H$12+СВЦЭМ!$D$10+'СЕТ СН'!$H$5-'СЕТ СН'!$H$20</f>
        <v>3092.8857274900001</v>
      </c>
      <c r="X102" s="36">
        <f>SUMIFS(СВЦЭМ!$C$33:$C$776,СВЦЭМ!$A$33:$A$776,$A102,СВЦЭМ!$B$33:$B$776,X$83)+'СЕТ СН'!$H$12+СВЦЭМ!$D$10+'СЕТ СН'!$H$5-'СЕТ СН'!$H$20</f>
        <v>3096.5610975300001</v>
      </c>
      <c r="Y102" s="36">
        <f>SUMIFS(СВЦЭМ!$C$33:$C$776,СВЦЭМ!$A$33:$A$776,$A102,СВЦЭМ!$B$33:$B$776,Y$83)+'СЕТ СН'!$H$12+СВЦЭМ!$D$10+'СЕТ СН'!$H$5-'СЕТ СН'!$H$20</f>
        <v>3124.7436429500003</v>
      </c>
    </row>
    <row r="103" spans="1:25" ht="15.75" x14ac:dyDescent="0.2">
      <c r="A103" s="35">
        <f t="shared" si="2"/>
        <v>44216</v>
      </c>
      <c r="B103" s="36">
        <f>SUMIFS(СВЦЭМ!$C$33:$C$776,СВЦЭМ!$A$33:$A$776,$A103,СВЦЭМ!$B$33:$B$776,B$83)+'СЕТ СН'!$H$12+СВЦЭМ!$D$10+'СЕТ СН'!$H$5-'СЕТ СН'!$H$20</f>
        <v>3115.0720305699997</v>
      </c>
      <c r="C103" s="36">
        <f>SUMIFS(СВЦЭМ!$C$33:$C$776,СВЦЭМ!$A$33:$A$776,$A103,СВЦЭМ!$B$33:$B$776,C$83)+'СЕТ СН'!$H$12+СВЦЭМ!$D$10+'СЕТ СН'!$H$5-'СЕТ СН'!$H$20</f>
        <v>3150.56431858</v>
      </c>
      <c r="D103" s="36">
        <f>SUMIFS(СВЦЭМ!$C$33:$C$776,СВЦЭМ!$A$33:$A$776,$A103,СВЦЭМ!$B$33:$B$776,D$83)+'СЕТ СН'!$H$12+СВЦЭМ!$D$10+'СЕТ СН'!$H$5-'СЕТ СН'!$H$20</f>
        <v>3169.18031673</v>
      </c>
      <c r="E103" s="36">
        <f>SUMIFS(СВЦЭМ!$C$33:$C$776,СВЦЭМ!$A$33:$A$776,$A103,СВЦЭМ!$B$33:$B$776,E$83)+'СЕТ СН'!$H$12+СВЦЭМ!$D$10+'СЕТ СН'!$H$5-'СЕТ СН'!$H$20</f>
        <v>3172.8899621800001</v>
      </c>
      <c r="F103" s="36">
        <f>SUMIFS(СВЦЭМ!$C$33:$C$776,СВЦЭМ!$A$33:$A$776,$A103,СВЦЭМ!$B$33:$B$776,F$83)+'СЕТ СН'!$H$12+СВЦЭМ!$D$10+'СЕТ СН'!$H$5-'СЕТ СН'!$H$20</f>
        <v>3179.2971057699997</v>
      </c>
      <c r="G103" s="36">
        <f>SUMIFS(СВЦЭМ!$C$33:$C$776,СВЦЭМ!$A$33:$A$776,$A103,СВЦЭМ!$B$33:$B$776,G$83)+'СЕТ СН'!$H$12+СВЦЭМ!$D$10+'СЕТ СН'!$H$5-'СЕТ СН'!$H$20</f>
        <v>3163.6012736900002</v>
      </c>
      <c r="H103" s="36">
        <f>SUMIFS(СВЦЭМ!$C$33:$C$776,СВЦЭМ!$A$33:$A$776,$A103,СВЦЭМ!$B$33:$B$776,H$83)+'СЕТ СН'!$H$12+СВЦЭМ!$D$10+'СЕТ СН'!$H$5-'СЕТ СН'!$H$20</f>
        <v>3130.2678552799998</v>
      </c>
      <c r="I103" s="36">
        <f>SUMIFS(СВЦЭМ!$C$33:$C$776,СВЦЭМ!$A$33:$A$776,$A103,СВЦЭМ!$B$33:$B$776,I$83)+'СЕТ СН'!$H$12+СВЦЭМ!$D$10+'СЕТ СН'!$H$5-'СЕТ СН'!$H$20</f>
        <v>3109.4072679700002</v>
      </c>
      <c r="J103" s="36">
        <f>SUMIFS(СВЦЭМ!$C$33:$C$776,СВЦЭМ!$A$33:$A$776,$A103,СВЦЭМ!$B$33:$B$776,J$83)+'СЕТ СН'!$H$12+СВЦЭМ!$D$10+'СЕТ СН'!$H$5-'СЕТ СН'!$H$20</f>
        <v>3079.83217595</v>
      </c>
      <c r="K103" s="36">
        <f>SUMIFS(СВЦЭМ!$C$33:$C$776,СВЦЭМ!$A$33:$A$776,$A103,СВЦЭМ!$B$33:$B$776,K$83)+'СЕТ СН'!$H$12+СВЦЭМ!$D$10+'СЕТ СН'!$H$5-'СЕТ СН'!$H$20</f>
        <v>3076.8740179199999</v>
      </c>
      <c r="L103" s="36">
        <f>SUMIFS(СВЦЭМ!$C$33:$C$776,СВЦЭМ!$A$33:$A$776,$A103,СВЦЭМ!$B$33:$B$776,L$83)+'СЕТ СН'!$H$12+СВЦЭМ!$D$10+'СЕТ СН'!$H$5-'СЕТ СН'!$H$20</f>
        <v>3070.5458973200002</v>
      </c>
      <c r="M103" s="36">
        <f>SUMIFS(СВЦЭМ!$C$33:$C$776,СВЦЭМ!$A$33:$A$776,$A103,СВЦЭМ!$B$33:$B$776,M$83)+'СЕТ СН'!$H$12+СВЦЭМ!$D$10+'СЕТ СН'!$H$5-'СЕТ СН'!$H$20</f>
        <v>3070.2811262</v>
      </c>
      <c r="N103" s="36">
        <f>SUMIFS(СВЦЭМ!$C$33:$C$776,СВЦЭМ!$A$33:$A$776,$A103,СВЦЭМ!$B$33:$B$776,N$83)+'СЕТ СН'!$H$12+СВЦЭМ!$D$10+'СЕТ СН'!$H$5-'СЕТ СН'!$H$20</f>
        <v>3089.7813451699999</v>
      </c>
      <c r="O103" s="36">
        <f>SUMIFS(СВЦЭМ!$C$33:$C$776,СВЦЭМ!$A$33:$A$776,$A103,СВЦЭМ!$B$33:$B$776,O$83)+'СЕТ СН'!$H$12+СВЦЭМ!$D$10+'СЕТ СН'!$H$5-'СЕТ СН'!$H$20</f>
        <v>3103.7860627700002</v>
      </c>
      <c r="P103" s="36">
        <f>SUMIFS(СВЦЭМ!$C$33:$C$776,СВЦЭМ!$A$33:$A$776,$A103,СВЦЭМ!$B$33:$B$776,P$83)+'СЕТ СН'!$H$12+СВЦЭМ!$D$10+'СЕТ СН'!$H$5-'СЕТ СН'!$H$20</f>
        <v>3118.4002582499998</v>
      </c>
      <c r="Q103" s="36">
        <f>SUMIFS(СВЦЭМ!$C$33:$C$776,СВЦЭМ!$A$33:$A$776,$A103,СВЦЭМ!$B$33:$B$776,Q$83)+'СЕТ СН'!$H$12+СВЦЭМ!$D$10+'СЕТ СН'!$H$5-'СЕТ СН'!$H$20</f>
        <v>3130.8055270300001</v>
      </c>
      <c r="R103" s="36">
        <f>SUMIFS(СВЦЭМ!$C$33:$C$776,СВЦЭМ!$A$33:$A$776,$A103,СВЦЭМ!$B$33:$B$776,R$83)+'СЕТ СН'!$H$12+СВЦЭМ!$D$10+'СЕТ СН'!$H$5-'СЕТ СН'!$H$20</f>
        <v>3115.24242658</v>
      </c>
      <c r="S103" s="36">
        <f>SUMIFS(СВЦЭМ!$C$33:$C$776,СВЦЭМ!$A$33:$A$776,$A103,СВЦЭМ!$B$33:$B$776,S$83)+'СЕТ СН'!$H$12+СВЦЭМ!$D$10+'СЕТ СН'!$H$5-'СЕТ СН'!$H$20</f>
        <v>3105.3530815200002</v>
      </c>
      <c r="T103" s="36">
        <f>SUMIFS(СВЦЭМ!$C$33:$C$776,СВЦЭМ!$A$33:$A$776,$A103,СВЦЭМ!$B$33:$B$776,T$83)+'СЕТ СН'!$H$12+СВЦЭМ!$D$10+'СЕТ СН'!$H$5-'СЕТ СН'!$H$20</f>
        <v>3077.25498367</v>
      </c>
      <c r="U103" s="36">
        <f>SUMIFS(СВЦЭМ!$C$33:$C$776,СВЦЭМ!$A$33:$A$776,$A103,СВЦЭМ!$B$33:$B$776,U$83)+'СЕТ СН'!$H$12+СВЦЭМ!$D$10+'СЕТ СН'!$H$5-'СЕТ СН'!$H$20</f>
        <v>3077.8155482900002</v>
      </c>
      <c r="V103" s="36">
        <f>SUMIFS(СВЦЭМ!$C$33:$C$776,СВЦЭМ!$A$33:$A$776,$A103,СВЦЭМ!$B$33:$B$776,V$83)+'СЕТ СН'!$H$12+СВЦЭМ!$D$10+'СЕТ СН'!$H$5-'СЕТ СН'!$H$20</f>
        <v>3087.8285727699999</v>
      </c>
      <c r="W103" s="36">
        <f>SUMIFS(СВЦЭМ!$C$33:$C$776,СВЦЭМ!$A$33:$A$776,$A103,СВЦЭМ!$B$33:$B$776,W$83)+'СЕТ СН'!$H$12+СВЦЭМ!$D$10+'СЕТ СН'!$H$5-'СЕТ СН'!$H$20</f>
        <v>3102.4041087200003</v>
      </c>
      <c r="X103" s="36">
        <f>SUMIFS(СВЦЭМ!$C$33:$C$776,СВЦЭМ!$A$33:$A$776,$A103,СВЦЭМ!$B$33:$B$776,X$83)+'СЕТ СН'!$H$12+СВЦЭМ!$D$10+'СЕТ СН'!$H$5-'СЕТ СН'!$H$20</f>
        <v>3105.93912675</v>
      </c>
      <c r="Y103" s="36">
        <f>SUMIFS(СВЦЭМ!$C$33:$C$776,СВЦЭМ!$A$33:$A$776,$A103,СВЦЭМ!$B$33:$B$776,Y$83)+'СЕТ СН'!$H$12+СВЦЭМ!$D$10+'СЕТ СН'!$H$5-'СЕТ СН'!$H$20</f>
        <v>3128.9015740599998</v>
      </c>
    </row>
    <row r="104" spans="1:25" ht="15.75" x14ac:dyDescent="0.2">
      <c r="A104" s="35">
        <f t="shared" si="2"/>
        <v>44217</v>
      </c>
      <c r="B104" s="36">
        <f>SUMIFS(СВЦЭМ!$C$33:$C$776,СВЦЭМ!$A$33:$A$776,$A104,СВЦЭМ!$B$33:$B$776,B$83)+'СЕТ СН'!$H$12+СВЦЭМ!$D$10+'СЕТ СН'!$H$5-'СЕТ СН'!$H$20</f>
        <v>3112.2345226699999</v>
      </c>
      <c r="C104" s="36">
        <f>SUMIFS(СВЦЭМ!$C$33:$C$776,СВЦЭМ!$A$33:$A$776,$A104,СВЦЭМ!$B$33:$B$776,C$83)+'СЕТ СН'!$H$12+СВЦЭМ!$D$10+'СЕТ СН'!$H$5-'СЕТ СН'!$H$20</f>
        <v>3163.2666126599997</v>
      </c>
      <c r="D104" s="36">
        <f>SUMIFS(СВЦЭМ!$C$33:$C$776,СВЦЭМ!$A$33:$A$776,$A104,СВЦЭМ!$B$33:$B$776,D$83)+'СЕТ СН'!$H$12+СВЦЭМ!$D$10+'СЕТ СН'!$H$5-'СЕТ СН'!$H$20</f>
        <v>3193.1285129500002</v>
      </c>
      <c r="E104" s="36">
        <f>SUMIFS(СВЦЭМ!$C$33:$C$776,СВЦЭМ!$A$33:$A$776,$A104,СВЦЭМ!$B$33:$B$776,E$83)+'СЕТ СН'!$H$12+СВЦЭМ!$D$10+'СЕТ СН'!$H$5-'СЕТ СН'!$H$20</f>
        <v>3196.8840612200001</v>
      </c>
      <c r="F104" s="36">
        <f>SUMIFS(СВЦЭМ!$C$33:$C$776,СВЦЭМ!$A$33:$A$776,$A104,СВЦЭМ!$B$33:$B$776,F$83)+'СЕТ СН'!$H$12+СВЦЭМ!$D$10+'СЕТ СН'!$H$5-'СЕТ СН'!$H$20</f>
        <v>3195.19165256</v>
      </c>
      <c r="G104" s="36">
        <f>SUMIFS(СВЦЭМ!$C$33:$C$776,СВЦЭМ!$A$33:$A$776,$A104,СВЦЭМ!$B$33:$B$776,G$83)+'СЕТ СН'!$H$12+СВЦЭМ!$D$10+'СЕТ СН'!$H$5-'СЕТ СН'!$H$20</f>
        <v>3168.4611163600002</v>
      </c>
      <c r="H104" s="36">
        <f>SUMIFS(СВЦЭМ!$C$33:$C$776,СВЦЭМ!$A$33:$A$776,$A104,СВЦЭМ!$B$33:$B$776,H$83)+'СЕТ СН'!$H$12+СВЦЭМ!$D$10+'СЕТ СН'!$H$5-'СЕТ СН'!$H$20</f>
        <v>3128.4430492299998</v>
      </c>
      <c r="I104" s="36">
        <f>SUMIFS(СВЦЭМ!$C$33:$C$776,СВЦЭМ!$A$33:$A$776,$A104,СВЦЭМ!$B$33:$B$776,I$83)+'СЕТ СН'!$H$12+СВЦЭМ!$D$10+'СЕТ СН'!$H$5-'СЕТ СН'!$H$20</f>
        <v>3109.1864631200001</v>
      </c>
      <c r="J104" s="36">
        <f>SUMIFS(СВЦЭМ!$C$33:$C$776,СВЦЭМ!$A$33:$A$776,$A104,СВЦЭМ!$B$33:$B$776,J$83)+'СЕТ СН'!$H$12+СВЦЭМ!$D$10+'СЕТ СН'!$H$5-'СЕТ СН'!$H$20</f>
        <v>3081.2224224199999</v>
      </c>
      <c r="K104" s="36">
        <f>SUMIFS(СВЦЭМ!$C$33:$C$776,СВЦЭМ!$A$33:$A$776,$A104,СВЦЭМ!$B$33:$B$776,K$83)+'СЕТ СН'!$H$12+СВЦЭМ!$D$10+'СЕТ СН'!$H$5-'СЕТ СН'!$H$20</f>
        <v>3075.8994075199998</v>
      </c>
      <c r="L104" s="36">
        <f>SUMIFS(СВЦЭМ!$C$33:$C$776,СВЦЭМ!$A$33:$A$776,$A104,СВЦЭМ!$B$33:$B$776,L$83)+'СЕТ СН'!$H$12+СВЦЭМ!$D$10+'СЕТ СН'!$H$5-'СЕТ СН'!$H$20</f>
        <v>3072.34711419</v>
      </c>
      <c r="M104" s="36">
        <f>SUMIFS(СВЦЭМ!$C$33:$C$776,СВЦЭМ!$A$33:$A$776,$A104,СВЦЭМ!$B$33:$B$776,M$83)+'СЕТ СН'!$H$12+СВЦЭМ!$D$10+'СЕТ СН'!$H$5-'СЕТ СН'!$H$20</f>
        <v>3069.1182334700002</v>
      </c>
      <c r="N104" s="36">
        <f>SUMIFS(СВЦЭМ!$C$33:$C$776,СВЦЭМ!$A$33:$A$776,$A104,СВЦЭМ!$B$33:$B$776,N$83)+'СЕТ СН'!$H$12+СВЦЭМ!$D$10+'СЕТ СН'!$H$5-'СЕТ СН'!$H$20</f>
        <v>3083.2126476900003</v>
      </c>
      <c r="O104" s="36">
        <f>SUMIFS(СВЦЭМ!$C$33:$C$776,СВЦЭМ!$A$33:$A$776,$A104,СВЦЭМ!$B$33:$B$776,O$83)+'СЕТ СН'!$H$12+СВЦЭМ!$D$10+'СЕТ СН'!$H$5-'СЕТ СН'!$H$20</f>
        <v>3102.14661007</v>
      </c>
      <c r="P104" s="36">
        <f>SUMIFS(СВЦЭМ!$C$33:$C$776,СВЦЭМ!$A$33:$A$776,$A104,СВЦЭМ!$B$33:$B$776,P$83)+'СЕТ СН'!$H$12+СВЦЭМ!$D$10+'СЕТ СН'!$H$5-'СЕТ СН'!$H$20</f>
        <v>3116.2122771300001</v>
      </c>
      <c r="Q104" s="36">
        <f>SUMIFS(СВЦЭМ!$C$33:$C$776,СВЦЭМ!$A$33:$A$776,$A104,СВЦЭМ!$B$33:$B$776,Q$83)+'СЕТ СН'!$H$12+СВЦЭМ!$D$10+'СЕТ СН'!$H$5-'СЕТ СН'!$H$20</f>
        <v>3118.25878349</v>
      </c>
      <c r="R104" s="36">
        <f>SUMIFS(СВЦЭМ!$C$33:$C$776,СВЦЭМ!$A$33:$A$776,$A104,СВЦЭМ!$B$33:$B$776,R$83)+'СЕТ СН'!$H$12+СВЦЭМ!$D$10+'СЕТ СН'!$H$5-'СЕТ СН'!$H$20</f>
        <v>3106.1268631399998</v>
      </c>
      <c r="S104" s="36">
        <f>SUMIFS(СВЦЭМ!$C$33:$C$776,СВЦЭМ!$A$33:$A$776,$A104,СВЦЭМ!$B$33:$B$776,S$83)+'СЕТ СН'!$H$12+СВЦЭМ!$D$10+'СЕТ СН'!$H$5-'СЕТ СН'!$H$20</f>
        <v>3081.8322309200003</v>
      </c>
      <c r="T104" s="36">
        <f>SUMIFS(СВЦЭМ!$C$33:$C$776,СВЦЭМ!$A$33:$A$776,$A104,СВЦЭМ!$B$33:$B$776,T$83)+'СЕТ СН'!$H$12+СВЦЭМ!$D$10+'СЕТ СН'!$H$5-'СЕТ СН'!$H$20</f>
        <v>3074.98964432</v>
      </c>
      <c r="U104" s="36">
        <f>SUMIFS(СВЦЭМ!$C$33:$C$776,СВЦЭМ!$A$33:$A$776,$A104,СВЦЭМ!$B$33:$B$776,U$83)+'СЕТ СН'!$H$12+СВЦЭМ!$D$10+'СЕТ СН'!$H$5-'СЕТ СН'!$H$20</f>
        <v>3074.2020188500001</v>
      </c>
      <c r="V104" s="36">
        <f>SUMIFS(СВЦЭМ!$C$33:$C$776,СВЦЭМ!$A$33:$A$776,$A104,СВЦЭМ!$B$33:$B$776,V$83)+'СЕТ СН'!$H$12+СВЦЭМ!$D$10+'СЕТ СН'!$H$5-'СЕТ СН'!$H$20</f>
        <v>3078.8754789300001</v>
      </c>
      <c r="W104" s="36">
        <f>SUMIFS(СВЦЭМ!$C$33:$C$776,СВЦЭМ!$A$33:$A$776,$A104,СВЦЭМ!$B$33:$B$776,W$83)+'СЕТ СН'!$H$12+СВЦЭМ!$D$10+'СЕТ СН'!$H$5-'СЕТ СН'!$H$20</f>
        <v>3098.87613448</v>
      </c>
      <c r="X104" s="36">
        <f>SUMIFS(СВЦЭМ!$C$33:$C$776,СВЦЭМ!$A$33:$A$776,$A104,СВЦЭМ!$B$33:$B$776,X$83)+'СЕТ СН'!$H$12+СВЦЭМ!$D$10+'СЕТ СН'!$H$5-'СЕТ СН'!$H$20</f>
        <v>3106.6393822800001</v>
      </c>
      <c r="Y104" s="36">
        <f>SUMIFS(СВЦЭМ!$C$33:$C$776,СВЦЭМ!$A$33:$A$776,$A104,СВЦЭМ!$B$33:$B$776,Y$83)+'СЕТ СН'!$H$12+СВЦЭМ!$D$10+'СЕТ СН'!$H$5-'СЕТ СН'!$H$20</f>
        <v>3129.9617274100001</v>
      </c>
    </row>
    <row r="105" spans="1:25" ht="15.75" x14ac:dyDescent="0.2">
      <c r="A105" s="35">
        <f t="shared" si="2"/>
        <v>44218</v>
      </c>
      <c r="B105" s="36">
        <f>SUMIFS(СВЦЭМ!$C$33:$C$776,СВЦЭМ!$A$33:$A$776,$A105,СВЦЭМ!$B$33:$B$776,B$83)+'СЕТ СН'!$H$12+СВЦЭМ!$D$10+'СЕТ СН'!$H$5-'СЕТ СН'!$H$20</f>
        <v>3102.1494708999999</v>
      </c>
      <c r="C105" s="36">
        <f>SUMIFS(СВЦЭМ!$C$33:$C$776,СВЦЭМ!$A$33:$A$776,$A105,СВЦЭМ!$B$33:$B$776,C$83)+'СЕТ СН'!$H$12+СВЦЭМ!$D$10+'СЕТ СН'!$H$5-'СЕТ СН'!$H$20</f>
        <v>3138.1909532999998</v>
      </c>
      <c r="D105" s="36">
        <f>SUMIFS(СВЦЭМ!$C$33:$C$776,СВЦЭМ!$A$33:$A$776,$A105,СВЦЭМ!$B$33:$B$776,D$83)+'СЕТ СН'!$H$12+СВЦЭМ!$D$10+'СЕТ СН'!$H$5-'СЕТ СН'!$H$20</f>
        <v>3180.6834637500001</v>
      </c>
      <c r="E105" s="36">
        <f>SUMIFS(СВЦЭМ!$C$33:$C$776,СВЦЭМ!$A$33:$A$776,$A105,СВЦЭМ!$B$33:$B$776,E$83)+'СЕТ СН'!$H$12+СВЦЭМ!$D$10+'СЕТ СН'!$H$5-'СЕТ СН'!$H$20</f>
        <v>3197.5064079200001</v>
      </c>
      <c r="F105" s="36">
        <f>SUMIFS(СВЦЭМ!$C$33:$C$776,СВЦЭМ!$A$33:$A$776,$A105,СВЦЭМ!$B$33:$B$776,F$83)+'СЕТ СН'!$H$12+СВЦЭМ!$D$10+'СЕТ СН'!$H$5-'СЕТ СН'!$H$20</f>
        <v>3211.9673828699997</v>
      </c>
      <c r="G105" s="36">
        <f>SUMIFS(СВЦЭМ!$C$33:$C$776,СВЦЭМ!$A$33:$A$776,$A105,СВЦЭМ!$B$33:$B$776,G$83)+'СЕТ СН'!$H$12+СВЦЭМ!$D$10+'СЕТ СН'!$H$5-'СЕТ СН'!$H$20</f>
        <v>3193.03713526</v>
      </c>
      <c r="H105" s="36">
        <f>SUMIFS(СВЦЭМ!$C$33:$C$776,СВЦЭМ!$A$33:$A$776,$A105,СВЦЭМ!$B$33:$B$776,H$83)+'СЕТ СН'!$H$12+СВЦЭМ!$D$10+'СЕТ СН'!$H$5-'СЕТ СН'!$H$20</f>
        <v>3151.5475231299997</v>
      </c>
      <c r="I105" s="36">
        <f>SUMIFS(СВЦЭМ!$C$33:$C$776,СВЦЭМ!$A$33:$A$776,$A105,СВЦЭМ!$B$33:$B$776,I$83)+'СЕТ СН'!$H$12+СВЦЭМ!$D$10+'СЕТ СН'!$H$5-'СЕТ СН'!$H$20</f>
        <v>3121.9674592800002</v>
      </c>
      <c r="J105" s="36">
        <f>SUMIFS(СВЦЭМ!$C$33:$C$776,СВЦЭМ!$A$33:$A$776,$A105,СВЦЭМ!$B$33:$B$776,J$83)+'СЕТ СН'!$H$12+СВЦЭМ!$D$10+'СЕТ СН'!$H$5-'СЕТ СН'!$H$20</f>
        <v>3087.6503017099999</v>
      </c>
      <c r="K105" s="36">
        <f>SUMIFS(СВЦЭМ!$C$33:$C$776,СВЦЭМ!$A$33:$A$776,$A105,СВЦЭМ!$B$33:$B$776,K$83)+'СЕТ СН'!$H$12+СВЦЭМ!$D$10+'СЕТ СН'!$H$5-'СЕТ СН'!$H$20</f>
        <v>3082.69297276</v>
      </c>
      <c r="L105" s="36">
        <f>SUMIFS(СВЦЭМ!$C$33:$C$776,СВЦЭМ!$A$33:$A$776,$A105,СВЦЭМ!$B$33:$B$776,L$83)+'СЕТ СН'!$H$12+СВЦЭМ!$D$10+'СЕТ СН'!$H$5-'СЕТ СН'!$H$20</f>
        <v>3078.4185773700001</v>
      </c>
      <c r="M105" s="36">
        <f>SUMIFS(СВЦЭМ!$C$33:$C$776,СВЦЭМ!$A$33:$A$776,$A105,СВЦЭМ!$B$33:$B$776,M$83)+'СЕТ СН'!$H$12+СВЦЭМ!$D$10+'СЕТ СН'!$H$5-'СЕТ СН'!$H$20</f>
        <v>3081.52473878</v>
      </c>
      <c r="N105" s="36">
        <f>SUMIFS(СВЦЭМ!$C$33:$C$776,СВЦЭМ!$A$33:$A$776,$A105,СВЦЭМ!$B$33:$B$776,N$83)+'СЕТ СН'!$H$12+СВЦЭМ!$D$10+'СЕТ СН'!$H$5-'СЕТ СН'!$H$20</f>
        <v>3083.7102390700002</v>
      </c>
      <c r="O105" s="36">
        <f>SUMIFS(СВЦЭМ!$C$33:$C$776,СВЦЭМ!$A$33:$A$776,$A105,СВЦЭМ!$B$33:$B$776,O$83)+'СЕТ СН'!$H$12+СВЦЭМ!$D$10+'СЕТ СН'!$H$5-'СЕТ СН'!$H$20</f>
        <v>3118.1186485600001</v>
      </c>
      <c r="P105" s="36">
        <f>SUMIFS(СВЦЭМ!$C$33:$C$776,СВЦЭМ!$A$33:$A$776,$A105,СВЦЭМ!$B$33:$B$776,P$83)+'СЕТ СН'!$H$12+СВЦЭМ!$D$10+'СЕТ СН'!$H$5-'СЕТ СН'!$H$20</f>
        <v>3128.6602235700002</v>
      </c>
      <c r="Q105" s="36">
        <f>SUMIFS(СВЦЭМ!$C$33:$C$776,СВЦЭМ!$A$33:$A$776,$A105,СВЦЭМ!$B$33:$B$776,Q$83)+'СЕТ СН'!$H$12+СВЦЭМ!$D$10+'СЕТ СН'!$H$5-'СЕТ СН'!$H$20</f>
        <v>3134.9741990100001</v>
      </c>
      <c r="R105" s="36">
        <f>SUMIFS(СВЦЭМ!$C$33:$C$776,СВЦЭМ!$A$33:$A$776,$A105,СВЦЭМ!$B$33:$B$776,R$83)+'СЕТ СН'!$H$12+СВЦЭМ!$D$10+'СЕТ СН'!$H$5-'СЕТ СН'!$H$20</f>
        <v>3119.3066276700001</v>
      </c>
      <c r="S105" s="36">
        <f>SUMIFS(СВЦЭМ!$C$33:$C$776,СВЦЭМ!$A$33:$A$776,$A105,СВЦЭМ!$B$33:$B$776,S$83)+'СЕТ СН'!$H$12+СВЦЭМ!$D$10+'СЕТ СН'!$H$5-'СЕТ СН'!$H$20</f>
        <v>3102.3730322900001</v>
      </c>
      <c r="T105" s="36">
        <f>SUMIFS(СВЦЭМ!$C$33:$C$776,СВЦЭМ!$A$33:$A$776,$A105,СВЦЭМ!$B$33:$B$776,T$83)+'СЕТ СН'!$H$12+СВЦЭМ!$D$10+'СЕТ СН'!$H$5-'СЕТ СН'!$H$20</f>
        <v>3081.5903181100002</v>
      </c>
      <c r="U105" s="36">
        <f>SUMIFS(СВЦЭМ!$C$33:$C$776,СВЦЭМ!$A$33:$A$776,$A105,СВЦЭМ!$B$33:$B$776,U$83)+'СЕТ СН'!$H$12+СВЦЭМ!$D$10+'СЕТ СН'!$H$5-'СЕТ СН'!$H$20</f>
        <v>3081.0643867700001</v>
      </c>
      <c r="V105" s="36">
        <f>SUMIFS(СВЦЭМ!$C$33:$C$776,СВЦЭМ!$A$33:$A$776,$A105,СВЦЭМ!$B$33:$B$776,V$83)+'СЕТ СН'!$H$12+СВЦЭМ!$D$10+'СЕТ СН'!$H$5-'СЕТ СН'!$H$20</f>
        <v>3091.7985855699999</v>
      </c>
      <c r="W105" s="36">
        <f>SUMIFS(СВЦЭМ!$C$33:$C$776,СВЦЭМ!$A$33:$A$776,$A105,СВЦЭМ!$B$33:$B$776,W$83)+'СЕТ СН'!$H$12+СВЦЭМ!$D$10+'СЕТ СН'!$H$5-'СЕТ СН'!$H$20</f>
        <v>3104.721798</v>
      </c>
      <c r="X105" s="36">
        <f>SUMIFS(СВЦЭМ!$C$33:$C$776,СВЦЭМ!$A$33:$A$776,$A105,СВЦЭМ!$B$33:$B$776,X$83)+'СЕТ СН'!$H$12+СВЦЭМ!$D$10+'СЕТ СН'!$H$5-'СЕТ СН'!$H$20</f>
        <v>3121.7112580900002</v>
      </c>
      <c r="Y105" s="36">
        <f>SUMIFS(СВЦЭМ!$C$33:$C$776,СВЦЭМ!$A$33:$A$776,$A105,СВЦЭМ!$B$33:$B$776,Y$83)+'СЕТ СН'!$H$12+СВЦЭМ!$D$10+'СЕТ СН'!$H$5-'СЕТ СН'!$H$20</f>
        <v>3143.71619044</v>
      </c>
    </row>
    <row r="106" spans="1:25" ht="15.75" x14ac:dyDescent="0.2">
      <c r="A106" s="35">
        <f t="shared" si="2"/>
        <v>44219</v>
      </c>
      <c r="B106" s="36">
        <f>SUMIFS(СВЦЭМ!$C$33:$C$776,СВЦЭМ!$A$33:$A$776,$A106,СВЦЭМ!$B$33:$B$776,B$83)+'СЕТ СН'!$H$12+СВЦЭМ!$D$10+'СЕТ СН'!$H$5-'СЕТ СН'!$H$20</f>
        <v>3154.5798349699999</v>
      </c>
      <c r="C106" s="36">
        <f>SUMIFS(СВЦЭМ!$C$33:$C$776,СВЦЭМ!$A$33:$A$776,$A106,СВЦЭМ!$B$33:$B$776,C$83)+'СЕТ СН'!$H$12+СВЦЭМ!$D$10+'СЕТ СН'!$H$5-'СЕТ СН'!$H$20</f>
        <v>3165.8780994500003</v>
      </c>
      <c r="D106" s="36">
        <f>SUMIFS(СВЦЭМ!$C$33:$C$776,СВЦЭМ!$A$33:$A$776,$A106,СВЦЭМ!$B$33:$B$776,D$83)+'СЕТ СН'!$H$12+СВЦЭМ!$D$10+'СЕТ СН'!$H$5-'СЕТ СН'!$H$20</f>
        <v>3183.4803006900001</v>
      </c>
      <c r="E106" s="36">
        <f>SUMIFS(СВЦЭМ!$C$33:$C$776,СВЦЭМ!$A$33:$A$776,$A106,СВЦЭМ!$B$33:$B$776,E$83)+'СЕТ СН'!$H$12+СВЦЭМ!$D$10+'СЕТ СН'!$H$5-'СЕТ СН'!$H$20</f>
        <v>3190.19753283</v>
      </c>
      <c r="F106" s="36">
        <f>SUMIFS(СВЦЭМ!$C$33:$C$776,СВЦЭМ!$A$33:$A$776,$A106,СВЦЭМ!$B$33:$B$776,F$83)+'СЕТ СН'!$H$12+СВЦЭМ!$D$10+'СЕТ СН'!$H$5-'СЕТ СН'!$H$20</f>
        <v>3209.92810702</v>
      </c>
      <c r="G106" s="36">
        <f>SUMIFS(СВЦЭМ!$C$33:$C$776,СВЦЭМ!$A$33:$A$776,$A106,СВЦЭМ!$B$33:$B$776,G$83)+'СЕТ СН'!$H$12+СВЦЭМ!$D$10+'СЕТ СН'!$H$5-'СЕТ СН'!$H$20</f>
        <v>3193.4802122900001</v>
      </c>
      <c r="H106" s="36">
        <f>SUMIFS(СВЦЭМ!$C$33:$C$776,СВЦЭМ!$A$33:$A$776,$A106,СВЦЭМ!$B$33:$B$776,H$83)+'СЕТ СН'!$H$12+СВЦЭМ!$D$10+'СЕТ СН'!$H$5-'СЕТ СН'!$H$20</f>
        <v>3168.6996348800003</v>
      </c>
      <c r="I106" s="36">
        <f>SUMIFS(СВЦЭМ!$C$33:$C$776,СВЦЭМ!$A$33:$A$776,$A106,СВЦЭМ!$B$33:$B$776,I$83)+'СЕТ СН'!$H$12+СВЦЭМ!$D$10+'СЕТ СН'!$H$5-'СЕТ СН'!$H$20</f>
        <v>3163.27290541</v>
      </c>
      <c r="J106" s="36">
        <f>SUMIFS(СВЦЭМ!$C$33:$C$776,СВЦЭМ!$A$33:$A$776,$A106,СВЦЭМ!$B$33:$B$776,J$83)+'СЕТ СН'!$H$12+СВЦЭМ!$D$10+'СЕТ СН'!$H$5-'СЕТ СН'!$H$20</f>
        <v>3121.04549408</v>
      </c>
      <c r="K106" s="36">
        <f>SUMIFS(СВЦЭМ!$C$33:$C$776,СВЦЭМ!$A$33:$A$776,$A106,СВЦЭМ!$B$33:$B$776,K$83)+'СЕТ СН'!$H$12+СВЦЭМ!$D$10+'СЕТ СН'!$H$5-'СЕТ СН'!$H$20</f>
        <v>3082.94673212</v>
      </c>
      <c r="L106" s="36">
        <f>SUMIFS(СВЦЭМ!$C$33:$C$776,СВЦЭМ!$A$33:$A$776,$A106,СВЦЭМ!$B$33:$B$776,L$83)+'СЕТ СН'!$H$12+СВЦЭМ!$D$10+'СЕТ СН'!$H$5-'СЕТ СН'!$H$20</f>
        <v>3065.7674090099999</v>
      </c>
      <c r="M106" s="36">
        <f>SUMIFS(СВЦЭМ!$C$33:$C$776,СВЦЭМ!$A$33:$A$776,$A106,СВЦЭМ!$B$33:$B$776,M$83)+'СЕТ СН'!$H$12+СВЦЭМ!$D$10+'СЕТ СН'!$H$5-'СЕТ СН'!$H$20</f>
        <v>3072.0757280400003</v>
      </c>
      <c r="N106" s="36">
        <f>SUMIFS(СВЦЭМ!$C$33:$C$776,СВЦЭМ!$A$33:$A$776,$A106,СВЦЭМ!$B$33:$B$776,N$83)+'СЕТ СН'!$H$12+СВЦЭМ!$D$10+'СЕТ СН'!$H$5-'СЕТ СН'!$H$20</f>
        <v>3088.59340982</v>
      </c>
      <c r="O106" s="36">
        <f>SUMIFS(СВЦЭМ!$C$33:$C$776,СВЦЭМ!$A$33:$A$776,$A106,СВЦЭМ!$B$33:$B$776,O$83)+'СЕТ СН'!$H$12+СВЦЭМ!$D$10+'СЕТ СН'!$H$5-'СЕТ СН'!$H$20</f>
        <v>3093.9037471900001</v>
      </c>
      <c r="P106" s="36">
        <f>SUMIFS(СВЦЭМ!$C$33:$C$776,СВЦЭМ!$A$33:$A$776,$A106,СВЦЭМ!$B$33:$B$776,P$83)+'СЕТ СН'!$H$12+СВЦЭМ!$D$10+'СЕТ СН'!$H$5-'СЕТ СН'!$H$20</f>
        <v>3121.3597975100001</v>
      </c>
      <c r="Q106" s="36">
        <f>SUMIFS(СВЦЭМ!$C$33:$C$776,СВЦЭМ!$A$33:$A$776,$A106,СВЦЭМ!$B$33:$B$776,Q$83)+'СЕТ СН'!$H$12+СВЦЭМ!$D$10+'СЕТ СН'!$H$5-'СЕТ СН'!$H$20</f>
        <v>3135.33054124</v>
      </c>
      <c r="R106" s="36">
        <f>SUMIFS(СВЦЭМ!$C$33:$C$776,СВЦЭМ!$A$33:$A$776,$A106,СВЦЭМ!$B$33:$B$776,R$83)+'СЕТ СН'!$H$12+СВЦЭМ!$D$10+'СЕТ СН'!$H$5-'СЕТ СН'!$H$20</f>
        <v>3127.4105676899999</v>
      </c>
      <c r="S106" s="36">
        <f>SUMIFS(СВЦЭМ!$C$33:$C$776,СВЦЭМ!$A$33:$A$776,$A106,СВЦЭМ!$B$33:$B$776,S$83)+'СЕТ СН'!$H$12+СВЦЭМ!$D$10+'СЕТ СН'!$H$5-'СЕТ СН'!$H$20</f>
        <v>3103.44388101</v>
      </c>
      <c r="T106" s="36">
        <f>SUMIFS(СВЦЭМ!$C$33:$C$776,СВЦЭМ!$A$33:$A$776,$A106,СВЦЭМ!$B$33:$B$776,T$83)+'СЕТ СН'!$H$12+СВЦЭМ!$D$10+'СЕТ СН'!$H$5-'СЕТ СН'!$H$20</f>
        <v>3075.1492555899999</v>
      </c>
      <c r="U106" s="36">
        <f>SUMIFS(СВЦЭМ!$C$33:$C$776,СВЦЭМ!$A$33:$A$776,$A106,СВЦЭМ!$B$33:$B$776,U$83)+'СЕТ СН'!$H$12+СВЦЭМ!$D$10+'СЕТ СН'!$H$5-'СЕТ СН'!$H$20</f>
        <v>3076.2168660500001</v>
      </c>
      <c r="V106" s="36">
        <f>SUMIFS(СВЦЭМ!$C$33:$C$776,СВЦЭМ!$A$33:$A$776,$A106,СВЦЭМ!$B$33:$B$776,V$83)+'СЕТ СН'!$H$12+СВЦЭМ!$D$10+'СЕТ СН'!$H$5-'СЕТ СН'!$H$20</f>
        <v>3086.5874318800002</v>
      </c>
      <c r="W106" s="36">
        <f>SUMIFS(СВЦЭМ!$C$33:$C$776,СВЦЭМ!$A$33:$A$776,$A106,СВЦЭМ!$B$33:$B$776,W$83)+'СЕТ СН'!$H$12+СВЦЭМ!$D$10+'СЕТ СН'!$H$5-'СЕТ СН'!$H$20</f>
        <v>3102.2920671399997</v>
      </c>
      <c r="X106" s="36">
        <f>SUMIFS(СВЦЭМ!$C$33:$C$776,СВЦЭМ!$A$33:$A$776,$A106,СВЦЭМ!$B$33:$B$776,X$83)+'СЕТ СН'!$H$12+СВЦЭМ!$D$10+'СЕТ СН'!$H$5-'СЕТ СН'!$H$20</f>
        <v>3107.4739871800002</v>
      </c>
      <c r="Y106" s="36">
        <f>SUMIFS(СВЦЭМ!$C$33:$C$776,СВЦЭМ!$A$33:$A$776,$A106,СВЦЭМ!$B$33:$B$776,Y$83)+'СЕТ СН'!$H$12+СВЦЭМ!$D$10+'СЕТ СН'!$H$5-'СЕТ СН'!$H$20</f>
        <v>3130.8807161200002</v>
      </c>
    </row>
    <row r="107" spans="1:25" ht="15.75" x14ac:dyDescent="0.2">
      <c r="A107" s="35">
        <f t="shared" si="2"/>
        <v>44220</v>
      </c>
      <c r="B107" s="36">
        <f>SUMIFS(СВЦЭМ!$C$33:$C$776,СВЦЭМ!$A$33:$A$776,$A107,СВЦЭМ!$B$33:$B$776,B$83)+'СЕТ СН'!$H$12+СВЦЭМ!$D$10+'СЕТ СН'!$H$5-'СЕТ СН'!$H$20</f>
        <v>3129.3754012899999</v>
      </c>
      <c r="C107" s="36">
        <f>SUMIFS(СВЦЭМ!$C$33:$C$776,СВЦЭМ!$A$33:$A$776,$A107,СВЦЭМ!$B$33:$B$776,C$83)+'СЕТ СН'!$H$12+СВЦЭМ!$D$10+'СЕТ СН'!$H$5-'СЕТ СН'!$H$20</f>
        <v>3163.6793236100002</v>
      </c>
      <c r="D107" s="36">
        <f>SUMIFS(СВЦЭМ!$C$33:$C$776,СВЦЭМ!$A$33:$A$776,$A107,СВЦЭМ!$B$33:$B$776,D$83)+'СЕТ СН'!$H$12+СВЦЭМ!$D$10+'СЕТ СН'!$H$5-'СЕТ СН'!$H$20</f>
        <v>3172.7913949700001</v>
      </c>
      <c r="E107" s="36">
        <f>SUMIFS(СВЦЭМ!$C$33:$C$776,СВЦЭМ!$A$33:$A$776,$A107,СВЦЭМ!$B$33:$B$776,E$83)+'СЕТ СН'!$H$12+СВЦЭМ!$D$10+'СЕТ СН'!$H$5-'СЕТ СН'!$H$20</f>
        <v>3179.5465458999997</v>
      </c>
      <c r="F107" s="36">
        <f>SUMIFS(СВЦЭМ!$C$33:$C$776,СВЦЭМ!$A$33:$A$776,$A107,СВЦЭМ!$B$33:$B$776,F$83)+'СЕТ СН'!$H$12+СВЦЭМ!$D$10+'СЕТ СН'!$H$5-'СЕТ СН'!$H$20</f>
        <v>3205.5905679100001</v>
      </c>
      <c r="G107" s="36">
        <f>SUMIFS(СВЦЭМ!$C$33:$C$776,СВЦЭМ!$A$33:$A$776,$A107,СВЦЭМ!$B$33:$B$776,G$83)+'СЕТ СН'!$H$12+СВЦЭМ!$D$10+'СЕТ СН'!$H$5-'СЕТ СН'!$H$20</f>
        <v>3193.6177074899997</v>
      </c>
      <c r="H107" s="36">
        <f>SUMIFS(СВЦЭМ!$C$33:$C$776,СВЦЭМ!$A$33:$A$776,$A107,СВЦЭМ!$B$33:$B$776,H$83)+'СЕТ СН'!$H$12+СВЦЭМ!$D$10+'СЕТ СН'!$H$5-'СЕТ СН'!$H$20</f>
        <v>3174.6529102599998</v>
      </c>
      <c r="I107" s="36">
        <f>SUMIFS(СВЦЭМ!$C$33:$C$776,СВЦЭМ!$A$33:$A$776,$A107,СВЦЭМ!$B$33:$B$776,I$83)+'СЕТ СН'!$H$12+СВЦЭМ!$D$10+'СЕТ СН'!$H$5-'СЕТ СН'!$H$20</f>
        <v>3159.1356237</v>
      </c>
      <c r="J107" s="36">
        <f>SUMIFS(СВЦЭМ!$C$33:$C$776,СВЦЭМ!$A$33:$A$776,$A107,СВЦЭМ!$B$33:$B$776,J$83)+'СЕТ СН'!$H$12+СВЦЭМ!$D$10+'СЕТ СН'!$H$5-'СЕТ СН'!$H$20</f>
        <v>3122.2757192600002</v>
      </c>
      <c r="K107" s="36">
        <f>SUMIFS(СВЦЭМ!$C$33:$C$776,СВЦЭМ!$A$33:$A$776,$A107,СВЦЭМ!$B$33:$B$776,K$83)+'СЕТ СН'!$H$12+СВЦЭМ!$D$10+'СЕТ СН'!$H$5-'СЕТ СН'!$H$20</f>
        <v>3084.9062434299999</v>
      </c>
      <c r="L107" s="36">
        <f>SUMIFS(СВЦЭМ!$C$33:$C$776,СВЦЭМ!$A$33:$A$776,$A107,СВЦЭМ!$B$33:$B$776,L$83)+'СЕТ СН'!$H$12+СВЦЭМ!$D$10+'СЕТ СН'!$H$5-'СЕТ СН'!$H$20</f>
        <v>3065.7799124399999</v>
      </c>
      <c r="M107" s="36">
        <f>SUMIFS(СВЦЭМ!$C$33:$C$776,СВЦЭМ!$A$33:$A$776,$A107,СВЦЭМ!$B$33:$B$776,M$83)+'СЕТ СН'!$H$12+СВЦЭМ!$D$10+'СЕТ СН'!$H$5-'СЕТ СН'!$H$20</f>
        <v>3072.5014976699999</v>
      </c>
      <c r="N107" s="36">
        <f>SUMIFS(СВЦЭМ!$C$33:$C$776,СВЦЭМ!$A$33:$A$776,$A107,СВЦЭМ!$B$33:$B$776,N$83)+'СЕТ СН'!$H$12+СВЦЭМ!$D$10+'СЕТ СН'!$H$5-'СЕТ СН'!$H$20</f>
        <v>3086.0193491</v>
      </c>
      <c r="O107" s="36">
        <f>SUMIFS(СВЦЭМ!$C$33:$C$776,СВЦЭМ!$A$33:$A$776,$A107,СВЦЭМ!$B$33:$B$776,O$83)+'СЕТ СН'!$H$12+СВЦЭМ!$D$10+'СЕТ СН'!$H$5-'СЕТ СН'!$H$20</f>
        <v>3104.34282785</v>
      </c>
      <c r="P107" s="36">
        <f>SUMIFS(СВЦЭМ!$C$33:$C$776,СВЦЭМ!$A$33:$A$776,$A107,СВЦЭМ!$B$33:$B$776,P$83)+'СЕТ СН'!$H$12+СВЦЭМ!$D$10+'СЕТ СН'!$H$5-'СЕТ СН'!$H$20</f>
        <v>3139.2640388</v>
      </c>
      <c r="Q107" s="36">
        <f>SUMIFS(СВЦЭМ!$C$33:$C$776,СВЦЭМ!$A$33:$A$776,$A107,СВЦЭМ!$B$33:$B$776,Q$83)+'СЕТ СН'!$H$12+СВЦЭМ!$D$10+'СЕТ СН'!$H$5-'СЕТ СН'!$H$20</f>
        <v>3149.3126110499998</v>
      </c>
      <c r="R107" s="36">
        <f>SUMIFS(СВЦЭМ!$C$33:$C$776,СВЦЭМ!$A$33:$A$776,$A107,СВЦЭМ!$B$33:$B$776,R$83)+'СЕТ СН'!$H$12+СВЦЭМ!$D$10+'СЕТ СН'!$H$5-'СЕТ СН'!$H$20</f>
        <v>3133.8838275799999</v>
      </c>
      <c r="S107" s="36">
        <f>SUMIFS(СВЦЭМ!$C$33:$C$776,СВЦЭМ!$A$33:$A$776,$A107,СВЦЭМ!$B$33:$B$776,S$83)+'СЕТ СН'!$H$12+СВЦЭМ!$D$10+'СЕТ СН'!$H$5-'СЕТ СН'!$H$20</f>
        <v>3109.8942685399998</v>
      </c>
      <c r="T107" s="36">
        <f>SUMIFS(СВЦЭМ!$C$33:$C$776,СВЦЭМ!$A$33:$A$776,$A107,СВЦЭМ!$B$33:$B$776,T$83)+'СЕТ СН'!$H$12+СВЦЭМ!$D$10+'СЕТ СН'!$H$5-'СЕТ СН'!$H$20</f>
        <v>3060.20595632</v>
      </c>
      <c r="U107" s="36">
        <f>SUMIFS(СВЦЭМ!$C$33:$C$776,СВЦЭМ!$A$33:$A$776,$A107,СВЦЭМ!$B$33:$B$776,U$83)+'СЕТ СН'!$H$12+СВЦЭМ!$D$10+'СЕТ СН'!$H$5-'СЕТ СН'!$H$20</f>
        <v>3060.4475194300003</v>
      </c>
      <c r="V107" s="36">
        <f>SUMIFS(СВЦЭМ!$C$33:$C$776,СВЦЭМ!$A$33:$A$776,$A107,СВЦЭМ!$B$33:$B$776,V$83)+'СЕТ СН'!$H$12+СВЦЭМ!$D$10+'СЕТ СН'!$H$5-'СЕТ СН'!$H$20</f>
        <v>3057.8137046500001</v>
      </c>
      <c r="W107" s="36">
        <f>SUMIFS(СВЦЭМ!$C$33:$C$776,СВЦЭМ!$A$33:$A$776,$A107,СВЦЭМ!$B$33:$B$776,W$83)+'СЕТ СН'!$H$12+СВЦЭМ!$D$10+'СЕТ СН'!$H$5-'СЕТ СН'!$H$20</f>
        <v>3075.52570221</v>
      </c>
      <c r="X107" s="36">
        <f>SUMIFS(СВЦЭМ!$C$33:$C$776,СВЦЭМ!$A$33:$A$776,$A107,СВЦЭМ!$B$33:$B$776,X$83)+'СЕТ СН'!$H$12+СВЦЭМ!$D$10+'СЕТ СН'!$H$5-'СЕТ СН'!$H$20</f>
        <v>3100.9893519500001</v>
      </c>
      <c r="Y107" s="36">
        <f>SUMIFS(СВЦЭМ!$C$33:$C$776,СВЦЭМ!$A$33:$A$776,$A107,СВЦЭМ!$B$33:$B$776,Y$83)+'СЕТ СН'!$H$12+СВЦЭМ!$D$10+'СЕТ СН'!$H$5-'СЕТ СН'!$H$20</f>
        <v>3121.5051279199997</v>
      </c>
    </row>
    <row r="108" spans="1:25" ht="15.75" x14ac:dyDescent="0.2">
      <c r="A108" s="35">
        <f t="shared" si="2"/>
        <v>44221</v>
      </c>
      <c r="B108" s="36">
        <f>SUMIFS(СВЦЭМ!$C$33:$C$776,СВЦЭМ!$A$33:$A$776,$A108,СВЦЭМ!$B$33:$B$776,B$83)+'СЕТ СН'!$H$12+СВЦЭМ!$D$10+'СЕТ СН'!$H$5-'СЕТ СН'!$H$20</f>
        <v>3137.4135262099999</v>
      </c>
      <c r="C108" s="36">
        <f>SUMIFS(СВЦЭМ!$C$33:$C$776,СВЦЭМ!$A$33:$A$776,$A108,СВЦЭМ!$B$33:$B$776,C$83)+'СЕТ СН'!$H$12+СВЦЭМ!$D$10+'СЕТ СН'!$H$5-'СЕТ СН'!$H$20</f>
        <v>3165.0286664599998</v>
      </c>
      <c r="D108" s="36">
        <f>SUMIFS(СВЦЭМ!$C$33:$C$776,СВЦЭМ!$A$33:$A$776,$A108,СВЦЭМ!$B$33:$B$776,D$83)+'СЕТ СН'!$H$12+СВЦЭМ!$D$10+'СЕТ СН'!$H$5-'СЕТ СН'!$H$20</f>
        <v>3172.8478180700004</v>
      </c>
      <c r="E108" s="36">
        <f>SUMIFS(СВЦЭМ!$C$33:$C$776,СВЦЭМ!$A$33:$A$776,$A108,СВЦЭМ!$B$33:$B$776,E$83)+'СЕТ СН'!$H$12+СВЦЭМ!$D$10+'СЕТ СН'!$H$5-'СЕТ СН'!$H$20</f>
        <v>3190.8853914599999</v>
      </c>
      <c r="F108" s="36">
        <f>SUMIFS(СВЦЭМ!$C$33:$C$776,СВЦЭМ!$A$33:$A$776,$A108,СВЦЭМ!$B$33:$B$776,F$83)+'СЕТ СН'!$H$12+СВЦЭМ!$D$10+'СЕТ СН'!$H$5-'СЕТ СН'!$H$20</f>
        <v>3212.0654053799999</v>
      </c>
      <c r="G108" s="36">
        <f>SUMIFS(СВЦЭМ!$C$33:$C$776,СВЦЭМ!$A$33:$A$776,$A108,СВЦЭМ!$B$33:$B$776,G$83)+'СЕТ СН'!$H$12+СВЦЭМ!$D$10+'СЕТ СН'!$H$5-'СЕТ СН'!$H$20</f>
        <v>3193.9210594699998</v>
      </c>
      <c r="H108" s="36">
        <f>SUMIFS(СВЦЭМ!$C$33:$C$776,СВЦЭМ!$A$33:$A$776,$A108,СВЦЭМ!$B$33:$B$776,H$83)+'СЕТ СН'!$H$12+СВЦЭМ!$D$10+'СЕТ СН'!$H$5-'СЕТ СН'!$H$20</f>
        <v>3156.3366508600002</v>
      </c>
      <c r="I108" s="36">
        <f>SUMIFS(СВЦЭМ!$C$33:$C$776,СВЦЭМ!$A$33:$A$776,$A108,СВЦЭМ!$B$33:$B$776,I$83)+'СЕТ СН'!$H$12+СВЦЭМ!$D$10+'СЕТ СН'!$H$5-'СЕТ СН'!$H$20</f>
        <v>3132.08655632</v>
      </c>
      <c r="J108" s="36">
        <f>SUMIFS(СВЦЭМ!$C$33:$C$776,СВЦЭМ!$A$33:$A$776,$A108,СВЦЭМ!$B$33:$B$776,J$83)+'СЕТ СН'!$H$12+СВЦЭМ!$D$10+'СЕТ СН'!$H$5-'СЕТ СН'!$H$20</f>
        <v>3102.4912912500004</v>
      </c>
      <c r="K108" s="36">
        <f>SUMIFS(СВЦЭМ!$C$33:$C$776,СВЦЭМ!$A$33:$A$776,$A108,СВЦЭМ!$B$33:$B$776,K$83)+'СЕТ СН'!$H$12+СВЦЭМ!$D$10+'СЕТ СН'!$H$5-'СЕТ СН'!$H$20</f>
        <v>3096.9750632599998</v>
      </c>
      <c r="L108" s="36">
        <f>SUMIFS(СВЦЭМ!$C$33:$C$776,СВЦЭМ!$A$33:$A$776,$A108,СВЦЭМ!$B$33:$B$776,L$83)+'СЕТ СН'!$H$12+СВЦЭМ!$D$10+'СЕТ СН'!$H$5-'СЕТ СН'!$H$20</f>
        <v>3084.4713531500001</v>
      </c>
      <c r="M108" s="36">
        <f>SUMIFS(СВЦЭМ!$C$33:$C$776,СВЦЭМ!$A$33:$A$776,$A108,СВЦЭМ!$B$33:$B$776,M$83)+'СЕТ СН'!$H$12+СВЦЭМ!$D$10+'СЕТ СН'!$H$5-'СЕТ СН'!$H$20</f>
        <v>3088.8841600999999</v>
      </c>
      <c r="N108" s="36">
        <f>SUMIFS(СВЦЭМ!$C$33:$C$776,СВЦЭМ!$A$33:$A$776,$A108,СВЦЭМ!$B$33:$B$776,N$83)+'СЕТ СН'!$H$12+СВЦЭМ!$D$10+'СЕТ СН'!$H$5-'СЕТ СН'!$H$20</f>
        <v>3097.0516889599999</v>
      </c>
      <c r="O108" s="36">
        <f>SUMIFS(СВЦЭМ!$C$33:$C$776,СВЦЭМ!$A$33:$A$776,$A108,СВЦЭМ!$B$33:$B$776,O$83)+'СЕТ СН'!$H$12+СВЦЭМ!$D$10+'СЕТ СН'!$H$5-'СЕТ СН'!$H$20</f>
        <v>3102.20390477</v>
      </c>
      <c r="P108" s="36">
        <f>SUMIFS(СВЦЭМ!$C$33:$C$776,СВЦЭМ!$A$33:$A$776,$A108,СВЦЭМ!$B$33:$B$776,P$83)+'СЕТ СН'!$H$12+СВЦЭМ!$D$10+'СЕТ СН'!$H$5-'СЕТ СН'!$H$20</f>
        <v>3105.5676476400004</v>
      </c>
      <c r="Q108" s="36">
        <f>SUMIFS(СВЦЭМ!$C$33:$C$776,СВЦЭМ!$A$33:$A$776,$A108,СВЦЭМ!$B$33:$B$776,Q$83)+'СЕТ СН'!$H$12+СВЦЭМ!$D$10+'СЕТ СН'!$H$5-'СЕТ СН'!$H$20</f>
        <v>3107.9188729400003</v>
      </c>
      <c r="R108" s="36">
        <f>SUMIFS(СВЦЭМ!$C$33:$C$776,СВЦЭМ!$A$33:$A$776,$A108,СВЦЭМ!$B$33:$B$776,R$83)+'СЕТ СН'!$H$12+СВЦЭМ!$D$10+'СЕТ СН'!$H$5-'СЕТ СН'!$H$20</f>
        <v>3108.4440946</v>
      </c>
      <c r="S108" s="36">
        <f>SUMIFS(СВЦЭМ!$C$33:$C$776,СВЦЭМ!$A$33:$A$776,$A108,СВЦЭМ!$B$33:$B$776,S$83)+'СЕТ СН'!$H$12+СВЦЭМ!$D$10+'СЕТ СН'!$H$5-'СЕТ СН'!$H$20</f>
        <v>3102.0386631299998</v>
      </c>
      <c r="T108" s="36">
        <f>SUMIFS(СВЦЭМ!$C$33:$C$776,СВЦЭМ!$A$33:$A$776,$A108,СВЦЭМ!$B$33:$B$776,T$83)+'СЕТ СН'!$H$12+СВЦЭМ!$D$10+'СЕТ СН'!$H$5-'СЕТ СН'!$H$20</f>
        <v>3077.2291460400002</v>
      </c>
      <c r="U108" s="36">
        <f>SUMIFS(СВЦЭМ!$C$33:$C$776,СВЦЭМ!$A$33:$A$776,$A108,СВЦЭМ!$B$33:$B$776,U$83)+'СЕТ СН'!$H$12+СВЦЭМ!$D$10+'СЕТ СН'!$H$5-'СЕТ СН'!$H$20</f>
        <v>3078.6820505999999</v>
      </c>
      <c r="V108" s="36">
        <f>SUMIFS(СВЦЭМ!$C$33:$C$776,СВЦЭМ!$A$33:$A$776,$A108,СВЦЭМ!$B$33:$B$776,V$83)+'СЕТ СН'!$H$12+СВЦЭМ!$D$10+'СЕТ СН'!$H$5-'СЕТ СН'!$H$20</f>
        <v>3089.3771508499999</v>
      </c>
      <c r="W108" s="36">
        <f>SUMIFS(СВЦЭМ!$C$33:$C$776,СВЦЭМ!$A$33:$A$776,$A108,СВЦЭМ!$B$33:$B$776,W$83)+'СЕТ СН'!$H$12+СВЦЭМ!$D$10+'СЕТ СН'!$H$5-'СЕТ СН'!$H$20</f>
        <v>3097.31614425</v>
      </c>
      <c r="X108" s="36">
        <f>SUMIFS(СВЦЭМ!$C$33:$C$776,СВЦЭМ!$A$33:$A$776,$A108,СВЦЭМ!$B$33:$B$776,X$83)+'СЕТ СН'!$H$12+СВЦЭМ!$D$10+'СЕТ СН'!$H$5-'СЕТ СН'!$H$20</f>
        <v>3099.1124411700002</v>
      </c>
      <c r="Y108" s="36">
        <f>SUMIFS(СВЦЭМ!$C$33:$C$776,СВЦЭМ!$A$33:$A$776,$A108,СВЦЭМ!$B$33:$B$776,Y$83)+'СЕТ СН'!$H$12+СВЦЭМ!$D$10+'СЕТ СН'!$H$5-'СЕТ СН'!$H$20</f>
        <v>3121.2984210599998</v>
      </c>
    </row>
    <row r="109" spans="1:25" ht="15.75" x14ac:dyDescent="0.2">
      <c r="A109" s="35">
        <f t="shared" si="2"/>
        <v>44222</v>
      </c>
      <c r="B109" s="36">
        <f>SUMIFS(СВЦЭМ!$C$33:$C$776,СВЦЭМ!$A$33:$A$776,$A109,СВЦЭМ!$B$33:$B$776,B$83)+'СЕТ СН'!$H$12+СВЦЭМ!$D$10+'СЕТ СН'!$H$5-'СЕТ СН'!$H$20</f>
        <v>3166.1890704100001</v>
      </c>
      <c r="C109" s="36">
        <f>SUMIFS(СВЦЭМ!$C$33:$C$776,СВЦЭМ!$A$33:$A$776,$A109,СВЦЭМ!$B$33:$B$776,C$83)+'СЕТ СН'!$H$12+СВЦЭМ!$D$10+'СЕТ СН'!$H$5-'СЕТ СН'!$H$20</f>
        <v>3188.4397708699998</v>
      </c>
      <c r="D109" s="36">
        <f>SUMIFS(СВЦЭМ!$C$33:$C$776,СВЦЭМ!$A$33:$A$776,$A109,СВЦЭМ!$B$33:$B$776,D$83)+'СЕТ СН'!$H$12+СВЦЭМ!$D$10+'СЕТ СН'!$H$5-'СЕТ СН'!$H$20</f>
        <v>3194.5874818299999</v>
      </c>
      <c r="E109" s="36">
        <f>SUMIFS(СВЦЭМ!$C$33:$C$776,СВЦЭМ!$A$33:$A$776,$A109,СВЦЭМ!$B$33:$B$776,E$83)+'СЕТ СН'!$H$12+СВЦЭМ!$D$10+'СЕТ СН'!$H$5-'СЕТ СН'!$H$20</f>
        <v>3194.02315361</v>
      </c>
      <c r="F109" s="36">
        <f>SUMIFS(СВЦЭМ!$C$33:$C$776,СВЦЭМ!$A$33:$A$776,$A109,СВЦЭМ!$B$33:$B$776,F$83)+'СЕТ СН'!$H$12+СВЦЭМ!$D$10+'СЕТ СН'!$H$5-'СЕТ СН'!$H$20</f>
        <v>3212.0562787099998</v>
      </c>
      <c r="G109" s="36">
        <f>SUMIFS(СВЦЭМ!$C$33:$C$776,СВЦЭМ!$A$33:$A$776,$A109,СВЦЭМ!$B$33:$B$776,G$83)+'СЕТ СН'!$H$12+СВЦЭМ!$D$10+'СЕТ СН'!$H$5-'СЕТ СН'!$H$20</f>
        <v>3195.9727139799998</v>
      </c>
      <c r="H109" s="36">
        <f>SUMIFS(СВЦЭМ!$C$33:$C$776,СВЦЭМ!$A$33:$A$776,$A109,СВЦЭМ!$B$33:$B$776,H$83)+'СЕТ СН'!$H$12+СВЦЭМ!$D$10+'СЕТ СН'!$H$5-'СЕТ СН'!$H$20</f>
        <v>3158.6700911400003</v>
      </c>
      <c r="I109" s="36">
        <f>SUMIFS(СВЦЭМ!$C$33:$C$776,СВЦЭМ!$A$33:$A$776,$A109,СВЦЭМ!$B$33:$B$776,I$83)+'СЕТ СН'!$H$12+СВЦЭМ!$D$10+'СЕТ СН'!$H$5-'СЕТ СН'!$H$20</f>
        <v>3115.16163254</v>
      </c>
      <c r="J109" s="36">
        <f>SUMIFS(СВЦЭМ!$C$33:$C$776,СВЦЭМ!$A$33:$A$776,$A109,СВЦЭМ!$B$33:$B$776,J$83)+'СЕТ СН'!$H$12+СВЦЭМ!$D$10+'СЕТ СН'!$H$5-'СЕТ СН'!$H$20</f>
        <v>3090.6854450299998</v>
      </c>
      <c r="K109" s="36">
        <f>SUMIFS(СВЦЭМ!$C$33:$C$776,СВЦЭМ!$A$33:$A$776,$A109,СВЦЭМ!$B$33:$B$776,K$83)+'СЕТ СН'!$H$12+СВЦЭМ!$D$10+'СЕТ СН'!$H$5-'СЕТ СН'!$H$20</f>
        <v>3082.6716808599999</v>
      </c>
      <c r="L109" s="36">
        <f>SUMIFS(СВЦЭМ!$C$33:$C$776,СВЦЭМ!$A$33:$A$776,$A109,СВЦЭМ!$B$33:$B$776,L$83)+'СЕТ СН'!$H$12+СВЦЭМ!$D$10+'СЕТ СН'!$H$5-'СЕТ СН'!$H$20</f>
        <v>3077.2730089300003</v>
      </c>
      <c r="M109" s="36">
        <f>SUMIFS(СВЦЭМ!$C$33:$C$776,СВЦЭМ!$A$33:$A$776,$A109,СВЦЭМ!$B$33:$B$776,M$83)+'СЕТ СН'!$H$12+СВЦЭМ!$D$10+'СЕТ СН'!$H$5-'СЕТ СН'!$H$20</f>
        <v>3085.3409725500001</v>
      </c>
      <c r="N109" s="36">
        <f>SUMIFS(СВЦЭМ!$C$33:$C$776,СВЦЭМ!$A$33:$A$776,$A109,СВЦЭМ!$B$33:$B$776,N$83)+'СЕТ СН'!$H$12+СВЦЭМ!$D$10+'СЕТ СН'!$H$5-'СЕТ СН'!$H$20</f>
        <v>3090.5536958500002</v>
      </c>
      <c r="O109" s="36">
        <f>SUMIFS(СВЦЭМ!$C$33:$C$776,СВЦЭМ!$A$33:$A$776,$A109,СВЦЭМ!$B$33:$B$776,O$83)+'СЕТ СН'!$H$12+СВЦЭМ!$D$10+'СЕТ СН'!$H$5-'СЕТ СН'!$H$20</f>
        <v>3094.6707787400001</v>
      </c>
      <c r="P109" s="36">
        <f>SUMIFS(СВЦЭМ!$C$33:$C$776,СВЦЭМ!$A$33:$A$776,$A109,СВЦЭМ!$B$33:$B$776,P$83)+'СЕТ СН'!$H$12+СВЦЭМ!$D$10+'СЕТ СН'!$H$5-'СЕТ СН'!$H$20</f>
        <v>3102.1780809900001</v>
      </c>
      <c r="Q109" s="36">
        <f>SUMIFS(СВЦЭМ!$C$33:$C$776,СВЦЭМ!$A$33:$A$776,$A109,СВЦЭМ!$B$33:$B$776,Q$83)+'СЕТ СН'!$H$12+СВЦЭМ!$D$10+'СЕТ СН'!$H$5-'СЕТ СН'!$H$20</f>
        <v>3099.72511596</v>
      </c>
      <c r="R109" s="36">
        <f>SUMIFS(СВЦЭМ!$C$33:$C$776,СВЦЭМ!$A$33:$A$776,$A109,СВЦЭМ!$B$33:$B$776,R$83)+'СЕТ СН'!$H$12+СВЦЭМ!$D$10+'СЕТ СН'!$H$5-'СЕТ СН'!$H$20</f>
        <v>3091.5812864</v>
      </c>
      <c r="S109" s="36">
        <f>SUMIFS(СВЦЭМ!$C$33:$C$776,СВЦЭМ!$A$33:$A$776,$A109,СВЦЭМ!$B$33:$B$776,S$83)+'СЕТ СН'!$H$12+СВЦЭМ!$D$10+'СЕТ СН'!$H$5-'СЕТ СН'!$H$20</f>
        <v>3081.37005804</v>
      </c>
      <c r="T109" s="36">
        <f>SUMIFS(СВЦЭМ!$C$33:$C$776,СВЦЭМ!$A$33:$A$776,$A109,СВЦЭМ!$B$33:$B$776,T$83)+'СЕТ СН'!$H$12+СВЦЭМ!$D$10+'СЕТ СН'!$H$5-'СЕТ СН'!$H$20</f>
        <v>3072.5055974699999</v>
      </c>
      <c r="U109" s="36">
        <f>SUMIFS(СВЦЭМ!$C$33:$C$776,СВЦЭМ!$A$33:$A$776,$A109,СВЦЭМ!$B$33:$B$776,U$83)+'СЕТ СН'!$H$12+СВЦЭМ!$D$10+'СЕТ СН'!$H$5-'СЕТ СН'!$H$20</f>
        <v>3078.1475338099999</v>
      </c>
      <c r="V109" s="36">
        <f>SUMIFS(СВЦЭМ!$C$33:$C$776,СВЦЭМ!$A$33:$A$776,$A109,СВЦЭМ!$B$33:$B$776,V$83)+'СЕТ СН'!$H$12+СВЦЭМ!$D$10+'СЕТ СН'!$H$5-'СЕТ СН'!$H$20</f>
        <v>3088.27410366</v>
      </c>
      <c r="W109" s="36">
        <f>SUMIFS(СВЦЭМ!$C$33:$C$776,СВЦЭМ!$A$33:$A$776,$A109,СВЦЭМ!$B$33:$B$776,W$83)+'СЕТ СН'!$H$12+СВЦЭМ!$D$10+'СЕТ СН'!$H$5-'СЕТ СН'!$H$20</f>
        <v>3105.9517495999999</v>
      </c>
      <c r="X109" s="36">
        <f>SUMIFS(СВЦЭМ!$C$33:$C$776,СВЦЭМ!$A$33:$A$776,$A109,СВЦЭМ!$B$33:$B$776,X$83)+'СЕТ СН'!$H$12+СВЦЭМ!$D$10+'СЕТ СН'!$H$5-'СЕТ СН'!$H$20</f>
        <v>3119.7612165600003</v>
      </c>
      <c r="Y109" s="36">
        <f>SUMIFS(СВЦЭМ!$C$33:$C$776,СВЦЭМ!$A$33:$A$776,$A109,СВЦЭМ!$B$33:$B$776,Y$83)+'СЕТ СН'!$H$12+СВЦЭМ!$D$10+'СЕТ СН'!$H$5-'СЕТ СН'!$H$20</f>
        <v>3138.1736121399999</v>
      </c>
    </row>
    <row r="110" spans="1:25" ht="15.75" x14ac:dyDescent="0.2">
      <c r="A110" s="35">
        <f t="shared" si="2"/>
        <v>44223</v>
      </c>
      <c r="B110" s="36">
        <f>SUMIFS(СВЦЭМ!$C$33:$C$776,СВЦЭМ!$A$33:$A$776,$A110,СВЦЭМ!$B$33:$B$776,B$83)+'СЕТ СН'!$H$12+СВЦЭМ!$D$10+'СЕТ СН'!$H$5-'СЕТ СН'!$H$20</f>
        <v>3152.51499126</v>
      </c>
      <c r="C110" s="36">
        <f>SUMIFS(СВЦЭМ!$C$33:$C$776,СВЦЭМ!$A$33:$A$776,$A110,СВЦЭМ!$B$33:$B$776,C$83)+'СЕТ СН'!$H$12+СВЦЭМ!$D$10+'СЕТ СН'!$H$5-'СЕТ СН'!$H$20</f>
        <v>3172.8624957399998</v>
      </c>
      <c r="D110" s="36">
        <f>SUMIFS(СВЦЭМ!$C$33:$C$776,СВЦЭМ!$A$33:$A$776,$A110,СВЦЭМ!$B$33:$B$776,D$83)+'СЕТ СН'!$H$12+СВЦЭМ!$D$10+'СЕТ СН'!$H$5-'СЕТ СН'!$H$20</f>
        <v>3180.9046785199998</v>
      </c>
      <c r="E110" s="36">
        <f>SUMIFS(СВЦЭМ!$C$33:$C$776,СВЦЭМ!$A$33:$A$776,$A110,СВЦЭМ!$B$33:$B$776,E$83)+'СЕТ СН'!$H$12+СВЦЭМ!$D$10+'СЕТ СН'!$H$5-'СЕТ СН'!$H$20</f>
        <v>3195.23302036</v>
      </c>
      <c r="F110" s="36">
        <f>SUMIFS(СВЦЭМ!$C$33:$C$776,СВЦЭМ!$A$33:$A$776,$A110,СВЦЭМ!$B$33:$B$776,F$83)+'СЕТ СН'!$H$12+СВЦЭМ!$D$10+'СЕТ СН'!$H$5-'СЕТ СН'!$H$20</f>
        <v>3204.7767460599998</v>
      </c>
      <c r="G110" s="36">
        <f>SUMIFS(СВЦЭМ!$C$33:$C$776,СВЦЭМ!$A$33:$A$776,$A110,СВЦЭМ!$B$33:$B$776,G$83)+'СЕТ СН'!$H$12+СВЦЭМ!$D$10+'СЕТ СН'!$H$5-'СЕТ СН'!$H$20</f>
        <v>3186.77353563</v>
      </c>
      <c r="H110" s="36">
        <f>SUMIFS(СВЦЭМ!$C$33:$C$776,СВЦЭМ!$A$33:$A$776,$A110,СВЦЭМ!$B$33:$B$776,H$83)+'СЕТ СН'!$H$12+СВЦЭМ!$D$10+'СЕТ СН'!$H$5-'СЕТ СН'!$H$20</f>
        <v>3147.4173561299999</v>
      </c>
      <c r="I110" s="36">
        <f>SUMIFS(СВЦЭМ!$C$33:$C$776,СВЦЭМ!$A$33:$A$776,$A110,СВЦЭМ!$B$33:$B$776,I$83)+'СЕТ СН'!$H$12+СВЦЭМ!$D$10+'СЕТ СН'!$H$5-'СЕТ СН'!$H$20</f>
        <v>3129.9986859800001</v>
      </c>
      <c r="J110" s="36">
        <f>SUMIFS(СВЦЭМ!$C$33:$C$776,СВЦЭМ!$A$33:$A$776,$A110,СВЦЭМ!$B$33:$B$776,J$83)+'СЕТ СН'!$H$12+СВЦЭМ!$D$10+'СЕТ СН'!$H$5-'СЕТ СН'!$H$20</f>
        <v>3103.8083118100003</v>
      </c>
      <c r="K110" s="36">
        <f>SUMIFS(СВЦЭМ!$C$33:$C$776,СВЦЭМ!$A$33:$A$776,$A110,СВЦЭМ!$B$33:$B$776,K$83)+'СЕТ СН'!$H$12+СВЦЭМ!$D$10+'СЕТ СН'!$H$5-'СЕТ СН'!$H$20</f>
        <v>3085.2811586799999</v>
      </c>
      <c r="L110" s="36">
        <f>SUMIFS(СВЦЭМ!$C$33:$C$776,СВЦЭМ!$A$33:$A$776,$A110,СВЦЭМ!$B$33:$B$776,L$83)+'СЕТ СН'!$H$12+СВЦЭМ!$D$10+'СЕТ СН'!$H$5-'СЕТ СН'!$H$20</f>
        <v>3078.1836297</v>
      </c>
      <c r="M110" s="36">
        <f>SUMIFS(СВЦЭМ!$C$33:$C$776,СВЦЭМ!$A$33:$A$776,$A110,СВЦЭМ!$B$33:$B$776,M$83)+'СЕТ СН'!$H$12+СВЦЭМ!$D$10+'СЕТ СН'!$H$5-'СЕТ СН'!$H$20</f>
        <v>3090.5052364200001</v>
      </c>
      <c r="N110" s="36">
        <f>SUMIFS(СВЦЭМ!$C$33:$C$776,СВЦЭМ!$A$33:$A$776,$A110,СВЦЭМ!$B$33:$B$776,N$83)+'СЕТ СН'!$H$12+СВЦЭМ!$D$10+'СЕТ СН'!$H$5-'СЕТ СН'!$H$20</f>
        <v>3097.1035237999999</v>
      </c>
      <c r="O110" s="36">
        <f>SUMIFS(СВЦЭМ!$C$33:$C$776,СВЦЭМ!$A$33:$A$776,$A110,СВЦЭМ!$B$33:$B$776,O$83)+'СЕТ СН'!$H$12+СВЦЭМ!$D$10+'СЕТ СН'!$H$5-'СЕТ СН'!$H$20</f>
        <v>3103.1035135100001</v>
      </c>
      <c r="P110" s="36">
        <f>SUMIFS(СВЦЭМ!$C$33:$C$776,СВЦЭМ!$A$33:$A$776,$A110,СВЦЭМ!$B$33:$B$776,P$83)+'СЕТ СН'!$H$12+СВЦЭМ!$D$10+'СЕТ СН'!$H$5-'СЕТ СН'!$H$20</f>
        <v>3119.2081396000003</v>
      </c>
      <c r="Q110" s="36">
        <f>SUMIFS(СВЦЭМ!$C$33:$C$776,СВЦЭМ!$A$33:$A$776,$A110,СВЦЭМ!$B$33:$B$776,Q$83)+'СЕТ СН'!$H$12+СВЦЭМ!$D$10+'СЕТ СН'!$H$5-'СЕТ СН'!$H$20</f>
        <v>3127.5503326200001</v>
      </c>
      <c r="R110" s="36">
        <f>SUMIFS(СВЦЭМ!$C$33:$C$776,СВЦЭМ!$A$33:$A$776,$A110,СВЦЭМ!$B$33:$B$776,R$83)+'СЕТ СН'!$H$12+СВЦЭМ!$D$10+'СЕТ СН'!$H$5-'СЕТ СН'!$H$20</f>
        <v>3118.0227447400002</v>
      </c>
      <c r="S110" s="36">
        <f>SUMIFS(СВЦЭМ!$C$33:$C$776,СВЦЭМ!$A$33:$A$776,$A110,СВЦЭМ!$B$33:$B$776,S$83)+'СЕТ СН'!$H$12+СВЦЭМ!$D$10+'СЕТ СН'!$H$5-'СЕТ СН'!$H$20</f>
        <v>3099.1798346300002</v>
      </c>
      <c r="T110" s="36">
        <f>SUMIFS(СВЦЭМ!$C$33:$C$776,СВЦЭМ!$A$33:$A$776,$A110,СВЦЭМ!$B$33:$B$776,T$83)+'СЕТ СН'!$H$12+СВЦЭМ!$D$10+'СЕТ СН'!$H$5-'СЕТ СН'!$H$20</f>
        <v>3069.6988783900001</v>
      </c>
      <c r="U110" s="36">
        <f>SUMIFS(СВЦЭМ!$C$33:$C$776,СВЦЭМ!$A$33:$A$776,$A110,СВЦЭМ!$B$33:$B$776,U$83)+'СЕТ СН'!$H$12+СВЦЭМ!$D$10+'СЕТ СН'!$H$5-'СЕТ СН'!$H$20</f>
        <v>3072.7615649999998</v>
      </c>
      <c r="V110" s="36">
        <f>SUMIFS(СВЦЭМ!$C$33:$C$776,СВЦЭМ!$A$33:$A$776,$A110,СВЦЭМ!$B$33:$B$776,V$83)+'СЕТ СН'!$H$12+СВЦЭМ!$D$10+'СЕТ СН'!$H$5-'СЕТ СН'!$H$20</f>
        <v>3080.6093452599998</v>
      </c>
      <c r="W110" s="36">
        <f>SUMIFS(СВЦЭМ!$C$33:$C$776,СВЦЭМ!$A$33:$A$776,$A110,СВЦЭМ!$B$33:$B$776,W$83)+'СЕТ СН'!$H$12+СВЦЭМ!$D$10+'СЕТ СН'!$H$5-'СЕТ СН'!$H$20</f>
        <v>3101.7305567600001</v>
      </c>
      <c r="X110" s="36">
        <f>SUMIFS(СВЦЭМ!$C$33:$C$776,СВЦЭМ!$A$33:$A$776,$A110,СВЦЭМ!$B$33:$B$776,X$83)+'СЕТ СН'!$H$12+СВЦЭМ!$D$10+'СЕТ СН'!$H$5-'СЕТ СН'!$H$20</f>
        <v>3107.9566159400001</v>
      </c>
      <c r="Y110" s="36">
        <f>SUMIFS(СВЦЭМ!$C$33:$C$776,СВЦЭМ!$A$33:$A$776,$A110,СВЦЭМ!$B$33:$B$776,Y$83)+'СЕТ СН'!$H$12+СВЦЭМ!$D$10+'СЕТ СН'!$H$5-'СЕТ СН'!$H$20</f>
        <v>3132.0693428200002</v>
      </c>
    </row>
    <row r="111" spans="1:25" ht="15.75" x14ac:dyDescent="0.2">
      <c r="A111" s="35">
        <f t="shared" si="2"/>
        <v>44224</v>
      </c>
      <c r="B111" s="36">
        <f>SUMIFS(СВЦЭМ!$C$33:$C$776,СВЦЭМ!$A$33:$A$776,$A111,СВЦЭМ!$B$33:$B$776,B$83)+'СЕТ СН'!$H$12+СВЦЭМ!$D$10+'СЕТ СН'!$H$5-'СЕТ СН'!$H$20</f>
        <v>3115.2591640600003</v>
      </c>
      <c r="C111" s="36">
        <f>SUMIFS(СВЦЭМ!$C$33:$C$776,СВЦЭМ!$A$33:$A$776,$A111,СВЦЭМ!$B$33:$B$776,C$83)+'СЕТ СН'!$H$12+СВЦЭМ!$D$10+'СЕТ СН'!$H$5-'СЕТ СН'!$H$20</f>
        <v>3161.4184819500001</v>
      </c>
      <c r="D111" s="36">
        <f>SUMIFS(СВЦЭМ!$C$33:$C$776,СВЦЭМ!$A$33:$A$776,$A111,СВЦЭМ!$B$33:$B$776,D$83)+'СЕТ СН'!$H$12+СВЦЭМ!$D$10+'СЕТ СН'!$H$5-'СЕТ СН'!$H$20</f>
        <v>3197.7973651900002</v>
      </c>
      <c r="E111" s="36">
        <f>SUMIFS(СВЦЭМ!$C$33:$C$776,СВЦЭМ!$A$33:$A$776,$A111,СВЦЭМ!$B$33:$B$776,E$83)+'СЕТ СН'!$H$12+СВЦЭМ!$D$10+'СЕТ СН'!$H$5-'СЕТ СН'!$H$20</f>
        <v>3201.72203644</v>
      </c>
      <c r="F111" s="36">
        <f>SUMIFS(СВЦЭМ!$C$33:$C$776,СВЦЭМ!$A$33:$A$776,$A111,СВЦЭМ!$B$33:$B$776,F$83)+'СЕТ СН'!$H$12+СВЦЭМ!$D$10+'СЕТ СН'!$H$5-'СЕТ СН'!$H$20</f>
        <v>3213.5464625200002</v>
      </c>
      <c r="G111" s="36">
        <f>SUMIFS(СВЦЭМ!$C$33:$C$776,СВЦЭМ!$A$33:$A$776,$A111,СВЦЭМ!$B$33:$B$776,G$83)+'СЕТ СН'!$H$12+СВЦЭМ!$D$10+'СЕТ СН'!$H$5-'СЕТ СН'!$H$20</f>
        <v>3199.5713615300001</v>
      </c>
      <c r="H111" s="36">
        <f>SUMIFS(СВЦЭМ!$C$33:$C$776,СВЦЭМ!$A$33:$A$776,$A111,СВЦЭМ!$B$33:$B$776,H$83)+'СЕТ СН'!$H$12+СВЦЭМ!$D$10+'СЕТ СН'!$H$5-'СЕТ СН'!$H$20</f>
        <v>3161.1455470999999</v>
      </c>
      <c r="I111" s="36">
        <f>SUMIFS(СВЦЭМ!$C$33:$C$776,СВЦЭМ!$A$33:$A$776,$A111,СВЦЭМ!$B$33:$B$776,I$83)+'СЕТ СН'!$H$12+СВЦЭМ!$D$10+'СЕТ СН'!$H$5-'СЕТ СН'!$H$20</f>
        <v>3141.3930873500003</v>
      </c>
      <c r="J111" s="36">
        <f>SUMIFS(СВЦЭМ!$C$33:$C$776,СВЦЭМ!$A$33:$A$776,$A111,СВЦЭМ!$B$33:$B$776,J$83)+'СЕТ СН'!$H$12+СВЦЭМ!$D$10+'СЕТ СН'!$H$5-'СЕТ СН'!$H$20</f>
        <v>3123.0994592500001</v>
      </c>
      <c r="K111" s="36">
        <f>SUMIFS(СВЦЭМ!$C$33:$C$776,СВЦЭМ!$A$33:$A$776,$A111,СВЦЭМ!$B$33:$B$776,K$83)+'СЕТ СН'!$H$12+СВЦЭМ!$D$10+'СЕТ СН'!$H$5-'СЕТ СН'!$H$20</f>
        <v>3109.9083523999998</v>
      </c>
      <c r="L111" s="36">
        <f>SUMIFS(СВЦЭМ!$C$33:$C$776,СВЦЭМ!$A$33:$A$776,$A111,СВЦЭМ!$B$33:$B$776,L$83)+'СЕТ СН'!$H$12+СВЦЭМ!$D$10+'СЕТ СН'!$H$5-'СЕТ СН'!$H$20</f>
        <v>3107.6756429699999</v>
      </c>
      <c r="M111" s="36">
        <f>SUMIFS(СВЦЭМ!$C$33:$C$776,СВЦЭМ!$A$33:$A$776,$A111,СВЦЭМ!$B$33:$B$776,M$83)+'СЕТ СН'!$H$12+СВЦЭМ!$D$10+'СЕТ СН'!$H$5-'СЕТ СН'!$H$20</f>
        <v>3114.8462557000003</v>
      </c>
      <c r="N111" s="36">
        <f>SUMIFS(СВЦЭМ!$C$33:$C$776,СВЦЭМ!$A$33:$A$776,$A111,СВЦЭМ!$B$33:$B$776,N$83)+'СЕТ СН'!$H$12+СВЦЭМ!$D$10+'СЕТ СН'!$H$5-'СЕТ СН'!$H$20</f>
        <v>3123.6291769899999</v>
      </c>
      <c r="O111" s="36">
        <f>SUMIFS(СВЦЭМ!$C$33:$C$776,СВЦЭМ!$A$33:$A$776,$A111,СВЦЭМ!$B$33:$B$776,O$83)+'СЕТ СН'!$H$12+СВЦЭМ!$D$10+'СЕТ СН'!$H$5-'СЕТ СН'!$H$20</f>
        <v>3107.9206426600003</v>
      </c>
      <c r="P111" s="36">
        <f>SUMIFS(СВЦЭМ!$C$33:$C$776,СВЦЭМ!$A$33:$A$776,$A111,СВЦЭМ!$B$33:$B$776,P$83)+'СЕТ СН'!$H$12+СВЦЭМ!$D$10+'СЕТ СН'!$H$5-'СЕТ СН'!$H$20</f>
        <v>3115.5567146499998</v>
      </c>
      <c r="Q111" s="36">
        <f>SUMIFS(СВЦЭМ!$C$33:$C$776,СВЦЭМ!$A$33:$A$776,$A111,СВЦЭМ!$B$33:$B$776,Q$83)+'СЕТ СН'!$H$12+СВЦЭМ!$D$10+'СЕТ СН'!$H$5-'СЕТ СН'!$H$20</f>
        <v>3111.94257229</v>
      </c>
      <c r="R111" s="36">
        <f>SUMIFS(СВЦЭМ!$C$33:$C$776,СВЦЭМ!$A$33:$A$776,$A111,СВЦЭМ!$B$33:$B$776,R$83)+'СЕТ СН'!$H$12+СВЦЭМ!$D$10+'СЕТ СН'!$H$5-'СЕТ СН'!$H$20</f>
        <v>3114.4210699099999</v>
      </c>
      <c r="S111" s="36">
        <f>SUMIFS(СВЦЭМ!$C$33:$C$776,СВЦЭМ!$A$33:$A$776,$A111,СВЦЭМ!$B$33:$B$776,S$83)+'СЕТ СН'!$H$12+СВЦЭМ!$D$10+'СЕТ СН'!$H$5-'СЕТ СН'!$H$20</f>
        <v>3103.5338158599998</v>
      </c>
      <c r="T111" s="36">
        <f>SUMIFS(СВЦЭМ!$C$33:$C$776,СВЦЭМ!$A$33:$A$776,$A111,СВЦЭМ!$B$33:$B$776,T$83)+'СЕТ СН'!$H$12+СВЦЭМ!$D$10+'СЕТ СН'!$H$5-'СЕТ СН'!$H$20</f>
        <v>3078.7429442299999</v>
      </c>
      <c r="U111" s="36">
        <f>SUMIFS(СВЦЭМ!$C$33:$C$776,СВЦЭМ!$A$33:$A$776,$A111,СВЦЭМ!$B$33:$B$776,U$83)+'СЕТ СН'!$H$12+СВЦЭМ!$D$10+'СЕТ СН'!$H$5-'СЕТ СН'!$H$20</f>
        <v>3081.75475323</v>
      </c>
      <c r="V111" s="36">
        <f>SUMIFS(СВЦЭМ!$C$33:$C$776,СВЦЭМ!$A$33:$A$776,$A111,СВЦЭМ!$B$33:$B$776,V$83)+'СЕТ СН'!$H$12+СВЦЭМ!$D$10+'СЕТ СН'!$H$5-'СЕТ СН'!$H$20</f>
        <v>3083.0707901999999</v>
      </c>
      <c r="W111" s="36">
        <f>SUMIFS(СВЦЭМ!$C$33:$C$776,СВЦЭМ!$A$33:$A$776,$A111,СВЦЭМ!$B$33:$B$776,W$83)+'СЕТ СН'!$H$12+СВЦЭМ!$D$10+'СЕТ СН'!$H$5-'СЕТ СН'!$H$20</f>
        <v>3100.1139865300001</v>
      </c>
      <c r="X111" s="36">
        <f>SUMIFS(СВЦЭМ!$C$33:$C$776,СВЦЭМ!$A$33:$A$776,$A111,СВЦЭМ!$B$33:$B$776,X$83)+'СЕТ СН'!$H$12+СВЦЭМ!$D$10+'СЕТ СН'!$H$5-'СЕТ СН'!$H$20</f>
        <v>3099.4727711400001</v>
      </c>
      <c r="Y111" s="36">
        <f>SUMIFS(СВЦЭМ!$C$33:$C$776,СВЦЭМ!$A$33:$A$776,$A111,СВЦЭМ!$B$33:$B$776,Y$83)+'СЕТ СН'!$H$12+СВЦЭМ!$D$10+'СЕТ СН'!$H$5-'СЕТ СН'!$H$20</f>
        <v>3120.1070969000002</v>
      </c>
    </row>
    <row r="112" spans="1:25" ht="15.75" x14ac:dyDescent="0.2">
      <c r="A112" s="35">
        <f t="shared" si="2"/>
        <v>44225</v>
      </c>
      <c r="B112" s="36">
        <f>SUMIFS(СВЦЭМ!$C$33:$C$776,СВЦЭМ!$A$33:$A$776,$A112,СВЦЭМ!$B$33:$B$776,B$83)+'СЕТ СН'!$H$12+СВЦЭМ!$D$10+'СЕТ СН'!$H$5-'СЕТ СН'!$H$20</f>
        <v>3107.3913255400003</v>
      </c>
      <c r="C112" s="36">
        <f>SUMIFS(СВЦЭМ!$C$33:$C$776,СВЦЭМ!$A$33:$A$776,$A112,СВЦЭМ!$B$33:$B$776,C$83)+'СЕТ СН'!$H$12+СВЦЭМ!$D$10+'СЕТ СН'!$H$5-'СЕТ СН'!$H$20</f>
        <v>3134.9183515100003</v>
      </c>
      <c r="D112" s="36">
        <f>SUMIFS(СВЦЭМ!$C$33:$C$776,СВЦЭМ!$A$33:$A$776,$A112,СВЦЭМ!$B$33:$B$776,D$83)+'СЕТ СН'!$H$12+СВЦЭМ!$D$10+'СЕТ СН'!$H$5-'СЕТ СН'!$H$20</f>
        <v>3146.8786624200002</v>
      </c>
      <c r="E112" s="36">
        <f>SUMIFS(СВЦЭМ!$C$33:$C$776,СВЦЭМ!$A$33:$A$776,$A112,СВЦЭМ!$B$33:$B$776,E$83)+'СЕТ СН'!$H$12+СВЦЭМ!$D$10+'СЕТ СН'!$H$5-'СЕТ СН'!$H$20</f>
        <v>3135.1086280600002</v>
      </c>
      <c r="F112" s="36">
        <f>SUMIFS(СВЦЭМ!$C$33:$C$776,СВЦЭМ!$A$33:$A$776,$A112,СВЦЭМ!$B$33:$B$776,F$83)+'СЕТ СН'!$H$12+СВЦЭМ!$D$10+'СЕТ СН'!$H$5-'СЕТ СН'!$H$20</f>
        <v>3132.9804545300003</v>
      </c>
      <c r="G112" s="36">
        <f>SUMIFS(СВЦЭМ!$C$33:$C$776,СВЦЭМ!$A$33:$A$776,$A112,СВЦЭМ!$B$33:$B$776,G$83)+'СЕТ СН'!$H$12+СВЦЭМ!$D$10+'СЕТ СН'!$H$5-'СЕТ СН'!$H$20</f>
        <v>3124.7862984499998</v>
      </c>
      <c r="H112" s="36">
        <f>SUMIFS(СВЦЭМ!$C$33:$C$776,СВЦЭМ!$A$33:$A$776,$A112,СВЦЭМ!$B$33:$B$776,H$83)+'СЕТ СН'!$H$12+СВЦЭМ!$D$10+'СЕТ СН'!$H$5-'СЕТ СН'!$H$20</f>
        <v>3092.8941155900002</v>
      </c>
      <c r="I112" s="36">
        <f>SUMIFS(СВЦЭМ!$C$33:$C$776,СВЦЭМ!$A$33:$A$776,$A112,СВЦЭМ!$B$33:$B$776,I$83)+'СЕТ СН'!$H$12+СВЦЭМ!$D$10+'СЕТ СН'!$H$5-'СЕТ СН'!$H$20</f>
        <v>3057.5138488600001</v>
      </c>
      <c r="J112" s="36">
        <f>SUMIFS(СВЦЭМ!$C$33:$C$776,СВЦЭМ!$A$33:$A$776,$A112,СВЦЭМ!$B$33:$B$776,J$83)+'СЕТ СН'!$H$12+СВЦЭМ!$D$10+'СЕТ СН'!$H$5-'СЕТ СН'!$H$20</f>
        <v>3050.6599148300002</v>
      </c>
      <c r="K112" s="36">
        <f>SUMIFS(СВЦЭМ!$C$33:$C$776,СВЦЭМ!$A$33:$A$776,$A112,СВЦЭМ!$B$33:$B$776,K$83)+'СЕТ СН'!$H$12+СВЦЭМ!$D$10+'СЕТ СН'!$H$5-'СЕТ СН'!$H$20</f>
        <v>3038.8916707399999</v>
      </c>
      <c r="L112" s="36">
        <f>SUMIFS(СВЦЭМ!$C$33:$C$776,СВЦЭМ!$A$33:$A$776,$A112,СВЦЭМ!$B$33:$B$776,L$83)+'СЕТ СН'!$H$12+СВЦЭМ!$D$10+'СЕТ СН'!$H$5-'СЕТ СН'!$H$20</f>
        <v>3037.92134738</v>
      </c>
      <c r="M112" s="36">
        <f>SUMIFS(СВЦЭМ!$C$33:$C$776,СВЦЭМ!$A$33:$A$776,$A112,СВЦЭМ!$B$33:$B$776,M$83)+'СЕТ СН'!$H$12+СВЦЭМ!$D$10+'СЕТ СН'!$H$5-'СЕТ СН'!$H$20</f>
        <v>3072.2202659200002</v>
      </c>
      <c r="N112" s="36">
        <f>SUMIFS(СВЦЭМ!$C$33:$C$776,СВЦЭМ!$A$33:$A$776,$A112,СВЦЭМ!$B$33:$B$776,N$83)+'СЕТ СН'!$H$12+СВЦЭМ!$D$10+'СЕТ СН'!$H$5-'СЕТ СН'!$H$20</f>
        <v>3078.8679421000002</v>
      </c>
      <c r="O112" s="36">
        <f>SUMIFS(СВЦЭМ!$C$33:$C$776,СВЦЭМ!$A$33:$A$776,$A112,СВЦЭМ!$B$33:$B$776,O$83)+'СЕТ СН'!$H$12+СВЦЭМ!$D$10+'СЕТ СН'!$H$5-'СЕТ СН'!$H$20</f>
        <v>3085.1848368199999</v>
      </c>
      <c r="P112" s="36">
        <f>SUMIFS(СВЦЭМ!$C$33:$C$776,СВЦЭМ!$A$33:$A$776,$A112,СВЦЭМ!$B$33:$B$776,P$83)+'СЕТ СН'!$H$12+СВЦЭМ!$D$10+'СЕТ СН'!$H$5-'СЕТ СН'!$H$20</f>
        <v>3091.5938255199999</v>
      </c>
      <c r="Q112" s="36">
        <f>SUMIFS(СВЦЭМ!$C$33:$C$776,СВЦЭМ!$A$33:$A$776,$A112,СВЦЭМ!$B$33:$B$776,Q$83)+'СЕТ СН'!$H$12+СВЦЭМ!$D$10+'СЕТ СН'!$H$5-'СЕТ СН'!$H$20</f>
        <v>3087.16472428</v>
      </c>
      <c r="R112" s="36">
        <f>SUMIFS(СВЦЭМ!$C$33:$C$776,СВЦЭМ!$A$33:$A$776,$A112,СВЦЭМ!$B$33:$B$776,R$83)+'СЕТ СН'!$H$12+СВЦЭМ!$D$10+'СЕТ СН'!$H$5-'СЕТ СН'!$H$20</f>
        <v>3057.21819258</v>
      </c>
      <c r="S112" s="36">
        <f>SUMIFS(СВЦЭМ!$C$33:$C$776,СВЦЭМ!$A$33:$A$776,$A112,СВЦЭМ!$B$33:$B$776,S$83)+'СЕТ СН'!$H$12+СВЦЭМ!$D$10+'СЕТ СН'!$H$5-'СЕТ СН'!$H$20</f>
        <v>3068.8273890999999</v>
      </c>
      <c r="T112" s="36">
        <f>SUMIFS(СВЦЭМ!$C$33:$C$776,СВЦЭМ!$A$33:$A$776,$A112,СВЦЭМ!$B$33:$B$776,T$83)+'СЕТ СН'!$H$12+СВЦЭМ!$D$10+'СЕТ СН'!$H$5-'СЕТ СН'!$H$20</f>
        <v>3055.1165090700001</v>
      </c>
      <c r="U112" s="36">
        <f>SUMIFS(СВЦЭМ!$C$33:$C$776,СВЦЭМ!$A$33:$A$776,$A112,СВЦЭМ!$B$33:$B$776,U$83)+'СЕТ СН'!$H$12+СВЦЭМ!$D$10+'СЕТ СН'!$H$5-'СЕТ СН'!$H$20</f>
        <v>3055.4196860100001</v>
      </c>
      <c r="V112" s="36">
        <f>SUMIFS(СВЦЭМ!$C$33:$C$776,СВЦЭМ!$A$33:$A$776,$A112,СВЦЭМ!$B$33:$B$776,V$83)+'СЕТ СН'!$H$12+СВЦЭМ!$D$10+'СЕТ СН'!$H$5-'СЕТ СН'!$H$20</f>
        <v>3071.8327179200001</v>
      </c>
      <c r="W112" s="36">
        <f>SUMIFS(СВЦЭМ!$C$33:$C$776,СВЦЭМ!$A$33:$A$776,$A112,СВЦЭМ!$B$33:$B$776,W$83)+'СЕТ СН'!$H$12+СВЦЭМ!$D$10+'СЕТ СН'!$H$5-'СЕТ СН'!$H$20</f>
        <v>3080.8705920699999</v>
      </c>
      <c r="X112" s="36">
        <f>SUMIFS(СВЦЭМ!$C$33:$C$776,СВЦЭМ!$A$33:$A$776,$A112,СВЦЭМ!$B$33:$B$776,X$83)+'СЕТ СН'!$H$12+СВЦЭМ!$D$10+'СЕТ СН'!$H$5-'СЕТ СН'!$H$20</f>
        <v>3086.7394687800002</v>
      </c>
      <c r="Y112" s="36">
        <f>SUMIFS(СВЦЭМ!$C$33:$C$776,СВЦЭМ!$A$33:$A$776,$A112,СВЦЭМ!$B$33:$B$776,Y$83)+'СЕТ СН'!$H$12+СВЦЭМ!$D$10+'СЕТ СН'!$H$5-'СЕТ СН'!$H$20</f>
        <v>3091.9670615700002</v>
      </c>
    </row>
    <row r="113" spans="1:27" ht="15.75" x14ac:dyDescent="0.2">
      <c r="A113" s="35">
        <f t="shared" si="2"/>
        <v>44226</v>
      </c>
      <c r="B113" s="36">
        <f>SUMIFS(СВЦЭМ!$C$33:$C$776,СВЦЭМ!$A$33:$A$776,$A113,СВЦЭМ!$B$33:$B$776,B$83)+'СЕТ СН'!$H$12+СВЦЭМ!$D$10+'СЕТ СН'!$H$5-'СЕТ СН'!$H$20</f>
        <v>3086.0091126799998</v>
      </c>
      <c r="C113" s="36">
        <f>SUMIFS(СВЦЭМ!$C$33:$C$776,СВЦЭМ!$A$33:$A$776,$A113,СВЦЭМ!$B$33:$B$776,C$83)+'СЕТ СН'!$H$12+СВЦЭМ!$D$10+'СЕТ СН'!$H$5-'СЕТ СН'!$H$20</f>
        <v>3119.8898712800001</v>
      </c>
      <c r="D113" s="36">
        <f>SUMIFS(СВЦЭМ!$C$33:$C$776,СВЦЭМ!$A$33:$A$776,$A113,СВЦЭМ!$B$33:$B$776,D$83)+'СЕТ СН'!$H$12+СВЦЭМ!$D$10+'СЕТ СН'!$H$5-'СЕТ СН'!$H$20</f>
        <v>3138.1763605900001</v>
      </c>
      <c r="E113" s="36">
        <f>SUMIFS(СВЦЭМ!$C$33:$C$776,СВЦЭМ!$A$33:$A$776,$A113,СВЦЭМ!$B$33:$B$776,E$83)+'СЕТ СН'!$H$12+СВЦЭМ!$D$10+'СЕТ СН'!$H$5-'СЕТ СН'!$H$20</f>
        <v>3142.6311419900003</v>
      </c>
      <c r="F113" s="36">
        <f>SUMIFS(СВЦЭМ!$C$33:$C$776,СВЦЭМ!$A$33:$A$776,$A113,СВЦЭМ!$B$33:$B$776,F$83)+'СЕТ СН'!$H$12+СВЦЭМ!$D$10+'СЕТ СН'!$H$5-'СЕТ СН'!$H$20</f>
        <v>3156.1818883999999</v>
      </c>
      <c r="G113" s="36">
        <f>SUMIFS(СВЦЭМ!$C$33:$C$776,СВЦЭМ!$A$33:$A$776,$A113,СВЦЭМ!$B$33:$B$776,G$83)+'СЕТ СН'!$H$12+СВЦЭМ!$D$10+'СЕТ СН'!$H$5-'СЕТ СН'!$H$20</f>
        <v>3151.5799415199999</v>
      </c>
      <c r="H113" s="36">
        <f>SUMIFS(СВЦЭМ!$C$33:$C$776,СВЦЭМ!$A$33:$A$776,$A113,СВЦЭМ!$B$33:$B$776,H$83)+'СЕТ СН'!$H$12+СВЦЭМ!$D$10+'СЕТ СН'!$H$5-'СЕТ СН'!$H$20</f>
        <v>3140.0474858299999</v>
      </c>
      <c r="I113" s="36">
        <f>SUMIFS(СВЦЭМ!$C$33:$C$776,СВЦЭМ!$A$33:$A$776,$A113,СВЦЭМ!$B$33:$B$776,I$83)+'СЕТ СН'!$H$12+СВЦЭМ!$D$10+'СЕТ СН'!$H$5-'СЕТ СН'!$H$20</f>
        <v>3117.9898976700001</v>
      </c>
      <c r="J113" s="36">
        <f>SUMIFS(СВЦЭМ!$C$33:$C$776,СВЦЭМ!$A$33:$A$776,$A113,СВЦЭМ!$B$33:$B$776,J$83)+'СЕТ СН'!$H$12+СВЦЭМ!$D$10+'СЕТ СН'!$H$5-'СЕТ СН'!$H$20</f>
        <v>3101.04402983</v>
      </c>
      <c r="K113" s="36">
        <f>SUMIFS(СВЦЭМ!$C$33:$C$776,СВЦЭМ!$A$33:$A$776,$A113,СВЦЭМ!$B$33:$B$776,K$83)+'СЕТ СН'!$H$12+СВЦЭМ!$D$10+'СЕТ СН'!$H$5-'СЕТ СН'!$H$20</f>
        <v>3083.2663162899998</v>
      </c>
      <c r="L113" s="36">
        <f>SUMIFS(СВЦЭМ!$C$33:$C$776,СВЦЭМ!$A$33:$A$776,$A113,СВЦЭМ!$B$33:$B$776,L$83)+'СЕТ СН'!$H$12+СВЦЭМ!$D$10+'СЕТ СН'!$H$5-'СЕТ СН'!$H$20</f>
        <v>3067.6839644400002</v>
      </c>
      <c r="M113" s="36">
        <f>SUMIFS(СВЦЭМ!$C$33:$C$776,СВЦЭМ!$A$33:$A$776,$A113,СВЦЭМ!$B$33:$B$776,M$83)+'СЕТ СН'!$H$12+СВЦЭМ!$D$10+'СЕТ СН'!$H$5-'СЕТ СН'!$H$20</f>
        <v>3069.88674356</v>
      </c>
      <c r="N113" s="36">
        <f>SUMIFS(СВЦЭМ!$C$33:$C$776,СВЦЭМ!$A$33:$A$776,$A113,СВЦЭМ!$B$33:$B$776,N$83)+'СЕТ СН'!$H$12+СВЦЭМ!$D$10+'СЕТ СН'!$H$5-'СЕТ СН'!$H$20</f>
        <v>3068.3621292600001</v>
      </c>
      <c r="O113" s="36">
        <f>SUMIFS(СВЦЭМ!$C$33:$C$776,СВЦЭМ!$A$33:$A$776,$A113,СВЦЭМ!$B$33:$B$776,O$83)+'СЕТ СН'!$H$12+СВЦЭМ!$D$10+'СЕТ СН'!$H$5-'СЕТ СН'!$H$20</f>
        <v>3066.52769459</v>
      </c>
      <c r="P113" s="36">
        <f>SUMIFS(СВЦЭМ!$C$33:$C$776,СВЦЭМ!$A$33:$A$776,$A113,СВЦЭМ!$B$33:$B$776,P$83)+'СЕТ СН'!$H$12+СВЦЭМ!$D$10+'СЕТ СН'!$H$5-'СЕТ СН'!$H$20</f>
        <v>3090.94260588</v>
      </c>
      <c r="Q113" s="36">
        <f>SUMIFS(СВЦЭМ!$C$33:$C$776,СВЦЭМ!$A$33:$A$776,$A113,СВЦЭМ!$B$33:$B$776,Q$83)+'СЕТ СН'!$H$12+СВЦЭМ!$D$10+'СЕТ СН'!$H$5-'СЕТ СН'!$H$20</f>
        <v>3091.5488833899999</v>
      </c>
      <c r="R113" s="36">
        <f>SUMIFS(СВЦЭМ!$C$33:$C$776,СВЦЭМ!$A$33:$A$776,$A113,СВЦЭМ!$B$33:$B$776,R$83)+'СЕТ СН'!$H$12+СВЦЭМ!$D$10+'СЕТ СН'!$H$5-'СЕТ СН'!$H$20</f>
        <v>3080.7076751499999</v>
      </c>
      <c r="S113" s="36">
        <f>SUMIFS(СВЦЭМ!$C$33:$C$776,СВЦЭМ!$A$33:$A$776,$A113,СВЦЭМ!$B$33:$B$776,S$83)+'СЕТ СН'!$H$12+СВЦЭМ!$D$10+'СЕТ СН'!$H$5-'СЕТ СН'!$H$20</f>
        <v>3072.29772903</v>
      </c>
      <c r="T113" s="36">
        <f>SUMIFS(СВЦЭМ!$C$33:$C$776,СВЦЭМ!$A$33:$A$776,$A113,СВЦЭМ!$B$33:$B$776,T$83)+'СЕТ СН'!$H$12+СВЦЭМ!$D$10+'СЕТ СН'!$H$5-'СЕТ СН'!$H$20</f>
        <v>3060.42365088</v>
      </c>
      <c r="U113" s="36">
        <f>SUMIFS(СВЦЭМ!$C$33:$C$776,СВЦЭМ!$A$33:$A$776,$A113,СВЦЭМ!$B$33:$B$776,U$83)+'СЕТ СН'!$H$12+СВЦЭМ!$D$10+'СЕТ СН'!$H$5-'СЕТ СН'!$H$20</f>
        <v>3055.0140810000003</v>
      </c>
      <c r="V113" s="36">
        <f>SUMIFS(СВЦЭМ!$C$33:$C$776,СВЦЭМ!$A$33:$A$776,$A113,СВЦЭМ!$B$33:$B$776,V$83)+'СЕТ СН'!$H$12+СВЦЭМ!$D$10+'СЕТ СН'!$H$5-'СЕТ СН'!$H$20</f>
        <v>3072.9070911700001</v>
      </c>
      <c r="W113" s="36">
        <f>SUMIFS(СВЦЭМ!$C$33:$C$776,СВЦЭМ!$A$33:$A$776,$A113,СВЦЭМ!$B$33:$B$776,W$83)+'СЕТ СН'!$H$12+СВЦЭМ!$D$10+'СЕТ СН'!$H$5-'СЕТ СН'!$H$20</f>
        <v>3081.64311284</v>
      </c>
      <c r="X113" s="36">
        <f>SUMIFS(СВЦЭМ!$C$33:$C$776,СВЦЭМ!$A$33:$A$776,$A113,СВЦЭМ!$B$33:$B$776,X$83)+'СЕТ СН'!$H$12+СВЦЭМ!$D$10+'СЕТ СН'!$H$5-'СЕТ СН'!$H$20</f>
        <v>3099.4040831299999</v>
      </c>
      <c r="Y113" s="36">
        <f>SUMIFS(СВЦЭМ!$C$33:$C$776,СВЦЭМ!$A$33:$A$776,$A113,СВЦЭМ!$B$33:$B$776,Y$83)+'СЕТ СН'!$H$12+СВЦЭМ!$D$10+'СЕТ СН'!$H$5-'СЕТ СН'!$H$20</f>
        <v>3121.9435146400001</v>
      </c>
      <c r="AA113" s="37"/>
    </row>
    <row r="114" spans="1:27" ht="15.75" x14ac:dyDescent="0.2">
      <c r="A114" s="35">
        <f t="shared" si="2"/>
        <v>44227</v>
      </c>
      <c r="B114" s="36">
        <f>SUMIFS(СВЦЭМ!$C$33:$C$776,СВЦЭМ!$A$33:$A$776,$A114,СВЦЭМ!$B$33:$B$776,B$83)+'СЕТ СН'!$H$12+СВЦЭМ!$D$10+'СЕТ СН'!$H$5-'СЕТ СН'!$H$20</f>
        <v>3073.6117666199998</v>
      </c>
      <c r="C114" s="36">
        <f>SUMIFS(СВЦЭМ!$C$33:$C$776,СВЦЭМ!$A$33:$A$776,$A114,СВЦЭМ!$B$33:$B$776,C$83)+'СЕТ СН'!$H$12+СВЦЭМ!$D$10+'СЕТ СН'!$H$5-'СЕТ СН'!$H$20</f>
        <v>3108.2589436999997</v>
      </c>
      <c r="D114" s="36">
        <f>SUMIFS(СВЦЭМ!$C$33:$C$776,СВЦЭМ!$A$33:$A$776,$A114,СВЦЭМ!$B$33:$B$776,D$83)+'СЕТ СН'!$H$12+СВЦЭМ!$D$10+'СЕТ СН'!$H$5-'СЕТ СН'!$H$20</f>
        <v>3123.5890178600002</v>
      </c>
      <c r="E114" s="36">
        <f>SUMIFS(СВЦЭМ!$C$33:$C$776,СВЦЭМ!$A$33:$A$776,$A114,СВЦЭМ!$B$33:$B$776,E$83)+'СЕТ СН'!$H$12+СВЦЭМ!$D$10+'СЕТ СН'!$H$5-'СЕТ СН'!$H$20</f>
        <v>3130.4891552199997</v>
      </c>
      <c r="F114" s="36">
        <f>SUMIFS(СВЦЭМ!$C$33:$C$776,СВЦЭМ!$A$33:$A$776,$A114,СВЦЭМ!$B$33:$B$776,F$83)+'СЕТ СН'!$H$12+СВЦЭМ!$D$10+'СЕТ СН'!$H$5-'СЕТ СН'!$H$20</f>
        <v>3150.6551266000001</v>
      </c>
      <c r="G114" s="36">
        <f>SUMIFS(СВЦЭМ!$C$33:$C$776,СВЦЭМ!$A$33:$A$776,$A114,СВЦЭМ!$B$33:$B$776,G$83)+'СЕТ СН'!$H$12+СВЦЭМ!$D$10+'СЕТ СН'!$H$5-'СЕТ СН'!$H$20</f>
        <v>3139.83465544</v>
      </c>
      <c r="H114" s="36">
        <f>SUMIFS(СВЦЭМ!$C$33:$C$776,СВЦЭМ!$A$33:$A$776,$A114,СВЦЭМ!$B$33:$B$776,H$83)+'СЕТ СН'!$H$12+СВЦЭМ!$D$10+'СЕТ СН'!$H$5-'СЕТ СН'!$H$20</f>
        <v>3130.5301062099998</v>
      </c>
      <c r="I114" s="36">
        <f>SUMIFS(СВЦЭМ!$C$33:$C$776,СВЦЭМ!$A$33:$A$776,$A114,СВЦЭМ!$B$33:$B$776,I$83)+'СЕТ СН'!$H$12+СВЦЭМ!$D$10+'СЕТ СН'!$H$5-'СЕТ СН'!$H$20</f>
        <v>3116.8306883</v>
      </c>
      <c r="J114" s="36">
        <f>SUMIFS(СВЦЭМ!$C$33:$C$776,СВЦЭМ!$A$33:$A$776,$A114,СВЦЭМ!$B$33:$B$776,J$83)+'СЕТ СН'!$H$12+СВЦЭМ!$D$10+'СЕТ СН'!$H$5-'СЕТ СН'!$H$20</f>
        <v>3106.4242731200002</v>
      </c>
      <c r="K114" s="36">
        <f>SUMIFS(СВЦЭМ!$C$33:$C$776,СВЦЭМ!$A$33:$A$776,$A114,СВЦЭМ!$B$33:$B$776,K$83)+'СЕТ СН'!$H$12+СВЦЭМ!$D$10+'СЕТ СН'!$H$5-'СЕТ СН'!$H$20</f>
        <v>3085.0551099700001</v>
      </c>
      <c r="L114" s="36">
        <f>SUMIFS(СВЦЭМ!$C$33:$C$776,СВЦЭМ!$A$33:$A$776,$A114,СВЦЭМ!$B$33:$B$776,L$83)+'СЕТ СН'!$H$12+СВЦЭМ!$D$10+'СЕТ СН'!$H$5-'СЕТ СН'!$H$20</f>
        <v>3067.2715773700002</v>
      </c>
      <c r="M114" s="36">
        <f>SUMIFS(СВЦЭМ!$C$33:$C$776,СВЦЭМ!$A$33:$A$776,$A114,СВЦЭМ!$B$33:$B$776,M$83)+'СЕТ СН'!$H$12+СВЦЭМ!$D$10+'СЕТ СН'!$H$5-'СЕТ СН'!$H$20</f>
        <v>3075.1952840499998</v>
      </c>
      <c r="N114" s="36">
        <f>SUMIFS(СВЦЭМ!$C$33:$C$776,СВЦЭМ!$A$33:$A$776,$A114,СВЦЭМ!$B$33:$B$776,N$83)+'СЕТ СН'!$H$12+СВЦЭМ!$D$10+'СЕТ СН'!$H$5-'СЕТ СН'!$H$20</f>
        <v>3074.0822991</v>
      </c>
      <c r="O114" s="36">
        <f>SUMIFS(СВЦЭМ!$C$33:$C$776,СВЦЭМ!$A$33:$A$776,$A114,СВЦЭМ!$B$33:$B$776,O$83)+'СЕТ СН'!$H$12+СВЦЭМ!$D$10+'СЕТ СН'!$H$5-'СЕТ СН'!$H$20</f>
        <v>3068.0388973099998</v>
      </c>
      <c r="P114" s="36">
        <f>SUMIFS(СВЦЭМ!$C$33:$C$776,СВЦЭМ!$A$33:$A$776,$A114,СВЦЭМ!$B$33:$B$776,P$83)+'СЕТ СН'!$H$12+СВЦЭМ!$D$10+'СЕТ СН'!$H$5-'СЕТ СН'!$H$20</f>
        <v>3064.8037397899998</v>
      </c>
      <c r="Q114" s="36">
        <f>SUMIFS(СВЦЭМ!$C$33:$C$776,СВЦЭМ!$A$33:$A$776,$A114,СВЦЭМ!$B$33:$B$776,Q$83)+'СЕТ СН'!$H$12+СВЦЭМ!$D$10+'СЕТ СН'!$H$5-'СЕТ СН'!$H$20</f>
        <v>3071.34767478</v>
      </c>
      <c r="R114" s="36">
        <f>SUMIFS(СВЦЭМ!$C$33:$C$776,СВЦЭМ!$A$33:$A$776,$A114,СВЦЭМ!$B$33:$B$776,R$83)+'СЕТ СН'!$H$12+СВЦЭМ!$D$10+'СЕТ СН'!$H$5-'СЕТ СН'!$H$20</f>
        <v>3083.8351526800002</v>
      </c>
      <c r="S114" s="36">
        <f>SUMIFS(СВЦЭМ!$C$33:$C$776,СВЦЭМ!$A$33:$A$776,$A114,СВЦЭМ!$B$33:$B$776,S$83)+'СЕТ СН'!$H$12+СВЦЭМ!$D$10+'СЕТ СН'!$H$5-'СЕТ СН'!$H$20</f>
        <v>3099.92352011</v>
      </c>
      <c r="T114" s="36">
        <f>SUMIFS(СВЦЭМ!$C$33:$C$776,СВЦЭМ!$A$33:$A$776,$A114,СВЦЭМ!$B$33:$B$776,T$83)+'СЕТ СН'!$H$12+СВЦЭМ!$D$10+'СЕТ СН'!$H$5-'СЕТ СН'!$H$20</f>
        <v>3113.5966219500001</v>
      </c>
      <c r="U114" s="36">
        <f>SUMIFS(СВЦЭМ!$C$33:$C$776,СВЦЭМ!$A$33:$A$776,$A114,СВЦЭМ!$B$33:$B$776,U$83)+'СЕТ СН'!$H$12+СВЦЭМ!$D$10+'СЕТ СН'!$H$5-'СЕТ СН'!$H$20</f>
        <v>3115.9639189300001</v>
      </c>
      <c r="V114" s="36">
        <f>SUMIFS(СВЦЭМ!$C$33:$C$776,СВЦЭМ!$A$33:$A$776,$A114,СВЦЭМ!$B$33:$B$776,V$83)+'СЕТ СН'!$H$12+СВЦЭМ!$D$10+'СЕТ СН'!$H$5-'СЕТ СН'!$H$20</f>
        <v>3105.8573257799999</v>
      </c>
      <c r="W114" s="36">
        <f>SUMIFS(СВЦЭМ!$C$33:$C$776,СВЦЭМ!$A$33:$A$776,$A114,СВЦЭМ!$B$33:$B$776,W$83)+'СЕТ СН'!$H$12+СВЦЭМ!$D$10+'СЕТ СН'!$H$5-'СЕТ СН'!$H$20</f>
        <v>3097.67849359</v>
      </c>
      <c r="X114" s="36">
        <f>SUMIFS(СВЦЭМ!$C$33:$C$776,СВЦЭМ!$A$33:$A$776,$A114,СВЦЭМ!$B$33:$B$776,X$83)+'СЕТ СН'!$H$12+СВЦЭМ!$D$10+'СЕТ СН'!$H$5-'СЕТ СН'!$H$20</f>
        <v>3085.52215458</v>
      </c>
      <c r="Y114" s="36">
        <f>SUMIFS(СВЦЭМ!$C$33:$C$776,СВЦЭМ!$A$33:$A$776,$A114,СВЦЭМ!$B$33:$B$776,Y$83)+'СЕТ СН'!$H$12+СВЦЭМ!$D$10+'СЕТ СН'!$H$5-'СЕТ СН'!$H$20</f>
        <v>3089.0798451400001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01.01.2021</v>
      </c>
      <c r="B120" s="36">
        <f>SUMIFS(СВЦЭМ!$C$33:$C$776,СВЦЭМ!$A$33:$A$776,$A120,СВЦЭМ!$B$33:$B$776,B$119)+'СЕТ СН'!$I$12+СВЦЭМ!$D$10+'СЕТ СН'!$I$5-'СЕТ СН'!$I$20</f>
        <v>3322.3565006400004</v>
      </c>
      <c r="C120" s="36">
        <f>SUMIFS(СВЦЭМ!$C$33:$C$776,СВЦЭМ!$A$33:$A$776,$A120,СВЦЭМ!$B$33:$B$776,C$119)+'СЕТ СН'!$I$12+СВЦЭМ!$D$10+'СЕТ СН'!$I$5-'СЕТ СН'!$I$20</f>
        <v>3341.7490370200003</v>
      </c>
      <c r="D120" s="36">
        <f>SUMIFS(СВЦЭМ!$C$33:$C$776,СВЦЭМ!$A$33:$A$776,$A120,СВЦЭМ!$B$33:$B$776,D$119)+'СЕТ СН'!$I$12+СВЦЭМ!$D$10+'СЕТ СН'!$I$5-'СЕТ СН'!$I$20</f>
        <v>3313.6869550600004</v>
      </c>
      <c r="E120" s="36">
        <f>SUMIFS(СВЦЭМ!$C$33:$C$776,СВЦЭМ!$A$33:$A$776,$A120,СВЦЭМ!$B$33:$B$776,E$119)+'СЕТ СН'!$I$12+СВЦЭМ!$D$10+'СЕТ СН'!$I$5-'СЕТ СН'!$I$20</f>
        <v>3314.4069547200002</v>
      </c>
      <c r="F120" s="36">
        <f>SUMIFS(СВЦЭМ!$C$33:$C$776,СВЦЭМ!$A$33:$A$776,$A120,СВЦЭМ!$B$33:$B$776,F$119)+'СЕТ СН'!$I$12+СВЦЭМ!$D$10+'СЕТ СН'!$I$5-'СЕТ СН'!$I$20</f>
        <v>3299.3502786500003</v>
      </c>
      <c r="G120" s="36">
        <f>SUMIFS(СВЦЭМ!$C$33:$C$776,СВЦЭМ!$A$33:$A$776,$A120,СВЦЭМ!$B$33:$B$776,G$119)+'СЕТ СН'!$I$12+СВЦЭМ!$D$10+'СЕТ СН'!$I$5-'СЕТ СН'!$I$20</f>
        <v>3303.1098755400003</v>
      </c>
      <c r="H120" s="36">
        <f>SUMIFS(СВЦЭМ!$C$33:$C$776,СВЦЭМ!$A$33:$A$776,$A120,СВЦЭМ!$B$33:$B$776,H$119)+'СЕТ СН'!$I$12+СВЦЭМ!$D$10+'СЕТ СН'!$I$5-'СЕТ СН'!$I$20</f>
        <v>3331.1108500200003</v>
      </c>
      <c r="I120" s="36">
        <f>SUMIFS(СВЦЭМ!$C$33:$C$776,СВЦЭМ!$A$33:$A$776,$A120,СВЦЭМ!$B$33:$B$776,I$119)+'СЕТ СН'!$I$12+СВЦЭМ!$D$10+'СЕТ СН'!$I$5-'СЕТ СН'!$I$20</f>
        <v>3324.82151419</v>
      </c>
      <c r="J120" s="36">
        <f>SUMIFS(СВЦЭМ!$C$33:$C$776,СВЦЭМ!$A$33:$A$776,$A120,СВЦЭМ!$B$33:$B$776,J$119)+'СЕТ СН'!$I$12+СВЦЭМ!$D$10+'СЕТ СН'!$I$5-'СЕТ СН'!$I$20</f>
        <v>3318.9076894100003</v>
      </c>
      <c r="K120" s="36">
        <f>SUMIFS(СВЦЭМ!$C$33:$C$776,СВЦЭМ!$A$33:$A$776,$A120,СВЦЭМ!$B$33:$B$776,K$119)+'СЕТ СН'!$I$12+СВЦЭМ!$D$10+'СЕТ СН'!$I$5-'СЕТ СН'!$I$20</f>
        <v>3297.2937329900001</v>
      </c>
      <c r="L120" s="36">
        <f>SUMIFS(СВЦЭМ!$C$33:$C$776,СВЦЭМ!$A$33:$A$776,$A120,СВЦЭМ!$B$33:$B$776,L$119)+'СЕТ СН'!$I$12+СВЦЭМ!$D$10+'СЕТ СН'!$I$5-'СЕТ СН'!$I$20</f>
        <v>3289.9980819800003</v>
      </c>
      <c r="M120" s="36">
        <f>SUMIFS(СВЦЭМ!$C$33:$C$776,СВЦЭМ!$A$33:$A$776,$A120,СВЦЭМ!$B$33:$B$776,M$119)+'СЕТ СН'!$I$12+СВЦЭМ!$D$10+'СЕТ СН'!$I$5-'СЕТ СН'!$I$20</f>
        <v>3281.0211897700001</v>
      </c>
      <c r="N120" s="36">
        <f>SUMIFS(СВЦЭМ!$C$33:$C$776,СВЦЭМ!$A$33:$A$776,$A120,СВЦЭМ!$B$33:$B$776,N$119)+'СЕТ СН'!$I$12+СВЦЭМ!$D$10+'СЕТ СН'!$I$5-'СЕТ СН'!$I$20</f>
        <v>3290.1536389000003</v>
      </c>
      <c r="O120" s="36">
        <f>SUMIFS(СВЦЭМ!$C$33:$C$776,СВЦЭМ!$A$33:$A$776,$A120,СВЦЭМ!$B$33:$B$776,O$119)+'СЕТ СН'!$I$12+СВЦЭМ!$D$10+'СЕТ СН'!$I$5-'СЕТ СН'!$I$20</f>
        <v>3290.2140179900002</v>
      </c>
      <c r="P120" s="36">
        <f>SUMIFS(СВЦЭМ!$C$33:$C$776,СВЦЭМ!$A$33:$A$776,$A120,СВЦЭМ!$B$33:$B$776,P$119)+'СЕТ СН'!$I$12+СВЦЭМ!$D$10+'СЕТ СН'!$I$5-'СЕТ СН'!$I$20</f>
        <v>3305.4025503600001</v>
      </c>
      <c r="Q120" s="36">
        <f>SUMIFS(СВЦЭМ!$C$33:$C$776,СВЦЭМ!$A$33:$A$776,$A120,СВЦЭМ!$B$33:$B$776,Q$119)+'СЕТ СН'!$I$12+СВЦЭМ!$D$10+'СЕТ СН'!$I$5-'СЕТ СН'!$I$20</f>
        <v>3311.9865190300002</v>
      </c>
      <c r="R120" s="36">
        <f>SUMIFS(СВЦЭМ!$C$33:$C$776,СВЦЭМ!$A$33:$A$776,$A120,СВЦЭМ!$B$33:$B$776,R$119)+'СЕТ СН'!$I$12+СВЦЭМ!$D$10+'СЕТ СН'!$I$5-'СЕТ СН'!$I$20</f>
        <v>3288.2876986700003</v>
      </c>
      <c r="S120" s="36">
        <f>SUMIFS(СВЦЭМ!$C$33:$C$776,СВЦЭМ!$A$33:$A$776,$A120,СВЦЭМ!$B$33:$B$776,S$119)+'СЕТ СН'!$I$12+СВЦЭМ!$D$10+'СЕТ СН'!$I$5-'СЕТ СН'!$I$20</f>
        <v>3265.9382754300004</v>
      </c>
      <c r="T120" s="36">
        <f>SUMIFS(СВЦЭМ!$C$33:$C$776,СВЦЭМ!$A$33:$A$776,$A120,СВЦЭМ!$B$33:$B$776,T$119)+'СЕТ СН'!$I$12+СВЦЭМ!$D$10+'СЕТ СН'!$I$5-'СЕТ СН'!$I$20</f>
        <v>3254.4263813400003</v>
      </c>
      <c r="U120" s="36">
        <f>SUMIFS(СВЦЭМ!$C$33:$C$776,СВЦЭМ!$A$33:$A$776,$A120,СВЦЭМ!$B$33:$B$776,U$119)+'СЕТ СН'!$I$12+СВЦЭМ!$D$10+'СЕТ СН'!$I$5-'СЕТ СН'!$I$20</f>
        <v>3252.1001730900002</v>
      </c>
      <c r="V120" s="36">
        <f>SUMIFS(СВЦЭМ!$C$33:$C$776,СВЦЭМ!$A$33:$A$776,$A120,СВЦЭМ!$B$33:$B$776,V$119)+'СЕТ СН'!$I$12+СВЦЭМ!$D$10+'СЕТ СН'!$I$5-'СЕТ СН'!$I$20</f>
        <v>3242.65877009</v>
      </c>
      <c r="W120" s="36">
        <f>SUMIFS(СВЦЭМ!$C$33:$C$776,СВЦЭМ!$A$33:$A$776,$A120,СВЦЭМ!$B$33:$B$776,W$119)+'СЕТ СН'!$I$12+СВЦЭМ!$D$10+'СЕТ СН'!$I$5-'СЕТ СН'!$I$20</f>
        <v>3253.9178782000004</v>
      </c>
      <c r="X120" s="36">
        <f>SUMIFS(СВЦЭМ!$C$33:$C$776,СВЦЭМ!$A$33:$A$776,$A120,СВЦЭМ!$B$33:$B$776,X$119)+'СЕТ СН'!$I$12+СВЦЭМ!$D$10+'СЕТ СН'!$I$5-'СЕТ СН'!$I$20</f>
        <v>3265.8142324</v>
      </c>
      <c r="Y120" s="36">
        <f>SUMIFS(СВЦЭМ!$C$33:$C$776,СВЦЭМ!$A$33:$A$776,$A120,СВЦЭМ!$B$33:$B$776,Y$119)+'СЕТ СН'!$I$12+СВЦЭМ!$D$10+'СЕТ СН'!$I$5-'СЕТ СН'!$I$20</f>
        <v>3268.9817518600003</v>
      </c>
    </row>
    <row r="121" spans="1:27" ht="15.75" x14ac:dyDescent="0.2">
      <c r="A121" s="35">
        <f>A120+1</f>
        <v>44198</v>
      </c>
      <c r="B121" s="36">
        <f>SUMIFS(СВЦЭМ!$C$33:$C$776,СВЦЭМ!$A$33:$A$776,$A121,СВЦЭМ!$B$33:$B$776,B$119)+'СЕТ СН'!$I$12+СВЦЭМ!$D$10+'СЕТ СН'!$I$5-'СЕТ СН'!$I$20</f>
        <v>3307.7854000100001</v>
      </c>
      <c r="C121" s="36">
        <f>SUMIFS(СВЦЭМ!$C$33:$C$776,СВЦЭМ!$A$33:$A$776,$A121,СВЦЭМ!$B$33:$B$776,C$119)+'СЕТ СН'!$I$12+СВЦЭМ!$D$10+'СЕТ СН'!$I$5-'СЕТ СН'!$I$20</f>
        <v>3326.5181409900001</v>
      </c>
      <c r="D121" s="36">
        <f>SUMIFS(СВЦЭМ!$C$33:$C$776,СВЦЭМ!$A$33:$A$776,$A121,СВЦЭМ!$B$33:$B$776,D$119)+'СЕТ СН'!$I$12+СВЦЭМ!$D$10+'СЕТ СН'!$I$5-'СЕТ СН'!$I$20</f>
        <v>3339.8457957400005</v>
      </c>
      <c r="E121" s="36">
        <f>SUMIFS(СВЦЭМ!$C$33:$C$776,СВЦЭМ!$A$33:$A$776,$A121,СВЦЭМ!$B$33:$B$776,E$119)+'СЕТ СН'!$I$12+СВЦЭМ!$D$10+'СЕТ СН'!$I$5-'СЕТ СН'!$I$20</f>
        <v>3366.0497480000004</v>
      </c>
      <c r="F121" s="36">
        <f>SUMIFS(СВЦЭМ!$C$33:$C$776,СВЦЭМ!$A$33:$A$776,$A121,СВЦЭМ!$B$33:$B$776,F$119)+'СЕТ СН'!$I$12+СВЦЭМ!$D$10+'СЕТ СН'!$I$5-'СЕТ СН'!$I$20</f>
        <v>3340.7839929500005</v>
      </c>
      <c r="G121" s="36">
        <f>SUMIFS(СВЦЭМ!$C$33:$C$776,СВЦЭМ!$A$33:$A$776,$A121,СВЦЭМ!$B$33:$B$776,G$119)+'СЕТ СН'!$I$12+СВЦЭМ!$D$10+'СЕТ СН'!$I$5-'СЕТ СН'!$I$20</f>
        <v>3346.5126509000002</v>
      </c>
      <c r="H121" s="36">
        <f>SUMIFS(СВЦЭМ!$C$33:$C$776,СВЦЭМ!$A$33:$A$776,$A121,СВЦЭМ!$B$33:$B$776,H$119)+'СЕТ СН'!$I$12+СВЦЭМ!$D$10+'СЕТ СН'!$I$5-'СЕТ СН'!$I$20</f>
        <v>3366.5235693100003</v>
      </c>
      <c r="I121" s="36">
        <f>SUMIFS(СВЦЭМ!$C$33:$C$776,СВЦЭМ!$A$33:$A$776,$A121,СВЦЭМ!$B$33:$B$776,I$119)+'СЕТ СН'!$I$12+СВЦЭМ!$D$10+'СЕТ СН'!$I$5-'СЕТ СН'!$I$20</f>
        <v>3353.2682565000005</v>
      </c>
      <c r="J121" s="36">
        <f>SUMIFS(СВЦЭМ!$C$33:$C$776,СВЦЭМ!$A$33:$A$776,$A121,СВЦЭМ!$B$33:$B$776,J$119)+'СЕТ СН'!$I$12+СВЦЭМ!$D$10+'СЕТ СН'!$I$5-'СЕТ СН'!$I$20</f>
        <v>3334.3452536499999</v>
      </c>
      <c r="K121" s="36">
        <f>SUMIFS(СВЦЭМ!$C$33:$C$776,СВЦЭМ!$A$33:$A$776,$A121,СВЦЭМ!$B$33:$B$776,K$119)+'СЕТ СН'!$I$12+СВЦЭМ!$D$10+'СЕТ СН'!$I$5-'СЕТ СН'!$I$20</f>
        <v>3309.8391646600003</v>
      </c>
      <c r="L121" s="36">
        <f>SUMIFS(СВЦЭМ!$C$33:$C$776,СВЦЭМ!$A$33:$A$776,$A121,СВЦЭМ!$B$33:$B$776,L$119)+'СЕТ СН'!$I$12+СВЦЭМ!$D$10+'СЕТ СН'!$I$5-'СЕТ СН'!$I$20</f>
        <v>3287.77681992</v>
      </c>
      <c r="M121" s="36">
        <f>SUMIFS(СВЦЭМ!$C$33:$C$776,СВЦЭМ!$A$33:$A$776,$A121,СВЦЭМ!$B$33:$B$776,M$119)+'СЕТ СН'!$I$12+СВЦЭМ!$D$10+'СЕТ СН'!$I$5-'СЕТ СН'!$I$20</f>
        <v>3251.3102484000001</v>
      </c>
      <c r="N121" s="36">
        <f>SUMIFS(СВЦЭМ!$C$33:$C$776,СВЦЭМ!$A$33:$A$776,$A121,СВЦЭМ!$B$33:$B$776,N$119)+'СЕТ СН'!$I$12+СВЦЭМ!$D$10+'СЕТ СН'!$I$5-'СЕТ СН'!$I$20</f>
        <v>3264.4286077100001</v>
      </c>
      <c r="O121" s="36">
        <f>SUMIFS(СВЦЭМ!$C$33:$C$776,СВЦЭМ!$A$33:$A$776,$A121,СВЦЭМ!$B$33:$B$776,O$119)+'СЕТ СН'!$I$12+СВЦЭМ!$D$10+'СЕТ СН'!$I$5-'СЕТ СН'!$I$20</f>
        <v>3274.6023339100002</v>
      </c>
      <c r="P121" s="36">
        <f>SUMIFS(СВЦЭМ!$C$33:$C$776,СВЦЭМ!$A$33:$A$776,$A121,СВЦЭМ!$B$33:$B$776,P$119)+'СЕТ СН'!$I$12+СВЦЭМ!$D$10+'СЕТ СН'!$I$5-'СЕТ СН'!$I$20</f>
        <v>3281.1387659300003</v>
      </c>
      <c r="Q121" s="36">
        <f>SUMIFS(СВЦЭМ!$C$33:$C$776,СВЦЭМ!$A$33:$A$776,$A121,СВЦЭМ!$B$33:$B$776,Q$119)+'СЕТ СН'!$I$12+СВЦЭМ!$D$10+'СЕТ СН'!$I$5-'СЕТ СН'!$I$20</f>
        <v>3282.9092249200003</v>
      </c>
      <c r="R121" s="36">
        <f>SUMIFS(СВЦЭМ!$C$33:$C$776,СВЦЭМ!$A$33:$A$776,$A121,СВЦЭМ!$B$33:$B$776,R$119)+'СЕТ СН'!$I$12+СВЦЭМ!$D$10+'СЕТ СН'!$I$5-'СЕТ СН'!$I$20</f>
        <v>3265.85839872</v>
      </c>
      <c r="S121" s="36">
        <f>SUMIFS(СВЦЭМ!$C$33:$C$776,СВЦЭМ!$A$33:$A$776,$A121,СВЦЭМ!$B$33:$B$776,S$119)+'СЕТ СН'!$I$12+СВЦЭМ!$D$10+'СЕТ СН'!$I$5-'СЕТ СН'!$I$20</f>
        <v>3271.2450080600001</v>
      </c>
      <c r="T121" s="36">
        <f>SUMIFS(СВЦЭМ!$C$33:$C$776,СВЦЭМ!$A$33:$A$776,$A121,СВЦЭМ!$B$33:$B$776,T$119)+'СЕТ СН'!$I$12+СВЦЭМ!$D$10+'СЕТ СН'!$I$5-'СЕТ СН'!$I$20</f>
        <v>3260.6345705200001</v>
      </c>
      <c r="U121" s="36">
        <f>SUMIFS(СВЦЭМ!$C$33:$C$776,СВЦЭМ!$A$33:$A$776,$A121,СВЦЭМ!$B$33:$B$776,U$119)+'СЕТ СН'!$I$12+СВЦЭМ!$D$10+'СЕТ СН'!$I$5-'СЕТ СН'!$I$20</f>
        <v>3254.1678776100002</v>
      </c>
      <c r="V121" s="36">
        <f>SUMIFS(СВЦЭМ!$C$33:$C$776,СВЦЭМ!$A$33:$A$776,$A121,СВЦЭМ!$B$33:$B$776,V$119)+'СЕТ СН'!$I$12+СВЦЭМ!$D$10+'СЕТ СН'!$I$5-'СЕТ СН'!$I$20</f>
        <v>3258.8423270500002</v>
      </c>
      <c r="W121" s="36">
        <f>SUMIFS(СВЦЭМ!$C$33:$C$776,СВЦЭМ!$A$33:$A$776,$A121,СВЦЭМ!$B$33:$B$776,W$119)+'СЕТ СН'!$I$12+СВЦЭМ!$D$10+'СЕТ СН'!$I$5-'СЕТ СН'!$I$20</f>
        <v>3269.2396989300005</v>
      </c>
      <c r="X121" s="36">
        <f>SUMIFS(СВЦЭМ!$C$33:$C$776,СВЦЭМ!$A$33:$A$776,$A121,СВЦЭМ!$B$33:$B$776,X$119)+'СЕТ СН'!$I$12+СВЦЭМ!$D$10+'СЕТ СН'!$I$5-'СЕТ СН'!$I$20</f>
        <v>3274.8609647900003</v>
      </c>
      <c r="Y121" s="36">
        <f>SUMIFS(СВЦЭМ!$C$33:$C$776,СВЦЭМ!$A$33:$A$776,$A121,СВЦЭМ!$B$33:$B$776,Y$119)+'СЕТ СН'!$I$12+СВЦЭМ!$D$10+'СЕТ СН'!$I$5-'СЕТ СН'!$I$20</f>
        <v>3284.0849536800001</v>
      </c>
    </row>
    <row r="122" spans="1:27" ht="15.75" x14ac:dyDescent="0.2">
      <c r="A122" s="35">
        <f t="shared" ref="A122:A150" si="3">A121+1</f>
        <v>44199</v>
      </c>
      <c r="B122" s="36">
        <f>SUMIFS(СВЦЭМ!$C$33:$C$776,СВЦЭМ!$A$33:$A$776,$A122,СВЦЭМ!$B$33:$B$776,B$119)+'СЕТ СН'!$I$12+СВЦЭМ!$D$10+'СЕТ СН'!$I$5-'СЕТ СН'!$I$20</f>
        <v>3278.5934150600001</v>
      </c>
      <c r="C122" s="36">
        <f>SUMIFS(СВЦЭМ!$C$33:$C$776,СВЦЭМ!$A$33:$A$776,$A122,СВЦЭМ!$B$33:$B$776,C$119)+'СЕТ СН'!$I$12+СВЦЭМ!$D$10+'СЕТ СН'!$I$5-'СЕТ СН'!$I$20</f>
        <v>3293.3396304900002</v>
      </c>
      <c r="D122" s="36">
        <f>SUMIFS(СВЦЭМ!$C$33:$C$776,СВЦЭМ!$A$33:$A$776,$A122,СВЦЭМ!$B$33:$B$776,D$119)+'СЕТ СН'!$I$12+СВЦЭМ!$D$10+'СЕТ СН'!$I$5-'СЕТ СН'!$I$20</f>
        <v>3301.2463861200004</v>
      </c>
      <c r="E122" s="36">
        <f>SUMIFS(СВЦЭМ!$C$33:$C$776,СВЦЭМ!$A$33:$A$776,$A122,СВЦЭМ!$B$33:$B$776,E$119)+'СЕТ СН'!$I$12+СВЦЭМ!$D$10+'СЕТ СН'!$I$5-'СЕТ СН'!$I$20</f>
        <v>3320.0925399900002</v>
      </c>
      <c r="F122" s="36">
        <f>SUMIFS(СВЦЭМ!$C$33:$C$776,СВЦЭМ!$A$33:$A$776,$A122,СВЦЭМ!$B$33:$B$776,F$119)+'СЕТ СН'!$I$12+СВЦЭМ!$D$10+'СЕТ СН'!$I$5-'СЕТ СН'!$I$20</f>
        <v>3300.8961019500002</v>
      </c>
      <c r="G122" s="36">
        <f>SUMIFS(СВЦЭМ!$C$33:$C$776,СВЦЭМ!$A$33:$A$776,$A122,СВЦЭМ!$B$33:$B$776,G$119)+'СЕТ СН'!$I$12+СВЦЭМ!$D$10+'СЕТ СН'!$I$5-'СЕТ СН'!$I$20</f>
        <v>3297.8212513900003</v>
      </c>
      <c r="H122" s="36">
        <f>SUMIFS(СВЦЭМ!$C$33:$C$776,СВЦЭМ!$A$33:$A$776,$A122,СВЦЭМ!$B$33:$B$776,H$119)+'СЕТ СН'!$I$12+СВЦЭМ!$D$10+'СЕТ СН'!$I$5-'СЕТ СН'!$I$20</f>
        <v>3313.6660300900003</v>
      </c>
      <c r="I122" s="36">
        <f>SUMIFS(СВЦЭМ!$C$33:$C$776,СВЦЭМ!$A$33:$A$776,$A122,СВЦЭМ!$B$33:$B$776,I$119)+'СЕТ СН'!$I$12+СВЦЭМ!$D$10+'СЕТ СН'!$I$5-'СЕТ СН'!$I$20</f>
        <v>3325.8580493899999</v>
      </c>
      <c r="J122" s="36">
        <f>SUMIFS(СВЦЭМ!$C$33:$C$776,СВЦЭМ!$A$33:$A$776,$A122,СВЦЭМ!$B$33:$B$776,J$119)+'СЕТ СН'!$I$12+СВЦЭМ!$D$10+'СЕТ СН'!$I$5-'СЕТ СН'!$I$20</f>
        <v>3320.4844113400004</v>
      </c>
      <c r="K122" s="36">
        <f>SUMIFS(СВЦЭМ!$C$33:$C$776,СВЦЭМ!$A$33:$A$776,$A122,СВЦЭМ!$B$33:$B$776,K$119)+'СЕТ СН'!$I$12+СВЦЭМ!$D$10+'СЕТ СН'!$I$5-'СЕТ СН'!$I$20</f>
        <v>3321.6432727600004</v>
      </c>
      <c r="L122" s="36">
        <f>SUMIFS(СВЦЭМ!$C$33:$C$776,СВЦЭМ!$A$33:$A$776,$A122,СВЦЭМ!$B$33:$B$776,L$119)+'СЕТ СН'!$I$12+СВЦЭМ!$D$10+'СЕТ СН'!$I$5-'СЕТ СН'!$I$20</f>
        <v>3310.4966336800003</v>
      </c>
      <c r="M122" s="36">
        <f>SUMIFS(СВЦЭМ!$C$33:$C$776,СВЦЭМ!$A$33:$A$776,$A122,СВЦЭМ!$B$33:$B$776,M$119)+'СЕТ СН'!$I$12+СВЦЭМ!$D$10+'СЕТ СН'!$I$5-'СЕТ СН'!$I$20</f>
        <v>3303.3167263100004</v>
      </c>
      <c r="N122" s="36">
        <f>SUMIFS(СВЦЭМ!$C$33:$C$776,СВЦЭМ!$A$33:$A$776,$A122,СВЦЭМ!$B$33:$B$776,N$119)+'СЕТ СН'!$I$12+СВЦЭМ!$D$10+'СЕТ СН'!$I$5-'СЕТ СН'!$I$20</f>
        <v>3312.4332805700001</v>
      </c>
      <c r="O122" s="36">
        <f>SUMIFS(СВЦЭМ!$C$33:$C$776,СВЦЭМ!$A$33:$A$776,$A122,СВЦЭМ!$B$33:$B$776,O$119)+'СЕТ СН'!$I$12+СВЦЭМ!$D$10+'СЕТ СН'!$I$5-'СЕТ СН'!$I$20</f>
        <v>3328.8355636300003</v>
      </c>
      <c r="P122" s="36">
        <f>SUMIFS(СВЦЭМ!$C$33:$C$776,СВЦЭМ!$A$33:$A$776,$A122,СВЦЭМ!$B$33:$B$776,P$119)+'СЕТ СН'!$I$12+СВЦЭМ!$D$10+'СЕТ СН'!$I$5-'СЕТ СН'!$I$20</f>
        <v>3341.3441671999999</v>
      </c>
      <c r="Q122" s="36">
        <f>SUMIFS(СВЦЭМ!$C$33:$C$776,СВЦЭМ!$A$33:$A$776,$A122,СВЦЭМ!$B$33:$B$776,Q$119)+'СЕТ СН'!$I$12+СВЦЭМ!$D$10+'СЕТ СН'!$I$5-'СЕТ СН'!$I$20</f>
        <v>3346.4039028000002</v>
      </c>
      <c r="R122" s="36">
        <f>SUMIFS(СВЦЭМ!$C$33:$C$776,СВЦЭМ!$A$33:$A$776,$A122,СВЦЭМ!$B$33:$B$776,R$119)+'СЕТ СН'!$I$12+СВЦЭМ!$D$10+'СЕТ СН'!$I$5-'СЕТ СН'!$I$20</f>
        <v>3338.3479734299999</v>
      </c>
      <c r="S122" s="36">
        <f>SUMIFS(СВЦЭМ!$C$33:$C$776,СВЦЭМ!$A$33:$A$776,$A122,СВЦЭМ!$B$33:$B$776,S$119)+'СЕТ СН'!$I$12+СВЦЭМ!$D$10+'СЕТ СН'!$I$5-'СЕТ СН'!$I$20</f>
        <v>3320.7119496800001</v>
      </c>
      <c r="T122" s="36">
        <f>SUMIFS(СВЦЭМ!$C$33:$C$776,СВЦЭМ!$A$33:$A$776,$A122,СВЦЭМ!$B$33:$B$776,T$119)+'СЕТ СН'!$I$12+СВЦЭМ!$D$10+'СЕТ СН'!$I$5-'СЕТ СН'!$I$20</f>
        <v>3300.7485467900001</v>
      </c>
      <c r="U122" s="36">
        <f>SUMIFS(СВЦЭМ!$C$33:$C$776,СВЦЭМ!$A$33:$A$776,$A122,СВЦЭМ!$B$33:$B$776,U$119)+'СЕТ СН'!$I$12+СВЦЭМ!$D$10+'СЕТ СН'!$I$5-'СЕТ СН'!$I$20</f>
        <v>3305.6525115200002</v>
      </c>
      <c r="V122" s="36">
        <f>SUMIFS(СВЦЭМ!$C$33:$C$776,СВЦЭМ!$A$33:$A$776,$A122,СВЦЭМ!$B$33:$B$776,V$119)+'СЕТ СН'!$I$12+СВЦЭМ!$D$10+'СЕТ СН'!$I$5-'СЕТ СН'!$I$20</f>
        <v>3305.3672052100001</v>
      </c>
      <c r="W122" s="36">
        <f>SUMIFS(СВЦЭМ!$C$33:$C$776,СВЦЭМ!$A$33:$A$776,$A122,СВЦЭМ!$B$33:$B$776,W$119)+'СЕТ СН'!$I$12+СВЦЭМ!$D$10+'СЕТ СН'!$I$5-'СЕТ СН'!$I$20</f>
        <v>3313.2749919400003</v>
      </c>
      <c r="X122" s="36">
        <f>SUMIFS(СВЦЭМ!$C$33:$C$776,СВЦЭМ!$A$33:$A$776,$A122,СВЦЭМ!$B$33:$B$776,X$119)+'СЕТ СН'!$I$12+СВЦЭМ!$D$10+'СЕТ СН'!$I$5-'СЕТ СН'!$I$20</f>
        <v>3323.9215700600002</v>
      </c>
      <c r="Y122" s="36">
        <f>SUMIFS(СВЦЭМ!$C$33:$C$776,СВЦЭМ!$A$33:$A$776,$A122,СВЦЭМ!$B$33:$B$776,Y$119)+'СЕТ СН'!$I$12+СВЦЭМ!$D$10+'СЕТ СН'!$I$5-'СЕТ СН'!$I$20</f>
        <v>3328.7774978100001</v>
      </c>
    </row>
    <row r="123" spans="1:27" ht="15.75" x14ac:dyDescent="0.2">
      <c r="A123" s="35">
        <f t="shared" si="3"/>
        <v>44200</v>
      </c>
      <c r="B123" s="36">
        <f>SUMIFS(СВЦЭМ!$C$33:$C$776,СВЦЭМ!$A$33:$A$776,$A123,СВЦЭМ!$B$33:$B$776,B$119)+'СЕТ СН'!$I$12+СВЦЭМ!$D$10+'СЕТ СН'!$I$5-'СЕТ СН'!$I$20</f>
        <v>3354.5846829800003</v>
      </c>
      <c r="C123" s="36">
        <f>SUMIFS(СВЦЭМ!$C$33:$C$776,СВЦЭМ!$A$33:$A$776,$A123,СВЦЭМ!$B$33:$B$776,C$119)+'СЕТ СН'!$I$12+СВЦЭМ!$D$10+'СЕТ СН'!$I$5-'СЕТ СН'!$I$20</f>
        <v>3364.8967526900005</v>
      </c>
      <c r="D123" s="36">
        <f>SUMIFS(СВЦЭМ!$C$33:$C$776,СВЦЭМ!$A$33:$A$776,$A123,СВЦЭМ!$B$33:$B$776,D$119)+'СЕТ СН'!$I$12+СВЦЭМ!$D$10+'СЕТ СН'!$I$5-'СЕТ СН'!$I$20</f>
        <v>3379.6229636000003</v>
      </c>
      <c r="E123" s="36">
        <f>SUMIFS(СВЦЭМ!$C$33:$C$776,СВЦЭМ!$A$33:$A$776,$A123,СВЦЭМ!$B$33:$B$776,E$119)+'СЕТ СН'!$I$12+СВЦЭМ!$D$10+'СЕТ СН'!$I$5-'СЕТ СН'!$I$20</f>
        <v>3405.1587458200001</v>
      </c>
      <c r="F123" s="36">
        <f>SUMIFS(СВЦЭМ!$C$33:$C$776,СВЦЭМ!$A$33:$A$776,$A123,СВЦЭМ!$B$33:$B$776,F$119)+'СЕТ СН'!$I$12+СВЦЭМ!$D$10+'СЕТ СН'!$I$5-'СЕТ СН'!$I$20</f>
        <v>3371.3101834500003</v>
      </c>
      <c r="G123" s="36">
        <f>SUMIFS(СВЦЭМ!$C$33:$C$776,СВЦЭМ!$A$33:$A$776,$A123,СВЦЭМ!$B$33:$B$776,G$119)+'СЕТ СН'!$I$12+СВЦЭМ!$D$10+'СЕТ СН'!$I$5-'СЕТ СН'!$I$20</f>
        <v>3367.33062763</v>
      </c>
      <c r="H123" s="36">
        <f>SUMIFS(СВЦЭМ!$C$33:$C$776,СВЦЭМ!$A$33:$A$776,$A123,СВЦЭМ!$B$33:$B$776,H$119)+'СЕТ СН'!$I$12+СВЦЭМ!$D$10+'СЕТ СН'!$I$5-'СЕТ СН'!$I$20</f>
        <v>3374.5279104700003</v>
      </c>
      <c r="I123" s="36">
        <f>SUMIFS(СВЦЭМ!$C$33:$C$776,СВЦЭМ!$A$33:$A$776,$A123,СВЦЭМ!$B$33:$B$776,I$119)+'СЕТ СН'!$I$12+СВЦЭМ!$D$10+'СЕТ СН'!$I$5-'СЕТ СН'!$I$20</f>
        <v>3358.9277757200002</v>
      </c>
      <c r="J123" s="36">
        <f>SUMIFS(СВЦЭМ!$C$33:$C$776,СВЦЭМ!$A$33:$A$776,$A123,СВЦЭМ!$B$33:$B$776,J$119)+'СЕТ СН'!$I$12+СВЦЭМ!$D$10+'СЕТ СН'!$I$5-'СЕТ СН'!$I$20</f>
        <v>3332.5752527300001</v>
      </c>
      <c r="K123" s="36">
        <f>SUMIFS(СВЦЭМ!$C$33:$C$776,СВЦЭМ!$A$33:$A$776,$A123,СВЦЭМ!$B$33:$B$776,K$119)+'СЕТ СН'!$I$12+СВЦЭМ!$D$10+'СЕТ СН'!$I$5-'СЕТ СН'!$I$20</f>
        <v>3304.6150844800004</v>
      </c>
      <c r="L123" s="36">
        <f>SUMIFS(СВЦЭМ!$C$33:$C$776,СВЦЭМ!$A$33:$A$776,$A123,СВЦЭМ!$B$33:$B$776,L$119)+'СЕТ СН'!$I$12+СВЦЭМ!$D$10+'СЕТ СН'!$I$5-'СЕТ СН'!$I$20</f>
        <v>3296.7282807400002</v>
      </c>
      <c r="M123" s="36">
        <f>SUMIFS(СВЦЭМ!$C$33:$C$776,СВЦЭМ!$A$33:$A$776,$A123,СВЦЭМ!$B$33:$B$776,M$119)+'СЕТ СН'!$I$12+СВЦЭМ!$D$10+'СЕТ СН'!$I$5-'СЕТ СН'!$I$20</f>
        <v>3288.4132723800003</v>
      </c>
      <c r="N123" s="36">
        <f>SUMIFS(СВЦЭМ!$C$33:$C$776,СВЦЭМ!$A$33:$A$776,$A123,СВЦЭМ!$B$33:$B$776,N$119)+'СЕТ СН'!$I$12+СВЦЭМ!$D$10+'СЕТ СН'!$I$5-'СЕТ СН'!$I$20</f>
        <v>3307.2109559800001</v>
      </c>
      <c r="O123" s="36">
        <f>SUMIFS(СВЦЭМ!$C$33:$C$776,СВЦЭМ!$A$33:$A$776,$A123,СВЦЭМ!$B$33:$B$776,O$119)+'СЕТ СН'!$I$12+СВЦЭМ!$D$10+'СЕТ СН'!$I$5-'СЕТ СН'!$I$20</f>
        <v>3316.20215899</v>
      </c>
      <c r="P123" s="36">
        <f>SUMIFS(СВЦЭМ!$C$33:$C$776,СВЦЭМ!$A$33:$A$776,$A123,СВЦЭМ!$B$33:$B$776,P$119)+'СЕТ СН'!$I$12+СВЦЭМ!$D$10+'СЕТ СН'!$I$5-'СЕТ СН'!$I$20</f>
        <v>3327.8128532700002</v>
      </c>
      <c r="Q123" s="36">
        <f>SUMIFS(СВЦЭМ!$C$33:$C$776,СВЦЭМ!$A$33:$A$776,$A123,СВЦЭМ!$B$33:$B$776,Q$119)+'СЕТ СН'!$I$12+СВЦЭМ!$D$10+'СЕТ СН'!$I$5-'СЕТ СН'!$I$20</f>
        <v>3328.5004020200004</v>
      </c>
      <c r="R123" s="36">
        <f>SUMIFS(СВЦЭМ!$C$33:$C$776,СВЦЭМ!$A$33:$A$776,$A123,СВЦЭМ!$B$33:$B$776,R$119)+'СЕТ СН'!$I$12+СВЦЭМ!$D$10+'СЕТ СН'!$I$5-'СЕТ СН'!$I$20</f>
        <v>3317.7047282000003</v>
      </c>
      <c r="S123" s="36">
        <f>SUMIFS(СВЦЭМ!$C$33:$C$776,СВЦЭМ!$A$33:$A$776,$A123,СВЦЭМ!$B$33:$B$776,S$119)+'СЕТ СН'!$I$12+СВЦЭМ!$D$10+'СЕТ СН'!$I$5-'СЕТ СН'!$I$20</f>
        <v>3309.0770160900001</v>
      </c>
      <c r="T123" s="36">
        <f>SUMIFS(СВЦЭМ!$C$33:$C$776,СВЦЭМ!$A$33:$A$776,$A123,СВЦЭМ!$B$33:$B$776,T$119)+'СЕТ СН'!$I$12+СВЦЭМ!$D$10+'СЕТ СН'!$I$5-'СЕТ СН'!$I$20</f>
        <v>3292.8391263800004</v>
      </c>
      <c r="U123" s="36">
        <f>SUMIFS(СВЦЭМ!$C$33:$C$776,СВЦЭМ!$A$33:$A$776,$A123,СВЦЭМ!$B$33:$B$776,U$119)+'СЕТ СН'!$I$12+СВЦЭМ!$D$10+'СЕТ СН'!$I$5-'СЕТ СН'!$I$20</f>
        <v>3298.9070358600002</v>
      </c>
      <c r="V123" s="36">
        <f>SUMIFS(СВЦЭМ!$C$33:$C$776,СВЦЭМ!$A$33:$A$776,$A123,СВЦЭМ!$B$33:$B$776,V$119)+'СЕТ СН'!$I$12+СВЦЭМ!$D$10+'СЕТ СН'!$I$5-'СЕТ СН'!$I$20</f>
        <v>3299.6836783799999</v>
      </c>
      <c r="W123" s="36">
        <f>SUMIFS(СВЦЭМ!$C$33:$C$776,СВЦЭМ!$A$33:$A$776,$A123,СВЦЭМ!$B$33:$B$776,W$119)+'СЕТ СН'!$I$12+СВЦЭМ!$D$10+'СЕТ СН'!$I$5-'СЕТ СН'!$I$20</f>
        <v>3310.3256313700003</v>
      </c>
      <c r="X123" s="36">
        <f>SUMIFS(СВЦЭМ!$C$33:$C$776,СВЦЭМ!$A$33:$A$776,$A123,СВЦЭМ!$B$33:$B$776,X$119)+'СЕТ СН'!$I$12+СВЦЭМ!$D$10+'СЕТ СН'!$I$5-'СЕТ СН'!$I$20</f>
        <v>3326.6009289600001</v>
      </c>
      <c r="Y123" s="36">
        <f>SUMIFS(СВЦЭМ!$C$33:$C$776,СВЦЭМ!$A$33:$A$776,$A123,СВЦЭМ!$B$33:$B$776,Y$119)+'СЕТ СН'!$I$12+СВЦЭМ!$D$10+'СЕТ СН'!$I$5-'СЕТ СН'!$I$20</f>
        <v>3341.7756784100002</v>
      </c>
    </row>
    <row r="124" spans="1:27" ht="15.75" x14ac:dyDescent="0.2">
      <c r="A124" s="35">
        <f t="shared" si="3"/>
        <v>44201</v>
      </c>
      <c r="B124" s="36">
        <f>SUMIFS(СВЦЭМ!$C$33:$C$776,СВЦЭМ!$A$33:$A$776,$A124,СВЦЭМ!$B$33:$B$776,B$119)+'СЕТ СН'!$I$12+СВЦЭМ!$D$10+'СЕТ СН'!$I$5-'СЕТ СН'!$I$20</f>
        <v>3310.8592469499999</v>
      </c>
      <c r="C124" s="36">
        <f>SUMIFS(СВЦЭМ!$C$33:$C$776,СВЦЭМ!$A$33:$A$776,$A124,СВЦЭМ!$B$33:$B$776,C$119)+'СЕТ СН'!$I$12+СВЦЭМ!$D$10+'СЕТ СН'!$I$5-'СЕТ СН'!$I$20</f>
        <v>3340.6121316200001</v>
      </c>
      <c r="D124" s="36">
        <f>SUMIFS(СВЦЭМ!$C$33:$C$776,СВЦЭМ!$A$33:$A$776,$A124,СВЦЭМ!$B$33:$B$776,D$119)+'СЕТ СН'!$I$12+СВЦЭМ!$D$10+'СЕТ СН'!$I$5-'СЕТ СН'!$I$20</f>
        <v>3349.1963225899999</v>
      </c>
      <c r="E124" s="36">
        <f>SUMIFS(СВЦЭМ!$C$33:$C$776,СВЦЭМ!$A$33:$A$776,$A124,СВЦЭМ!$B$33:$B$776,E$119)+'СЕТ СН'!$I$12+СВЦЭМ!$D$10+'СЕТ СН'!$I$5-'СЕТ СН'!$I$20</f>
        <v>3353.0968000600005</v>
      </c>
      <c r="F124" s="36">
        <f>SUMIFS(СВЦЭМ!$C$33:$C$776,СВЦЭМ!$A$33:$A$776,$A124,СВЦЭМ!$B$33:$B$776,F$119)+'СЕТ СН'!$I$12+СВЦЭМ!$D$10+'СЕТ СН'!$I$5-'СЕТ СН'!$I$20</f>
        <v>3362.8386828900002</v>
      </c>
      <c r="G124" s="36">
        <f>SUMIFS(СВЦЭМ!$C$33:$C$776,СВЦЭМ!$A$33:$A$776,$A124,СВЦЭМ!$B$33:$B$776,G$119)+'СЕТ СН'!$I$12+СВЦЭМ!$D$10+'СЕТ СН'!$I$5-'СЕТ СН'!$I$20</f>
        <v>3383.3197504600003</v>
      </c>
      <c r="H124" s="36">
        <f>SUMIFS(СВЦЭМ!$C$33:$C$776,СВЦЭМ!$A$33:$A$776,$A124,СВЦЭМ!$B$33:$B$776,H$119)+'СЕТ СН'!$I$12+СВЦЭМ!$D$10+'СЕТ СН'!$I$5-'СЕТ СН'!$I$20</f>
        <v>3367.62096277</v>
      </c>
      <c r="I124" s="36">
        <f>SUMIFS(СВЦЭМ!$C$33:$C$776,СВЦЭМ!$A$33:$A$776,$A124,СВЦЭМ!$B$33:$B$776,I$119)+'СЕТ СН'!$I$12+СВЦЭМ!$D$10+'СЕТ СН'!$I$5-'СЕТ СН'!$I$20</f>
        <v>3350.2214693100004</v>
      </c>
      <c r="J124" s="36">
        <f>SUMIFS(СВЦЭМ!$C$33:$C$776,СВЦЭМ!$A$33:$A$776,$A124,СВЦЭМ!$B$33:$B$776,J$119)+'СЕТ СН'!$I$12+СВЦЭМ!$D$10+'СЕТ СН'!$I$5-'СЕТ СН'!$I$20</f>
        <v>3326.4152344000004</v>
      </c>
      <c r="K124" s="36">
        <f>SUMIFS(СВЦЭМ!$C$33:$C$776,СВЦЭМ!$A$33:$A$776,$A124,СВЦЭМ!$B$33:$B$776,K$119)+'СЕТ СН'!$I$12+СВЦЭМ!$D$10+'СЕТ СН'!$I$5-'СЕТ СН'!$I$20</f>
        <v>3296.4766965200001</v>
      </c>
      <c r="L124" s="36">
        <f>SUMIFS(СВЦЭМ!$C$33:$C$776,СВЦЭМ!$A$33:$A$776,$A124,СВЦЭМ!$B$33:$B$776,L$119)+'СЕТ СН'!$I$12+СВЦЭМ!$D$10+'СЕТ СН'!$I$5-'СЕТ СН'!$I$20</f>
        <v>3274.0396592700004</v>
      </c>
      <c r="M124" s="36">
        <f>SUMIFS(СВЦЭМ!$C$33:$C$776,СВЦЭМ!$A$33:$A$776,$A124,СВЦЭМ!$B$33:$B$776,M$119)+'СЕТ СН'!$I$12+СВЦЭМ!$D$10+'СЕТ СН'!$I$5-'СЕТ СН'!$I$20</f>
        <v>3283.0871972300001</v>
      </c>
      <c r="N124" s="36">
        <f>SUMIFS(СВЦЭМ!$C$33:$C$776,СВЦЭМ!$A$33:$A$776,$A124,СВЦЭМ!$B$33:$B$776,N$119)+'СЕТ СН'!$I$12+СВЦЭМ!$D$10+'СЕТ СН'!$I$5-'СЕТ СН'!$I$20</f>
        <v>3316.5557654100003</v>
      </c>
      <c r="O124" s="36">
        <f>SUMIFS(СВЦЭМ!$C$33:$C$776,СВЦЭМ!$A$33:$A$776,$A124,СВЦЭМ!$B$33:$B$776,O$119)+'СЕТ СН'!$I$12+СВЦЭМ!$D$10+'СЕТ СН'!$I$5-'СЕТ СН'!$I$20</f>
        <v>3342.0437230000002</v>
      </c>
      <c r="P124" s="36">
        <f>SUMIFS(СВЦЭМ!$C$33:$C$776,СВЦЭМ!$A$33:$A$776,$A124,СВЦЭМ!$B$33:$B$776,P$119)+'СЕТ СН'!$I$12+СВЦЭМ!$D$10+'СЕТ СН'!$I$5-'СЕТ СН'!$I$20</f>
        <v>3358.3627579100003</v>
      </c>
      <c r="Q124" s="36">
        <f>SUMIFS(СВЦЭМ!$C$33:$C$776,СВЦЭМ!$A$33:$A$776,$A124,СВЦЭМ!$B$33:$B$776,Q$119)+'СЕТ СН'!$I$12+СВЦЭМ!$D$10+'СЕТ СН'!$I$5-'СЕТ СН'!$I$20</f>
        <v>3364.2335253300002</v>
      </c>
      <c r="R124" s="36">
        <f>SUMIFS(СВЦЭМ!$C$33:$C$776,СВЦЭМ!$A$33:$A$776,$A124,СВЦЭМ!$B$33:$B$776,R$119)+'СЕТ СН'!$I$12+СВЦЭМ!$D$10+'СЕТ СН'!$I$5-'СЕТ СН'!$I$20</f>
        <v>3350.8420288400002</v>
      </c>
      <c r="S124" s="36">
        <f>SUMIFS(СВЦЭМ!$C$33:$C$776,СВЦЭМ!$A$33:$A$776,$A124,СВЦЭМ!$B$33:$B$776,S$119)+'СЕТ СН'!$I$12+СВЦЭМ!$D$10+'СЕТ СН'!$I$5-'СЕТ СН'!$I$20</f>
        <v>3339.7793312000003</v>
      </c>
      <c r="T124" s="36">
        <f>SUMIFS(СВЦЭМ!$C$33:$C$776,СВЦЭМ!$A$33:$A$776,$A124,СВЦЭМ!$B$33:$B$776,T$119)+'СЕТ СН'!$I$12+СВЦЭМ!$D$10+'СЕТ СН'!$I$5-'СЕТ СН'!$I$20</f>
        <v>3307.6641097800002</v>
      </c>
      <c r="U124" s="36">
        <f>SUMIFS(СВЦЭМ!$C$33:$C$776,СВЦЭМ!$A$33:$A$776,$A124,СВЦЭМ!$B$33:$B$776,U$119)+'СЕТ СН'!$I$12+СВЦЭМ!$D$10+'СЕТ СН'!$I$5-'СЕТ СН'!$I$20</f>
        <v>3314.7822817400001</v>
      </c>
      <c r="V124" s="36">
        <f>SUMIFS(СВЦЭМ!$C$33:$C$776,СВЦЭМ!$A$33:$A$776,$A124,СВЦЭМ!$B$33:$B$776,V$119)+'СЕТ СН'!$I$12+СВЦЭМ!$D$10+'СЕТ СН'!$I$5-'СЕТ СН'!$I$20</f>
        <v>3319.6318658100004</v>
      </c>
      <c r="W124" s="36">
        <f>SUMIFS(СВЦЭМ!$C$33:$C$776,СВЦЭМ!$A$33:$A$776,$A124,СВЦЭМ!$B$33:$B$776,W$119)+'СЕТ СН'!$I$12+СВЦЭМ!$D$10+'СЕТ СН'!$I$5-'СЕТ СН'!$I$20</f>
        <v>3334.8879158400005</v>
      </c>
      <c r="X124" s="36">
        <f>SUMIFS(СВЦЭМ!$C$33:$C$776,СВЦЭМ!$A$33:$A$776,$A124,СВЦЭМ!$B$33:$B$776,X$119)+'СЕТ СН'!$I$12+СВЦЭМ!$D$10+'СЕТ СН'!$I$5-'СЕТ СН'!$I$20</f>
        <v>3349.8566494800002</v>
      </c>
      <c r="Y124" s="36">
        <f>SUMIFS(СВЦЭМ!$C$33:$C$776,СВЦЭМ!$A$33:$A$776,$A124,СВЦЭМ!$B$33:$B$776,Y$119)+'СЕТ СН'!$I$12+СВЦЭМ!$D$10+'СЕТ СН'!$I$5-'СЕТ СН'!$I$20</f>
        <v>3365.6343197100005</v>
      </c>
    </row>
    <row r="125" spans="1:27" ht="15.75" x14ac:dyDescent="0.2">
      <c r="A125" s="35">
        <f t="shared" si="3"/>
        <v>44202</v>
      </c>
      <c r="B125" s="36">
        <f>SUMIFS(СВЦЭМ!$C$33:$C$776,СВЦЭМ!$A$33:$A$776,$A125,СВЦЭМ!$B$33:$B$776,B$119)+'СЕТ СН'!$I$12+СВЦЭМ!$D$10+'СЕТ СН'!$I$5-'СЕТ СН'!$I$20</f>
        <v>3359.4059760200003</v>
      </c>
      <c r="C125" s="36">
        <f>SUMIFS(СВЦЭМ!$C$33:$C$776,СВЦЭМ!$A$33:$A$776,$A125,СВЦЭМ!$B$33:$B$776,C$119)+'СЕТ СН'!$I$12+СВЦЭМ!$D$10+'СЕТ СН'!$I$5-'СЕТ СН'!$I$20</f>
        <v>3382.6087332699999</v>
      </c>
      <c r="D125" s="36">
        <f>SUMIFS(СВЦЭМ!$C$33:$C$776,СВЦЭМ!$A$33:$A$776,$A125,СВЦЭМ!$B$33:$B$776,D$119)+'СЕТ СН'!$I$12+СВЦЭМ!$D$10+'СЕТ СН'!$I$5-'СЕТ СН'!$I$20</f>
        <v>3407.2045980800003</v>
      </c>
      <c r="E125" s="36">
        <f>SUMIFS(СВЦЭМ!$C$33:$C$776,СВЦЭМ!$A$33:$A$776,$A125,СВЦЭМ!$B$33:$B$776,E$119)+'СЕТ СН'!$I$12+СВЦЭМ!$D$10+'СЕТ СН'!$I$5-'СЕТ СН'!$I$20</f>
        <v>3416.0454453100001</v>
      </c>
      <c r="F125" s="36">
        <f>SUMIFS(СВЦЭМ!$C$33:$C$776,СВЦЭМ!$A$33:$A$776,$A125,СВЦЭМ!$B$33:$B$776,F$119)+'СЕТ СН'!$I$12+СВЦЭМ!$D$10+'СЕТ СН'!$I$5-'СЕТ СН'!$I$20</f>
        <v>3425.6538888100004</v>
      </c>
      <c r="G125" s="36">
        <f>SUMIFS(СВЦЭМ!$C$33:$C$776,СВЦЭМ!$A$33:$A$776,$A125,СВЦЭМ!$B$33:$B$776,G$119)+'СЕТ СН'!$I$12+СВЦЭМ!$D$10+'СЕТ СН'!$I$5-'СЕТ СН'!$I$20</f>
        <v>3432.0480853400004</v>
      </c>
      <c r="H125" s="36">
        <f>SUMIFS(СВЦЭМ!$C$33:$C$776,СВЦЭМ!$A$33:$A$776,$A125,СВЦЭМ!$B$33:$B$776,H$119)+'СЕТ СН'!$I$12+СВЦЭМ!$D$10+'СЕТ СН'!$I$5-'СЕТ СН'!$I$20</f>
        <v>3417.3604283800005</v>
      </c>
      <c r="I125" s="36">
        <f>SUMIFS(СВЦЭМ!$C$33:$C$776,СВЦЭМ!$A$33:$A$776,$A125,СВЦЭМ!$B$33:$B$776,I$119)+'СЕТ СН'!$I$12+СВЦЭМ!$D$10+'СЕТ СН'!$I$5-'СЕТ СН'!$I$20</f>
        <v>3391.7747263500005</v>
      </c>
      <c r="J125" s="36">
        <f>SUMIFS(СВЦЭМ!$C$33:$C$776,СВЦЭМ!$A$33:$A$776,$A125,СВЦЭМ!$B$33:$B$776,J$119)+'СЕТ СН'!$I$12+СВЦЭМ!$D$10+'СЕТ СН'!$I$5-'СЕТ СН'!$I$20</f>
        <v>3343.4782616900002</v>
      </c>
      <c r="K125" s="36">
        <f>SUMIFS(СВЦЭМ!$C$33:$C$776,СВЦЭМ!$A$33:$A$776,$A125,СВЦЭМ!$B$33:$B$776,K$119)+'СЕТ СН'!$I$12+СВЦЭМ!$D$10+'СЕТ СН'!$I$5-'СЕТ СН'!$I$20</f>
        <v>3297.9153945300004</v>
      </c>
      <c r="L125" s="36">
        <f>SUMIFS(СВЦЭМ!$C$33:$C$776,СВЦЭМ!$A$33:$A$776,$A125,СВЦЭМ!$B$33:$B$776,L$119)+'СЕТ СН'!$I$12+СВЦЭМ!$D$10+'СЕТ СН'!$I$5-'СЕТ СН'!$I$20</f>
        <v>3290.8418562900001</v>
      </c>
      <c r="M125" s="36">
        <f>SUMIFS(СВЦЭМ!$C$33:$C$776,СВЦЭМ!$A$33:$A$776,$A125,СВЦЭМ!$B$33:$B$776,M$119)+'СЕТ СН'!$I$12+СВЦЭМ!$D$10+'СЕТ СН'!$I$5-'СЕТ СН'!$I$20</f>
        <v>3293.0256671900001</v>
      </c>
      <c r="N125" s="36">
        <f>SUMIFS(СВЦЭМ!$C$33:$C$776,СВЦЭМ!$A$33:$A$776,$A125,СВЦЭМ!$B$33:$B$776,N$119)+'СЕТ СН'!$I$12+СВЦЭМ!$D$10+'СЕТ СН'!$I$5-'СЕТ СН'!$I$20</f>
        <v>3321.1129000400001</v>
      </c>
      <c r="O125" s="36">
        <f>SUMIFS(СВЦЭМ!$C$33:$C$776,СВЦЭМ!$A$33:$A$776,$A125,СВЦЭМ!$B$33:$B$776,O$119)+'СЕТ СН'!$I$12+СВЦЭМ!$D$10+'СЕТ СН'!$I$5-'СЕТ СН'!$I$20</f>
        <v>3337.1288258000004</v>
      </c>
      <c r="P125" s="36">
        <f>SUMIFS(СВЦЭМ!$C$33:$C$776,СВЦЭМ!$A$33:$A$776,$A125,СВЦЭМ!$B$33:$B$776,P$119)+'СЕТ СН'!$I$12+СВЦЭМ!$D$10+'СЕТ СН'!$I$5-'СЕТ СН'!$I$20</f>
        <v>3347.0980832300002</v>
      </c>
      <c r="Q125" s="36">
        <f>SUMIFS(СВЦЭМ!$C$33:$C$776,СВЦЭМ!$A$33:$A$776,$A125,СВЦЭМ!$B$33:$B$776,Q$119)+'СЕТ СН'!$I$12+СВЦЭМ!$D$10+'СЕТ СН'!$I$5-'СЕТ СН'!$I$20</f>
        <v>3354.8112731000001</v>
      </c>
      <c r="R125" s="36">
        <f>SUMIFS(СВЦЭМ!$C$33:$C$776,СВЦЭМ!$A$33:$A$776,$A125,СВЦЭМ!$B$33:$B$776,R$119)+'СЕТ СН'!$I$12+СВЦЭМ!$D$10+'СЕТ СН'!$I$5-'СЕТ СН'!$I$20</f>
        <v>3339.5553871700004</v>
      </c>
      <c r="S125" s="36">
        <f>SUMIFS(СВЦЭМ!$C$33:$C$776,СВЦЭМ!$A$33:$A$776,$A125,СВЦЭМ!$B$33:$B$776,S$119)+'СЕТ СН'!$I$12+СВЦЭМ!$D$10+'СЕТ СН'!$I$5-'СЕТ СН'!$I$20</f>
        <v>3311.4668554300001</v>
      </c>
      <c r="T125" s="36">
        <f>SUMIFS(СВЦЭМ!$C$33:$C$776,СВЦЭМ!$A$33:$A$776,$A125,СВЦЭМ!$B$33:$B$776,T$119)+'СЕТ СН'!$I$12+СВЦЭМ!$D$10+'СЕТ СН'!$I$5-'СЕТ СН'!$I$20</f>
        <v>3287.6225496400002</v>
      </c>
      <c r="U125" s="36">
        <f>SUMIFS(СВЦЭМ!$C$33:$C$776,СВЦЭМ!$A$33:$A$776,$A125,СВЦЭМ!$B$33:$B$776,U$119)+'СЕТ СН'!$I$12+СВЦЭМ!$D$10+'СЕТ СН'!$I$5-'СЕТ СН'!$I$20</f>
        <v>3291.0968176700003</v>
      </c>
      <c r="V125" s="36">
        <f>SUMIFS(СВЦЭМ!$C$33:$C$776,СВЦЭМ!$A$33:$A$776,$A125,СВЦЭМ!$B$33:$B$776,V$119)+'СЕТ СН'!$I$12+СВЦЭМ!$D$10+'СЕТ СН'!$I$5-'СЕТ СН'!$I$20</f>
        <v>3297.9477069000004</v>
      </c>
      <c r="W125" s="36">
        <f>SUMIFS(СВЦЭМ!$C$33:$C$776,СВЦЭМ!$A$33:$A$776,$A125,СВЦЭМ!$B$33:$B$776,W$119)+'СЕТ СН'!$I$12+СВЦЭМ!$D$10+'СЕТ СН'!$I$5-'СЕТ СН'!$I$20</f>
        <v>3313.7202502</v>
      </c>
      <c r="X125" s="36">
        <f>SUMIFS(СВЦЭМ!$C$33:$C$776,СВЦЭМ!$A$33:$A$776,$A125,СВЦЭМ!$B$33:$B$776,X$119)+'СЕТ СН'!$I$12+СВЦЭМ!$D$10+'СЕТ СН'!$I$5-'СЕТ СН'!$I$20</f>
        <v>3331.4452509600005</v>
      </c>
      <c r="Y125" s="36">
        <f>SUMIFS(СВЦЭМ!$C$33:$C$776,СВЦЭМ!$A$33:$A$776,$A125,СВЦЭМ!$B$33:$B$776,Y$119)+'СЕТ СН'!$I$12+СВЦЭМ!$D$10+'СЕТ СН'!$I$5-'СЕТ СН'!$I$20</f>
        <v>3354.2815070800002</v>
      </c>
    </row>
    <row r="126" spans="1:27" ht="15.75" x14ac:dyDescent="0.2">
      <c r="A126" s="35">
        <f t="shared" si="3"/>
        <v>44203</v>
      </c>
      <c r="B126" s="36">
        <f>SUMIFS(СВЦЭМ!$C$33:$C$776,СВЦЭМ!$A$33:$A$776,$A126,СВЦЭМ!$B$33:$B$776,B$119)+'СЕТ СН'!$I$12+СВЦЭМ!$D$10+'СЕТ СН'!$I$5-'СЕТ СН'!$I$20</f>
        <v>3330.8519609300001</v>
      </c>
      <c r="C126" s="36">
        <f>SUMIFS(СВЦЭМ!$C$33:$C$776,СВЦЭМ!$A$33:$A$776,$A126,СВЦЭМ!$B$33:$B$776,C$119)+'СЕТ СН'!$I$12+СВЦЭМ!$D$10+'СЕТ СН'!$I$5-'СЕТ СН'!$I$20</f>
        <v>3362.0702453900003</v>
      </c>
      <c r="D126" s="36">
        <f>SUMIFS(СВЦЭМ!$C$33:$C$776,СВЦЭМ!$A$33:$A$776,$A126,СВЦЭМ!$B$33:$B$776,D$119)+'СЕТ СН'!$I$12+СВЦЭМ!$D$10+'СЕТ СН'!$I$5-'СЕТ СН'!$I$20</f>
        <v>3389.2835428100002</v>
      </c>
      <c r="E126" s="36">
        <f>SUMIFS(СВЦЭМ!$C$33:$C$776,СВЦЭМ!$A$33:$A$776,$A126,СВЦЭМ!$B$33:$B$776,E$119)+'СЕТ СН'!$I$12+СВЦЭМ!$D$10+'СЕТ СН'!$I$5-'СЕТ СН'!$I$20</f>
        <v>3398.2592516700001</v>
      </c>
      <c r="F126" s="36">
        <f>SUMIFS(СВЦЭМ!$C$33:$C$776,СВЦЭМ!$A$33:$A$776,$A126,СВЦЭМ!$B$33:$B$776,F$119)+'СЕТ СН'!$I$12+СВЦЭМ!$D$10+'СЕТ СН'!$I$5-'СЕТ СН'!$I$20</f>
        <v>3404.0489791200002</v>
      </c>
      <c r="G126" s="36">
        <f>SUMIFS(СВЦЭМ!$C$33:$C$776,СВЦЭМ!$A$33:$A$776,$A126,СВЦЭМ!$B$33:$B$776,G$119)+'СЕТ СН'!$I$12+СВЦЭМ!$D$10+'СЕТ СН'!$I$5-'СЕТ СН'!$I$20</f>
        <v>3396.7025577200002</v>
      </c>
      <c r="H126" s="36">
        <f>SUMIFS(СВЦЭМ!$C$33:$C$776,СВЦЭМ!$A$33:$A$776,$A126,СВЦЭМ!$B$33:$B$776,H$119)+'СЕТ СН'!$I$12+СВЦЭМ!$D$10+'СЕТ СН'!$I$5-'СЕТ СН'!$I$20</f>
        <v>3378.9534593100002</v>
      </c>
      <c r="I126" s="36">
        <f>SUMIFS(СВЦЭМ!$C$33:$C$776,СВЦЭМ!$A$33:$A$776,$A126,СВЦЭМ!$B$33:$B$776,I$119)+'СЕТ СН'!$I$12+СВЦЭМ!$D$10+'СЕТ СН'!$I$5-'СЕТ СН'!$I$20</f>
        <v>3360.34267585</v>
      </c>
      <c r="J126" s="36">
        <f>SUMIFS(СВЦЭМ!$C$33:$C$776,СВЦЭМ!$A$33:$A$776,$A126,СВЦЭМ!$B$33:$B$776,J$119)+'СЕТ СН'!$I$12+СВЦЭМ!$D$10+'СЕТ СН'!$I$5-'СЕТ СН'!$I$20</f>
        <v>3332.3112196400002</v>
      </c>
      <c r="K126" s="36">
        <f>SUMIFS(СВЦЭМ!$C$33:$C$776,СВЦЭМ!$A$33:$A$776,$A126,СВЦЭМ!$B$33:$B$776,K$119)+'СЕТ СН'!$I$12+СВЦЭМ!$D$10+'СЕТ СН'!$I$5-'СЕТ СН'!$I$20</f>
        <v>3307.3255334700002</v>
      </c>
      <c r="L126" s="36">
        <f>SUMIFS(СВЦЭМ!$C$33:$C$776,СВЦЭМ!$A$33:$A$776,$A126,СВЦЭМ!$B$33:$B$776,L$119)+'СЕТ СН'!$I$12+СВЦЭМ!$D$10+'СЕТ СН'!$I$5-'СЕТ СН'!$I$20</f>
        <v>3289.24112358</v>
      </c>
      <c r="M126" s="36">
        <f>SUMIFS(СВЦЭМ!$C$33:$C$776,СВЦЭМ!$A$33:$A$776,$A126,СВЦЭМ!$B$33:$B$776,M$119)+'СЕТ СН'!$I$12+СВЦЭМ!$D$10+'СЕТ СН'!$I$5-'СЕТ СН'!$I$20</f>
        <v>3307.0539907100001</v>
      </c>
      <c r="N126" s="36">
        <f>SUMIFS(СВЦЭМ!$C$33:$C$776,СВЦЭМ!$A$33:$A$776,$A126,СВЦЭМ!$B$33:$B$776,N$119)+'СЕТ СН'!$I$12+СВЦЭМ!$D$10+'СЕТ СН'!$I$5-'СЕТ СН'!$I$20</f>
        <v>3355.0148999200001</v>
      </c>
      <c r="O126" s="36">
        <f>SUMIFS(СВЦЭМ!$C$33:$C$776,СВЦЭМ!$A$33:$A$776,$A126,СВЦЭМ!$B$33:$B$776,O$119)+'СЕТ СН'!$I$12+СВЦЭМ!$D$10+'СЕТ СН'!$I$5-'СЕТ СН'!$I$20</f>
        <v>3362.4670897100004</v>
      </c>
      <c r="P126" s="36">
        <f>SUMIFS(СВЦЭМ!$C$33:$C$776,СВЦЭМ!$A$33:$A$776,$A126,СВЦЭМ!$B$33:$B$776,P$119)+'СЕТ СН'!$I$12+СВЦЭМ!$D$10+'СЕТ СН'!$I$5-'СЕТ СН'!$I$20</f>
        <v>3374.5041246999999</v>
      </c>
      <c r="Q126" s="36">
        <f>SUMIFS(СВЦЭМ!$C$33:$C$776,СВЦЭМ!$A$33:$A$776,$A126,СВЦЭМ!$B$33:$B$776,Q$119)+'СЕТ СН'!$I$12+СВЦЭМ!$D$10+'СЕТ СН'!$I$5-'СЕТ СН'!$I$20</f>
        <v>3383.8815894400004</v>
      </c>
      <c r="R126" s="36">
        <f>SUMIFS(СВЦЭМ!$C$33:$C$776,СВЦЭМ!$A$33:$A$776,$A126,СВЦЭМ!$B$33:$B$776,R$119)+'СЕТ СН'!$I$12+СВЦЭМ!$D$10+'СЕТ СН'!$I$5-'СЕТ СН'!$I$20</f>
        <v>3382.7763899800002</v>
      </c>
      <c r="S126" s="36">
        <f>SUMIFS(СВЦЭМ!$C$33:$C$776,СВЦЭМ!$A$33:$A$776,$A126,СВЦЭМ!$B$33:$B$776,S$119)+'СЕТ СН'!$I$12+СВЦЭМ!$D$10+'СЕТ СН'!$I$5-'СЕТ СН'!$I$20</f>
        <v>3351.2863508200003</v>
      </c>
      <c r="T126" s="36">
        <f>SUMIFS(СВЦЭМ!$C$33:$C$776,СВЦЭМ!$A$33:$A$776,$A126,СВЦЭМ!$B$33:$B$776,T$119)+'СЕТ СН'!$I$12+СВЦЭМ!$D$10+'СЕТ СН'!$I$5-'СЕТ СН'!$I$20</f>
        <v>3333.55827494</v>
      </c>
      <c r="U126" s="36">
        <f>SUMIFS(СВЦЭМ!$C$33:$C$776,СВЦЭМ!$A$33:$A$776,$A126,СВЦЭМ!$B$33:$B$776,U$119)+'СЕТ СН'!$I$12+СВЦЭМ!$D$10+'СЕТ СН'!$I$5-'СЕТ СН'!$I$20</f>
        <v>3343.44705978</v>
      </c>
      <c r="V126" s="36">
        <f>SUMIFS(СВЦЭМ!$C$33:$C$776,СВЦЭМ!$A$33:$A$776,$A126,СВЦЭМ!$B$33:$B$776,V$119)+'СЕТ СН'!$I$12+СВЦЭМ!$D$10+'СЕТ СН'!$I$5-'СЕТ СН'!$I$20</f>
        <v>3344.2424552700004</v>
      </c>
      <c r="W126" s="36">
        <f>SUMIFS(СВЦЭМ!$C$33:$C$776,СВЦЭМ!$A$33:$A$776,$A126,СВЦЭМ!$B$33:$B$776,W$119)+'СЕТ СН'!$I$12+СВЦЭМ!$D$10+'СЕТ СН'!$I$5-'СЕТ СН'!$I$20</f>
        <v>3362.2279870500001</v>
      </c>
      <c r="X126" s="36">
        <f>SUMIFS(СВЦЭМ!$C$33:$C$776,СВЦЭМ!$A$33:$A$776,$A126,СВЦЭМ!$B$33:$B$776,X$119)+'СЕТ СН'!$I$12+СВЦЭМ!$D$10+'СЕТ СН'!$I$5-'СЕТ СН'!$I$20</f>
        <v>3377.80772978</v>
      </c>
      <c r="Y126" s="36">
        <f>SUMIFS(СВЦЭМ!$C$33:$C$776,СВЦЭМ!$A$33:$A$776,$A126,СВЦЭМ!$B$33:$B$776,Y$119)+'СЕТ СН'!$I$12+СВЦЭМ!$D$10+'СЕТ СН'!$I$5-'СЕТ СН'!$I$20</f>
        <v>3402.6654867000002</v>
      </c>
    </row>
    <row r="127" spans="1:27" ht="15.75" x14ac:dyDescent="0.2">
      <c r="A127" s="35">
        <f t="shared" si="3"/>
        <v>44204</v>
      </c>
      <c r="B127" s="36">
        <f>SUMIFS(СВЦЭМ!$C$33:$C$776,СВЦЭМ!$A$33:$A$776,$A127,СВЦЭМ!$B$33:$B$776,B$119)+'СЕТ СН'!$I$12+СВЦЭМ!$D$10+'СЕТ СН'!$I$5-'СЕТ СН'!$I$20</f>
        <v>3346.2022205600001</v>
      </c>
      <c r="C127" s="36">
        <f>SUMIFS(СВЦЭМ!$C$33:$C$776,СВЦЭМ!$A$33:$A$776,$A127,СВЦЭМ!$B$33:$B$776,C$119)+'СЕТ СН'!$I$12+СВЦЭМ!$D$10+'СЕТ СН'!$I$5-'СЕТ СН'!$I$20</f>
        <v>3381.0290576300004</v>
      </c>
      <c r="D127" s="36">
        <f>SUMIFS(СВЦЭМ!$C$33:$C$776,СВЦЭМ!$A$33:$A$776,$A127,СВЦЭМ!$B$33:$B$776,D$119)+'СЕТ СН'!$I$12+СВЦЭМ!$D$10+'СЕТ СН'!$I$5-'СЕТ СН'!$I$20</f>
        <v>3405.7505759599999</v>
      </c>
      <c r="E127" s="36">
        <f>SUMIFS(СВЦЭМ!$C$33:$C$776,СВЦЭМ!$A$33:$A$776,$A127,СВЦЭМ!$B$33:$B$776,E$119)+'СЕТ СН'!$I$12+СВЦЭМ!$D$10+'СЕТ СН'!$I$5-'СЕТ СН'!$I$20</f>
        <v>3422.2192597200001</v>
      </c>
      <c r="F127" s="36">
        <f>SUMIFS(СВЦЭМ!$C$33:$C$776,СВЦЭМ!$A$33:$A$776,$A127,СВЦЭМ!$B$33:$B$776,F$119)+'СЕТ СН'!$I$12+СВЦЭМ!$D$10+'СЕТ СН'!$I$5-'СЕТ СН'!$I$20</f>
        <v>3422.3842989499999</v>
      </c>
      <c r="G127" s="36">
        <f>SUMIFS(СВЦЭМ!$C$33:$C$776,СВЦЭМ!$A$33:$A$776,$A127,СВЦЭМ!$B$33:$B$776,G$119)+'СЕТ СН'!$I$12+СВЦЭМ!$D$10+'СЕТ СН'!$I$5-'СЕТ СН'!$I$20</f>
        <v>3423.9392657500002</v>
      </c>
      <c r="H127" s="36">
        <f>SUMIFS(СВЦЭМ!$C$33:$C$776,СВЦЭМ!$A$33:$A$776,$A127,СВЦЭМ!$B$33:$B$776,H$119)+'СЕТ СН'!$I$12+СВЦЭМ!$D$10+'СЕТ СН'!$I$5-'СЕТ СН'!$I$20</f>
        <v>3406.5547948399999</v>
      </c>
      <c r="I127" s="36">
        <f>SUMIFS(СВЦЭМ!$C$33:$C$776,СВЦЭМ!$A$33:$A$776,$A127,СВЦЭМ!$B$33:$B$776,I$119)+'СЕТ СН'!$I$12+СВЦЭМ!$D$10+'СЕТ СН'!$I$5-'СЕТ СН'!$I$20</f>
        <v>3427.6185451500005</v>
      </c>
      <c r="J127" s="36">
        <f>SUMIFS(СВЦЭМ!$C$33:$C$776,СВЦЭМ!$A$33:$A$776,$A127,СВЦЭМ!$B$33:$B$776,J$119)+'СЕТ СН'!$I$12+СВЦЭМ!$D$10+'СЕТ СН'!$I$5-'СЕТ СН'!$I$20</f>
        <v>3394.5535319099999</v>
      </c>
      <c r="K127" s="36">
        <f>SUMIFS(СВЦЭМ!$C$33:$C$776,СВЦЭМ!$A$33:$A$776,$A127,СВЦЭМ!$B$33:$B$776,K$119)+'СЕТ СН'!$I$12+СВЦЭМ!$D$10+'СЕТ СН'!$I$5-'СЕТ СН'!$I$20</f>
        <v>3369.1026020200002</v>
      </c>
      <c r="L127" s="36">
        <f>SUMIFS(СВЦЭМ!$C$33:$C$776,СВЦЭМ!$A$33:$A$776,$A127,СВЦЭМ!$B$33:$B$776,L$119)+'СЕТ СН'!$I$12+СВЦЭМ!$D$10+'СЕТ СН'!$I$5-'СЕТ СН'!$I$20</f>
        <v>3349.91931097</v>
      </c>
      <c r="M127" s="36">
        <f>SUMIFS(СВЦЭМ!$C$33:$C$776,СВЦЭМ!$A$33:$A$776,$A127,СВЦЭМ!$B$33:$B$776,M$119)+'СЕТ СН'!$I$12+СВЦЭМ!$D$10+'СЕТ СН'!$I$5-'СЕТ СН'!$I$20</f>
        <v>3336.9606500700002</v>
      </c>
      <c r="N127" s="36">
        <f>SUMIFS(СВЦЭМ!$C$33:$C$776,СВЦЭМ!$A$33:$A$776,$A127,СВЦЭМ!$B$33:$B$776,N$119)+'СЕТ СН'!$I$12+СВЦЭМ!$D$10+'СЕТ СН'!$I$5-'СЕТ СН'!$I$20</f>
        <v>3357.5636686000003</v>
      </c>
      <c r="O127" s="36">
        <f>SUMIFS(СВЦЭМ!$C$33:$C$776,СВЦЭМ!$A$33:$A$776,$A127,СВЦЭМ!$B$33:$B$776,O$119)+'СЕТ СН'!$I$12+СВЦЭМ!$D$10+'СЕТ СН'!$I$5-'СЕТ СН'!$I$20</f>
        <v>3368.3995491900005</v>
      </c>
      <c r="P127" s="36">
        <f>SUMIFS(СВЦЭМ!$C$33:$C$776,СВЦЭМ!$A$33:$A$776,$A127,СВЦЭМ!$B$33:$B$776,P$119)+'СЕТ СН'!$I$12+СВЦЭМ!$D$10+'СЕТ СН'!$I$5-'СЕТ СН'!$I$20</f>
        <v>3382.9344959200002</v>
      </c>
      <c r="Q127" s="36">
        <f>SUMIFS(СВЦЭМ!$C$33:$C$776,СВЦЭМ!$A$33:$A$776,$A127,СВЦЭМ!$B$33:$B$776,Q$119)+'СЕТ СН'!$I$12+СВЦЭМ!$D$10+'СЕТ СН'!$I$5-'СЕТ СН'!$I$20</f>
        <v>3397.0475347500005</v>
      </c>
      <c r="R127" s="36">
        <f>SUMIFS(СВЦЭМ!$C$33:$C$776,СВЦЭМ!$A$33:$A$776,$A127,СВЦЭМ!$B$33:$B$776,R$119)+'СЕТ СН'!$I$12+СВЦЭМ!$D$10+'СЕТ СН'!$I$5-'СЕТ СН'!$I$20</f>
        <v>3381.3036834700001</v>
      </c>
      <c r="S127" s="36">
        <f>SUMIFS(СВЦЭМ!$C$33:$C$776,СВЦЭМ!$A$33:$A$776,$A127,СВЦЭМ!$B$33:$B$776,S$119)+'СЕТ СН'!$I$12+СВЦЭМ!$D$10+'СЕТ СН'!$I$5-'СЕТ СН'!$I$20</f>
        <v>3358.8580391600003</v>
      </c>
      <c r="T127" s="36">
        <f>SUMIFS(СВЦЭМ!$C$33:$C$776,СВЦЭМ!$A$33:$A$776,$A127,СВЦЭМ!$B$33:$B$776,T$119)+'СЕТ СН'!$I$12+СВЦЭМ!$D$10+'СЕТ СН'!$I$5-'СЕТ СН'!$I$20</f>
        <v>3334.8659931400002</v>
      </c>
      <c r="U127" s="36">
        <f>SUMIFS(СВЦЭМ!$C$33:$C$776,СВЦЭМ!$A$33:$A$776,$A127,СВЦЭМ!$B$33:$B$776,U$119)+'СЕТ СН'!$I$12+СВЦЭМ!$D$10+'СЕТ СН'!$I$5-'СЕТ СН'!$I$20</f>
        <v>3338.7849647900002</v>
      </c>
      <c r="V127" s="36">
        <f>SUMIFS(СВЦЭМ!$C$33:$C$776,СВЦЭМ!$A$33:$A$776,$A127,СВЦЭМ!$B$33:$B$776,V$119)+'СЕТ СН'!$I$12+СВЦЭМ!$D$10+'СЕТ СН'!$I$5-'СЕТ СН'!$I$20</f>
        <v>3340.0414242300003</v>
      </c>
      <c r="W127" s="36">
        <f>SUMIFS(СВЦЭМ!$C$33:$C$776,СВЦЭМ!$A$33:$A$776,$A127,СВЦЭМ!$B$33:$B$776,W$119)+'СЕТ СН'!$I$12+СВЦЭМ!$D$10+'СЕТ СН'!$I$5-'СЕТ СН'!$I$20</f>
        <v>3352.1794477399999</v>
      </c>
      <c r="X127" s="36">
        <f>SUMIFS(СВЦЭМ!$C$33:$C$776,СВЦЭМ!$A$33:$A$776,$A127,СВЦЭМ!$B$33:$B$776,X$119)+'СЕТ СН'!$I$12+СВЦЭМ!$D$10+'СЕТ СН'!$I$5-'СЕТ СН'!$I$20</f>
        <v>3366.5561582300002</v>
      </c>
      <c r="Y127" s="36">
        <f>SUMIFS(СВЦЭМ!$C$33:$C$776,СВЦЭМ!$A$33:$A$776,$A127,СВЦЭМ!$B$33:$B$776,Y$119)+'СЕТ СН'!$I$12+СВЦЭМ!$D$10+'СЕТ СН'!$I$5-'СЕТ СН'!$I$20</f>
        <v>3390.3033688200003</v>
      </c>
    </row>
    <row r="128" spans="1:27" ht="15.75" x14ac:dyDescent="0.2">
      <c r="A128" s="35">
        <f t="shared" si="3"/>
        <v>44205</v>
      </c>
      <c r="B128" s="36">
        <f>SUMIFS(СВЦЭМ!$C$33:$C$776,СВЦЭМ!$A$33:$A$776,$A128,СВЦЭМ!$B$33:$B$776,B$119)+'СЕТ СН'!$I$12+СВЦЭМ!$D$10+'СЕТ СН'!$I$5-'СЕТ СН'!$I$20</f>
        <v>3367.87250296</v>
      </c>
      <c r="C128" s="36">
        <f>SUMIFS(СВЦЭМ!$C$33:$C$776,СВЦЭМ!$A$33:$A$776,$A128,СВЦЭМ!$B$33:$B$776,C$119)+'СЕТ СН'!$I$12+СВЦЭМ!$D$10+'СЕТ СН'!$I$5-'СЕТ СН'!$I$20</f>
        <v>3395.3819450300002</v>
      </c>
      <c r="D128" s="36">
        <f>SUMIFS(СВЦЭМ!$C$33:$C$776,СВЦЭМ!$A$33:$A$776,$A128,СВЦЭМ!$B$33:$B$776,D$119)+'СЕТ СН'!$I$12+СВЦЭМ!$D$10+'СЕТ СН'!$I$5-'СЕТ СН'!$I$20</f>
        <v>3412.9358150100002</v>
      </c>
      <c r="E128" s="36">
        <f>SUMIFS(СВЦЭМ!$C$33:$C$776,СВЦЭМ!$A$33:$A$776,$A128,СВЦЭМ!$B$33:$B$776,E$119)+'СЕТ СН'!$I$12+СВЦЭМ!$D$10+'СЕТ СН'!$I$5-'СЕТ СН'!$I$20</f>
        <v>3421.3573504100004</v>
      </c>
      <c r="F128" s="36">
        <f>SUMIFS(СВЦЭМ!$C$33:$C$776,СВЦЭМ!$A$33:$A$776,$A128,СВЦЭМ!$B$33:$B$776,F$119)+'СЕТ СН'!$I$12+СВЦЭМ!$D$10+'СЕТ СН'!$I$5-'СЕТ СН'!$I$20</f>
        <v>3427.7526571500002</v>
      </c>
      <c r="G128" s="36">
        <f>SUMIFS(СВЦЭМ!$C$33:$C$776,СВЦЭМ!$A$33:$A$776,$A128,СВЦЭМ!$B$33:$B$776,G$119)+'СЕТ СН'!$I$12+СВЦЭМ!$D$10+'СЕТ СН'!$I$5-'СЕТ СН'!$I$20</f>
        <v>3422.1006983100001</v>
      </c>
      <c r="H128" s="36">
        <f>SUMIFS(СВЦЭМ!$C$33:$C$776,СВЦЭМ!$A$33:$A$776,$A128,СВЦЭМ!$B$33:$B$776,H$119)+'СЕТ СН'!$I$12+СВЦЭМ!$D$10+'СЕТ СН'!$I$5-'СЕТ СН'!$I$20</f>
        <v>3414.3110652800005</v>
      </c>
      <c r="I128" s="36">
        <f>SUMIFS(СВЦЭМ!$C$33:$C$776,СВЦЭМ!$A$33:$A$776,$A128,СВЦЭМ!$B$33:$B$776,I$119)+'СЕТ СН'!$I$12+СВЦЭМ!$D$10+'СЕТ СН'!$I$5-'СЕТ СН'!$I$20</f>
        <v>3387.5630441700005</v>
      </c>
      <c r="J128" s="36">
        <f>SUMIFS(СВЦЭМ!$C$33:$C$776,СВЦЭМ!$A$33:$A$776,$A128,СВЦЭМ!$B$33:$B$776,J$119)+'СЕТ СН'!$I$12+СВЦЭМ!$D$10+'СЕТ СН'!$I$5-'СЕТ СН'!$I$20</f>
        <v>3360.5033380200002</v>
      </c>
      <c r="K128" s="36">
        <f>SUMIFS(СВЦЭМ!$C$33:$C$776,СВЦЭМ!$A$33:$A$776,$A128,СВЦЭМ!$B$33:$B$776,K$119)+'СЕТ СН'!$I$12+СВЦЭМ!$D$10+'СЕТ СН'!$I$5-'СЕТ СН'!$I$20</f>
        <v>3340.2465672000003</v>
      </c>
      <c r="L128" s="36">
        <f>SUMIFS(СВЦЭМ!$C$33:$C$776,СВЦЭМ!$A$33:$A$776,$A128,СВЦЭМ!$B$33:$B$776,L$119)+'СЕТ СН'!$I$12+СВЦЭМ!$D$10+'СЕТ СН'!$I$5-'СЕТ СН'!$I$20</f>
        <v>3326.0010495800002</v>
      </c>
      <c r="M128" s="36">
        <f>SUMIFS(СВЦЭМ!$C$33:$C$776,СВЦЭМ!$A$33:$A$776,$A128,СВЦЭМ!$B$33:$B$776,M$119)+'СЕТ СН'!$I$12+СВЦЭМ!$D$10+'СЕТ СН'!$I$5-'СЕТ СН'!$I$20</f>
        <v>3317.1692569700003</v>
      </c>
      <c r="N128" s="36">
        <f>SUMIFS(СВЦЭМ!$C$33:$C$776,СВЦЭМ!$A$33:$A$776,$A128,СВЦЭМ!$B$33:$B$776,N$119)+'СЕТ СН'!$I$12+СВЦЭМ!$D$10+'СЕТ СН'!$I$5-'СЕТ СН'!$I$20</f>
        <v>3340.8090091399999</v>
      </c>
      <c r="O128" s="36">
        <f>SUMIFS(СВЦЭМ!$C$33:$C$776,СВЦЭМ!$A$33:$A$776,$A128,СВЦЭМ!$B$33:$B$776,O$119)+'СЕТ СН'!$I$12+СВЦЭМ!$D$10+'СЕТ СН'!$I$5-'СЕТ СН'!$I$20</f>
        <v>3350.3768218900004</v>
      </c>
      <c r="P128" s="36">
        <f>SUMIFS(СВЦЭМ!$C$33:$C$776,СВЦЭМ!$A$33:$A$776,$A128,СВЦЭМ!$B$33:$B$776,P$119)+'СЕТ СН'!$I$12+СВЦЭМ!$D$10+'СЕТ СН'!$I$5-'СЕТ СН'!$I$20</f>
        <v>3358.3467612800005</v>
      </c>
      <c r="Q128" s="36">
        <f>SUMIFS(СВЦЭМ!$C$33:$C$776,СВЦЭМ!$A$33:$A$776,$A128,СВЦЭМ!$B$33:$B$776,Q$119)+'СЕТ СН'!$I$12+СВЦЭМ!$D$10+'СЕТ СН'!$I$5-'СЕТ СН'!$I$20</f>
        <v>3362.7227191600005</v>
      </c>
      <c r="R128" s="36">
        <f>SUMIFS(СВЦЭМ!$C$33:$C$776,СВЦЭМ!$A$33:$A$776,$A128,СВЦЭМ!$B$33:$B$776,R$119)+'СЕТ СН'!$I$12+СВЦЭМ!$D$10+'СЕТ СН'!$I$5-'СЕТ СН'!$I$20</f>
        <v>3351.2126651500002</v>
      </c>
      <c r="S128" s="36">
        <f>SUMIFS(СВЦЭМ!$C$33:$C$776,СВЦЭМ!$A$33:$A$776,$A128,СВЦЭМ!$B$33:$B$776,S$119)+'СЕТ СН'!$I$12+СВЦЭМ!$D$10+'СЕТ СН'!$I$5-'СЕТ СН'!$I$20</f>
        <v>3333.5623628600001</v>
      </c>
      <c r="T128" s="36">
        <f>SUMIFS(СВЦЭМ!$C$33:$C$776,СВЦЭМ!$A$33:$A$776,$A128,СВЦЭМ!$B$33:$B$776,T$119)+'СЕТ СН'!$I$12+СВЦЭМ!$D$10+'СЕТ СН'!$I$5-'СЕТ СН'!$I$20</f>
        <v>3312.7207517100001</v>
      </c>
      <c r="U128" s="36">
        <f>SUMIFS(СВЦЭМ!$C$33:$C$776,СВЦЭМ!$A$33:$A$776,$A128,СВЦЭМ!$B$33:$B$776,U$119)+'СЕТ СН'!$I$12+СВЦЭМ!$D$10+'СЕТ СН'!$I$5-'СЕТ СН'!$I$20</f>
        <v>3313.2448091900001</v>
      </c>
      <c r="V128" s="36">
        <f>SUMIFS(СВЦЭМ!$C$33:$C$776,СВЦЭМ!$A$33:$A$776,$A128,СВЦЭМ!$B$33:$B$776,V$119)+'СЕТ СН'!$I$12+СВЦЭМ!$D$10+'СЕТ СН'!$I$5-'СЕТ СН'!$I$20</f>
        <v>3306.2210880600001</v>
      </c>
      <c r="W128" s="36">
        <f>SUMIFS(СВЦЭМ!$C$33:$C$776,СВЦЭМ!$A$33:$A$776,$A128,СВЦЭМ!$B$33:$B$776,W$119)+'СЕТ СН'!$I$12+СВЦЭМ!$D$10+'СЕТ СН'!$I$5-'СЕТ СН'!$I$20</f>
        <v>3327.1442173400001</v>
      </c>
      <c r="X128" s="36">
        <f>SUMIFS(СВЦЭМ!$C$33:$C$776,СВЦЭМ!$A$33:$A$776,$A128,СВЦЭМ!$B$33:$B$776,X$119)+'СЕТ СН'!$I$12+СВЦЭМ!$D$10+'СЕТ СН'!$I$5-'СЕТ СН'!$I$20</f>
        <v>3342.3241373000001</v>
      </c>
      <c r="Y128" s="36">
        <f>SUMIFS(СВЦЭМ!$C$33:$C$776,СВЦЭМ!$A$33:$A$776,$A128,СВЦЭМ!$B$33:$B$776,Y$119)+'СЕТ СН'!$I$12+СВЦЭМ!$D$10+'СЕТ СН'!$I$5-'СЕТ СН'!$I$20</f>
        <v>3356.4151831899999</v>
      </c>
    </row>
    <row r="129" spans="1:25" ht="15.75" x14ac:dyDescent="0.2">
      <c r="A129" s="35">
        <f t="shared" si="3"/>
        <v>44206</v>
      </c>
      <c r="B129" s="36">
        <f>SUMIFS(СВЦЭМ!$C$33:$C$776,СВЦЭМ!$A$33:$A$776,$A129,СВЦЭМ!$B$33:$B$776,B$119)+'СЕТ СН'!$I$12+СВЦЭМ!$D$10+'СЕТ СН'!$I$5-'СЕТ СН'!$I$20</f>
        <v>3353.8945882200005</v>
      </c>
      <c r="C129" s="36">
        <f>SUMIFS(СВЦЭМ!$C$33:$C$776,СВЦЭМ!$A$33:$A$776,$A129,СВЦЭМ!$B$33:$B$776,C$119)+'СЕТ СН'!$I$12+СВЦЭМ!$D$10+'СЕТ СН'!$I$5-'СЕТ СН'!$I$20</f>
        <v>3390.8280573600005</v>
      </c>
      <c r="D129" s="36">
        <f>SUMIFS(СВЦЭМ!$C$33:$C$776,СВЦЭМ!$A$33:$A$776,$A129,СВЦЭМ!$B$33:$B$776,D$119)+'СЕТ СН'!$I$12+СВЦЭМ!$D$10+'СЕТ СН'!$I$5-'СЕТ СН'!$I$20</f>
        <v>3411.18182703</v>
      </c>
      <c r="E129" s="36">
        <f>SUMIFS(СВЦЭМ!$C$33:$C$776,СВЦЭМ!$A$33:$A$776,$A129,СВЦЭМ!$B$33:$B$776,E$119)+'СЕТ СН'!$I$12+СВЦЭМ!$D$10+'СЕТ СН'!$I$5-'СЕТ СН'!$I$20</f>
        <v>3417.1015460600001</v>
      </c>
      <c r="F129" s="36">
        <f>SUMIFS(СВЦЭМ!$C$33:$C$776,СВЦЭМ!$A$33:$A$776,$A129,СВЦЭМ!$B$33:$B$776,F$119)+'СЕТ СН'!$I$12+СВЦЭМ!$D$10+'СЕТ СН'!$I$5-'СЕТ СН'!$I$20</f>
        <v>3424.91825539</v>
      </c>
      <c r="G129" s="36">
        <f>SUMIFS(СВЦЭМ!$C$33:$C$776,СВЦЭМ!$A$33:$A$776,$A129,СВЦЭМ!$B$33:$B$776,G$119)+'СЕТ СН'!$I$12+СВЦЭМ!$D$10+'СЕТ СН'!$I$5-'СЕТ СН'!$I$20</f>
        <v>3428.9323733300002</v>
      </c>
      <c r="H129" s="36">
        <f>SUMIFS(СВЦЭМ!$C$33:$C$776,СВЦЭМ!$A$33:$A$776,$A129,СВЦЭМ!$B$33:$B$776,H$119)+'СЕТ СН'!$I$12+СВЦЭМ!$D$10+'СЕТ СН'!$I$5-'СЕТ СН'!$I$20</f>
        <v>3415.5619575999999</v>
      </c>
      <c r="I129" s="36">
        <f>SUMIFS(СВЦЭМ!$C$33:$C$776,СВЦЭМ!$A$33:$A$776,$A129,СВЦЭМ!$B$33:$B$776,I$119)+'СЕТ СН'!$I$12+СВЦЭМ!$D$10+'СЕТ СН'!$I$5-'СЕТ СН'!$I$20</f>
        <v>3406.7564961200005</v>
      </c>
      <c r="J129" s="36">
        <f>SUMIFS(СВЦЭМ!$C$33:$C$776,СВЦЭМ!$A$33:$A$776,$A129,СВЦЭМ!$B$33:$B$776,J$119)+'СЕТ СН'!$I$12+СВЦЭМ!$D$10+'СЕТ СН'!$I$5-'СЕТ СН'!$I$20</f>
        <v>3396.19369706</v>
      </c>
      <c r="K129" s="36">
        <f>SUMIFS(СВЦЭМ!$C$33:$C$776,СВЦЭМ!$A$33:$A$776,$A129,СВЦЭМ!$B$33:$B$776,K$119)+'СЕТ СН'!$I$12+СВЦЭМ!$D$10+'СЕТ СН'!$I$5-'СЕТ СН'!$I$20</f>
        <v>3369.3029961500001</v>
      </c>
      <c r="L129" s="36">
        <f>SUMIFS(СВЦЭМ!$C$33:$C$776,СВЦЭМ!$A$33:$A$776,$A129,СВЦЭМ!$B$33:$B$776,L$119)+'СЕТ СН'!$I$12+СВЦЭМ!$D$10+'СЕТ СН'!$I$5-'СЕТ СН'!$I$20</f>
        <v>3341.7180626899999</v>
      </c>
      <c r="M129" s="36">
        <f>SUMIFS(СВЦЭМ!$C$33:$C$776,СВЦЭМ!$A$33:$A$776,$A129,СВЦЭМ!$B$33:$B$776,M$119)+'СЕТ СН'!$I$12+СВЦЭМ!$D$10+'СЕТ СН'!$I$5-'СЕТ СН'!$I$20</f>
        <v>3337.8171122800004</v>
      </c>
      <c r="N129" s="36">
        <f>SUMIFS(СВЦЭМ!$C$33:$C$776,СВЦЭМ!$A$33:$A$776,$A129,СВЦЭМ!$B$33:$B$776,N$119)+'СЕТ СН'!$I$12+СВЦЭМ!$D$10+'СЕТ СН'!$I$5-'СЕТ СН'!$I$20</f>
        <v>3358.8219150100003</v>
      </c>
      <c r="O129" s="36">
        <f>SUMIFS(СВЦЭМ!$C$33:$C$776,СВЦЭМ!$A$33:$A$776,$A129,СВЦЭМ!$B$33:$B$776,O$119)+'СЕТ СН'!$I$12+СВЦЭМ!$D$10+'СЕТ СН'!$I$5-'СЕТ СН'!$I$20</f>
        <v>3364.2948787600003</v>
      </c>
      <c r="P129" s="36">
        <f>SUMIFS(СВЦЭМ!$C$33:$C$776,СВЦЭМ!$A$33:$A$776,$A129,СВЦЭМ!$B$33:$B$776,P$119)+'СЕТ СН'!$I$12+СВЦЭМ!$D$10+'СЕТ СН'!$I$5-'СЕТ СН'!$I$20</f>
        <v>3375.5227128900005</v>
      </c>
      <c r="Q129" s="36">
        <f>SUMIFS(СВЦЭМ!$C$33:$C$776,СВЦЭМ!$A$33:$A$776,$A129,СВЦЭМ!$B$33:$B$776,Q$119)+'СЕТ СН'!$I$12+СВЦЭМ!$D$10+'СЕТ СН'!$I$5-'СЕТ СН'!$I$20</f>
        <v>3379.2940091200003</v>
      </c>
      <c r="R129" s="36">
        <f>SUMIFS(СВЦЭМ!$C$33:$C$776,СВЦЭМ!$A$33:$A$776,$A129,СВЦЭМ!$B$33:$B$776,R$119)+'СЕТ СН'!$I$12+СВЦЭМ!$D$10+'СЕТ СН'!$I$5-'СЕТ СН'!$I$20</f>
        <v>3362.8211984400004</v>
      </c>
      <c r="S129" s="36">
        <f>SUMIFS(СВЦЭМ!$C$33:$C$776,СВЦЭМ!$A$33:$A$776,$A129,СВЦЭМ!$B$33:$B$776,S$119)+'СЕТ СН'!$I$12+СВЦЭМ!$D$10+'СЕТ СН'!$I$5-'СЕТ СН'!$I$20</f>
        <v>3336.70130316</v>
      </c>
      <c r="T129" s="36">
        <f>SUMIFS(СВЦЭМ!$C$33:$C$776,СВЦЭМ!$A$33:$A$776,$A129,СВЦЭМ!$B$33:$B$776,T$119)+'СЕТ СН'!$I$12+СВЦЭМ!$D$10+'СЕТ СН'!$I$5-'СЕТ СН'!$I$20</f>
        <v>3308.6304541600002</v>
      </c>
      <c r="U129" s="36">
        <f>SUMIFS(СВЦЭМ!$C$33:$C$776,СВЦЭМ!$A$33:$A$776,$A129,СВЦЭМ!$B$33:$B$776,U$119)+'СЕТ СН'!$I$12+СВЦЭМ!$D$10+'СЕТ СН'!$I$5-'СЕТ СН'!$I$20</f>
        <v>3308.8683878100001</v>
      </c>
      <c r="V129" s="36">
        <f>SUMIFS(СВЦЭМ!$C$33:$C$776,СВЦЭМ!$A$33:$A$776,$A129,СВЦЭМ!$B$33:$B$776,V$119)+'СЕТ СН'!$I$12+СВЦЭМ!$D$10+'СЕТ СН'!$I$5-'СЕТ СН'!$I$20</f>
        <v>3311.2363617700003</v>
      </c>
      <c r="W129" s="36">
        <f>SUMIFS(СВЦЭМ!$C$33:$C$776,СВЦЭМ!$A$33:$A$776,$A129,СВЦЭМ!$B$33:$B$776,W$119)+'СЕТ СН'!$I$12+СВЦЭМ!$D$10+'СЕТ СН'!$I$5-'СЕТ СН'!$I$20</f>
        <v>3334.9824646699999</v>
      </c>
      <c r="X129" s="36">
        <f>SUMIFS(СВЦЭМ!$C$33:$C$776,СВЦЭМ!$A$33:$A$776,$A129,СВЦЭМ!$B$33:$B$776,X$119)+'СЕТ СН'!$I$12+СВЦЭМ!$D$10+'СЕТ СН'!$I$5-'СЕТ СН'!$I$20</f>
        <v>3354.8017267000005</v>
      </c>
      <c r="Y129" s="36">
        <f>SUMIFS(СВЦЭМ!$C$33:$C$776,СВЦЭМ!$A$33:$A$776,$A129,СВЦЭМ!$B$33:$B$776,Y$119)+'СЕТ СН'!$I$12+СВЦЭМ!$D$10+'СЕТ СН'!$I$5-'СЕТ СН'!$I$20</f>
        <v>3371.4245665500002</v>
      </c>
    </row>
    <row r="130" spans="1:25" ht="15.75" x14ac:dyDescent="0.2">
      <c r="A130" s="35">
        <f t="shared" si="3"/>
        <v>44207</v>
      </c>
      <c r="B130" s="36">
        <f>SUMIFS(СВЦЭМ!$C$33:$C$776,СВЦЭМ!$A$33:$A$776,$A130,СВЦЭМ!$B$33:$B$776,B$119)+'СЕТ СН'!$I$12+СВЦЭМ!$D$10+'СЕТ СН'!$I$5-'СЕТ СН'!$I$20</f>
        <v>3419.9635560900001</v>
      </c>
      <c r="C130" s="36">
        <f>SUMIFS(СВЦЭМ!$C$33:$C$776,СВЦЭМ!$A$33:$A$776,$A130,СВЦЭМ!$B$33:$B$776,C$119)+'СЕТ СН'!$I$12+СВЦЭМ!$D$10+'СЕТ СН'!$I$5-'СЕТ СН'!$I$20</f>
        <v>3456.7018620400004</v>
      </c>
      <c r="D130" s="36">
        <f>SUMIFS(СВЦЭМ!$C$33:$C$776,СВЦЭМ!$A$33:$A$776,$A130,СВЦЭМ!$B$33:$B$776,D$119)+'СЕТ СН'!$I$12+СВЦЭМ!$D$10+'СЕТ СН'!$I$5-'СЕТ СН'!$I$20</f>
        <v>3461.5153389699999</v>
      </c>
      <c r="E130" s="36">
        <f>SUMIFS(СВЦЭМ!$C$33:$C$776,СВЦЭМ!$A$33:$A$776,$A130,СВЦЭМ!$B$33:$B$776,E$119)+'СЕТ СН'!$I$12+СВЦЭМ!$D$10+'СЕТ СН'!$I$5-'СЕТ СН'!$I$20</f>
        <v>3457.4553396700003</v>
      </c>
      <c r="F130" s="36">
        <f>SUMIFS(СВЦЭМ!$C$33:$C$776,СВЦЭМ!$A$33:$A$776,$A130,СВЦЭМ!$B$33:$B$776,F$119)+'СЕТ СН'!$I$12+СВЦЭМ!$D$10+'СЕТ СН'!$I$5-'СЕТ СН'!$I$20</f>
        <v>3462.0369642599999</v>
      </c>
      <c r="G130" s="36">
        <f>SUMIFS(СВЦЭМ!$C$33:$C$776,СВЦЭМ!$A$33:$A$776,$A130,СВЦЭМ!$B$33:$B$776,G$119)+'СЕТ СН'!$I$12+СВЦЭМ!$D$10+'СЕТ СН'!$I$5-'СЕТ СН'!$I$20</f>
        <v>3464.5035780200005</v>
      </c>
      <c r="H130" s="36">
        <f>SUMIFS(СВЦЭМ!$C$33:$C$776,СВЦЭМ!$A$33:$A$776,$A130,СВЦЭМ!$B$33:$B$776,H$119)+'СЕТ СН'!$I$12+СВЦЭМ!$D$10+'СЕТ СН'!$I$5-'СЕТ СН'!$I$20</f>
        <v>3456.8806848900003</v>
      </c>
      <c r="I130" s="36">
        <f>SUMIFS(СВЦЭМ!$C$33:$C$776,СВЦЭМ!$A$33:$A$776,$A130,СВЦЭМ!$B$33:$B$776,I$119)+'СЕТ СН'!$I$12+СВЦЭМ!$D$10+'СЕТ СН'!$I$5-'СЕТ СН'!$I$20</f>
        <v>3413.2925608200003</v>
      </c>
      <c r="J130" s="36">
        <f>SUMIFS(СВЦЭМ!$C$33:$C$776,СВЦЭМ!$A$33:$A$776,$A130,СВЦЭМ!$B$33:$B$776,J$119)+'СЕТ СН'!$I$12+СВЦЭМ!$D$10+'СЕТ СН'!$I$5-'СЕТ СН'!$I$20</f>
        <v>3371.3189860700004</v>
      </c>
      <c r="K130" s="36">
        <f>SUMIFS(СВЦЭМ!$C$33:$C$776,СВЦЭМ!$A$33:$A$776,$A130,СВЦЭМ!$B$33:$B$776,K$119)+'СЕТ СН'!$I$12+СВЦЭМ!$D$10+'СЕТ СН'!$I$5-'СЕТ СН'!$I$20</f>
        <v>3354.55126406</v>
      </c>
      <c r="L130" s="36">
        <f>SUMIFS(СВЦЭМ!$C$33:$C$776,СВЦЭМ!$A$33:$A$776,$A130,СВЦЭМ!$B$33:$B$776,L$119)+'СЕТ СН'!$I$12+СВЦЭМ!$D$10+'СЕТ СН'!$I$5-'СЕТ СН'!$I$20</f>
        <v>3350.1905681300004</v>
      </c>
      <c r="M130" s="36">
        <f>SUMIFS(СВЦЭМ!$C$33:$C$776,СВЦЭМ!$A$33:$A$776,$A130,СВЦЭМ!$B$33:$B$776,M$119)+'СЕТ СН'!$I$12+СВЦЭМ!$D$10+'СЕТ СН'!$I$5-'СЕТ СН'!$I$20</f>
        <v>3357.3398969400005</v>
      </c>
      <c r="N130" s="36">
        <f>SUMIFS(СВЦЭМ!$C$33:$C$776,СВЦЭМ!$A$33:$A$776,$A130,СВЦЭМ!$B$33:$B$776,N$119)+'СЕТ СН'!$I$12+СВЦЭМ!$D$10+'СЕТ СН'!$I$5-'СЕТ СН'!$I$20</f>
        <v>3368.2224264900005</v>
      </c>
      <c r="O130" s="36">
        <f>SUMIFS(СВЦЭМ!$C$33:$C$776,СВЦЭМ!$A$33:$A$776,$A130,СВЦЭМ!$B$33:$B$776,O$119)+'СЕТ СН'!$I$12+СВЦЭМ!$D$10+'СЕТ СН'!$I$5-'СЕТ СН'!$I$20</f>
        <v>3378.9542140800004</v>
      </c>
      <c r="P130" s="36">
        <f>SUMIFS(СВЦЭМ!$C$33:$C$776,СВЦЭМ!$A$33:$A$776,$A130,СВЦЭМ!$B$33:$B$776,P$119)+'СЕТ СН'!$I$12+СВЦЭМ!$D$10+'СЕТ СН'!$I$5-'СЕТ СН'!$I$20</f>
        <v>3391.56553093</v>
      </c>
      <c r="Q130" s="36">
        <f>SUMIFS(СВЦЭМ!$C$33:$C$776,СВЦЭМ!$A$33:$A$776,$A130,СВЦЭМ!$B$33:$B$776,Q$119)+'СЕТ СН'!$I$12+СВЦЭМ!$D$10+'СЕТ СН'!$I$5-'СЕТ СН'!$I$20</f>
        <v>3391.4064146800001</v>
      </c>
      <c r="R130" s="36">
        <f>SUMIFS(СВЦЭМ!$C$33:$C$776,СВЦЭМ!$A$33:$A$776,$A130,СВЦЭМ!$B$33:$B$776,R$119)+'СЕТ СН'!$I$12+СВЦЭМ!$D$10+'СЕТ СН'!$I$5-'СЕТ СН'!$I$20</f>
        <v>3382.2729471500002</v>
      </c>
      <c r="S130" s="36">
        <f>SUMIFS(СВЦЭМ!$C$33:$C$776,СВЦЭМ!$A$33:$A$776,$A130,СВЦЭМ!$B$33:$B$776,S$119)+'СЕТ СН'!$I$12+СВЦЭМ!$D$10+'СЕТ СН'!$I$5-'СЕТ СН'!$I$20</f>
        <v>3362.763379</v>
      </c>
      <c r="T130" s="36">
        <f>SUMIFS(СВЦЭМ!$C$33:$C$776,СВЦЭМ!$A$33:$A$776,$A130,СВЦЭМ!$B$33:$B$776,T$119)+'СЕТ СН'!$I$12+СВЦЭМ!$D$10+'СЕТ СН'!$I$5-'СЕТ СН'!$I$20</f>
        <v>3331.9131547100005</v>
      </c>
      <c r="U130" s="36">
        <f>SUMIFS(СВЦЭМ!$C$33:$C$776,СВЦЭМ!$A$33:$A$776,$A130,СВЦЭМ!$B$33:$B$776,U$119)+'СЕТ СН'!$I$12+СВЦЭМ!$D$10+'СЕТ СН'!$I$5-'СЕТ СН'!$I$20</f>
        <v>3332.1884074200002</v>
      </c>
      <c r="V130" s="36">
        <f>SUMIFS(СВЦЭМ!$C$33:$C$776,СВЦЭМ!$A$33:$A$776,$A130,СВЦЭМ!$B$33:$B$776,V$119)+'СЕТ СН'!$I$12+СВЦЭМ!$D$10+'СЕТ СН'!$I$5-'СЕТ СН'!$I$20</f>
        <v>3346.3402131600005</v>
      </c>
      <c r="W130" s="36">
        <f>SUMIFS(СВЦЭМ!$C$33:$C$776,СВЦЭМ!$A$33:$A$776,$A130,СВЦЭМ!$B$33:$B$776,W$119)+'СЕТ СН'!$I$12+СВЦЭМ!$D$10+'СЕТ СН'!$I$5-'СЕТ СН'!$I$20</f>
        <v>3363.0633146</v>
      </c>
      <c r="X130" s="36">
        <f>SUMIFS(СВЦЭМ!$C$33:$C$776,СВЦЭМ!$A$33:$A$776,$A130,СВЦЭМ!$B$33:$B$776,X$119)+'СЕТ СН'!$I$12+СВЦЭМ!$D$10+'СЕТ СН'!$I$5-'СЕТ СН'!$I$20</f>
        <v>3365.01085306</v>
      </c>
      <c r="Y130" s="36">
        <f>SUMIFS(СВЦЭМ!$C$33:$C$776,СВЦЭМ!$A$33:$A$776,$A130,СВЦЭМ!$B$33:$B$776,Y$119)+'СЕТ СН'!$I$12+СВЦЭМ!$D$10+'СЕТ СН'!$I$5-'СЕТ СН'!$I$20</f>
        <v>3385.1663020200003</v>
      </c>
    </row>
    <row r="131" spans="1:25" ht="15.75" x14ac:dyDescent="0.2">
      <c r="A131" s="35">
        <f t="shared" si="3"/>
        <v>44208</v>
      </c>
      <c r="B131" s="36">
        <f>SUMIFS(СВЦЭМ!$C$33:$C$776,СВЦЭМ!$A$33:$A$776,$A131,СВЦЭМ!$B$33:$B$776,B$119)+'СЕТ СН'!$I$12+СВЦЭМ!$D$10+'СЕТ СН'!$I$5-'СЕТ СН'!$I$20</f>
        <v>3354.4187645900001</v>
      </c>
      <c r="C131" s="36">
        <f>SUMIFS(СВЦЭМ!$C$33:$C$776,СВЦЭМ!$A$33:$A$776,$A131,СВЦЭМ!$B$33:$B$776,C$119)+'СЕТ СН'!$I$12+СВЦЭМ!$D$10+'СЕТ СН'!$I$5-'СЕТ СН'!$I$20</f>
        <v>3382.3910663400002</v>
      </c>
      <c r="D131" s="36">
        <f>SUMIFS(СВЦЭМ!$C$33:$C$776,СВЦЭМ!$A$33:$A$776,$A131,СВЦЭМ!$B$33:$B$776,D$119)+'СЕТ СН'!$I$12+СВЦЭМ!$D$10+'СЕТ СН'!$I$5-'СЕТ СН'!$I$20</f>
        <v>3406.6611680599999</v>
      </c>
      <c r="E131" s="36">
        <f>SUMIFS(СВЦЭМ!$C$33:$C$776,СВЦЭМ!$A$33:$A$776,$A131,СВЦЭМ!$B$33:$B$776,E$119)+'СЕТ СН'!$I$12+СВЦЭМ!$D$10+'СЕТ СН'!$I$5-'СЕТ СН'!$I$20</f>
        <v>3419.3697053700002</v>
      </c>
      <c r="F131" s="36">
        <f>SUMIFS(СВЦЭМ!$C$33:$C$776,СВЦЭМ!$A$33:$A$776,$A131,СВЦЭМ!$B$33:$B$776,F$119)+'СЕТ СН'!$I$12+СВЦЭМ!$D$10+'СЕТ СН'!$I$5-'СЕТ СН'!$I$20</f>
        <v>3420.2760251500004</v>
      </c>
      <c r="G131" s="36">
        <f>SUMIFS(СВЦЭМ!$C$33:$C$776,СВЦЭМ!$A$33:$A$776,$A131,СВЦЭМ!$B$33:$B$776,G$119)+'СЕТ СН'!$I$12+СВЦЭМ!$D$10+'СЕТ СН'!$I$5-'СЕТ СН'!$I$20</f>
        <v>3414.6841436200002</v>
      </c>
      <c r="H131" s="36">
        <f>SUMIFS(СВЦЭМ!$C$33:$C$776,СВЦЭМ!$A$33:$A$776,$A131,СВЦЭМ!$B$33:$B$776,H$119)+'СЕТ СН'!$I$12+СВЦЭМ!$D$10+'СЕТ СН'!$I$5-'СЕТ СН'!$I$20</f>
        <v>3401.3692994100002</v>
      </c>
      <c r="I131" s="36">
        <f>SUMIFS(СВЦЭМ!$C$33:$C$776,СВЦЭМ!$A$33:$A$776,$A131,СВЦЭМ!$B$33:$B$776,I$119)+'СЕТ СН'!$I$12+СВЦЭМ!$D$10+'СЕТ СН'!$I$5-'СЕТ СН'!$I$20</f>
        <v>3370.3431325199999</v>
      </c>
      <c r="J131" s="36">
        <f>SUMIFS(СВЦЭМ!$C$33:$C$776,СВЦЭМ!$A$33:$A$776,$A131,СВЦЭМ!$B$33:$B$776,J$119)+'СЕТ СН'!$I$12+СВЦЭМ!$D$10+'СЕТ СН'!$I$5-'СЕТ СН'!$I$20</f>
        <v>3331.0466631500003</v>
      </c>
      <c r="K131" s="36">
        <f>SUMIFS(СВЦЭМ!$C$33:$C$776,СВЦЭМ!$A$33:$A$776,$A131,СВЦЭМ!$B$33:$B$776,K$119)+'СЕТ СН'!$I$12+СВЦЭМ!$D$10+'СЕТ СН'!$I$5-'СЕТ СН'!$I$20</f>
        <v>3326.3932810300003</v>
      </c>
      <c r="L131" s="36">
        <f>SUMIFS(СВЦЭМ!$C$33:$C$776,СВЦЭМ!$A$33:$A$776,$A131,СВЦЭМ!$B$33:$B$776,L$119)+'СЕТ СН'!$I$12+СВЦЭМ!$D$10+'СЕТ СН'!$I$5-'СЕТ СН'!$I$20</f>
        <v>3321.9876758</v>
      </c>
      <c r="M131" s="36">
        <f>SUMIFS(СВЦЭМ!$C$33:$C$776,СВЦЭМ!$A$33:$A$776,$A131,СВЦЭМ!$B$33:$B$776,M$119)+'СЕТ СН'!$I$12+СВЦЭМ!$D$10+'СЕТ СН'!$I$5-'СЕТ СН'!$I$20</f>
        <v>3329.6816541000003</v>
      </c>
      <c r="N131" s="36">
        <f>SUMIFS(СВЦЭМ!$C$33:$C$776,СВЦЭМ!$A$33:$A$776,$A131,СВЦЭМ!$B$33:$B$776,N$119)+'СЕТ СН'!$I$12+СВЦЭМ!$D$10+'СЕТ СН'!$I$5-'СЕТ СН'!$I$20</f>
        <v>3335.9319189000003</v>
      </c>
      <c r="O131" s="36">
        <f>SUMIFS(СВЦЭМ!$C$33:$C$776,СВЦЭМ!$A$33:$A$776,$A131,СВЦЭМ!$B$33:$B$776,O$119)+'СЕТ СН'!$I$12+СВЦЭМ!$D$10+'СЕТ СН'!$I$5-'СЕТ СН'!$I$20</f>
        <v>3348.6395455300003</v>
      </c>
      <c r="P131" s="36">
        <f>SUMIFS(СВЦЭМ!$C$33:$C$776,СВЦЭМ!$A$33:$A$776,$A131,СВЦЭМ!$B$33:$B$776,P$119)+'СЕТ СН'!$I$12+СВЦЭМ!$D$10+'СЕТ СН'!$I$5-'СЕТ СН'!$I$20</f>
        <v>3358.0965626400002</v>
      </c>
      <c r="Q131" s="36">
        <f>SUMIFS(СВЦЭМ!$C$33:$C$776,СВЦЭМ!$A$33:$A$776,$A131,СВЦЭМ!$B$33:$B$776,Q$119)+'СЕТ СН'!$I$12+СВЦЭМ!$D$10+'СЕТ СН'!$I$5-'СЕТ СН'!$I$20</f>
        <v>3360.2781386700003</v>
      </c>
      <c r="R131" s="36">
        <f>SUMIFS(СВЦЭМ!$C$33:$C$776,СВЦЭМ!$A$33:$A$776,$A131,СВЦЭМ!$B$33:$B$776,R$119)+'СЕТ СН'!$I$12+СВЦЭМ!$D$10+'СЕТ СН'!$I$5-'СЕТ СН'!$I$20</f>
        <v>3348.4097057700001</v>
      </c>
      <c r="S131" s="36">
        <f>SUMIFS(СВЦЭМ!$C$33:$C$776,СВЦЭМ!$A$33:$A$776,$A131,СВЦЭМ!$B$33:$B$776,S$119)+'СЕТ СН'!$I$12+СВЦЭМ!$D$10+'СЕТ СН'!$I$5-'СЕТ СН'!$I$20</f>
        <v>3322.5315600399999</v>
      </c>
      <c r="T131" s="36">
        <f>SUMIFS(СВЦЭМ!$C$33:$C$776,СВЦЭМ!$A$33:$A$776,$A131,СВЦЭМ!$B$33:$B$776,T$119)+'СЕТ СН'!$I$12+СВЦЭМ!$D$10+'СЕТ СН'!$I$5-'СЕТ СН'!$I$20</f>
        <v>3316.0871104300004</v>
      </c>
      <c r="U131" s="36">
        <f>SUMIFS(СВЦЭМ!$C$33:$C$776,СВЦЭМ!$A$33:$A$776,$A131,СВЦЭМ!$B$33:$B$776,U$119)+'СЕТ СН'!$I$12+СВЦЭМ!$D$10+'СЕТ СН'!$I$5-'СЕТ СН'!$I$20</f>
        <v>3317.26021984</v>
      </c>
      <c r="V131" s="36">
        <f>SUMIFS(СВЦЭМ!$C$33:$C$776,СВЦЭМ!$A$33:$A$776,$A131,СВЦЭМ!$B$33:$B$776,V$119)+'СЕТ СН'!$I$12+СВЦЭМ!$D$10+'СЕТ СН'!$I$5-'СЕТ СН'!$I$20</f>
        <v>3332.8409383600001</v>
      </c>
      <c r="W131" s="36">
        <f>SUMIFS(СВЦЭМ!$C$33:$C$776,СВЦЭМ!$A$33:$A$776,$A131,СВЦЭМ!$B$33:$B$776,W$119)+'СЕТ СН'!$I$12+СВЦЭМ!$D$10+'СЕТ СН'!$I$5-'СЕТ СН'!$I$20</f>
        <v>3352.8185505600004</v>
      </c>
      <c r="X131" s="36">
        <f>SUMIFS(СВЦЭМ!$C$33:$C$776,СВЦЭМ!$A$33:$A$776,$A131,СВЦЭМ!$B$33:$B$776,X$119)+'СЕТ СН'!$I$12+СВЦЭМ!$D$10+'СЕТ СН'!$I$5-'СЕТ СН'!$I$20</f>
        <v>3360.1002284300002</v>
      </c>
      <c r="Y131" s="36">
        <f>SUMIFS(СВЦЭМ!$C$33:$C$776,СВЦЭМ!$A$33:$A$776,$A131,СВЦЭМ!$B$33:$B$776,Y$119)+'СЕТ СН'!$I$12+СВЦЭМ!$D$10+'СЕТ СН'!$I$5-'СЕТ СН'!$I$20</f>
        <v>3385.4660514500001</v>
      </c>
    </row>
    <row r="132" spans="1:25" ht="15.75" x14ac:dyDescent="0.2">
      <c r="A132" s="35">
        <f t="shared" si="3"/>
        <v>44209</v>
      </c>
      <c r="B132" s="36">
        <f>SUMIFS(СВЦЭМ!$C$33:$C$776,СВЦЭМ!$A$33:$A$776,$A132,СВЦЭМ!$B$33:$B$776,B$119)+'СЕТ СН'!$I$12+СВЦЭМ!$D$10+'СЕТ СН'!$I$5-'СЕТ СН'!$I$20</f>
        <v>3382.3504486900001</v>
      </c>
      <c r="C132" s="36">
        <f>SUMIFS(СВЦЭМ!$C$33:$C$776,СВЦЭМ!$A$33:$A$776,$A132,СВЦЭМ!$B$33:$B$776,C$119)+'СЕТ СН'!$I$12+СВЦЭМ!$D$10+'СЕТ СН'!$I$5-'СЕТ СН'!$I$20</f>
        <v>3418.2527985200004</v>
      </c>
      <c r="D132" s="36">
        <f>SUMIFS(СВЦЭМ!$C$33:$C$776,СВЦЭМ!$A$33:$A$776,$A132,СВЦЭМ!$B$33:$B$776,D$119)+'СЕТ СН'!$I$12+СВЦЭМ!$D$10+'СЕТ СН'!$I$5-'СЕТ СН'!$I$20</f>
        <v>3431.2893903500003</v>
      </c>
      <c r="E132" s="36">
        <f>SUMIFS(СВЦЭМ!$C$33:$C$776,СВЦЭМ!$A$33:$A$776,$A132,СВЦЭМ!$B$33:$B$776,E$119)+'СЕТ СН'!$I$12+СВЦЭМ!$D$10+'СЕТ СН'!$I$5-'СЕТ СН'!$I$20</f>
        <v>3445.4973308300005</v>
      </c>
      <c r="F132" s="36">
        <f>SUMIFS(СВЦЭМ!$C$33:$C$776,СВЦЭМ!$A$33:$A$776,$A132,СВЦЭМ!$B$33:$B$776,F$119)+'СЕТ СН'!$I$12+СВЦЭМ!$D$10+'СЕТ СН'!$I$5-'СЕТ СН'!$I$20</f>
        <v>3444.0703334300001</v>
      </c>
      <c r="G132" s="36">
        <f>SUMIFS(СВЦЭМ!$C$33:$C$776,СВЦЭМ!$A$33:$A$776,$A132,СВЦЭМ!$B$33:$B$776,G$119)+'СЕТ СН'!$I$12+СВЦЭМ!$D$10+'СЕТ СН'!$I$5-'СЕТ СН'!$I$20</f>
        <v>3430.67664917</v>
      </c>
      <c r="H132" s="36">
        <f>SUMIFS(СВЦЭМ!$C$33:$C$776,СВЦЭМ!$A$33:$A$776,$A132,СВЦЭМ!$B$33:$B$776,H$119)+'СЕТ СН'!$I$12+СВЦЭМ!$D$10+'СЕТ СН'!$I$5-'СЕТ СН'!$I$20</f>
        <v>3410.9520321400005</v>
      </c>
      <c r="I132" s="36">
        <f>SUMIFS(СВЦЭМ!$C$33:$C$776,СВЦЭМ!$A$33:$A$776,$A132,СВЦЭМ!$B$33:$B$776,I$119)+'СЕТ СН'!$I$12+СВЦЭМ!$D$10+'СЕТ СН'!$I$5-'СЕТ СН'!$I$20</f>
        <v>3391.4873912600001</v>
      </c>
      <c r="J132" s="36">
        <f>SUMIFS(СВЦЭМ!$C$33:$C$776,СВЦЭМ!$A$33:$A$776,$A132,СВЦЭМ!$B$33:$B$776,J$119)+'СЕТ СН'!$I$12+СВЦЭМ!$D$10+'СЕТ СН'!$I$5-'СЕТ СН'!$I$20</f>
        <v>3367.2426482999999</v>
      </c>
      <c r="K132" s="36">
        <f>SUMIFS(СВЦЭМ!$C$33:$C$776,СВЦЭМ!$A$33:$A$776,$A132,СВЦЭМ!$B$33:$B$776,K$119)+'СЕТ СН'!$I$12+СВЦЭМ!$D$10+'СЕТ СН'!$I$5-'СЕТ СН'!$I$20</f>
        <v>3362.7264767800002</v>
      </c>
      <c r="L132" s="36">
        <f>SUMIFS(СВЦЭМ!$C$33:$C$776,СВЦЭМ!$A$33:$A$776,$A132,СВЦЭМ!$B$33:$B$776,L$119)+'СЕТ СН'!$I$12+СВЦЭМ!$D$10+'СЕТ СН'!$I$5-'СЕТ СН'!$I$20</f>
        <v>3343.1705048500003</v>
      </c>
      <c r="M132" s="36">
        <f>SUMIFS(СВЦЭМ!$C$33:$C$776,СВЦЭМ!$A$33:$A$776,$A132,СВЦЭМ!$B$33:$B$776,M$119)+'СЕТ СН'!$I$12+СВЦЭМ!$D$10+'СЕТ СН'!$I$5-'СЕТ СН'!$I$20</f>
        <v>3340.0938747</v>
      </c>
      <c r="N132" s="36">
        <f>SUMIFS(СВЦЭМ!$C$33:$C$776,СВЦЭМ!$A$33:$A$776,$A132,СВЦЭМ!$B$33:$B$776,N$119)+'СЕТ СН'!$I$12+СВЦЭМ!$D$10+'СЕТ СН'!$I$5-'СЕТ СН'!$I$20</f>
        <v>3355.6349648200003</v>
      </c>
      <c r="O132" s="36">
        <f>SUMIFS(СВЦЭМ!$C$33:$C$776,СВЦЭМ!$A$33:$A$776,$A132,СВЦЭМ!$B$33:$B$776,O$119)+'СЕТ СН'!$I$12+СВЦЭМ!$D$10+'СЕТ СН'!$I$5-'СЕТ СН'!$I$20</f>
        <v>3356.8647064100005</v>
      </c>
      <c r="P132" s="36">
        <f>SUMIFS(СВЦЭМ!$C$33:$C$776,СВЦЭМ!$A$33:$A$776,$A132,СВЦЭМ!$B$33:$B$776,P$119)+'СЕТ СН'!$I$12+СВЦЭМ!$D$10+'СЕТ СН'!$I$5-'СЕТ СН'!$I$20</f>
        <v>3364.1080914600002</v>
      </c>
      <c r="Q132" s="36">
        <f>SUMIFS(СВЦЭМ!$C$33:$C$776,СВЦЭМ!$A$33:$A$776,$A132,СВЦЭМ!$B$33:$B$776,Q$119)+'СЕТ СН'!$I$12+СВЦЭМ!$D$10+'СЕТ СН'!$I$5-'СЕТ СН'!$I$20</f>
        <v>3363.8494509400002</v>
      </c>
      <c r="R132" s="36">
        <f>SUMIFS(СВЦЭМ!$C$33:$C$776,СВЦЭМ!$A$33:$A$776,$A132,СВЦЭМ!$B$33:$B$776,R$119)+'СЕТ СН'!$I$12+СВЦЭМ!$D$10+'СЕТ СН'!$I$5-'СЕТ СН'!$I$20</f>
        <v>3358.4017876000003</v>
      </c>
      <c r="S132" s="36">
        <f>SUMIFS(СВЦЭМ!$C$33:$C$776,СВЦЭМ!$A$33:$A$776,$A132,СВЦЭМ!$B$33:$B$776,S$119)+'СЕТ СН'!$I$12+СВЦЭМ!$D$10+'СЕТ СН'!$I$5-'СЕТ СН'!$I$20</f>
        <v>3336.0158253100003</v>
      </c>
      <c r="T132" s="36">
        <f>SUMIFS(СВЦЭМ!$C$33:$C$776,СВЦЭМ!$A$33:$A$776,$A132,СВЦЭМ!$B$33:$B$776,T$119)+'СЕТ СН'!$I$12+СВЦЭМ!$D$10+'СЕТ СН'!$I$5-'СЕТ СН'!$I$20</f>
        <v>3320.7540723700004</v>
      </c>
      <c r="U132" s="36">
        <f>SUMIFS(СВЦЭМ!$C$33:$C$776,СВЦЭМ!$A$33:$A$776,$A132,СВЦЭМ!$B$33:$B$776,U$119)+'СЕТ СН'!$I$12+СВЦЭМ!$D$10+'СЕТ СН'!$I$5-'СЕТ СН'!$I$20</f>
        <v>3320.9773811200002</v>
      </c>
      <c r="V132" s="36">
        <f>SUMIFS(СВЦЭМ!$C$33:$C$776,СВЦЭМ!$A$33:$A$776,$A132,СВЦЭМ!$B$33:$B$776,V$119)+'СЕТ СН'!$I$12+СВЦЭМ!$D$10+'СЕТ СН'!$I$5-'СЕТ СН'!$I$20</f>
        <v>3335.3421819100004</v>
      </c>
      <c r="W132" s="36">
        <f>SUMIFS(СВЦЭМ!$C$33:$C$776,СВЦЭМ!$A$33:$A$776,$A132,СВЦЭМ!$B$33:$B$776,W$119)+'СЕТ СН'!$I$12+СВЦЭМ!$D$10+'СЕТ СН'!$I$5-'СЕТ СН'!$I$20</f>
        <v>3345.9704113900002</v>
      </c>
      <c r="X132" s="36">
        <f>SUMIFS(СВЦЭМ!$C$33:$C$776,СВЦЭМ!$A$33:$A$776,$A132,СВЦЭМ!$B$33:$B$776,X$119)+'СЕТ СН'!$I$12+СВЦЭМ!$D$10+'СЕТ СН'!$I$5-'СЕТ СН'!$I$20</f>
        <v>3355.2382754999999</v>
      </c>
      <c r="Y132" s="36">
        <f>SUMIFS(СВЦЭМ!$C$33:$C$776,СВЦЭМ!$A$33:$A$776,$A132,СВЦЭМ!$B$33:$B$776,Y$119)+'СЕТ СН'!$I$12+СВЦЭМ!$D$10+'СЕТ СН'!$I$5-'СЕТ СН'!$I$20</f>
        <v>3379.44532841</v>
      </c>
    </row>
    <row r="133" spans="1:25" ht="15.75" x14ac:dyDescent="0.2">
      <c r="A133" s="35">
        <f t="shared" si="3"/>
        <v>44210</v>
      </c>
      <c r="B133" s="36">
        <f>SUMIFS(СВЦЭМ!$C$33:$C$776,СВЦЭМ!$A$33:$A$776,$A133,СВЦЭМ!$B$33:$B$776,B$119)+'СЕТ СН'!$I$12+СВЦЭМ!$D$10+'СЕТ СН'!$I$5-'СЕТ СН'!$I$20</f>
        <v>3385.00987463</v>
      </c>
      <c r="C133" s="36">
        <f>SUMIFS(СВЦЭМ!$C$33:$C$776,СВЦЭМ!$A$33:$A$776,$A133,СВЦЭМ!$B$33:$B$776,C$119)+'СЕТ СН'!$I$12+СВЦЭМ!$D$10+'СЕТ СН'!$I$5-'СЕТ СН'!$I$20</f>
        <v>3428.8557004300001</v>
      </c>
      <c r="D133" s="36">
        <f>SUMIFS(СВЦЭМ!$C$33:$C$776,СВЦЭМ!$A$33:$A$776,$A133,СВЦЭМ!$B$33:$B$776,D$119)+'СЕТ СН'!$I$12+СВЦЭМ!$D$10+'СЕТ СН'!$I$5-'СЕТ СН'!$I$20</f>
        <v>3448.8296172700002</v>
      </c>
      <c r="E133" s="36">
        <f>SUMIFS(СВЦЭМ!$C$33:$C$776,СВЦЭМ!$A$33:$A$776,$A133,СВЦЭМ!$B$33:$B$776,E$119)+'СЕТ СН'!$I$12+СВЦЭМ!$D$10+'СЕТ СН'!$I$5-'СЕТ СН'!$I$20</f>
        <v>3452.21279736</v>
      </c>
      <c r="F133" s="36">
        <f>SUMIFS(СВЦЭМ!$C$33:$C$776,СВЦЭМ!$A$33:$A$776,$A133,СВЦЭМ!$B$33:$B$776,F$119)+'СЕТ СН'!$I$12+СВЦЭМ!$D$10+'СЕТ СН'!$I$5-'СЕТ СН'!$I$20</f>
        <v>3463.3625854300003</v>
      </c>
      <c r="G133" s="36">
        <f>SUMIFS(СВЦЭМ!$C$33:$C$776,СВЦЭМ!$A$33:$A$776,$A133,СВЦЭМ!$B$33:$B$776,G$119)+'СЕТ СН'!$I$12+СВЦЭМ!$D$10+'СЕТ СН'!$I$5-'СЕТ СН'!$I$20</f>
        <v>3428.6994814899999</v>
      </c>
      <c r="H133" s="36">
        <f>SUMIFS(СВЦЭМ!$C$33:$C$776,СВЦЭМ!$A$33:$A$776,$A133,СВЦЭМ!$B$33:$B$776,H$119)+'СЕТ СН'!$I$12+СВЦЭМ!$D$10+'СЕТ СН'!$I$5-'СЕТ СН'!$I$20</f>
        <v>3391.8077407700002</v>
      </c>
      <c r="I133" s="36">
        <f>SUMIFS(СВЦЭМ!$C$33:$C$776,СВЦЭМ!$A$33:$A$776,$A133,СВЦЭМ!$B$33:$B$776,I$119)+'СЕТ СН'!$I$12+СВЦЭМ!$D$10+'СЕТ СН'!$I$5-'СЕТ СН'!$I$20</f>
        <v>3348.4413730000001</v>
      </c>
      <c r="J133" s="36">
        <f>SUMIFS(СВЦЭМ!$C$33:$C$776,СВЦЭМ!$A$33:$A$776,$A133,СВЦЭМ!$B$33:$B$776,J$119)+'СЕТ СН'!$I$12+СВЦЭМ!$D$10+'СЕТ СН'!$I$5-'СЕТ СН'!$I$20</f>
        <v>3319.3458306100001</v>
      </c>
      <c r="K133" s="36">
        <f>SUMIFS(СВЦЭМ!$C$33:$C$776,СВЦЭМ!$A$33:$A$776,$A133,СВЦЭМ!$B$33:$B$776,K$119)+'СЕТ СН'!$I$12+СВЦЭМ!$D$10+'СЕТ СН'!$I$5-'СЕТ СН'!$I$20</f>
        <v>3317.33671555</v>
      </c>
      <c r="L133" s="36">
        <f>SUMIFS(СВЦЭМ!$C$33:$C$776,СВЦЭМ!$A$33:$A$776,$A133,СВЦЭМ!$B$33:$B$776,L$119)+'СЕТ СН'!$I$12+СВЦЭМ!$D$10+'СЕТ СН'!$I$5-'СЕТ СН'!$I$20</f>
        <v>3307.7587856300001</v>
      </c>
      <c r="M133" s="36">
        <f>SUMIFS(СВЦЭМ!$C$33:$C$776,СВЦЭМ!$A$33:$A$776,$A133,СВЦЭМ!$B$33:$B$776,M$119)+'СЕТ СН'!$I$12+СВЦЭМ!$D$10+'СЕТ СН'!$I$5-'СЕТ СН'!$I$20</f>
        <v>3322.4369959100004</v>
      </c>
      <c r="N133" s="36">
        <f>SUMIFS(СВЦЭМ!$C$33:$C$776,СВЦЭМ!$A$33:$A$776,$A133,СВЦЭМ!$B$33:$B$776,N$119)+'СЕТ СН'!$I$12+СВЦЭМ!$D$10+'СЕТ СН'!$I$5-'СЕТ СН'!$I$20</f>
        <v>3331.1656895900005</v>
      </c>
      <c r="O133" s="36">
        <f>SUMIFS(СВЦЭМ!$C$33:$C$776,СВЦЭМ!$A$33:$A$776,$A133,СВЦЭМ!$B$33:$B$776,O$119)+'СЕТ СН'!$I$12+СВЦЭМ!$D$10+'СЕТ СН'!$I$5-'СЕТ СН'!$I$20</f>
        <v>3336.25516221</v>
      </c>
      <c r="P133" s="36">
        <f>SUMIFS(СВЦЭМ!$C$33:$C$776,СВЦЭМ!$A$33:$A$776,$A133,СВЦЭМ!$B$33:$B$776,P$119)+'СЕТ СН'!$I$12+СВЦЭМ!$D$10+'СЕТ СН'!$I$5-'СЕТ СН'!$I$20</f>
        <v>3343.4866612900005</v>
      </c>
      <c r="Q133" s="36">
        <f>SUMIFS(СВЦЭМ!$C$33:$C$776,СВЦЭМ!$A$33:$A$776,$A133,СВЦЭМ!$B$33:$B$776,Q$119)+'СЕТ СН'!$I$12+СВЦЭМ!$D$10+'СЕТ СН'!$I$5-'СЕТ СН'!$I$20</f>
        <v>3345.1053755600005</v>
      </c>
      <c r="R133" s="36">
        <f>SUMIFS(СВЦЭМ!$C$33:$C$776,СВЦЭМ!$A$33:$A$776,$A133,СВЦЭМ!$B$33:$B$776,R$119)+'СЕТ СН'!$I$12+СВЦЭМ!$D$10+'СЕТ СН'!$I$5-'СЕТ СН'!$I$20</f>
        <v>3341.2566255000002</v>
      </c>
      <c r="S133" s="36">
        <f>SUMIFS(СВЦЭМ!$C$33:$C$776,СВЦЭМ!$A$33:$A$776,$A133,СВЦЭМ!$B$33:$B$776,S$119)+'СЕТ СН'!$I$12+СВЦЭМ!$D$10+'СЕТ СН'!$I$5-'СЕТ СН'!$I$20</f>
        <v>3339.8040002200005</v>
      </c>
      <c r="T133" s="36">
        <f>SUMIFS(СВЦЭМ!$C$33:$C$776,СВЦЭМ!$A$33:$A$776,$A133,СВЦЭМ!$B$33:$B$776,T$119)+'СЕТ СН'!$I$12+СВЦЭМ!$D$10+'СЕТ СН'!$I$5-'СЕТ СН'!$I$20</f>
        <v>3325.2284625700004</v>
      </c>
      <c r="U133" s="36">
        <f>SUMIFS(СВЦЭМ!$C$33:$C$776,СВЦЭМ!$A$33:$A$776,$A133,СВЦЭМ!$B$33:$B$776,U$119)+'СЕТ СН'!$I$12+СВЦЭМ!$D$10+'СЕТ СН'!$I$5-'СЕТ СН'!$I$20</f>
        <v>3323.96696281</v>
      </c>
      <c r="V133" s="36">
        <f>SUMIFS(СВЦЭМ!$C$33:$C$776,СВЦЭМ!$A$33:$A$776,$A133,СВЦЭМ!$B$33:$B$776,V$119)+'СЕТ СН'!$I$12+СВЦЭМ!$D$10+'СЕТ СН'!$I$5-'СЕТ СН'!$I$20</f>
        <v>3325.0915189900002</v>
      </c>
      <c r="W133" s="36">
        <f>SUMIFS(СВЦЭМ!$C$33:$C$776,СВЦЭМ!$A$33:$A$776,$A133,СВЦЭМ!$B$33:$B$776,W$119)+'СЕТ СН'!$I$12+СВЦЭМ!$D$10+'СЕТ СН'!$I$5-'СЕТ СН'!$I$20</f>
        <v>3343.0447260500005</v>
      </c>
      <c r="X133" s="36">
        <f>SUMIFS(СВЦЭМ!$C$33:$C$776,СВЦЭМ!$A$33:$A$776,$A133,СВЦЭМ!$B$33:$B$776,X$119)+'СЕТ СН'!$I$12+СВЦЭМ!$D$10+'СЕТ СН'!$I$5-'СЕТ СН'!$I$20</f>
        <v>3356.7099447099999</v>
      </c>
      <c r="Y133" s="36">
        <f>SUMIFS(СВЦЭМ!$C$33:$C$776,СВЦЭМ!$A$33:$A$776,$A133,СВЦЭМ!$B$33:$B$776,Y$119)+'СЕТ СН'!$I$12+СВЦЭМ!$D$10+'СЕТ СН'!$I$5-'СЕТ СН'!$I$20</f>
        <v>3378.25902236</v>
      </c>
    </row>
    <row r="134" spans="1:25" ht="15.75" x14ac:dyDescent="0.2">
      <c r="A134" s="35">
        <f t="shared" si="3"/>
        <v>44211</v>
      </c>
      <c r="B134" s="36">
        <f>SUMIFS(СВЦЭМ!$C$33:$C$776,СВЦЭМ!$A$33:$A$776,$A134,СВЦЭМ!$B$33:$B$776,B$119)+'СЕТ СН'!$I$12+СВЦЭМ!$D$10+'СЕТ СН'!$I$5-'СЕТ СН'!$I$20</f>
        <v>3222.5535151200002</v>
      </c>
      <c r="C134" s="36">
        <f>SUMIFS(СВЦЭМ!$C$33:$C$776,СВЦЭМ!$A$33:$A$776,$A134,СВЦЭМ!$B$33:$B$776,C$119)+'СЕТ СН'!$I$12+СВЦЭМ!$D$10+'СЕТ СН'!$I$5-'СЕТ СН'!$I$20</f>
        <v>3249.6654821100001</v>
      </c>
      <c r="D134" s="36">
        <f>SUMIFS(СВЦЭМ!$C$33:$C$776,СВЦЭМ!$A$33:$A$776,$A134,СВЦЭМ!$B$33:$B$776,D$119)+'СЕТ СН'!$I$12+СВЦЭМ!$D$10+'СЕТ СН'!$I$5-'СЕТ СН'!$I$20</f>
        <v>3212.5920040600004</v>
      </c>
      <c r="E134" s="36">
        <f>SUMIFS(СВЦЭМ!$C$33:$C$776,СВЦЭМ!$A$33:$A$776,$A134,СВЦЭМ!$B$33:$B$776,E$119)+'СЕТ СН'!$I$12+СВЦЭМ!$D$10+'СЕТ СН'!$I$5-'СЕТ СН'!$I$20</f>
        <v>3218.8977365200003</v>
      </c>
      <c r="F134" s="36">
        <f>SUMIFS(СВЦЭМ!$C$33:$C$776,СВЦЭМ!$A$33:$A$776,$A134,СВЦЭМ!$B$33:$B$776,F$119)+'СЕТ СН'!$I$12+СВЦЭМ!$D$10+'СЕТ СН'!$I$5-'СЕТ СН'!$I$20</f>
        <v>3217.0968591400001</v>
      </c>
      <c r="G134" s="36">
        <f>SUMIFS(СВЦЭМ!$C$33:$C$776,СВЦЭМ!$A$33:$A$776,$A134,СВЦЭМ!$B$33:$B$776,G$119)+'СЕТ СН'!$I$12+СВЦЭМ!$D$10+'СЕТ СН'!$I$5-'СЕТ СН'!$I$20</f>
        <v>3210.2720729700004</v>
      </c>
      <c r="H134" s="36">
        <f>SUMIFS(СВЦЭМ!$C$33:$C$776,СВЦЭМ!$A$33:$A$776,$A134,СВЦЭМ!$B$33:$B$776,H$119)+'СЕТ СН'!$I$12+СВЦЭМ!$D$10+'СЕТ СН'!$I$5-'СЕТ СН'!$I$20</f>
        <v>3178.5580128500001</v>
      </c>
      <c r="I134" s="36">
        <f>SUMIFS(СВЦЭМ!$C$33:$C$776,СВЦЭМ!$A$33:$A$776,$A134,СВЦЭМ!$B$33:$B$776,I$119)+'СЕТ СН'!$I$12+СВЦЭМ!$D$10+'СЕТ СН'!$I$5-'СЕТ СН'!$I$20</f>
        <v>3182.1674804300001</v>
      </c>
      <c r="J134" s="36">
        <f>SUMIFS(СВЦЭМ!$C$33:$C$776,СВЦЭМ!$A$33:$A$776,$A134,СВЦЭМ!$B$33:$B$776,J$119)+'СЕТ СН'!$I$12+СВЦЭМ!$D$10+'СЕТ СН'!$I$5-'СЕТ СН'!$I$20</f>
        <v>3197.3510731599999</v>
      </c>
      <c r="K134" s="36">
        <f>SUMIFS(СВЦЭМ!$C$33:$C$776,СВЦЭМ!$A$33:$A$776,$A134,СВЦЭМ!$B$33:$B$776,K$119)+'СЕТ СН'!$I$12+СВЦЭМ!$D$10+'СЕТ СН'!$I$5-'СЕТ СН'!$I$20</f>
        <v>3198.6570327700001</v>
      </c>
      <c r="L134" s="36">
        <f>SUMIFS(СВЦЭМ!$C$33:$C$776,СВЦЭМ!$A$33:$A$776,$A134,СВЦЭМ!$B$33:$B$776,L$119)+'СЕТ СН'!$I$12+СВЦЭМ!$D$10+'СЕТ СН'!$I$5-'СЕТ СН'!$I$20</f>
        <v>3198.6155194200001</v>
      </c>
      <c r="M134" s="36">
        <f>SUMIFS(СВЦЭМ!$C$33:$C$776,СВЦЭМ!$A$33:$A$776,$A134,СВЦЭМ!$B$33:$B$776,M$119)+'СЕТ СН'!$I$12+СВЦЭМ!$D$10+'СЕТ СН'!$I$5-'СЕТ СН'!$I$20</f>
        <v>3193.5888337700003</v>
      </c>
      <c r="N134" s="36">
        <f>SUMIFS(СВЦЭМ!$C$33:$C$776,СВЦЭМ!$A$33:$A$776,$A134,СВЦЭМ!$B$33:$B$776,N$119)+'СЕТ СН'!$I$12+СВЦЭМ!$D$10+'СЕТ СН'!$I$5-'СЕТ СН'!$I$20</f>
        <v>3187.9313671800001</v>
      </c>
      <c r="O134" s="36">
        <f>SUMIFS(СВЦЭМ!$C$33:$C$776,СВЦЭМ!$A$33:$A$776,$A134,СВЦЭМ!$B$33:$B$776,O$119)+'СЕТ СН'!$I$12+СВЦЭМ!$D$10+'СЕТ СН'!$I$5-'СЕТ СН'!$I$20</f>
        <v>3192.6202090800002</v>
      </c>
      <c r="P134" s="36">
        <f>SUMIFS(СВЦЭМ!$C$33:$C$776,СВЦЭМ!$A$33:$A$776,$A134,СВЦЭМ!$B$33:$B$776,P$119)+'СЕТ СН'!$I$12+СВЦЭМ!$D$10+'СЕТ СН'!$I$5-'СЕТ СН'!$I$20</f>
        <v>3217.4515817500001</v>
      </c>
      <c r="Q134" s="36">
        <f>SUMIFS(СВЦЭМ!$C$33:$C$776,СВЦЭМ!$A$33:$A$776,$A134,СВЦЭМ!$B$33:$B$776,Q$119)+'СЕТ СН'!$I$12+СВЦЭМ!$D$10+'СЕТ СН'!$I$5-'СЕТ СН'!$I$20</f>
        <v>3210.5925299300002</v>
      </c>
      <c r="R134" s="36">
        <f>SUMIFS(СВЦЭМ!$C$33:$C$776,СВЦЭМ!$A$33:$A$776,$A134,СВЦЭМ!$B$33:$B$776,R$119)+'СЕТ СН'!$I$12+СВЦЭМ!$D$10+'СЕТ СН'!$I$5-'СЕТ СН'!$I$20</f>
        <v>3220.6334467400002</v>
      </c>
      <c r="S134" s="36">
        <f>SUMIFS(СВЦЭМ!$C$33:$C$776,СВЦЭМ!$A$33:$A$776,$A134,СВЦЭМ!$B$33:$B$776,S$119)+'СЕТ СН'!$I$12+СВЦЭМ!$D$10+'СЕТ СН'!$I$5-'СЕТ СН'!$I$20</f>
        <v>3220.4466391400001</v>
      </c>
      <c r="T134" s="36">
        <f>SUMIFS(СВЦЭМ!$C$33:$C$776,СВЦЭМ!$A$33:$A$776,$A134,СВЦЭМ!$B$33:$B$776,T$119)+'СЕТ СН'!$I$12+СВЦЭМ!$D$10+'СЕТ СН'!$I$5-'СЕТ СН'!$I$20</f>
        <v>3274.0807615200001</v>
      </c>
      <c r="U134" s="36">
        <f>SUMIFS(СВЦЭМ!$C$33:$C$776,СВЦЭМ!$A$33:$A$776,$A134,СВЦЭМ!$B$33:$B$776,U$119)+'СЕТ СН'!$I$12+СВЦЭМ!$D$10+'СЕТ СН'!$I$5-'СЕТ СН'!$I$20</f>
        <v>3268.3057097800001</v>
      </c>
      <c r="V134" s="36">
        <f>SUMIFS(СВЦЭМ!$C$33:$C$776,СВЦЭМ!$A$33:$A$776,$A134,СВЦЭМ!$B$33:$B$776,V$119)+'СЕТ СН'!$I$12+СВЦЭМ!$D$10+'СЕТ СН'!$I$5-'СЕТ СН'!$I$20</f>
        <v>3209.9601749900003</v>
      </c>
      <c r="W134" s="36">
        <f>SUMIFS(СВЦЭМ!$C$33:$C$776,СВЦЭМ!$A$33:$A$776,$A134,СВЦЭМ!$B$33:$B$776,W$119)+'СЕТ СН'!$I$12+СВЦЭМ!$D$10+'СЕТ СН'!$I$5-'СЕТ СН'!$I$20</f>
        <v>3222.85107307</v>
      </c>
      <c r="X134" s="36">
        <f>SUMIFS(СВЦЭМ!$C$33:$C$776,СВЦЭМ!$A$33:$A$776,$A134,СВЦЭМ!$B$33:$B$776,X$119)+'СЕТ СН'!$I$12+СВЦЭМ!$D$10+'СЕТ СН'!$I$5-'СЕТ СН'!$I$20</f>
        <v>3228.1994581000004</v>
      </c>
      <c r="Y134" s="36">
        <f>SUMIFS(СВЦЭМ!$C$33:$C$776,СВЦЭМ!$A$33:$A$776,$A134,СВЦЭМ!$B$33:$B$776,Y$119)+'СЕТ СН'!$I$12+СВЦЭМ!$D$10+'СЕТ СН'!$I$5-'СЕТ СН'!$I$20</f>
        <v>3225.48380516</v>
      </c>
    </row>
    <row r="135" spans="1:25" ht="15.75" x14ac:dyDescent="0.2">
      <c r="A135" s="35">
        <f t="shared" si="3"/>
        <v>44212</v>
      </c>
      <c r="B135" s="36">
        <f>SUMIFS(СВЦЭМ!$C$33:$C$776,СВЦЭМ!$A$33:$A$776,$A135,СВЦЭМ!$B$33:$B$776,B$119)+'СЕТ СН'!$I$12+СВЦЭМ!$D$10+'СЕТ СН'!$I$5-'СЕТ СН'!$I$20</f>
        <v>3364.2535633800003</v>
      </c>
      <c r="C135" s="36">
        <f>SUMIFS(СВЦЭМ!$C$33:$C$776,СВЦЭМ!$A$33:$A$776,$A135,СВЦЭМ!$B$33:$B$776,C$119)+'СЕТ СН'!$I$12+СВЦЭМ!$D$10+'СЕТ СН'!$I$5-'СЕТ СН'!$I$20</f>
        <v>3394.34754324</v>
      </c>
      <c r="D135" s="36">
        <f>SUMIFS(СВЦЭМ!$C$33:$C$776,СВЦЭМ!$A$33:$A$776,$A135,СВЦЭМ!$B$33:$B$776,D$119)+'СЕТ СН'!$I$12+СВЦЭМ!$D$10+'СЕТ СН'!$I$5-'СЕТ СН'!$I$20</f>
        <v>3403.9490924400002</v>
      </c>
      <c r="E135" s="36">
        <f>SUMIFS(СВЦЭМ!$C$33:$C$776,СВЦЭМ!$A$33:$A$776,$A135,СВЦЭМ!$B$33:$B$776,E$119)+'СЕТ СН'!$I$12+СВЦЭМ!$D$10+'СЕТ СН'!$I$5-'СЕТ СН'!$I$20</f>
        <v>3409.7249992699999</v>
      </c>
      <c r="F135" s="36">
        <f>SUMIFS(СВЦЭМ!$C$33:$C$776,СВЦЭМ!$A$33:$A$776,$A135,СВЦЭМ!$B$33:$B$776,F$119)+'СЕТ СН'!$I$12+СВЦЭМ!$D$10+'СЕТ СН'!$I$5-'СЕТ СН'!$I$20</f>
        <v>3422.11993919</v>
      </c>
      <c r="G135" s="36">
        <f>SUMIFS(СВЦЭМ!$C$33:$C$776,СВЦЭМ!$A$33:$A$776,$A135,СВЦЭМ!$B$33:$B$776,G$119)+'СЕТ СН'!$I$12+СВЦЭМ!$D$10+'СЕТ СН'!$I$5-'СЕТ СН'!$I$20</f>
        <v>3417.7737713100005</v>
      </c>
      <c r="H135" s="36">
        <f>SUMIFS(СВЦЭМ!$C$33:$C$776,СВЦЭМ!$A$33:$A$776,$A135,СВЦЭМ!$B$33:$B$776,H$119)+'СЕТ СН'!$I$12+СВЦЭМ!$D$10+'СЕТ СН'!$I$5-'СЕТ СН'!$I$20</f>
        <v>3398.7558484800002</v>
      </c>
      <c r="I135" s="36">
        <f>SUMIFS(СВЦЭМ!$C$33:$C$776,СВЦЭМ!$A$33:$A$776,$A135,СВЦЭМ!$B$33:$B$776,I$119)+'СЕТ СН'!$I$12+СВЦЭМ!$D$10+'СЕТ СН'!$I$5-'СЕТ СН'!$I$20</f>
        <v>3377.2108077800003</v>
      </c>
      <c r="J135" s="36">
        <f>SUMIFS(СВЦЭМ!$C$33:$C$776,СВЦЭМ!$A$33:$A$776,$A135,СВЦЭМ!$B$33:$B$776,J$119)+'СЕТ СН'!$I$12+СВЦЭМ!$D$10+'СЕТ СН'!$I$5-'СЕТ СН'!$I$20</f>
        <v>3333.8106209400003</v>
      </c>
      <c r="K135" s="36">
        <f>SUMIFS(СВЦЭМ!$C$33:$C$776,СВЦЭМ!$A$33:$A$776,$A135,СВЦЭМ!$B$33:$B$776,K$119)+'СЕТ СН'!$I$12+СВЦЭМ!$D$10+'СЕТ СН'!$I$5-'СЕТ СН'!$I$20</f>
        <v>3309.5311217500002</v>
      </c>
      <c r="L135" s="36">
        <f>SUMIFS(СВЦЭМ!$C$33:$C$776,СВЦЭМ!$A$33:$A$776,$A135,СВЦЭМ!$B$33:$B$776,L$119)+'СЕТ СН'!$I$12+СВЦЭМ!$D$10+'СЕТ СН'!$I$5-'СЕТ СН'!$I$20</f>
        <v>3307.2212572400003</v>
      </c>
      <c r="M135" s="36">
        <f>SUMIFS(СВЦЭМ!$C$33:$C$776,СВЦЭМ!$A$33:$A$776,$A135,СВЦЭМ!$B$33:$B$776,M$119)+'СЕТ СН'!$I$12+СВЦЭМ!$D$10+'СЕТ СН'!$I$5-'СЕТ СН'!$I$20</f>
        <v>3316.3629806600002</v>
      </c>
      <c r="N135" s="36">
        <f>SUMIFS(СВЦЭМ!$C$33:$C$776,СВЦЭМ!$A$33:$A$776,$A135,СВЦЭМ!$B$33:$B$776,N$119)+'СЕТ СН'!$I$12+СВЦЭМ!$D$10+'СЕТ СН'!$I$5-'СЕТ СН'!$I$20</f>
        <v>3328.4835690400005</v>
      </c>
      <c r="O135" s="36">
        <f>SUMIFS(СВЦЭМ!$C$33:$C$776,СВЦЭМ!$A$33:$A$776,$A135,СВЦЭМ!$B$33:$B$776,O$119)+'СЕТ СН'!$I$12+СВЦЭМ!$D$10+'СЕТ СН'!$I$5-'СЕТ СН'!$I$20</f>
        <v>3338.6445650300002</v>
      </c>
      <c r="P135" s="36">
        <f>SUMIFS(СВЦЭМ!$C$33:$C$776,СВЦЭМ!$A$33:$A$776,$A135,СВЦЭМ!$B$33:$B$776,P$119)+'СЕТ СН'!$I$12+СВЦЭМ!$D$10+'СЕТ СН'!$I$5-'СЕТ СН'!$I$20</f>
        <v>3344.6370208300004</v>
      </c>
      <c r="Q135" s="36">
        <f>SUMIFS(СВЦЭМ!$C$33:$C$776,СВЦЭМ!$A$33:$A$776,$A135,СВЦЭМ!$B$33:$B$776,Q$119)+'СЕТ СН'!$I$12+СВЦЭМ!$D$10+'СЕТ СН'!$I$5-'СЕТ СН'!$I$20</f>
        <v>3349.1719011900004</v>
      </c>
      <c r="R135" s="36">
        <f>SUMIFS(СВЦЭМ!$C$33:$C$776,СВЦЭМ!$A$33:$A$776,$A135,СВЦЭМ!$B$33:$B$776,R$119)+'СЕТ СН'!$I$12+СВЦЭМ!$D$10+'СЕТ СН'!$I$5-'СЕТ СН'!$I$20</f>
        <v>3336.5139301200002</v>
      </c>
      <c r="S135" s="36">
        <f>SUMIFS(СВЦЭМ!$C$33:$C$776,СВЦЭМ!$A$33:$A$776,$A135,СВЦЭМ!$B$33:$B$776,S$119)+'СЕТ СН'!$I$12+СВЦЭМ!$D$10+'СЕТ СН'!$I$5-'СЕТ СН'!$I$20</f>
        <v>3316.0584033600003</v>
      </c>
      <c r="T135" s="36">
        <f>SUMIFS(СВЦЭМ!$C$33:$C$776,СВЦЭМ!$A$33:$A$776,$A135,СВЦЭМ!$B$33:$B$776,T$119)+'СЕТ СН'!$I$12+СВЦЭМ!$D$10+'СЕТ СН'!$I$5-'СЕТ СН'!$I$20</f>
        <v>3292.8207709400003</v>
      </c>
      <c r="U135" s="36">
        <f>SUMIFS(СВЦЭМ!$C$33:$C$776,СВЦЭМ!$A$33:$A$776,$A135,СВЦЭМ!$B$33:$B$776,U$119)+'СЕТ СН'!$I$12+СВЦЭМ!$D$10+'СЕТ СН'!$I$5-'СЕТ СН'!$I$20</f>
        <v>3297.5183148700003</v>
      </c>
      <c r="V135" s="36">
        <f>SUMIFS(СВЦЭМ!$C$33:$C$776,СВЦЭМ!$A$33:$A$776,$A135,СВЦЭМ!$B$33:$B$776,V$119)+'СЕТ СН'!$I$12+СВЦЭМ!$D$10+'СЕТ СН'!$I$5-'СЕТ СН'!$I$20</f>
        <v>3308.5089351900001</v>
      </c>
      <c r="W135" s="36">
        <f>SUMIFS(СВЦЭМ!$C$33:$C$776,СВЦЭМ!$A$33:$A$776,$A135,СВЦЭМ!$B$33:$B$776,W$119)+'СЕТ СН'!$I$12+СВЦЭМ!$D$10+'СЕТ СН'!$I$5-'СЕТ СН'!$I$20</f>
        <v>3332.3933930500002</v>
      </c>
      <c r="X135" s="36">
        <f>SUMIFS(СВЦЭМ!$C$33:$C$776,СВЦЭМ!$A$33:$A$776,$A135,СВЦЭМ!$B$33:$B$776,X$119)+'СЕТ СН'!$I$12+СВЦЭМ!$D$10+'СЕТ СН'!$I$5-'СЕТ СН'!$I$20</f>
        <v>3338.1222198000005</v>
      </c>
      <c r="Y135" s="36">
        <f>SUMIFS(СВЦЭМ!$C$33:$C$776,СВЦЭМ!$A$33:$A$776,$A135,СВЦЭМ!$B$33:$B$776,Y$119)+'СЕТ СН'!$I$12+СВЦЭМ!$D$10+'СЕТ СН'!$I$5-'СЕТ СН'!$I$20</f>
        <v>3366.4082920400001</v>
      </c>
    </row>
    <row r="136" spans="1:25" ht="15.75" x14ac:dyDescent="0.2">
      <c r="A136" s="35">
        <f t="shared" si="3"/>
        <v>44213</v>
      </c>
      <c r="B136" s="36">
        <f>SUMIFS(СВЦЭМ!$C$33:$C$776,СВЦЭМ!$A$33:$A$776,$A136,СВЦЭМ!$B$33:$B$776,B$119)+'СЕТ СН'!$I$12+СВЦЭМ!$D$10+'СЕТ СН'!$I$5-'СЕТ СН'!$I$20</f>
        <v>3338.5813893900004</v>
      </c>
      <c r="C136" s="36">
        <f>SUMIFS(СВЦЭМ!$C$33:$C$776,СВЦЭМ!$A$33:$A$776,$A136,СВЦЭМ!$B$33:$B$776,C$119)+'СЕТ СН'!$I$12+СВЦЭМ!$D$10+'СЕТ СН'!$I$5-'СЕТ СН'!$I$20</f>
        <v>3373.6628974499999</v>
      </c>
      <c r="D136" s="36">
        <f>SUMIFS(СВЦЭМ!$C$33:$C$776,СВЦЭМ!$A$33:$A$776,$A136,СВЦЭМ!$B$33:$B$776,D$119)+'СЕТ СН'!$I$12+СВЦЭМ!$D$10+'СЕТ СН'!$I$5-'СЕТ СН'!$I$20</f>
        <v>3395.1436795500003</v>
      </c>
      <c r="E136" s="36">
        <f>SUMIFS(СВЦЭМ!$C$33:$C$776,СВЦЭМ!$A$33:$A$776,$A136,СВЦЭМ!$B$33:$B$776,E$119)+'СЕТ СН'!$I$12+СВЦЭМ!$D$10+'СЕТ СН'!$I$5-'СЕТ СН'!$I$20</f>
        <v>3420.1942315800002</v>
      </c>
      <c r="F136" s="36">
        <f>SUMIFS(СВЦЭМ!$C$33:$C$776,СВЦЭМ!$A$33:$A$776,$A136,СВЦЭМ!$B$33:$B$776,F$119)+'СЕТ СН'!$I$12+СВЦЭМ!$D$10+'СЕТ СН'!$I$5-'СЕТ СН'!$I$20</f>
        <v>3436.0850735000004</v>
      </c>
      <c r="G136" s="36">
        <f>SUMIFS(СВЦЭМ!$C$33:$C$776,СВЦЭМ!$A$33:$A$776,$A136,СВЦЭМ!$B$33:$B$776,G$119)+'СЕТ СН'!$I$12+СВЦЭМ!$D$10+'СЕТ СН'!$I$5-'СЕТ СН'!$I$20</f>
        <v>3430.7293644800002</v>
      </c>
      <c r="H136" s="36">
        <f>SUMIFS(СВЦЭМ!$C$33:$C$776,СВЦЭМ!$A$33:$A$776,$A136,СВЦЭМ!$B$33:$B$776,H$119)+'СЕТ СН'!$I$12+СВЦЭМ!$D$10+'СЕТ СН'!$I$5-'СЕТ СН'!$I$20</f>
        <v>3412.6048633999999</v>
      </c>
      <c r="I136" s="36">
        <f>SUMIFS(СВЦЭМ!$C$33:$C$776,СВЦЭМ!$A$33:$A$776,$A136,СВЦЭМ!$B$33:$B$776,I$119)+'СЕТ СН'!$I$12+СВЦЭМ!$D$10+'СЕТ СН'!$I$5-'СЕТ СН'!$I$20</f>
        <v>3400.6775723200003</v>
      </c>
      <c r="J136" s="36">
        <f>SUMIFS(СВЦЭМ!$C$33:$C$776,СВЦЭМ!$A$33:$A$776,$A136,СВЦЭМ!$B$33:$B$776,J$119)+'СЕТ СН'!$I$12+СВЦЭМ!$D$10+'СЕТ СН'!$I$5-'СЕТ СН'!$I$20</f>
        <v>3357.8671642200002</v>
      </c>
      <c r="K136" s="36">
        <f>SUMIFS(СВЦЭМ!$C$33:$C$776,СВЦЭМ!$A$33:$A$776,$A136,СВЦЭМ!$B$33:$B$776,K$119)+'СЕТ СН'!$I$12+СВЦЭМ!$D$10+'СЕТ СН'!$I$5-'СЕТ СН'!$I$20</f>
        <v>3336.3973756300002</v>
      </c>
      <c r="L136" s="36">
        <f>SUMIFS(СВЦЭМ!$C$33:$C$776,СВЦЭМ!$A$33:$A$776,$A136,СВЦЭМ!$B$33:$B$776,L$119)+'СЕТ СН'!$I$12+СВЦЭМ!$D$10+'СЕТ СН'!$I$5-'СЕТ СН'!$I$20</f>
        <v>3327.2000313799999</v>
      </c>
      <c r="M136" s="36">
        <f>SUMIFS(СВЦЭМ!$C$33:$C$776,СВЦЭМ!$A$33:$A$776,$A136,СВЦЭМ!$B$33:$B$776,M$119)+'СЕТ СН'!$I$12+СВЦЭМ!$D$10+'СЕТ СН'!$I$5-'СЕТ СН'!$I$20</f>
        <v>3313.1165788200001</v>
      </c>
      <c r="N136" s="36">
        <f>SUMIFS(СВЦЭМ!$C$33:$C$776,СВЦЭМ!$A$33:$A$776,$A136,СВЦЭМ!$B$33:$B$776,N$119)+'СЕТ СН'!$I$12+СВЦЭМ!$D$10+'СЕТ СН'!$I$5-'СЕТ СН'!$I$20</f>
        <v>3326.0267008300002</v>
      </c>
      <c r="O136" s="36">
        <f>SUMIFS(СВЦЭМ!$C$33:$C$776,СВЦЭМ!$A$33:$A$776,$A136,СВЦЭМ!$B$33:$B$776,O$119)+'СЕТ СН'!$I$12+СВЦЭМ!$D$10+'СЕТ СН'!$I$5-'СЕТ СН'!$I$20</f>
        <v>3344.2400095400003</v>
      </c>
      <c r="P136" s="36">
        <f>SUMIFS(СВЦЭМ!$C$33:$C$776,СВЦЭМ!$A$33:$A$776,$A136,СВЦЭМ!$B$33:$B$776,P$119)+'СЕТ СН'!$I$12+СВЦЭМ!$D$10+'СЕТ СН'!$I$5-'СЕТ СН'!$I$20</f>
        <v>3355.99729871</v>
      </c>
      <c r="Q136" s="36">
        <f>SUMIFS(СВЦЭМ!$C$33:$C$776,СВЦЭМ!$A$33:$A$776,$A136,СВЦЭМ!$B$33:$B$776,Q$119)+'СЕТ СН'!$I$12+СВЦЭМ!$D$10+'СЕТ СН'!$I$5-'СЕТ СН'!$I$20</f>
        <v>3370.0785071099999</v>
      </c>
      <c r="R136" s="36">
        <f>SUMIFS(СВЦЭМ!$C$33:$C$776,СВЦЭМ!$A$33:$A$776,$A136,СВЦЭМ!$B$33:$B$776,R$119)+'СЕТ СН'!$I$12+СВЦЭМ!$D$10+'СЕТ СН'!$I$5-'СЕТ СН'!$I$20</f>
        <v>3355.8398252699999</v>
      </c>
      <c r="S136" s="36">
        <f>SUMIFS(СВЦЭМ!$C$33:$C$776,СВЦЭМ!$A$33:$A$776,$A136,СВЦЭМ!$B$33:$B$776,S$119)+'СЕТ СН'!$I$12+СВЦЭМ!$D$10+'СЕТ СН'!$I$5-'СЕТ СН'!$I$20</f>
        <v>3328.7496727900002</v>
      </c>
      <c r="T136" s="36">
        <f>SUMIFS(СВЦЭМ!$C$33:$C$776,СВЦЭМ!$A$33:$A$776,$A136,СВЦЭМ!$B$33:$B$776,T$119)+'СЕТ СН'!$I$12+СВЦЭМ!$D$10+'СЕТ СН'!$I$5-'СЕТ СН'!$I$20</f>
        <v>3306.3316061900005</v>
      </c>
      <c r="U136" s="36">
        <f>SUMIFS(СВЦЭМ!$C$33:$C$776,СВЦЭМ!$A$33:$A$776,$A136,СВЦЭМ!$B$33:$B$776,U$119)+'СЕТ СН'!$I$12+СВЦЭМ!$D$10+'СЕТ СН'!$I$5-'СЕТ СН'!$I$20</f>
        <v>3303.7776206500002</v>
      </c>
      <c r="V136" s="36">
        <f>SUMIFS(СВЦЭМ!$C$33:$C$776,СВЦЭМ!$A$33:$A$776,$A136,СВЦЭМ!$B$33:$B$776,V$119)+'СЕТ СН'!$I$12+СВЦЭМ!$D$10+'СЕТ СН'!$I$5-'СЕТ СН'!$I$20</f>
        <v>3309.3943879000003</v>
      </c>
      <c r="W136" s="36">
        <f>SUMIFS(СВЦЭМ!$C$33:$C$776,СВЦЭМ!$A$33:$A$776,$A136,СВЦЭМ!$B$33:$B$776,W$119)+'СЕТ СН'!$I$12+СВЦЭМ!$D$10+'СЕТ СН'!$I$5-'СЕТ СН'!$I$20</f>
        <v>3327.6431213700002</v>
      </c>
      <c r="X136" s="36">
        <f>SUMIFS(СВЦЭМ!$C$33:$C$776,СВЦЭМ!$A$33:$A$776,$A136,СВЦЭМ!$B$33:$B$776,X$119)+'СЕТ СН'!$I$12+СВЦЭМ!$D$10+'СЕТ СН'!$I$5-'СЕТ СН'!$I$20</f>
        <v>3341.2405807700002</v>
      </c>
      <c r="Y136" s="36">
        <f>SUMIFS(СВЦЭМ!$C$33:$C$776,СВЦЭМ!$A$33:$A$776,$A136,СВЦЭМ!$B$33:$B$776,Y$119)+'СЕТ СН'!$I$12+СВЦЭМ!$D$10+'СЕТ СН'!$I$5-'СЕТ СН'!$I$20</f>
        <v>3362.8356379500001</v>
      </c>
    </row>
    <row r="137" spans="1:25" ht="15.75" x14ac:dyDescent="0.2">
      <c r="A137" s="35">
        <f t="shared" si="3"/>
        <v>44214</v>
      </c>
      <c r="B137" s="36">
        <f>SUMIFS(СВЦЭМ!$C$33:$C$776,СВЦЭМ!$A$33:$A$776,$A137,СВЦЭМ!$B$33:$B$776,B$119)+'СЕТ СН'!$I$12+СВЦЭМ!$D$10+'СЕТ СН'!$I$5-'СЕТ СН'!$I$20</f>
        <v>3397.8221118800002</v>
      </c>
      <c r="C137" s="36">
        <f>SUMIFS(СВЦЭМ!$C$33:$C$776,СВЦЭМ!$A$33:$A$776,$A137,СВЦЭМ!$B$33:$B$776,C$119)+'СЕТ СН'!$I$12+СВЦЭМ!$D$10+'СЕТ СН'!$I$5-'СЕТ СН'!$I$20</f>
        <v>3435.1717749899999</v>
      </c>
      <c r="D137" s="36">
        <f>SUMIFS(СВЦЭМ!$C$33:$C$776,СВЦЭМ!$A$33:$A$776,$A137,СВЦЭМ!$B$33:$B$776,D$119)+'СЕТ СН'!$I$12+СВЦЭМ!$D$10+'СЕТ СН'!$I$5-'СЕТ СН'!$I$20</f>
        <v>3444.3845830099999</v>
      </c>
      <c r="E137" s="36">
        <f>SUMIFS(СВЦЭМ!$C$33:$C$776,СВЦЭМ!$A$33:$A$776,$A137,СВЦЭМ!$B$33:$B$776,E$119)+'СЕТ СН'!$I$12+СВЦЭМ!$D$10+'СЕТ СН'!$I$5-'СЕТ СН'!$I$20</f>
        <v>3449.6211358500004</v>
      </c>
      <c r="F137" s="36">
        <f>SUMIFS(СВЦЭМ!$C$33:$C$776,СВЦЭМ!$A$33:$A$776,$A137,СВЦЭМ!$B$33:$B$776,F$119)+'СЕТ СН'!$I$12+СВЦЭМ!$D$10+'СЕТ СН'!$I$5-'СЕТ СН'!$I$20</f>
        <v>3465.2704317600001</v>
      </c>
      <c r="G137" s="36">
        <f>SUMIFS(СВЦЭМ!$C$33:$C$776,СВЦЭМ!$A$33:$A$776,$A137,СВЦЭМ!$B$33:$B$776,G$119)+'СЕТ СН'!$I$12+СВЦЭМ!$D$10+'СЕТ СН'!$I$5-'СЕТ СН'!$I$20</f>
        <v>3448.9688555100001</v>
      </c>
      <c r="H137" s="36">
        <f>SUMIFS(СВЦЭМ!$C$33:$C$776,СВЦЭМ!$A$33:$A$776,$A137,СВЦЭМ!$B$33:$B$776,H$119)+'СЕТ СН'!$I$12+СВЦЭМ!$D$10+'СЕТ СН'!$I$5-'СЕТ СН'!$I$20</f>
        <v>3433.2826841599999</v>
      </c>
      <c r="I137" s="36">
        <f>SUMIFS(СВЦЭМ!$C$33:$C$776,СВЦЭМ!$A$33:$A$776,$A137,СВЦЭМ!$B$33:$B$776,I$119)+'СЕТ СН'!$I$12+СВЦЭМ!$D$10+'СЕТ СН'!$I$5-'СЕТ СН'!$I$20</f>
        <v>3405.1095645100004</v>
      </c>
      <c r="J137" s="36">
        <f>SUMIFS(СВЦЭМ!$C$33:$C$776,СВЦЭМ!$A$33:$A$776,$A137,СВЦЭМ!$B$33:$B$776,J$119)+'СЕТ СН'!$I$12+СВЦЭМ!$D$10+'СЕТ СН'!$I$5-'СЕТ СН'!$I$20</f>
        <v>3363.33416012</v>
      </c>
      <c r="K137" s="36">
        <f>SUMIFS(СВЦЭМ!$C$33:$C$776,СВЦЭМ!$A$33:$A$776,$A137,СВЦЭМ!$B$33:$B$776,K$119)+'СЕТ СН'!$I$12+СВЦЭМ!$D$10+'СЕТ СН'!$I$5-'СЕТ СН'!$I$20</f>
        <v>3347.4830631800005</v>
      </c>
      <c r="L137" s="36">
        <f>SUMIFS(СВЦЭМ!$C$33:$C$776,СВЦЭМ!$A$33:$A$776,$A137,СВЦЭМ!$B$33:$B$776,L$119)+'СЕТ СН'!$I$12+СВЦЭМ!$D$10+'СЕТ СН'!$I$5-'СЕТ СН'!$I$20</f>
        <v>3356.3915169300003</v>
      </c>
      <c r="M137" s="36">
        <f>SUMIFS(СВЦЭМ!$C$33:$C$776,СВЦЭМ!$A$33:$A$776,$A137,СВЦЭМ!$B$33:$B$776,M$119)+'СЕТ СН'!$I$12+СВЦЭМ!$D$10+'СЕТ СН'!$I$5-'СЕТ СН'!$I$20</f>
        <v>3347.7670359800004</v>
      </c>
      <c r="N137" s="36">
        <f>SUMIFS(СВЦЭМ!$C$33:$C$776,СВЦЭМ!$A$33:$A$776,$A137,СВЦЭМ!$B$33:$B$776,N$119)+'СЕТ СН'!$I$12+СВЦЭМ!$D$10+'СЕТ СН'!$I$5-'СЕТ СН'!$I$20</f>
        <v>3354.98917738</v>
      </c>
      <c r="O137" s="36">
        <f>SUMIFS(СВЦЭМ!$C$33:$C$776,СВЦЭМ!$A$33:$A$776,$A137,СВЦЭМ!$B$33:$B$776,O$119)+'СЕТ СН'!$I$12+СВЦЭМ!$D$10+'СЕТ СН'!$I$5-'СЕТ СН'!$I$20</f>
        <v>3367.4258229200004</v>
      </c>
      <c r="P137" s="36">
        <f>SUMIFS(СВЦЭМ!$C$33:$C$776,СВЦЭМ!$A$33:$A$776,$A137,СВЦЭМ!$B$33:$B$776,P$119)+'СЕТ СН'!$I$12+СВЦЭМ!$D$10+'СЕТ СН'!$I$5-'СЕТ СН'!$I$20</f>
        <v>3387.9154130900001</v>
      </c>
      <c r="Q137" s="36">
        <f>SUMIFS(СВЦЭМ!$C$33:$C$776,СВЦЭМ!$A$33:$A$776,$A137,СВЦЭМ!$B$33:$B$776,Q$119)+'СЕТ СН'!$I$12+СВЦЭМ!$D$10+'СЕТ СН'!$I$5-'СЕТ СН'!$I$20</f>
        <v>3375.93149206</v>
      </c>
      <c r="R137" s="36">
        <f>SUMIFS(СВЦЭМ!$C$33:$C$776,СВЦЭМ!$A$33:$A$776,$A137,СВЦЭМ!$B$33:$B$776,R$119)+'СЕТ СН'!$I$12+СВЦЭМ!$D$10+'СЕТ СН'!$I$5-'СЕТ СН'!$I$20</f>
        <v>3364.8779067100004</v>
      </c>
      <c r="S137" s="36">
        <f>SUMIFS(СВЦЭМ!$C$33:$C$776,СВЦЭМ!$A$33:$A$776,$A137,СВЦЭМ!$B$33:$B$776,S$119)+'СЕТ СН'!$I$12+СВЦЭМ!$D$10+'СЕТ СН'!$I$5-'СЕТ СН'!$I$20</f>
        <v>3353.1278870000001</v>
      </c>
      <c r="T137" s="36">
        <f>SUMIFS(СВЦЭМ!$C$33:$C$776,СВЦЭМ!$A$33:$A$776,$A137,СВЦЭМ!$B$33:$B$776,T$119)+'СЕТ СН'!$I$12+СВЦЭМ!$D$10+'СЕТ СН'!$I$5-'СЕТ СН'!$I$20</f>
        <v>3335.0377357800003</v>
      </c>
      <c r="U137" s="36">
        <f>SUMIFS(СВЦЭМ!$C$33:$C$776,СВЦЭМ!$A$33:$A$776,$A137,СВЦЭМ!$B$33:$B$776,U$119)+'СЕТ СН'!$I$12+СВЦЭМ!$D$10+'СЕТ СН'!$I$5-'СЕТ СН'!$I$20</f>
        <v>3336.7962137900004</v>
      </c>
      <c r="V137" s="36">
        <f>SUMIFS(СВЦЭМ!$C$33:$C$776,СВЦЭМ!$A$33:$A$776,$A137,СВЦЭМ!$B$33:$B$776,V$119)+'СЕТ СН'!$I$12+СВЦЭМ!$D$10+'СЕТ СН'!$I$5-'СЕТ СН'!$I$20</f>
        <v>3338.2887913900004</v>
      </c>
      <c r="W137" s="36">
        <f>SUMIFS(СВЦЭМ!$C$33:$C$776,СВЦЭМ!$A$33:$A$776,$A137,СВЦЭМ!$B$33:$B$776,W$119)+'СЕТ СН'!$I$12+СВЦЭМ!$D$10+'СЕТ СН'!$I$5-'СЕТ СН'!$I$20</f>
        <v>3363.1622901999999</v>
      </c>
      <c r="X137" s="36">
        <f>SUMIFS(СВЦЭМ!$C$33:$C$776,СВЦЭМ!$A$33:$A$776,$A137,СВЦЭМ!$B$33:$B$776,X$119)+'СЕТ СН'!$I$12+СВЦЭМ!$D$10+'СЕТ СН'!$I$5-'СЕТ СН'!$I$20</f>
        <v>3372.2399197000004</v>
      </c>
      <c r="Y137" s="36">
        <f>SUMIFS(СВЦЭМ!$C$33:$C$776,СВЦЭМ!$A$33:$A$776,$A137,СВЦЭМ!$B$33:$B$776,Y$119)+'СЕТ СН'!$I$12+СВЦЭМ!$D$10+'СЕТ СН'!$I$5-'СЕТ СН'!$I$20</f>
        <v>3397.84804566</v>
      </c>
    </row>
    <row r="138" spans="1:25" ht="15.75" x14ac:dyDescent="0.2">
      <c r="A138" s="35">
        <f t="shared" si="3"/>
        <v>44215</v>
      </c>
      <c r="B138" s="36">
        <f>SUMIFS(СВЦЭМ!$C$33:$C$776,СВЦЭМ!$A$33:$A$776,$A138,СВЦЭМ!$B$33:$B$776,B$119)+'СЕТ СН'!$I$12+СВЦЭМ!$D$10+'СЕТ СН'!$I$5-'СЕТ СН'!$I$20</f>
        <v>3394.8276838000002</v>
      </c>
      <c r="C138" s="36">
        <f>SUMIFS(СВЦЭМ!$C$33:$C$776,СВЦЭМ!$A$33:$A$776,$A138,СВЦЭМ!$B$33:$B$776,C$119)+'СЕТ СН'!$I$12+СВЦЭМ!$D$10+'СЕТ СН'!$I$5-'СЕТ СН'!$I$20</f>
        <v>3423.4431097300003</v>
      </c>
      <c r="D138" s="36">
        <f>SUMIFS(СВЦЭМ!$C$33:$C$776,СВЦЭМ!$A$33:$A$776,$A138,СВЦЭМ!$B$33:$B$776,D$119)+'СЕТ СН'!$I$12+СВЦЭМ!$D$10+'СЕТ СН'!$I$5-'СЕТ СН'!$I$20</f>
        <v>3445.0805557399999</v>
      </c>
      <c r="E138" s="36">
        <f>SUMIFS(СВЦЭМ!$C$33:$C$776,СВЦЭМ!$A$33:$A$776,$A138,СВЦЭМ!$B$33:$B$776,E$119)+'СЕТ СН'!$I$12+СВЦЭМ!$D$10+'СЕТ СН'!$I$5-'СЕТ СН'!$I$20</f>
        <v>3427.7980388599999</v>
      </c>
      <c r="F138" s="36">
        <f>SUMIFS(СВЦЭМ!$C$33:$C$776,СВЦЭМ!$A$33:$A$776,$A138,СВЦЭМ!$B$33:$B$776,F$119)+'СЕТ СН'!$I$12+СВЦЭМ!$D$10+'СЕТ СН'!$I$5-'СЕТ СН'!$I$20</f>
        <v>3428.5413917599999</v>
      </c>
      <c r="G138" s="36">
        <f>SUMIFS(СВЦЭМ!$C$33:$C$776,СВЦЭМ!$A$33:$A$776,$A138,СВЦЭМ!$B$33:$B$776,G$119)+'СЕТ СН'!$I$12+СВЦЭМ!$D$10+'СЕТ СН'!$I$5-'СЕТ СН'!$I$20</f>
        <v>3400.27926871</v>
      </c>
      <c r="H138" s="36">
        <f>SUMIFS(СВЦЭМ!$C$33:$C$776,СВЦЭМ!$A$33:$A$776,$A138,СВЦЭМ!$B$33:$B$776,H$119)+'СЕТ СН'!$I$12+СВЦЭМ!$D$10+'СЕТ СН'!$I$5-'СЕТ СН'!$I$20</f>
        <v>3356.2959124700001</v>
      </c>
      <c r="I138" s="36">
        <f>SUMIFS(СВЦЭМ!$C$33:$C$776,СВЦЭМ!$A$33:$A$776,$A138,СВЦЭМ!$B$33:$B$776,I$119)+'СЕТ СН'!$I$12+СВЦЭМ!$D$10+'СЕТ СН'!$I$5-'СЕТ СН'!$I$20</f>
        <v>3324.2891990300004</v>
      </c>
      <c r="J138" s="36">
        <f>SUMIFS(СВЦЭМ!$C$33:$C$776,СВЦЭМ!$A$33:$A$776,$A138,СВЦЭМ!$B$33:$B$776,J$119)+'СЕТ СН'!$I$12+СВЦЭМ!$D$10+'СЕТ СН'!$I$5-'СЕТ СН'!$I$20</f>
        <v>3298.7873935900002</v>
      </c>
      <c r="K138" s="36">
        <f>SUMIFS(СВЦЭМ!$C$33:$C$776,СВЦЭМ!$A$33:$A$776,$A138,СВЦЭМ!$B$33:$B$776,K$119)+'СЕТ СН'!$I$12+СВЦЭМ!$D$10+'СЕТ СН'!$I$5-'СЕТ СН'!$I$20</f>
        <v>3291.9547401899999</v>
      </c>
      <c r="L138" s="36">
        <f>SUMIFS(СВЦЭМ!$C$33:$C$776,СВЦЭМ!$A$33:$A$776,$A138,СВЦЭМ!$B$33:$B$776,L$119)+'СЕТ СН'!$I$12+СВЦЭМ!$D$10+'СЕТ СН'!$I$5-'СЕТ СН'!$I$20</f>
        <v>3283.7851810300003</v>
      </c>
      <c r="M138" s="36">
        <f>SUMIFS(СВЦЭМ!$C$33:$C$776,СВЦЭМ!$A$33:$A$776,$A138,СВЦЭМ!$B$33:$B$776,M$119)+'СЕТ СН'!$I$12+СВЦЭМ!$D$10+'СЕТ СН'!$I$5-'СЕТ СН'!$I$20</f>
        <v>3288.1170645400002</v>
      </c>
      <c r="N138" s="36">
        <f>SUMIFS(СВЦЭМ!$C$33:$C$776,СВЦЭМ!$A$33:$A$776,$A138,СВЦЭМ!$B$33:$B$776,N$119)+'СЕТ СН'!$I$12+СВЦЭМ!$D$10+'СЕТ СН'!$I$5-'СЕТ СН'!$I$20</f>
        <v>3293.14811534</v>
      </c>
      <c r="O138" s="36">
        <f>SUMIFS(СВЦЭМ!$C$33:$C$776,СВЦЭМ!$A$33:$A$776,$A138,СВЦЭМ!$B$33:$B$776,O$119)+'СЕТ СН'!$I$12+СВЦЭМ!$D$10+'СЕТ СН'!$I$5-'СЕТ СН'!$I$20</f>
        <v>3308.8165256400002</v>
      </c>
      <c r="P138" s="36">
        <f>SUMIFS(СВЦЭМ!$C$33:$C$776,СВЦЭМ!$A$33:$A$776,$A138,СВЦЭМ!$B$33:$B$776,P$119)+'СЕТ СН'!$I$12+СВЦЭМ!$D$10+'СЕТ СН'!$I$5-'СЕТ СН'!$I$20</f>
        <v>3320.70550202</v>
      </c>
      <c r="Q138" s="36">
        <f>SUMIFS(СВЦЭМ!$C$33:$C$776,СВЦЭМ!$A$33:$A$776,$A138,СВЦЭМ!$B$33:$B$776,Q$119)+'СЕТ СН'!$I$12+СВЦЭМ!$D$10+'СЕТ СН'!$I$5-'СЕТ СН'!$I$20</f>
        <v>3325.9440617300002</v>
      </c>
      <c r="R138" s="36">
        <f>SUMIFS(СВЦЭМ!$C$33:$C$776,СВЦЭМ!$A$33:$A$776,$A138,СВЦЭМ!$B$33:$B$776,R$119)+'СЕТ СН'!$I$12+СВЦЭМ!$D$10+'СЕТ СН'!$I$5-'СЕТ СН'!$I$20</f>
        <v>3322.1737005000005</v>
      </c>
      <c r="S138" s="36">
        <f>SUMIFS(СВЦЭМ!$C$33:$C$776,СВЦЭМ!$A$33:$A$776,$A138,СВЦЭМ!$B$33:$B$776,S$119)+'СЕТ СН'!$I$12+СВЦЭМ!$D$10+'СЕТ СН'!$I$5-'СЕТ СН'!$I$20</f>
        <v>3313.2620052700004</v>
      </c>
      <c r="T138" s="36">
        <f>SUMIFS(СВЦЭМ!$C$33:$C$776,СВЦЭМ!$A$33:$A$776,$A138,СВЦЭМ!$B$33:$B$776,T$119)+'СЕТ СН'!$I$12+СВЦЭМ!$D$10+'СЕТ СН'!$I$5-'СЕТ СН'!$I$20</f>
        <v>3291.04702765</v>
      </c>
      <c r="U138" s="36">
        <f>SUMIFS(СВЦЭМ!$C$33:$C$776,СВЦЭМ!$A$33:$A$776,$A138,СВЦЭМ!$B$33:$B$776,U$119)+'СЕТ СН'!$I$12+СВЦЭМ!$D$10+'СЕТ СН'!$I$5-'СЕТ СН'!$I$20</f>
        <v>3287.6326915600002</v>
      </c>
      <c r="V138" s="36">
        <f>SUMIFS(СВЦЭМ!$C$33:$C$776,СВЦЭМ!$A$33:$A$776,$A138,СВЦЭМ!$B$33:$B$776,V$119)+'СЕТ СН'!$I$12+СВЦЭМ!$D$10+'СЕТ СН'!$I$5-'СЕТ СН'!$I$20</f>
        <v>3296.85722369</v>
      </c>
      <c r="W138" s="36">
        <f>SUMIFS(СВЦЭМ!$C$33:$C$776,СВЦЭМ!$A$33:$A$776,$A138,СВЦЭМ!$B$33:$B$776,W$119)+'СЕТ СН'!$I$12+СВЦЭМ!$D$10+'СЕТ СН'!$I$5-'СЕТ СН'!$I$20</f>
        <v>3313.9357274900003</v>
      </c>
      <c r="X138" s="36">
        <f>SUMIFS(СВЦЭМ!$C$33:$C$776,СВЦЭМ!$A$33:$A$776,$A138,СВЦЭМ!$B$33:$B$776,X$119)+'СЕТ СН'!$I$12+СВЦЭМ!$D$10+'СЕТ СН'!$I$5-'СЕТ СН'!$I$20</f>
        <v>3317.6110975300003</v>
      </c>
      <c r="Y138" s="36">
        <f>SUMIFS(СВЦЭМ!$C$33:$C$776,СВЦЭМ!$A$33:$A$776,$A138,СВЦЭМ!$B$33:$B$776,Y$119)+'СЕТ СН'!$I$12+СВЦЭМ!$D$10+'СЕТ СН'!$I$5-'СЕТ СН'!$I$20</f>
        <v>3345.7936429500005</v>
      </c>
    </row>
    <row r="139" spans="1:25" ht="15.75" x14ac:dyDescent="0.2">
      <c r="A139" s="35">
        <f t="shared" si="3"/>
        <v>44216</v>
      </c>
      <c r="B139" s="36">
        <f>SUMIFS(СВЦЭМ!$C$33:$C$776,СВЦЭМ!$A$33:$A$776,$A139,СВЦЭМ!$B$33:$B$776,B$119)+'СЕТ СН'!$I$12+СВЦЭМ!$D$10+'СЕТ СН'!$I$5-'СЕТ СН'!$I$20</f>
        <v>3336.1220305699999</v>
      </c>
      <c r="C139" s="36">
        <f>SUMIFS(СВЦЭМ!$C$33:$C$776,СВЦЭМ!$A$33:$A$776,$A139,СВЦЭМ!$B$33:$B$776,C$119)+'СЕТ СН'!$I$12+СВЦЭМ!$D$10+'СЕТ СН'!$I$5-'СЕТ СН'!$I$20</f>
        <v>3371.6143185800001</v>
      </c>
      <c r="D139" s="36">
        <f>SUMIFS(СВЦЭМ!$C$33:$C$776,СВЦЭМ!$A$33:$A$776,$A139,СВЦЭМ!$B$33:$B$776,D$119)+'СЕТ СН'!$I$12+СВЦЭМ!$D$10+'СЕТ СН'!$I$5-'СЕТ СН'!$I$20</f>
        <v>3390.2303167300001</v>
      </c>
      <c r="E139" s="36">
        <f>SUMIFS(СВЦЭМ!$C$33:$C$776,СВЦЭМ!$A$33:$A$776,$A139,СВЦЭМ!$B$33:$B$776,E$119)+'СЕТ СН'!$I$12+СВЦЭМ!$D$10+'СЕТ СН'!$I$5-'СЕТ СН'!$I$20</f>
        <v>3393.9399621800003</v>
      </c>
      <c r="F139" s="36">
        <f>SUMIFS(СВЦЭМ!$C$33:$C$776,СВЦЭМ!$A$33:$A$776,$A139,СВЦЭМ!$B$33:$B$776,F$119)+'СЕТ СН'!$I$12+СВЦЭМ!$D$10+'СЕТ СН'!$I$5-'СЕТ СН'!$I$20</f>
        <v>3400.3471057699999</v>
      </c>
      <c r="G139" s="36">
        <f>SUMIFS(СВЦЭМ!$C$33:$C$776,СВЦЭМ!$A$33:$A$776,$A139,СВЦЭМ!$B$33:$B$776,G$119)+'СЕТ СН'!$I$12+СВЦЭМ!$D$10+'СЕТ СН'!$I$5-'СЕТ СН'!$I$20</f>
        <v>3384.6512736900004</v>
      </c>
      <c r="H139" s="36">
        <f>SUMIFS(СВЦЭМ!$C$33:$C$776,СВЦЭМ!$A$33:$A$776,$A139,СВЦЭМ!$B$33:$B$776,H$119)+'СЕТ СН'!$I$12+СВЦЭМ!$D$10+'СЕТ СН'!$I$5-'СЕТ СН'!$I$20</f>
        <v>3351.31785528</v>
      </c>
      <c r="I139" s="36">
        <f>SUMIFS(СВЦЭМ!$C$33:$C$776,СВЦЭМ!$A$33:$A$776,$A139,СВЦЭМ!$B$33:$B$776,I$119)+'СЕТ СН'!$I$12+СВЦЭМ!$D$10+'СЕТ СН'!$I$5-'СЕТ СН'!$I$20</f>
        <v>3330.4572679700004</v>
      </c>
      <c r="J139" s="36">
        <f>SUMIFS(СВЦЭМ!$C$33:$C$776,СВЦЭМ!$A$33:$A$776,$A139,СВЦЭМ!$B$33:$B$776,J$119)+'СЕТ СН'!$I$12+СВЦЭМ!$D$10+'СЕТ СН'!$I$5-'СЕТ СН'!$I$20</f>
        <v>3300.8821759500001</v>
      </c>
      <c r="K139" s="36">
        <f>SUMIFS(СВЦЭМ!$C$33:$C$776,СВЦЭМ!$A$33:$A$776,$A139,СВЦЭМ!$B$33:$B$776,K$119)+'СЕТ СН'!$I$12+СВЦЭМ!$D$10+'СЕТ СН'!$I$5-'СЕТ СН'!$I$20</f>
        <v>3297.9240179200001</v>
      </c>
      <c r="L139" s="36">
        <f>SUMIFS(СВЦЭМ!$C$33:$C$776,СВЦЭМ!$A$33:$A$776,$A139,СВЦЭМ!$B$33:$B$776,L$119)+'СЕТ СН'!$I$12+СВЦЭМ!$D$10+'СЕТ СН'!$I$5-'СЕТ СН'!$I$20</f>
        <v>3291.5958973200004</v>
      </c>
      <c r="M139" s="36">
        <f>SUMIFS(СВЦЭМ!$C$33:$C$776,СВЦЭМ!$A$33:$A$776,$A139,СВЦЭМ!$B$33:$B$776,M$119)+'СЕТ СН'!$I$12+СВЦЭМ!$D$10+'СЕТ СН'!$I$5-'СЕТ СН'!$I$20</f>
        <v>3291.3311262000002</v>
      </c>
      <c r="N139" s="36">
        <f>SUMIFS(СВЦЭМ!$C$33:$C$776,СВЦЭМ!$A$33:$A$776,$A139,СВЦЭМ!$B$33:$B$776,N$119)+'СЕТ СН'!$I$12+СВЦЭМ!$D$10+'СЕТ СН'!$I$5-'СЕТ СН'!$I$20</f>
        <v>3310.8313451700001</v>
      </c>
      <c r="O139" s="36">
        <f>SUMIFS(СВЦЭМ!$C$33:$C$776,СВЦЭМ!$A$33:$A$776,$A139,СВЦЭМ!$B$33:$B$776,O$119)+'СЕТ СН'!$I$12+СВЦЭМ!$D$10+'СЕТ СН'!$I$5-'СЕТ СН'!$I$20</f>
        <v>3324.8360627700004</v>
      </c>
      <c r="P139" s="36">
        <f>SUMIFS(СВЦЭМ!$C$33:$C$776,СВЦЭМ!$A$33:$A$776,$A139,СВЦЭМ!$B$33:$B$776,P$119)+'СЕТ СН'!$I$12+СВЦЭМ!$D$10+'СЕТ СН'!$I$5-'СЕТ СН'!$I$20</f>
        <v>3339.4502582499999</v>
      </c>
      <c r="Q139" s="36">
        <f>SUMIFS(СВЦЭМ!$C$33:$C$776,СВЦЭМ!$A$33:$A$776,$A139,СВЦЭМ!$B$33:$B$776,Q$119)+'СЕТ СН'!$I$12+СВЦЭМ!$D$10+'СЕТ СН'!$I$5-'СЕТ СН'!$I$20</f>
        <v>3351.8555270300003</v>
      </c>
      <c r="R139" s="36">
        <f>SUMIFS(СВЦЭМ!$C$33:$C$776,СВЦЭМ!$A$33:$A$776,$A139,СВЦЭМ!$B$33:$B$776,R$119)+'СЕТ СН'!$I$12+СВЦЭМ!$D$10+'СЕТ СН'!$I$5-'СЕТ СН'!$I$20</f>
        <v>3336.2924265800002</v>
      </c>
      <c r="S139" s="36">
        <f>SUMIFS(СВЦЭМ!$C$33:$C$776,СВЦЭМ!$A$33:$A$776,$A139,СВЦЭМ!$B$33:$B$776,S$119)+'СЕТ СН'!$I$12+СВЦЭМ!$D$10+'СЕТ СН'!$I$5-'СЕТ СН'!$I$20</f>
        <v>3326.4030815200003</v>
      </c>
      <c r="T139" s="36">
        <f>SUMIFS(СВЦЭМ!$C$33:$C$776,СВЦЭМ!$A$33:$A$776,$A139,СВЦЭМ!$B$33:$B$776,T$119)+'СЕТ СН'!$I$12+СВЦЭМ!$D$10+'СЕТ СН'!$I$5-'СЕТ СН'!$I$20</f>
        <v>3298.3049836700002</v>
      </c>
      <c r="U139" s="36">
        <f>SUMIFS(СВЦЭМ!$C$33:$C$776,СВЦЭМ!$A$33:$A$776,$A139,СВЦЭМ!$B$33:$B$776,U$119)+'СЕТ СН'!$I$12+СВЦЭМ!$D$10+'СЕТ СН'!$I$5-'СЕТ СН'!$I$20</f>
        <v>3298.8655482900003</v>
      </c>
      <c r="V139" s="36">
        <f>SUMIFS(СВЦЭМ!$C$33:$C$776,СВЦЭМ!$A$33:$A$776,$A139,СВЦЭМ!$B$33:$B$776,V$119)+'СЕТ СН'!$I$12+СВЦЭМ!$D$10+'СЕТ СН'!$I$5-'СЕТ СН'!$I$20</f>
        <v>3308.8785727700001</v>
      </c>
      <c r="W139" s="36">
        <f>SUMIFS(СВЦЭМ!$C$33:$C$776,СВЦЭМ!$A$33:$A$776,$A139,СВЦЭМ!$B$33:$B$776,W$119)+'СЕТ СН'!$I$12+СВЦЭМ!$D$10+'СЕТ СН'!$I$5-'СЕТ СН'!$I$20</f>
        <v>3323.4541087200005</v>
      </c>
      <c r="X139" s="36">
        <f>SUMIFS(СВЦЭМ!$C$33:$C$776,СВЦЭМ!$A$33:$A$776,$A139,СВЦЭМ!$B$33:$B$776,X$119)+'СЕТ СН'!$I$12+СВЦЭМ!$D$10+'СЕТ СН'!$I$5-'СЕТ СН'!$I$20</f>
        <v>3326.9891267500002</v>
      </c>
      <c r="Y139" s="36">
        <f>SUMIFS(СВЦЭМ!$C$33:$C$776,СВЦЭМ!$A$33:$A$776,$A139,СВЦЭМ!$B$33:$B$776,Y$119)+'СЕТ СН'!$I$12+СВЦЭМ!$D$10+'СЕТ СН'!$I$5-'СЕТ СН'!$I$20</f>
        <v>3349.95157406</v>
      </c>
    </row>
    <row r="140" spans="1:25" ht="15.75" x14ac:dyDescent="0.2">
      <c r="A140" s="35">
        <f t="shared" si="3"/>
        <v>44217</v>
      </c>
      <c r="B140" s="36">
        <f>SUMIFS(СВЦЭМ!$C$33:$C$776,СВЦЭМ!$A$33:$A$776,$A140,СВЦЭМ!$B$33:$B$776,B$119)+'СЕТ СН'!$I$12+СВЦЭМ!$D$10+'СЕТ СН'!$I$5-'СЕТ СН'!$I$20</f>
        <v>3333.2845226700001</v>
      </c>
      <c r="C140" s="36">
        <f>SUMIFS(СВЦЭМ!$C$33:$C$776,СВЦЭМ!$A$33:$A$776,$A140,СВЦЭМ!$B$33:$B$776,C$119)+'СЕТ СН'!$I$12+СВЦЭМ!$D$10+'СЕТ СН'!$I$5-'СЕТ СН'!$I$20</f>
        <v>3384.3166126599999</v>
      </c>
      <c r="D140" s="36">
        <f>SUMIFS(СВЦЭМ!$C$33:$C$776,СВЦЭМ!$A$33:$A$776,$A140,СВЦЭМ!$B$33:$B$776,D$119)+'СЕТ СН'!$I$12+СВЦЭМ!$D$10+'СЕТ СН'!$I$5-'СЕТ СН'!$I$20</f>
        <v>3414.1785129500004</v>
      </c>
      <c r="E140" s="36">
        <f>SUMIFS(СВЦЭМ!$C$33:$C$776,СВЦЭМ!$A$33:$A$776,$A140,СВЦЭМ!$B$33:$B$776,E$119)+'СЕТ СН'!$I$12+СВЦЭМ!$D$10+'СЕТ СН'!$I$5-'СЕТ СН'!$I$20</f>
        <v>3417.9340612200003</v>
      </c>
      <c r="F140" s="36">
        <f>SUMIFS(СВЦЭМ!$C$33:$C$776,СВЦЭМ!$A$33:$A$776,$A140,СВЦЭМ!$B$33:$B$776,F$119)+'СЕТ СН'!$I$12+СВЦЭМ!$D$10+'СЕТ СН'!$I$5-'СЕТ СН'!$I$20</f>
        <v>3416.2416525600001</v>
      </c>
      <c r="G140" s="36">
        <f>SUMIFS(СВЦЭМ!$C$33:$C$776,СВЦЭМ!$A$33:$A$776,$A140,СВЦЭМ!$B$33:$B$776,G$119)+'СЕТ СН'!$I$12+СВЦЭМ!$D$10+'СЕТ СН'!$I$5-'СЕТ СН'!$I$20</f>
        <v>3389.5111163600004</v>
      </c>
      <c r="H140" s="36">
        <f>SUMIFS(СВЦЭМ!$C$33:$C$776,СВЦЭМ!$A$33:$A$776,$A140,СВЦЭМ!$B$33:$B$776,H$119)+'СЕТ СН'!$I$12+СВЦЭМ!$D$10+'СЕТ СН'!$I$5-'СЕТ СН'!$I$20</f>
        <v>3349.49304923</v>
      </c>
      <c r="I140" s="36">
        <f>SUMIFS(СВЦЭМ!$C$33:$C$776,СВЦЭМ!$A$33:$A$776,$A140,СВЦЭМ!$B$33:$B$776,I$119)+'СЕТ СН'!$I$12+СВЦЭМ!$D$10+'СЕТ СН'!$I$5-'СЕТ СН'!$I$20</f>
        <v>3330.2364631200003</v>
      </c>
      <c r="J140" s="36">
        <f>SUMIFS(СВЦЭМ!$C$33:$C$776,СВЦЭМ!$A$33:$A$776,$A140,СВЦЭМ!$B$33:$B$776,J$119)+'СЕТ СН'!$I$12+СВЦЭМ!$D$10+'СЕТ СН'!$I$5-'СЕТ СН'!$I$20</f>
        <v>3302.2724224200001</v>
      </c>
      <c r="K140" s="36">
        <f>SUMIFS(СВЦЭМ!$C$33:$C$776,СВЦЭМ!$A$33:$A$776,$A140,СВЦЭМ!$B$33:$B$776,K$119)+'СЕТ СН'!$I$12+СВЦЭМ!$D$10+'СЕТ СН'!$I$5-'СЕТ СН'!$I$20</f>
        <v>3296.94940752</v>
      </c>
      <c r="L140" s="36">
        <f>SUMIFS(СВЦЭМ!$C$33:$C$776,СВЦЭМ!$A$33:$A$776,$A140,СВЦЭМ!$B$33:$B$776,L$119)+'СЕТ СН'!$I$12+СВЦЭМ!$D$10+'СЕТ СН'!$I$5-'СЕТ СН'!$I$20</f>
        <v>3293.3971141900001</v>
      </c>
      <c r="M140" s="36">
        <f>SUMIFS(СВЦЭМ!$C$33:$C$776,СВЦЭМ!$A$33:$A$776,$A140,СВЦЭМ!$B$33:$B$776,M$119)+'СЕТ СН'!$I$12+СВЦЭМ!$D$10+'СЕТ СН'!$I$5-'СЕТ СН'!$I$20</f>
        <v>3290.1682334700004</v>
      </c>
      <c r="N140" s="36">
        <f>SUMIFS(СВЦЭМ!$C$33:$C$776,СВЦЭМ!$A$33:$A$776,$A140,СВЦЭМ!$B$33:$B$776,N$119)+'СЕТ СН'!$I$12+СВЦЭМ!$D$10+'СЕТ СН'!$I$5-'СЕТ СН'!$I$20</f>
        <v>3304.2626476900004</v>
      </c>
      <c r="O140" s="36">
        <f>SUMIFS(СВЦЭМ!$C$33:$C$776,СВЦЭМ!$A$33:$A$776,$A140,СВЦЭМ!$B$33:$B$776,O$119)+'СЕТ СН'!$I$12+СВЦЭМ!$D$10+'СЕТ СН'!$I$5-'СЕТ СН'!$I$20</f>
        <v>3323.1966100700001</v>
      </c>
      <c r="P140" s="36">
        <f>SUMIFS(СВЦЭМ!$C$33:$C$776,СВЦЭМ!$A$33:$A$776,$A140,СВЦЭМ!$B$33:$B$776,P$119)+'СЕТ СН'!$I$12+СВЦЭМ!$D$10+'СЕТ СН'!$I$5-'СЕТ СН'!$I$20</f>
        <v>3337.2622771300003</v>
      </c>
      <c r="Q140" s="36">
        <f>SUMIFS(СВЦЭМ!$C$33:$C$776,СВЦЭМ!$A$33:$A$776,$A140,СВЦЭМ!$B$33:$B$776,Q$119)+'СЕТ СН'!$I$12+СВЦЭМ!$D$10+'СЕТ СН'!$I$5-'СЕТ СН'!$I$20</f>
        <v>3339.3087834900002</v>
      </c>
      <c r="R140" s="36">
        <f>SUMIFS(СВЦЭМ!$C$33:$C$776,СВЦЭМ!$A$33:$A$776,$A140,СВЦЭМ!$B$33:$B$776,R$119)+'СЕТ СН'!$I$12+СВЦЭМ!$D$10+'СЕТ СН'!$I$5-'СЕТ СН'!$I$20</f>
        <v>3327.17686314</v>
      </c>
      <c r="S140" s="36">
        <f>SUMIFS(СВЦЭМ!$C$33:$C$776,СВЦЭМ!$A$33:$A$776,$A140,СВЦЭМ!$B$33:$B$776,S$119)+'СЕТ СН'!$I$12+СВЦЭМ!$D$10+'СЕТ СН'!$I$5-'СЕТ СН'!$I$20</f>
        <v>3302.8822309200004</v>
      </c>
      <c r="T140" s="36">
        <f>SUMIFS(СВЦЭМ!$C$33:$C$776,СВЦЭМ!$A$33:$A$776,$A140,СВЦЭМ!$B$33:$B$776,T$119)+'СЕТ СН'!$I$12+СВЦЭМ!$D$10+'СЕТ СН'!$I$5-'СЕТ СН'!$I$20</f>
        <v>3296.0396443200002</v>
      </c>
      <c r="U140" s="36">
        <f>SUMIFS(СВЦЭМ!$C$33:$C$776,СВЦЭМ!$A$33:$A$776,$A140,СВЦЭМ!$B$33:$B$776,U$119)+'СЕТ СН'!$I$12+СВЦЭМ!$D$10+'СЕТ СН'!$I$5-'СЕТ СН'!$I$20</f>
        <v>3295.2520188500002</v>
      </c>
      <c r="V140" s="36">
        <f>SUMIFS(СВЦЭМ!$C$33:$C$776,СВЦЭМ!$A$33:$A$776,$A140,СВЦЭМ!$B$33:$B$776,V$119)+'СЕТ СН'!$I$12+СВЦЭМ!$D$10+'СЕТ СН'!$I$5-'СЕТ СН'!$I$20</f>
        <v>3299.9254789300003</v>
      </c>
      <c r="W140" s="36">
        <f>SUMIFS(СВЦЭМ!$C$33:$C$776,СВЦЭМ!$A$33:$A$776,$A140,СВЦЭМ!$B$33:$B$776,W$119)+'СЕТ СН'!$I$12+СВЦЭМ!$D$10+'СЕТ СН'!$I$5-'СЕТ СН'!$I$20</f>
        <v>3319.9261344800002</v>
      </c>
      <c r="X140" s="36">
        <f>SUMIFS(СВЦЭМ!$C$33:$C$776,СВЦЭМ!$A$33:$A$776,$A140,СВЦЭМ!$B$33:$B$776,X$119)+'СЕТ СН'!$I$12+СВЦЭМ!$D$10+'СЕТ СН'!$I$5-'СЕТ СН'!$I$20</f>
        <v>3327.6893822800002</v>
      </c>
      <c r="Y140" s="36">
        <f>SUMIFS(СВЦЭМ!$C$33:$C$776,СВЦЭМ!$A$33:$A$776,$A140,СВЦЭМ!$B$33:$B$776,Y$119)+'СЕТ СН'!$I$12+СВЦЭМ!$D$10+'СЕТ СН'!$I$5-'СЕТ СН'!$I$20</f>
        <v>3351.0117274100003</v>
      </c>
    </row>
    <row r="141" spans="1:25" ht="15.75" x14ac:dyDescent="0.2">
      <c r="A141" s="35">
        <f t="shared" si="3"/>
        <v>44218</v>
      </c>
      <c r="B141" s="36">
        <f>SUMIFS(СВЦЭМ!$C$33:$C$776,СВЦЭМ!$A$33:$A$776,$A141,СВЦЭМ!$B$33:$B$776,B$119)+'СЕТ СН'!$I$12+СВЦЭМ!$D$10+'СЕТ СН'!$I$5-'СЕТ СН'!$I$20</f>
        <v>3323.1994709000001</v>
      </c>
      <c r="C141" s="36">
        <f>SUMIFS(СВЦЭМ!$C$33:$C$776,СВЦЭМ!$A$33:$A$776,$A141,СВЦЭМ!$B$33:$B$776,C$119)+'СЕТ СН'!$I$12+СВЦЭМ!$D$10+'СЕТ СН'!$I$5-'СЕТ СН'!$I$20</f>
        <v>3359.2409533</v>
      </c>
      <c r="D141" s="36">
        <f>SUMIFS(СВЦЭМ!$C$33:$C$776,СВЦЭМ!$A$33:$A$776,$A141,СВЦЭМ!$B$33:$B$776,D$119)+'СЕТ СН'!$I$12+СВЦЭМ!$D$10+'СЕТ СН'!$I$5-'СЕТ СН'!$I$20</f>
        <v>3401.7334637500003</v>
      </c>
      <c r="E141" s="36">
        <f>SUMIFS(СВЦЭМ!$C$33:$C$776,СВЦЭМ!$A$33:$A$776,$A141,СВЦЭМ!$B$33:$B$776,E$119)+'СЕТ СН'!$I$12+СВЦЭМ!$D$10+'СЕТ СН'!$I$5-'СЕТ СН'!$I$20</f>
        <v>3418.5564079200003</v>
      </c>
      <c r="F141" s="36">
        <f>SUMIFS(СВЦЭМ!$C$33:$C$776,СВЦЭМ!$A$33:$A$776,$A141,СВЦЭМ!$B$33:$B$776,F$119)+'СЕТ СН'!$I$12+СВЦЭМ!$D$10+'СЕТ СН'!$I$5-'СЕТ СН'!$I$20</f>
        <v>3433.0173828699999</v>
      </c>
      <c r="G141" s="36">
        <f>SUMIFS(СВЦЭМ!$C$33:$C$776,СВЦЭМ!$A$33:$A$776,$A141,СВЦЭМ!$B$33:$B$776,G$119)+'СЕТ СН'!$I$12+СВЦЭМ!$D$10+'СЕТ СН'!$I$5-'СЕТ СН'!$I$20</f>
        <v>3414.0871352600002</v>
      </c>
      <c r="H141" s="36">
        <f>SUMIFS(СВЦЭМ!$C$33:$C$776,СВЦЭМ!$A$33:$A$776,$A141,СВЦЭМ!$B$33:$B$776,H$119)+'СЕТ СН'!$I$12+СВЦЭМ!$D$10+'СЕТ СН'!$I$5-'СЕТ СН'!$I$20</f>
        <v>3372.5975231299999</v>
      </c>
      <c r="I141" s="36">
        <f>SUMIFS(СВЦЭМ!$C$33:$C$776,СВЦЭМ!$A$33:$A$776,$A141,СВЦЭМ!$B$33:$B$776,I$119)+'СЕТ СН'!$I$12+СВЦЭМ!$D$10+'СЕТ СН'!$I$5-'СЕТ СН'!$I$20</f>
        <v>3343.0174592800004</v>
      </c>
      <c r="J141" s="36">
        <f>SUMIFS(СВЦЭМ!$C$33:$C$776,СВЦЭМ!$A$33:$A$776,$A141,СВЦЭМ!$B$33:$B$776,J$119)+'СЕТ СН'!$I$12+СВЦЭМ!$D$10+'СЕТ СН'!$I$5-'СЕТ СН'!$I$20</f>
        <v>3308.7003017100001</v>
      </c>
      <c r="K141" s="36">
        <f>SUMIFS(СВЦЭМ!$C$33:$C$776,СВЦЭМ!$A$33:$A$776,$A141,СВЦЭМ!$B$33:$B$776,K$119)+'СЕТ СН'!$I$12+СВЦЭМ!$D$10+'СЕТ СН'!$I$5-'СЕТ СН'!$I$20</f>
        <v>3303.7429727600002</v>
      </c>
      <c r="L141" s="36">
        <f>SUMIFS(СВЦЭМ!$C$33:$C$776,СВЦЭМ!$A$33:$A$776,$A141,СВЦЭМ!$B$33:$B$776,L$119)+'СЕТ СН'!$I$12+СВЦЭМ!$D$10+'СЕТ СН'!$I$5-'СЕТ СН'!$I$20</f>
        <v>3299.4685773700003</v>
      </c>
      <c r="M141" s="36">
        <f>SUMIFS(СВЦЭМ!$C$33:$C$776,СВЦЭМ!$A$33:$A$776,$A141,СВЦЭМ!$B$33:$B$776,M$119)+'СЕТ СН'!$I$12+СВЦЭМ!$D$10+'СЕТ СН'!$I$5-'СЕТ СН'!$I$20</f>
        <v>3302.5747387800002</v>
      </c>
      <c r="N141" s="36">
        <f>SUMIFS(СВЦЭМ!$C$33:$C$776,СВЦЭМ!$A$33:$A$776,$A141,СВЦЭМ!$B$33:$B$776,N$119)+'СЕТ СН'!$I$12+СВЦЭМ!$D$10+'СЕТ СН'!$I$5-'СЕТ СН'!$I$20</f>
        <v>3304.7602390700004</v>
      </c>
      <c r="O141" s="36">
        <f>SUMIFS(СВЦЭМ!$C$33:$C$776,СВЦЭМ!$A$33:$A$776,$A141,СВЦЭМ!$B$33:$B$776,O$119)+'СЕТ СН'!$I$12+СВЦЭМ!$D$10+'СЕТ СН'!$I$5-'СЕТ СН'!$I$20</f>
        <v>3339.1686485600003</v>
      </c>
      <c r="P141" s="36">
        <f>SUMIFS(СВЦЭМ!$C$33:$C$776,СВЦЭМ!$A$33:$A$776,$A141,СВЦЭМ!$B$33:$B$776,P$119)+'СЕТ СН'!$I$12+СВЦЭМ!$D$10+'СЕТ СН'!$I$5-'СЕТ СН'!$I$20</f>
        <v>3349.7102235700004</v>
      </c>
      <c r="Q141" s="36">
        <f>SUMIFS(СВЦЭМ!$C$33:$C$776,СВЦЭМ!$A$33:$A$776,$A141,СВЦЭМ!$B$33:$B$776,Q$119)+'СЕТ СН'!$I$12+СВЦЭМ!$D$10+'СЕТ СН'!$I$5-'СЕТ СН'!$I$20</f>
        <v>3356.0241990100003</v>
      </c>
      <c r="R141" s="36">
        <f>SUMIFS(СВЦЭМ!$C$33:$C$776,СВЦЭМ!$A$33:$A$776,$A141,СВЦЭМ!$B$33:$B$776,R$119)+'СЕТ СН'!$I$12+СВЦЭМ!$D$10+'СЕТ СН'!$I$5-'СЕТ СН'!$I$20</f>
        <v>3340.3566276700003</v>
      </c>
      <c r="S141" s="36">
        <f>SUMIFS(СВЦЭМ!$C$33:$C$776,СВЦЭМ!$A$33:$A$776,$A141,СВЦЭМ!$B$33:$B$776,S$119)+'СЕТ СН'!$I$12+СВЦЭМ!$D$10+'СЕТ СН'!$I$5-'СЕТ СН'!$I$20</f>
        <v>3323.4230322900003</v>
      </c>
      <c r="T141" s="36">
        <f>SUMIFS(СВЦЭМ!$C$33:$C$776,СВЦЭМ!$A$33:$A$776,$A141,СВЦЭМ!$B$33:$B$776,T$119)+'СЕТ СН'!$I$12+СВЦЭМ!$D$10+'СЕТ СН'!$I$5-'СЕТ СН'!$I$20</f>
        <v>3302.6403181100004</v>
      </c>
      <c r="U141" s="36">
        <f>SUMIFS(СВЦЭМ!$C$33:$C$776,СВЦЭМ!$A$33:$A$776,$A141,СВЦЭМ!$B$33:$B$776,U$119)+'СЕТ СН'!$I$12+СВЦЭМ!$D$10+'СЕТ СН'!$I$5-'СЕТ СН'!$I$20</f>
        <v>3302.1143867700002</v>
      </c>
      <c r="V141" s="36">
        <f>SUMIFS(СВЦЭМ!$C$33:$C$776,СВЦЭМ!$A$33:$A$776,$A141,СВЦЭМ!$B$33:$B$776,V$119)+'СЕТ СН'!$I$12+СВЦЭМ!$D$10+'СЕТ СН'!$I$5-'СЕТ СН'!$I$20</f>
        <v>3312.8485855700001</v>
      </c>
      <c r="W141" s="36">
        <f>SUMIFS(СВЦЭМ!$C$33:$C$776,СВЦЭМ!$A$33:$A$776,$A141,СВЦЭМ!$B$33:$B$776,W$119)+'СЕТ СН'!$I$12+СВЦЭМ!$D$10+'СЕТ СН'!$I$5-'СЕТ СН'!$I$20</f>
        <v>3325.7717980000002</v>
      </c>
      <c r="X141" s="36">
        <f>SUMIFS(СВЦЭМ!$C$33:$C$776,СВЦЭМ!$A$33:$A$776,$A141,СВЦЭМ!$B$33:$B$776,X$119)+'СЕТ СН'!$I$12+СВЦЭМ!$D$10+'СЕТ СН'!$I$5-'СЕТ СН'!$I$20</f>
        <v>3342.7612580900004</v>
      </c>
      <c r="Y141" s="36">
        <f>SUMIFS(СВЦЭМ!$C$33:$C$776,СВЦЭМ!$A$33:$A$776,$A141,СВЦЭМ!$B$33:$B$776,Y$119)+'СЕТ СН'!$I$12+СВЦЭМ!$D$10+'СЕТ СН'!$I$5-'СЕТ СН'!$I$20</f>
        <v>3364.7661904400002</v>
      </c>
    </row>
    <row r="142" spans="1:25" ht="15.75" x14ac:dyDescent="0.2">
      <c r="A142" s="35">
        <f t="shared" si="3"/>
        <v>44219</v>
      </c>
      <c r="B142" s="36">
        <f>SUMIFS(СВЦЭМ!$C$33:$C$776,СВЦЭМ!$A$33:$A$776,$A142,СВЦЭМ!$B$33:$B$776,B$119)+'СЕТ СН'!$I$12+СВЦЭМ!$D$10+'СЕТ СН'!$I$5-'СЕТ СН'!$I$20</f>
        <v>3375.62983497</v>
      </c>
      <c r="C142" s="36">
        <f>SUMIFS(СВЦЭМ!$C$33:$C$776,СВЦЭМ!$A$33:$A$776,$A142,СВЦЭМ!$B$33:$B$776,C$119)+'СЕТ СН'!$I$12+СВЦЭМ!$D$10+'СЕТ СН'!$I$5-'СЕТ СН'!$I$20</f>
        <v>3386.9280994500004</v>
      </c>
      <c r="D142" s="36">
        <f>SUMIFS(СВЦЭМ!$C$33:$C$776,СВЦЭМ!$A$33:$A$776,$A142,СВЦЭМ!$B$33:$B$776,D$119)+'СЕТ СН'!$I$12+СВЦЭМ!$D$10+'СЕТ СН'!$I$5-'СЕТ СН'!$I$20</f>
        <v>3404.5303006900003</v>
      </c>
      <c r="E142" s="36">
        <f>SUMIFS(СВЦЭМ!$C$33:$C$776,СВЦЭМ!$A$33:$A$776,$A142,СВЦЭМ!$B$33:$B$776,E$119)+'СЕТ СН'!$I$12+СВЦЭМ!$D$10+'СЕТ СН'!$I$5-'СЕТ СН'!$I$20</f>
        <v>3411.2475328300002</v>
      </c>
      <c r="F142" s="36">
        <f>SUMIFS(СВЦЭМ!$C$33:$C$776,СВЦЭМ!$A$33:$A$776,$A142,СВЦЭМ!$B$33:$B$776,F$119)+'СЕТ СН'!$I$12+СВЦЭМ!$D$10+'СЕТ СН'!$I$5-'СЕТ СН'!$I$20</f>
        <v>3430.9781070200002</v>
      </c>
      <c r="G142" s="36">
        <f>SUMIFS(СВЦЭМ!$C$33:$C$776,СВЦЭМ!$A$33:$A$776,$A142,СВЦЭМ!$B$33:$B$776,G$119)+'СЕТ СН'!$I$12+СВЦЭМ!$D$10+'СЕТ СН'!$I$5-'СЕТ СН'!$I$20</f>
        <v>3414.5302122900002</v>
      </c>
      <c r="H142" s="36">
        <f>SUMIFS(СВЦЭМ!$C$33:$C$776,СВЦЭМ!$A$33:$A$776,$A142,СВЦЭМ!$B$33:$B$776,H$119)+'СЕТ СН'!$I$12+СВЦЭМ!$D$10+'СЕТ СН'!$I$5-'СЕТ СН'!$I$20</f>
        <v>3389.7496348800005</v>
      </c>
      <c r="I142" s="36">
        <f>SUMIFS(СВЦЭМ!$C$33:$C$776,СВЦЭМ!$A$33:$A$776,$A142,СВЦЭМ!$B$33:$B$776,I$119)+'СЕТ СН'!$I$12+СВЦЭМ!$D$10+'СЕТ СН'!$I$5-'СЕТ СН'!$I$20</f>
        <v>3384.3229054100002</v>
      </c>
      <c r="J142" s="36">
        <f>SUMIFS(СВЦЭМ!$C$33:$C$776,СВЦЭМ!$A$33:$A$776,$A142,СВЦЭМ!$B$33:$B$776,J$119)+'СЕТ СН'!$I$12+СВЦЭМ!$D$10+'СЕТ СН'!$I$5-'СЕТ СН'!$I$20</f>
        <v>3342.0954940800002</v>
      </c>
      <c r="K142" s="36">
        <f>SUMIFS(СВЦЭМ!$C$33:$C$776,СВЦЭМ!$A$33:$A$776,$A142,СВЦЭМ!$B$33:$B$776,K$119)+'СЕТ СН'!$I$12+СВЦЭМ!$D$10+'СЕТ СН'!$I$5-'СЕТ СН'!$I$20</f>
        <v>3303.9967321200002</v>
      </c>
      <c r="L142" s="36">
        <f>SUMIFS(СВЦЭМ!$C$33:$C$776,СВЦЭМ!$A$33:$A$776,$A142,СВЦЭМ!$B$33:$B$776,L$119)+'СЕТ СН'!$I$12+СВЦЭМ!$D$10+'СЕТ СН'!$I$5-'СЕТ СН'!$I$20</f>
        <v>3286.8174090100001</v>
      </c>
      <c r="M142" s="36">
        <f>SUMIFS(СВЦЭМ!$C$33:$C$776,СВЦЭМ!$A$33:$A$776,$A142,СВЦЭМ!$B$33:$B$776,M$119)+'СЕТ СН'!$I$12+СВЦЭМ!$D$10+'СЕТ СН'!$I$5-'СЕТ СН'!$I$20</f>
        <v>3293.1257280400005</v>
      </c>
      <c r="N142" s="36">
        <f>SUMIFS(СВЦЭМ!$C$33:$C$776,СВЦЭМ!$A$33:$A$776,$A142,СВЦЭМ!$B$33:$B$776,N$119)+'СЕТ СН'!$I$12+СВЦЭМ!$D$10+'СЕТ СН'!$I$5-'СЕТ СН'!$I$20</f>
        <v>3309.6434098200002</v>
      </c>
      <c r="O142" s="36">
        <f>SUMIFS(СВЦЭМ!$C$33:$C$776,СВЦЭМ!$A$33:$A$776,$A142,СВЦЭМ!$B$33:$B$776,O$119)+'СЕТ СН'!$I$12+СВЦЭМ!$D$10+'СЕТ СН'!$I$5-'СЕТ СН'!$I$20</f>
        <v>3314.9537471900003</v>
      </c>
      <c r="P142" s="36">
        <f>SUMIFS(СВЦЭМ!$C$33:$C$776,СВЦЭМ!$A$33:$A$776,$A142,СВЦЭМ!$B$33:$B$776,P$119)+'СЕТ СН'!$I$12+СВЦЭМ!$D$10+'СЕТ СН'!$I$5-'СЕТ СН'!$I$20</f>
        <v>3342.4097975100003</v>
      </c>
      <c r="Q142" s="36">
        <f>SUMIFS(СВЦЭМ!$C$33:$C$776,СВЦЭМ!$A$33:$A$776,$A142,СВЦЭМ!$B$33:$B$776,Q$119)+'СЕТ СН'!$I$12+СВЦЭМ!$D$10+'СЕТ СН'!$I$5-'СЕТ СН'!$I$20</f>
        <v>3356.3805412400002</v>
      </c>
      <c r="R142" s="36">
        <f>SUMIFS(СВЦЭМ!$C$33:$C$776,СВЦЭМ!$A$33:$A$776,$A142,СВЦЭМ!$B$33:$B$776,R$119)+'СЕТ СН'!$I$12+СВЦЭМ!$D$10+'СЕТ СН'!$I$5-'СЕТ СН'!$I$20</f>
        <v>3348.4605676900001</v>
      </c>
      <c r="S142" s="36">
        <f>SUMIFS(СВЦЭМ!$C$33:$C$776,СВЦЭМ!$A$33:$A$776,$A142,СВЦЭМ!$B$33:$B$776,S$119)+'СЕТ СН'!$I$12+СВЦЭМ!$D$10+'СЕТ СН'!$I$5-'СЕТ СН'!$I$20</f>
        <v>3324.4938810100002</v>
      </c>
      <c r="T142" s="36">
        <f>SUMIFS(СВЦЭМ!$C$33:$C$776,СВЦЭМ!$A$33:$A$776,$A142,СВЦЭМ!$B$33:$B$776,T$119)+'СЕТ СН'!$I$12+СВЦЭМ!$D$10+'СЕТ СН'!$I$5-'СЕТ СН'!$I$20</f>
        <v>3296.1992555900001</v>
      </c>
      <c r="U142" s="36">
        <f>SUMIFS(СВЦЭМ!$C$33:$C$776,СВЦЭМ!$A$33:$A$776,$A142,СВЦЭМ!$B$33:$B$776,U$119)+'СЕТ СН'!$I$12+СВЦЭМ!$D$10+'СЕТ СН'!$I$5-'СЕТ СН'!$I$20</f>
        <v>3297.2668660500003</v>
      </c>
      <c r="V142" s="36">
        <f>SUMIFS(СВЦЭМ!$C$33:$C$776,СВЦЭМ!$A$33:$A$776,$A142,СВЦЭМ!$B$33:$B$776,V$119)+'СЕТ СН'!$I$12+СВЦЭМ!$D$10+'СЕТ СН'!$I$5-'СЕТ СН'!$I$20</f>
        <v>3307.6374318800003</v>
      </c>
      <c r="W142" s="36">
        <f>SUMIFS(СВЦЭМ!$C$33:$C$776,СВЦЭМ!$A$33:$A$776,$A142,СВЦЭМ!$B$33:$B$776,W$119)+'СЕТ СН'!$I$12+СВЦЭМ!$D$10+'СЕТ СН'!$I$5-'СЕТ СН'!$I$20</f>
        <v>3323.3420671399999</v>
      </c>
      <c r="X142" s="36">
        <f>SUMIFS(СВЦЭМ!$C$33:$C$776,СВЦЭМ!$A$33:$A$776,$A142,СВЦЭМ!$B$33:$B$776,X$119)+'СЕТ СН'!$I$12+СВЦЭМ!$D$10+'СЕТ СН'!$I$5-'СЕТ СН'!$I$20</f>
        <v>3328.5239871800004</v>
      </c>
      <c r="Y142" s="36">
        <f>SUMIFS(СВЦЭМ!$C$33:$C$776,СВЦЭМ!$A$33:$A$776,$A142,СВЦЭМ!$B$33:$B$776,Y$119)+'СЕТ СН'!$I$12+СВЦЭМ!$D$10+'СЕТ СН'!$I$5-'СЕТ СН'!$I$20</f>
        <v>3351.9307161200004</v>
      </c>
    </row>
    <row r="143" spans="1:25" ht="15.75" x14ac:dyDescent="0.2">
      <c r="A143" s="35">
        <f t="shared" si="3"/>
        <v>44220</v>
      </c>
      <c r="B143" s="36">
        <f>SUMIFS(СВЦЭМ!$C$33:$C$776,СВЦЭМ!$A$33:$A$776,$A143,СВЦЭМ!$B$33:$B$776,B$119)+'СЕТ СН'!$I$12+СВЦЭМ!$D$10+'СЕТ СН'!$I$5-'СЕТ СН'!$I$20</f>
        <v>3350.4254012900001</v>
      </c>
      <c r="C143" s="36">
        <f>SUMIFS(СВЦЭМ!$C$33:$C$776,СВЦЭМ!$A$33:$A$776,$A143,СВЦЭМ!$B$33:$B$776,C$119)+'СЕТ СН'!$I$12+СВЦЭМ!$D$10+'СЕТ СН'!$I$5-'СЕТ СН'!$I$20</f>
        <v>3384.7293236100004</v>
      </c>
      <c r="D143" s="36">
        <f>SUMIFS(СВЦЭМ!$C$33:$C$776,СВЦЭМ!$A$33:$A$776,$A143,СВЦЭМ!$B$33:$B$776,D$119)+'СЕТ СН'!$I$12+СВЦЭМ!$D$10+'СЕТ СН'!$I$5-'СЕТ СН'!$I$20</f>
        <v>3393.8413949700002</v>
      </c>
      <c r="E143" s="36">
        <f>SUMIFS(СВЦЭМ!$C$33:$C$776,СВЦЭМ!$A$33:$A$776,$A143,СВЦЭМ!$B$33:$B$776,E$119)+'СЕТ СН'!$I$12+СВЦЭМ!$D$10+'СЕТ СН'!$I$5-'СЕТ СН'!$I$20</f>
        <v>3400.5965458999999</v>
      </c>
      <c r="F143" s="36">
        <f>SUMIFS(СВЦЭМ!$C$33:$C$776,СВЦЭМ!$A$33:$A$776,$A143,СВЦЭМ!$B$33:$B$776,F$119)+'СЕТ СН'!$I$12+СВЦЭМ!$D$10+'СЕТ СН'!$I$5-'СЕТ СН'!$I$20</f>
        <v>3426.6405679100003</v>
      </c>
      <c r="G143" s="36">
        <f>SUMIFS(СВЦЭМ!$C$33:$C$776,СВЦЭМ!$A$33:$A$776,$A143,СВЦЭМ!$B$33:$B$776,G$119)+'СЕТ СН'!$I$12+СВЦЭМ!$D$10+'СЕТ СН'!$I$5-'СЕТ СН'!$I$20</f>
        <v>3414.6677074899999</v>
      </c>
      <c r="H143" s="36">
        <f>SUMIFS(СВЦЭМ!$C$33:$C$776,СВЦЭМ!$A$33:$A$776,$A143,СВЦЭМ!$B$33:$B$776,H$119)+'СЕТ СН'!$I$12+СВЦЭМ!$D$10+'СЕТ СН'!$I$5-'СЕТ СН'!$I$20</f>
        <v>3395.70291026</v>
      </c>
      <c r="I143" s="36">
        <f>SUMIFS(СВЦЭМ!$C$33:$C$776,СВЦЭМ!$A$33:$A$776,$A143,СВЦЭМ!$B$33:$B$776,I$119)+'СЕТ СН'!$I$12+СВЦЭМ!$D$10+'СЕТ СН'!$I$5-'СЕТ СН'!$I$20</f>
        <v>3380.1856237000002</v>
      </c>
      <c r="J143" s="36">
        <f>SUMIFS(СВЦЭМ!$C$33:$C$776,СВЦЭМ!$A$33:$A$776,$A143,СВЦЭМ!$B$33:$B$776,J$119)+'СЕТ СН'!$I$12+СВЦЭМ!$D$10+'СЕТ СН'!$I$5-'СЕТ СН'!$I$20</f>
        <v>3343.3257192600004</v>
      </c>
      <c r="K143" s="36">
        <f>SUMIFS(СВЦЭМ!$C$33:$C$776,СВЦЭМ!$A$33:$A$776,$A143,СВЦЭМ!$B$33:$B$776,K$119)+'СЕТ СН'!$I$12+СВЦЭМ!$D$10+'СЕТ СН'!$I$5-'СЕТ СН'!$I$20</f>
        <v>3305.9562434300001</v>
      </c>
      <c r="L143" s="36">
        <f>SUMIFS(СВЦЭМ!$C$33:$C$776,СВЦЭМ!$A$33:$A$776,$A143,СВЦЭМ!$B$33:$B$776,L$119)+'СЕТ СН'!$I$12+СВЦЭМ!$D$10+'СЕТ СН'!$I$5-'СЕТ СН'!$I$20</f>
        <v>3286.82991244</v>
      </c>
      <c r="M143" s="36">
        <f>SUMIFS(СВЦЭМ!$C$33:$C$776,СВЦЭМ!$A$33:$A$776,$A143,СВЦЭМ!$B$33:$B$776,M$119)+'СЕТ СН'!$I$12+СВЦЭМ!$D$10+'СЕТ СН'!$I$5-'СЕТ СН'!$I$20</f>
        <v>3293.5514976700001</v>
      </c>
      <c r="N143" s="36">
        <f>SUMIFS(СВЦЭМ!$C$33:$C$776,СВЦЭМ!$A$33:$A$776,$A143,СВЦЭМ!$B$33:$B$776,N$119)+'СЕТ СН'!$I$12+СВЦЭМ!$D$10+'СЕТ СН'!$I$5-'СЕТ СН'!$I$20</f>
        <v>3307.0693491000002</v>
      </c>
      <c r="O143" s="36">
        <f>SUMIFS(СВЦЭМ!$C$33:$C$776,СВЦЭМ!$A$33:$A$776,$A143,СВЦЭМ!$B$33:$B$776,O$119)+'СЕТ СН'!$I$12+СВЦЭМ!$D$10+'СЕТ СН'!$I$5-'СЕТ СН'!$I$20</f>
        <v>3325.3928278500002</v>
      </c>
      <c r="P143" s="36">
        <f>SUMIFS(СВЦЭМ!$C$33:$C$776,СВЦЭМ!$A$33:$A$776,$A143,СВЦЭМ!$B$33:$B$776,P$119)+'СЕТ СН'!$I$12+СВЦЭМ!$D$10+'СЕТ СН'!$I$5-'СЕТ СН'!$I$20</f>
        <v>3360.3140388000002</v>
      </c>
      <c r="Q143" s="36">
        <f>SUMIFS(СВЦЭМ!$C$33:$C$776,СВЦЭМ!$A$33:$A$776,$A143,СВЦЭМ!$B$33:$B$776,Q$119)+'СЕТ СН'!$I$12+СВЦЭМ!$D$10+'СЕТ СН'!$I$5-'СЕТ СН'!$I$20</f>
        <v>3370.3626110499999</v>
      </c>
      <c r="R143" s="36">
        <f>SUMIFS(СВЦЭМ!$C$33:$C$776,СВЦЭМ!$A$33:$A$776,$A143,СВЦЭМ!$B$33:$B$776,R$119)+'СЕТ СН'!$I$12+СВЦЭМ!$D$10+'СЕТ СН'!$I$5-'СЕТ СН'!$I$20</f>
        <v>3354.9338275800001</v>
      </c>
      <c r="S143" s="36">
        <f>SUMIFS(СВЦЭМ!$C$33:$C$776,СВЦЭМ!$A$33:$A$776,$A143,СВЦЭМ!$B$33:$B$776,S$119)+'СЕТ СН'!$I$12+СВЦЭМ!$D$10+'СЕТ СН'!$I$5-'СЕТ СН'!$I$20</f>
        <v>3330.9442685399999</v>
      </c>
      <c r="T143" s="36">
        <f>SUMIFS(СВЦЭМ!$C$33:$C$776,СВЦЭМ!$A$33:$A$776,$A143,СВЦЭМ!$B$33:$B$776,T$119)+'СЕТ СН'!$I$12+СВЦЭМ!$D$10+'СЕТ СН'!$I$5-'СЕТ СН'!$I$20</f>
        <v>3281.2559563200002</v>
      </c>
      <c r="U143" s="36">
        <f>SUMIFS(СВЦЭМ!$C$33:$C$776,СВЦЭМ!$A$33:$A$776,$A143,СВЦЭМ!$B$33:$B$776,U$119)+'СЕТ СН'!$I$12+СВЦЭМ!$D$10+'СЕТ СН'!$I$5-'СЕТ СН'!$I$20</f>
        <v>3281.4975194300005</v>
      </c>
      <c r="V143" s="36">
        <f>SUMIFS(СВЦЭМ!$C$33:$C$776,СВЦЭМ!$A$33:$A$776,$A143,СВЦЭМ!$B$33:$B$776,V$119)+'СЕТ СН'!$I$12+СВЦЭМ!$D$10+'СЕТ СН'!$I$5-'СЕТ СН'!$I$20</f>
        <v>3278.8637046500003</v>
      </c>
      <c r="W143" s="36">
        <f>SUMIFS(СВЦЭМ!$C$33:$C$776,СВЦЭМ!$A$33:$A$776,$A143,СВЦЭМ!$B$33:$B$776,W$119)+'СЕТ СН'!$I$12+СВЦЭМ!$D$10+'СЕТ СН'!$I$5-'СЕТ СН'!$I$20</f>
        <v>3296.5757022100001</v>
      </c>
      <c r="X143" s="36">
        <f>SUMIFS(СВЦЭМ!$C$33:$C$776,СВЦЭМ!$A$33:$A$776,$A143,СВЦЭМ!$B$33:$B$776,X$119)+'СЕТ СН'!$I$12+СВЦЭМ!$D$10+'СЕТ СН'!$I$5-'СЕТ СН'!$I$20</f>
        <v>3322.0393519500003</v>
      </c>
      <c r="Y143" s="36">
        <f>SUMIFS(СВЦЭМ!$C$33:$C$776,СВЦЭМ!$A$33:$A$776,$A143,СВЦЭМ!$B$33:$B$776,Y$119)+'СЕТ СН'!$I$12+СВЦЭМ!$D$10+'СЕТ СН'!$I$5-'СЕТ СН'!$I$20</f>
        <v>3342.5551279199999</v>
      </c>
    </row>
    <row r="144" spans="1:25" ht="15.75" x14ac:dyDescent="0.2">
      <c r="A144" s="35">
        <f t="shared" si="3"/>
        <v>44221</v>
      </c>
      <c r="B144" s="36">
        <f>SUMIFS(СВЦЭМ!$C$33:$C$776,СВЦЭМ!$A$33:$A$776,$A144,СВЦЭМ!$B$33:$B$776,B$119)+'СЕТ СН'!$I$12+СВЦЭМ!$D$10+'СЕТ СН'!$I$5-'СЕТ СН'!$I$20</f>
        <v>3358.4635262100001</v>
      </c>
      <c r="C144" s="36">
        <f>SUMIFS(СВЦЭМ!$C$33:$C$776,СВЦЭМ!$A$33:$A$776,$A144,СВЦЭМ!$B$33:$B$776,C$119)+'СЕТ СН'!$I$12+СВЦЭМ!$D$10+'СЕТ СН'!$I$5-'СЕТ СН'!$I$20</f>
        <v>3386.07866646</v>
      </c>
      <c r="D144" s="36">
        <f>SUMIFS(СВЦЭМ!$C$33:$C$776,СВЦЭМ!$A$33:$A$776,$A144,СВЦЭМ!$B$33:$B$776,D$119)+'СЕТ СН'!$I$12+СВЦЭМ!$D$10+'СЕТ СН'!$I$5-'СЕТ СН'!$I$20</f>
        <v>3393.8978180700005</v>
      </c>
      <c r="E144" s="36">
        <f>SUMIFS(СВЦЭМ!$C$33:$C$776,СВЦЭМ!$A$33:$A$776,$A144,СВЦЭМ!$B$33:$B$776,E$119)+'СЕТ СН'!$I$12+СВЦЭМ!$D$10+'СЕТ СН'!$I$5-'СЕТ СН'!$I$20</f>
        <v>3411.9353914600001</v>
      </c>
      <c r="F144" s="36">
        <f>SUMIFS(СВЦЭМ!$C$33:$C$776,СВЦЭМ!$A$33:$A$776,$A144,СВЦЭМ!$B$33:$B$776,F$119)+'СЕТ СН'!$I$12+СВЦЭМ!$D$10+'СЕТ СН'!$I$5-'СЕТ СН'!$I$20</f>
        <v>3433.1154053800001</v>
      </c>
      <c r="G144" s="36">
        <f>SUMIFS(СВЦЭМ!$C$33:$C$776,СВЦЭМ!$A$33:$A$776,$A144,СВЦЭМ!$B$33:$B$776,G$119)+'СЕТ СН'!$I$12+СВЦЭМ!$D$10+'СЕТ СН'!$I$5-'СЕТ СН'!$I$20</f>
        <v>3414.97105947</v>
      </c>
      <c r="H144" s="36">
        <f>SUMIFS(СВЦЭМ!$C$33:$C$776,СВЦЭМ!$A$33:$A$776,$A144,СВЦЭМ!$B$33:$B$776,H$119)+'СЕТ СН'!$I$12+СВЦЭМ!$D$10+'СЕТ СН'!$I$5-'СЕТ СН'!$I$20</f>
        <v>3377.3866508600004</v>
      </c>
      <c r="I144" s="36">
        <f>SUMIFS(СВЦЭМ!$C$33:$C$776,СВЦЭМ!$A$33:$A$776,$A144,СВЦЭМ!$B$33:$B$776,I$119)+'СЕТ СН'!$I$12+СВЦЭМ!$D$10+'СЕТ СН'!$I$5-'СЕТ СН'!$I$20</f>
        <v>3353.1365563200002</v>
      </c>
      <c r="J144" s="36">
        <f>SUMIFS(СВЦЭМ!$C$33:$C$776,СВЦЭМ!$A$33:$A$776,$A144,СВЦЭМ!$B$33:$B$776,J$119)+'СЕТ СН'!$I$12+СВЦЭМ!$D$10+'СЕТ СН'!$I$5-'СЕТ СН'!$I$20</f>
        <v>3323.5412912500005</v>
      </c>
      <c r="K144" s="36">
        <f>SUMIFS(СВЦЭМ!$C$33:$C$776,СВЦЭМ!$A$33:$A$776,$A144,СВЦЭМ!$B$33:$B$776,K$119)+'СЕТ СН'!$I$12+СВЦЭМ!$D$10+'СЕТ СН'!$I$5-'СЕТ СН'!$I$20</f>
        <v>3318.02506326</v>
      </c>
      <c r="L144" s="36">
        <f>SUMIFS(СВЦЭМ!$C$33:$C$776,СВЦЭМ!$A$33:$A$776,$A144,СВЦЭМ!$B$33:$B$776,L$119)+'СЕТ СН'!$I$12+СВЦЭМ!$D$10+'СЕТ СН'!$I$5-'СЕТ СН'!$I$20</f>
        <v>3305.5213531500003</v>
      </c>
      <c r="M144" s="36">
        <f>SUMIFS(СВЦЭМ!$C$33:$C$776,СВЦЭМ!$A$33:$A$776,$A144,СВЦЭМ!$B$33:$B$776,M$119)+'СЕТ СН'!$I$12+СВЦЭМ!$D$10+'СЕТ СН'!$I$5-'СЕТ СН'!$I$20</f>
        <v>3309.9341601000001</v>
      </c>
      <c r="N144" s="36">
        <f>SUMIFS(СВЦЭМ!$C$33:$C$776,СВЦЭМ!$A$33:$A$776,$A144,СВЦЭМ!$B$33:$B$776,N$119)+'СЕТ СН'!$I$12+СВЦЭМ!$D$10+'СЕТ СН'!$I$5-'СЕТ СН'!$I$20</f>
        <v>3318.10168896</v>
      </c>
      <c r="O144" s="36">
        <f>SUMIFS(СВЦЭМ!$C$33:$C$776,СВЦЭМ!$A$33:$A$776,$A144,СВЦЭМ!$B$33:$B$776,O$119)+'СЕТ СН'!$I$12+СВЦЭМ!$D$10+'СЕТ СН'!$I$5-'СЕТ СН'!$I$20</f>
        <v>3323.2539047700002</v>
      </c>
      <c r="P144" s="36">
        <f>SUMIFS(СВЦЭМ!$C$33:$C$776,СВЦЭМ!$A$33:$A$776,$A144,СВЦЭМ!$B$33:$B$776,P$119)+'СЕТ СН'!$I$12+СВЦЭМ!$D$10+'СЕТ СН'!$I$5-'СЕТ СН'!$I$20</f>
        <v>3326.6176476400005</v>
      </c>
      <c r="Q144" s="36">
        <f>SUMIFS(СВЦЭМ!$C$33:$C$776,СВЦЭМ!$A$33:$A$776,$A144,СВЦЭМ!$B$33:$B$776,Q$119)+'СЕТ СН'!$I$12+СВЦЭМ!$D$10+'СЕТ СН'!$I$5-'СЕТ СН'!$I$20</f>
        <v>3328.9688729400004</v>
      </c>
      <c r="R144" s="36">
        <f>SUMIFS(СВЦЭМ!$C$33:$C$776,СВЦЭМ!$A$33:$A$776,$A144,СВЦЭМ!$B$33:$B$776,R$119)+'СЕТ СН'!$I$12+СВЦЭМ!$D$10+'СЕТ СН'!$I$5-'СЕТ СН'!$I$20</f>
        <v>3329.4940946000002</v>
      </c>
      <c r="S144" s="36">
        <f>SUMIFS(СВЦЭМ!$C$33:$C$776,СВЦЭМ!$A$33:$A$776,$A144,СВЦЭМ!$B$33:$B$776,S$119)+'СЕТ СН'!$I$12+СВЦЭМ!$D$10+'СЕТ СН'!$I$5-'СЕТ СН'!$I$20</f>
        <v>3323.08866313</v>
      </c>
      <c r="T144" s="36">
        <f>SUMIFS(СВЦЭМ!$C$33:$C$776,СВЦЭМ!$A$33:$A$776,$A144,СВЦЭМ!$B$33:$B$776,T$119)+'СЕТ СН'!$I$12+СВЦЭМ!$D$10+'СЕТ СН'!$I$5-'СЕТ СН'!$I$20</f>
        <v>3298.2791460400003</v>
      </c>
      <c r="U144" s="36">
        <f>SUMIFS(СВЦЭМ!$C$33:$C$776,СВЦЭМ!$A$33:$A$776,$A144,СВЦЭМ!$B$33:$B$776,U$119)+'СЕТ СН'!$I$12+СВЦЭМ!$D$10+'СЕТ СН'!$I$5-'СЕТ СН'!$I$20</f>
        <v>3299.7320506000001</v>
      </c>
      <c r="V144" s="36">
        <f>SUMIFS(СВЦЭМ!$C$33:$C$776,СВЦЭМ!$A$33:$A$776,$A144,СВЦЭМ!$B$33:$B$776,V$119)+'СЕТ СН'!$I$12+СВЦЭМ!$D$10+'СЕТ СН'!$I$5-'СЕТ СН'!$I$20</f>
        <v>3310.4271508500001</v>
      </c>
      <c r="W144" s="36">
        <f>SUMIFS(СВЦЭМ!$C$33:$C$776,СВЦЭМ!$A$33:$A$776,$A144,СВЦЭМ!$B$33:$B$776,W$119)+'СЕТ СН'!$I$12+СВЦЭМ!$D$10+'СЕТ СН'!$I$5-'СЕТ СН'!$I$20</f>
        <v>3318.3661442500002</v>
      </c>
      <c r="X144" s="36">
        <f>SUMIFS(СВЦЭМ!$C$33:$C$776,СВЦЭМ!$A$33:$A$776,$A144,СВЦЭМ!$B$33:$B$776,X$119)+'СЕТ СН'!$I$12+СВЦЭМ!$D$10+'СЕТ СН'!$I$5-'СЕТ СН'!$I$20</f>
        <v>3320.1624411700004</v>
      </c>
      <c r="Y144" s="36">
        <f>SUMIFS(СВЦЭМ!$C$33:$C$776,СВЦЭМ!$A$33:$A$776,$A144,СВЦЭМ!$B$33:$B$776,Y$119)+'СЕТ СН'!$I$12+СВЦЭМ!$D$10+'СЕТ СН'!$I$5-'СЕТ СН'!$I$20</f>
        <v>3342.34842106</v>
      </c>
    </row>
    <row r="145" spans="1:26" ht="15.75" x14ac:dyDescent="0.2">
      <c r="A145" s="35">
        <f t="shared" si="3"/>
        <v>44222</v>
      </c>
      <c r="B145" s="36">
        <f>SUMIFS(СВЦЭМ!$C$33:$C$776,СВЦЭМ!$A$33:$A$776,$A145,СВЦЭМ!$B$33:$B$776,B$119)+'СЕТ СН'!$I$12+СВЦЭМ!$D$10+'СЕТ СН'!$I$5-'СЕТ СН'!$I$20</f>
        <v>3387.2390704100003</v>
      </c>
      <c r="C145" s="36">
        <f>SUMIFS(СВЦЭМ!$C$33:$C$776,СВЦЭМ!$A$33:$A$776,$A145,СВЦЭМ!$B$33:$B$776,C$119)+'СЕТ СН'!$I$12+СВЦЭМ!$D$10+'СЕТ СН'!$I$5-'СЕТ СН'!$I$20</f>
        <v>3409.48977087</v>
      </c>
      <c r="D145" s="36">
        <f>SUMIFS(СВЦЭМ!$C$33:$C$776,СВЦЭМ!$A$33:$A$776,$A145,СВЦЭМ!$B$33:$B$776,D$119)+'СЕТ СН'!$I$12+СВЦЭМ!$D$10+'СЕТ СН'!$I$5-'СЕТ СН'!$I$20</f>
        <v>3415.6374818300001</v>
      </c>
      <c r="E145" s="36">
        <f>SUMIFS(СВЦЭМ!$C$33:$C$776,СВЦЭМ!$A$33:$A$776,$A145,СВЦЭМ!$B$33:$B$776,E$119)+'СЕТ СН'!$I$12+СВЦЭМ!$D$10+'СЕТ СН'!$I$5-'СЕТ СН'!$I$20</f>
        <v>3415.0731536100002</v>
      </c>
      <c r="F145" s="36">
        <f>SUMIFS(СВЦЭМ!$C$33:$C$776,СВЦЭМ!$A$33:$A$776,$A145,СВЦЭМ!$B$33:$B$776,F$119)+'СЕТ СН'!$I$12+СВЦЭМ!$D$10+'СЕТ СН'!$I$5-'СЕТ СН'!$I$20</f>
        <v>3433.10627871</v>
      </c>
      <c r="G145" s="36">
        <f>SUMIFS(СВЦЭМ!$C$33:$C$776,СВЦЭМ!$A$33:$A$776,$A145,СВЦЭМ!$B$33:$B$776,G$119)+'СЕТ СН'!$I$12+СВЦЭМ!$D$10+'СЕТ СН'!$I$5-'СЕТ СН'!$I$20</f>
        <v>3417.0227139799999</v>
      </c>
      <c r="H145" s="36">
        <f>SUMIFS(СВЦЭМ!$C$33:$C$776,СВЦЭМ!$A$33:$A$776,$A145,СВЦЭМ!$B$33:$B$776,H$119)+'СЕТ СН'!$I$12+СВЦЭМ!$D$10+'СЕТ СН'!$I$5-'СЕТ СН'!$I$20</f>
        <v>3379.7200911400005</v>
      </c>
      <c r="I145" s="36">
        <f>SUMIFS(СВЦЭМ!$C$33:$C$776,СВЦЭМ!$A$33:$A$776,$A145,СВЦЭМ!$B$33:$B$776,I$119)+'СЕТ СН'!$I$12+СВЦЭМ!$D$10+'СЕТ СН'!$I$5-'СЕТ СН'!$I$20</f>
        <v>3336.2116325400002</v>
      </c>
      <c r="J145" s="36">
        <f>SUMIFS(СВЦЭМ!$C$33:$C$776,СВЦЭМ!$A$33:$A$776,$A145,СВЦЭМ!$B$33:$B$776,J$119)+'СЕТ СН'!$I$12+СВЦЭМ!$D$10+'СЕТ СН'!$I$5-'СЕТ СН'!$I$20</f>
        <v>3311.7354450299999</v>
      </c>
      <c r="K145" s="36">
        <f>SUMIFS(СВЦЭМ!$C$33:$C$776,СВЦЭМ!$A$33:$A$776,$A145,СВЦЭМ!$B$33:$B$776,K$119)+'СЕТ СН'!$I$12+СВЦЭМ!$D$10+'СЕТ СН'!$I$5-'СЕТ СН'!$I$20</f>
        <v>3303.7216808600001</v>
      </c>
      <c r="L145" s="36">
        <f>SUMIFS(СВЦЭМ!$C$33:$C$776,СВЦЭМ!$A$33:$A$776,$A145,СВЦЭМ!$B$33:$B$776,L$119)+'СЕТ СН'!$I$12+СВЦЭМ!$D$10+'СЕТ СН'!$I$5-'СЕТ СН'!$I$20</f>
        <v>3298.3230089300005</v>
      </c>
      <c r="M145" s="36">
        <f>SUMIFS(СВЦЭМ!$C$33:$C$776,СВЦЭМ!$A$33:$A$776,$A145,СВЦЭМ!$B$33:$B$776,M$119)+'СЕТ СН'!$I$12+СВЦЭМ!$D$10+'СЕТ СН'!$I$5-'СЕТ СН'!$I$20</f>
        <v>3306.3909725500002</v>
      </c>
      <c r="N145" s="36">
        <f>SUMIFS(СВЦЭМ!$C$33:$C$776,СВЦЭМ!$A$33:$A$776,$A145,СВЦЭМ!$B$33:$B$776,N$119)+'СЕТ СН'!$I$12+СВЦЭМ!$D$10+'СЕТ СН'!$I$5-'СЕТ СН'!$I$20</f>
        <v>3311.6036958500003</v>
      </c>
      <c r="O145" s="36">
        <f>SUMIFS(СВЦЭМ!$C$33:$C$776,СВЦЭМ!$A$33:$A$776,$A145,СВЦЭМ!$B$33:$B$776,O$119)+'СЕТ СН'!$I$12+СВЦЭМ!$D$10+'СЕТ СН'!$I$5-'СЕТ СН'!$I$20</f>
        <v>3315.7207787400002</v>
      </c>
      <c r="P145" s="36">
        <f>SUMIFS(СВЦЭМ!$C$33:$C$776,СВЦЭМ!$A$33:$A$776,$A145,СВЦЭМ!$B$33:$B$776,P$119)+'СЕТ СН'!$I$12+СВЦЭМ!$D$10+'СЕТ СН'!$I$5-'СЕТ СН'!$I$20</f>
        <v>3323.2280809900003</v>
      </c>
      <c r="Q145" s="36">
        <f>SUMIFS(СВЦЭМ!$C$33:$C$776,СВЦЭМ!$A$33:$A$776,$A145,СВЦЭМ!$B$33:$B$776,Q$119)+'СЕТ СН'!$I$12+СВЦЭМ!$D$10+'СЕТ СН'!$I$5-'СЕТ СН'!$I$20</f>
        <v>3320.7751159600002</v>
      </c>
      <c r="R145" s="36">
        <f>SUMIFS(СВЦЭМ!$C$33:$C$776,СВЦЭМ!$A$33:$A$776,$A145,СВЦЭМ!$B$33:$B$776,R$119)+'СЕТ СН'!$I$12+СВЦЭМ!$D$10+'СЕТ СН'!$I$5-'СЕТ СН'!$I$20</f>
        <v>3312.6312864000001</v>
      </c>
      <c r="S145" s="36">
        <f>SUMIFS(СВЦЭМ!$C$33:$C$776,СВЦЭМ!$A$33:$A$776,$A145,СВЦЭМ!$B$33:$B$776,S$119)+'СЕТ СН'!$I$12+СВЦЭМ!$D$10+'СЕТ СН'!$I$5-'СЕТ СН'!$I$20</f>
        <v>3302.4200580400002</v>
      </c>
      <c r="T145" s="36">
        <f>SUMIFS(СВЦЭМ!$C$33:$C$776,СВЦЭМ!$A$33:$A$776,$A145,СВЦЭМ!$B$33:$B$776,T$119)+'СЕТ СН'!$I$12+СВЦЭМ!$D$10+'СЕТ СН'!$I$5-'СЕТ СН'!$I$20</f>
        <v>3293.5555974700001</v>
      </c>
      <c r="U145" s="36">
        <f>SUMIFS(СВЦЭМ!$C$33:$C$776,СВЦЭМ!$A$33:$A$776,$A145,СВЦЭМ!$B$33:$B$776,U$119)+'СЕТ СН'!$I$12+СВЦЭМ!$D$10+'СЕТ СН'!$I$5-'СЕТ СН'!$I$20</f>
        <v>3299.1975338100001</v>
      </c>
      <c r="V145" s="36">
        <f>SUMIFS(СВЦЭМ!$C$33:$C$776,СВЦЭМ!$A$33:$A$776,$A145,СВЦЭМ!$B$33:$B$776,V$119)+'СЕТ СН'!$I$12+СВЦЭМ!$D$10+'СЕТ СН'!$I$5-'СЕТ СН'!$I$20</f>
        <v>3309.3241036600002</v>
      </c>
      <c r="W145" s="36">
        <f>SUMIFS(СВЦЭМ!$C$33:$C$776,СВЦЭМ!$A$33:$A$776,$A145,СВЦЭМ!$B$33:$B$776,W$119)+'СЕТ СН'!$I$12+СВЦЭМ!$D$10+'СЕТ СН'!$I$5-'СЕТ СН'!$I$20</f>
        <v>3327.0017496</v>
      </c>
      <c r="X145" s="36">
        <f>SUMIFS(СВЦЭМ!$C$33:$C$776,СВЦЭМ!$A$33:$A$776,$A145,СВЦЭМ!$B$33:$B$776,X$119)+'СЕТ СН'!$I$12+СВЦЭМ!$D$10+'СЕТ СН'!$I$5-'СЕТ СН'!$I$20</f>
        <v>3340.8112165600005</v>
      </c>
      <c r="Y145" s="36">
        <f>SUMIFS(СВЦЭМ!$C$33:$C$776,СВЦЭМ!$A$33:$A$776,$A145,СВЦЭМ!$B$33:$B$776,Y$119)+'СЕТ СН'!$I$12+СВЦЭМ!$D$10+'СЕТ СН'!$I$5-'СЕТ СН'!$I$20</f>
        <v>3359.2236121400001</v>
      </c>
    </row>
    <row r="146" spans="1:26" ht="15.75" x14ac:dyDescent="0.2">
      <c r="A146" s="35">
        <f t="shared" si="3"/>
        <v>44223</v>
      </c>
      <c r="B146" s="36">
        <f>SUMIFS(СВЦЭМ!$C$33:$C$776,СВЦЭМ!$A$33:$A$776,$A146,СВЦЭМ!$B$33:$B$776,B$119)+'СЕТ СН'!$I$12+СВЦЭМ!$D$10+'СЕТ СН'!$I$5-'СЕТ СН'!$I$20</f>
        <v>3373.5649912600002</v>
      </c>
      <c r="C146" s="36">
        <f>SUMIFS(СВЦЭМ!$C$33:$C$776,СВЦЭМ!$A$33:$A$776,$A146,СВЦЭМ!$B$33:$B$776,C$119)+'СЕТ СН'!$I$12+СВЦЭМ!$D$10+'СЕТ СН'!$I$5-'СЕТ СН'!$I$20</f>
        <v>3393.9124957399999</v>
      </c>
      <c r="D146" s="36">
        <f>SUMIFS(СВЦЭМ!$C$33:$C$776,СВЦЭМ!$A$33:$A$776,$A146,СВЦЭМ!$B$33:$B$776,D$119)+'СЕТ СН'!$I$12+СВЦЭМ!$D$10+'СЕТ СН'!$I$5-'СЕТ СН'!$I$20</f>
        <v>3401.95467852</v>
      </c>
      <c r="E146" s="36">
        <f>SUMIFS(СВЦЭМ!$C$33:$C$776,СВЦЭМ!$A$33:$A$776,$A146,СВЦЭМ!$B$33:$B$776,E$119)+'СЕТ СН'!$I$12+СВЦЭМ!$D$10+'СЕТ СН'!$I$5-'СЕТ СН'!$I$20</f>
        <v>3416.2830203600001</v>
      </c>
      <c r="F146" s="36">
        <f>SUMIFS(СВЦЭМ!$C$33:$C$776,СВЦЭМ!$A$33:$A$776,$A146,СВЦЭМ!$B$33:$B$776,F$119)+'СЕТ СН'!$I$12+СВЦЭМ!$D$10+'СЕТ СН'!$I$5-'СЕТ СН'!$I$20</f>
        <v>3425.82674606</v>
      </c>
      <c r="G146" s="36">
        <f>SUMIFS(СВЦЭМ!$C$33:$C$776,СВЦЭМ!$A$33:$A$776,$A146,СВЦЭМ!$B$33:$B$776,G$119)+'СЕТ СН'!$I$12+СВЦЭМ!$D$10+'СЕТ СН'!$I$5-'СЕТ СН'!$I$20</f>
        <v>3407.8235356300002</v>
      </c>
      <c r="H146" s="36">
        <f>SUMIFS(СВЦЭМ!$C$33:$C$776,СВЦЭМ!$A$33:$A$776,$A146,СВЦЭМ!$B$33:$B$776,H$119)+'СЕТ СН'!$I$12+СВЦЭМ!$D$10+'СЕТ СН'!$I$5-'СЕТ СН'!$I$20</f>
        <v>3368.4673561300001</v>
      </c>
      <c r="I146" s="36">
        <f>SUMIFS(СВЦЭМ!$C$33:$C$776,СВЦЭМ!$A$33:$A$776,$A146,СВЦЭМ!$B$33:$B$776,I$119)+'СЕТ СН'!$I$12+СВЦЭМ!$D$10+'СЕТ СН'!$I$5-'СЕТ СН'!$I$20</f>
        <v>3351.0486859800003</v>
      </c>
      <c r="J146" s="36">
        <f>SUMIFS(СВЦЭМ!$C$33:$C$776,СВЦЭМ!$A$33:$A$776,$A146,СВЦЭМ!$B$33:$B$776,J$119)+'СЕТ СН'!$I$12+СВЦЭМ!$D$10+'СЕТ СН'!$I$5-'СЕТ СН'!$I$20</f>
        <v>3324.8583118100005</v>
      </c>
      <c r="K146" s="36">
        <f>SUMIFS(СВЦЭМ!$C$33:$C$776,СВЦЭМ!$A$33:$A$776,$A146,СВЦЭМ!$B$33:$B$776,K$119)+'СЕТ СН'!$I$12+СВЦЭМ!$D$10+'СЕТ СН'!$I$5-'СЕТ СН'!$I$20</f>
        <v>3306.33115868</v>
      </c>
      <c r="L146" s="36">
        <f>SUMIFS(СВЦЭМ!$C$33:$C$776,СВЦЭМ!$A$33:$A$776,$A146,СВЦЭМ!$B$33:$B$776,L$119)+'СЕТ СН'!$I$12+СВЦЭМ!$D$10+'СЕТ СН'!$I$5-'СЕТ СН'!$I$20</f>
        <v>3299.2336297000002</v>
      </c>
      <c r="M146" s="36">
        <f>SUMIFS(СВЦЭМ!$C$33:$C$776,СВЦЭМ!$A$33:$A$776,$A146,СВЦЭМ!$B$33:$B$776,M$119)+'СЕТ СН'!$I$12+СВЦЭМ!$D$10+'СЕТ СН'!$I$5-'СЕТ СН'!$I$20</f>
        <v>3311.5552364200003</v>
      </c>
      <c r="N146" s="36">
        <f>SUMIFS(СВЦЭМ!$C$33:$C$776,СВЦЭМ!$A$33:$A$776,$A146,СВЦЭМ!$B$33:$B$776,N$119)+'СЕТ СН'!$I$12+СВЦЭМ!$D$10+'СЕТ СН'!$I$5-'СЕТ СН'!$I$20</f>
        <v>3318.1535238000001</v>
      </c>
      <c r="O146" s="36">
        <f>SUMIFS(СВЦЭМ!$C$33:$C$776,СВЦЭМ!$A$33:$A$776,$A146,СВЦЭМ!$B$33:$B$776,O$119)+'СЕТ СН'!$I$12+СВЦЭМ!$D$10+'СЕТ СН'!$I$5-'СЕТ СН'!$I$20</f>
        <v>3324.1535135100003</v>
      </c>
      <c r="P146" s="36">
        <f>SUMIFS(СВЦЭМ!$C$33:$C$776,СВЦЭМ!$A$33:$A$776,$A146,СВЦЭМ!$B$33:$B$776,P$119)+'СЕТ СН'!$I$12+СВЦЭМ!$D$10+'СЕТ СН'!$I$5-'СЕТ СН'!$I$20</f>
        <v>3340.2581396000005</v>
      </c>
      <c r="Q146" s="36">
        <f>SUMIFS(СВЦЭМ!$C$33:$C$776,СВЦЭМ!$A$33:$A$776,$A146,СВЦЭМ!$B$33:$B$776,Q$119)+'СЕТ СН'!$I$12+СВЦЭМ!$D$10+'СЕТ СН'!$I$5-'СЕТ СН'!$I$20</f>
        <v>3348.6003326200002</v>
      </c>
      <c r="R146" s="36">
        <f>SUMIFS(СВЦЭМ!$C$33:$C$776,СВЦЭМ!$A$33:$A$776,$A146,СВЦЭМ!$B$33:$B$776,R$119)+'СЕТ СН'!$I$12+СВЦЭМ!$D$10+'СЕТ СН'!$I$5-'СЕТ СН'!$I$20</f>
        <v>3339.0727447400004</v>
      </c>
      <c r="S146" s="36">
        <f>SUMIFS(СВЦЭМ!$C$33:$C$776,СВЦЭМ!$A$33:$A$776,$A146,СВЦЭМ!$B$33:$B$776,S$119)+'СЕТ СН'!$I$12+СВЦЭМ!$D$10+'СЕТ СН'!$I$5-'СЕТ СН'!$I$20</f>
        <v>3320.2298346300004</v>
      </c>
      <c r="T146" s="36">
        <f>SUMIFS(СВЦЭМ!$C$33:$C$776,СВЦЭМ!$A$33:$A$776,$A146,СВЦЭМ!$B$33:$B$776,T$119)+'СЕТ СН'!$I$12+СВЦЭМ!$D$10+'СЕТ СН'!$I$5-'СЕТ СН'!$I$20</f>
        <v>3290.7488783900003</v>
      </c>
      <c r="U146" s="36">
        <f>SUMIFS(СВЦЭМ!$C$33:$C$776,СВЦЭМ!$A$33:$A$776,$A146,СВЦЭМ!$B$33:$B$776,U$119)+'СЕТ СН'!$I$12+СВЦЭМ!$D$10+'СЕТ СН'!$I$5-'СЕТ СН'!$I$20</f>
        <v>3293.811565</v>
      </c>
      <c r="V146" s="36">
        <f>SUMIFS(СВЦЭМ!$C$33:$C$776,СВЦЭМ!$A$33:$A$776,$A146,СВЦЭМ!$B$33:$B$776,V$119)+'СЕТ СН'!$I$12+СВЦЭМ!$D$10+'СЕТ СН'!$I$5-'СЕТ СН'!$I$20</f>
        <v>3301.65934526</v>
      </c>
      <c r="W146" s="36">
        <f>SUMIFS(СВЦЭМ!$C$33:$C$776,СВЦЭМ!$A$33:$A$776,$A146,СВЦЭМ!$B$33:$B$776,W$119)+'СЕТ СН'!$I$12+СВЦЭМ!$D$10+'СЕТ СН'!$I$5-'СЕТ СН'!$I$20</f>
        <v>3322.7805567600003</v>
      </c>
      <c r="X146" s="36">
        <f>SUMIFS(СВЦЭМ!$C$33:$C$776,СВЦЭМ!$A$33:$A$776,$A146,СВЦЭМ!$B$33:$B$776,X$119)+'СЕТ СН'!$I$12+СВЦЭМ!$D$10+'СЕТ СН'!$I$5-'СЕТ СН'!$I$20</f>
        <v>3329.0066159400003</v>
      </c>
      <c r="Y146" s="36">
        <f>SUMIFS(СВЦЭМ!$C$33:$C$776,СВЦЭМ!$A$33:$A$776,$A146,СВЦЭМ!$B$33:$B$776,Y$119)+'СЕТ СН'!$I$12+СВЦЭМ!$D$10+'СЕТ СН'!$I$5-'СЕТ СН'!$I$20</f>
        <v>3353.1193428200004</v>
      </c>
    </row>
    <row r="147" spans="1:26" ht="15.75" x14ac:dyDescent="0.2">
      <c r="A147" s="35">
        <f t="shared" si="3"/>
        <v>44224</v>
      </c>
      <c r="B147" s="36">
        <f>SUMIFS(СВЦЭМ!$C$33:$C$776,СВЦЭМ!$A$33:$A$776,$A147,СВЦЭМ!$B$33:$B$776,B$119)+'СЕТ СН'!$I$12+СВЦЭМ!$D$10+'СЕТ СН'!$I$5-'СЕТ СН'!$I$20</f>
        <v>3336.3091640600005</v>
      </c>
      <c r="C147" s="36">
        <f>SUMIFS(СВЦЭМ!$C$33:$C$776,СВЦЭМ!$A$33:$A$776,$A147,СВЦЭМ!$B$33:$B$776,C$119)+'СЕТ СН'!$I$12+СВЦЭМ!$D$10+'СЕТ СН'!$I$5-'СЕТ СН'!$I$20</f>
        <v>3382.4684819500003</v>
      </c>
      <c r="D147" s="36">
        <f>SUMIFS(СВЦЭМ!$C$33:$C$776,СВЦЭМ!$A$33:$A$776,$A147,СВЦЭМ!$B$33:$B$776,D$119)+'СЕТ СН'!$I$12+СВЦЭМ!$D$10+'СЕТ СН'!$I$5-'СЕТ СН'!$I$20</f>
        <v>3418.8473651900003</v>
      </c>
      <c r="E147" s="36">
        <f>SUMIFS(СВЦЭМ!$C$33:$C$776,СВЦЭМ!$A$33:$A$776,$A147,СВЦЭМ!$B$33:$B$776,E$119)+'СЕТ СН'!$I$12+СВЦЭМ!$D$10+'СЕТ СН'!$I$5-'СЕТ СН'!$I$20</f>
        <v>3422.7720364400002</v>
      </c>
      <c r="F147" s="36">
        <f>SUMIFS(СВЦЭМ!$C$33:$C$776,СВЦЭМ!$A$33:$A$776,$A147,СВЦЭМ!$B$33:$B$776,F$119)+'СЕТ СН'!$I$12+СВЦЭМ!$D$10+'СЕТ СН'!$I$5-'СЕТ СН'!$I$20</f>
        <v>3434.5964625200004</v>
      </c>
      <c r="G147" s="36">
        <f>SUMIFS(СВЦЭМ!$C$33:$C$776,СВЦЭМ!$A$33:$A$776,$A147,СВЦЭМ!$B$33:$B$776,G$119)+'СЕТ СН'!$I$12+СВЦЭМ!$D$10+'СЕТ СН'!$I$5-'СЕТ СН'!$I$20</f>
        <v>3420.6213615300003</v>
      </c>
      <c r="H147" s="36">
        <f>SUMIFS(СВЦЭМ!$C$33:$C$776,СВЦЭМ!$A$33:$A$776,$A147,СВЦЭМ!$B$33:$B$776,H$119)+'СЕТ СН'!$I$12+СВЦЭМ!$D$10+'СЕТ СН'!$I$5-'СЕТ СН'!$I$20</f>
        <v>3382.1955471000001</v>
      </c>
      <c r="I147" s="36">
        <f>SUMIFS(СВЦЭМ!$C$33:$C$776,СВЦЭМ!$A$33:$A$776,$A147,СВЦЭМ!$B$33:$B$776,I$119)+'СЕТ СН'!$I$12+СВЦЭМ!$D$10+'СЕТ СН'!$I$5-'СЕТ СН'!$I$20</f>
        <v>3362.4430873500005</v>
      </c>
      <c r="J147" s="36">
        <f>SUMIFS(СВЦЭМ!$C$33:$C$776,СВЦЭМ!$A$33:$A$776,$A147,СВЦЭМ!$B$33:$B$776,J$119)+'СЕТ СН'!$I$12+СВЦЭМ!$D$10+'СЕТ СН'!$I$5-'СЕТ СН'!$I$20</f>
        <v>3344.1494592500003</v>
      </c>
      <c r="K147" s="36">
        <f>SUMIFS(СВЦЭМ!$C$33:$C$776,СВЦЭМ!$A$33:$A$776,$A147,СВЦЭМ!$B$33:$B$776,K$119)+'СЕТ СН'!$I$12+СВЦЭМ!$D$10+'СЕТ СН'!$I$5-'СЕТ СН'!$I$20</f>
        <v>3330.9583524</v>
      </c>
      <c r="L147" s="36">
        <f>SUMIFS(СВЦЭМ!$C$33:$C$776,СВЦЭМ!$A$33:$A$776,$A147,СВЦЭМ!$B$33:$B$776,L$119)+'СЕТ СН'!$I$12+СВЦЭМ!$D$10+'СЕТ СН'!$I$5-'СЕТ СН'!$I$20</f>
        <v>3328.7256429700001</v>
      </c>
      <c r="M147" s="36">
        <f>SUMIFS(СВЦЭМ!$C$33:$C$776,СВЦЭМ!$A$33:$A$776,$A147,СВЦЭМ!$B$33:$B$776,M$119)+'СЕТ СН'!$I$12+СВЦЭМ!$D$10+'СЕТ СН'!$I$5-'СЕТ СН'!$I$20</f>
        <v>3335.8962557000004</v>
      </c>
      <c r="N147" s="36">
        <f>SUMIFS(СВЦЭМ!$C$33:$C$776,СВЦЭМ!$A$33:$A$776,$A147,СВЦЭМ!$B$33:$B$776,N$119)+'СЕТ СН'!$I$12+СВЦЭМ!$D$10+'СЕТ СН'!$I$5-'СЕТ СН'!$I$20</f>
        <v>3344.6791769900001</v>
      </c>
      <c r="O147" s="36">
        <f>SUMIFS(СВЦЭМ!$C$33:$C$776,СВЦЭМ!$A$33:$A$776,$A147,СВЦЭМ!$B$33:$B$776,O$119)+'СЕТ СН'!$I$12+СВЦЭМ!$D$10+'СЕТ СН'!$I$5-'СЕТ СН'!$I$20</f>
        <v>3328.9706426600005</v>
      </c>
      <c r="P147" s="36">
        <f>SUMIFS(СВЦЭМ!$C$33:$C$776,СВЦЭМ!$A$33:$A$776,$A147,СВЦЭМ!$B$33:$B$776,P$119)+'СЕТ СН'!$I$12+СВЦЭМ!$D$10+'СЕТ СН'!$I$5-'СЕТ СН'!$I$20</f>
        <v>3336.60671465</v>
      </c>
      <c r="Q147" s="36">
        <f>SUMIFS(СВЦЭМ!$C$33:$C$776,СВЦЭМ!$A$33:$A$776,$A147,СВЦЭМ!$B$33:$B$776,Q$119)+'СЕТ СН'!$I$12+СВЦЭМ!$D$10+'СЕТ СН'!$I$5-'СЕТ СН'!$I$20</f>
        <v>3332.9925722900002</v>
      </c>
      <c r="R147" s="36">
        <f>SUMIFS(СВЦЭМ!$C$33:$C$776,СВЦЭМ!$A$33:$A$776,$A147,СВЦЭМ!$B$33:$B$776,R$119)+'СЕТ СН'!$I$12+СВЦЭМ!$D$10+'СЕТ СН'!$I$5-'СЕТ СН'!$I$20</f>
        <v>3335.4710699100001</v>
      </c>
      <c r="S147" s="36">
        <f>SUMIFS(СВЦЭМ!$C$33:$C$776,СВЦЭМ!$A$33:$A$776,$A147,СВЦЭМ!$B$33:$B$776,S$119)+'СЕТ СН'!$I$12+СВЦЭМ!$D$10+'СЕТ СН'!$I$5-'СЕТ СН'!$I$20</f>
        <v>3324.58381586</v>
      </c>
      <c r="T147" s="36">
        <f>SUMIFS(СВЦЭМ!$C$33:$C$776,СВЦЭМ!$A$33:$A$776,$A147,СВЦЭМ!$B$33:$B$776,T$119)+'СЕТ СН'!$I$12+СВЦЭМ!$D$10+'СЕТ СН'!$I$5-'СЕТ СН'!$I$20</f>
        <v>3299.7929442300001</v>
      </c>
      <c r="U147" s="36">
        <f>SUMIFS(СВЦЭМ!$C$33:$C$776,СВЦЭМ!$A$33:$A$776,$A147,СВЦЭМ!$B$33:$B$776,U$119)+'СЕТ СН'!$I$12+СВЦЭМ!$D$10+'СЕТ СН'!$I$5-'СЕТ СН'!$I$20</f>
        <v>3302.8047532300002</v>
      </c>
      <c r="V147" s="36">
        <f>SUMIFS(СВЦЭМ!$C$33:$C$776,СВЦЭМ!$A$33:$A$776,$A147,СВЦЭМ!$B$33:$B$776,V$119)+'СЕТ СН'!$I$12+СВЦЭМ!$D$10+'СЕТ СН'!$I$5-'СЕТ СН'!$I$20</f>
        <v>3304.1207902000001</v>
      </c>
      <c r="W147" s="36">
        <f>SUMIFS(СВЦЭМ!$C$33:$C$776,СВЦЭМ!$A$33:$A$776,$A147,СВЦЭМ!$B$33:$B$776,W$119)+'СЕТ СН'!$I$12+СВЦЭМ!$D$10+'СЕТ СН'!$I$5-'СЕТ СН'!$I$20</f>
        <v>3321.1639865300003</v>
      </c>
      <c r="X147" s="36">
        <f>SUMIFS(СВЦЭМ!$C$33:$C$776,СВЦЭМ!$A$33:$A$776,$A147,СВЦЭМ!$B$33:$B$776,X$119)+'СЕТ СН'!$I$12+СВЦЭМ!$D$10+'СЕТ СН'!$I$5-'СЕТ СН'!$I$20</f>
        <v>3320.5227711400003</v>
      </c>
      <c r="Y147" s="36">
        <f>SUMIFS(СВЦЭМ!$C$33:$C$776,СВЦЭМ!$A$33:$A$776,$A147,СВЦЭМ!$B$33:$B$776,Y$119)+'СЕТ СН'!$I$12+СВЦЭМ!$D$10+'СЕТ СН'!$I$5-'СЕТ СН'!$I$20</f>
        <v>3341.1570969000004</v>
      </c>
    </row>
    <row r="148" spans="1:26" ht="15.75" x14ac:dyDescent="0.2">
      <c r="A148" s="35">
        <f t="shared" si="3"/>
        <v>44225</v>
      </c>
      <c r="B148" s="36">
        <f>SUMIFS(СВЦЭМ!$C$33:$C$776,СВЦЭМ!$A$33:$A$776,$A148,СВЦЭМ!$B$33:$B$776,B$119)+'СЕТ СН'!$I$12+СВЦЭМ!$D$10+'СЕТ СН'!$I$5-'СЕТ СН'!$I$20</f>
        <v>3328.4413255400004</v>
      </c>
      <c r="C148" s="36">
        <f>SUMIFS(СВЦЭМ!$C$33:$C$776,СВЦЭМ!$A$33:$A$776,$A148,СВЦЭМ!$B$33:$B$776,C$119)+'СЕТ СН'!$I$12+СВЦЭМ!$D$10+'СЕТ СН'!$I$5-'СЕТ СН'!$I$20</f>
        <v>3355.9683515100005</v>
      </c>
      <c r="D148" s="36">
        <f>SUMIFS(СВЦЭМ!$C$33:$C$776,СВЦЭМ!$A$33:$A$776,$A148,СВЦЭМ!$B$33:$B$776,D$119)+'СЕТ СН'!$I$12+СВЦЭМ!$D$10+'СЕТ СН'!$I$5-'СЕТ СН'!$I$20</f>
        <v>3367.9286624200004</v>
      </c>
      <c r="E148" s="36">
        <f>SUMIFS(СВЦЭМ!$C$33:$C$776,СВЦЭМ!$A$33:$A$776,$A148,СВЦЭМ!$B$33:$B$776,E$119)+'СЕТ СН'!$I$12+СВЦЭМ!$D$10+'СЕТ СН'!$I$5-'СЕТ СН'!$I$20</f>
        <v>3356.1586280600004</v>
      </c>
      <c r="F148" s="36">
        <f>SUMIFS(СВЦЭМ!$C$33:$C$776,СВЦЭМ!$A$33:$A$776,$A148,СВЦЭМ!$B$33:$B$776,F$119)+'СЕТ СН'!$I$12+СВЦЭМ!$D$10+'СЕТ СН'!$I$5-'СЕТ СН'!$I$20</f>
        <v>3354.0304545300005</v>
      </c>
      <c r="G148" s="36">
        <f>SUMIFS(СВЦЭМ!$C$33:$C$776,СВЦЭМ!$A$33:$A$776,$A148,СВЦЭМ!$B$33:$B$776,G$119)+'СЕТ СН'!$I$12+СВЦЭМ!$D$10+'СЕТ СН'!$I$5-'СЕТ СН'!$I$20</f>
        <v>3345.83629845</v>
      </c>
      <c r="H148" s="36">
        <f>SUMIFS(СВЦЭМ!$C$33:$C$776,СВЦЭМ!$A$33:$A$776,$A148,СВЦЭМ!$B$33:$B$776,H$119)+'СЕТ СН'!$I$12+СВЦЭМ!$D$10+'СЕТ СН'!$I$5-'СЕТ СН'!$I$20</f>
        <v>3313.9441155900004</v>
      </c>
      <c r="I148" s="36">
        <f>SUMIFS(СВЦЭМ!$C$33:$C$776,СВЦЭМ!$A$33:$A$776,$A148,СВЦЭМ!$B$33:$B$776,I$119)+'СЕТ СН'!$I$12+СВЦЭМ!$D$10+'СЕТ СН'!$I$5-'СЕТ СН'!$I$20</f>
        <v>3278.5638488600002</v>
      </c>
      <c r="J148" s="36">
        <f>SUMIFS(СВЦЭМ!$C$33:$C$776,СВЦЭМ!$A$33:$A$776,$A148,СВЦЭМ!$B$33:$B$776,J$119)+'СЕТ СН'!$I$12+СВЦЭМ!$D$10+'СЕТ СН'!$I$5-'СЕТ СН'!$I$20</f>
        <v>3271.7099148300003</v>
      </c>
      <c r="K148" s="36">
        <f>SUMIFS(СВЦЭМ!$C$33:$C$776,СВЦЭМ!$A$33:$A$776,$A148,СВЦЭМ!$B$33:$B$776,K$119)+'СЕТ СН'!$I$12+СВЦЭМ!$D$10+'СЕТ СН'!$I$5-'СЕТ СН'!$I$20</f>
        <v>3259.9416707400001</v>
      </c>
      <c r="L148" s="36">
        <f>SUMIFS(СВЦЭМ!$C$33:$C$776,СВЦЭМ!$A$33:$A$776,$A148,СВЦЭМ!$B$33:$B$776,L$119)+'СЕТ СН'!$I$12+СВЦЭМ!$D$10+'СЕТ СН'!$I$5-'СЕТ СН'!$I$20</f>
        <v>3258.9713473800002</v>
      </c>
      <c r="M148" s="36">
        <f>SUMIFS(СВЦЭМ!$C$33:$C$776,СВЦЭМ!$A$33:$A$776,$A148,СВЦЭМ!$B$33:$B$776,M$119)+'СЕТ СН'!$I$12+СВЦЭМ!$D$10+'СЕТ СН'!$I$5-'СЕТ СН'!$I$20</f>
        <v>3293.2702659200004</v>
      </c>
      <c r="N148" s="36">
        <f>SUMIFS(СВЦЭМ!$C$33:$C$776,СВЦЭМ!$A$33:$A$776,$A148,СВЦЭМ!$B$33:$B$776,N$119)+'СЕТ СН'!$I$12+СВЦЭМ!$D$10+'СЕТ СН'!$I$5-'СЕТ СН'!$I$20</f>
        <v>3299.9179421000003</v>
      </c>
      <c r="O148" s="36">
        <f>SUMIFS(СВЦЭМ!$C$33:$C$776,СВЦЭМ!$A$33:$A$776,$A148,СВЦЭМ!$B$33:$B$776,O$119)+'СЕТ СН'!$I$12+СВЦЭМ!$D$10+'СЕТ СН'!$I$5-'СЕТ СН'!$I$20</f>
        <v>3306.2348368200001</v>
      </c>
      <c r="P148" s="36">
        <f>SUMIFS(СВЦЭМ!$C$33:$C$776,СВЦЭМ!$A$33:$A$776,$A148,СВЦЭМ!$B$33:$B$776,P$119)+'СЕТ СН'!$I$12+СВЦЭМ!$D$10+'СЕТ СН'!$I$5-'СЕТ СН'!$I$20</f>
        <v>3312.6438255200001</v>
      </c>
      <c r="Q148" s="36">
        <f>SUMIFS(СВЦЭМ!$C$33:$C$776,СВЦЭМ!$A$33:$A$776,$A148,СВЦЭМ!$B$33:$B$776,Q$119)+'СЕТ СН'!$I$12+СВЦЭМ!$D$10+'СЕТ СН'!$I$5-'СЕТ СН'!$I$20</f>
        <v>3308.2147242800002</v>
      </c>
      <c r="R148" s="36">
        <f>SUMIFS(СВЦЭМ!$C$33:$C$776,СВЦЭМ!$A$33:$A$776,$A148,СВЦЭМ!$B$33:$B$776,R$119)+'СЕТ СН'!$I$12+СВЦЭМ!$D$10+'СЕТ СН'!$I$5-'СЕТ СН'!$I$20</f>
        <v>3278.2681925800002</v>
      </c>
      <c r="S148" s="36">
        <f>SUMIFS(СВЦЭМ!$C$33:$C$776,СВЦЭМ!$A$33:$A$776,$A148,СВЦЭМ!$B$33:$B$776,S$119)+'СЕТ СН'!$I$12+СВЦЭМ!$D$10+'СЕТ СН'!$I$5-'СЕТ СН'!$I$20</f>
        <v>3289.8773891000001</v>
      </c>
      <c r="T148" s="36">
        <f>SUMIFS(СВЦЭМ!$C$33:$C$776,СВЦЭМ!$A$33:$A$776,$A148,СВЦЭМ!$B$33:$B$776,T$119)+'СЕТ СН'!$I$12+СВЦЭМ!$D$10+'СЕТ СН'!$I$5-'СЕТ СН'!$I$20</f>
        <v>3276.1665090700003</v>
      </c>
      <c r="U148" s="36">
        <f>SUMIFS(СВЦЭМ!$C$33:$C$776,СВЦЭМ!$A$33:$A$776,$A148,СВЦЭМ!$B$33:$B$776,U$119)+'СЕТ СН'!$I$12+СВЦЭМ!$D$10+'СЕТ СН'!$I$5-'СЕТ СН'!$I$20</f>
        <v>3276.4696860100003</v>
      </c>
      <c r="V148" s="36">
        <f>SUMIFS(СВЦЭМ!$C$33:$C$776,СВЦЭМ!$A$33:$A$776,$A148,СВЦЭМ!$B$33:$B$776,V$119)+'СЕТ СН'!$I$12+СВЦЭМ!$D$10+'СЕТ СН'!$I$5-'СЕТ СН'!$I$20</f>
        <v>3292.8827179200002</v>
      </c>
      <c r="W148" s="36">
        <f>SUMIFS(СВЦЭМ!$C$33:$C$776,СВЦЭМ!$A$33:$A$776,$A148,СВЦЭМ!$B$33:$B$776,W$119)+'СЕТ СН'!$I$12+СВЦЭМ!$D$10+'СЕТ СН'!$I$5-'СЕТ СН'!$I$20</f>
        <v>3301.9205920700001</v>
      </c>
      <c r="X148" s="36">
        <f>SUMIFS(СВЦЭМ!$C$33:$C$776,СВЦЭМ!$A$33:$A$776,$A148,СВЦЭМ!$B$33:$B$776,X$119)+'СЕТ СН'!$I$12+СВЦЭМ!$D$10+'СЕТ СН'!$I$5-'СЕТ СН'!$I$20</f>
        <v>3307.7894687800003</v>
      </c>
      <c r="Y148" s="36">
        <f>SUMIFS(СВЦЭМ!$C$33:$C$776,СВЦЭМ!$A$33:$A$776,$A148,СВЦЭМ!$B$33:$B$776,Y$119)+'СЕТ СН'!$I$12+СВЦЭМ!$D$10+'СЕТ СН'!$I$5-'СЕТ СН'!$I$20</f>
        <v>3313.0170615700004</v>
      </c>
    </row>
    <row r="149" spans="1:26" ht="15.75" x14ac:dyDescent="0.2">
      <c r="A149" s="35">
        <f t="shared" si="3"/>
        <v>44226</v>
      </c>
      <c r="B149" s="36">
        <f>SUMIFS(СВЦЭМ!$C$33:$C$776,СВЦЭМ!$A$33:$A$776,$A149,СВЦЭМ!$B$33:$B$776,B$119)+'СЕТ СН'!$I$12+СВЦЭМ!$D$10+'СЕТ СН'!$I$5-'СЕТ СН'!$I$20</f>
        <v>3307.05911268</v>
      </c>
      <c r="C149" s="36">
        <f>SUMIFS(СВЦЭМ!$C$33:$C$776,СВЦЭМ!$A$33:$A$776,$A149,СВЦЭМ!$B$33:$B$776,C$119)+'СЕТ СН'!$I$12+СВЦЭМ!$D$10+'СЕТ СН'!$I$5-'СЕТ СН'!$I$20</f>
        <v>3340.9398712800003</v>
      </c>
      <c r="D149" s="36">
        <f>SUMIFS(СВЦЭМ!$C$33:$C$776,СВЦЭМ!$A$33:$A$776,$A149,СВЦЭМ!$B$33:$B$776,D$119)+'СЕТ СН'!$I$12+СВЦЭМ!$D$10+'СЕТ СН'!$I$5-'СЕТ СН'!$I$20</f>
        <v>3359.2263605900002</v>
      </c>
      <c r="E149" s="36">
        <f>SUMIFS(СВЦЭМ!$C$33:$C$776,СВЦЭМ!$A$33:$A$776,$A149,СВЦЭМ!$B$33:$B$776,E$119)+'СЕТ СН'!$I$12+СВЦЭМ!$D$10+'СЕТ СН'!$I$5-'СЕТ СН'!$I$20</f>
        <v>3363.6811419900005</v>
      </c>
      <c r="F149" s="36">
        <f>SUMIFS(СВЦЭМ!$C$33:$C$776,СВЦЭМ!$A$33:$A$776,$A149,СВЦЭМ!$B$33:$B$776,F$119)+'СЕТ СН'!$I$12+СВЦЭМ!$D$10+'СЕТ СН'!$I$5-'СЕТ СН'!$I$20</f>
        <v>3377.2318884000001</v>
      </c>
      <c r="G149" s="36">
        <f>SUMIFS(СВЦЭМ!$C$33:$C$776,СВЦЭМ!$A$33:$A$776,$A149,СВЦЭМ!$B$33:$B$776,G$119)+'СЕТ СН'!$I$12+СВЦЭМ!$D$10+'СЕТ СН'!$I$5-'СЕТ СН'!$I$20</f>
        <v>3372.6299415200001</v>
      </c>
      <c r="H149" s="36">
        <f>SUMIFS(СВЦЭМ!$C$33:$C$776,СВЦЭМ!$A$33:$A$776,$A149,СВЦЭМ!$B$33:$B$776,H$119)+'СЕТ СН'!$I$12+СВЦЭМ!$D$10+'СЕТ СН'!$I$5-'СЕТ СН'!$I$20</f>
        <v>3361.0974858300001</v>
      </c>
      <c r="I149" s="36">
        <f>SUMIFS(СВЦЭМ!$C$33:$C$776,СВЦЭМ!$A$33:$A$776,$A149,СВЦЭМ!$B$33:$B$776,I$119)+'СЕТ СН'!$I$12+СВЦЭМ!$D$10+'СЕТ СН'!$I$5-'СЕТ СН'!$I$20</f>
        <v>3339.0398976700003</v>
      </c>
      <c r="J149" s="36">
        <f>SUMIFS(СВЦЭМ!$C$33:$C$776,СВЦЭМ!$A$33:$A$776,$A149,СВЦЭМ!$B$33:$B$776,J$119)+'СЕТ СН'!$I$12+СВЦЭМ!$D$10+'СЕТ СН'!$I$5-'СЕТ СН'!$I$20</f>
        <v>3322.0940298300002</v>
      </c>
      <c r="K149" s="36">
        <f>SUMIFS(СВЦЭМ!$C$33:$C$776,СВЦЭМ!$A$33:$A$776,$A149,СВЦЭМ!$B$33:$B$776,K$119)+'СЕТ СН'!$I$12+СВЦЭМ!$D$10+'СЕТ СН'!$I$5-'СЕТ СН'!$I$20</f>
        <v>3304.31631629</v>
      </c>
      <c r="L149" s="36">
        <f>SUMIFS(СВЦЭМ!$C$33:$C$776,СВЦЭМ!$A$33:$A$776,$A149,СВЦЭМ!$B$33:$B$776,L$119)+'СЕТ СН'!$I$12+СВЦЭМ!$D$10+'СЕТ СН'!$I$5-'СЕТ СН'!$I$20</f>
        <v>3288.7339644400004</v>
      </c>
      <c r="M149" s="36">
        <f>SUMIFS(СВЦЭМ!$C$33:$C$776,СВЦЭМ!$A$33:$A$776,$A149,СВЦЭМ!$B$33:$B$776,M$119)+'СЕТ СН'!$I$12+СВЦЭМ!$D$10+'СЕТ СН'!$I$5-'СЕТ СН'!$I$20</f>
        <v>3290.9367435600002</v>
      </c>
      <c r="N149" s="36">
        <f>SUMIFS(СВЦЭМ!$C$33:$C$776,СВЦЭМ!$A$33:$A$776,$A149,СВЦЭМ!$B$33:$B$776,N$119)+'СЕТ СН'!$I$12+СВЦЭМ!$D$10+'СЕТ СН'!$I$5-'СЕТ СН'!$I$20</f>
        <v>3289.4121292600003</v>
      </c>
      <c r="O149" s="36">
        <f>SUMIFS(СВЦЭМ!$C$33:$C$776,СВЦЭМ!$A$33:$A$776,$A149,СВЦЭМ!$B$33:$B$776,O$119)+'СЕТ СН'!$I$12+СВЦЭМ!$D$10+'СЕТ СН'!$I$5-'СЕТ СН'!$I$20</f>
        <v>3287.5776945900002</v>
      </c>
      <c r="P149" s="36">
        <f>SUMIFS(СВЦЭМ!$C$33:$C$776,СВЦЭМ!$A$33:$A$776,$A149,СВЦЭМ!$B$33:$B$776,P$119)+'СЕТ СН'!$I$12+СВЦЭМ!$D$10+'СЕТ СН'!$I$5-'СЕТ СН'!$I$20</f>
        <v>3311.9926058800002</v>
      </c>
      <c r="Q149" s="36">
        <f>SUMIFS(СВЦЭМ!$C$33:$C$776,СВЦЭМ!$A$33:$A$776,$A149,СВЦЭМ!$B$33:$B$776,Q$119)+'СЕТ СН'!$I$12+СВЦЭМ!$D$10+'СЕТ СН'!$I$5-'СЕТ СН'!$I$20</f>
        <v>3312.5988833900001</v>
      </c>
      <c r="R149" s="36">
        <f>SUMIFS(СВЦЭМ!$C$33:$C$776,СВЦЭМ!$A$33:$A$776,$A149,СВЦЭМ!$B$33:$B$776,R$119)+'СЕТ СН'!$I$12+СВЦЭМ!$D$10+'СЕТ СН'!$I$5-'СЕТ СН'!$I$20</f>
        <v>3301.7576751500001</v>
      </c>
      <c r="S149" s="36">
        <f>SUMIFS(СВЦЭМ!$C$33:$C$776,СВЦЭМ!$A$33:$A$776,$A149,СВЦЭМ!$B$33:$B$776,S$119)+'СЕТ СН'!$I$12+СВЦЭМ!$D$10+'СЕТ СН'!$I$5-'СЕТ СН'!$I$20</f>
        <v>3293.3477290300002</v>
      </c>
      <c r="T149" s="36">
        <f>SUMIFS(СВЦЭМ!$C$33:$C$776,СВЦЭМ!$A$33:$A$776,$A149,СВЦЭМ!$B$33:$B$776,T$119)+'СЕТ СН'!$I$12+СВЦЭМ!$D$10+'СЕТ СН'!$I$5-'СЕТ СН'!$I$20</f>
        <v>3281.4736508800002</v>
      </c>
      <c r="U149" s="36">
        <f>SUMIFS(СВЦЭМ!$C$33:$C$776,СВЦЭМ!$A$33:$A$776,$A149,СВЦЭМ!$B$33:$B$776,U$119)+'СЕТ СН'!$I$12+СВЦЭМ!$D$10+'СЕТ СН'!$I$5-'СЕТ СН'!$I$20</f>
        <v>3276.0640810000004</v>
      </c>
      <c r="V149" s="36">
        <f>SUMIFS(СВЦЭМ!$C$33:$C$776,СВЦЭМ!$A$33:$A$776,$A149,СВЦЭМ!$B$33:$B$776,V$119)+'СЕТ СН'!$I$12+СВЦЭМ!$D$10+'СЕТ СН'!$I$5-'СЕТ СН'!$I$20</f>
        <v>3293.9570911700002</v>
      </c>
      <c r="W149" s="36">
        <f>SUMIFS(СВЦЭМ!$C$33:$C$776,СВЦЭМ!$A$33:$A$776,$A149,СВЦЭМ!$B$33:$B$776,W$119)+'СЕТ СН'!$I$12+СВЦЭМ!$D$10+'СЕТ СН'!$I$5-'СЕТ СН'!$I$20</f>
        <v>3302.6931128400001</v>
      </c>
      <c r="X149" s="36">
        <f>SUMIFS(СВЦЭМ!$C$33:$C$776,СВЦЭМ!$A$33:$A$776,$A149,СВЦЭМ!$B$33:$B$776,X$119)+'СЕТ СН'!$I$12+СВЦЭМ!$D$10+'СЕТ СН'!$I$5-'СЕТ СН'!$I$20</f>
        <v>3320.4540831300001</v>
      </c>
      <c r="Y149" s="36">
        <f>SUMIFS(СВЦЭМ!$C$33:$C$776,СВЦЭМ!$A$33:$A$776,$A149,СВЦЭМ!$B$33:$B$776,Y$119)+'СЕТ СН'!$I$12+СВЦЭМ!$D$10+'СЕТ СН'!$I$5-'СЕТ СН'!$I$20</f>
        <v>3342.9935146400003</v>
      </c>
    </row>
    <row r="150" spans="1:26" ht="15.75" x14ac:dyDescent="0.2">
      <c r="A150" s="35">
        <f t="shared" si="3"/>
        <v>44227</v>
      </c>
      <c r="B150" s="36">
        <f>SUMIFS(СВЦЭМ!$C$33:$C$776,СВЦЭМ!$A$33:$A$776,$A150,СВЦЭМ!$B$33:$B$776,B$119)+'СЕТ СН'!$I$12+СВЦЭМ!$D$10+'СЕТ СН'!$I$5-'СЕТ СН'!$I$20</f>
        <v>3294.66176662</v>
      </c>
      <c r="C150" s="36">
        <f>SUMIFS(СВЦЭМ!$C$33:$C$776,СВЦЭМ!$A$33:$A$776,$A150,СВЦЭМ!$B$33:$B$776,C$119)+'СЕТ СН'!$I$12+СВЦЭМ!$D$10+'СЕТ СН'!$I$5-'СЕТ СН'!$I$20</f>
        <v>3329.3089436999999</v>
      </c>
      <c r="D150" s="36">
        <f>SUMIFS(СВЦЭМ!$C$33:$C$776,СВЦЭМ!$A$33:$A$776,$A150,СВЦЭМ!$B$33:$B$776,D$119)+'СЕТ СН'!$I$12+СВЦЭМ!$D$10+'СЕТ СН'!$I$5-'СЕТ СН'!$I$20</f>
        <v>3344.6390178600004</v>
      </c>
      <c r="E150" s="36">
        <f>SUMIFS(СВЦЭМ!$C$33:$C$776,СВЦЭМ!$A$33:$A$776,$A150,СВЦЭМ!$B$33:$B$776,E$119)+'СЕТ СН'!$I$12+СВЦЭМ!$D$10+'СЕТ СН'!$I$5-'СЕТ СН'!$I$20</f>
        <v>3351.5391552199999</v>
      </c>
      <c r="F150" s="36">
        <f>SUMIFS(СВЦЭМ!$C$33:$C$776,СВЦЭМ!$A$33:$A$776,$A150,СВЦЭМ!$B$33:$B$776,F$119)+'СЕТ СН'!$I$12+СВЦЭМ!$D$10+'СЕТ СН'!$I$5-'СЕТ СН'!$I$20</f>
        <v>3371.7051266000003</v>
      </c>
      <c r="G150" s="36">
        <f>SUMIFS(СВЦЭМ!$C$33:$C$776,СВЦЭМ!$A$33:$A$776,$A150,СВЦЭМ!$B$33:$B$776,G$119)+'СЕТ СН'!$I$12+СВЦЭМ!$D$10+'СЕТ СН'!$I$5-'СЕТ СН'!$I$20</f>
        <v>3360.8846554400002</v>
      </c>
      <c r="H150" s="36">
        <f>SUMIFS(СВЦЭМ!$C$33:$C$776,СВЦЭМ!$A$33:$A$776,$A150,СВЦЭМ!$B$33:$B$776,H$119)+'СЕТ СН'!$I$12+СВЦЭМ!$D$10+'СЕТ СН'!$I$5-'СЕТ СН'!$I$20</f>
        <v>3351.5801062099999</v>
      </c>
      <c r="I150" s="36">
        <f>SUMIFS(СВЦЭМ!$C$33:$C$776,СВЦЭМ!$A$33:$A$776,$A150,СВЦЭМ!$B$33:$B$776,I$119)+'СЕТ СН'!$I$12+СВЦЭМ!$D$10+'СЕТ СН'!$I$5-'СЕТ СН'!$I$20</f>
        <v>3337.8806883000002</v>
      </c>
      <c r="J150" s="36">
        <f>SUMIFS(СВЦЭМ!$C$33:$C$776,СВЦЭМ!$A$33:$A$776,$A150,СВЦЭМ!$B$33:$B$776,J$119)+'СЕТ СН'!$I$12+СВЦЭМ!$D$10+'СЕТ СН'!$I$5-'СЕТ СН'!$I$20</f>
        <v>3327.4742731200004</v>
      </c>
      <c r="K150" s="36">
        <f>SUMIFS(СВЦЭМ!$C$33:$C$776,СВЦЭМ!$A$33:$A$776,$A150,СВЦЭМ!$B$33:$B$776,K$119)+'СЕТ СН'!$I$12+СВЦЭМ!$D$10+'СЕТ СН'!$I$5-'СЕТ СН'!$I$20</f>
        <v>3306.1051099700003</v>
      </c>
      <c r="L150" s="36">
        <f>SUMIFS(СВЦЭМ!$C$33:$C$776,СВЦЭМ!$A$33:$A$776,$A150,СВЦЭМ!$B$33:$B$776,L$119)+'СЕТ СН'!$I$12+СВЦЭМ!$D$10+'СЕТ СН'!$I$5-'СЕТ СН'!$I$20</f>
        <v>3288.3215773700003</v>
      </c>
      <c r="M150" s="36">
        <f>SUMIFS(СВЦЭМ!$C$33:$C$776,СВЦЭМ!$A$33:$A$776,$A150,СВЦЭМ!$B$33:$B$776,M$119)+'СЕТ СН'!$I$12+СВЦЭМ!$D$10+'СЕТ СН'!$I$5-'СЕТ СН'!$I$20</f>
        <v>3296.24528405</v>
      </c>
      <c r="N150" s="36">
        <f>SUMIFS(СВЦЭМ!$C$33:$C$776,СВЦЭМ!$A$33:$A$776,$A150,СВЦЭМ!$B$33:$B$776,N$119)+'СЕТ СН'!$I$12+СВЦЭМ!$D$10+'СЕТ СН'!$I$5-'СЕТ СН'!$I$20</f>
        <v>3295.1322991000002</v>
      </c>
      <c r="O150" s="36">
        <f>SUMIFS(СВЦЭМ!$C$33:$C$776,СВЦЭМ!$A$33:$A$776,$A150,СВЦЭМ!$B$33:$B$776,O$119)+'СЕТ СН'!$I$12+СВЦЭМ!$D$10+'СЕТ СН'!$I$5-'СЕТ СН'!$I$20</f>
        <v>3289.08889731</v>
      </c>
      <c r="P150" s="36">
        <f>SUMIFS(СВЦЭМ!$C$33:$C$776,СВЦЭМ!$A$33:$A$776,$A150,СВЦЭМ!$B$33:$B$776,P$119)+'СЕТ СН'!$I$12+СВЦЭМ!$D$10+'СЕТ СН'!$I$5-'СЕТ СН'!$I$20</f>
        <v>3285.85373979</v>
      </c>
      <c r="Q150" s="36">
        <f>SUMIFS(СВЦЭМ!$C$33:$C$776,СВЦЭМ!$A$33:$A$776,$A150,СВЦЭМ!$B$33:$B$776,Q$119)+'СЕТ СН'!$I$12+СВЦЭМ!$D$10+'СЕТ СН'!$I$5-'СЕТ СН'!$I$20</f>
        <v>3292.3976747800002</v>
      </c>
      <c r="R150" s="36">
        <f>SUMIFS(СВЦЭМ!$C$33:$C$776,СВЦЭМ!$A$33:$A$776,$A150,СВЦЭМ!$B$33:$B$776,R$119)+'СЕТ СН'!$I$12+СВЦЭМ!$D$10+'СЕТ СН'!$I$5-'СЕТ СН'!$I$20</f>
        <v>3304.8851526800004</v>
      </c>
      <c r="S150" s="36">
        <f>SUMIFS(СВЦЭМ!$C$33:$C$776,СВЦЭМ!$A$33:$A$776,$A150,СВЦЭМ!$B$33:$B$776,S$119)+'СЕТ СН'!$I$12+СВЦЭМ!$D$10+'СЕТ СН'!$I$5-'СЕТ СН'!$I$20</f>
        <v>3320.9735201100002</v>
      </c>
      <c r="T150" s="36">
        <f>SUMIFS(СВЦЭМ!$C$33:$C$776,СВЦЭМ!$A$33:$A$776,$A150,СВЦЭМ!$B$33:$B$776,T$119)+'СЕТ СН'!$I$12+СВЦЭМ!$D$10+'СЕТ СН'!$I$5-'СЕТ СН'!$I$20</f>
        <v>3334.6466219500003</v>
      </c>
      <c r="U150" s="36">
        <f>SUMIFS(СВЦЭМ!$C$33:$C$776,СВЦЭМ!$A$33:$A$776,$A150,СВЦЭМ!$B$33:$B$776,U$119)+'СЕТ СН'!$I$12+СВЦЭМ!$D$10+'СЕТ СН'!$I$5-'СЕТ СН'!$I$20</f>
        <v>3337.0139189300003</v>
      </c>
      <c r="V150" s="36">
        <f>SUMIFS(СВЦЭМ!$C$33:$C$776,СВЦЭМ!$A$33:$A$776,$A150,СВЦЭМ!$B$33:$B$776,V$119)+'СЕТ СН'!$I$12+СВЦЭМ!$D$10+'СЕТ СН'!$I$5-'СЕТ СН'!$I$20</f>
        <v>3326.9073257800001</v>
      </c>
      <c r="W150" s="36">
        <f>SUMIFS(СВЦЭМ!$C$33:$C$776,СВЦЭМ!$A$33:$A$776,$A150,СВЦЭМ!$B$33:$B$776,W$119)+'СЕТ СН'!$I$12+СВЦЭМ!$D$10+'СЕТ СН'!$I$5-'СЕТ СН'!$I$20</f>
        <v>3318.7284935900002</v>
      </c>
      <c r="X150" s="36">
        <f>SUMIFS(СВЦЭМ!$C$33:$C$776,СВЦЭМ!$A$33:$A$776,$A150,СВЦЭМ!$B$33:$B$776,X$119)+'СЕТ СН'!$I$12+СВЦЭМ!$D$10+'СЕТ СН'!$I$5-'СЕТ СН'!$I$20</f>
        <v>3306.5721545800002</v>
      </c>
      <c r="Y150" s="36">
        <f>SUMIFS(СВЦЭМ!$C$33:$C$776,СВЦЭМ!$A$33:$A$776,$A150,СВЦЭМ!$B$33:$B$776,Y$119)+'СЕТ СН'!$I$12+СВЦЭМ!$D$10+'СЕТ СН'!$I$5-'СЕТ СН'!$I$20</f>
        <v>3310.1298451400003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9"/>
      <c r="W154" s="39"/>
      <c r="X154" s="39"/>
      <c r="Y154" s="39"/>
      <c r="Z154" s="39"/>
    </row>
    <row r="155" spans="1:26" ht="15.75" customHeight="1" x14ac:dyDescent="0.2">
      <c r="A155" s="138"/>
      <c r="B155" s="138"/>
      <c r="C155" s="138"/>
      <c r="D155" s="138"/>
      <c r="E155" s="138"/>
      <c r="F155" s="138"/>
      <c r="G155" s="138"/>
      <c r="H155" s="138"/>
      <c r="I155" s="138"/>
      <c r="J155" s="138"/>
      <c r="K155" s="138"/>
      <c r="L155" s="138"/>
      <c r="M155" s="138"/>
      <c r="N155" s="141">
        <f>СВЦЭМ!$D$12+'СЕТ СН'!$F$13-'СЕТ СН'!$F$21</f>
        <v>515206.48942252714</v>
      </c>
      <c r="O155" s="142"/>
      <c r="P155" s="141">
        <f>СВЦЭМ!$D$12+'СЕТ СН'!$F$13-'СЕТ СН'!$G$21</f>
        <v>515206.48942252714</v>
      </c>
      <c r="Q155" s="142"/>
      <c r="R155" s="141">
        <f>СВЦЭМ!$D$12+'СЕТ СН'!$F$13-'СЕТ СН'!$H$21</f>
        <v>515206.48942252714</v>
      </c>
      <c r="S155" s="142"/>
      <c r="T155" s="141">
        <f>СВЦЭМ!$D$12+'СЕТ СН'!$F$13-'СЕТ СН'!$I$21</f>
        <v>515206.48942252714</v>
      </c>
      <c r="U155" s="142"/>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2021 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01.01.2021</v>
      </c>
      <c r="B12" s="36">
        <f>SUMIFS(СВЦЭМ!$C$33:$C$776,СВЦЭМ!$A$33:$A$776,$A12,СВЦЭМ!$B$33:$B$776,B$11)+'СЕТ СН'!$F$12+СВЦЭМ!$D$10+'СЕТ СН'!$F$6-'СЕТ СН'!$F$22</f>
        <v>1132.3665006399999</v>
      </c>
      <c r="C12" s="36">
        <f>SUMIFS(СВЦЭМ!$C$33:$C$776,СВЦЭМ!$A$33:$A$776,$A12,СВЦЭМ!$B$33:$B$776,C$11)+'СЕТ СН'!$F$12+СВЦЭМ!$D$10+'СЕТ СН'!$F$6-'СЕТ СН'!$F$22</f>
        <v>1151.7590370200001</v>
      </c>
      <c r="D12" s="36">
        <f>SUMIFS(СВЦЭМ!$C$33:$C$776,СВЦЭМ!$A$33:$A$776,$A12,СВЦЭМ!$B$33:$B$776,D$11)+'СЕТ СН'!$F$12+СВЦЭМ!$D$10+'СЕТ СН'!$F$6-'СЕТ СН'!$F$22</f>
        <v>1123.6969550599999</v>
      </c>
      <c r="E12" s="36">
        <f>SUMIFS(СВЦЭМ!$C$33:$C$776,СВЦЭМ!$A$33:$A$776,$A12,СВЦЭМ!$B$33:$B$776,E$11)+'СЕТ СН'!$F$12+СВЦЭМ!$D$10+'СЕТ СН'!$F$6-'СЕТ СН'!$F$22</f>
        <v>1124.4169547199999</v>
      </c>
      <c r="F12" s="36">
        <f>SUMIFS(СВЦЭМ!$C$33:$C$776,СВЦЭМ!$A$33:$A$776,$A12,СВЦЭМ!$B$33:$B$776,F$11)+'СЕТ СН'!$F$12+СВЦЭМ!$D$10+'СЕТ СН'!$F$6-'СЕТ СН'!$F$22</f>
        <v>1109.3602786500001</v>
      </c>
      <c r="G12" s="36">
        <f>SUMIFS(СВЦЭМ!$C$33:$C$776,СВЦЭМ!$A$33:$A$776,$A12,СВЦЭМ!$B$33:$B$776,G$11)+'СЕТ СН'!$F$12+СВЦЭМ!$D$10+'СЕТ СН'!$F$6-'СЕТ СН'!$F$22</f>
        <v>1113.1198755400001</v>
      </c>
      <c r="H12" s="36">
        <f>SUMIFS(СВЦЭМ!$C$33:$C$776,СВЦЭМ!$A$33:$A$776,$A12,СВЦЭМ!$B$33:$B$776,H$11)+'СЕТ СН'!$F$12+СВЦЭМ!$D$10+'СЕТ СН'!$F$6-'СЕТ СН'!$F$22</f>
        <v>1141.12085002</v>
      </c>
      <c r="I12" s="36">
        <f>SUMIFS(СВЦЭМ!$C$33:$C$776,СВЦЭМ!$A$33:$A$776,$A12,СВЦЭМ!$B$33:$B$776,I$11)+'СЕТ СН'!$F$12+СВЦЭМ!$D$10+'СЕТ СН'!$F$6-'СЕТ СН'!$F$22</f>
        <v>1134.83151419</v>
      </c>
      <c r="J12" s="36">
        <f>SUMIFS(СВЦЭМ!$C$33:$C$776,СВЦЭМ!$A$33:$A$776,$A12,СВЦЭМ!$B$33:$B$776,J$11)+'СЕТ СН'!$F$12+СВЦЭМ!$D$10+'СЕТ СН'!$F$6-'СЕТ СН'!$F$22</f>
        <v>1128.9176894100001</v>
      </c>
      <c r="K12" s="36">
        <f>SUMIFS(СВЦЭМ!$C$33:$C$776,СВЦЭМ!$A$33:$A$776,$A12,СВЦЭМ!$B$33:$B$776,K$11)+'СЕТ СН'!$F$12+СВЦЭМ!$D$10+'СЕТ СН'!$F$6-'СЕТ СН'!$F$22</f>
        <v>1107.3037329899998</v>
      </c>
      <c r="L12" s="36">
        <f>SUMIFS(СВЦЭМ!$C$33:$C$776,СВЦЭМ!$A$33:$A$776,$A12,СВЦЭМ!$B$33:$B$776,L$11)+'СЕТ СН'!$F$12+СВЦЭМ!$D$10+'СЕТ СН'!$F$6-'СЕТ СН'!$F$22</f>
        <v>1100.00808198</v>
      </c>
      <c r="M12" s="36">
        <f>SUMIFS(СВЦЭМ!$C$33:$C$776,СВЦЭМ!$A$33:$A$776,$A12,СВЦЭМ!$B$33:$B$776,M$11)+'СЕТ СН'!$F$12+СВЦЭМ!$D$10+'СЕТ СН'!$F$6-'СЕТ СН'!$F$22</f>
        <v>1091.0311897699999</v>
      </c>
      <c r="N12" s="36">
        <f>SUMIFS(СВЦЭМ!$C$33:$C$776,СВЦЭМ!$A$33:$A$776,$A12,СВЦЭМ!$B$33:$B$776,N$11)+'СЕТ СН'!$F$12+СВЦЭМ!$D$10+'СЕТ СН'!$F$6-'СЕТ СН'!$F$22</f>
        <v>1100.1636389</v>
      </c>
      <c r="O12" s="36">
        <f>SUMIFS(СВЦЭМ!$C$33:$C$776,СВЦЭМ!$A$33:$A$776,$A12,СВЦЭМ!$B$33:$B$776,O$11)+'СЕТ СН'!$F$12+СВЦЭМ!$D$10+'СЕТ СН'!$F$6-'СЕТ СН'!$F$22</f>
        <v>1100.22401799</v>
      </c>
      <c r="P12" s="36">
        <f>SUMIFS(СВЦЭМ!$C$33:$C$776,СВЦЭМ!$A$33:$A$776,$A12,СВЦЭМ!$B$33:$B$776,P$11)+'СЕТ СН'!$F$12+СВЦЭМ!$D$10+'СЕТ СН'!$F$6-'СЕТ СН'!$F$22</f>
        <v>1115.4125503599998</v>
      </c>
      <c r="Q12" s="36">
        <f>SUMIFS(СВЦЭМ!$C$33:$C$776,СВЦЭМ!$A$33:$A$776,$A12,СВЦЭМ!$B$33:$B$776,Q$11)+'СЕТ СН'!$F$12+СВЦЭМ!$D$10+'СЕТ СН'!$F$6-'СЕТ СН'!$F$22</f>
        <v>1121.9965190299999</v>
      </c>
      <c r="R12" s="36">
        <f>SUMIFS(СВЦЭМ!$C$33:$C$776,СВЦЭМ!$A$33:$A$776,$A12,СВЦЭМ!$B$33:$B$776,R$11)+'СЕТ СН'!$F$12+СВЦЭМ!$D$10+'СЕТ СН'!$F$6-'СЕТ СН'!$F$22</f>
        <v>1098.29769867</v>
      </c>
      <c r="S12" s="36">
        <f>SUMIFS(СВЦЭМ!$C$33:$C$776,СВЦЭМ!$A$33:$A$776,$A12,СВЦЭМ!$B$33:$B$776,S$11)+'СЕТ СН'!$F$12+СВЦЭМ!$D$10+'СЕТ СН'!$F$6-'СЕТ СН'!$F$22</f>
        <v>1075.94827543</v>
      </c>
      <c r="T12" s="36">
        <f>SUMIFS(СВЦЭМ!$C$33:$C$776,СВЦЭМ!$A$33:$A$776,$A12,СВЦЭМ!$B$33:$B$776,T$11)+'СЕТ СН'!$F$12+СВЦЭМ!$D$10+'СЕТ СН'!$F$6-'СЕТ СН'!$F$22</f>
        <v>1064.43638134</v>
      </c>
      <c r="U12" s="36">
        <f>SUMIFS(СВЦЭМ!$C$33:$C$776,СВЦЭМ!$A$33:$A$776,$A12,СВЦЭМ!$B$33:$B$776,U$11)+'СЕТ СН'!$F$12+СВЦЭМ!$D$10+'СЕТ СН'!$F$6-'СЕТ СН'!$F$22</f>
        <v>1062.11017309</v>
      </c>
      <c r="V12" s="36">
        <f>SUMIFS(СВЦЭМ!$C$33:$C$776,СВЦЭМ!$A$33:$A$776,$A12,СВЦЭМ!$B$33:$B$776,V$11)+'СЕТ СН'!$F$12+СВЦЭМ!$D$10+'СЕТ СН'!$F$6-'СЕТ СН'!$F$22</f>
        <v>1052.66877009</v>
      </c>
      <c r="W12" s="36">
        <f>SUMIFS(СВЦЭМ!$C$33:$C$776,СВЦЭМ!$A$33:$A$776,$A12,СВЦЭМ!$B$33:$B$776,W$11)+'СЕТ СН'!$F$12+СВЦЭМ!$D$10+'СЕТ СН'!$F$6-'СЕТ СН'!$F$22</f>
        <v>1063.9278782000001</v>
      </c>
      <c r="X12" s="36">
        <f>SUMIFS(СВЦЭМ!$C$33:$C$776,СВЦЭМ!$A$33:$A$776,$A12,СВЦЭМ!$B$33:$B$776,X$11)+'СЕТ СН'!$F$12+СВЦЭМ!$D$10+'СЕТ СН'!$F$6-'СЕТ СН'!$F$22</f>
        <v>1075.8242324</v>
      </c>
      <c r="Y12" s="36">
        <f>SUMIFS(СВЦЭМ!$C$33:$C$776,СВЦЭМ!$A$33:$A$776,$A12,СВЦЭМ!$B$33:$B$776,Y$11)+'СЕТ СН'!$F$12+СВЦЭМ!$D$10+'СЕТ СН'!$F$6-'СЕТ СН'!$F$22</f>
        <v>1078.99175186</v>
      </c>
      <c r="AA12" s="37"/>
    </row>
    <row r="13" spans="1:27" ht="15.75" x14ac:dyDescent="0.2">
      <c r="A13" s="35">
        <f>A12+1</f>
        <v>44198</v>
      </c>
      <c r="B13" s="36">
        <f>SUMIFS(СВЦЭМ!$C$33:$C$776,СВЦЭМ!$A$33:$A$776,$A13,СВЦЭМ!$B$33:$B$776,B$11)+'СЕТ СН'!$F$12+СВЦЭМ!$D$10+'СЕТ СН'!$F$6-'СЕТ СН'!$F$22</f>
        <v>1117.7954000099999</v>
      </c>
      <c r="C13" s="36">
        <f>SUMIFS(СВЦЭМ!$C$33:$C$776,СВЦЭМ!$A$33:$A$776,$A13,СВЦЭМ!$B$33:$B$776,C$11)+'СЕТ СН'!$F$12+СВЦЭМ!$D$10+'СЕТ СН'!$F$6-'СЕТ СН'!$F$22</f>
        <v>1136.5281409899999</v>
      </c>
      <c r="D13" s="36">
        <f>SUMIFS(СВЦЭМ!$C$33:$C$776,СВЦЭМ!$A$33:$A$776,$A13,СВЦЭМ!$B$33:$B$776,D$11)+'СЕТ СН'!$F$12+СВЦЭМ!$D$10+'СЕТ СН'!$F$6-'СЕТ СН'!$F$22</f>
        <v>1149.8557957400001</v>
      </c>
      <c r="E13" s="36">
        <f>SUMIFS(СВЦЭМ!$C$33:$C$776,СВЦЭМ!$A$33:$A$776,$A13,СВЦЭМ!$B$33:$B$776,E$11)+'СЕТ СН'!$F$12+СВЦЭМ!$D$10+'СЕТ СН'!$F$6-'СЕТ СН'!$F$22</f>
        <v>1176.0597479999999</v>
      </c>
      <c r="F13" s="36">
        <f>SUMIFS(СВЦЭМ!$C$33:$C$776,СВЦЭМ!$A$33:$A$776,$A13,СВЦЭМ!$B$33:$B$776,F$11)+'СЕТ СН'!$F$12+СВЦЭМ!$D$10+'СЕТ СН'!$F$6-'СЕТ СН'!$F$22</f>
        <v>1150.7939929500001</v>
      </c>
      <c r="G13" s="36">
        <f>SUMIFS(СВЦЭМ!$C$33:$C$776,СВЦЭМ!$A$33:$A$776,$A13,СВЦЭМ!$B$33:$B$776,G$11)+'СЕТ СН'!$F$12+СВЦЭМ!$D$10+'СЕТ СН'!$F$6-'СЕТ СН'!$F$22</f>
        <v>1156.5226508999999</v>
      </c>
      <c r="H13" s="36">
        <f>SUMIFS(СВЦЭМ!$C$33:$C$776,СВЦЭМ!$A$33:$A$776,$A13,СВЦЭМ!$B$33:$B$776,H$11)+'СЕТ СН'!$F$12+СВЦЭМ!$D$10+'СЕТ СН'!$F$6-'СЕТ СН'!$F$22</f>
        <v>1176.5335693100001</v>
      </c>
      <c r="I13" s="36">
        <f>SUMIFS(СВЦЭМ!$C$33:$C$776,СВЦЭМ!$A$33:$A$776,$A13,СВЦЭМ!$B$33:$B$776,I$11)+'СЕТ СН'!$F$12+СВЦЭМ!$D$10+'СЕТ СН'!$F$6-'СЕТ СН'!$F$22</f>
        <v>1163.2782565</v>
      </c>
      <c r="J13" s="36">
        <f>SUMIFS(СВЦЭМ!$C$33:$C$776,СВЦЭМ!$A$33:$A$776,$A13,СВЦЭМ!$B$33:$B$776,J$11)+'СЕТ СН'!$F$12+СВЦЭМ!$D$10+'СЕТ СН'!$F$6-'СЕТ СН'!$F$22</f>
        <v>1144.3552536499999</v>
      </c>
      <c r="K13" s="36">
        <f>SUMIFS(СВЦЭМ!$C$33:$C$776,СВЦЭМ!$A$33:$A$776,$A13,СВЦЭМ!$B$33:$B$776,K$11)+'СЕТ СН'!$F$12+СВЦЭМ!$D$10+'СЕТ СН'!$F$6-'СЕТ СН'!$F$22</f>
        <v>1119.84916466</v>
      </c>
      <c r="L13" s="36">
        <f>SUMIFS(СВЦЭМ!$C$33:$C$776,СВЦЭМ!$A$33:$A$776,$A13,СВЦЭМ!$B$33:$B$776,L$11)+'СЕТ СН'!$F$12+СВЦЭМ!$D$10+'СЕТ СН'!$F$6-'СЕТ СН'!$F$22</f>
        <v>1097.78681992</v>
      </c>
      <c r="M13" s="36">
        <f>SUMIFS(СВЦЭМ!$C$33:$C$776,СВЦЭМ!$A$33:$A$776,$A13,СВЦЭМ!$B$33:$B$776,M$11)+'СЕТ СН'!$F$12+СВЦЭМ!$D$10+'СЕТ СН'!$F$6-'СЕТ СН'!$F$22</f>
        <v>1061.3202484000001</v>
      </c>
      <c r="N13" s="36">
        <f>SUMIFS(СВЦЭМ!$C$33:$C$776,СВЦЭМ!$A$33:$A$776,$A13,СВЦЭМ!$B$33:$B$776,N$11)+'СЕТ СН'!$F$12+СВЦЭМ!$D$10+'СЕТ СН'!$F$6-'СЕТ СН'!$F$22</f>
        <v>1074.4386077099998</v>
      </c>
      <c r="O13" s="36">
        <f>SUMIFS(СВЦЭМ!$C$33:$C$776,СВЦЭМ!$A$33:$A$776,$A13,СВЦЭМ!$B$33:$B$776,O$11)+'СЕТ СН'!$F$12+СВЦЭМ!$D$10+'СЕТ СН'!$F$6-'СЕТ СН'!$F$22</f>
        <v>1084.61233391</v>
      </c>
      <c r="P13" s="36">
        <f>SUMIFS(СВЦЭМ!$C$33:$C$776,СВЦЭМ!$A$33:$A$776,$A13,СВЦЭМ!$B$33:$B$776,P$11)+'СЕТ СН'!$F$12+СВЦЭМ!$D$10+'СЕТ СН'!$F$6-'СЕТ СН'!$F$22</f>
        <v>1091.1487659300001</v>
      </c>
      <c r="Q13" s="36">
        <f>SUMIFS(СВЦЭМ!$C$33:$C$776,СВЦЭМ!$A$33:$A$776,$A13,СВЦЭМ!$B$33:$B$776,Q$11)+'СЕТ СН'!$F$12+СВЦЭМ!$D$10+'СЕТ СН'!$F$6-'СЕТ СН'!$F$22</f>
        <v>1092.91922492</v>
      </c>
      <c r="R13" s="36">
        <f>SUMIFS(СВЦЭМ!$C$33:$C$776,СВЦЭМ!$A$33:$A$776,$A13,СВЦЭМ!$B$33:$B$776,R$11)+'СЕТ СН'!$F$12+СВЦЭМ!$D$10+'СЕТ СН'!$F$6-'СЕТ СН'!$F$22</f>
        <v>1075.86839872</v>
      </c>
      <c r="S13" s="36">
        <f>SUMIFS(СВЦЭМ!$C$33:$C$776,СВЦЭМ!$A$33:$A$776,$A13,СВЦЭМ!$B$33:$B$776,S$11)+'СЕТ СН'!$F$12+СВЦЭМ!$D$10+'СЕТ СН'!$F$6-'СЕТ СН'!$F$22</f>
        <v>1081.2550080599999</v>
      </c>
      <c r="T13" s="36">
        <f>SUMIFS(СВЦЭМ!$C$33:$C$776,СВЦЭМ!$A$33:$A$776,$A13,СВЦЭМ!$B$33:$B$776,T$11)+'СЕТ СН'!$F$12+СВЦЭМ!$D$10+'СЕТ СН'!$F$6-'СЕТ СН'!$F$22</f>
        <v>1070.6445705200001</v>
      </c>
      <c r="U13" s="36">
        <f>SUMIFS(СВЦЭМ!$C$33:$C$776,СВЦЭМ!$A$33:$A$776,$A13,СВЦЭМ!$B$33:$B$776,U$11)+'СЕТ СН'!$F$12+СВЦЭМ!$D$10+'СЕТ СН'!$F$6-'СЕТ СН'!$F$22</f>
        <v>1064.17787761</v>
      </c>
      <c r="V13" s="36">
        <f>SUMIFS(СВЦЭМ!$C$33:$C$776,СВЦЭМ!$A$33:$A$776,$A13,СВЦЭМ!$B$33:$B$776,V$11)+'СЕТ СН'!$F$12+СВЦЭМ!$D$10+'СЕТ СН'!$F$6-'СЕТ СН'!$F$22</f>
        <v>1068.85232705</v>
      </c>
      <c r="W13" s="36">
        <f>SUMIFS(СВЦЭМ!$C$33:$C$776,СВЦЭМ!$A$33:$A$776,$A13,СВЦЭМ!$B$33:$B$776,W$11)+'СЕТ СН'!$F$12+СВЦЭМ!$D$10+'СЕТ СН'!$F$6-'СЕТ СН'!$F$22</f>
        <v>1079.24969893</v>
      </c>
      <c r="X13" s="36">
        <f>SUMIFS(СВЦЭМ!$C$33:$C$776,СВЦЭМ!$A$33:$A$776,$A13,СВЦЭМ!$B$33:$B$776,X$11)+'СЕТ СН'!$F$12+СВЦЭМ!$D$10+'СЕТ СН'!$F$6-'СЕТ СН'!$F$22</f>
        <v>1084.87096479</v>
      </c>
      <c r="Y13" s="36">
        <f>SUMIFS(СВЦЭМ!$C$33:$C$776,СВЦЭМ!$A$33:$A$776,$A13,СВЦЭМ!$B$33:$B$776,Y$11)+'СЕТ СН'!$F$12+СВЦЭМ!$D$10+'СЕТ СН'!$F$6-'СЕТ СН'!$F$22</f>
        <v>1094.0949536799999</v>
      </c>
    </row>
    <row r="14" spans="1:27" ht="15.75" x14ac:dyDescent="0.2">
      <c r="A14" s="35">
        <f t="shared" ref="A14:A42" si="0">A13+1</f>
        <v>44199</v>
      </c>
      <c r="B14" s="36">
        <f>SUMIFS(СВЦЭМ!$C$33:$C$776,СВЦЭМ!$A$33:$A$776,$A14,СВЦЭМ!$B$33:$B$776,B$11)+'СЕТ СН'!$F$12+СВЦЭМ!$D$10+'СЕТ СН'!$F$6-'СЕТ СН'!$F$22</f>
        <v>1088.6034150599999</v>
      </c>
      <c r="C14" s="36">
        <f>SUMIFS(СВЦЭМ!$C$33:$C$776,СВЦЭМ!$A$33:$A$776,$A14,СВЦЭМ!$B$33:$B$776,C$11)+'СЕТ СН'!$F$12+СВЦЭМ!$D$10+'СЕТ СН'!$F$6-'СЕТ СН'!$F$22</f>
        <v>1103.34963049</v>
      </c>
      <c r="D14" s="36">
        <f>SUMIFS(СВЦЭМ!$C$33:$C$776,СВЦЭМ!$A$33:$A$776,$A14,СВЦЭМ!$B$33:$B$776,D$11)+'СЕТ СН'!$F$12+СВЦЭМ!$D$10+'СЕТ СН'!$F$6-'СЕТ СН'!$F$22</f>
        <v>1111.2563861200001</v>
      </c>
      <c r="E14" s="36">
        <f>SUMIFS(СВЦЭМ!$C$33:$C$776,СВЦЭМ!$A$33:$A$776,$A14,СВЦЭМ!$B$33:$B$776,E$11)+'СЕТ СН'!$F$12+СВЦЭМ!$D$10+'СЕТ СН'!$F$6-'СЕТ СН'!$F$22</f>
        <v>1130.10253999</v>
      </c>
      <c r="F14" s="36">
        <f>SUMIFS(СВЦЭМ!$C$33:$C$776,СВЦЭМ!$A$33:$A$776,$A14,СВЦЭМ!$B$33:$B$776,F$11)+'СЕТ СН'!$F$12+СВЦЭМ!$D$10+'СЕТ СН'!$F$6-'СЕТ СН'!$F$22</f>
        <v>1110.90610195</v>
      </c>
      <c r="G14" s="36">
        <f>SUMIFS(СВЦЭМ!$C$33:$C$776,СВЦЭМ!$A$33:$A$776,$A14,СВЦЭМ!$B$33:$B$776,G$11)+'СЕТ СН'!$F$12+СВЦЭМ!$D$10+'СЕТ СН'!$F$6-'СЕТ СН'!$F$22</f>
        <v>1107.83125139</v>
      </c>
      <c r="H14" s="36">
        <f>SUMIFS(СВЦЭМ!$C$33:$C$776,СВЦЭМ!$A$33:$A$776,$A14,СВЦЭМ!$B$33:$B$776,H$11)+'СЕТ СН'!$F$12+СВЦЭМ!$D$10+'СЕТ СН'!$F$6-'СЕТ СН'!$F$22</f>
        <v>1123.67603009</v>
      </c>
      <c r="I14" s="36">
        <f>SUMIFS(СВЦЭМ!$C$33:$C$776,СВЦЭМ!$A$33:$A$776,$A14,СВЦЭМ!$B$33:$B$776,I$11)+'СЕТ СН'!$F$12+СВЦЭМ!$D$10+'СЕТ СН'!$F$6-'СЕТ СН'!$F$22</f>
        <v>1135.8680493899999</v>
      </c>
      <c r="J14" s="36">
        <f>SUMIFS(СВЦЭМ!$C$33:$C$776,СВЦЭМ!$A$33:$A$776,$A14,СВЦЭМ!$B$33:$B$776,J$11)+'СЕТ СН'!$F$12+СВЦЭМ!$D$10+'СЕТ СН'!$F$6-'СЕТ СН'!$F$22</f>
        <v>1130.4944113399999</v>
      </c>
      <c r="K14" s="36">
        <f>SUMIFS(СВЦЭМ!$C$33:$C$776,СВЦЭМ!$A$33:$A$776,$A14,СВЦЭМ!$B$33:$B$776,K$11)+'СЕТ СН'!$F$12+СВЦЭМ!$D$10+'СЕТ СН'!$F$6-'СЕТ СН'!$F$22</f>
        <v>1131.6532727599999</v>
      </c>
      <c r="L14" s="36">
        <f>SUMIFS(СВЦЭМ!$C$33:$C$776,СВЦЭМ!$A$33:$A$776,$A14,СВЦЭМ!$B$33:$B$776,L$11)+'СЕТ СН'!$F$12+СВЦЭМ!$D$10+'СЕТ СН'!$F$6-'СЕТ СН'!$F$22</f>
        <v>1120.50663368</v>
      </c>
      <c r="M14" s="36">
        <f>SUMIFS(СВЦЭМ!$C$33:$C$776,СВЦЭМ!$A$33:$A$776,$A14,СВЦЭМ!$B$33:$B$776,M$11)+'СЕТ СН'!$F$12+СВЦЭМ!$D$10+'СЕТ СН'!$F$6-'СЕТ СН'!$F$22</f>
        <v>1113.3267263100001</v>
      </c>
      <c r="N14" s="36">
        <f>SUMIFS(СВЦЭМ!$C$33:$C$776,СВЦЭМ!$A$33:$A$776,$A14,СВЦЭМ!$B$33:$B$776,N$11)+'СЕТ СН'!$F$12+СВЦЭМ!$D$10+'СЕТ СН'!$F$6-'СЕТ СН'!$F$22</f>
        <v>1122.4432805699998</v>
      </c>
      <c r="O14" s="36">
        <f>SUMIFS(СВЦЭМ!$C$33:$C$776,СВЦЭМ!$A$33:$A$776,$A14,СВЦЭМ!$B$33:$B$776,O$11)+'СЕТ СН'!$F$12+СВЦЭМ!$D$10+'СЕТ СН'!$F$6-'СЕТ СН'!$F$22</f>
        <v>1138.84556363</v>
      </c>
      <c r="P14" s="36">
        <f>SUMIFS(СВЦЭМ!$C$33:$C$776,СВЦЭМ!$A$33:$A$776,$A14,СВЦЭМ!$B$33:$B$776,P$11)+'СЕТ СН'!$F$12+СВЦЭМ!$D$10+'СЕТ СН'!$F$6-'СЕТ СН'!$F$22</f>
        <v>1151.3541671999999</v>
      </c>
      <c r="Q14" s="36">
        <f>SUMIFS(СВЦЭМ!$C$33:$C$776,СВЦЭМ!$A$33:$A$776,$A14,СВЦЭМ!$B$33:$B$776,Q$11)+'СЕТ СН'!$F$12+СВЦЭМ!$D$10+'СЕТ СН'!$F$6-'СЕТ СН'!$F$22</f>
        <v>1156.4139028</v>
      </c>
      <c r="R14" s="36">
        <f>SUMIFS(СВЦЭМ!$C$33:$C$776,СВЦЭМ!$A$33:$A$776,$A14,СВЦЭМ!$B$33:$B$776,R$11)+'СЕТ СН'!$F$12+СВЦЭМ!$D$10+'СЕТ СН'!$F$6-'СЕТ СН'!$F$22</f>
        <v>1148.3579734299999</v>
      </c>
      <c r="S14" s="36">
        <f>SUMIFS(СВЦЭМ!$C$33:$C$776,СВЦЭМ!$A$33:$A$776,$A14,СВЦЭМ!$B$33:$B$776,S$11)+'СЕТ СН'!$F$12+СВЦЭМ!$D$10+'СЕТ СН'!$F$6-'СЕТ СН'!$F$22</f>
        <v>1130.7219496799999</v>
      </c>
      <c r="T14" s="36">
        <f>SUMIFS(СВЦЭМ!$C$33:$C$776,СВЦЭМ!$A$33:$A$776,$A14,СВЦЭМ!$B$33:$B$776,T$11)+'СЕТ СН'!$F$12+СВЦЭМ!$D$10+'СЕТ СН'!$F$6-'СЕТ СН'!$F$22</f>
        <v>1110.7585467899999</v>
      </c>
      <c r="U14" s="36">
        <f>SUMIFS(СВЦЭМ!$C$33:$C$776,СВЦЭМ!$A$33:$A$776,$A14,СВЦЭМ!$B$33:$B$776,U$11)+'СЕТ СН'!$F$12+СВЦЭМ!$D$10+'СЕТ СН'!$F$6-'СЕТ СН'!$F$22</f>
        <v>1115.66251152</v>
      </c>
      <c r="V14" s="36">
        <f>SUMIFS(СВЦЭМ!$C$33:$C$776,СВЦЭМ!$A$33:$A$776,$A14,СВЦЭМ!$B$33:$B$776,V$11)+'СЕТ СН'!$F$12+СВЦЭМ!$D$10+'СЕТ СН'!$F$6-'СЕТ СН'!$F$22</f>
        <v>1115.3772052099998</v>
      </c>
      <c r="W14" s="36">
        <f>SUMIFS(СВЦЭМ!$C$33:$C$776,СВЦЭМ!$A$33:$A$776,$A14,СВЦЭМ!$B$33:$B$776,W$11)+'СЕТ СН'!$F$12+СВЦЭМ!$D$10+'СЕТ СН'!$F$6-'СЕТ СН'!$F$22</f>
        <v>1123.2849919400001</v>
      </c>
      <c r="X14" s="36">
        <f>SUMIFS(СВЦЭМ!$C$33:$C$776,СВЦЭМ!$A$33:$A$776,$A14,СВЦЭМ!$B$33:$B$776,X$11)+'СЕТ СН'!$F$12+СВЦЭМ!$D$10+'СЕТ СН'!$F$6-'СЕТ СН'!$F$22</f>
        <v>1133.93157006</v>
      </c>
      <c r="Y14" s="36">
        <f>SUMIFS(СВЦЭМ!$C$33:$C$776,СВЦЭМ!$A$33:$A$776,$A14,СВЦЭМ!$B$33:$B$776,Y$11)+'СЕТ СН'!$F$12+СВЦЭМ!$D$10+'СЕТ СН'!$F$6-'СЕТ СН'!$F$22</f>
        <v>1138.7874978099999</v>
      </c>
    </row>
    <row r="15" spans="1:27" ht="15.75" x14ac:dyDescent="0.2">
      <c r="A15" s="35">
        <f t="shared" si="0"/>
        <v>44200</v>
      </c>
      <c r="B15" s="36">
        <f>SUMIFS(СВЦЭМ!$C$33:$C$776,СВЦЭМ!$A$33:$A$776,$A15,СВЦЭМ!$B$33:$B$776,B$11)+'СЕТ СН'!$F$12+СВЦЭМ!$D$10+'СЕТ СН'!$F$6-'СЕТ СН'!$F$22</f>
        <v>1164.59468298</v>
      </c>
      <c r="C15" s="36">
        <f>SUMIFS(СВЦЭМ!$C$33:$C$776,СВЦЭМ!$A$33:$A$776,$A15,СВЦЭМ!$B$33:$B$776,C$11)+'СЕТ СН'!$F$12+СВЦЭМ!$D$10+'СЕТ СН'!$F$6-'СЕТ СН'!$F$22</f>
        <v>1174.9067526900001</v>
      </c>
      <c r="D15" s="36">
        <f>SUMIFS(СВЦЭМ!$C$33:$C$776,СВЦЭМ!$A$33:$A$776,$A15,СВЦЭМ!$B$33:$B$776,D$11)+'СЕТ СН'!$F$12+СВЦЭМ!$D$10+'СЕТ СН'!$F$6-'СЕТ СН'!$F$22</f>
        <v>1189.6329636</v>
      </c>
      <c r="E15" s="36">
        <f>SUMIFS(СВЦЭМ!$C$33:$C$776,СВЦЭМ!$A$33:$A$776,$A15,СВЦЭМ!$B$33:$B$776,E$11)+'СЕТ СН'!$F$12+СВЦЭМ!$D$10+'СЕТ СН'!$F$6-'СЕТ СН'!$F$22</f>
        <v>1215.1687458199999</v>
      </c>
      <c r="F15" s="36">
        <f>SUMIFS(СВЦЭМ!$C$33:$C$776,СВЦЭМ!$A$33:$A$776,$A15,СВЦЭМ!$B$33:$B$776,F$11)+'СЕТ СН'!$F$12+СВЦЭМ!$D$10+'СЕТ СН'!$F$6-'СЕТ СН'!$F$22</f>
        <v>1181.3201834500001</v>
      </c>
      <c r="G15" s="36">
        <f>SUMIFS(СВЦЭМ!$C$33:$C$776,СВЦЭМ!$A$33:$A$776,$A15,СВЦЭМ!$B$33:$B$776,G$11)+'СЕТ СН'!$F$12+СВЦЭМ!$D$10+'СЕТ СН'!$F$6-'СЕТ СН'!$F$22</f>
        <v>1177.34062763</v>
      </c>
      <c r="H15" s="36">
        <f>SUMIFS(СВЦЭМ!$C$33:$C$776,СВЦЭМ!$A$33:$A$776,$A15,СВЦЭМ!$B$33:$B$776,H$11)+'СЕТ СН'!$F$12+СВЦЭМ!$D$10+'СЕТ СН'!$F$6-'СЕТ СН'!$F$22</f>
        <v>1184.53791047</v>
      </c>
      <c r="I15" s="36">
        <f>SUMIFS(СВЦЭМ!$C$33:$C$776,СВЦЭМ!$A$33:$A$776,$A15,СВЦЭМ!$B$33:$B$776,I$11)+'СЕТ СН'!$F$12+СВЦЭМ!$D$10+'СЕТ СН'!$F$6-'СЕТ СН'!$F$22</f>
        <v>1168.93777572</v>
      </c>
      <c r="J15" s="36">
        <f>SUMIFS(СВЦЭМ!$C$33:$C$776,СВЦЭМ!$A$33:$A$776,$A15,СВЦЭМ!$B$33:$B$776,J$11)+'СЕТ СН'!$F$12+СВЦЭМ!$D$10+'СЕТ СН'!$F$6-'СЕТ СН'!$F$22</f>
        <v>1142.5852527299999</v>
      </c>
      <c r="K15" s="36">
        <f>SUMIFS(СВЦЭМ!$C$33:$C$776,СВЦЭМ!$A$33:$A$776,$A15,СВЦЭМ!$B$33:$B$776,K$11)+'СЕТ СН'!$F$12+СВЦЭМ!$D$10+'СЕТ СН'!$F$6-'СЕТ СН'!$F$22</f>
        <v>1114.6250844799999</v>
      </c>
      <c r="L15" s="36">
        <f>SUMIFS(СВЦЭМ!$C$33:$C$776,СВЦЭМ!$A$33:$A$776,$A15,СВЦЭМ!$B$33:$B$776,L$11)+'СЕТ СН'!$F$12+СВЦЭМ!$D$10+'СЕТ СН'!$F$6-'СЕТ СН'!$F$22</f>
        <v>1106.7382807399999</v>
      </c>
      <c r="M15" s="36">
        <f>SUMIFS(СВЦЭМ!$C$33:$C$776,СВЦЭМ!$A$33:$A$776,$A15,СВЦЭМ!$B$33:$B$776,M$11)+'СЕТ СН'!$F$12+СВЦЭМ!$D$10+'СЕТ СН'!$F$6-'СЕТ СН'!$F$22</f>
        <v>1098.4232723800001</v>
      </c>
      <c r="N15" s="36">
        <f>SUMIFS(СВЦЭМ!$C$33:$C$776,СВЦЭМ!$A$33:$A$776,$A15,СВЦЭМ!$B$33:$B$776,N$11)+'СЕТ СН'!$F$12+СВЦЭМ!$D$10+'СЕТ СН'!$F$6-'СЕТ СН'!$F$22</f>
        <v>1117.2209559799999</v>
      </c>
      <c r="O15" s="36">
        <f>SUMIFS(СВЦЭМ!$C$33:$C$776,СВЦЭМ!$A$33:$A$776,$A15,СВЦЭМ!$B$33:$B$776,O$11)+'СЕТ СН'!$F$12+СВЦЭМ!$D$10+'СЕТ СН'!$F$6-'СЕТ СН'!$F$22</f>
        <v>1126.2121589899998</v>
      </c>
      <c r="P15" s="36">
        <f>SUMIFS(СВЦЭМ!$C$33:$C$776,СВЦЭМ!$A$33:$A$776,$A15,СВЦЭМ!$B$33:$B$776,P$11)+'СЕТ СН'!$F$12+СВЦЭМ!$D$10+'СЕТ СН'!$F$6-'СЕТ СН'!$F$22</f>
        <v>1137.82285327</v>
      </c>
      <c r="Q15" s="36">
        <f>SUMIFS(СВЦЭМ!$C$33:$C$776,СВЦЭМ!$A$33:$A$776,$A15,СВЦЭМ!$B$33:$B$776,Q$11)+'СЕТ СН'!$F$12+СВЦЭМ!$D$10+'СЕТ СН'!$F$6-'СЕТ СН'!$F$22</f>
        <v>1138.5104020199999</v>
      </c>
      <c r="R15" s="36">
        <f>SUMIFS(СВЦЭМ!$C$33:$C$776,СВЦЭМ!$A$33:$A$776,$A15,СВЦЭМ!$B$33:$B$776,R$11)+'СЕТ СН'!$F$12+СВЦЭМ!$D$10+'СЕТ СН'!$F$6-'СЕТ СН'!$F$22</f>
        <v>1127.7147282000001</v>
      </c>
      <c r="S15" s="36">
        <f>SUMIFS(СВЦЭМ!$C$33:$C$776,СВЦЭМ!$A$33:$A$776,$A15,СВЦЭМ!$B$33:$B$776,S$11)+'СЕТ СН'!$F$12+СВЦЭМ!$D$10+'СЕТ СН'!$F$6-'СЕТ СН'!$F$22</f>
        <v>1119.0870160899999</v>
      </c>
      <c r="T15" s="36">
        <f>SUMIFS(СВЦЭМ!$C$33:$C$776,СВЦЭМ!$A$33:$A$776,$A15,СВЦЭМ!$B$33:$B$776,T$11)+'СЕТ СН'!$F$12+СВЦЭМ!$D$10+'СЕТ СН'!$F$6-'СЕТ СН'!$F$22</f>
        <v>1102.8491263799999</v>
      </c>
      <c r="U15" s="36">
        <f>SUMIFS(СВЦЭМ!$C$33:$C$776,СВЦЭМ!$A$33:$A$776,$A15,СВЦЭМ!$B$33:$B$776,U$11)+'СЕТ СН'!$F$12+СВЦЭМ!$D$10+'СЕТ СН'!$F$6-'СЕТ СН'!$F$22</f>
        <v>1108.9170358599999</v>
      </c>
      <c r="V15" s="36">
        <f>SUMIFS(СВЦЭМ!$C$33:$C$776,СВЦЭМ!$A$33:$A$776,$A15,СВЦЭМ!$B$33:$B$776,V$11)+'СЕТ СН'!$F$12+СВЦЭМ!$D$10+'СЕТ СН'!$F$6-'СЕТ СН'!$F$22</f>
        <v>1109.6936783799999</v>
      </c>
      <c r="W15" s="36">
        <f>SUMIFS(СВЦЭМ!$C$33:$C$776,СВЦЭМ!$A$33:$A$776,$A15,СВЦЭМ!$B$33:$B$776,W$11)+'СЕТ СН'!$F$12+СВЦЭМ!$D$10+'СЕТ СН'!$F$6-'СЕТ СН'!$F$22</f>
        <v>1120.3356313700001</v>
      </c>
      <c r="X15" s="36">
        <f>SUMIFS(СВЦЭМ!$C$33:$C$776,СВЦЭМ!$A$33:$A$776,$A15,СВЦЭМ!$B$33:$B$776,X$11)+'СЕТ СН'!$F$12+СВЦЭМ!$D$10+'СЕТ СН'!$F$6-'СЕТ СН'!$F$22</f>
        <v>1136.6109289599999</v>
      </c>
      <c r="Y15" s="36">
        <f>SUMIFS(СВЦЭМ!$C$33:$C$776,СВЦЭМ!$A$33:$A$776,$A15,СВЦЭМ!$B$33:$B$776,Y$11)+'СЕТ СН'!$F$12+СВЦЭМ!$D$10+'СЕТ СН'!$F$6-'СЕТ СН'!$F$22</f>
        <v>1151.7856784099999</v>
      </c>
    </row>
    <row r="16" spans="1:27" ht="15.75" x14ac:dyDescent="0.2">
      <c r="A16" s="35">
        <f t="shared" si="0"/>
        <v>44201</v>
      </c>
      <c r="B16" s="36">
        <f>SUMIFS(СВЦЭМ!$C$33:$C$776,СВЦЭМ!$A$33:$A$776,$A16,СВЦЭМ!$B$33:$B$776,B$11)+'СЕТ СН'!$F$12+СВЦЭМ!$D$10+'СЕТ СН'!$F$6-'СЕТ СН'!$F$22</f>
        <v>1120.8692469499999</v>
      </c>
      <c r="C16" s="36">
        <f>SUMIFS(СВЦЭМ!$C$33:$C$776,СВЦЭМ!$A$33:$A$776,$A16,СВЦЭМ!$B$33:$B$776,C$11)+'СЕТ СН'!$F$12+СВЦЭМ!$D$10+'СЕТ СН'!$F$6-'СЕТ СН'!$F$22</f>
        <v>1150.6221316199999</v>
      </c>
      <c r="D16" s="36">
        <f>SUMIFS(СВЦЭМ!$C$33:$C$776,СВЦЭМ!$A$33:$A$776,$A16,СВЦЭМ!$B$33:$B$776,D$11)+'СЕТ СН'!$F$12+СВЦЭМ!$D$10+'СЕТ СН'!$F$6-'СЕТ СН'!$F$22</f>
        <v>1159.2063225899999</v>
      </c>
      <c r="E16" s="36">
        <f>SUMIFS(СВЦЭМ!$C$33:$C$776,СВЦЭМ!$A$33:$A$776,$A16,СВЦЭМ!$B$33:$B$776,E$11)+'СЕТ СН'!$F$12+СВЦЭМ!$D$10+'СЕТ СН'!$F$6-'СЕТ СН'!$F$22</f>
        <v>1163.1068000600001</v>
      </c>
      <c r="F16" s="36">
        <f>SUMIFS(СВЦЭМ!$C$33:$C$776,СВЦЭМ!$A$33:$A$776,$A16,СВЦЭМ!$B$33:$B$776,F$11)+'СЕТ СН'!$F$12+СВЦЭМ!$D$10+'СЕТ СН'!$F$6-'СЕТ СН'!$F$22</f>
        <v>1172.84868289</v>
      </c>
      <c r="G16" s="36">
        <f>SUMIFS(СВЦЭМ!$C$33:$C$776,СВЦЭМ!$A$33:$A$776,$A16,СВЦЭМ!$B$33:$B$776,G$11)+'СЕТ СН'!$F$12+СВЦЭМ!$D$10+'СЕТ СН'!$F$6-'СЕТ СН'!$F$22</f>
        <v>1193.32975046</v>
      </c>
      <c r="H16" s="36">
        <f>SUMIFS(СВЦЭМ!$C$33:$C$776,СВЦЭМ!$A$33:$A$776,$A16,СВЦЭМ!$B$33:$B$776,H$11)+'СЕТ СН'!$F$12+СВЦЭМ!$D$10+'СЕТ СН'!$F$6-'СЕТ СН'!$F$22</f>
        <v>1177.63096277</v>
      </c>
      <c r="I16" s="36">
        <f>SUMIFS(СВЦЭМ!$C$33:$C$776,СВЦЭМ!$A$33:$A$776,$A16,СВЦЭМ!$B$33:$B$776,I$11)+'СЕТ СН'!$F$12+СВЦЭМ!$D$10+'СЕТ СН'!$F$6-'СЕТ СН'!$F$22</f>
        <v>1160.23146931</v>
      </c>
      <c r="J16" s="36">
        <f>SUMIFS(СВЦЭМ!$C$33:$C$776,СВЦЭМ!$A$33:$A$776,$A16,СВЦЭМ!$B$33:$B$776,J$11)+'СЕТ СН'!$F$12+СВЦЭМ!$D$10+'СЕТ СН'!$F$6-'СЕТ СН'!$F$22</f>
        <v>1136.4252343999999</v>
      </c>
      <c r="K16" s="36">
        <f>SUMIFS(СВЦЭМ!$C$33:$C$776,СВЦЭМ!$A$33:$A$776,$A16,СВЦЭМ!$B$33:$B$776,K$11)+'СЕТ СН'!$F$12+СВЦЭМ!$D$10+'СЕТ СН'!$F$6-'СЕТ СН'!$F$22</f>
        <v>1106.4866965199999</v>
      </c>
      <c r="L16" s="36">
        <f>SUMIFS(СВЦЭМ!$C$33:$C$776,СВЦЭМ!$A$33:$A$776,$A16,СВЦЭМ!$B$33:$B$776,L$11)+'СЕТ СН'!$F$12+СВЦЭМ!$D$10+'СЕТ СН'!$F$6-'СЕТ СН'!$F$22</f>
        <v>1084.0496592700001</v>
      </c>
      <c r="M16" s="36">
        <f>SUMIFS(СВЦЭМ!$C$33:$C$776,СВЦЭМ!$A$33:$A$776,$A16,СВЦЭМ!$B$33:$B$776,M$11)+'СЕТ СН'!$F$12+СВЦЭМ!$D$10+'СЕТ СН'!$F$6-'СЕТ СН'!$F$22</f>
        <v>1093.0971972299999</v>
      </c>
      <c r="N16" s="36">
        <f>SUMIFS(СВЦЭМ!$C$33:$C$776,СВЦЭМ!$A$33:$A$776,$A16,СВЦЭМ!$B$33:$B$776,N$11)+'СЕТ СН'!$F$12+СВЦЭМ!$D$10+'СЕТ СН'!$F$6-'СЕТ СН'!$F$22</f>
        <v>1126.56576541</v>
      </c>
      <c r="O16" s="36">
        <f>SUMIFS(СВЦЭМ!$C$33:$C$776,СВЦЭМ!$A$33:$A$776,$A16,СВЦЭМ!$B$33:$B$776,O$11)+'СЕТ СН'!$F$12+СВЦЭМ!$D$10+'СЕТ СН'!$F$6-'СЕТ СН'!$F$22</f>
        <v>1152.053723</v>
      </c>
      <c r="P16" s="36">
        <f>SUMIFS(СВЦЭМ!$C$33:$C$776,СВЦЭМ!$A$33:$A$776,$A16,СВЦЭМ!$B$33:$B$776,P$11)+'СЕТ СН'!$F$12+СВЦЭМ!$D$10+'СЕТ СН'!$F$6-'СЕТ СН'!$F$22</f>
        <v>1168.37275791</v>
      </c>
      <c r="Q16" s="36">
        <f>SUMIFS(СВЦЭМ!$C$33:$C$776,СВЦЭМ!$A$33:$A$776,$A16,СВЦЭМ!$B$33:$B$776,Q$11)+'СЕТ СН'!$F$12+СВЦЭМ!$D$10+'СЕТ СН'!$F$6-'СЕТ СН'!$F$22</f>
        <v>1174.24352533</v>
      </c>
      <c r="R16" s="36">
        <f>SUMIFS(СВЦЭМ!$C$33:$C$776,СВЦЭМ!$A$33:$A$776,$A16,СВЦЭМ!$B$33:$B$776,R$11)+'СЕТ СН'!$F$12+СВЦЭМ!$D$10+'СЕТ СН'!$F$6-'СЕТ СН'!$F$22</f>
        <v>1160.85202884</v>
      </c>
      <c r="S16" s="36">
        <f>SUMIFS(СВЦЭМ!$C$33:$C$776,СВЦЭМ!$A$33:$A$776,$A16,СВЦЭМ!$B$33:$B$776,S$11)+'СЕТ СН'!$F$12+СВЦЭМ!$D$10+'СЕТ СН'!$F$6-'СЕТ СН'!$F$22</f>
        <v>1149.7893311999999</v>
      </c>
      <c r="T16" s="36">
        <f>SUMIFS(СВЦЭМ!$C$33:$C$776,СВЦЭМ!$A$33:$A$776,$A16,СВЦЭМ!$B$33:$B$776,T$11)+'СЕТ СН'!$F$12+СВЦЭМ!$D$10+'СЕТ СН'!$F$6-'СЕТ СН'!$F$22</f>
        <v>1117.67410978</v>
      </c>
      <c r="U16" s="36">
        <f>SUMIFS(СВЦЭМ!$C$33:$C$776,СВЦЭМ!$A$33:$A$776,$A16,СВЦЭМ!$B$33:$B$776,U$11)+'СЕТ СН'!$F$12+СВЦЭМ!$D$10+'СЕТ СН'!$F$6-'СЕТ СН'!$F$22</f>
        <v>1124.7922817399999</v>
      </c>
      <c r="V16" s="36">
        <f>SUMIFS(СВЦЭМ!$C$33:$C$776,СВЦЭМ!$A$33:$A$776,$A16,СВЦЭМ!$B$33:$B$776,V$11)+'СЕТ СН'!$F$12+СВЦЭМ!$D$10+'СЕТ СН'!$F$6-'СЕТ СН'!$F$22</f>
        <v>1129.6418658100001</v>
      </c>
      <c r="W16" s="36">
        <f>SUMIFS(СВЦЭМ!$C$33:$C$776,СВЦЭМ!$A$33:$A$776,$A16,СВЦЭМ!$B$33:$B$776,W$11)+'СЕТ СН'!$F$12+СВЦЭМ!$D$10+'СЕТ СН'!$F$6-'СЕТ СН'!$F$22</f>
        <v>1144.89791584</v>
      </c>
      <c r="X16" s="36">
        <f>SUMIFS(СВЦЭМ!$C$33:$C$776,СВЦЭМ!$A$33:$A$776,$A16,СВЦЭМ!$B$33:$B$776,X$11)+'СЕТ СН'!$F$12+СВЦЭМ!$D$10+'СЕТ СН'!$F$6-'СЕТ СН'!$F$22</f>
        <v>1159.86664948</v>
      </c>
      <c r="Y16" s="36">
        <f>SUMIFS(СВЦЭМ!$C$33:$C$776,СВЦЭМ!$A$33:$A$776,$A16,СВЦЭМ!$B$33:$B$776,Y$11)+'СЕТ СН'!$F$12+СВЦЭМ!$D$10+'СЕТ СН'!$F$6-'СЕТ СН'!$F$22</f>
        <v>1175.64431971</v>
      </c>
    </row>
    <row r="17" spans="1:25" ht="15.75" x14ac:dyDescent="0.2">
      <c r="A17" s="35">
        <f t="shared" si="0"/>
        <v>44202</v>
      </c>
      <c r="B17" s="36">
        <f>SUMIFS(СВЦЭМ!$C$33:$C$776,СВЦЭМ!$A$33:$A$776,$A17,СВЦЭМ!$B$33:$B$776,B$11)+'СЕТ СН'!$F$12+СВЦЭМ!$D$10+'СЕТ СН'!$F$6-'СЕТ СН'!$F$22</f>
        <v>1169.41597602</v>
      </c>
      <c r="C17" s="36">
        <f>SUMIFS(СВЦЭМ!$C$33:$C$776,СВЦЭМ!$A$33:$A$776,$A17,СВЦЭМ!$B$33:$B$776,C$11)+'СЕТ СН'!$F$12+СВЦЭМ!$D$10+'СЕТ СН'!$F$6-'СЕТ СН'!$F$22</f>
        <v>1192.6187332699999</v>
      </c>
      <c r="D17" s="36">
        <f>SUMIFS(СВЦЭМ!$C$33:$C$776,СВЦЭМ!$A$33:$A$776,$A17,СВЦЭМ!$B$33:$B$776,D$11)+'СЕТ СН'!$F$12+СВЦЭМ!$D$10+'СЕТ СН'!$F$6-'СЕТ СН'!$F$22</f>
        <v>1217.2145980799999</v>
      </c>
      <c r="E17" s="36">
        <f>SUMIFS(СВЦЭМ!$C$33:$C$776,СВЦЭМ!$A$33:$A$776,$A17,СВЦЭМ!$B$33:$B$776,E$11)+'СЕТ СН'!$F$12+СВЦЭМ!$D$10+'СЕТ СН'!$F$6-'СЕТ СН'!$F$22</f>
        <v>1226.0554453099999</v>
      </c>
      <c r="F17" s="36">
        <f>SUMIFS(СВЦЭМ!$C$33:$C$776,СВЦЭМ!$A$33:$A$776,$A17,СВЦЭМ!$B$33:$B$776,F$11)+'СЕТ СН'!$F$12+СВЦЭМ!$D$10+'СЕТ СН'!$F$6-'СЕТ СН'!$F$22</f>
        <v>1235.6638888099999</v>
      </c>
      <c r="G17" s="36">
        <f>SUMIFS(СВЦЭМ!$C$33:$C$776,СВЦЭМ!$A$33:$A$776,$A17,СВЦЭМ!$B$33:$B$776,G$11)+'СЕТ СН'!$F$12+СВЦЭМ!$D$10+'СЕТ СН'!$F$6-'СЕТ СН'!$F$22</f>
        <v>1242.0580853399999</v>
      </c>
      <c r="H17" s="36">
        <f>SUMIFS(СВЦЭМ!$C$33:$C$776,СВЦЭМ!$A$33:$A$776,$A17,СВЦЭМ!$B$33:$B$776,H$11)+'СЕТ СН'!$F$12+СВЦЭМ!$D$10+'СЕТ СН'!$F$6-'СЕТ СН'!$F$22</f>
        <v>1227.37042838</v>
      </c>
      <c r="I17" s="36">
        <f>SUMIFS(СВЦЭМ!$C$33:$C$776,СВЦЭМ!$A$33:$A$776,$A17,СВЦЭМ!$B$33:$B$776,I$11)+'СЕТ СН'!$F$12+СВЦЭМ!$D$10+'СЕТ СН'!$F$6-'СЕТ СН'!$F$22</f>
        <v>1201.78472635</v>
      </c>
      <c r="J17" s="36">
        <f>SUMIFS(СВЦЭМ!$C$33:$C$776,СВЦЭМ!$A$33:$A$776,$A17,СВЦЭМ!$B$33:$B$776,J$11)+'СЕТ СН'!$F$12+СВЦЭМ!$D$10+'СЕТ СН'!$F$6-'СЕТ СН'!$F$22</f>
        <v>1153.4882616899999</v>
      </c>
      <c r="K17" s="36">
        <f>SUMIFS(СВЦЭМ!$C$33:$C$776,СВЦЭМ!$A$33:$A$776,$A17,СВЦЭМ!$B$33:$B$776,K$11)+'СЕТ СН'!$F$12+СВЦЭМ!$D$10+'СЕТ СН'!$F$6-'СЕТ СН'!$F$22</f>
        <v>1107.9253945299999</v>
      </c>
      <c r="L17" s="36">
        <f>SUMIFS(СВЦЭМ!$C$33:$C$776,СВЦЭМ!$A$33:$A$776,$A17,СВЦЭМ!$B$33:$B$776,L$11)+'СЕТ СН'!$F$12+СВЦЭМ!$D$10+'СЕТ СН'!$F$6-'СЕТ СН'!$F$22</f>
        <v>1100.8518562899999</v>
      </c>
      <c r="M17" s="36">
        <f>SUMIFS(СВЦЭМ!$C$33:$C$776,СВЦЭМ!$A$33:$A$776,$A17,СВЦЭМ!$B$33:$B$776,M$11)+'СЕТ СН'!$F$12+СВЦЭМ!$D$10+'СЕТ СН'!$F$6-'СЕТ СН'!$F$22</f>
        <v>1103.0356671899999</v>
      </c>
      <c r="N17" s="36">
        <f>SUMIFS(СВЦЭМ!$C$33:$C$776,СВЦЭМ!$A$33:$A$776,$A17,СВЦЭМ!$B$33:$B$776,N$11)+'СЕТ СН'!$F$12+СВЦЭМ!$D$10+'СЕТ СН'!$F$6-'СЕТ СН'!$F$22</f>
        <v>1131.1229000399999</v>
      </c>
      <c r="O17" s="36">
        <f>SUMIFS(СВЦЭМ!$C$33:$C$776,СВЦЭМ!$A$33:$A$776,$A17,СВЦЭМ!$B$33:$B$776,O$11)+'СЕТ СН'!$F$12+СВЦЭМ!$D$10+'СЕТ СН'!$F$6-'СЕТ СН'!$F$22</f>
        <v>1147.1388257999999</v>
      </c>
      <c r="P17" s="36">
        <f>SUMIFS(СВЦЭМ!$C$33:$C$776,СВЦЭМ!$A$33:$A$776,$A17,СВЦЭМ!$B$33:$B$776,P$11)+'СЕТ СН'!$F$12+СВЦЭМ!$D$10+'СЕТ СН'!$F$6-'СЕТ СН'!$F$22</f>
        <v>1157.1080832299999</v>
      </c>
      <c r="Q17" s="36">
        <f>SUMIFS(СВЦЭМ!$C$33:$C$776,СВЦЭМ!$A$33:$A$776,$A17,СВЦЭМ!$B$33:$B$776,Q$11)+'СЕТ СН'!$F$12+СВЦЭМ!$D$10+'СЕТ СН'!$F$6-'СЕТ СН'!$F$22</f>
        <v>1164.8212730999999</v>
      </c>
      <c r="R17" s="36">
        <f>SUMIFS(СВЦЭМ!$C$33:$C$776,СВЦЭМ!$A$33:$A$776,$A17,СВЦЭМ!$B$33:$B$776,R$11)+'СЕТ СН'!$F$12+СВЦЭМ!$D$10+'СЕТ СН'!$F$6-'СЕТ СН'!$F$22</f>
        <v>1149.5653871699999</v>
      </c>
      <c r="S17" s="36">
        <f>SUMIFS(СВЦЭМ!$C$33:$C$776,СВЦЭМ!$A$33:$A$776,$A17,СВЦЭМ!$B$33:$B$776,S$11)+'СЕТ СН'!$F$12+СВЦЭМ!$D$10+'СЕТ СН'!$F$6-'СЕТ СН'!$F$22</f>
        <v>1121.4768554299999</v>
      </c>
      <c r="T17" s="36">
        <f>SUMIFS(СВЦЭМ!$C$33:$C$776,СВЦЭМ!$A$33:$A$776,$A17,СВЦЭМ!$B$33:$B$776,T$11)+'СЕТ СН'!$F$12+СВЦЭМ!$D$10+'СЕТ СН'!$F$6-'СЕТ СН'!$F$22</f>
        <v>1097.63254964</v>
      </c>
      <c r="U17" s="36">
        <f>SUMIFS(СВЦЭМ!$C$33:$C$776,СВЦЭМ!$A$33:$A$776,$A17,СВЦЭМ!$B$33:$B$776,U$11)+'СЕТ СН'!$F$12+СВЦЭМ!$D$10+'СЕТ СН'!$F$6-'СЕТ СН'!$F$22</f>
        <v>1101.1068176700001</v>
      </c>
      <c r="V17" s="36">
        <f>SUMIFS(СВЦЭМ!$C$33:$C$776,СВЦЭМ!$A$33:$A$776,$A17,СВЦЭМ!$B$33:$B$776,V$11)+'СЕТ СН'!$F$12+СВЦЭМ!$D$10+'СЕТ СН'!$F$6-'СЕТ СН'!$F$22</f>
        <v>1107.9577068999999</v>
      </c>
      <c r="W17" s="36">
        <f>SUMIFS(СВЦЭМ!$C$33:$C$776,СВЦЭМ!$A$33:$A$776,$A17,СВЦЭМ!$B$33:$B$776,W$11)+'СЕТ СН'!$F$12+СВЦЭМ!$D$10+'СЕТ СН'!$F$6-'СЕТ СН'!$F$22</f>
        <v>1123.7302502</v>
      </c>
      <c r="X17" s="36">
        <f>SUMIFS(СВЦЭМ!$C$33:$C$776,СВЦЭМ!$A$33:$A$776,$A17,СВЦЭМ!$B$33:$B$776,X$11)+'СЕТ СН'!$F$12+СВЦЭМ!$D$10+'СЕТ СН'!$F$6-'СЕТ СН'!$F$22</f>
        <v>1141.4552509600001</v>
      </c>
      <c r="Y17" s="36">
        <f>SUMIFS(СВЦЭМ!$C$33:$C$776,СВЦЭМ!$A$33:$A$776,$A17,СВЦЭМ!$B$33:$B$776,Y$11)+'СЕТ СН'!$F$12+СВЦЭМ!$D$10+'СЕТ СН'!$F$6-'СЕТ СН'!$F$22</f>
        <v>1164.29150708</v>
      </c>
    </row>
    <row r="18" spans="1:25" ht="15.75" x14ac:dyDescent="0.2">
      <c r="A18" s="35">
        <f t="shared" si="0"/>
        <v>44203</v>
      </c>
      <c r="B18" s="36">
        <f>SUMIFS(СВЦЭМ!$C$33:$C$776,СВЦЭМ!$A$33:$A$776,$A18,СВЦЭМ!$B$33:$B$776,B$11)+'СЕТ СН'!$F$12+СВЦЭМ!$D$10+'СЕТ СН'!$F$6-'СЕТ СН'!$F$22</f>
        <v>1140.8619609299999</v>
      </c>
      <c r="C18" s="36">
        <f>SUMIFS(СВЦЭМ!$C$33:$C$776,СВЦЭМ!$A$33:$A$776,$A18,СВЦЭМ!$B$33:$B$776,C$11)+'СЕТ СН'!$F$12+СВЦЭМ!$D$10+'СЕТ СН'!$F$6-'СЕТ СН'!$F$22</f>
        <v>1172.0802453900001</v>
      </c>
      <c r="D18" s="36">
        <f>SUMIFS(СВЦЭМ!$C$33:$C$776,СВЦЭМ!$A$33:$A$776,$A18,СВЦЭМ!$B$33:$B$776,D$11)+'СЕТ СН'!$F$12+СВЦЭМ!$D$10+'СЕТ СН'!$F$6-'СЕТ СН'!$F$22</f>
        <v>1199.29354281</v>
      </c>
      <c r="E18" s="36">
        <f>SUMIFS(СВЦЭМ!$C$33:$C$776,СВЦЭМ!$A$33:$A$776,$A18,СВЦЭМ!$B$33:$B$776,E$11)+'СЕТ СН'!$F$12+СВЦЭМ!$D$10+'СЕТ СН'!$F$6-'СЕТ СН'!$F$22</f>
        <v>1208.2692516699999</v>
      </c>
      <c r="F18" s="36">
        <f>SUMIFS(СВЦЭМ!$C$33:$C$776,СВЦЭМ!$A$33:$A$776,$A18,СВЦЭМ!$B$33:$B$776,F$11)+'СЕТ СН'!$F$12+СВЦЭМ!$D$10+'СЕТ СН'!$F$6-'СЕТ СН'!$F$22</f>
        <v>1214.05897912</v>
      </c>
      <c r="G18" s="36">
        <f>SUMIFS(СВЦЭМ!$C$33:$C$776,СВЦЭМ!$A$33:$A$776,$A18,СВЦЭМ!$B$33:$B$776,G$11)+'СЕТ СН'!$F$12+СВЦЭМ!$D$10+'СЕТ СН'!$F$6-'СЕТ СН'!$F$22</f>
        <v>1206.7125577199999</v>
      </c>
      <c r="H18" s="36">
        <f>SUMIFS(СВЦЭМ!$C$33:$C$776,СВЦЭМ!$A$33:$A$776,$A18,СВЦЭМ!$B$33:$B$776,H$11)+'СЕТ СН'!$F$12+СВЦЭМ!$D$10+'СЕТ СН'!$F$6-'СЕТ СН'!$F$22</f>
        <v>1188.96345931</v>
      </c>
      <c r="I18" s="36">
        <f>SUMIFS(СВЦЭМ!$C$33:$C$776,СВЦЭМ!$A$33:$A$776,$A18,СВЦЭМ!$B$33:$B$776,I$11)+'СЕТ СН'!$F$12+СВЦЭМ!$D$10+'СЕТ СН'!$F$6-'СЕТ СН'!$F$22</f>
        <v>1170.35267585</v>
      </c>
      <c r="J18" s="36">
        <f>SUMIFS(СВЦЭМ!$C$33:$C$776,СВЦЭМ!$A$33:$A$776,$A18,СВЦЭМ!$B$33:$B$776,J$11)+'СЕТ СН'!$F$12+СВЦЭМ!$D$10+'СЕТ СН'!$F$6-'СЕТ СН'!$F$22</f>
        <v>1142.32121964</v>
      </c>
      <c r="K18" s="36">
        <f>SUMIFS(СВЦЭМ!$C$33:$C$776,СВЦЭМ!$A$33:$A$776,$A18,СВЦЭМ!$B$33:$B$776,K$11)+'СЕТ СН'!$F$12+СВЦЭМ!$D$10+'СЕТ СН'!$F$6-'СЕТ СН'!$F$22</f>
        <v>1117.33553347</v>
      </c>
      <c r="L18" s="36">
        <f>SUMIFS(СВЦЭМ!$C$33:$C$776,СВЦЭМ!$A$33:$A$776,$A18,СВЦЭМ!$B$33:$B$776,L$11)+'СЕТ СН'!$F$12+СВЦЭМ!$D$10+'СЕТ СН'!$F$6-'СЕТ СН'!$F$22</f>
        <v>1099.25112358</v>
      </c>
      <c r="M18" s="36">
        <f>SUMIFS(СВЦЭМ!$C$33:$C$776,СВЦЭМ!$A$33:$A$776,$A18,СВЦЭМ!$B$33:$B$776,M$11)+'СЕТ СН'!$F$12+СВЦЭМ!$D$10+'СЕТ СН'!$F$6-'СЕТ СН'!$F$22</f>
        <v>1117.0639907099999</v>
      </c>
      <c r="N18" s="36">
        <f>SUMIFS(СВЦЭМ!$C$33:$C$776,СВЦЭМ!$A$33:$A$776,$A18,СВЦЭМ!$B$33:$B$776,N$11)+'СЕТ СН'!$F$12+СВЦЭМ!$D$10+'СЕТ СН'!$F$6-'СЕТ СН'!$F$22</f>
        <v>1165.0248999200001</v>
      </c>
      <c r="O18" s="36">
        <f>SUMIFS(СВЦЭМ!$C$33:$C$776,СВЦЭМ!$A$33:$A$776,$A18,СВЦЭМ!$B$33:$B$776,O$11)+'СЕТ СН'!$F$12+СВЦЭМ!$D$10+'СЕТ СН'!$F$6-'СЕТ СН'!$F$22</f>
        <v>1172.47708971</v>
      </c>
      <c r="P18" s="36">
        <f>SUMIFS(СВЦЭМ!$C$33:$C$776,СВЦЭМ!$A$33:$A$776,$A18,СВЦЭМ!$B$33:$B$776,P$11)+'СЕТ СН'!$F$12+СВЦЭМ!$D$10+'СЕТ СН'!$F$6-'СЕТ СН'!$F$22</f>
        <v>1184.5141246999999</v>
      </c>
      <c r="Q18" s="36">
        <f>SUMIFS(СВЦЭМ!$C$33:$C$776,СВЦЭМ!$A$33:$A$776,$A18,СВЦЭМ!$B$33:$B$776,Q$11)+'СЕТ СН'!$F$12+СВЦЭМ!$D$10+'СЕТ СН'!$F$6-'СЕТ СН'!$F$22</f>
        <v>1193.89158944</v>
      </c>
      <c r="R18" s="36">
        <f>SUMIFS(СВЦЭМ!$C$33:$C$776,СВЦЭМ!$A$33:$A$776,$A18,СВЦЭМ!$B$33:$B$776,R$11)+'СЕТ СН'!$F$12+СВЦЭМ!$D$10+'СЕТ СН'!$F$6-'СЕТ СН'!$F$22</f>
        <v>1192.78638998</v>
      </c>
      <c r="S18" s="36">
        <f>SUMIFS(СВЦЭМ!$C$33:$C$776,СВЦЭМ!$A$33:$A$776,$A18,СВЦЭМ!$B$33:$B$776,S$11)+'СЕТ СН'!$F$12+СВЦЭМ!$D$10+'СЕТ СН'!$F$6-'СЕТ СН'!$F$22</f>
        <v>1161.29635082</v>
      </c>
      <c r="T18" s="36">
        <f>SUMIFS(СВЦЭМ!$C$33:$C$776,СВЦЭМ!$A$33:$A$776,$A18,СВЦЭМ!$B$33:$B$776,T$11)+'СЕТ СН'!$F$12+СВЦЭМ!$D$10+'СЕТ СН'!$F$6-'СЕТ СН'!$F$22</f>
        <v>1143.56827494</v>
      </c>
      <c r="U18" s="36">
        <f>SUMIFS(СВЦЭМ!$C$33:$C$776,СВЦЭМ!$A$33:$A$776,$A18,СВЦЭМ!$B$33:$B$776,U$11)+'СЕТ СН'!$F$12+СВЦЭМ!$D$10+'СЕТ СН'!$F$6-'СЕТ СН'!$F$22</f>
        <v>1153.45705978</v>
      </c>
      <c r="V18" s="36">
        <f>SUMIFS(СВЦЭМ!$C$33:$C$776,СВЦЭМ!$A$33:$A$776,$A18,СВЦЭМ!$B$33:$B$776,V$11)+'СЕТ СН'!$F$12+СВЦЭМ!$D$10+'СЕТ СН'!$F$6-'СЕТ СН'!$F$22</f>
        <v>1154.2524552699999</v>
      </c>
      <c r="W18" s="36">
        <f>SUMIFS(СВЦЭМ!$C$33:$C$776,СВЦЭМ!$A$33:$A$776,$A18,СВЦЭМ!$B$33:$B$776,W$11)+'СЕТ СН'!$F$12+СВЦЭМ!$D$10+'СЕТ СН'!$F$6-'СЕТ СН'!$F$22</f>
        <v>1172.2379870499999</v>
      </c>
      <c r="X18" s="36">
        <f>SUMIFS(СВЦЭМ!$C$33:$C$776,СВЦЭМ!$A$33:$A$776,$A18,СВЦЭМ!$B$33:$B$776,X$11)+'СЕТ СН'!$F$12+СВЦЭМ!$D$10+'СЕТ СН'!$F$6-'СЕТ СН'!$F$22</f>
        <v>1187.81772978</v>
      </c>
      <c r="Y18" s="36">
        <f>SUMIFS(СВЦЭМ!$C$33:$C$776,СВЦЭМ!$A$33:$A$776,$A18,СВЦЭМ!$B$33:$B$776,Y$11)+'СЕТ СН'!$F$12+СВЦЭМ!$D$10+'СЕТ СН'!$F$6-'СЕТ СН'!$F$22</f>
        <v>1212.6754867</v>
      </c>
    </row>
    <row r="19" spans="1:25" ht="15.75" x14ac:dyDescent="0.2">
      <c r="A19" s="35">
        <f t="shared" si="0"/>
        <v>44204</v>
      </c>
      <c r="B19" s="36">
        <f>SUMIFS(СВЦЭМ!$C$33:$C$776,СВЦЭМ!$A$33:$A$776,$A19,СВЦЭМ!$B$33:$B$776,B$11)+'СЕТ СН'!$F$12+СВЦЭМ!$D$10+'СЕТ СН'!$F$6-'СЕТ СН'!$F$22</f>
        <v>1156.2122205599999</v>
      </c>
      <c r="C19" s="36">
        <f>SUMIFS(СВЦЭМ!$C$33:$C$776,СВЦЭМ!$A$33:$A$776,$A19,СВЦЭМ!$B$33:$B$776,C$11)+'СЕТ СН'!$F$12+СВЦЭМ!$D$10+'СЕТ СН'!$F$6-'СЕТ СН'!$F$22</f>
        <v>1191.0390576299999</v>
      </c>
      <c r="D19" s="36">
        <f>SUMIFS(СВЦЭМ!$C$33:$C$776,СВЦЭМ!$A$33:$A$776,$A19,СВЦЭМ!$B$33:$B$776,D$11)+'СЕТ СН'!$F$12+СВЦЭМ!$D$10+'СЕТ СН'!$F$6-'СЕТ СН'!$F$22</f>
        <v>1215.7605759599999</v>
      </c>
      <c r="E19" s="36">
        <f>SUMIFS(СВЦЭМ!$C$33:$C$776,СВЦЭМ!$A$33:$A$776,$A19,СВЦЭМ!$B$33:$B$776,E$11)+'СЕТ СН'!$F$12+СВЦЭМ!$D$10+'СЕТ СН'!$F$6-'СЕТ СН'!$F$22</f>
        <v>1232.2292597200001</v>
      </c>
      <c r="F19" s="36">
        <f>SUMIFS(СВЦЭМ!$C$33:$C$776,СВЦЭМ!$A$33:$A$776,$A19,СВЦЭМ!$B$33:$B$776,F$11)+'СЕТ СН'!$F$12+СВЦЭМ!$D$10+'СЕТ СН'!$F$6-'СЕТ СН'!$F$22</f>
        <v>1232.3942989499999</v>
      </c>
      <c r="G19" s="36">
        <f>SUMIFS(СВЦЭМ!$C$33:$C$776,СВЦЭМ!$A$33:$A$776,$A19,СВЦЭМ!$B$33:$B$776,G$11)+'СЕТ СН'!$F$12+СВЦЭМ!$D$10+'СЕТ СН'!$F$6-'СЕТ СН'!$F$22</f>
        <v>1233.94926575</v>
      </c>
      <c r="H19" s="36">
        <f>SUMIFS(СВЦЭМ!$C$33:$C$776,СВЦЭМ!$A$33:$A$776,$A19,СВЦЭМ!$B$33:$B$776,H$11)+'СЕТ СН'!$F$12+СВЦЭМ!$D$10+'СЕТ СН'!$F$6-'СЕТ СН'!$F$22</f>
        <v>1216.5647948399999</v>
      </c>
      <c r="I19" s="36">
        <f>SUMIFS(СВЦЭМ!$C$33:$C$776,СВЦЭМ!$A$33:$A$776,$A19,СВЦЭМ!$B$33:$B$776,I$11)+'СЕТ СН'!$F$12+СВЦЭМ!$D$10+'СЕТ СН'!$F$6-'СЕТ СН'!$F$22</f>
        <v>1237.62854515</v>
      </c>
      <c r="J19" s="36">
        <f>SUMIFS(СВЦЭМ!$C$33:$C$776,СВЦЭМ!$A$33:$A$776,$A19,СВЦЭМ!$B$33:$B$776,J$11)+'СЕТ СН'!$F$12+СВЦЭМ!$D$10+'СЕТ СН'!$F$6-'СЕТ СН'!$F$22</f>
        <v>1204.5635319099999</v>
      </c>
      <c r="K19" s="36">
        <f>SUMIFS(СВЦЭМ!$C$33:$C$776,СВЦЭМ!$A$33:$A$776,$A19,СВЦЭМ!$B$33:$B$776,K$11)+'СЕТ СН'!$F$12+СВЦЭМ!$D$10+'СЕТ СН'!$F$6-'СЕТ СН'!$F$22</f>
        <v>1179.1126020199999</v>
      </c>
      <c r="L19" s="36">
        <f>SUMIFS(СВЦЭМ!$C$33:$C$776,СВЦЭМ!$A$33:$A$776,$A19,СВЦЭМ!$B$33:$B$776,L$11)+'СЕТ СН'!$F$12+СВЦЭМ!$D$10+'СЕТ СН'!$F$6-'СЕТ СН'!$F$22</f>
        <v>1159.92931097</v>
      </c>
      <c r="M19" s="36">
        <f>SUMIFS(СВЦЭМ!$C$33:$C$776,СВЦЭМ!$A$33:$A$776,$A19,СВЦЭМ!$B$33:$B$776,M$11)+'СЕТ СН'!$F$12+СВЦЭМ!$D$10+'СЕТ СН'!$F$6-'СЕТ СН'!$F$22</f>
        <v>1146.9706500699999</v>
      </c>
      <c r="N19" s="36">
        <f>SUMIFS(СВЦЭМ!$C$33:$C$776,СВЦЭМ!$A$33:$A$776,$A19,СВЦЭМ!$B$33:$B$776,N$11)+'СЕТ СН'!$F$12+СВЦЭМ!$D$10+'СЕТ СН'!$F$6-'СЕТ СН'!$F$22</f>
        <v>1167.5736686</v>
      </c>
      <c r="O19" s="36">
        <f>SUMIFS(СВЦЭМ!$C$33:$C$776,СВЦЭМ!$A$33:$A$776,$A19,СВЦЭМ!$B$33:$B$776,O$11)+'СЕТ СН'!$F$12+СВЦЭМ!$D$10+'СЕТ СН'!$F$6-'СЕТ СН'!$F$22</f>
        <v>1178.40954919</v>
      </c>
      <c r="P19" s="36">
        <f>SUMIFS(СВЦЭМ!$C$33:$C$776,СВЦЭМ!$A$33:$A$776,$A19,СВЦЭМ!$B$33:$B$776,P$11)+'СЕТ СН'!$F$12+СВЦЭМ!$D$10+'СЕТ СН'!$F$6-'СЕТ СН'!$F$22</f>
        <v>1192.94449592</v>
      </c>
      <c r="Q19" s="36">
        <f>SUMIFS(СВЦЭМ!$C$33:$C$776,СВЦЭМ!$A$33:$A$776,$A19,СВЦЭМ!$B$33:$B$776,Q$11)+'СЕТ СН'!$F$12+СВЦЭМ!$D$10+'СЕТ СН'!$F$6-'СЕТ СН'!$F$22</f>
        <v>1207.0575347500001</v>
      </c>
      <c r="R19" s="36">
        <f>SUMIFS(СВЦЭМ!$C$33:$C$776,СВЦЭМ!$A$33:$A$776,$A19,СВЦЭМ!$B$33:$B$776,R$11)+'СЕТ СН'!$F$12+СВЦЭМ!$D$10+'СЕТ СН'!$F$6-'СЕТ СН'!$F$22</f>
        <v>1191.3136834699999</v>
      </c>
      <c r="S19" s="36">
        <f>SUMIFS(СВЦЭМ!$C$33:$C$776,СВЦЭМ!$A$33:$A$776,$A19,СВЦЭМ!$B$33:$B$776,S$11)+'СЕТ СН'!$F$12+СВЦЭМ!$D$10+'СЕТ СН'!$F$6-'СЕТ СН'!$F$22</f>
        <v>1168.8680391600001</v>
      </c>
      <c r="T19" s="36">
        <f>SUMIFS(СВЦЭМ!$C$33:$C$776,СВЦЭМ!$A$33:$A$776,$A19,СВЦЭМ!$B$33:$B$776,T$11)+'СЕТ СН'!$F$12+СВЦЭМ!$D$10+'СЕТ СН'!$F$6-'СЕТ СН'!$F$22</f>
        <v>1144.87599314</v>
      </c>
      <c r="U19" s="36">
        <f>SUMIFS(СВЦЭМ!$C$33:$C$776,СВЦЭМ!$A$33:$A$776,$A19,СВЦЭМ!$B$33:$B$776,U$11)+'СЕТ СН'!$F$12+СВЦЭМ!$D$10+'СЕТ СН'!$F$6-'СЕТ СН'!$F$22</f>
        <v>1148.79496479</v>
      </c>
      <c r="V19" s="36">
        <f>SUMIFS(СВЦЭМ!$C$33:$C$776,СВЦЭМ!$A$33:$A$776,$A19,СВЦЭМ!$B$33:$B$776,V$11)+'СЕТ СН'!$F$12+СВЦЭМ!$D$10+'СЕТ СН'!$F$6-'СЕТ СН'!$F$22</f>
        <v>1150.0514242300001</v>
      </c>
      <c r="W19" s="36">
        <f>SUMIFS(СВЦЭМ!$C$33:$C$776,СВЦЭМ!$A$33:$A$776,$A19,СВЦЭМ!$B$33:$B$776,W$11)+'СЕТ СН'!$F$12+СВЦЭМ!$D$10+'СЕТ СН'!$F$6-'СЕТ СН'!$F$22</f>
        <v>1162.1894477399999</v>
      </c>
      <c r="X19" s="36">
        <f>SUMIFS(СВЦЭМ!$C$33:$C$776,СВЦЭМ!$A$33:$A$776,$A19,СВЦЭМ!$B$33:$B$776,X$11)+'СЕТ СН'!$F$12+СВЦЭМ!$D$10+'СЕТ СН'!$F$6-'СЕТ СН'!$F$22</f>
        <v>1176.5661582299999</v>
      </c>
      <c r="Y19" s="36">
        <f>SUMIFS(СВЦЭМ!$C$33:$C$776,СВЦЭМ!$A$33:$A$776,$A19,СВЦЭМ!$B$33:$B$776,Y$11)+'СЕТ СН'!$F$12+СВЦЭМ!$D$10+'СЕТ СН'!$F$6-'СЕТ СН'!$F$22</f>
        <v>1200.3133688200001</v>
      </c>
    </row>
    <row r="20" spans="1:25" ht="15.75" x14ac:dyDescent="0.2">
      <c r="A20" s="35">
        <f t="shared" si="0"/>
        <v>44205</v>
      </c>
      <c r="B20" s="36">
        <f>SUMIFS(СВЦЭМ!$C$33:$C$776,СВЦЭМ!$A$33:$A$776,$A20,СВЦЭМ!$B$33:$B$776,B$11)+'СЕТ СН'!$F$12+СВЦЭМ!$D$10+'СЕТ СН'!$F$6-'СЕТ СН'!$F$22</f>
        <v>1177.88250296</v>
      </c>
      <c r="C20" s="36">
        <f>SUMIFS(СВЦЭМ!$C$33:$C$776,СВЦЭМ!$A$33:$A$776,$A20,СВЦЭМ!$B$33:$B$776,C$11)+'СЕТ СН'!$F$12+СВЦЭМ!$D$10+'СЕТ СН'!$F$6-'СЕТ СН'!$F$22</f>
        <v>1205.39194503</v>
      </c>
      <c r="D20" s="36">
        <f>SUMIFS(СВЦЭМ!$C$33:$C$776,СВЦЭМ!$A$33:$A$776,$A20,СВЦЭМ!$B$33:$B$776,D$11)+'СЕТ СН'!$F$12+СВЦЭМ!$D$10+'СЕТ СН'!$F$6-'СЕТ СН'!$F$22</f>
        <v>1222.9458150099999</v>
      </c>
      <c r="E20" s="36">
        <f>SUMIFS(СВЦЭМ!$C$33:$C$776,СВЦЭМ!$A$33:$A$776,$A20,СВЦЭМ!$B$33:$B$776,E$11)+'СЕТ СН'!$F$12+СВЦЭМ!$D$10+'СЕТ СН'!$F$6-'СЕТ СН'!$F$22</f>
        <v>1231.36735041</v>
      </c>
      <c r="F20" s="36">
        <f>SUMIFS(СВЦЭМ!$C$33:$C$776,СВЦЭМ!$A$33:$A$776,$A20,СВЦЭМ!$B$33:$B$776,F$11)+'СЕТ СН'!$F$12+СВЦЭМ!$D$10+'СЕТ СН'!$F$6-'СЕТ СН'!$F$22</f>
        <v>1237.76265715</v>
      </c>
      <c r="G20" s="36">
        <f>SUMIFS(СВЦЭМ!$C$33:$C$776,СВЦЭМ!$A$33:$A$776,$A20,СВЦЭМ!$B$33:$B$776,G$11)+'СЕТ СН'!$F$12+СВЦЭМ!$D$10+'СЕТ СН'!$F$6-'СЕТ СН'!$F$22</f>
        <v>1232.1106983099999</v>
      </c>
      <c r="H20" s="36">
        <f>SUMIFS(СВЦЭМ!$C$33:$C$776,СВЦЭМ!$A$33:$A$776,$A20,СВЦЭМ!$B$33:$B$776,H$11)+'СЕТ СН'!$F$12+СВЦЭМ!$D$10+'СЕТ СН'!$F$6-'СЕТ СН'!$F$22</f>
        <v>1224.3210652800001</v>
      </c>
      <c r="I20" s="36">
        <f>SUMIFS(СВЦЭМ!$C$33:$C$776,СВЦЭМ!$A$33:$A$776,$A20,СВЦЭМ!$B$33:$B$776,I$11)+'СЕТ СН'!$F$12+СВЦЭМ!$D$10+'СЕТ СН'!$F$6-'СЕТ СН'!$F$22</f>
        <v>1197.57304417</v>
      </c>
      <c r="J20" s="36">
        <f>SUMIFS(СВЦЭМ!$C$33:$C$776,СВЦЭМ!$A$33:$A$776,$A20,СВЦЭМ!$B$33:$B$776,J$11)+'СЕТ СН'!$F$12+СВЦЭМ!$D$10+'СЕТ СН'!$F$6-'СЕТ СН'!$F$22</f>
        <v>1170.51333802</v>
      </c>
      <c r="K20" s="36">
        <f>SUMIFS(СВЦЭМ!$C$33:$C$776,СВЦЭМ!$A$33:$A$776,$A20,СВЦЭМ!$B$33:$B$776,K$11)+'СЕТ СН'!$F$12+СВЦЭМ!$D$10+'СЕТ СН'!$F$6-'СЕТ СН'!$F$22</f>
        <v>1150.2565672000001</v>
      </c>
      <c r="L20" s="36">
        <f>SUMIFS(СВЦЭМ!$C$33:$C$776,СВЦЭМ!$A$33:$A$776,$A20,СВЦЭМ!$B$33:$B$776,L$11)+'СЕТ СН'!$F$12+СВЦЭМ!$D$10+'СЕТ СН'!$F$6-'СЕТ СН'!$F$22</f>
        <v>1136.01104958</v>
      </c>
      <c r="M20" s="36">
        <f>SUMIFS(СВЦЭМ!$C$33:$C$776,СВЦЭМ!$A$33:$A$776,$A20,СВЦЭМ!$B$33:$B$776,M$11)+'СЕТ СН'!$F$12+СВЦЭМ!$D$10+'СЕТ СН'!$F$6-'СЕТ СН'!$F$22</f>
        <v>1127.1792569700001</v>
      </c>
      <c r="N20" s="36">
        <f>SUMIFS(СВЦЭМ!$C$33:$C$776,СВЦЭМ!$A$33:$A$776,$A20,СВЦЭМ!$B$33:$B$776,N$11)+'СЕТ СН'!$F$12+СВЦЭМ!$D$10+'СЕТ СН'!$F$6-'СЕТ СН'!$F$22</f>
        <v>1150.8190091399999</v>
      </c>
      <c r="O20" s="36">
        <f>SUMIFS(СВЦЭМ!$C$33:$C$776,СВЦЭМ!$A$33:$A$776,$A20,СВЦЭМ!$B$33:$B$776,O$11)+'СЕТ СН'!$F$12+СВЦЭМ!$D$10+'СЕТ СН'!$F$6-'СЕТ СН'!$F$22</f>
        <v>1160.38682189</v>
      </c>
      <c r="P20" s="36">
        <f>SUMIFS(СВЦЭМ!$C$33:$C$776,СВЦЭМ!$A$33:$A$776,$A20,СВЦЭМ!$B$33:$B$776,P$11)+'СЕТ СН'!$F$12+СВЦЭМ!$D$10+'СЕТ СН'!$F$6-'СЕТ СН'!$F$22</f>
        <v>1168.35676128</v>
      </c>
      <c r="Q20" s="36">
        <f>SUMIFS(СВЦЭМ!$C$33:$C$776,СВЦЭМ!$A$33:$A$776,$A20,СВЦЭМ!$B$33:$B$776,Q$11)+'СЕТ СН'!$F$12+СВЦЭМ!$D$10+'СЕТ СН'!$F$6-'СЕТ СН'!$F$22</f>
        <v>1172.73271916</v>
      </c>
      <c r="R20" s="36">
        <f>SUMIFS(СВЦЭМ!$C$33:$C$776,СВЦЭМ!$A$33:$A$776,$A20,СВЦЭМ!$B$33:$B$776,R$11)+'СЕТ СН'!$F$12+СВЦЭМ!$D$10+'СЕТ СН'!$F$6-'СЕТ СН'!$F$22</f>
        <v>1161.22266515</v>
      </c>
      <c r="S20" s="36">
        <f>SUMIFS(СВЦЭМ!$C$33:$C$776,СВЦЭМ!$A$33:$A$776,$A20,СВЦЭМ!$B$33:$B$776,S$11)+'СЕТ СН'!$F$12+СВЦЭМ!$D$10+'СЕТ СН'!$F$6-'СЕТ СН'!$F$22</f>
        <v>1143.5723628599999</v>
      </c>
      <c r="T20" s="36">
        <f>SUMIFS(СВЦЭМ!$C$33:$C$776,СВЦЭМ!$A$33:$A$776,$A20,СВЦЭМ!$B$33:$B$776,T$11)+'СЕТ СН'!$F$12+СВЦЭМ!$D$10+'СЕТ СН'!$F$6-'СЕТ СН'!$F$22</f>
        <v>1122.7307517099998</v>
      </c>
      <c r="U20" s="36">
        <f>SUMIFS(СВЦЭМ!$C$33:$C$776,СВЦЭМ!$A$33:$A$776,$A20,СВЦЭМ!$B$33:$B$776,U$11)+'СЕТ СН'!$F$12+СВЦЭМ!$D$10+'СЕТ СН'!$F$6-'СЕТ СН'!$F$22</f>
        <v>1123.2548091899998</v>
      </c>
      <c r="V20" s="36">
        <f>SUMIFS(СВЦЭМ!$C$33:$C$776,СВЦЭМ!$A$33:$A$776,$A20,СВЦЭМ!$B$33:$B$776,V$11)+'СЕТ СН'!$F$12+СВЦЭМ!$D$10+'СЕТ СН'!$F$6-'СЕТ СН'!$F$22</f>
        <v>1116.2310880599998</v>
      </c>
      <c r="W20" s="36">
        <f>SUMIFS(СВЦЭМ!$C$33:$C$776,СВЦЭМ!$A$33:$A$776,$A20,СВЦЭМ!$B$33:$B$776,W$11)+'СЕТ СН'!$F$12+СВЦЭМ!$D$10+'СЕТ СН'!$F$6-'СЕТ СН'!$F$22</f>
        <v>1137.1542173400001</v>
      </c>
      <c r="X20" s="36">
        <f>SUMIFS(СВЦЭМ!$C$33:$C$776,СВЦЭМ!$A$33:$A$776,$A20,СВЦЭМ!$B$33:$B$776,X$11)+'СЕТ СН'!$F$12+СВЦЭМ!$D$10+'СЕТ СН'!$F$6-'СЕТ СН'!$F$22</f>
        <v>1152.3341373000001</v>
      </c>
      <c r="Y20" s="36">
        <f>SUMIFS(СВЦЭМ!$C$33:$C$776,СВЦЭМ!$A$33:$A$776,$A20,СВЦЭМ!$B$33:$B$776,Y$11)+'СЕТ СН'!$F$12+СВЦЭМ!$D$10+'СЕТ СН'!$F$6-'СЕТ СН'!$F$22</f>
        <v>1166.4251831899999</v>
      </c>
    </row>
    <row r="21" spans="1:25" ht="15.75" x14ac:dyDescent="0.2">
      <c r="A21" s="35">
        <f t="shared" si="0"/>
        <v>44206</v>
      </c>
      <c r="B21" s="36">
        <f>SUMIFS(СВЦЭМ!$C$33:$C$776,СВЦЭМ!$A$33:$A$776,$A21,СВЦЭМ!$B$33:$B$776,B$11)+'СЕТ СН'!$F$12+СВЦЭМ!$D$10+'СЕТ СН'!$F$6-'СЕТ СН'!$F$22</f>
        <v>1163.9045882200001</v>
      </c>
      <c r="C21" s="36">
        <f>SUMIFS(СВЦЭМ!$C$33:$C$776,СВЦЭМ!$A$33:$A$776,$A21,СВЦЭМ!$B$33:$B$776,C$11)+'СЕТ СН'!$F$12+СВЦЭМ!$D$10+'СЕТ СН'!$F$6-'СЕТ СН'!$F$22</f>
        <v>1200.83805736</v>
      </c>
      <c r="D21" s="36">
        <f>SUMIFS(СВЦЭМ!$C$33:$C$776,СВЦЭМ!$A$33:$A$776,$A21,СВЦЭМ!$B$33:$B$776,D$11)+'СЕТ СН'!$F$12+СВЦЭМ!$D$10+'СЕТ СН'!$F$6-'СЕТ СН'!$F$22</f>
        <v>1221.19182703</v>
      </c>
      <c r="E21" s="36">
        <f>SUMIFS(СВЦЭМ!$C$33:$C$776,СВЦЭМ!$A$33:$A$776,$A21,СВЦЭМ!$B$33:$B$776,E$11)+'СЕТ СН'!$F$12+СВЦЭМ!$D$10+'СЕТ СН'!$F$6-'СЕТ СН'!$F$22</f>
        <v>1227.1115460599999</v>
      </c>
      <c r="F21" s="36">
        <f>SUMIFS(СВЦЭМ!$C$33:$C$776,СВЦЭМ!$A$33:$A$776,$A21,СВЦЭМ!$B$33:$B$776,F$11)+'СЕТ СН'!$F$12+СВЦЭМ!$D$10+'СЕТ СН'!$F$6-'СЕТ СН'!$F$22</f>
        <v>1234.92825539</v>
      </c>
      <c r="G21" s="36">
        <f>SUMIFS(СВЦЭМ!$C$33:$C$776,СВЦЭМ!$A$33:$A$776,$A21,СВЦЭМ!$B$33:$B$776,G$11)+'СЕТ СН'!$F$12+СВЦЭМ!$D$10+'СЕТ СН'!$F$6-'СЕТ СН'!$F$22</f>
        <v>1238.94237333</v>
      </c>
      <c r="H21" s="36">
        <f>SUMIFS(СВЦЭМ!$C$33:$C$776,СВЦЭМ!$A$33:$A$776,$A21,СВЦЭМ!$B$33:$B$776,H$11)+'СЕТ СН'!$F$12+СВЦЭМ!$D$10+'СЕТ СН'!$F$6-'СЕТ СН'!$F$22</f>
        <v>1225.5719575999999</v>
      </c>
      <c r="I21" s="36">
        <f>SUMIFS(СВЦЭМ!$C$33:$C$776,СВЦЭМ!$A$33:$A$776,$A21,СВЦЭМ!$B$33:$B$776,I$11)+'СЕТ СН'!$F$12+СВЦЭМ!$D$10+'СЕТ СН'!$F$6-'СЕТ СН'!$F$22</f>
        <v>1216.7664961200001</v>
      </c>
      <c r="J21" s="36">
        <f>SUMIFS(СВЦЭМ!$C$33:$C$776,СВЦЭМ!$A$33:$A$776,$A21,СВЦЭМ!$B$33:$B$776,J$11)+'СЕТ СН'!$F$12+СВЦЭМ!$D$10+'СЕТ СН'!$F$6-'СЕТ СН'!$F$22</f>
        <v>1206.20369706</v>
      </c>
      <c r="K21" s="36">
        <f>SUMIFS(СВЦЭМ!$C$33:$C$776,СВЦЭМ!$A$33:$A$776,$A21,СВЦЭМ!$B$33:$B$776,K$11)+'СЕТ СН'!$F$12+СВЦЭМ!$D$10+'СЕТ СН'!$F$6-'СЕТ СН'!$F$22</f>
        <v>1179.3129961499999</v>
      </c>
      <c r="L21" s="36">
        <f>SUMIFS(СВЦЭМ!$C$33:$C$776,СВЦЭМ!$A$33:$A$776,$A21,СВЦЭМ!$B$33:$B$776,L$11)+'СЕТ СН'!$F$12+СВЦЭМ!$D$10+'СЕТ СН'!$F$6-'СЕТ СН'!$F$22</f>
        <v>1151.7280626899999</v>
      </c>
      <c r="M21" s="36">
        <f>SUMIFS(СВЦЭМ!$C$33:$C$776,СВЦЭМ!$A$33:$A$776,$A21,СВЦЭМ!$B$33:$B$776,M$11)+'СЕТ СН'!$F$12+СВЦЭМ!$D$10+'СЕТ СН'!$F$6-'СЕТ СН'!$F$22</f>
        <v>1147.8271122799999</v>
      </c>
      <c r="N21" s="36">
        <f>SUMIFS(СВЦЭМ!$C$33:$C$776,СВЦЭМ!$A$33:$A$776,$A21,СВЦЭМ!$B$33:$B$776,N$11)+'СЕТ СН'!$F$12+СВЦЭМ!$D$10+'СЕТ СН'!$F$6-'СЕТ СН'!$F$22</f>
        <v>1168.8319150099999</v>
      </c>
      <c r="O21" s="36">
        <f>SUMIFS(СВЦЭМ!$C$33:$C$776,СВЦЭМ!$A$33:$A$776,$A21,СВЦЭМ!$B$33:$B$776,O$11)+'СЕТ СН'!$F$12+СВЦЭМ!$D$10+'СЕТ СН'!$F$6-'СЕТ СН'!$F$22</f>
        <v>1174.3048787600001</v>
      </c>
      <c r="P21" s="36">
        <f>SUMIFS(СВЦЭМ!$C$33:$C$776,СВЦЭМ!$A$33:$A$776,$A21,СВЦЭМ!$B$33:$B$776,P$11)+'СЕТ СН'!$F$12+СВЦЭМ!$D$10+'СЕТ СН'!$F$6-'СЕТ СН'!$F$22</f>
        <v>1185.5327128900001</v>
      </c>
      <c r="Q21" s="36">
        <f>SUMIFS(СВЦЭМ!$C$33:$C$776,СВЦЭМ!$A$33:$A$776,$A21,СВЦЭМ!$B$33:$B$776,Q$11)+'СЕТ СН'!$F$12+СВЦЭМ!$D$10+'СЕТ СН'!$F$6-'СЕТ СН'!$F$22</f>
        <v>1189.30400912</v>
      </c>
      <c r="R21" s="36">
        <f>SUMIFS(СВЦЭМ!$C$33:$C$776,СВЦЭМ!$A$33:$A$776,$A21,СВЦЭМ!$B$33:$B$776,R$11)+'СЕТ СН'!$F$12+СВЦЭМ!$D$10+'СЕТ СН'!$F$6-'СЕТ СН'!$F$22</f>
        <v>1172.83119844</v>
      </c>
      <c r="S21" s="36">
        <f>SUMIFS(СВЦЭМ!$C$33:$C$776,СВЦЭМ!$A$33:$A$776,$A21,СВЦЭМ!$B$33:$B$776,S$11)+'СЕТ СН'!$F$12+СВЦЭМ!$D$10+'СЕТ СН'!$F$6-'СЕТ СН'!$F$22</f>
        <v>1146.7113031599999</v>
      </c>
      <c r="T21" s="36">
        <f>SUMIFS(СВЦЭМ!$C$33:$C$776,СВЦЭМ!$A$33:$A$776,$A21,СВЦЭМ!$B$33:$B$776,T$11)+'СЕТ СН'!$F$12+СВЦЭМ!$D$10+'СЕТ СН'!$F$6-'СЕТ СН'!$F$22</f>
        <v>1118.64045416</v>
      </c>
      <c r="U21" s="36">
        <f>SUMIFS(СВЦЭМ!$C$33:$C$776,СВЦЭМ!$A$33:$A$776,$A21,СВЦЭМ!$B$33:$B$776,U$11)+'СЕТ СН'!$F$12+СВЦЭМ!$D$10+'СЕТ СН'!$F$6-'СЕТ СН'!$F$22</f>
        <v>1118.8783878099998</v>
      </c>
      <c r="V21" s="36">
        <f>SUMIFS(СВЦЭМ!$C$33:$C$776,СВЦЭМ!$A$33:$A$776,$A21,СВЦЭМ!$B$33:$B$776,V$11)+'СЕТ СН'!$F$12+СВЦЭМ!$D$10+'СЕТ СН'!$F$6-'СЕТ СН'!$F$22</f>
        <v>1121.24636177</v>
      </c>
      <c r="W21" s="36">
        <f>SUMIFS(СВЦЭМ!$C$33:$C$776,СВЦЭМ!$A$33:$A$776,$A21,СВЦЭМ!$B$33:$B$776,W$11)+'СЕТ СН'!$F$12+СВЦЭМ!$D$10+'СЕТ СН'!$F$6-'СЕТ СН'!$F$22</f>
        <v>1144.9924646699999</v>
      </c>
      <c r="X21" s="36">
        <f>SUMIFS(СВЦЭМ!$C$33:$C$776,СВЦЭМ!$A$33:$A$776,$A21,СВЦЭМ!$B$33:$B$776,X$11)+'СЕТ СН'!$F$12+СВЦЭМ!$D$10+'СЕТ СН'!$F$6-'СЕТ СН'!$F$22</f>
        <v>1164.8117267</v>
      </c>
      <c r="Y21" s="36">
        <f>SUMIFS(СВЦЭМ!$C$33:$C$776,СВЦЭМ!$A$33:$A$776,$A21,СВЦЭМ!$B$33:$B$776,Y$11)+'СЕТ СН'!$F$12+СВЦЭМ!$D$10+'СЕТ СН'!$F$6-'СЕТ СН'!$F$22</f>
        <v>1181.43456655</v>
      </c>
    </row>
    <row r="22" spans="1:25" ht="15.75" x14ac:dyDescent="0.2">
      <c r="A22" s="35">
        <f t="shared" si="0"/>
        <v>44207</v>
      </c>
      <c r="B22" s="36">
        <f>SUMIFS(СВЦЭМ!$C$33:$C$776,СВЦЭМ!$A$33:$A$776,$A22,СВЦЭМ!$B$33:$B$776,B$11)+'СЕТ СН'!$F$12+СВЦЭМ!$D$10+'СЕТ СН'!$F$6-'СЕТ СН'!$F$22</f>
        <v>1229.9735560899999</v>
      </c>
      <c r="C22" s="36">
        <f>SUMIFS(СВЦЭМ!$C$33:$C$776,СВЦЭМ!$A$33:$A$776,$A22,СВЦЭМ!$B$33:$B$776,C$11)+'СЕТ СН'!$F$12+СВЦЭМ!$D$10+'СЕТ СН'!$F$6-'СЕТ СН'!$F$22</f>
        <v>1266.7118620399999</v>
      </c>
      <c r="D22" s="36">
        <f>SUMIFS(СВЦЭМ!$C$33:$C$776,СВЦЭМ!$A$33:$A$776,$A22,СВЦЭМ!$B$33:$B$776,D$11)+'СЕТ СН'!$F$12+СВЦЭМ!$D$10+'СЕТ СН'!$F$6-'СЕТ СН'!$F$22</f>
        <v>1271.5253389699999</v>
      </c>
      <c r="E22" s="36">
        <f>SUMIFS(СВЦЭМ!$C$33:$C$776,СВЦЭМ!$A$33:$A$776,$A22,СВЦЭМ!$B$33:$B$776,E$11)+'СЕТ СН'!$F$12+СВЦЭМ!$D$10+'СЕТ СН'!$F$6-'СЕТ СН'!$F$22</f>
        <v>1267.46533967</v>
      </c>
      <c r="F22" s="36">
        <f>SUMIFS(СВЦЭМ!$C$33:$C$776,СВЦЭМ!$A$33:$A$776,$A22,СВЦЭМ!$B$33:$B$776,F$11)+'СЕТ СН'!$F$12+СВЦЭМ!$D$10+'СЕТ СН'!$F$6-'СЕТ СН'!$F$22</f>
        <v>1272.0469642599999</v>
      </c>
      <c r="G22" s="36">
        <f>SUMIFS(СВЦЭМ!$C$33:$C$776,СВЦЭМ!$A$33:$A$776,$A22,СВЦЭМ!$B$33:$B$776,G$11)+'СЕТ СН'!$F$12+СВЦЭМ!$D$10+'СЕТ СН'!$F$6-'СЕТ СН'!$F$22</f>
        <v>1274.5135780200001</v>
      </c>
      <c r="H22" s="36">
        <f>SUMIFS(СВЦЭМ!$C$33:$C$776,СВЦЭМ!$A$33:$A$776,$A22,СВЦЭМ!$B$33:$B$776,H$11)+'СЕТ СН'!$F$12+СВЦЭМ!$D$10+'СЕТ СН'!$F$6-'СЕТ СН'!$F$22</f>
        <v>1266.8906848899999</v>
      </c>
      <c r="I22" s="36">
        <f>SUMIFS(СВЦЭМ!$C$33:$C$776,СВЦЭМ!$A$33:$A$776,$A22,СВЦЭМ!$B$33:$B$776,I$11)+'СЕТ СН'!$F$12+СВЦЭМ!$D$10+'СЕТ СН'!$F$6-'СЕТ СН'!$F$22</f>
        <v>1223.3025608200001</v>
      </c>
      <c r="J22" s="36">
        <f>SUMIFS(СВЦЭМ!$C$33:$C$776,СВЦЭМ!$A$33:$A$776,$A22,СВЦЭМ!$B$33:$B$776,J$11)+'СЕТ СН'!$F$12+СВЦЭМ!$D$10+'СЕТ СН'!$F$6-'СЕТ СН'!$F$22</f>
        <v>1181.3289860699999</v>
      </c>
      <c r="K22" s="36">
        <f>SUMIFS(СВЦЭМ!$C$33:$C$776,СВЦЭМ!$A$33:$A$776,$A22,СВЦЭМ!$B$33:$B$776,K$11)+'СЕТ СН'!$F$12+СВЦЭМ!$D$10+'СЕТ СН'!$F$6-'СЕТ СН'!$F$22</f>
        <v>1164.56126406</v>
      </c>
      <c r="L22" s="36">
        <f>SUMIFS(СВЦЭМ!$C$33:$C$776,СВЦЭМ!$A$33:$A$776,$A22,СВЦЭМ!$B$33:$B$776,L$11)+'СЕТ СН'!$F$12+СВЦЭМ!$D$10+'СЕТ СН'!$F$6-'СЕТ СН'!$F$22</f>
        <v>1160.20056813</v>
      </c>
      <c r="M22" s="36">
        <f>SUMIFS(СВЦЭМ!$C$33:$C$776,СВЦЭМ!$A$33:$A$776,$A22,СВЦЭМ!$B$33:$B$776,M$11)+'СЕТ СН'!$F$12+СВЦЭМ!$D$10+'СЕТ СН'!$F$6-'СЕТ СН'!$F$22</f>
        <v>1167.34989694</v>
      </c>
      <c r="N22" s="36">
        <f>SUMIFS(СВЦЭМ!$C$33:$C$776,СВЦЭМ!$A$33:$A$776,$A22,СВЦЭМ!$B$33:$B$776,N$11)+'СЕТ СН'!$F$12+СВЦЭМ!$D$10+'СЕТ СН'!$F$6-'СЕТ СН'!$F$22</f>
        <v>1178.2324264900001</v>
      </c>
      <c r="O22" s="36">
        <f>SUMIFS(СВЦЭМ!$C$33:$C$776,СВЦЭМ!$A$33:$A$776,$A22,СВЦЭМ!$B$33:$B$776,O$11)+'СЕТ СН'!$F$12+СВЦЭМ!$D$10+'СЕТ СН'!$F$6-'СЕТ СН'!$F$22</f>
        <v>1188.9642140799999</v>
      </c>
      <c r="P22" s="36">
        <f>SUMIFS(СВЦЭМ!$C$33:$C$776,СВЦЭМ!$A$33:$A$776,$A22,СВЦЭМ!$B$33:$B$776,P$11)+'СЕТ СН'!$F$12+СВЦЭМ!$D$10+'СЕТ СН'!$F$6-'СЕТ СН'!$F$22</f>
        <v>1201.57553093</v>
      </c>
      <c r="Q22" s="36">
        <f>SUMIFS(СВЦЭМ!$C$33:$C$776,СВЦЭМ!$A$33:$A$776,$A22,СВЦЭМ!$B$33:$B$776,Q$11)+'СЕТ СН'!$F$12+СВЦЭМ!$D$10+'СЕТ СН'!$F$6-'СЕТ СН'!$F$22</f>
        <v>1201.4164146799999</v>
      </c>
      <c r="R22" s="36">
        <f>SUMIFS(СВЦЭМ!$C$33:$C$776,СВЦЭМ!$A$33:$A$776,$A22,СВЦЭМ!$B$33:$B$776,R$11)+'СЕТ СН'!$F$12+СВЦЭМ!$D$10+'СЕТ СН'!$F$6-'СЕТ СН'!$F$22</f>
        <v>1192.2829471499999</v>
      </c>
      <c r="S22" s="36">
        <f>SUMIFS(СВЦЭМ!$C$33:$C$776,СВЦЭМ!$A$33:$A$776,$A22,СВЦЭМ!$B$33:$B$776,S$11)+'СЕТ СН'!$F$12+СВЦЭМ!$D$10+'СЕТ СН'!$F$6-'СЕТ СН'!$F$22</f>
        <v>1172.773379</v>
      </c>
      <c r="T22" s="36">
        <f>SUMIFS(СВЦЭМ!$C$33:$C$776,СВЦЭМ!$A$33:$A$776,$A22,СВЦЭМ!$B$33:$B$776,T$11)+'СЕТ СН'!$F$12+СВЦЭМ!$D$10+'СЕТ СН'!$F$6-'СЕТ СН'!$F$22</f>
        <v>1141.9231547100001</v>
      </c>
      <c r="U22" s="36">
        <f>SUMIFS(СВЦЭМ!$C$33:$C$776,СВЦЭМ!$A$33:$A$776,$A22,СВЦЭМ!$B$33:$B$776,U$11)+'СЕТ СН'!$F$12+СВЦЭМ!$D$10+'СЕТ СН'!$F$6-'СЕТ СН'!$F$22</f>
        <v>1142.19840742</v>
      </c>
      <c r="V22" s="36">
        <f>SUMIFS(СВЦЭМ!$C$33:$C$776,СВЦЭМ!$A$33:$A$776,$A22,СВЦЭМ!$B$33:$B$776,V$11)+'СЕТ СН'!$F$12+СВЦЭМ!$D$10+'СЕТ СН'!$F$6-'СЕТ СН'!$F$22</f>
        <v>1156.3502131600001</v>
      </c>
      <c r="W22" s="36">
        <f>SUMIFS(СВЦЭМ!$C$33:$C$776,СВЦЭМ!$A$33:$A$776,$A22,СВЦЭМ!$B$33:$B$776,W$11)+'СЕТ СН'!$F$12+СВЦЭМ!$D$10+'СЕТ СН'!$F$6-'СЕТ СН'!$F$22</f>
        <v>1173.0733146</v>
      </c>
      <c r="X22" s="36">
        <f>SUMIFS(СВЦЭМ!$C$33:$C$776,СВЦЭМ!$A$33:$A$776,$A22,СВЦЭМ!$B$33:$B$776,X$11)+'СЕТ СН'!$F$12+СВЦЭМ!$D$10+'СЕТ СН'!$F$6-'СЕТ СН'!$F$22</f>
        <v>1175.02085306</v>
      </c>
      <c r="Y22" s="36">
        <f>SUMIFS(СВЦЭМ!$C$33:$C$776,СВЦЭМ!$A$33:$A$776,$A22,СВЦЭМ!$B$33:$B$776,Y$11)+'СЕТ СН'!$F$12+СВЦЭМ!$D$10+'СЕТ СН'!$F$6-'СЕТ СН'!$F$22</f>
        <v>1195.1763020199999</v>
      </c>
    </row>
    <row r="23" spans="1:25" ht="15.75" x14ac:dyDescent="0.2">
      <c r="A23" s="35">
        <f t="shared" si="0"/>
        <v>44208</v>
      </c>
      <c r="B23" s="36">
        <f>SUMIFS(СВЦЭМ!$C$33:$C$776,СВЦЭМ!$A$33:$A$776,$A23,СВЦЭМ!$B$33:$B$776,B$11)+'СЕТ СН'!$F$12+СВЦЭМ!$D$10+'СЕТ СН'!$F$6-'СЕТ СН'!$F$22</f>
        <v>1164.4287645899999</v>
      </c>
      <c r="C23" s="36">
        <f>SUMIFS(СВЦЭМ!$C$33:$C$776,СВЦЭМ!$A$33:$A$776,$A23,СВЦЭМ!$B$33:$B$776,C$11)+'СЕТ СН'!$F$12+СВЦЭМ!$D$10+'СЕТ СН'!$F$6-'СЕТ СН'!$F$22</f>
        <v>1192.4010663399999</v>
      </c>
      <c r="D23" s="36">
        <f>SUMIFS(СВЦЭМ!$C$33:$C$776,СВЦЭМ!$A$33:$A$776,$A23,СВЦЭМ!$B$33:$B$776,D$11)+'СЕТ СН'!$F$12+СВЦЭМ!$D$10+'СЕТ СН'!$F$6-'СЕТ СН'!$F$22</f>
        <v>1216.6711680599999</v>
      </c>
      <c r="E23" s="36">
        <f>SUMIFS(СВЦЭМ!$C$33:$C$776,СВЦЭМ!$A$33:$A$776,$A23,СВЦЭМ!$B$33:$B$776,E$11)+'СЕТ СН'!$F$12+СВЦЭМ!$D$10+'СЕТ СН'!$F$6-'СЕТ СН'!$F$22</f>
        <v>1229.37970537</v>
      </c>
      <c r="F23" s="36">
        <f>SUMIFS(СВЦЭМ!$C$33:$C$776,СВЦЭМ!$A$33:$A$776,$A23,СВЦЭМ!$B$33:$B$776,F$11)+'СЕТ СН'!$F$12+СВЦЭМ!$D$10+'СЕТ СН'!$F$6-'СЕТ СН'!$F$22</f>
        <v>1230.2860251499999</v>
      </c>
      <c r="G23" s="36">
        <f>SUMIFS(СВЦЭМ!$C$33:$C$776,СВЦЭМ!$A$33:$A$776,$A23,СВЦЭМ!$B$33:$B$776,G$11)+'СЕТ СН'!$F$12+СВЦЭМ!$D$10+'СЕТ СН'!$F$6-'СЕТ СН'!$F$22</f>
        <v>1224.69414362</v>
      </c>
      <c r="H23" s="36">
        <f>SUMIFS(СВЦЭМ!$C$33:$C$776,СВЦЭМ!$A$33:$A$776,$A23,СВЦЭМ!$B$33:$B$776,H$11)+'СЕТ СН'!$F$12+СВЦЭМ!$D$10+'СЕТ СН'!$F$6-'СЕТ СН'!$F$22</f>
        <v>1211.3792994099999</v>
      </c>
      <c r="I23" s="36">
        <f>SUMIFS(СВЦЭМ!$C$33:$C$776,СВЦЭМ!$A$33:$A$776,$A23,СВЦЭМ!$B$33:$B$776,I$11)+'СЕТ СН'!$F$12+СВЦЭМ!$D$10+'СЕТ СН'!$F$6-'СЕТ СН'!$F$22</f>
        <v>1180.3531325199999</v>
      </c>
      <c r="J23" s="36">
        <f>SUMIFS(СВЦЭМ!$C$33:$C$776,СВЦЭМ!$A$33:$A$776,$A23,СВЦЭМ!$B$33:$B$776,J$11)+'СЕТ СН'!$F$12+СВЦЭМ!$D$10+'СЕТ СН'!$F$6-'СЕТ СН'!$F$22</f>
        <v>1141.0566631500001</v>
      </c>
      <c r="K23" s="36">
        <f>SUMIFS(СВЦЭМ!$C$33:$C$776,СВЦЭМ!$A$33:$A$776,$A23,СВЦЭМ!$B$33:$B$776,K$11)+'СЕТ СН'!$F$12+СВЦЭМ!$D$10+'СЕТ СН'!$F$6-'СЕТ СН'!$F$22</f>
        <v>1136.40328103</v>
      </c>
      <c r="L23" s="36">
        <f>SUMIFS(СВЦЭМ!$C$33:$C$776,СВЦЭМ!$A$33:$A$776,$A23,СВЦЭМ!$B$33:$B$776,L$11)+'СЕТ СН'!$F$12+СВЦЭМ!$D$10+'СЕТ СН'!$F$6-'СЕТ СН'!$F$22</f>
        <v>1131.9976758</v>
      </c>
      <c r="M23" s="36">
        <f>SUMIFS(СВЦЭМ!$C$33:$C$776,СВЦЭМ!$A$33:$A$776,$A23,СВЦЭМ!$B$33:$B$776,M$11)+'СЕТ СН'!$F$12+СВЦЭМ!$D$10+'СЕТ СН'!$F$6-'СЕТ СН'!$F$22</f>
        <v>1139.6916541000001</v>
      </c>
      <c r="N23" s="36">
        <f>SUMIFS(СВЦЭМ!$C$33:$C$776,СВЦЭМ!$A$33:$A$776,$A23,СВЦЭМ!$B$33:$B$776,N$11)+'СЕТ СН'!$F$12+СВЦЭМ!$D$10+'СЕТ СН'!$F$6-'СЕТ СН'!$F$22</f>
        <v>1145.9419189</v>
      </c>
      <c r="O23" s="36">
        <f>SUMIFS(СВЦЭМ!$C$33:$C$776,СВЦЭМ!$A$33:$A$776,$A23,СВЦЭМ!$B$33:$B$776,O$11)+'СЕТ СН'!$F$12+СВЦЭМ!$D$10+'СЕТ СН'!$F$6-'СЕТ СН'!$F$22</f>
        <v>1158.6495455300001</v>
      </c>
      <c r="P23" s="36">
        <f>SUMIFS(СВЦЭМ!$C$33:$C$776,СВЦЭМ!$A$33:$A$776,$A23,СВЦЭМ!$B$33:$B$776,P$11)+'СЕТ СН'!$F$12+СВЦЭМ!$D$10+'СЕТ СН'!$F$6-'СЕТ СН'!$F$22</f>
        <v>1168.10656264</v>
      </c>
      <c r="Q23" s="36">
        <f>SUMIFS(СВЦЭМ!$C$33:$C$776,СВЦЭМ!$A$33:$A$776,$A23,СВЦЭМ!$B$33:$B$776,Q$11)+'СЕТ СН'!$F$12+СВЦЭМ!$D$10+'СЕТ СН'!$F$6-'СЕТ СН'!$F$22</f>
        <v>1170.2881386700001</v>
      </c>
      <c r="R23" s="36">
        <f>SUMIFS(СВЦЭМ!$C$33:$C$776,СВЦЭМ!$A$33:$A$776,$A23,СВЦЭМ!$B$33:$B$776,R$11)+'СЕТ СН'!$F$12+СВЦЭМ!$D$10+'СЕТ СН'!$F$6-'СЕТ СН'!$F$22</f>
        <v>1158.4197057700001</v>
      </c>
      <c r="S23" s="36">
        <f>SUMIFS(СВЦЭМ!$C$33:$C$776,СВЦЭМ!$A$33:$A$776,$A23,СВЦЭМ!$B$33:$B$776,S$11)+'СЕТ СН'!$F$12+СВЦЭМ!$D$10+'СЕТ СН'!$F$6-'СЕТ СН'!$F$22</f>
        <v>1132.5415600399999</v>
      </c>
      <c r="T23" s="36">
        <f>SUMIFS(СВЦЭМ!$C$33:$C$776,СВЦЭМ!$A$33:$A$776,$A23,СВЦЭМ!$B$33:$B$776,T$11)+'СЕТ СН'!$F$12+СВЦЭМ!$D$10+'СЕТ СН'!$F$6-'СЕТ СН'!$F$22</f>
        <v>1126.0971104299999</v>
      </c>
      <c r="U23" s="36">
        <f>SUMIFS(СВЦЭМ!$C$33:$C$776,СВЦЭМ!$A$33:$A$776,$A23,СВЦЭМ!$B$33:$B$776,U$11)+'СЕТ СН'!$F$12+СВЦЭМ!$D$10+'СЕТ СН'!$F$6-'СЕТ СН'!$F$22</f>
        <v>1127.27021984</v>
      </c>
      <c r="V23" s="36">
        <f>SUMIFS(СВЦЭМ!$C$33:$C$776,СВЦЭМ!$A$33:$A$776,$A23,СВЦЭМ!$B$33:$B$776,V$11)+'СЕТ СН'!$F$12+СВЦЭМ!$D$10+'СЕТ СН'!$F$6-'СЕТ СН'!$F$22</f>
        <v>1142.8509383599999</v>
      </c>
      <c r="W23" s="36">
        <f>SUMIFS(СВЦЭМ!$C$33:$C$776,СВЦЭМ!$A$33:$A$776,$A23,СВЦЭМ!$B$33:$B$776,W$11)+'СЕТ СН'!$F$12+СВЦЭМ!$D$10+'СЕТ СН'!$F$6-'СЕТ СН'!$F$22</f>
        <v>1162.8285505599999</v>
      </c>
      <c r="X23" s="36">
        <f>SUMIFS(СВЦЭМ!$C$33:$C$776,СВЦЭМ!$A$33:$A$776,$A23,СВЦЭМ!$B$33:$B$776,X$11)+'СЕТ СН'!$F$12+СВЦЭМ!$D$10+'СЕТ СН'!$F$6-'СЕТ СН'!$F$22</f>
        <v>1170.11022843</v>
      </c>
      <c r="Y23" s="36">
        <f>SUMIFS(СВЦЭМ!$C$33:$C$776,СВЦЭМ!$A$33:$A$776,$A23,СВЦЭМ!$B$33:$B$776,Y$11)+'СЕТ СН'!$F$12+СВЦЭМ!$D$10+'СЕТ СН'!$F$6-'СЕТ СН'!$F$22</f>
        <v>1195.4760514499999</v>
      </c>
    </row>
    <row r="24" spans="1:25" ht="15.75" x14ac:dyDescent="0.2">
      <c r="A24" s="35">
        <f t="shared" si="0"/>
        <v>44209</v>
      </c>
      <c r="B24" s="36">
        <f>SUMIFS(СВЦЭМ!$C$33:$C$776,СВЦЭМ!$A$33:$A$776,$A24,СВЦЭМ!$B$33:$B$776,B$11)+'СЕТ СН'!$F$12+СВЦЭМ!$D$10+'СЕТ СН'!$F$6-'СЕТ СН'!$F$22</f>
        <v>1192.3604486899999</v>
      </c>
      <c r="C24" s="36">
        <f>SUMIFS(СВЦЭМ!$C$33:$C$776,СВЦЭМ!$A$33:$A$776,$A24,СВЦЭМ!$B$33:$B$776,C$11)+'СЕТ СН'!$F$12+СВЦЭМ!$D$10+'СЕТ СН'!$F$6-'СЕТ СН'!$F$22</f>
        <v>1228.2627985199999</v>
      </c>
      <c r="D24" s="36">
        <f>SUMIFS(СВЦЭМ!$C$33:$C$776,СВЦЭМ!$A$33:$A$776,$A24,СВЦЭМ!$B$33:$B$776,D$11)+'СЕТ СН'!$F$12+СВЦЭМ!$D$10+'СЕТ СН'!$F$6-'СЕТ СН'!$F$22</f>
        <v>1241.2993903500001</v>
      </c>
      <c r="E24" s="36">
        <f>SUMIFS(СВЦЭМ!$C$33:$C$776,СВЦЭМ!$A$33:$A$776,$A24,СВЦЭМ!$B$33:$B$776,E$11)+'СЕТ СН'!$F$12+СВЦЭМ!$D$10+'СЕТ СН'!$F$6-'СЕТ СН'!$F$22</f>
        <v>1255.50733083</v>
      </c>
      <c r="F24" s="36">
        <f>SUMIFS(СВЦЭМ!$C$33:$C$776,СВЦЭМ!$A$33:$A$776,$A24,СВЦЭМ!$B$33:$B$776,F$11)+'СЕТ СН'!$F$12+СВЦЭМ!$D$10+'СЕТ СН'!$F$6-'СЕТ СН'!$F$22</f>
        <v>1254.0803334299999</v>
      </c>
      <c r="G24" s="36">
        <f>SUMIFS(СВЦЭМ!$C$33:$C$776,СВЦЭМ!$A$33:$A$776,$A24,СВЦЭМ!$B$33:$B$776,G$11)+'СЕТ СН'!$F$12+СВЦЭМ!$D$10+'СЕТ СН'!$F$6-'СЕТ СН'!$F$22</f>
        <v>1240.68664917</v>
      </c>
      <c r="H24" s="36">
        <f>SUMIFS(СВЦЭМ!$C$33:$C$776,СВЦЭМ!$A$33:$A$776,$A24,СВЦЭМ!$B$33:$B$776,H$11)+'СЕТ СН'!$F$12+СВЦЭМ!$D$10+'СЕТ СН'!$F$6-'СЕТ СН'!$F$22</f>
        <v>1220.96203214</v>
      </c>
      <c r="I24" s="36">
        <f>SUMIFS(СВЦЭМ!$C$33:$C$776,СВЦЭМ!$A$33:$A$776,$A24,СВЦЭМ!$B$33:$B$776,I$11)+'СЕТ СН'!$F$12+СВЦЭМ!$D$10+'СЕТ СН'!$F$6-'СЕТ СН'!$F$22</f>
        <v>1201.4973912599999</v>
      </c>
      <c r="J24" s="36">
        <f>SUMIFS(СВЦЭМ!$C$33:$C$776,СВЦЭМ!$A$33:$A$776,$A24,СВЦЭМ!$B$33:$B$776,J$11)+'СЕТ СН'!$F$12+СВЦЭМ!$D$10+'СЕТ СН'!$F$6-'СЕТ СН'!$F$22</f>
        <v>1177.2526482999999</v>
      </c>
      <c r="K24" s="36">
        <f>SUMIFS(СВЦЭМ!$C$33:$C$776,СВЦЭМ!$A$33:$A$776,$A24,СВЦЭМ!$B$33:$B$776,K$11)+'СЕТ СН'!$F$12+СВЦЭМ!$D$10+'СЕТ СН'!$F$6-'СЕТ СН'!$F$22</f>
        <v>1172.73647678</v>
      </c>
      <c r="L24" s="36">
        <f>SUMIFS(СВЦЭМ!$C$33:$C$776,СВЦЭМ!$A$33:$A$776,$A24,СВЦЭМ!$B$33:$B$776,L$11)+'СЕТ СН'!$F$12+СВЦЭМ!$D$10+'СЕТ СН'!$F$6-'СЕТ СН'!$F$22</f>
        <v>1153.18050485</v>
      </c>
      <c r="M24" s="36">
        <f>SUMIFS(СВЦЭМ!$C$33:$C$776,СВЦЭМ!$A$33:$A$776,$A24,СВЦЭМ!$B$33:$B$776,M$11)+'СЕТ СН'!$F$12+СВЦЭМ!$D$10+'СЕТ СН'!$F$6-'СЕТ СН'!$F$22</f>
        <v>1150.1038747</v>
      </c>
      <c r="N24" s="36">
        <f>SUMIFS(СВЦЭМ!$C$33:$C$776,СВЦЭМ!$A$33:$A$776,$A24,СВЦЭМ!$B$33:$B$776,N$11)+'СЕТ СН'!$F$12+СВЦЭМ!$D$10+'СЕТ СН'!$F$6-'СЕТ СН'!$F$22</f>
        <v>1165.64496482</v>
      </c>
      <c r="O24" s="36">
        <f>SUMIFS(СВЦЭМ!$C$33:$C$776,СВЦЭМ!$A$33:$A$776,$A24,СВЦЭМ!$B$33:$B$776,O$11)+'СЕТ СН'!$F$12+СВЦЭМ!$D$10+'СЕТ СН'!$F$6-'СЕТ СН'!$F$22</f>
        <v>1166.87470641</v>
      </c>
      <c r="P24" s="36">
        <f>SUMIFS(СВЦЭМ!$C$33:$C$776,СВЦЭМ!$A$33:$A$776,$A24,СВЦЭМ!$B$33:$B$776,P$11)+'СЕТ СН'!$F$12+СВЦЭМ!$D$10+'СЕТ СН'!$F$6-'СЕТ СН'!$F$22</f>
        <v>1174.11809146</v>
      </c>
      <c r="Q24" s="36">
        <f>SUMIFS(СВЦЭМ!$C$33:$C$776,СВЦЭМ!$A$33:$A$776,$A24,СВЦЭМ!$B$33:$B$776,Q$11)+'СЕТ СН'!$F$12+СВЦЭМ!$D$10+'СЕТ СН'!$F$6-'СЕТ СН'!$F$22</f>
        <v>1173.85945094</v>
      </c>
      <c r="R24" s="36">
        <f>SUMIFS(СВЦЭМ!$C$33:$C$776,СВЦЭМ!$A$33:$A$776,$A24,СВЦЭМ!$B$33:$B$776,R$11)+'СЕТ СН'!$F$12+СВЦЭМ!$D$10+'СЕТ СН'!$F$6-'СЕТ СН'!$F$22</f>
        <v>1168.4117876</v>
      </c>
      <c r="S24" s="36">
        <f>SUMIFS(СВЦЭМ!$C$33:$C$776,СВЦЭМ!$A$33:$A$776,$A24,СВЦЭМ!$B$33:$B$776,S$11)+'СЕТ СН'!$F$12+СВЦЭМ!$D$10+'СЕТ СН'!$F$6-'СЕТ СН'!$F$22</f>
        <v>1146.0258253100001</v>
      </c>
      <c r="T24" s="36">
        <f>SUMIFS(СВЦЭМ!$C$33:$C$776,СВЦЭМ!$A$33:$A$776,$A24,СВЦЭМ!$B$33:$B$776,T$11)+'СЕТ СН'!$F$12+СВЦЭМ!$D$10+'СЕТ СН'!$F$6-'СЕТ СН'!$F$22</f>
        <v>1130.7640723699999</v>
      </c>
      <c r="U24" s="36">
        <f>SUMIFS(СВЦЭМ!$C$33:$C$776,СВЦЭМ!$A$33:$A$776,$A24,СВЦЭМ!$B$33:$B$776,U$11)+'СЕТ СН'!$F$12+СВЦЭМ!$D$10+'СЕТ СН'!$F$6-'СЕТ СН'!$F$22</f>
        <v>1130.98738112</v>
      </c>
      <c r="V24" s="36">
        <f>SUMIFS(СВЦЭМ!$C$33:$C$776,СВЦЭМ!$A$33:$A$776,$A24,СВЦЭМ!$B$33:$B$776,V$11)+'СЕТ СН'!$F$12+СВЦЭМ!$D$10+'СЕТ СН'!$F$6-'СЕТ СН'!$F$22</f>
        <v>1145.3521819099999</v>
      </c>
      <c r="W24" s="36">
        <f>SUMIFS(СВЦЭМ!$C$33:$C$776,СВЦЭМ!$A$33:$A$776,$A24,СВЦЭМ!$B$33:$B$776,W$11)+'СЕТ СН'!$F$12+СВЦЭМ!$D$10+'СЕТ СН'!$F$6-'СЕТ СН'!$F$22</f>
        <v>1155.98041139</v>
      </c>
      <c r="X24" s="36">
        <f>SUMIFS(СВЦЭМ!$C$33:$C$776,СВЦЭМ!$A$33:$A$776,$A24,СВЦЭМ!$B$33:$B$776,X$11)+'СЕТ СН'!$F$12+СВЦЭМ!$D$10+'СЕТ СН'!$F$6-'СЕТ СН'!$F$22</f>
        <v>1165.2482754999999</v>
      </c>
      <c r="Y24" s="36">
        <f>SUMIFS(СВЦЭМ!$C$33:$C$776,СВЦЭМ!$A$33:$A$776,$A24,СВЦЭМ!$B$33:$B$776,Y$11)+'СЕТ СН'!$F$12+СВЦЭМ!$D$10+'СЕТ СН'!$F$6-'СЕТ СН'!$F$22</f>
        <v>1189.45532841</v>
      </c>
    </row>
    <row r="25" spans="1:25" ht="15.75" x14ac:dyDescent="0.2">
      <c r="A25" s="35">
        <f t="shared" si="0"/>
        <v>44210</v>
      </c>
      <c r="B25" s="36">
        <f>SUMIFS(СВЦЭМ!$C$33:$C$776,СВЦЭМ!$A$33:$A$776,$A25,СВЦЭМ!$B$33:$B$776,B$11)+'СЕТ СН'!$F$12+СВЦЭМ!$D$10+'СЕТ СН'!$F$6-'СЕТ СН'!$F$22</f>
        <v>1195.01987463</v>
      </c>
      <c r="C25" s="36">
        <f>SUMIFS(СВЦЭМ!$C$33:$C$776,СВЦЭМ!$A$33:$A$776,$A25,СВЦЭМ!$B$33:$B$776,C$11)+'СЕТ СН'!$F$12+СВЦЭМ!$D$10+'СЕТ СН'!$F$6-'СЕТ СН'!$F$22</f>
        <v>1238.8657004300001</v>
      </c>
      <c r="D25" s="36">
        <f>SUMIFS(СВЦЭМ!$C$33:$C$776,СВЦЭМ!$A$33:$A$776,$A25,СВЦЭМ!$B$33:$B$776,D$11)+'СЕТ СН'!$F$12+СВЦЭМ!$D$10+'СЕТ СН'!$F$6-'СЕТ СН'!$F$22</f>
        <v>1258.83961727</v>
      </c>
      <c r="E25" s="36">
        <f>SUMIFS(СВЦЭМ!$C$33:$C$776,СВЦЭМ!$A$33:$A$776,$A25,СВЦЭМ!$B$33:$B$776,E$11)+'СЕТ СН'!$F$12+СВЦЭМ!$D$10+'СЕТ СН'!$F$6-'СЕТ СН'!$F$22</f>
        <v>1262.22279736</v>
      </c>
      <c r="F25" s="36">
        <f>SUMIFS(СВЦЭМ!$C$33:$C$776,СВЦЭМ!$A$33:$A$776,$A25,СВЦЭМ!$B$33:$B$776,F$11)+'СЕТ СН'!$F$12+СВЦЭМ!$D$10+'СЕТ СН'!$F$6-'СЕТ СН'!$F$22</f>
        <v>1273.3725854300001</v>
      </c>
      <c r="G25" s="36">
        <f>SUMIFS(СВЦЭМ!$C$33:$C$776,СВЦЭМ!$A$33:$A$776,$A25,СВЦЭМ!$B$33:$B$776,G$11)+'СЕТ СН'!$F$12+СВЦЭМ!$D$10+'СЕТ СН'!$F$6-'СЕТ СН'!$F$22</f>
        <v>1238.7094814899999</v>
      </c>
      <c r="H25" s="36">
        <f>SUMIFS(СВЦЭМ!$C$33:$C$776,СВЦЭМ!$A$33:$A$776,$A25,СВЦЭМ!$B$33:$B$776,H$11)+'СЕТ СН'!$F$12+СВЦЭМ!$D$10+'СЕТ СН'!$F$6-'СЕТ СН'!$F$22</f>
        <v>1201.81774077</v>
      </c>
      <c r="I25" s="36">
        <f>SUMIFS(СВЦЭМ!$C$33:$C$776,СВЦЭМ!$A$33:$A$776,$A25,СВЦЭМ!$B$33:$B$776,I$11)+'СЕТ СН'!$F$12+СВЦЭМ!$D$10+'СЕТ СН'!$F$6-'СЕТ СН'!$F$22</f>
        <v>1158.4513729999999</v>
      </c>
      <c r="J25" s="36">
        <f>SUMIFS(СВЦЭМ!$C$33:$C$776,СВЦЭМ!$A$33:$A$776,$A25,СВЦЭМ!$B$33:$B$776,J$11)+'СЕТ СН'!$F$12+СВЦЭМ!$D$10+'СЕТ СН'!$F$6-'СЕТ СН'!$F$22</f>
        <v>1129.3558306099999</v>
      </c>
      <c r="K25" s="36">
        <f>SUMIFS(СВЦЭМ!$C$33:$C$776,СВЦЭМ!$A$33:$A$776,$A25,СВЦЭМ!$B$33:$B$776,K$11)+'СЕТ СН'!$F$12+СВЦЭМ!$D$10+'СЕТ СН'!$F$6-'СЕТ СН'!$F$22</f>
        <v>1127.34671555</v>
      </c>
      <c r="L25" s="36">
        <f>SUMIFS(СВЦЭМ!$C$33:$C$776,СВЦЭМ!$A$33:$A$776,$A25,СВЦЭМ!$B$33:$B$776,L$11)+'СЕТ СН'!$F$12+СВЦЭМ!$D$10+'СЕТ СН'!$F$6-'СЕТ СН'!$F$22</f>
        <v>1117.7687856299999</v>
      </c>
      <c r="M25" s="36">
        <f>SUMIFS(СВЦЭМ!$C$33:$C$776,СВЦЭМ!$A$33:$A$776,$A25,СВЦЭМ!$B$33:$B$776,M$11)+'СЕТ СН'!$F$12+СВЦЭМ!$D$10+'СЕТ СН'!$F$6-'СЕТ СН'!$F$22</f>
        <v>1132.4469959099999</v>
      </c>
      <c r="N25" s="36">
        <f>SUMIFS(СВЦЭМ!$C$33:$C$776,СВЦЭМ!$A$33:$A$776,$A25,СВЦЭМ!$B$33:$B$776,N$11)+'СЕТ СН'!$F$12+СВЦЭМ!$D$10+'СЕТ СН'!$F$6-'СЕТ СН'!$F$22</f>
        <v>1141.17568959</v>
      </c>
      <c r="O25" s="36">
        <f>SUMIFS(СВЦЭМ!$C$33:$C$776,СВЦЭМ!$A$33:$A$776,$A25,СВЦЭМ!$B$33:$B$776,O$11)+'СЕТ СН'!$F$12+СВЦЭМ!$D$10+'СЕТ СН'!$F$6-'СЕТ СН'!$F$22</f>
        <v>1146.26516221</v>
      </c>
      <c r="P25" s="36">
        <f>SUMIFS(СВЦЭМ!$C$33:$C$776,СВЦЭМ!$A$33:$A$776,$A25,СВЦЭМ!$B$33:$B$776,P$11)+'СЕТ СН'!$F$12+СВЦЭМ!$D$10+'СЕТ СН'!$F$6-'СЕТ СН'!$F$22</f>
        <v>1153.49666129</v>
      </c>
      <c r="Q25" s="36">
        <f>SUMIFS(СВЦЭМ!$C$33:$C$776,СВЦЭМ!$A$33:$A$776,$A25,СВЦЭМ!$B$33:$B$776,Q$11)+'СЕТ СН'!$F$12+СВЦЭМ!$D$10+'СЕТ СН'!$F$6-'СЕТ СН'!$F$22</f>
        <v>1155.1153755600001</v>
      </c>
      <c r="R25" s="36">
        <f>SUMIFS(СВЦЭМ!$C$33:$C$776,СВЦЭМ!$A$33:$A$776,$A25,СВЦЭМ!$B$33:$B$776,R$11)+'СЕТ СН'!$F$12+СВЦЭМ!$D$10+'СЕТ СН'!$F$6-'СЕТ СН'!$F$22</f>
        <v>1151.2666254999999</v>
      </c>
      <c r="S25" s="36">
        <f>SUMIFS(СВЦЭМ!$C$33:$C$776,СВЦЭМ!$A$33:$A$776,$A25,СВЦЭМ!$B$33:$B$776,S$11)+'СЕТ СН'!$F$12+СВЦЭМ!$D$10+'СЕТ СН'!$F$6-'СЕТ СН'!$F$22</f>
        <v>1149.81400022</v>
      </c>
      <c r="T25" s="36">
        <f>SUMIFS(СВЦЭМ!$C$33:$C$776,СВЦЭМ!$A$33:$A$776,$A25,СВЦЭМ!$B$33:$B$776,T$11)+'СЕТ СН'!$F$12+СВЦЭМ!$D$10+'СЕТ СН'!$F$6-'СЕТ СН'!$F$22</f>
        <v>1135.2384625699999</v>
      </c>
      <c r="U25" s="36">
        <f>SUMIFS(СВЦЭМ!$C$33:$C$776,СВЦЭМ!$A$33:$A$776,$A25,СВЦЭМ!$B$33:$B$776,U$11)+'СЕТ СН'!$F$12+СВЦЭМ!$D$10+'СЕТ СН'!$F$6-'СЕТ СН'!$F$22</f>
        <v>1133.97696281</v>
      </c>
      <c r="V25" s="36">
        <f>SUMIFS(СВЦЭМ!$C$33:$C$776,СВЦЭМ!$A$33:$A$776,$A25,СВЦЭМ!$B$33:$B$776,V$11)+'СЕТ СН'!$F$12+СВЦЭМ!$D$10+'СЕТ СН'!$F$6-'СЕТ СН'!$F$22</f>
        <v>1135.1015189899999</v>
      </c>
      <c r="W25" s="36">
        <f>SUMIFS(СВЦЭМ!$C$33:$C$776,СВЦЭМ!$A$33:$A$776,$A25,СВЦЭМ!$B$33:$B$776,W$11)+'СЕТ СН'!$F$12+СВЦЭМ!$D$10+'СЕТ СН'!$F$6-'СЕТ СН'!$F$22</f>
        <v>1153.05472605</v>
      </c>
      <c r="X25" s="36">
        <f>SUMIFS(СВЦЭМ!$C$33:$C$776,СВЦЭМ!$A$33:$A$776,$A25,СВЦЭМ!$B$33:$B$776,X$11)+'СЕТ СН'!$F$12+СВЦЭМ!$D$10+'СЕТ СН'!$F$6-'СЕТ СН'!$F$22</f>
        <v>1166.7199447099999</v>
      </c>
      <c r="Y25" s="36">
        <f>SUMIFS(СВЦЭМ!$C$33:$C$776,СВЦЭМ!$A$33:$A$776,$A25,СВЦЭМ!$B$33:$B$776,Y$11)+'СЕТ СН'!$F$12+СВЦЭМ!$D$10+'СЕТ СН'!$F$6-'СЕТ СН'!$F$22</f>
        <v>1188.26902236</v>
      </c>
    </row>
    <row r="26" spans="1:25" ht="15.75" x14ac:dyDescent="0.2">
      <c r="A26" s="35">
        <f t="shared" si="0"/>
        <v>44211</v>
      </c>
      <c r="B26" s="36">
        <f>SUMIFS(СВЦЭМ!$C$33:$C$776,СВЦЭМ!$A$33:$A$776,$A26,СВЦЭМ!$B$33:$B$776,B$11)+'СЕТ СН'!$F$12+СВЦЭМ!$D$10+'СЕТ СН'!$F$6-'СЕТ СН'!$F$22</f>
        <v>1032.5635151199999</v>
      </c>
      <c r="C26" s="36">
        <f>SUMIFS(СВЦЭМ!$C$33:$C$776,СВЦЭМ!$A$33:$A$776,$A26,СВЦЭМ!$B$33:$B$776,C$11)+'СЕТ СН'!$F$12+СВЦЭМ!$D$10+'СЕТ СН'!$F$6-'СЕТ СН'!$F$22</f>
        <v>1059.6754821100001</v>
      </c>
      <c r="D26" s="36">
        <f>SUMIFS(СВЦЭМ!$C$33:$C$776,СВЦЭМ!$A$33:$A$776,$A26,СВЦЭМ!$B$33:$B$776,D$11)+'СЕТ СН'!$F$12+СВЦЭМ!$D$10+'СЕТ СН'!$F$6-'СЕТ СН'!$F$22</f>
        <v>1022.6020040600001</v>
      </c>
      <c r="E26" s="36">
        <f>SUMIFS(СВЦЭМ!$C$33:$C$776,СВЦЭМ!$A$33:$A$776,$A26,СВЦЭМ!$B$33:$B$776,E$11)+'СЕТ СН'!$F$12+СВЦЭМ!$D$10+'СЕТ СН'!$F$6-'СЕТ СН'!$F$22</f>
        <v>1028.9077365200001</v>
      </c>
      <c r="F26" s="36">
        <f>SUMIFS(СВЦЭМ!$C$33:$C$776,СВЦЭМ!$A$33:$A$776,$A26,СВЦЭМ!$B$33:$B$776,F$11)+'СЕТ СН'!$F$12+СВЦЭМ!$D$10+'СЕТ СН'!$F$6-'СЕТ СН'!$F$22</f>
        <v>1027.1068591400001</v>
      </c>
      <c r="G26" s="36">
        <f>SUMIFS(СВЦЭМ!$C$33:$C$776,СВЦЭМ!$A$33:$A$776,$A26,СВЦЭМ!$B$33:$B$776,G$11)+'СЕТ СН'!$F$12+СВЦЭМ!$D$10+'СЕТ СН'!$F$6-'СЕТ СН'!$F$22</f>
        <v>1020.2820729699999</v>
      </c>
      <c r="H26" s="36">
        <f>SUMIFS(СВЦЭМ!$C$33:$C$776,СВЦЭМ!$A$33:$A$776,$A26,СВЦЭМ!$B$33:$B$776,H$11)+'СЕТ СН'!$F$12+СВЦЭМ!$D$10+'СЕТ СН'!$F$6-'СЕТ СН'!$F$22</f>
        <v>988.56801285000006</v>
      </c>
      <c r="I26" s="36">
        <f>SUMIFS(СВЦЭМ!$C$33:$C$776,СВЦЭМ!$A$33:$A$776,$A26,СВЦЭМ!$B$33:$B$776,I$11)+'СЕТ СН'!$F$12+СВЦЭМ!$D$10+'СЕТ СН'!$F$6-'СЕТ СН'!$F$22</f>
        <v>992.17748043000006</v>
      </c>
      <c r="J26" s="36">
        <f>SUMIFS(СВЦЭМ!$C$33:$C$776,СВЦЭМ!$A$33:$A$776,$A26,СВЦЭМ!$B$33:$B$776,J$11)+'СЕТ СН'!$F$12+СВЦЭМ!$D$10+'СЕТ СН'!$F$6-'СЕТ СН'!$F$22</f>
        <v>1007.3610731599999</v>
      </c>
      <c r="K26" s="36">
        <f>SUMIFS(СВЦЭМ!$C$33:$C$776,СВЦЭМ!$A$33:$A$776,$A26,СВЦЭМ!$B$33:$B$776,K$11)+'СЕТ СН'!$F$12+СВЦЭМ!$D$10+'СЕТ СН'!$F$6-'СЕТ СН'!$F$22</f>
        <v>1008.6670327700001</v>
      </c>
      <c r="L26" s="36">
        <f>SUMIFS(СВЦЭМ!$C$33:$C$776,СВЦЭМ!$A$33:$A$776,$A26,СВЦЭМ!$B$33:$B$776,L$11)+'СЕТ СН'!$F$12+СВЦЭМ!$D$10+'СЕТ СН'!$F$6-'СЕТ СН'!$F$22</f>
        <v>1008.62551942</v>
      </c>
      <c r="M26" s="36">
        <f>SUMIFS(СВЦЭМ!$C$33:$C$776,СВЦЭМ!$A$33:$A$776,$A26,СВЦЭМ!$B$33:$B$776,M$11)+'СЕТ СН'!$F$12+СВЦЭМ!$D$10+'СЕТ СН'!$F$6-'СЕТ СН'!$F$22</f>
        <v>1003.5988337700001</v>
      </c>
      <c r="N26" s="36">
        <f>SUMIFS(СВЦЭМ!$C$33:$C$776,СВЦЭМ!$A$33:$A$776,$A26,СВЦЭМ!$B$33:$B$776,N$11)+'СЕТ СН'!$F$12+СВЦЭМ!$D$10+'СЕТ СН'!$F$6-'СЕТ СН'!$F$22</f>
        <v>997.94136718000004</v>
      </c>
      <c r="O26" s="36">
        <f>SUMIFS(СВЦЭМ!$C$33:$C$776,СВЦЭМ!$A$33:$A$776,$A26,СВЦЭМ!$B$33:$B$776,O$11)+'СЕТ СН'!$F$12+СВЦЭМ!$D$10+'СЕТ СН'!$F$6-'СЕТ СН'!$F$22</f>
        <v>1002.63020908</v>
      </c>
      <c r="P26" s="36">
        <f>SUMIFS(СВЦЭМ!$C$33:$C$776,СВЦЭМ!$A$33:$A$776,$A26,СВЦЭМ!$B$33:$B$776,P$11)+'СЕТ СН'!$F$12+СВЦЭМ!$D$10+'СЕТ СН'!$F$6-'СЕТ СН'!$F$22</f>
        <v>1027.4615817500001</v>
      </c>
      <c r="Q26" s="36">
        <f>SUMIFS(СВЦЭМ!$C$33:$C$776,СВЦЭМ!$A$33:$A$776,$A26,СВЦЭМ!$B$33:$B$776,Q$11)+'СЕТ СН'!$F$12+СВЦЭМ!$D$10+'СЕТ СН'!$F$6-'СЕТ СН'!$F$22</f>
        <v>1020.6025299299999</v>
      </c>
      <c r="R26" s="36">
        <f>SUMIFS(СВЦЭМ!$C$33:$C$776,СВЦЭМ!$A$33:$A$776,$A26,СВЦЭМ!$B$33:$B$776,R$11)+'СЕТ СН'!$F$12+СВЦЭМ!$D$10+'СЕТ СН'!$F$6-'СЕТ СН'!$F$22</f>
        <v>1030.6434467399999</v>
      </c>
      <c r="S26" s="36">
        <f>SUMIFS(СВЦЭМ!$C$33:$C$776,СВЦЭМ!$A$33:$A$776,$A26,СВЦЭМ!$B$33:$B$776,S$11)+'СЕТ СН'!$F$12+СВЦЭМ!$D$10+'СЕТ СН'!$F$6-'СЕТ СН'!$F$22</f>
        <v>1030.4566391400001</v>
      </c>
      <c r="T26" s="36">
        <f>SUMIFS(СВЦЭМ!$C$33:$C$776,СВЦЭМ!$A$33:$A$776,$A26,СВЦЭМ!$B$33:$B$776,T$11)+'СЕТ СН'!$F$12+СВЦЭМ!$D$10+'СЕТ СН'!$F$6-'СЕТ СН'!$F$22</f>
        <v>1084.0907615199999</v>
      </c>
      <c r="U26" s="36">
        <f>SUMIFS(СВЦЭМ!$C$33:$C$776,СВЦЭМ!$A$33:$A$776,$A26,СВЦЭМ!$B$33:$B$776,U$11)+'СЕТ СН'!$F$12+СВЦЭМ!$D$10+'СЕТ СН'!$F$6-'СЕТ СН'!$F$22</f>
        <v>1078.3157097799999</v>
      </c>
      <c r="V26" s="36">
        <f>SUMIFS(СВЦЭМ!$C$33:$C$776,СВЦЭМ!$A$33:$A$776,$A26,СВЦЭМ!$B$33:$B$776,V$11)+'СЕТ СН'!$F$12+СВЦЭМ!$D$10+'СЕТ СН'!$F$6-'СЕТ СН'!$F$22</f>
        <v>1019.97017499</v>
      </c>
      <c r="W26" s="36">
        <f>SUMIFS(СВЦЭМ!$C$33:$C$776,СВЦЭМ!$A$33:$A$776,$A26,СВЦЭМ!$B$33:$B$776,W$11)+'СЕТ СН'!$F$12+СВЦЭМ!$D$10+'СЕТ СН'!$F$6-'СЕТ СН'!$F$22</f>
        <v>1032.86107307</v>
      </c>
      <c r="X26" s="36">
        <f>SUMIFS(СВЦЭМ!$C$33:$C$776,СВЦЭМ!$A$33:$A$776,$A26,СВЦЭМ!$B$33:$B$776,X$11)+'СЕТ СН'!$F$12+СВЦЭМ!$D$10+'СЕТ СН'!$F$6-'СЕТ СН'!$F$22</f>
        <v>1038.2094581000001</v>
      </c>
      <c r="Y26" s="36">
        <f>SUMIFS(СВЦЭМ!$C$33:$C$776,СВЦЭМ!$A$33:$A$776,$A26,СВЦЭМ!$B$33:$B$776,Y$11)+'СЕТ СН'!$F$12+СВЦЭМ!$D$10+'СЕТ СН'!$F$6-'СЕТ СН'!$F$22</f>
        <v>1035.49380516</v>
      </c>
    </row>
    <row r="27" spans="1:25" ht="15.75" x14ac:dyDescent="0.2">
      <c r="A27" s="35">
        <f t="shared" si="0"/>
        <v>44212</v>
      </c>
      <c r="B27" s="36">
        <f>SUMIFS(СВЦЭМ!$C$33:$C$776,СВЦЭМ!$A$33:$A$776,$A27,СВЦЭМ!$B$33:$B$776,B$11)+'СЕТ СН'!$F$12+СВЦЭМ!$D$10+'СЕТ СН'!$F$6-'СЕТ СН'!$F$22</f>
        <v>1174.2635633800001</v>
      </c>
      <c r="C27" s="36">
        <f>SUMIFS(СВЦЭМ!$C$33:$C$776,СВЦЭМ!$A$33:$A$776,$A27,СВЦЭМ!$B$33:$B$776,C$11)+'СЕТ СН'!$F$12+СВЦЭМ!$D$10+'СЕТ СН'!$F$6-'СЕТ СН'!$F$22</f>
        <v>1204.35754324</v>
      </c>
      <c r="D27" s="36">
        <f>SUMIFS(СВЦЭМ!$C$33:$C$776,СВЦЭМ!$A$33:$A$776,$A27,СВЦЭМ!$B$33:$B$776,D$11)+'СЕТ СН'!$F$12+СВЦЭМ!$D$10+'СЕТ СН'!$F$6-'СЕТ СН'!$F$22</f>
        <v>1213.9590924399999</v>
      </c>
      <c r="E27" s="36">
        <f>SUMIFS(СВЦЭМ!$C$33:$C$776,СВЦЭМ!$A$33:$A$776,$A27,СВЦЭМ!$B$33:$B$776,E$11)+'СЕТ СН'!$F$12+СВЦЭМ!$D$10+'СЕТ СН'!$F$6-'СЕТ СН'!$F$22</f>
        <v>1219.7349992699999</v>
      </c>
      <c r="F27" s="36">
        <f>SUMIFS(СВЦЭМ!$C$33:$C$776,СВЦЭМ!$A$33:$A$776,$A27,СВЦЭМ!$B$33:$B$776,F$11)+'СЕТ СН'!$F$12+СВЦЭМ!$D$10+'СЕТ СН'!$F$6-'СЕТ СН'!$F$22</f>
        <v>1232.12993919</v>
      </c>
      <c r="G27" s="36">
        <f>SUMIFS(СВЦЭМ!$C$33:$C$776,СВЦЭМ!$A$33:$A$776,$A27,СВЦЭМ!$B$33:$B$776,G$11)+'СЕТ СН'!$F$12+СВЦЭМ!$D$10+'СЕТ СН'!$F$6-'СЕТ СН'!$F$22</f>
        <v>1227.78377131</v>
      </c>
      <c r="H27" s="36">
        <f>SUMIFS(СВЦЭМ!$C$33:$C$776,СВЦЭМ!$A$33:$A$776,$A27,СВЦЭМ!$B$33:$B$776,H$11)+'СЕТ СН'!$F$12+СВЦЭМ!$D$10+'СЕТ СН'!$F$6-'СЕТ СН'!$F$22</f>
        <v>1208.7658484799999</v>
      </c>
      <c r="I27" s="36">
        <f>SUMIFS(СВЦЭМ!$C$33:$C$776,СВЦЭМ!$A$33:$A$776,$A27,СВЦЭМ!$B$33:$B$776,I$11)+'СЕТ СН'!$F$12+СВЦЭМ!$D$10+'СЕТ СН'!$F$6-'СЕТ СН'!$F$22</f>
        <v>1187.2208077799999</v>
      </c>
      <c r="J27" s="36">
        <f>SUMIFS(СВЦЭМ!$C$33:$C$776,СВЦЭМ!$A$33:$A$776,$A27,СВЦЭМ!$B$33:$B$776,J$11)+'СЕТ СН'!$F$12+СВЦЭМ!$D$10+'СЕТ СН'!$F$6-'СЕТ СН'!$F$22</f>
        <v>1143.82062094</v>
      </c>
      <c r="K27" s="36">
        <f>SUMIFS(СВЦЭМ!$C$33:$C$776,СВЦЭМ!$A$33:$A$776,$A27,СВЦЭМ!$B$33:$B$776,K$11)+'СЕТ СН'!$F$12+СВЦЭМ!$D$10+'СЕТ СН'!$F$6-'СЕТ СН'!$F$22</f>
        <v>1119.54112175</v>
      </c>
      <c r="L27" s="36">
        <f>SUMIFS(СВЦЭМ!$C$33:$C$776,СВЦЭМ!$A$33:$A$776,$A27,СВЦЭМ!$B$33:$B$776,L$11)+'СЕТ СН'!$F$12+СВЦЭМ!$D$10+'СЕТ СН'!$F$6-'СЕТ СН'!$F$22</f>
        <v>1117.2312572400001</v>
      </c>
      <c r="M27" s="36">
        <f>SUMIFS(СВЦЭМ!$C$33:$C$776,СВЦЭМ!$A$33:$A$776,$A27,СВЦЭМ!$B$33:$B$776,M$11)+'СЕТ СН'!$F$12+СВЦЭМ!$D$10+'СЕТ СН'!$F$6-'СЕТ СН'!$F$22</f>
        <v>1126.3729806599999</v>
      </c>
      <c r="N27" s="36">
        <f>SUMIFS(СВЦЭМ!$C$33:$C$776,СВЦЭМ!$A$33:$A$776,$A27,СВЦЭМ!$B$33:$B$776,N$11)+'СЕТ СН'!$F$12+СВЦЭМ!$D$10+'СЕТ СН'!$F$6-'СЕТ СН'!$F$22</f>
        <v>1138.49356904</v>
      </c>
      <c r="O27" s="36">
        <f>SUMIFS(СВЦЭМ!$C$33:$C$776,СВЦЭМ!$A$33:$A$776,$A27,СВЦЭМ!$B$33:$B$776,O$11)+'СЕТ СН'!$F$12+СВЦЭМ!$D$10+'СЕТ СН'!$F$6-'СЕТ СН'!$F$22</f>
        <v>1148.65456503</v>
      </c>
      <c r="P27" s="36">
        <f>SUMIFS(СВЦЭМ!$C$33:$C$776,СВЦЭМ!$A$33:$A$776,$A27,СВЦЭМ!$B$33:$B$776,P$11)+'СЕТ СН'!$F$12+СВЦЭМ!$D$10+'СЕТ СН'!$F$6-'СЕТ СН'!$F$22</f>
        <v>1154.64702083</v>
      </c>
      <c r="Q27" s="36">
        <f>SUMIFS(СВЦЭМ!$C$33:$C$776,СВЦЭМ!$A$33:$A$776,$A27,СВЦЭМ!$B$33:$B$776,Q$11)+'СЕТ СН'!$F$12+СВЦЭМ!$D$10+'СЕТ СН'!$F$6-'СЕТ СН'!$F$22</f>
        <v>1159.18190119</v>
      </c>
      <c r="R27" s="36">
        <f>SUMIFS(СВЦЭМ!$C$33:$C$776,СВЦЭМ!$A$33:$A$776,$A27,СВЦЭМ!$B$33:$B$776,R$11)+'СЕТ СН'!$F$12+СВЦЭМ!$D$10+'СЕТ СН'!$F$6-'СЕТ СН'!$F$22</f>
        <v>1146.5239301199999</v>
      </c>
      <c r="S27" s="36">
        <f>SUMIFS(СВЦЭМ!$C$33:$C$776,СВЦЭМ!$A$33:$A$776,$A27,СВЦЭМ!$B$33:$B$776,S$11)+'СЕТ СН'!$F$12+СВЦЭМ!$D$10+'СЕТ СН'!$F$6-'СЕТ СН'!$F$22</f>
        <v>1126.06840336</v>
      </c>
      <c r="T27" s="36">
        <f>SUMIFS(СВЦЭМ!$C$33:$C$776,СВЦЭМ!$A$33:$A$776,$A27,СВЦЭМ!$B$33:$B$776,T$11)+'СЕТ СН'!$F$12+СВЦЭМ!$D$10+'СЕТ СН'!$F$6-'СЕТ СН'!$F$22</f>
        <v>1102.8307709400001</v>
      </c>
      <c r="U27" s="36">
        <f>SUMIFS(СВЦЭМ!$C$33:$C$776,СВЦЭМ!$A$33:$A$776,$A27,СВЦЭМ!$B$33:$B$776,U$11)+'СЕТ СН'!$F$12+СВЦЭМ!$D$10+'СЕТ СН'!$F$6-'СЕТ СН'!$F$22</f>
        <v>1107.52831487</v>
      </c>
      <c r="V27" s="36">
        <f>SUMIFS(СВЦЭМ!$C$33:$C$776,СВЦЭМ!$A$33:$A$776,$A27,СВЦЭМ!$B$33:$B$776,V$11)+'СЕТ СН'!$F$12+СВЦЭМ!$D$10+'СЕТ СН'!$F$6-'СЕТ СН'!$F$22</f>
        <v>1118.5189351899999</v>
      </c>
      <c r="W27" s="36">
        <f>SUMIFS(СВЦЭМ!$C$33:$C$776,СВЦЭМ!$A$33:$A$776,$A27,СВЦЭМ!$B$33:$B$776,W$11)+'СЕТ СН'!$F$12+СВЦЭМ!$D$10+'СЕТ СН'!$F$6-'СЕТ СН'!$F$22</f>
        <v>1142.40339305</v>
      </c>
      <c r="X27" s="36">
        <f>SUMIFS(СВЦЭМ!$C$33:$C$776,СВЦЭМ!$A$33:$A$776,$A27,СВЦЭМ!$B$33:$B$776,X$11)+'СЕТ СН'!$F$12+СВЦЭМ!$D$10+'СЕТ СН'!$F$6-'СЕТ СН'!$F$22</f>
        <v>1148.1322198</v>
      </c>
      <c r="Y27" s="36">
        <f>SUMIFS(СВЦЭМ!$C$33:$C$776,СВЦЭМ!$A$33:$A$776,$A27,СВЦЭМ!$B$33:$B$776,Y$11)+'СЕТ СН'!$F$12+СВЦЭМ!$D$10+'СЕТ СН'!$F$6-'СЕТ СН'!$F$22</f>
        <v>1176.4182920399999</v>
      </c>
    </row>
    <row r="28" spans="1:25" ht="15.75" x14ac:dyDescent="0.2">
      <c r="A28" s="35">
        <f t="shared" si="0"/>
        <v>44213</v>
      </c>
      <c r="B28" s="36">
        <f>SUMIFS(СВЦЭМ!$C$33:$C$776,СВЦЭМ!$A$33:$A$776,$A28,СВЦЭМ!$B$33:$B$776,B$11)+'СЕТ СН'!$F$12+СВЦЭМ!$D$10+'СЕТ СН'!$F$6-'СЕТ СН'!$F$22</f>
        <v>1148.5913893899999</v>
      </c>
      <c r="C28" s="36">
        <f>SUMIFS(СВЦЭМ!$C$33:$C$776,СВЦЭМ!$A$33:$A$776,$A28,СВЦЭМ!$B$33:$B$776,C$11)+'СЕТ СН'!$F$12+СВЦЭМ!$D$10+'СЕТ СН'!$F$6-'СЕТ СН'!$F$22</f>
        <v>1183.6728974499999</v>
      </c>
      <c r="D28" s="36">
        <f>SUMIFS(СВЦЭМ!$C$33:$C$776,СВЦЭМ!$A$33:$A$776,$A28,СВЦЭМ!$B$33:$B$776,D$11)+'СЕТ СН'!$F$12+СВЦЭМ!$D$10+'СЕТ СН'!$F$6-'СЕТ СН'!$F$22</f>
        <v>1205.1536795499999</v>
      </c>
      <c r="E28" s="36">
        <f>SUMIFS(СВЦЭМ!$C$33:$C$776,СВЦЭМ!$A$33:$A$776,$A28,СВЦЭМ!$B$33:$B$776,E$11)+'СЕТ СН'!$F$12+СВЦЭМ!$D$10+'СЕТ СН'!$F$6-'СЕТ СН'!$F$22</f>
        <v>1230.2042315799999</v>
      </c>
      <c r="F28" s="36">
        <f>SUMIFS(СВЦЭМ!$C$33:$C$776,СВЦЭМ!$A$33:$A$776,$A28,СВЦЭМ!$B$33:$B$776,F$11)+'СЕТ СН'!$F$12+СВЦЭМ!$D$10+'СЕТ СН'!$F$6-'СЕТ СН'!$F$22</f>
        <v>1246.0950734999999</v>
      </c>
      <c r="G28" s="36">
        <f>SUMIFS(СВЦЭМ!$C$33:$C$776,СВЦЭМ!$A$33:$A$776,$A28,СВЦЭМ!$B$33:$B$776,G$11)+'СЕТ СН'!$F$12+СВЦЭМ!$D$10+'СЕТ СН'!$F$6-'СЕТ СН'!$F$22</f>
        <v>1240.7393644799999</v>
      </c>
      <c r="H28" s="36">
        <f>SUMIFS(СВЦЭМ!$C$33:$C$776,СВЦЭМ!$A$33:$A$776,$A28,СВЦЭМ!$B$33:$B$776,H$11)+'СЕТ СН'!$F$12+СВЦЭМ!$D$10+'СЕТ СН'!$F$6-'СЕТ СН'!$F$22</f>
        <v>1222.6148633999999</v>
      </c>
      <c r="I28" s="36">
        <f>SUMIFS(СВЦЭМ!$C$33:$C$776,СВЦЭМ!$A$33:$A$776,$A28,СВЦЭМ!$B$33:$B$776,I$11)+'СЕТ СН'!$F$12+СВЦЭМ!$D$10+'СЕТ СН'!$F$6-'СЕТ СН'!$F$22</f>
        <v>1210.6875723200001</v>
      </c>
      <c r="J28" s="36">
        <f>SUMIFS(СВЦЭМ!$C$33:$C$776,СВЦЭМ!$A$33:$A$776,$A28,СВЦЭМ!$B$33:$B$776,J$11)+'СЕТ СН'!$F$12+СВЦЭМ!$D$10+'СЕТ СН'!$F$6-'СЕТ СН'!$F$22</f>
        <v>1167.8771642199999</v>
      </c>
      <c r="K28" s="36">
        <f>SUMIFS(СВЦЭМ!$C$33:$C$776,СВЦЭМ!$A$33:$A$776,$A28,СВЦЭМ!$B$33:$B$776,K$11)+'СЕТ СН'!$F$12+СВЦЭМ!$D$10+'СЕТ СН'!$F$6-'СЕТ СН'!$F$22</f>
        <v>1146.4073756299999</v>
      </c>
      <c r="L28" s="36">
        <f>SUMIFS(СВЦЭМ!$C$33:$C$776,СВЦЭМ!$A$33:$A$776,$A28,СВЦЭМ!$B$33:$B$776,L$11)+'СЕТ СН'!$F$12+СВЦЭМ!$D$10+'СЕТ СН'!$F$6-'СЕТ СН'!$F$22</f>
        <v>1137.2100313799999</v>
      </c>
      <c r="M28" s="36">
        <f>SUMIFS(СВЦЭМ!$C$33:$C$776,СВЦЭМ!$A$33:$A$776,$A28,СВЦЭМ!$B$33:$B$776,M$11)+'СЕТ СН'!$F$12+СВЦЭМ!$D$10+'СЕТ СН'!$F$6-'СЕТ СН'!$F$22</f>
        <v>1123.1265788199998</v>
      </c>
      <c r="N28" s="36">
        <f>SUMIFS(СВЦЭМ!$C$33:$C$776,СВЦЭМ!$A$33:$A$776,$A28,СВЦЭМ!$B$33:$B$776,N$11)+'СЕТ СН'!$F$12+СВЦЭМ!$D$10+'СЕТ СН'!$F$6-'СЕТ СН'!$F$22</f>
        <v>1136.03670083</v>
      </c>
      <c r="O28" s="36">
        <f>SUMIFS(СВЦЭМ!$C$33:$C$776,СВЦЭМ!$A$33:$A$776,$A28,СВЦЭМ!$B$33:$B$776,O$11)+'СЕТ СН'!$F$12+СВЦЭМ!$D$10+'СЕТ СН'!$F$6-'СЕТ СН'!$F$22</f>
        <v>1154.2500095400001</v>
      </c>
      <c r="P28" s="36">
        <f>SUMIFS(СВЦЭМ!$C$33:$C$776,СВЦЭМ!$A$33:$A$776,$A28,СВЦЭМ!$B$33:$B$776,P$11)+'СЕТ СН'!$F$12+СВЦЭМ!$D$10+'СЕТ СН'!$F$6-'СЕТ СН'!$F$22</f>
        <v>1166.00729871</v>
      </c>
      <c r="Q28" s="36">
        <f>SUMIFS(СВЦЭМ!$C$33:$C$776,СВЦЭМ!$A$33:$A$776,$A28,СВЦЭМ!$B$33:$B$776,Q$11)+'СЕТ СН'!$F$12+СВЦЭМ!$D$10+'СЕТ СН'!$F$6-'СЕТ СН'!$F$22</f>
        <v>1180.0885071099999</v>
      </c>
      <c r="R28" s="36">
        <f>SUMIFS(СВЦЭМ!$C$33:$C$776,СВЦЭМ!$A$33:$A$776,$A28,СВЦЭМ!$B$33:$B$776,R$11)+'СЕТ СН'!$F$12+СВЦЭМ!$D$10+'СЕТ СН'!$F$6-'СЕТ СН'!$F$22</f>
        <v>1165.8498252699999</v>
      </c>
      <c r="S28" s="36">
        <f>SUMIFS(СВЦЭМ!$C$33:$C$776,СВЦЭМ!$A$33:$A$776,$A28,СВЦЭМ!$B$33:$B$776,S$11)+'СЕТ СН'!$F$12+СВЦЭМ!$D$10+'СЕТ СН'!$F$6-'СЕТ СН'!$F$22</f>
        <v>1138.75967279</v>
      </c>
      <c r="T28" s="36">
        <f>SUMIFS(СВЦЭМ!$C$33:$C$776,СВЦЭМ!$A$33:$A$776,$A28,СВЦЭМ!$B$33:$B$776,T$11)+'СЕТ СН'!$F$12+СВЦЭМ!$D$10+'СЕТ СН'!$F$6-'СЕТ СН'!$F$22</f>
        <v>1116.34160619</v>
      </c>
      <c r="U28" s="36">
        <f>SUMIFS(СВЦЭМ!$C$33:$C$776,СВЦЭМ!$A$33:$A$776,$A28,СВЦЭМ!$B$33:$B$776,U$11)+'СЕТ СН'!$F$12+СВЦЭМ!$D$10+'СЕТ СН'!$F$6-'СЕТ СН'!$F$22</f>
        <v>1113.78762065</v>
      </c>
      <c r="V28" s="36">
        <f>SUMIFS(СВЦЭМ!$C$33:$C$776,СВЦЭМ!$A$33:$A$776,$A28,СВЦЭМ!$B$33:$B$776,V$11)+'СЕТ СН'!$F$12+СВЦЭМ!$D$10+'СЕТ СН'!$F$6-'СЕТ СН'!$F$22</f>
        <v>1119.4043879000001</v>
      </c>
      <c r="W28" s="36">
        <f>SUMIFS(СВЦЭМ!$C$33:$C$776,СВЦЭМ!$A$33:$A$776,$A28,СВЦЭМ!$B$33:$B$776,W$11)+'СЕТ СН'!$F$12+СВЦЭМ!$D$10+'СЕТ СН'!$F$6-'СЕТ СН'!$F$22</f>
        <v>1137.65312137</v>
      </c>
      <c r="X28" s="36">
        <f>SUMIFS(СВЦЭМ!$C$33:$C$776,СВЦЭМ!$A$33:$A$776,$A28,СВЦЭМ!$B$33:$B$776,X$11)+'СЕТ СН'!$F$12+СВЦЭМ!$D$10+'СЕТ СН'!$F$6-'СЕТ СН'!$F$22</f>
        <v>1151.2505807699999</v>
      </c>
      <c r="Y28" s="36">
        <f>SUMIFS(СВЦЭМ!$C$33:$C$776,СВЦЭМ!$A$33:$A$776,$A28,СВЦЭМ!$B$33:$B$776,Y$11)+'СЕТ СН'!$F$12+СВЦЭМ!$D$10+'СЕТ СН'!$F$6-'СЕТ СН'!$F$22</f>
        <v>1172.8456379500001</v>
      </c>
    </row>
    <row r="29" spans="1:25" ht="15.75" x14ac:dyDescent="0.2">
      <c r="A29" s="35">
        <f t="shared" si="0"/>
        <v>44214</v>
      </c>
      <c r="B29" s="36">
        <f>SUMIFS(СВЦЭМ!$C$33:$C$776,СВЦЭМ!$A$33:$A$776,$A29,СВЦЭМ!$B$33:$B$776,B$11)+'СЕТ СН'!$F$12+СВЦЭМ!$D$10+'СЕТ СН'!$F$6-'СЕТ СН'!$F$22</f>
        <v>1207.83211188</v>
      </c>
      <c r="C29" s="36">
        <f>SUMIFS(СВЦЭМ!$C$33:$C$776,СВЦЭМ!$A$33:$A$776,$A29,СВЦЭМ!$B$33:$B$776,C$11)+'СЕТ СН'!$F$12+СВЦЭМ!$D$10+'СЕТ СН'!$F$6-'СЕТ СН'!$F$22</f>
        <v>1245.1817749899999</v>
      </c>
      <c r="D29" s="36">
        <f>SUMIFS(СВЦЭМ!$C$33:$C$776,СВЦЭМ!$A$33:$A$776,$A29,СВЦЭМ!$B$33:$B$776,D$11)+'СЕТ СН'!$F$12+СВЦЭМ!$D$10+'СЕТ СН'!$F$6-'СЕТ СН'!$F$22</f>
        <v>1254.3945830099999</v>
      </c>
      <c r="E29" s="36">
        <f>SUMIFS(СВЦЭМ!$C$33:$C$776,СВЦЭМ!$A$33:$A$776,$A29,СВЦЭМ!$B$33:$B$776,E$11)+'СЕТ СН'!$F$12+СВЦЭМ!$D$10+'СЕТ СН'!$F$6-'СЕТ СН'!$F$22</f>
        <v>1259.63113585</v>
      </c>
      <c r="F29" s="36">
        <f>SUMIFS(СВЦЭМ!$C$33:$C$776,СВЦЭМ!$A$33:$A$776,$A29,СВЦЭМ!$B$33:$B$776,F$11)+'СЕТ СН'!$F$12+СВЦЭМ!$D$10+'СЕТ СН'!$F$6-'СЕТ СН'!$F$22</f>
        <v>1275.2804317600001</v>
      </c>
      <c r="G29" s="36">
        <f>SUMIFS(СВЦЭМ!$C$33:$C$776,СВЦЭМ!$A$33:$A$776,$A29,СВЦЭМ!$B$33:$B$776,G$11)+'СЕТ СН'!$F$12+СВЦЭМ!$D$10+'СЕТ СН'!$F$6-'СЕТ СН'!$F$22</f>
        <v>1258.9788555099999</v>
      </c>
      <c r="H29" s="36">
        <f>SUMIFS(СВЦЭМ!$C$33:$C$776,СВЦЭМ!$A$33:$A$776,$A29,СВЦЭМ!$B$33:$B$776,H$11)+'СЕТ СН'!$F$12+СВЦЭМ!$D$10+'СЕТ СН'!$F$6-'СЕТ СН'!$F$22</f>
        <v>1243.2926841599999</v>
      </c>
      <c r="I29" s="36">
        <f>SUMIFS(СВЦЭМ!$C$33:$C$776,СВЦЭМ!$A$33:$A$776,$A29,СВЦЭМ!$B$33:$B$776,I$11)+'СЕТ СН'!$F$12+СВЦЭМ!$D$10+'СЕТ СН'!$F$6-'СЕТ СН'!$F$22</f>
        <v>1215.1195645099999</v>
      </c>
      <c r="J29" s="36">
        <f>SUMIFS(СВЦЭМ!$C$33:$C$776,СВЦЭМ!$A$33:$A$776,$A29,СВЦЭМ!$B$33:$B$776,J$11)+'СЕТ СН'!$F$12+СВЦЭМ!$D$10+'СЕТ СН'!$F$6-'СЕТ СН'!$F$22</f>
        <v>1173.34416012</v>
      </c>
      <c r="K29" s="36">
        <f>SUMIFS(СВЦЭМ!$C$33:$C$776,СВЦЭМ!$A$33:$A$776,$A29,СВЦЭМ!$B$33:$B$776,K$11)+'СЕТ СН'!$F$12+СВЦЭМ!$D$10+'СЕТ СН'!$F$6-'СЕТ СН'!$F$22</f>
        <v>1157.49306318</v>
      </c>
      <c r="L29" s="36">
        <f>SUMIFS(СВЦЭМ!$C$33:$C$776,СВЦЭМ!$A$33:$A$776,$A29,СВЦЭМ!$B$33:$B$776,L$11)+'СЕТ СН'!$F$12+СВЦЭМ!$D$10+'СЕТ СН'!$F$6-'СЕТ СН'!$F$22</f>
        <v>1166.4015169300001</v>
      </c>
      <c r="M29" s="36">
        <f>SUMIFS(СВЦЭМ!$C$33:$C$776,СВЦЭМ!$A$33:$A$776,$A29,СВЦЭМ!$B$33:$B$776,M$11)+'СЕТ СН'!$F$12+СВЦЭМ!$D$10+'СЕТ СН'!$F$6-'СЕТ СН'!$F$22</f>
        <v>1157.7770359799999</v>
      </c>
      <c r="N29" s="36">
        <f>SUMIFS(СВЦЭМ!$C$33:$C$776,СВЦЭМ!$A$33:$A$776,$A29,СВЦЭМ!$B$33:$B$776,N$11)+'СЕТ СН'!$F$12+СВЦЭМ!$D$10+'СЕТ СН'!$F$6-'СЕТ СН'!$F$22</f>
        <v>1164.99917738</v>
      </c>
      <c r="O29" s="36">
        <f>SUMIFS(СВЦЭМ!$C$33:$C$776,СВЦЭМ!$A$33:$A$776,$A29,СВЦЭМ!$B$33:$B$776,O$11)+'СЕТ СН'!$F$12+СВЦЭМ!$D$10+'СЕТ СН'!$F$6-'СЕТ СН'!$F$22</f>
        <v>1177.43582292</v>
      </c>
      <c r="P29" s="36">
        <f>SUMIFS(СВЦЭМ!$C$33:$C$776,СВЦЭМ!$A$33:$A$776,$A29,СВЦЭМ!$B$33:$B$776,P$11)+'СЕТ СН'!$F$12+СВЦЭМ!$D$10+'СЕТ СН'!$F$6-'СЕТ СН'!$F$22</f>
        <v>1197.9254130899999</v>
      </c>
      <c r="Q29" s="36">
        <f>SUMIFS(СВЦЭМ!$C$33:$C$776,СВЦЭМ!$A$33:$A$776,$A29,СВЦЭМ!$B$33:$B$776,Q$11)+'СЕТ СН'!$F$12+СВЦЭМ!$D$10+'СЕТ СН'!$F$6-'СЕТ СН'!$F$22</f>
        <v>1185.94149206</v>
      </c>
      <c r="R29" s="36">
        <f>SUMIFS(СВЦЭМ!$C$33:$C$776,СВЦЭМ!$A$33:$A$776,$A29,СВЦЭМ!$B$33:$B$776,R$11)+'СЕТ СН'!$F$12+СВЦЭМ!$D$10+'СЕТ СН'!$F$6-'СЕТ СН'!$F$22</f>
        <v>1174.8879067099999</v>
      </c>
      <c r="S29" s="36">
        <f>SUMIFS(СВЦЭМ!$C$33:$C$776,СВЦЭМ!$A$33:$A$776,$A29,СВЦЭМ!$B$33:$B$776,S$11)+'СЕТ СН'!$F$12+СВЦЭМ!$D$10+'СЕТ СН'!$F$6-'СЕТ СН'!$F$22</f>
        <v>1163.1378869999999</v>
      </c>
      <c r="T29" s="36">
        <f>SUMIFS(СВЦЭМ!$C$33:$C$776,СВЦЭМ!$A$33:$A$776,$A29,СВЦЭМ!$B$33:$B$776,T$11)+'СЕТ СН'!$F$12+СВЦЭМ!$D$10+'СЕТ СН'!$F$6-'СЕТ СН'!$F$22</f>
        <v>1145.04773578</v>
      </c>
      <c r="U29" s="36">
        <f>SUMIFS(СВЦЭМ!$C$33:$C$776,СВЦЭМ!$A$33:$A$776,$A29,СВЦЭМ!$B$33:$B$776,U$11)+'СЕТ СН'!$F$12+СВЦЭМ!$D$10+'СЕТ СН'!$F$6-'СЕТ СН'!$F$22</f>
        <v>1146.8062137899999</v>
      </c>
      <c r="V29" s="36">
        <f>SUMIFS(СВЦЭМ!$C$33:$C$776,СВЦЭМ!$A$33:$A$776,$A29,СВЦЭМ!$B$33:$B$776,V$11)+'СЕТ СН'!$F$12+СВЦЭМ!$D$10+'СЕТ СН'!$F$6-'СЕТ СН'!$F$22</f>
        <v>1148.2987913899999</v>
      </c>
      <c r="W29" s="36">
        <f>SUMIFS(СВЦЭМ!$C$33:$C$776,СВЦЭМ!$A$33:$A$776,$A29,СВЦЭМ!$B$33:$B$776,W$11)+'СЕТ СН'!$F$12+СВЦЭМ!$D$10+'СЕТ СН'!$F$6-'СЕТ СН'!$F$22</f>
        <v>1173.1722901999999</v>
      </c>
      <c r="X29" s="36">
        <f>SUMIFS(СВЦЭМ!$C$33:$C$776,СВЦЭМ!$A$33:$A$776,$A29,СВЦЭМ!$B$33:$B$776,X$11)+'СЕТ СН'!$F$12+СВЦЭМ!$D$10+'СЕТ СН'!$F$6-'СЕТ СН'!$F$22</f>
        <v>1182.2499197</v>
      </c>
      <c r="Y29" s="36">
        <f>SUMIFS(СВЦЭМ!$C$33:$C$776,СВЦЭМ!$A$33:$A$776,$A29,СВЦЭМ!$B$33:$B$776,Y$11)+'СЕТ СН'!$F$12+СВЦЭМ!$D$10+'СЕТ СН'!$F$6-'СЕТ СН'!$F$22</f>
        <v>1207.85804566</v>
      </c>
    </row>
    <row r="30" spans="1:25" ht="15.75" x14ac:dyDescent="0.2">
      <c r="A30" s="35">
        <f t="shared" si="0"/>
        <v>44215</v>
      </c>
      <c r="B30" s="36">
        <f>SUMIFS(СВЦЭМ!$C$33:$C$776,СВЦЭМ!$A$33:$A$776,$A30,СВЦЭМ!$B$33:$B$776,B$11)+'СЕТ СН'!$F$12+СВЦЭМ!$D$10+'СЕТ СН'!$F$6-'СЕТ СН'!$F$22</f>
        <v>1204.8376837999999</v>
      </c>
      <c r="C30" s="36">
        <f>SUMIFS(СВЦЭМ!$C$33:$C$776,СВЦЭМ!$A$33:$A$776,$A30,СВЦЭМ!$B$33:$B$776,C$11)+'СЕТ СН'!$F$12+СВЦЭМ!$D$10+'СЕТ СН'!$F$6-'СЕТ СН'!$F$22</f>
        <v>1233.4531097300001</v>
      </c>
      <c r="D30" s="36">
        <f>SUMIFS(СВЦЭМ!$C$33:$C$776,СВЦЭМ!$A$33:$A$776,$A30,СВЦЭМ!$B$33:$B$776,D$11)+'СЕТ СН'!$F$12+СВЦЭМ!$D$10+'СЕТ СН'!$F$6-'СЕТ СН'!$F$22</f>
        <v>1255.0905557399999</v>
      </c>
      <c r="E30" s="36">
        <f>SUMIFS(СВЦЭМ!$C$33:$C$776,СВЦЭМ!$A$33:$A$776,$A30,СВЦЭМ!$B$33:$B$776,E$11)+'СЕТ СН'!$F$12+СВЦЭМ!$D$10+'СЕТ СН'!$F$6-'СЕТ СН'!$F$22</f>
        <v>1237.8080388599999</v>
      </c>
      <c r="F30" s="36">
        <f>SUMIFS(СВЦЭМ!$C$33:$C$776,СВЦЭМ!$A$33:$A$776,$A30,СВЦЭМ!$B$33:$B$776,F$11)+'СЕТ СН'!$F$12+СВЦЭМ!$D$10+'СЕТ СН'!$F$6-'СЕТ СН'!$F$22</f>
        <v>1238.5513917599999</v>
      </c>
      <c r="G30" s="36">
        <f>SUMIFS(СВЦЭМ!$C$33:$C$776,СВЦЭМ!$A$33:$A$776,$A30,СВЦЭМ!$B$33:$B$776,G$11)+'СЕТ СН'!$F$12+СВЦЭМ!$D$10+'СЕТ СН'!$F$6-'СЕТ СН'!$F$22</f>
        <v>1210.28926871</v>
      </c>
      <c r="H30" s="36">
        <f>SUMIFS(СВЦЭМ!$C$33:$C$776,СВЦЭМ!$A$33:$A$776,$A30,СВЦЭМ!$B$33:$B$776,H$11)+'СЕТ СН'!$F$12+СВЦЭМ!$D$10+'СЕТ СН'!$F$6-'СЕТ СН'!$F$22</f>
        <v>1166.3059124700001</v>
      </c>
      <c r="I30" s="36">
        <f>SUMIFS(СВЦЭМ!$C$33:$C$776,СВЦЭМ!$A$33:$A$776,$A30,СВЦЭМ!$B$33:$B$776,I$11)+'СЕТ СН'!$F$12+СВЦЭМ!$D$10+'СЕТ СН'!$F$6-'СЕТ СН'!$F$22</f>
        <v>1134.29919903</v>
      </c>
      <c r="J30" s="36">
        <f>SUMIFS(СВЦЭМ!$C$33:$C$776,СВЦЭМ!$A$33:$A$776,$A30,СВЦЭМ!$B$33:$B$776,J$11)+'СЕТ СН'!$F$12+СВЦЭМ!$D$10+'СЕТ СН'!$F$6-'СЕТ СН'!$F$22</f>
        <v>1108.79739359</v>
      </c>
      <c r="K30" s="36">
        <f>SUMIFS(СВЦЭМ!$C$33:$C$776,СВЦЭМ!$A$33:$A$776,$A30,СВЦЭМ!$B$33:$B$776,K$11)+'СЕТ СН'!$F$12+СВЦЭМ!$D$10+'СЕТ СН'!$F$6-'СЕТ СН'!$F$22</f>
        <v>1101.9647401899999</v>
      </c>
      <c r="L30" s="36">
        <f>SUMIFS(СВЦЭМ!$C$33:$C$776,СВЦЭМ!$A$33:$A$776,$A30,СВЦЭМ!$B$33:$B$776,L$11)+'СЕТ СН'!$F$12+СВЦЭМ!$D$10+'СЕТ СН'!$F$6-'СЕТ СН'!$F$22</f>
        <v>1093.7951810300001</v>
      </c>
      <c r="M30" s="36">
        <f>SUMIFS(СВЦЭМ!$C$33:$C$776,СВЦЭМ!$A$33:$A$776,$A30,СВЦЭМ!$B$33:$B$776,M$11)+'СЕТ СН'!$F$12+СВЦЭМ!$D$10+'СЕТ СН'!$F$6-'СЕТ СН'!$F$22</f>
        <v>1098.12706454</v>
      </c>
      <c r="N30" s="36">
        <f>SUMIFS(СВЦЭМ!$C$33:$C$776,СВЦЭМ!$A$33:$A$776,$A30,СВЦЭМ!$B$33:$B$776,N$11)+'СЕТ СН'!$F$12+СВЦЭМ!$D$10+'СЕТ СН'!$F$6-'СЕТ СН'!$F$22</f>
        <v>1103.15811534</v>
      </c>
      <c r="O30" s="36">
        <f>SUMIFS(СВЦЭМ!$C$33:$C$776,СВЦЭМ!$A$33:$A$776,$A30,СВЦЭМ!$B$33:$B$776,O$11)+'СЕТ СН'!$F$12+СВЦЭМ!$D$10+'СЕТ СН'!$F$6-'СЕТ СН'!$F$22</f>
        <v>1118.82652564</v>
      </c>
      <c r="P30" s="36">
        <f>SUMIFS(СВЦЭМ!$C$33:$C$776,СВЦЭМ!$A$33:$A$776,$A30,СВЦЭМ!$B$33:$B$776,P$11)+'СЕТ СН'!$F$12+СВЦЭМ!$D$10+'СЕТ СН'!$F$6-'СЕТ СН'!$F$22</f>
        <v>1130.7155020199998</v>
      </c>
      <c r="Q30" s="36">
        <f>SUMIFS(СВЦЭМ!$C$33:$C$776,СВЦЭМ!$A$33:$A$776,$A30,СВЦЭМ!$B$33:$B$776,Q$11)+'СЕТ СН'!$F$12+СВЦЭМ!$D$10+'СЕТ СН'!$F$6-'СЕТ СН'!$F$22</f>
        <v>1135.9540617299999</v>
      </c>
      <c r="R30" s="36">
        <f>SUMIFS(СВЦЭМ!$C$33:$C$776,СВЦЭМ!$A$33:$A$776,$A30,СВЦЭМ!$B$33:$B$776,R$11)+'СЕТ СН'!$F$12+СВЦЭМ!$D$10+'СЕТ СН'!$F$6-'СЕТ СН'!$F$22</f>
        <v>1132.1837005</v>
      </c>
      <c r="S30" s="36">
        <f>SUMIFS(СВЦЭМ!$C$33:$C$776,СВЦЭМ!$A$33:$A$776,$A30,СВЦЭМ!$B$33:$B$776,S$11)+'СЕТ СН'!$F$12+СВЦЭМ!$D$10+'СЕТ СН'!$F$6-'СЕТ СН'!$F$22</f>
        <v>1123.2720052700001</v>
      </c>
      <c r="T30" s="36">
        <f>SUMIFS(СВЦЭМ!$C$33:$C$776,СВЦЭМ!$A$33:$A$776,$A30,СВЦЭМ!$B$33:$B$776,T$11)+'СЕТ СН'!$F$12+СВЦЭМ!$D$10+'СЕТ СН'!$F$6-'СЕТ СН'!$F$22</f>
        <v>1101.05702765</v>
      </c>
      <c r="U30" s="36">
        <f>SUMIFS(СВЦЭМ!$C$33:$C$776,СВЦЭМ!$A$33:$A$776,$A30,СВЦЭМ!$B$33:$B$776,U$11)+'СЕТ СН'!$F$12+СВЦЭМ!$D$10+'СЕТ СН'!$F$6-'СЕТ СН'!$F$22</f>
        <v>1097.64269156</v>
      </c>
      <c r="V30" s="36">
        <f>SUMIFS(СВЦЭМ!$C$33:$C$776,СВЦЭМ!$A$33:$A$776,$A30,СВЦЭМ!$B$33:$B$776,V$11)+'СЕТ СН'!$F$12+СВЦЭМ!$D$10+'СЕТ СН'!$F$6-'СЕТ СН'!$F$22</f>
        <v>1106.8672236899999</v>
      </c>
      <c r="W30" s="36">
        <f>SUMIFS(СВЦЭМ!$C$33:$C$776,СВЦЭМ!$A$33:$A$776,$A30,СВЦЭМ!$B$33:$B$776,W$11)+'СЕТ СН'!$F$12+СВЦЭМ!$D$10+'СЕТ СН'!$F$6-'СЕТ СН'!$F$22</f>
        <v>1123.9457274900001</v>
      </c>
      <c r="X30" s="36">
        <f>SUMIFS(СВЦЭМ!$C$33:$C$776,СВЦЭМ!$A$33:$A$776,$A30,СВЦЭМ!$B$33:$B$776,X$11)+'СЕТ СН'!$F$12+СВЦЭМ!$D$10+'СЕТ СН'!$F$6-'СЕТ СН'!$F$22</f>
        <v>1127.62109753</v>
      </c>
      <c r="Y30" s="36">
        <f>SUMIFS(СВЦЭМ!$C$33:$C$776,СВЦЭМ!$A$33:$A$776,$A30,СВЦЭМ!$B$33:$B$776,Y$11)+'СЕТ СН'!$F$12+СВЦЭМ!$D$10+'СЕТ СН'!$F$6-'СЕТ СН'!$F$22</f>
        <v>1155.80364295</v>
      </c>
    </row>
    <row r="31" spans="1:25" ht="15.75" x14ac:dyDescent="0.2">
      <c r="A31" s="35">
        <f t="shared" si="0"/>
        <v>44216</v>
      </c>
      <c r="B31" s="36">
        <f>SUMIFS(СВЦЭМ!$C$33:$C$776,СВЦЭМ!$A$33:$A$776,$A31,СВЦЭМ!$B$33:$B$776,B$11)+'СЕТ СН'!$F$12+СВЦЭМ!$D$10+'СЕТ СН'!$F$6-'СЕТ СН'!$F$22</f>
        <v>1146.1320305699999</v>
      </c>
      <c r="C31" s="36">
        <f>SUMIFS(СВЦЭМ!$C$33:$C$776,СВЦЭМ!$A$33:$A$776,$A31,СВЦЭМ!$B$33:$B$776,C$11)+'СЕТ СН'!$F$12+СВЦЭМ!$D$10+'СЕТ СН'!$F$6-'СЕТ СН'!$F$22</f>
        <v>1181.6243185799999</v>
      </c>
      <c r="D31" s="36">
        <f>SUMIFS(СВЦЭМ!$C$33:$C$776,СВЦЭМ!$A$33:$A$776,$A31,СВЦЭМ!$B$33:$B$776,D$11)+'СЕТ СН'!$F$12+СВЦЭМ!$D$10+'СЕТ СН'!$F$6-'СЕТ СН'!$F$22</f>
        <v>1200.2403167299999</v>
      </c>
      <c r="E31" s="36">
        <f>SUMIFS(СВЦЭМ!$C$33:$C$776,СВЦЭМ!$A$33:$A$776,$A31,СВЦЭМ!$B$33:$B$776,E$11)+'СЕТ СН'!$F$12+СВЦЭМ!$D$10+'СЕТ СН'!$F$6-'СЕТ СН'!$F$22</f>
        <v>1203.9499621800001</v>
      </c>
      <c r="F31" s="36">
        <f>SUMIFS(СВЦЭМ!$C$33:$C$776,СВЦЭМ!$A$33:$A$776,$A31,СВЦЭМ!$B$33:$B$776,F$11)+'СЕТ СН'!$F$12+СВЦЭМ!$D$10+'СЕТ СН'!$F$6-'СЕТ СН'!$F$22</f>
        <v>1210.3571057699999</v>
      </c>
      <c r="G31" s="36">
        <f>SUMIFS(СВЦЭМ!$C$33:$C$776,СВЦЭМ!$A$33:$A$776,$A31,СВЦЭМ!$B$33:$B$776,G$11)+'СЕТ СН'!$F$12+СВЦЭМ!$D$10+'СЕТ СН'!$F$6-'СЕТ СН'!$F$22</f>
        <v>1194.6612736899999</v>
      </c>
      <c r="H31" s="36">
        <f>SUMIFS(СВЦЭМ!$C$33:$C$776,СВЦЭМ!$A$33:$A$776,$A31,СВЦЭМ!$B$33:$B$776,H$11)+'СЕТ СН'!$F$12+СВЦЭМ!$D$10+'СЕТ СН'!$F$6-'СЕТ СН'!$F$22</f>
        <v>1161.32785528</v>
      </c>
      <c r="I31" s="36">
        <f>SUMIFS(СВЦЭМ!$C$33:$C$776,СВЦЭМ!$A$33:$A$776,$A31,СВЦЭМ!$B$33:$B$776,I$11)+'СЕТ СН'!$F$12+СВЦЭМ!$D$10+'СЕТ СН'!$F$6-'СЕТ СН'!$F$22</f>
        <v>1140.46726797</v>
      </c>
      <c r="J31" s="36">
        <f>SUMIFS(СВЦЭМ!$C$33:$C$776,СВЦЭМ!$A$33:$A$776,$A31,СВЦЭМ!$B$33:$B$776,J$11)+'СЕТ СН'!$F$12+СВЦЭМ!$D$10+'СЕТ СН'!$F$6-'СЕТ СН'!$F$22</f>
        <v>1110.8921759499999</v>
      </c>
      <c r="K31" s="36">
        <f>SUMIFS(СВЦЭМ!$C$33:$C$776,СВЦЭМ!$A$33:$A$776,$A31,СВЦЭМ!$B$33:$B$776,K$11)+'СЕТ СН'!$F$12+СВЦЭМ!$D$10+'СЕТ СН'!$F$6-'СЕТ СН'!$F$22</f>
        <v>1107.9340179199999</v>
      </c>
      <c r="L31" s="36">
        <f>SUMIFS(СВЦЭМ!$C$33:$C$776,СВЦЭМ!$A$33:$A$776,$A31,СВЦЭМ!$B$33:$B$776,L$11)+'СЕТ СН'!$F$12+СВЦЭМ!$D$10+'СЕТ СН'!$F$6-'СЕТ СН'!$F$22</f>
        <v>1101.6058973199999</v>
      </c>
      <c r="M31" s="36">
        <f>SUMIFS(СВЦЭМ!$C$33:$C$776,СВЦЭМ!$A$33:$A$776,$A31,СВЦЭМ!$B$33:$B$776,M$11)+'СЕТ СН'!$F$12+СВЦЭМ!$D$10+'СЕТ СН'!$F$6-'СЕТ СН'!$F$22</f>
        <v>1101.3411262</v>
      </c>
      <c r="N31" s="36">
        <f>SUMIFS(СВЦЭМ!$C$33:$C$776,СВЦЭМ!$A$33:$A$776,$A31,СВЦЭМ!$B$33:$B$776,N$11)+'СЕТ СН'!$F$12+СВЦЭМ!$D$10+'СЕТ СН'!$F$6-'СЕТ СН'!$F$22</f>
        <v>1120.8413451699998</v>
      </c>
      <c r="O31" s="36">
        <f>SUMIFS(СВЦЭМ!$C$33:$C$776,СВЦЭМ!$A$33:$A$776,$A31,СВЦЭМ!$B$33:$B$776,O$11)+'СЕТ СН'!$F$12+СВЦЭМ!$D$10+'СЕТ СН'!$F$6-'СЕТ СН'!$F$22</f>
        <v>1134.8460627699999</v>
      </c>
      <c r="P31" s="36">
        <f>SUMIFS(СВЦЭМ!$C$33:$C$776,СВЦЭМ!$A$33:$A$776,$A31,СВЦЭМ!$B$33:$B$776,P$11)+'СЕТ СН'!$F$12+СВЦЭМ!$D$10+'СЕТ СН'!$F$6-'СЕТ СН'!$F$22</f>
        <v>1149.4602582499999</v>
      </c>
      <c r="Q31" s="36">
        <f>SUMIFS(СВЦЭМ!$C$33:$C$776,СВЦЭМ!$A$33:$A$776,$A31,СВЦЭМ!$B$33:$B$776,Q$11)+'СЕТ СН'!$F$12+СВЦЭМ!$D$10+'СЕТ СН'!$F$6-'СЕТ СН'!$F$22</f>
        <v>1161.8655270300001</v>
      </c>
      <c r="R31" s="36">
        <f>SUMIFS(СВЦЭМ!$C$33:$C$776,СВЦЭМ!$A$33:$A$776,$A31,СВЦЭМ!$B$33:$B$776,R$11)+'СЕТ СН'!$F$12+СВЦЭМ!$D$10+'СЕТ СН'!$F$6-'СЕТ СН'!$F$22</f>
        <v>1146.30242658</v>
      </c>
      <c r="S31" s="36">
        <f>SUMIFS(СВЦЭМ!$C$33:$C$776,СВЦЭМ!$A$33:$A$776,$A31,СВЦЭМ!$B$33:$B$776,S$11)+'СЕТ СН'!$F$12+СВЦЭМ!$D$10+'СЕТ СН'!$F$6-'СЕТ СН'!$F$22</f>
        <v>1136.4130815199999</v>
      </c>
      <c r="T31" s="36">
        <f>SUMIFS(СВЦЭМ!$C$33:$C$776,СВЦЭМ!$A$33:$A$776,$A31,СВЦЭМ!$B$33:$B$776,T$11)+'СЕТ СН'!$F$12+СВЦЭМ!$D$10+'СЕТ СН'!$F$6-'СЕТ СН'!$F$22</f>
        <v>1108.3149836699999</v>
      </c>
      <c r="U31" s="36">
        <f>SUMIFS(СВЦЭМ!$C$33:$C$776,СВЦЭМ!$A$33:$A$776,$A31,СВЦЭМ!$B$33:$B$776,U$11)+'СЕТ СН'!$F$12+СВЦЭМ!$D$10+'СЕТ СН'!$F$6-'СЕТ СН'!$F$22</f>
        <v>1108.8755482900001</v>
      </c>
      <c r="V31" s="36">
        <f>SUMIFS(СВЦЭМ!$C$33:$C$776,СВЦЭМ!$A$33:$A$776,$A31,СВЦЭМ!$B$33:$B$776,V$11)+'СЕТ СН'!$F$12+СВЦЭМ!$D$10+'СЕТ СН'!$F$6-'СЕТ СН'!$F$22</f>
        <v>1118.8885727699999</v>
      </c>
      <c r="W31" s="36">
        <f>SUMIFS(СВЦЭМ!$C$33:$C$776,СВЦЭМ!$A$33:$A$776,$A31,СВЦЭМ!$B$33:$B$776,W$11)+'СЕТ СН'!$F$12+СВЦЭМ!$D$10+'СЕТ СН'!$F$6-'СЕТ СН'!$F$22</f>
        <v>1133.46410872</v>
      </c>
      <c r="X31" s="36">
        <f>SUMIFS(СВЦЭМ!$C$33:$C$776,СВЦЭМ!$A$33:$A$776,$A31,СВЦЭМ!$B$33:$B$776,X$11)+'СЕТ СН'!$F$12+СВЦЭМ!$D$10+'СЕТ СН'!$F$6-'СЕТ СН'!$F$22</f>
        <v>1136.99912675</v>
      </c>
      <c r="Y31" s="36">
        <f>SUMIFS(СВЦЭМ!$C$33:$C$776,СВЦЭМ!$A$33:$A$776,$A31,СВЦЭМ!$B$33:$B$776,Y$11)+'СЕТ СН'!$F$12+СВЦЭМ!$D$10+'СЕТ СН'!$F$6-'СЕТ СН'!$F$22</f>
        <v>1159.96157406</v>
      </c>
    </row>
    <row r="32" spans="1:25" ht="15.75" x14ac:dyDescent="0.2">
      <c r="A32" s="35">
        <f t="shared" si="0"/>
        <v>44217</v>
      </c>
      <c r="B32" s="36">
        <f>SUMIFS(СВЦЭМ!$C$33:$C$776,СВЦЭМ!$A$33:$A$776,$A32,СВЦЭМ!$B$33:$B$776,B$11)+'СЕТ СН'!$F$12+СВЦЭМ!$D$10+'СЕТ СН'!$F$6-'СЕТ СН'!$F$22</f>
        <v>1143.2945226699999</v>
      </c>
      <c r="C32" s="36">
        <f>SUMIFS(СВЦЭМ!$C$33:$C$776,СВЦЭМ!$A$33:$A$776,$A32,СВЦЭМ!$B$33:$B$776,C$11)+'СЕТ СН'!$F$12+СВЦЭМ!$D$10+'СЕТ СН'!$F$6-'СЕТ СН'!$F$22</f>
        <v>1194.3266126599999</v>
      </c>
      <c r="D32" s="36">
        <f>SUMIFS(СВЦЭМ!$C$33:$C$776,СВЦЭМ!$A$33:$A$776,$A32,СВЦЭМ!$B$33:$B$776,D$11)+'СЕТ СН'!$F$12+СВЦЭМ!$D$10+'СЕТ СН'!$F$6-'СЕТ СН'!$F$22</f>
        <v>1224.1885129499999</v>
      </c>
      <c r="E32" s="36">
        <f>SUMIFS(СВЦЭМ!$C$33:$C$776,СВЦЭМ!$A$33:$A$776,$A32,СВЦЭМ!$B$33:$B$776,E$11)+'СЕТ СН'!$F$12+СВЦЭМ!$D$10+'СЕТ СН'!$F$6-'СЕТ СН'!$F$22</f>
        <v>1227.9440612199999</v>
      </c>
      <c r="F32" s="36">
        <f>SUMIFS(СВЦЭМ!$C$33:$C$776,СВЦЭМ!$A$33:$A$776,$A32,СВЦЭМ!$B$33:$B$776,F$11)+'СЕТ СН'!$F$12+СВЦЭМ!$D$10+'СЕТ СН'!$F$6-'СЕТ СН'!$F$22</f>
        <v>1226.2516525599999</v>
      </c>
      <c r="G32" s="36">
        <f>SUMIFS(СВЦЭМ!$C$33:$C$776,СВЦЭМ!$A$33:$A$776,$A32,СВЦЭМ!$B$33:$B$776,G$11)+'СЕТ СН'!$F$12+СВЦЭМ!$D$10+'СЕТ СН'!$F$6-'СЕТ СН'!$F$22</f>
        <v>1199.52111636</v>
      </c>
      <c r="H32" s="36">
        <f>SUMIFS(СВЦЭМ!$C$33:$C$776,СВЦЭМ!$A$33:$A$776,$A32,СВЦЭМ!$B$33:$B$776,H$11)+'СЕТ СН'!$F$12+СВЦЭМ!$D$10+'СЕТ СН'!$F$6-'СЕТ СН'!$F$22</f>
        <v>1159.50304923</v>
      </c>
      <c r="I32" s="36">
        <f>SUMIFS(СВЦЭМ!$C$33:$C$776,СВЦЭМ!$A$33:$A$776,$A32,СВЦЭМ!$B$33:$B$776,I$11)+'СЕТ СН'!$F$12+СВЦЭМ!$D$10+'СЕТ СН'!$F$6-'СЕТ СН'!$F$22</f>
        <v>1140.24646312</v>
      </c>
      <c r="J32" s="36">
        <f>SUMIFS(СВЦЭМ!$C$33:$C$776,СВЦЭМ!$A$33:$A$776,$A32,СВЦЭМ!$B$33:$B$776,J$11)+'СЕТ СН'!$F$12+СВЦЭМ!$D$10+'СЕТ СН'!$F$6-'СЕТ СН'!$F$22</f>
        <v>1112.2824224199999</v>
      </c>
      <c r="K32" s="36">
        <f>SUMIFS(СВЦЭМ!$C$33:$C$776,СВЦЭМ!$A$33:$A$776,$A32,СВЦЭМ!$B$33:$B$776,K$11)+'СЕТ СН'!$F$12+СВЦЭМ!$D$10+'СЕТ СН'!$F$6-'СЕТ СН'!$F$22</f>
        <v>1106.95940752</v>
      </c>
      <c r="L32" s="36">
        <f>SUMIFS(СВЦЭМ!$C$33:$C$776,СВЦЭМ!$A$33:$A$776,$A32,СВЦЭМ!$B$33:$B$776,L$11)+'СЕТ СН'!$F$12+СВЦЭМ!$D$10+'СЕТ СН'!$F$6-'СЕТ СН'!$F$22</f>
        <v>1103.4071141899999</v>
      </c>
      <c r="M32" s="36">
        <f>SUMIFS(СВЦЭМ!$C$33:$C$776,СВЦЭМ!$A$33:$A$776,$A32,СВЦЭМ!$B$33:$B$776,M$11)+'СЕТ СН'!$F$12+СВЦЭМ!$D$10+'СЕТ СН'!$F$6-'СЕТ СН'!$F$22</f>
        <v>1100.1782334700001</v>
      </c>
      <c r="N32" s="36">
        <f>SUMIFS(СВЦЭМ!$C$33:$C$776,СВЦЭМ!$A$33:$A$776,$A32,СВЦЭМ!$B$33:$B$776,N$11)+'СЕТ СН'!$F$12+СВЦЭМ!$D$10+'СЕТ СН'!$F$6-'СЕТ СН'!$F$22</f>
        <v>1114.27264769</v>
      </c>
      <c r="O32" s="36">
        <f>SUMIFS(СВЦЭМ!$C$33:$C$776,СВЦЭМ!$A$33:$A$776,$A32,СВЦЭМ!$B$33:$B$776,O$11)+'СЕТ СН'!$F$12+СВЦЭМ!$D$10+'СЕТ СН'!$F$6-'СЕТ СН'!$F$22</f>
        <v>1133.2066100699999</v>
      </c>
      <c r="P32" s="36">
        <f>SUMIFS(СВЦЭМ!$C$33:$C$776,СВЦЭМ!$A$33:$A$776,$A32,СВЦЭМ!$B$33:$B$776,P$11)+'СЕТ СН'!$F$12+СВЦЭМ!$D$10+'СЕТ СН'!$F$6-'СЕТ СН'!$F$22</f>
        <v>1147.27227713</v>
      </c>
      <c r="Q32" s="36">
        <f>SUMIFS(СВЦЭМ!$C$33:$C$776,СВЦЭМ!$A$33:$A$776,$A32,СВЦЭМ!$B$33:$B$776,Q$11)+'СЕТ СН'!$F$12+СВЦЭМ!$D$10+'СЕТ СН'!$F$6-'СЕТ СН'!$F$22</f>
        <v>1149.31878349</v>
      </c>
      <c r="R32" s="36">
        <f>SUMIFS(СВЦЭМ!$C$33:$C$776,СВЦЭМ!$A$33:$A$776,$A32,СВЦЭМ!$B$33:$B$776,R$11)+'СЕТ СН'!$F$12+СВЦЭМ!$D$10+'СЕТ СН'!$F$6-'СЕТ СН'!$F$22</f>
        <v>1137.18686314</v>
      </c>
      <c r="S32" s="36">
        <f>SUMIFS(СВЦЭМ!$C$33:$C$776,СВЦЭМ!$A$33:$A$776,$A32,СВЦЭМ!$B$33:$B$776,S$11)+'СЕТ СН'!$F$12+СВЦЭМ!$D$10+'СЕТ СН'!$F$6-'СЕТ СН'!$F$22</f>
        <v>1112.89223092</v>
      </c>
      <c r="T32" s="36">
        <f>SUMIFS(СВЦЭМ!$C$33:$C$776,СВЦЭМ!$A$33:$A$776,$A32,СВЦЭМ!$B$33:$B$776,T$11)+'СЕТ СН'!$F$12+СВЦЭМ!$D$10+'СЕТ СН'!$F$6-'СЕТ СН'!$F$22</f>
        <v>1106.04964432</v>
      </c>
      <c r="U32" s="36">
        <f>SUMIFS(СВЦЭМ!$C$33:$C$776,СВЦЭМ!$A$33:$A$776,$A32,СВЦЭМ!$B$33:$B$776,U$11)+'СЕТ СН'!$F$12+СВЦЭМ!$D$10+'СЕТ СН'!$F$6-'СЕТ СН'!$F$22</f>
        <v>1105.26201885</v>
      </c>
      <c r="V32" s="36">
        <f>SUMIFS(СВЦЭМ!$C$33:$C$776,СВЦЭМ!$A$33:$A$776,$A32,СВЦЭМ!$B$33:$B$776,V$11)+'СЕТ СН'!$F$12+СВЦЭМ!$D$10+'СЕТ СН'!$F$6-'СЕТ СН'!$F$22</f>
        <v>1109.93547893</v>
      </c>
      <c r="W32" s="36">
        <f>SUMIFS(СВЦЭМ!$C$33:$C$776,СВЦЭМ!$A$33:$A$776,$A32,СВЦЭМ!$B$33:$B$776,W$11)+'СЕТ СН'!$F$12+СВЦЭМ!$D$10+'СЕТ СН'!$F$6-'СЕТ СН'!$F$22</f>
        <v>1129.93613448</v>
      </c>
      <c r="X32" s="36">
        <f>SUMIFS(СВЦЭМ!$C$33:$C$776,СВЦЭМ!$A$33:$A$776,$A32,СВЦЭМ!$B$33:$B$776,X$11)+'СЕТ СН'!$F$12+СВЦЭМ!$D$10+'СЕТ СН'!$F$6-'СЕТ СН'!$F$22</f>
        <v>1137.69938228</v>
      </c>
      <c r="Y32" s="36">
        <f>SUMIFS(СВЦЭМ!$C$33:$C$776,СВЦЭМ!$A$33:$A$776,$A32,СВЦЭМ!$B$33:$B$776,Y$11)+'СЕТ СН'!$F$12+СВЦЭМ!$D$10+'СЕТ СН'!$F$6-'СЕТ СН'!$F$22</f>
        <v>1161.02172741</v>
      </c>
    </row>
    <row r="33" spans="1:25" ht="15.75" x14ac:dyDescent="0.2">
      <c r="A33" s="35">
        <f t="shared" si="0"/>
        <v>44218</v>
      </c>
      <c r="B33" s="36">
        <f>SUMIFS(СВЦЭМ!$C$33:$C$776,СВЦЭМ!$A$33:$A$776,$A33,СВЦЭМ!$B$33:$B$776,B$11)+'СЕТ СН'!$F$12+СВЦЭМ!$D$10+'СЕТ СН'!$F$6-'СЕТ СН'!$F$22</f>
        <v>1133.2094709</v>
      </c>
      <c r="C33" s="36">
        <f>SUMIFS(СВЦЭМ!$C$33:$C$776,СВЦЭМ!$A$33:$A$776,$A33,СВЦЭМ!$B$33:$B$776,C$11)+'СЕТ СН'!$F$12+СВЦЭМ!$D$10+'СЕТ СН'!$F$6-'СЕТ СН'!$F$22</f>
        <v>1169.2509533</v>
      </c>
      <c r="D33" s="36">
        <f>SUMIFS(СВЦЭМ!$C$33:$C$776,СВЦЭМ!$A$33:$A$776,$A33,СВЦЭМ!$B$33:$B$776,D$11)+'СЕТ СН'!$F$12+СВЦЭМ!$D$10+'СЕТ СН'!$F$6-'СЕТ СН'!$F$22</f>
        <v>1211.74346375</v>
      </c>
      <c r="E33" s="36">
        <f>SUMIFS(СВЦЭМ!$C$33:$C$776,СВЦЭМ!$A$33:$A$776,$A33,СВЦЭМ!$B$33:$B$776,E$11)+'СЕТ СН'!$F$12+СВЦЭМ!$D$10+'СЕТ СН'!$F$6-'СЕТ СН'!$F$22</f>
        <v>1228.5664079200001</v>
      </c>
      <c r="F33" s="36">
        <f>SUMIFS(СВЦЭМ!$C$33:$C$776,СВЦЭМ!$A$33:$A$776,$A33,СВЦЭМ!$B$33:$B$776,F$11)+'СЕТ СН'!$F$12+СВЦЭМ!$D$10+'СЕТ СН'!$F$6-'СЕТ СН'!$F$22</f>
        <v>1243.0273828699999</v>
      </c>
      <c r="G33" s="36">
        <f>SUMIFS(СВЦЭМ!$C$33:$C$776,СВЦЭМ!$A$33:$A$776,$A33,СВЦЭМ!$B$33:$B$776,G$11)+'СЕТ СН'!$F$12+СВЦЭМ!$D$10+'СЕТ СН'!$F$6-'СЕТ СН'!$F$22</f>
        <v>1224.09713526</v>
      </c>
      <c r="H33" s="36">
        <f>SUMIFS(СВЦЭМ!$C$33:$C$776,СВЦЭМ!$A$33:$A$776,$A33,СВЦЭМ!$B$33:$B$776,H$11)+'СЕТ СН'!$F$12+СВЦЭМ!$D$10+'СЕТ СН'!$F$6-'СЕТ СН'!$F$22</f>
        <v>1182.6075231299999</v>
      </c>
      <c r="I33" s="36">
        <f>SUMIFS(СВЦЭМ!$C$33:$C$776,СВЦЭМ!$A$33:$A$776,$A33,СВЦЭМ!$B$33:$B$776,I$11)+'СЕТ СН'!$F$12+СВЦЭМ!$D$10+'СЕТ СН'!$F$6-'СЕТ СН'!$F$22</f>
        <v>1153.0274592799999</v>
      </c>
      <c r="J33" s="36">
        <f>SUMIFS(СВЦЭМ!$C$33:$C$776,СВЦЭМ!$A$33:$A$776,$A33,СВЦЭМ!$B$33:$B$776,J$11)+'СЕТ СН'!$F$12+СВЦЭМ!$D$10+'СЕТ СН'!$F$6-'СЕТ СН'!$F$22</f>
        <v>1118.7103017099998</v>
      </c>
      <c r="K33" s="36">
        <f>SUMIFS(СВЦЭМ!$C$33:$C$776,СВЦЭМ!$A$33:$A$776,$A33,СВЦЭМ!$B$33:$B$776,K$11)+'СЕТ СН'!$F$12+СВЦЭМ!$D$10+'СЕТ СН'!$F$6-'СЕТ СН'!$F$22</f>
        <v>1113.7529727599999</v>
      </c>
      <c r="L33" s="36">
        <f>SUMIFS(СВЦЭМ!$C$33:$C$776,СВЦЭМ!$A$33:$A$776,$A33,СВЦЭМ!$B$33:$B$776,L$11)+'СЕТ СН'!$F$12+СВЦЭМ!$D$10+'СЕТ СН'!$F$6-'СЕТ СН'!$F$22</f>
        <v>1109.47857737</v>
      </c>
      <c r="M33" s="36">
        <f>SUMIFS(СВЦЭМ!$C$33:$C$776,СВЦЭМ!$A$33:$A$776,$A33,СВЦЭМ!$B$33:$B$776,M$11)+'СЕТ СН'!$F$12+СВЦЭМ!$D$10+'СЕТ СН'!$F$6-'СЕТ СН'!$F$22</f>
        <v>1112.58473878</v>
      </c>
      <c r="N33" s="36">
        <f>SUMIFS(СВЦЭМ!$C$33:$C$776,СВЦЭМ!$A$33:$A$776,$A33,СВЦЭМ!$B$33:$B$776,N$11)+'СЕТ СН'!$F$12+СВЦЭМ!$D$10+'СЕТ СН'!$F$6-'СЕТ СН'!$F$22</f>
        <v>1114.7702390700001</v>
      </c>
      <c r="O33" s="36">
        <f>SUMIFS(СВЦЭМ!$C$33:$C$776,СВЦЭМ!$A$33:$A$776,$A33,СВЦЭМ!$B$33:$B$776,O$11)+'СЕТ СН'!$F$12+СВЦЭМ!$D$10+'СЕТ СН'!$F$6-'СЕТ СН'!$F$22</f>
        <v>1149.1786485600001</v>
      </c>
      <c r="P33" s="36">
        <f>SUMIFS(СВЦЭМ!$C$33:$C$776,СВЦЭМ!$A$33:$A$776,$A33,СВЦЭМ!$B$33:$B$776,P$11)+'СЕТ СН'!$F$12+СВЦЭМ!$D$10+'СЕТ СН'!$F$6-'СЕТ СН'!$F$22</f>
        <v>1159.7202235699999</v>
      </c>
      <c r="Q33" s="36">
        <f>SUMIFS(СВЦЭМ!$C$33:$C$776,СВЦЭМ!$A$33:$A$776,$A33,СВЦЭМ!$B$33:$B$776,Q$11)+'СЕТ СН'!$F$12+СВЦЭМ!$D$10+'СЕТ СН'!$F$6-'СЕТ СН'!$F$22</f>
        <v>1166.0341990100001</v>
      </c>
      <c r="R33" s="36">
        <f>SUMIFS(СВЦЭМ!$C$33:$C$776,СВЦЭМ!$A$33:$A$776,$A33,СВЦЭМ!$B$33:$B$776,R$11)+'СЕТ СН'!$F$12+СВЦЭМ!$D$10+'СЕТ СН'!$F$6-'СЕТ СН'!$F$22</f>
        <v>1150.3666276700001</v>
      </c>
      <c r="S33" s="36">
        <f>SUMIFS(СВЦЭМ!$C$33:$C$776,СВЦЭМ!$A$33:$A$776,$A33,СВЦЭМ!$B$33:$B$776,S$11)+'СЕТ СН'!$F$12+СВЦЭМ!$D$10+'СЕТ СН'!$F$6-'СЕТ СН'!$F$22</f>
        <v>1133.43303229</v>
      </c>
      <c r="T33" s="36">
        <f>SUMIFS(СВЦЭМ!$C$33:$C$776,СВЦЭМ!$A$33:$A$776,$A33,СВЦЭМ!$B$33:$B$776,T$11)+'СЕТ СН'!$F$12+СВЦЭМ!$D$10+'СЕТ СН'!$F$6-'СЕТ СН'!$F$22</f>
        <v>1112.6503181099999</v>
      </c>
      <c r="U33" s="36">
        <f>SUMIFS(СВЦЭМ!$C$33:$C$776,СВЦЭМ!$A$33:$A$776,$A33,СВЦЭМ!$B$33:$B$776,U$11)+'СЕТ СН'!$F$12+СВЦЭМ!$D$10+'СЕТ СН'!$F$6-'СЕТ СН'!$F$22</f>
        <v>1112.12438677</v>
      </c>
      <c r="V33" s="36">
        <f>SUMIFS(СВЦЭМ!$C$33:$C$776,СВЦЭМ!$A$33:$A$776,$A33,СВЦЭМ!$B$33:$B$776,V$11)+'СЕТ СН'!$F$12+СВЦЭМ!$D$10+'СЕТ СН'!$F$6-'СЕТ СН'!$F$22</f>
        <v>1122.8585855699998</v>
      </c>
      <c r="W33" s="36">
        <f>SUMIFS(СВЦЭМ!$C$33:$C$776,СВЦЭМ!$A$33:$A$776,$A33,СВЦЭМ!$B$33:$B$776,W$11)+'СЕТ СН'!$F$12+СВЦЭМ!$D$10+'СЕТ СН'!$F$6-'СЕТ СН'!$F$22</f>
        <v>1135.781798</v>
      </c>
      <c r="X33" s="36">
        <f>SUMIFS(СВЦЭМ!$C$33:$C$776,СВЦЭМ!$A$33:$A$776,$A33,СВЦЭМ!$B$33:$B$776,X$11)+'СЕТ СН'!$F$12+СВЦЭМ!$D$10+'СЕТ СН'!$F$6-'СЕТ СН'!$F$22</f>
        <v>1152.7712580899999</v>
      </c>
      <c r="Y33" s="36">
        <f>SUMIFS(СВЦЭМ!$C$33:$C$776,СВЦЭМ!$A$33:$A$776,$A33,СВЦЭМ!$B$33:$B$776,Y$11)+'СЕТ СН'!$F$12+СВЦЭМ!$D$10+'СЕТ СН'!$F$6-'СЕТ СН'!$F$22</f>
        <v>1174.7761904399999</v>
      </c>
    </row>
    <row r="34" spans="1:25" ht="15.75" x14ac:dyDescent="0.2">
      <c r="A34" s="35">
        <f t="shared" si="0"/>
        <v>44219</v>
      </c>
      <c r="B34" s="36">
        <f>SUMIFS(СВЦЭМ!$C$33:$C$776,СВЦЭМ!$A$33:$A$776,$A34,СВЦЭМ!$B$33:$B$776,B$11)+'СЕТ СН'!$F$12+СВЦЭМ!$D$10+'СЕТ СН'!$F$6-'СЕТ СН'!$F$22</f>
        <v>1185.63983497</v>
      </c>
      <c r="C34" s="36">
        <f>SUMIFS(СВЦЭМ!$C$33:$C$776,СВЦЭМ!$A$33:$A$776,$A34,СВЦЭМ!$B$33:$B$776,C$11)+'СЕТ СН'!$F$12+СВЦЭМ!$D$10+'СЕТ СН'!$F$6-'СЕТ СН'!$F$22</f>
        <v>1196.93809945</v>
      </c>
      <c r="D34" s="36">
        <f>SUMIFS(СВЦЭМ!$C$33:$C$776,СВЦЭМ!$A$33:$A$776,$A34,СВЦЭМ!$B$33:$B$776,D$11)+'СЕТ СН'!$F$12+СВЦЭМ!$D$10+'СЕТ СН'!$F$6-'СЕТ СН'!$F$22</f>
        <v>1214.5403006899999</v>
      </c>
      <c r="E34" s="36">
        <f>SUMIFS(СВЦЭМ!$C$33:$C$776,СВЦЭМ!$A$33:$A$776,$A34,СВЦЭМ!$B$33:$B$776,E$11)+'СЕТ СН'!$F$12+СВЦЭМ!$D$10+'СЕТ СН'!$F$6-'СЕТ СН'!$F$22</f>
        <v>1221.2575328299999</v>
      </c>
      <c r="F34" s="36">
        <f>SUMIFS(СВЦЭМ!$C$33:$C$776,СВЦЭМ!$A$33:$A$776,$A34,СВЦЭМ!$B$33:$B$776,F$11)+'СЕТ СН'!$F$12+СВЦЭМ!$D$10+'СЕТ СН'!$F$6-'СЕТ СН'!$F$22</f>
        <v>1240.9881070199999</v>
      </c>
      <c r="G34" s="36">
        <f>SUMIFS(СВЦЭМ!$C$33:$C$776,СВЦЭМ!$A$33:$A$776,$A34,СВЦЭМ!$B$33:$B$776,G$11)+'СЕТ СН'!$F$12+СВЦЭМ!$D$10+'СЕТ СН'!$F$6-'СЕТ СН'!$F$22</f>
        <v>1224.54021229</v>
      </c>
      <c r="H34" s="36">
        <f>SUMIFS(СВЦЭМ!$C$33:$C$776,СВЦЭМ!$A$33:$A$776,$A34,СВЦЭМ!$B$33:$B$776,H$11)+'СЕТ СН'!$F$12+СВЦЭМ!$D$10+'СЕТ СН'!$F$6-'СЕТ СН'!$F$22</f>
        <v>1199.75963488</v>
      </c>
      <c r="I34" s="36">
        <f>SUMIFS(СВЦЭМ!$C$33:$C$776,СВЦЭМ!$A$33:$A$776,$A34,СВЦЭМ!$B$33:$B$776,I$11)+'СЕТ СН'!$F$12+СВЦЭМ!$D$10+'СЕТ СН'!$F$6-'СЕТ СН'!$F$22</f>
        <v>1194.33290541</v>
      </c>
      <c r="J34" s="36">
        <f>SUMIFS(СВЦЭМ!$C$33:$C$776,СВЦЭМ!$A$33:$A$776,$A34,СВЦЭМ!$B$33:$B$776,J$11)+'СЕТ СН'!$F$12+СВЦЭМ!$D$10+'СЕТ СН'!$F$6-'СЕТ СН'!$F$22</f>
        <v>1152.10549408</v>
      </c>
      <c r="K34" s="36">
        <f>SUMIFS(СВЦЭМ!$C$33:$C$776,СВЦЭМ!$A$33:$A$776,$A34,СВЦЭМ!$B$33:$B$776,K$11)+'СЕТ СН'!$F$12+СВЦЭМ!$D$10+'СЕТ СН'!$F$6-'СЕТ СН'!$F$22</f>
        <v>1114.0067321199999</v>
      </c>
      <c r="L34" s="36">
        <f>SUMIFS(СВЦЭМ!$C$33:$C$776,СВЦЭМ!$A$33:$A$776,$A34,СВЦЭМ!$B$33:$B$776,L$11)+'СЕТ СН'!$F$12+СВЦЭМ!$D$10+'СЕТ СН'!$F$6-'СЕТ СН'!$F$22</f>
        <v>1096.8274090099999</v>
      </c>
      <c r="M34" s="36">
        <f>SUMIFS(СВЦЭМ!$C$33:$C$776,СВЦЭМ!$A$33:$A$776,$A34,СВЦЭМ!$B$33:$B$776,M$11)+'СЕТ СН'!$F$12+СВЦЭМ!$D$10+'СЕТ СН'!$F$6-'СЕТ СН'!$F$22</f>
        <v>1103.13572804</v>
      </c>
      <c r="N34" s="36">
        <f>SUMIFS(СВЦЭМ!$C$33:$C$776,СВЦЭМ!$A$33:$A$776,$A34,СВЦЭМ!$B$33:$B$776,N$11)+'СЕТ СН'!$F$12+СВЦЭМ!$D$10+'СЕТ СН'!$F$6-'СЕТ СН'!$F$22</f>
        <v>1119.65340982</v>
      </c>
      <c r="O34" s="36">
        <f>SUMIFS(СВЦЭМ!$C$33:$C$776,СВЦЭМ!$A$33:$A$776,$A34,СВЦЭМ!$B$33:$B$776,O$11)+'СЕТ СН'!$F$12+СВЦЭМ!$D$10+'СЕТ СН'!$F$6-'СЕТ СН'!$F$22</f>
        <v>1124.96374719</v>
      </c>
      <c r="P34" s="36">
        <f>SUMIFS(СВЦЭМ!$C$33:$C$776,СВЦЭМ!$A$33:$A$776,$A34,СВЦЭМ!$B$33:$B$776,P$11)+'СЕТ СН'!$F$12+СВЦЭМ!$D$10+'СЕТ СН'!$F$6-'СЕТ СН'!$F$22</f>
        <v>1152.4197975100001</v>
      </c>
      <c r="Q34" s="36">
        <f>SUMIFS(СВЦЭМ!$C$33:$C$776,СВЦЭМ!$A$33:$A$776,$A34,СВЦЭМ!$B$33:$B$776,Q$11)+'СЕТ СН'!$F$12+СВЦЭМ!$D$10+'СЕТ СН'!$F$6-'СЕТ СН'!$F$22</f>
        <v>1166.3905412399999</v>
      </c>
      <c r="R34" s="36">
        <f>SUMIFS(СВЦЭМ!$C$33:$C$776,СВЦЭМ!$A$33:$A$776,$A34,СВЦЭМ!$B$33:$B$776,R$11)+'СЕТ СН'!$F$12+СВЦЭМ!$D$10+'СЕТ СН'!$F$6-'СЕТ СН'!$F$22</f>
        <v>1158.4705676900001</v>
      </c>
      <c r="S34" s="36">
        <f>SUMIFS(СВЦЭМ!$C$33:$C$776,СВЦЭМ!$A$33:$A$776,$A34,СВЦЭМ!$B$33:$B$776,S$11)+'СЕТ СН'!$F$12+СВЦЭМ!$D$10+'СЕТ СН'!$F$6-'СЕТ СН'!$F$22</f>
        <v>1134.50388101</v>
      </c>
      <c r="T34" s="36">
        <f>SUMIFS(СВЦЭМ!$C$33:$C$776,СВЦЭМ!$A$33:$A$776,$A34,СВЦЭМ!$B$33:$B$776,T$11)+'СЕТ СН'!$F$12+СВЦЭМ!$D$10+'СЕТ СН'!$F$6-'СЕТ СН'!$F$22</f>
        <v>1106.2092555899999</v>
      </c>
      <c r="U34" s="36">
        <f>SUMIFS(СВЦЭМ!$C$33:$C$776,СВЦЭМ!$A$33:$A$776,$A34,СВЦЭМ!$B$33:$B$776,U$11)+'СЕТ СН'!$F$12+СВЦЭМ!$D$10+'СЕТ СН'!$F$6-'СЕТ СН'!$F$22</f>
        <v>1107.2768660500001</v>
      </c>
      <c r="V34" s="36">
        <f>SUMIFS(СВЦЭМ!$C$33:$C$776,СВЦЭМ!$A$33:$A$776,$A34,СВЦЭМ!$B$33:$B$776,V$11)+'СЕТ СН'!$F$12+СВЦЭМ!$D$10+'СЕТ СН'!$F$6-'СЕТ СН'!$F$22</f>
        <v>1117.6474318800001</v>
      </c>
      <c r="W34" s="36">
        <f>SUMIFS(СВЦЭМ!$C$33:$C$776,СВЦЭМ!$A$33:$A$776,$A34,СВЦЭМ!$B$33:$B$776,W$11)+'СЕТ СН'!$F$12+СВЦЭМ!$D$10+'СЕТ СН'!$F$6-'СЕТ СН'!$F$22</f>
        <v>1133.3520671399999</v>
      </c>
      <c r="X34" s="36">
        <f>SUMIFS(СВЦЭМ!$C$33:$C$776,СВЦЭМ!$A$33:$A$776,$A34,СВЦЭМ!$B$33:$B$776,X$11)+'СЕТ СН'!$F$12+СВЦЭМ!$D$10+'СЕТ СН'!$F$6-'СЕТ СН'!$F$22</f>
        <v>1138.5339871799999</v>
      </c>
      <c r="Y34" s="36">
        <f>SUMIFS(СВЦЭМ!$C$33:$C$776,СВЦЭМ!$A$33:$A$776,$A34,СВЦЭМ!$B$33:$B$776,Y$11)+'СЕТ СН'!$F$12+СВЦЭМ!$D$10+'СЕТ СН'!$F$6-'СЕТ СН'!$F$22</f>
        <v>1161.9407161199999</v>
      </c>
    </row>
    <row r="35" spans="1:25" ht="15.75" x14ac:dyDescent="0.2">
      <c r="A35" s="35">
        <f t="shared" si="0"/>
        <v>44220</v>
      </c>
      <c r="B35" s="36">
        <f>SUMIFS(СВЦЭМ!$C$33:$C$776,СВЦЭМ!$A$33:$A$776,$A35,СВЦЭМ!$B$33:$B$776,B$11)+'СЕТ СН'!$F$12+СВЦЭМ!$D$10+'СЕТ СН'!$F$6-'СЕТ СН'!$F$22</f>
        <v>1160.4354012900001</v>
      </c>
      <c r="C35" s="36">
        <f>SUMIFS(СВЦЭМ!$C$33:$C$776,СВЦЭМ!$A$33:$A$776,$A35,СВЦЭМ!$B$33:$B$776,C$11)+'СЕТ СН'!$F$12+СВЦЭМ!$D$10+'СЕТ СН'!$F$6-'СЕТ СН'!$F$22</f>
        <v>1194.7393236099999</v>
      </c>
      <c r="D35" s="36">
        <f>SUMIFS(СВЦЭМ!$C$33:$C$776,СВЦЭМ!$A$33:$A$776,$A35,СВЦЭМ!$B$33:$B$776,D$11)+'СЕТ СН'!$F$12+СВЦЭМ!$D$10+'СЕТ СН'!$F$6-'СЕТ СН'!$F$22</f>
        <v>1203.85139497</v>
      </c>
      <c r="E35" s="36">
        <f>SUMIFS(СВЦЭМ!$C$33:$C$776,СВЦЭМ!$A$33:$A$776,$A35,СВЦЭМ!$B$33:$B$776,E$11)+'СЕТ СН'!$F$12+СВЦЭМ!$D$10+'СЕТ СН'!$F$6-'СЕТ СН'!$F$22</f>
        <v>1210.6065458999999</v>
      </c>
      <c r="F35" s="36">
        <f>SUMIFS(СВЦЭМ!$C$33:$C$776,СВЦЭМ!$A$33:$A$776,$A35,СВЦЭМ!$B$33:$B$776,F$11)+'СЕТ СН'!$F$12+СВЦЭМ!$D$10+'СЕТ СН'!$F$6-'СЕТ СН'!$F$22</f>
        <v>1236.6505679100001</v>
      </c>
      <c r="G35" s="36">
        <f>SUMIFS(СВЦЭМ!$C$33:$C$776,СВЦЭМ!$A$33:$A$776,$A35,СВЦЭМ!$B$33:$B$776,G$11)+'СЕТ СН'!$F$12+СВЦЭМ!$D$10+'СЕТ СН'!$F$6-'СЕТ СН'!$F$22</f>
        <v>1224.6777074899999</v>
      </c>
      <c r="H35" s="36">
        <f>SUMIFS(СВЦЭМ!$C$33:$C$776,СВЦЭМ!$A$33:$A$776,$A35,СВЦЭМ!$B$33:$B$776,H$11)+'СЕТ СН'!$F$12+СВЦЭМ!$D$10+'СЕТ СН'!$F$6-'СЕТ СН'!$F$22</f>
        <v>1205.7129102599999</v>
      </c>
      <c r="I35" s="36">
        <f>SUMIFS(СВЦЭМ!$C$33:$C$776,СВЦЭМ!$A$33:$A$776,$A35,СВЦЭМ!$B$33:$B$776,I$11)+'СЕТ СН'!$F$12+СВЦЭМ!$D$10+'СЕТ СН'!$F$6-'СЕТ СН'!$F$22</f>
        <v>1190.1956236999999</v>
      </c>
      <c r="J35" s="36">
        <f>SUMIFS(СВЦЭМ!$C$33:$C$776,СВЦЭМ!$A$33:$A$776,$A35,СВЦЭМ!$B$33:$B$776,J$11)+'СЕТ СН'!$F$12+СВЦЭМ!$D$10+'СЕТ СН'!$F$6-'СЕТ СН'!$F$22</f>
        <v>1153.3357192599999</v>
      </c>
      <c r="K35" s="36">
        <f>SUMIFS(СВЦЭМ!$C$33:$C$776,СВЦЭМ!$A$33:$A$776,$A35,СВЦЭМ!$B$33:$B$776,K$11)+'СЕТ СН'!$F$12+СВЦЭМ!$D$10+'СЕТ СН'!$F$6-'СЕТ СН'!$F$22</f>
        <v>1115.9662434299998</v>
      </c>
      <c r="L35" s="36">
        <f>SUMIFS(СВЦЭМ!$C$33:$C$776,СВЦЭМ!$A$33:$A$776,$A35,СВЦЭМ!$B$33:$B$776,L$11)+'СЕТ СН'!$F$12+СВЦЭМ!$D$10+'СЕТ СН'!$F$6-'СЕТ СН'!$F$22</f>
        <v>1096.8399124399998</v>
      </c>
      <c r="M35" s="36">
        <f>SUMIFS(СВЦЭМ!$C$33:$C$776,СВЦЭМ!$A$33:$A$776,$A35,СВЦЭМ!$B$33:$B$776,M$11)+'СЕТ СН'!$F$12+СВЦЭМ!$D$10+'СЕТ СН'!$F$6-'СЕТ СН'!$F$22</f>
        <v>1103.5614976699999</v>
      </c>
      <c r="N35" s="36">
        <f>SUMIFS(СВЦЭМ!$C$33:$C$776,СВЦЭМ!$A$33:$A$776,$A35,СВЦЭМ!$B$33:$B$776,N$11)+'СЕТ СН'!$F$12+СВЦЭМ!$D$10+'СЕТ СН'!$F$6-'СЕТ СН'!$F$22</f>
        <v>1117.0793490999999</v>
      </c>
      <c r="O35" s="36">
        <f>SUMIFS(СВЦЭМ!$C$33:$C$776,СВЦЭМ!$A$33:$A$776,$A35,СВЦЭМ!$B$33:$B$776,O$11)+'СЕТ СН'!$F$12+СВЦЭМ!$D$10+'СЕТ СН'!$F$6-'СЕТ СН'!$F$22</f>
        <v>1135.40282785</v>
      </c>
      <c r="P35" s="36">
        <f>SUMIFS(СВЦЭМ!$C$33:$C$776,СВЦЭМ!$A$33:$A$776,$A35,СВЦЭМ!$B$33:$B$776,P$11)+'СЕТ СН'!$F$12+СВЦЭМ!$D$10+'СЕТ СН'!$F$6-'СЕТ СН'!$F$22</f>
        <v>1170.3240387999999</v>
      </c>
      <c r="Q35" s="36">
        <f>SUMIFS(СВЦЭМ!$C$33:$C$776,СВЦЭМ!$A$33:$A$776,$A35,СВЦЭМ!$B$33:$B$776,Q$11)+'СЕТ СН'!$F$12+СВЦЭМ!$D$10+'СЕТ СН'!$F$6-'СЕТ СН'!$F$22</f>
        <v>1180.3726110499999</v>
      </c>
      <c r="R35" s="36">
        <f>SUMIFS(СВЦЭМ!$C$33:$C$776,СВЦЭМ!$A$33:$A$776,$A35,СВЦЭМ!$B$33:$B$776,R$11)+'СЕТ СН'!$F$12+СВЦЭМ!$D$10+'СЕТ СН'!$F$6-'СЕТ СН'!$F$22</f>
        <v>1164.9438275800001</v>
      </c>
      <c r="S35" s="36">
        <f>SUMIFS(СВЦЭМ!$C$33:$C$776,СВЦЭМ!$A$33:$A$776,$A35,СВЦЭМ!$B$33:$B$776,S$11)+'СЕТ СН'!$F$12+СВЦЭМ!$D$10+'СЕТ СН'!$F$6-'СЕТ СН'!$F$22</f>
        <v>1140.9542685399999</v>
      </c>
      <c r="T35" s="36">
        <f>SUMIFS(СВЦЭМ!$C$33:$C$776,СВЦЭМ!$A$33:$A$776,$A35,СВЦЭМ!$B$33:$B$776,T$11)+'СЕТ СН'!$F$12+СВЦЭМ!$D$10+'СЕТ СН'!$F$6-'СЕТ СН'!$F$22</f>
        <v>1091.26595632</v>
      </c>
      <c r="U35" s="36">
        <f>SUMIFS(СВЦЭМ!$C$33:$C$776,СВЦЭМ!$A$33:$A$776,$A35,СВЦЭМ!$B$33:$B$776,U$11)+'СЕТ СН'!$F$12+СВЦЭМ!$D$10+'СЕТ СН'!$F$6-'СЕТ СН'!$F$22</f>
        <v>1091.50751943</v>
      </c>
      <c r="V35" s="36">
        <f>SUMIFS(СВЦЭМ!$C$33:$C$776,СВЦЭМ!$A$33:$A$776,$A35,СВЦЭМ!$B$33:$B$776,V$11)+'СЕТ СН'!$F$12+СВЦЭМ!$D$10+'СЕТ СН'!$F$6-'СЕТ СН'!$F$22</f>
        <v>1088.87370465</v>
      </c>
      <c r="W35" s="36">
        <f>SUMIFS(СВЦЭМ!$C$33:$C$776,СВЦЭМ!$A$33:$A$776,$A35,СВЦЭМ!$B$33:$B$776,W$11)+'СЕТ СН'!$F$12+СВЦЭМ!$D$10+'СЕТ СН'!$F$6-'СЕТ СН'!$F$22</f>
        <v>1106.5857022099999</v>
      </c>
      <c r="X35" s="36">
        <f>SUMIFS(СВЦЭМ!$C$33:$C$776,СВЦЭМ!$A$33:$A$776,$A35,СВЦЭМ!$B$33:$B$776,X$11)+'СЕТ СН'!$F$12+СВЦЭМ!$D$10+'СЕТ СН'!$F$6-'СЕТ СН'!$F$22</f>
        <v>1132.0493519500001</v>
      </c>
      <c r="Y35" s="36">
        <f>SUMIFS(СВЦЭМ!$C$33:$C$776,СВЦЭМ!$A$33:$A$776,$A35,СВЦЭМ!$B$33:$B$776,Y$11)+'СЕТ СН'!$F$12+СВЦЭМ!$D$10+'СЕТ СН'!$F$6-'СЕТ СН'!$F$22</f>
        <v>1152.5651279199999</v>
      </c>
    </row>
    <row r="36" spans="1:25" ht="15.75" x14ac:dyDescent="0.2">
      <c r="A36" s="35">
        <f t="shared" si="0"/>
        <v>44221</v>
      </c>
      <c r="B36" s="36">
        <f>SUMIFS(СВЦЭМ!$C$33:$C$776,СВЦЭМ!$A$33:$A$776,$A36,СВЦЭМ!$B$33:$B$776,B$11)+'СЕТ СН'!$F$12+СВЦЭМ!$D$10+'СЕТ СН'!$F$6-'СЕТ СН'!$F$22</f>
        <v>1168.47352621</v>
      </c>
      <c r="C36" s="36">
        <f>SUMIFS(СВЦЭМ!$C$33:$C$776,СВЦЭМ!$A$33:$A$776,$A36,СВЦЭМ!$B$33:$B$776,C$11)+'СЕТ СН'!$F$12+СВЦЭМ!$D$10+'СЕТ СН'!$F$6-'СЕТ СН'!$F$22</f>
        <v>1196.08866646</v>
      </c>
      <c r="D36" s="36">
        <f>SUMIFS(СВЦЭМ!$C$33:$C$776,СВЦЭМ!$A$33:$A$776,$A36,СВЦЭМ!$B$33:$B$776,D$11)+'СЕТ СН'!$F$12+СВЦЭМ!$D$10+'СЕТ СН'!$F$6-'СЕТ СН'!$F$22</f>
        <v>1203.9078180700001</v>
      </c>
      <c r="E36" s="36">
        <f>SUMIFS(СВЦЭМ!$C$33:$C$776,СВЦЭМ!$A$33:$A$776,$A36,СВЦЭМ!$B$33:$B$776,E$11)+'СЕТ СН'!$F$12+СВЦЭМ!$D$10+'СЕТ СН'!$F$6-'СЕТ СН'!$F$22</f>
        <v>1221.9453914599999</v>
      </c>
      <c r="F36" s="36">
        <f>SUMIFS(СВЦЭМ!$C$33:$C$776,СВЦЭМ!$A$33:$A$776,$A36,СВЦЭМ!$B$33:$B$776,F$11)+'СЕТ СН'!$F$12+СВЦЭМ!$D$10+'СЕТ СН'!$F$6-'СЕТ СН'!$F$22</f>
        <v>1243.1254053800001</v>
      </c>
      <c r="G36" s="36">
        <f>SUMIFS(СВЦЭМ!$C$33:$C$776,СВЦЭМ!$A$33:$A$776,$A36,СВЦЭМ!$B$33:$B$776,G$11)+'СЕТ СН'!$F$12+СВЦЭМ!$D$10+'СЕТ СН'!$F$6-'СЕТ СН'!$F$22</f>
        <v>1224.98105947</v>
      </c>
      <c r="H36" s="36">
        <f>SUMIFS(СВЦЭМ!$C$33:$C$776,СВЦЭМ!$A$33:$A$776,$A36,СВЦЭМ!$B$33:$B$776,H$11)+'СЕТ СН'!$F$12+СВЦЭМ!$D$10+'СЕТ СН'!$F$6-'СЕТ СН'!$F$22</f>
        <v>1187.3966508599999</v>
      </c>
      <c r="I36" s="36">
        <f>SUMIFS(СВЦЭМ!$C$33:$C$776,СВЦЭМ!$A$33:$A$776,$A36,СВЦЭМ!$B$33:$B$776,I$11)+'СЕТ СН'!$F$12+СВЦЭМ!$D$10+'СЕТ СН'!$F$6-'СЕТ СН'!$F$22</f>
        <v>1163.1465563199999</v>
      </c>
      <c r="J36" s="36">
        <f>SUMIFS(СВЦЭМ!$C$33:$C$776,СВЦЭМ!$A$33:$A$776,$A36,СВЦЭМ!$B$33:$B$776,J$11)+'СЕТ СН'!$F$12+СВЦЭМ!$D$10+'СЕТ СН'!$F$6-'СЕТ СН'!$F$22</f>
        <v>1133.5512912500001</v>
      </c>
      <c r="K36" s="36">
        <f>SUMIFS(СВЦЭМ!$C$33:$C$776,СВЦЭМ!$A$33:$A$776,$A36,СВЦЭМ!$B$33:$B$776,K$11)+'СЕТ СН'!$F$12+СВЦЭМ!$D$10+'СЕТ СН'!$F$6-'СЕТ СН'!$F$22</f>
        <v>1128.03506326</v>
      </c>
      <c r="L36" s="36">
        <f>SUMIFS(СВЦЭМ!$C$33:$C$776,СВЦЭМ!$A$33:$A$776,$A36,СВЦЭМ!$B$33:$B$776,L$11)+'СЕТ СН'!$F$12+СВЦЭМ!$D$10+'СЕТ СН'!$F$6-'СЕТ СН'!$F$22</f>
        <v>1115.5313531500001</v>
      </c>
      <c r="M36" s="36">
        <f>SUMIFS(СВЦЭМ!$C$33:$C$776,СВЦЭМ!$A$33:$A$776,$A36,СВЦЭМ!$B$33:$B$776,M$11)+'СЕТ СН'!$F$12+СВЦЭМ!$D$10+'СЕТ СН'!$F$6-'СЕТ СН'!$F$22</f>
        <v>1119.9441600999999</v>
      </c>
      <c r="N36" s="36">
        <f>SUMIFS(СВЦЭМ!$C$33:$C$776,СВЦЭМ!$A$33:$A$776,$A36,СВЦЭМ!$B$33:$B$776,N$11)+'СЕТ СН'!$F$12+СВЦЭМ!$D$10+'СЕТ СН'!$F$6-'СЕТ СН'!$F$22</f>
        <v>1128.1116889599998</v>
      </c>
      <c r="O36" s="36">
        <f>SUMIFS(СВЦЭМ!$C$33:$C$776,СВЦЭМ!$A$33:$A$776,$A36,СВЦЭМ!$B$33:$B$776,O$11)+'СЕТ СН'!$F$12+СВЦЭМ!$D$10+'СЕТ СН'!$F$6-'СЕТ СН'!$F$22</f>
        <v>1133.26390477</v>
      </c>
      <c r="P36" s="36">
        <f>SUMIFS(СВЦЭМ!$C$33:$C$776,СВЦЭМ!$A$33:$A$776,$A36,СВЦЭМ!$B$33:$B$776,P$11)+'СЕТ СН'!$F$12+СВЦЭМ!$D$10+'СЕТ СН'!$F$6-'СЕТ СН'!$F$22</f>
        <v>1136.6276476400001</v>
      </c>
      <c r="Q36" s="36">
        <f>SUMIFS(СВЦЭМ!$C$33:$C$776,СВЦЭМ!$A$33:$A$776,$A36,СВЦЭМ!$B$33:$B$776,Q$11)+'СЕТ СН'!$F$12+СВЦЭМ!$D$10+'СЕТ СН'!$F$6-'СЕТ СН'!$F$22</f>
        <v>1138.97887294</v>
      </c>
      <c r="R36" s="36">
        <f>SUMIFS(СВЦЭМ!$C$33:$C$776,СВЦЭМ!$A$33:$A$776,$A36,СВЦЭМ!$B$33:$B$776,R$11)+'СЕТ СН'!$F$12+СВЦЭМ!$D$10+'СЕТ СН'!$F$6-'СЕТ СН'!$F$22</f>
        <v>1139.5040945999999</v>
      </c>
      <c r="S36" s="36">
        <f>SUMIFS(СВЦЭМ!$C$33:$C$776,СВЦЭМ!$A$33:$A$776,$A36,СВЦЭМ!$B$33:$B$776,S$11)+'СЕТ СН'!$F$12+СВЦЭМ!$D$10+'СЕТ СН'!$F$6-'СЕТ СН'!$F$22</f>
        <v>1133.09866313</v>
      </c>
      <c r="T36" s="36">
        <f>SUMIFS(СВЦЭМ!$C$33:$C$776,СВЦЭМ!$A$33:$A$776,$A36,СВЦЭМ!$B$33:$B$776,T$11)+'СЕТ СН'!$F$12+СВЦЭМ!$D$10+'СЕТ СН'!$F$6-'СЕТ СН'!$F$22</f>
        <v>1108.2891460400001</v>
      </c>
      <c r="U36" s="36">
        <f>SUMIFS(СВЦЭМ!$C$33:$C$776,СВЦЭМ!$A$33:$A$776,$A36,СВЦЭМ!$B$33:$B$776,U$11)+'СЕТ СН'!$F$12+СВЦЭМ!$D$10+'СЕТ СН'!$F$6-'СЕТ СН'!$F$22</f>
        <v>1109.7420505999999</v>
      </c>
      <c r="V36" s="36">
        <f>SUMIFS(СВЦЭМ!$C$33:$C$776,СВЦЭМ!$A$33:$A$776,$A36,СВЦЭМ!$B$33:$B$776,V$11)+'СЕТ СН'!$F$12+СВЦЭМ!$D$10+'СЕТ СН'!$F$6-'СЕТ СН'!$F$22</f>
        <v>1120.4371508499999</v>
      </c>
      <c r="W36" s="36">
        <f>SUMIFS(СВЦЭМ!$C$33:$C$776,СВЦЭМ!$A$33:$A$776,$A36,СВЦЭМ!$B$33:$B$776,W$11)+'СЕТ СН'!$F$12+СВЦЭМ!$D$10+'СЕТ СН'!$F$6-'СЕТ СН'!$F$22</f>
        <v>1128.3761442499999</v>
      </c>
      <c r="X36" s="36">
        <f>SUMIFS(СВЦЭМ!$C$33:$C$776,СВЦЭМ!$A$33:$A$776,$A36,СВЦЭМ!$B$33:$B$776,X$11)+'СЕТ СН'!$F$12+СВЦЭМ!$D$10+'СЕТ СН'!$F$6-'СЕТ СН'!$F$22</f>
        <v>1130.17244117</v>
      </c>
      <c r="Y36" s="36">
        <f>SUMIFS(СВЦЭМ!$C$33:$C$776,СВЦЭМ!$A$33:$A$776,$A36,СВЦЭМ!$B$33:$B$776,Y$11)+'СЕТ СН'!$F$12+СВЦЭМ!$D$10+'СЕТ СН'!$F$6-'СЕТ СН'!$F$22</f>
        <v>1152.35842106</v>
      </c>
    </row>
    <row r="37" spans="1:25" ht="15.75" x14ac:dyDescent="0.2">
      <c r="A37" s="35">
        <f t="shared" si="0"/>
        <v>44222</v>
      </c>
      <c r="B37" s="36">
        <f>SUMIFS(СВЦЭМ!$C$33:$C$776,СВЦЭМ!$A$33:$A$776,$A37,СВЦЭМ!$B$33:$B$776,B$11)+'СЕТ СН'!$F$12+СВЦЭМ!$D$10+'СЕТ СН'!$F$6-'СЕТ СН'!$F$22</f>
        <v>1197.2490704100001</v>
      </c>
      <c r="C37" s="36">
        <f>SUMIFS(СВЦЭМ!$C$33:$C$776,СВЦЭМ!$A$33:$A$776,$A37,СВЦЭМ!$B$33:$B$776,C$11)+'СЕТ СН'!$F$12+СВЦЭМ!$D$10+'СЕТ СН'!$F$6-'СЕТ СН'!$F$22</f>
        <v>1219.49977087</v>
      </c>
      <c r="D37" s="36">
        <f>SUMIFS(СВЦЭМ!$C$33:$C$776,СВЦЭМ!$A$33:$A$776,$A37,СВЦЭМ!$B$33:$B$776,D$11)+'СЕТ СН'!$F$12+СВЦЭМ!$D$10+'СЕТ СН'!$F$6-'СЕТ СН'!$F$22</f>
        <v>1225.6474818300001</v>
      </c>
      <c r="E37" s="36">
        <f>SUMIFS(СВЦЭМ!$C$33:$C$776,СВЦЭМ!$A$33:$A$776,$A37,СВЦЭМ!$B$33:$B$776,E$11)+'СЕТ СН'!$F$12+СВЦЭМ!$D$10+'СЕТ СН'!$F$6-'СЕТ СН'!$F$22</f>
        <v>1225.08315361</v>
      </c>
      <c r="F37" s="36">
        <f>SUMIFS(СВЦЭМ!$C$33:$C$776,СВЦЭМ!$A$33:$A$776,$A37,СВЦЭМ!$B$33:$B$776,F$11)+'СЕТ СН'!$F$12+СВЦЭМ!$D$10+'СЕТ СН'!$F$6-'СЕТ СН'!$F$22</f>
        <v>1243.11627871</v>
      </c>
      <c r="G37" s="36">
        <f>SUMIFS(СВЦЭМ!$C$33:$C$776,СВЦЭМ!$A$33:$A$776,$A37,СВЦЭМ!$B$33:$B$776,G$11)+'СЕТ СН'!$F$12+СВЦЭМ!$D$10+'СЕТ СН'!$F$6-'СЕТ СН'!$F$22</f>
        <v>1227.0327139799999</v>
      </c>
      <c r="H37" s="36">
        <f>SUMIFS(СВЦЭМ!$C$33:$C$776,СВЦЭМ!$A$33:$A$776,$A37,СВЦЭМ!$B$33:$B$776,H$11)+'СЕТ СН'!$F$12+СВЦЭМ!$D$10+'СЕТ СН'!$F$6-'СЕТ СН'!$F$22</f>
        <v>1189.73009114</v>
      </c>
      <c r="I37" s="36">
        <f>SUMIFS(СВЦЭМ!$C$33:$C$776,СВЦЭМ!$A$33:$A$776,$A37,СВЦЭМ!$B$33:$B$776,I$11)+'СЕТ СН'!$F$12+СВЦЭМ!$D$10+'СЕТ СН'!$F$6-'СЕТ СН'!$F$22</f>
        <v>1146.22163254</v>
      </c>
      <c r="J37" s="36">
        <f>SUMIFS(СВЦЭМ!$C$33:$C$776,СВЦЭМ!$A$33:$A$776,$A37,СВЦЭМ!$B$33:$B$776,J$11)+'СЕТ СН'!$F$12+СВЦЭМ!$D$10+'СЕТ СН'!$F$6-'СЕТ СН'!$F$22</f>
        <v>1121.7454450299999</v>
      </c>
      <c r="K37" s="36">
        <f>SUMIFS(СВЦЭМ!$C$33:$C$776,СВЦЭМ!$A$33:$A$776,$A37,СВЦЭМ!$B$33:$B$776,K$11)+'СЕТ СН'!$F$12+СВЦЭМ!$D$10+'СЕТ СН'!$F$6-'СЕТ СН'!$F$22</f>
        <v>1113.7316808599999</v>
      </c>
      <c r="L37" s="36">
        <f>SUMIFS(СВЦЭМ!$C$33:$C$776,СВЦЭМ!$A$33:$A$776,$A37,СВЦЭМ!$B$33:$B$776,L$11)+'СЕТ СН'!$F$12+СВЦЭМ!$D$10+'СЕТ СН'!$F$6-'СЕТ СН'!$F$22</f>
        <v>1108.33300893</v>
      </c>
      <c r="M37" s="36">
        <f>SUMIFS(СВЦЭМ!$C$33:$C$776,СВЦЭМ!$A$33:$A$776,$A37,СВЦЭМ!$B$33:$B$776,M$11)+'СЕТ СН'!$F$12+СВЦЭМ!$D$10+'СЕТ СН'!$F$6-'СЕТ СН'!$F$22</f>
        <v>1116.40097255</v>
      </c>
      <c r="N37" s="36">
        <f>SUMIFS(СВЦЭМ!$C$33:$C$776,СВЦЭМ!$A$33:$A$776,$A37,СВЦЭМ!$B$33:$B$776,N$11)+'СЕТ СН'!$F$12+СВЦЭМ!$D$10+'СЕТ СН'!$F$6-'СЕТ СН'!$F$22</f>
        <v>1121.6136958500001</v>
      </c>
      <c r="O37" s="36">
        <f>SUMIFS(СВЦЭМ!$C$33:$C$776,СВЦЭМ!$A$33:$A$776,$A37,СВЦЭМ!$B$33:$B$776,O$11)+'СЕТ СН'!$F$12+СВЦЭМ!$D$10+'СЕТ СН'!$F$6-'СЕТ СН'!$F$22</f>
        <v>1125.73077874</v>
      </c>
      <c r="P37" s="36">
        <f>SUMIFS(СВЦЭМ!$C$33:$C$776,СВЦЭМ!$A$33:$A$776,$A37,СВЦЭМ!$B$33:$B$776,P$11)+'СЕТ СН'!$F$12+СВЦЭМ!$D$10+'СЕТ СН'!$F$6-'СЕТ СН'!$F$22</f>
        <v>1133.2380809900001</v>
      </c>
      <c r="Q37" s="36">
        <f>SUMIFS(СВЦЭМ!$C$33:$C$776,СВЦЭМ!$A$33:$A$776,$A37,СВЦЭМ!$B$33:$B$776,Q$11)+'СЕТ СН'!$F$12+СВЦЭМ!$D$10+'СЕТ СН'!$F$6-'СЕТ СН'!$F$22</f>
        <v>1130.78511596</v>
      </c>
      <c r="R37" s="36">
        <f>SUMIFS(СВЦЭМ!$C$33:$C$776,СВЦЭМ!$A$33:$A$776,$A37,СВЦЭМ!$B$33:$B$776,R$11)+'СЕТ СН'!$F$12+СВЦЭМ!$D$10+'СЕТ СН'!$F$6-'СЕТ СН'!$F$22</f>
        <v>1122.6412863999999</v>
      </c>
      <c r="S37" s="36">
        <f>SUMIFS(СВЦЭМ!$C$33:$C$776,СВЦЭМ!$A$33:$A$776,$A37,СВЦЭМ!$B$33:$B$776,S$11)+'СЕТ СН'!$F$12+СВЦЭМ!$D$10+'СЕТ СН'!$F$6-'СЕТ СН'!$F$22</f>
        <v>1112.4300580399999</v>
      </c>
      <c r="T37" s="36">
        <f>SUMIFS(СВЦЭМ!$C$33:$C$776,СВЦЭМ!$A$33:$A$776,$A37,СВЦЭМ!$B$33:$B$776,T$11)+'СЕТ СН'!$F$12+СВЦЭМ!$D$10+'СЕТ СН'!$F$6-'СЕТ СН'!$F$22</f>
        <v>1103.5655974699998</v>
      </c>
      <c r="U37" s="36">
        <f>SUMIFS(СВЦЭМ!$C$33:$C$776,СВЦЭМ!$A$33:$A$776,$A37,СВЦЭМ!$B$33:$B$776,U$11)+'СЕТ СН'!$F$12+СВЦЭМ!$D$10+'СЕТ СН'!$F$6-'СЕТ СН'!$F$22</f>
        <v>1109.2075338099999</v>
      </c>
      <c r="V37" s="36">
        <f>SUMIFS(СВЦЭМ!$C$33:$C$776,СВЦЭМ!$A$33:$A$776,$A37,СВЦЭМ!$B$33:$B$776,V$11)+'СЕТ СН'!$F$12+СВЦЭМ!$D$10+'СЕТ СН'!$F$6-'СЕТ СН'!$F$22</f>
        <v>1119.33410366</v>
      </c>
      <c r="W37" s="36">
        <f>SUMIFS(СВЦЭМ!$C$33:$C$776,СВЦЭМ!$A$33:$A$776,$A37,СВЦЭМ!$B$33:$B$776,W$11)+'СЕТ СН'!$F$12+СВЦЭМ!$D$10+'СЕТ СН'!$F$6-'СЕТ СН'!$F$22</f>
        <v>1137.0117496</v>
      </c>
      <c r="X37" s="36">
        <f>SUMIFS(СВЦЭМ!$C$33:$C$776,СВЦЭМ!$A$33:$A$776,$A37,СВЦЭМ!$B$33:$B$776,X$11)+'СЕТ СН'!$F$12+СВЦЭМ!$D$10+'СЕТ СН'!$F$6-'СЕТ СН'!$F$22</f>
        <v>1150.82121656</v>
      </c>
      <c r="Y37" s="36">
        <f>SUMIFS(СВЦЭМ!$C$33:$C$776,СВЦЭМ!$A$33:$A$776,$A37,СВЦЭМ!$B$33:$B$776,Y$11)+'СЕТ СН'!$F$12+СВЦЭМ!$D$10+'СЕТ СН'!$F$6-'СЕТ СН'!$F$22</f>
        <v>1169.2336121399999</v>
      </c>
    </row>
    <row r="38" spans="1:25" ht="15.75" x14ac:dyDescent="0.2">
      <c r="A38" s="35">
        <f t="shared" si="0"/>
        <v>44223</v>
      </c>
      <c r="B38" s="36">
        <f>SUMIFS(СВЦЭМ!$C$33:$C$776,СВЦЭМ!$A$33:$A$776,$A38,СВЦЭМ!$B$33:$B$776,B$11)+'СЕТ СН'!$F$12+СВЦЭМ!$D$10+'СЕТ СН'!$F$6-'СЕТ СН'!$F$22</f>
        <v>1183.5749912599999</v>
      </c>
      <c r="C38" s="36">
        <f>SUMIFS(СВЦЭМ!$C$33:$C$776,СВЦЭМ!$A$33:$A$776,$A38,СВЦЭМ!$B$33:$B$776,C$11)+'СЕТ СН'!$F$12+СВЦЭМ!$D$10+'СЕТ СН'!$F$6-'СЕТ СН'!$F$22</f>
        <v>1203.9224957399999</v>
      </c>
      <c r="D38" s="36">
        <f>SUMIFS(СВЦЭМ!$C$33:$C$776,СВЦЭМ!$A$33:$A$776,$A38,СВЦЭМ!$B$33:$B$776,D$11)+'СЕТ СН'!$F$12+СВЦЭМ!$D$10+'СЕТ СН'!$F$6-'СЕТ СН'!$F$22</f>
        <v>1211.96467852</v>
      </c>
      <c r="E38" s="36">
        <f>SUMIFS(СВЦЭМ!$C$33:$C$776,СВЦЭМ!$A$33:$A$776,$A38,СВЦЭМ!$B$33:$B$776,E$11)+'СЕТ СН'!$F$12+СВЦЭМ!$D$10+'СЕТ СН'!$F$6-'СЕТ СН'!$F$22</f>
        <v>1226.2930203599999</v>
      </c>
      <c r="F38" s="36">
        <f>SUMIFS(СВЦЭМ!$C$33:$C$776,СВЦЭМ!$A$33:$A$776,$A38,СВЦЭМ!$B$33:$B$776,F$11)+'СЕТ СН'!$F$12+СВЦЭМ!$D$10+'СЕТ СН'!$F$6-'СЕТ СН'!$F$22</f>
        <v>1235.83674606</v>
      </c>
      <c r="G38" s="36">
        <f>SUMIFS(СВЦЭМ!$C$33:$C$776,СВЦЭМ!$A$33:$A$776,$A38,СВЦЭМ!$B$33:$B$776,G$11)+'СЕТ СН'!$F$12+СВЦЭМ!$D$10+'СЕТ СН'!$F$6-'СЕТ СН'!$F$22</f>
        <v>1217.8335356299999</v>
      </c>
      <c r="H38" s="36">
        <f>SUMIFS(СВЦЭМ!$C$33:$C$776,СВЦЭМ!$A$33:$A$776,$A38,СВЦЭМ!$B$33:$B$776,H$11)+'СЕТ СН'!$F$12+СВЦЭМ!$D$10+'СЕТ СН'!$F$6-'СЕТ СН'!$F$22</f>
        <v>1178.4773561299999</v>
      </c>
      <c r="I38" s="36">
        <f>SUMIFS(СВЦЭМ!$C$33:$C$776,СВЦЭМ!$A$33:$A$776,$A38,СВЦЭМ!$B$33:$B$776,I$11)+'СЕТ СН'!$F$12+СВЦЭМ!$D$10+'СЕТ СН'!$F$6-'СЕТ СН'!$F$22</f>
        <v>1161.0586859800001</v>
      </c>
      <c r="J38" s="36">
        <f>SUMIFS(СВЦЭМ!$C$33:$C$776,СВЦЭМ!$A$33:$A$776,$A38,СВЦЭМ!$B$33:$B$776,J$11)+'СЕТ СН'!$F$12+СВЦЭМ!$D$10+'СЕТ СН'!$F$6-'СЕТ СН'!$F$22</f>
        <v>1134.86831181</v>
      </c>
      <c r="K38" s="36">
        <f>SUMIFS(СВЦЭМ!$C$33:$C$776,СВЦЭМ!$A$33:$A$776,$A38,СВЦЭМ!$B$33:$B$776,K$11)+'СЕТ СН'!$F$12+СВЦЭМ!$D$10+'СЕТ СН'!$F$6-'СЕТ СН'!$F$22</f>
        <v>1116.3411586799998</v>
      </c>
      <c r="L38" s="36">
        <f>SUMIFS(СВЦЭМ!$C$33:$C$776,СВЦЭМ!$A$33:$A$776,$A38,СВЦЭМ!$B$33:$B$776,L$11)+'СЕТ СН'!$F$12+СВЦЭМ!$D$10+'СЕТ СН'!$F$6-'СЕТ СН'!$F$22</f>
        <v>1109.2436296999999</v>
      </c>
      <c r="M38" s="36">
        <f>SUMIFS(СВЦЭМ!$C$33:$C$776,СВЦЭМ!$A$33:$A$776,$A38,СВЦЭМ!$B$33:$B$776,M$11)+'СЕТ СН'!$F$12+СВЦЭМ!$D$10+'СЕТ СН'!$F$6-'СЕТ СН'!$F$22</f>
        <v>1121.56523642</v>
      </c>
      <c r="N38" s="36">
        <f>SUMIFS(СВЦЭМ!$C$33:$C$776,СВЦЭМ!$A$33:$A$776,$A38,СВЦЭМ!$B$33:$B$776,N$11)+'СЕТ СН'!$F$12+СВЦЭМ!$D$10+'СЕТ СН'!$F$6-'СЕТ СН'!$F$22</f>
        <v>1128.1635237999999</v>
      </c>
      <c r="O38" s="36">
        <f>SUMIFS(СВЦЭМ!$C$33:$C$776,СВЦЭМ!$A$33:$A$776,$A38,СВЦЭМ!$B$33:$B$776,O$11)+'СЕТ СН'!$F$12+СВЦЭМ!$D$10+'СЕТ СН'!$F$6-'СЕТ СН'!$F$22</f>
        <v>1134.16351351</v>
      </c>
      <c r="P38" s="36">
        <f>SUMIFS(СВЦЭМ!$C$33:$C$776,СВЦЭМ!$A$33:$A$776,$A38,СВЦЭМ!$B$33:$B$776,P$11)+'СЕТ СН'!$F$12+СВЦЭМ!$D$10+'СЕТ СН'!$F$6-'СЕТ СН'!$F$22</f>
        <v>1150.2681396</v>
      </c>
      <c r="Q38" s="36">
        <f>SUMIFS(СВЦЭМ!$C$33:$C$776,СВЦЭМ!$A$33:$A$776,$A38,СВЦЭМ!$B$33:$B$776,Q$11)+'СЕТ СН'!$F$12+СВЦЭМ!$D$10+'СЕТ СН'!$F$6-'СЕТ СН'!$F$22</f>
        <v>1158.61033262</v>
      </c>
      <c r="R38" s="36">
        <f>SUMIFS(СВЦЭМ!$C$33:$C$776,СВЦЭМ!$A$33:$A$776,$A38,СВЦЭМ!$B$33:$B$776,R$11)+'СЕТ СН'!$F$12+СВЦЭМ!$D$10+'СЕТ СН'!$F$6-'СЕТ СН'!$F$22</f>
        <v>1149.08274474</v>
      </c>
      <c r="S38" s="36">
        <f>SUMIFS(СВЦЭМ!$C$33:$C$776,СВЦЭМ!$A$33:$A$776,$A38,СВЦЭМ!$B$33:$B$776,S$11)+'СЕТ СН'!$F$12+СВЦЭМ!$D$10+'СЕТ СН'!$F$6-'СЕТ СН'!$F$22</f>
        <v>1130.2398346300001</v>
      </c>
      <c r="T38" s="36">
        <f>SUMIFS(СВЦЭМ!$C$33:$C$776,СВЦЭМ!$A$33:$A$776,$A38,СВЦЭМ!$B$33:$B$776,T$11)+'СЕТ СН'!$F$12+СВЦЭМ!$D$10+'СЕТ СН'!$F$6-'СЕТ СН'!$F$22</f>
        <v>1100.7588783900001</v>
      </c>
      <c r="U38" s="36">
        <f>SUMIFS(СВЦЭМ!$C$33:$C$776,СВЦЭМ!$A$33:$A$776,$A38,СВЦЭМ!$B$33:$B$776,U$11)+'СЕТ СН'!$F$12+СВЦЭМ!$D$10+'СЕТ СН'!$F$6-'СЕТ СН'!$F$22</f>
        <v>1103.821565</v>
      </c>
      <c r="V38" s="36">
        <f>SUMIFS(СВЦЭМ!$C$33:$C$776,СВЦЭМ!$A$33:$A$776,$A38,СВЦЭМ!$B$33:$B$776,V$11)+'СЕТ СН'!$F$12+СВЦЭМ!$D$10+'СЕТ СН'!$F$6-'СЕТ СН'!$F$22</f>
        <v>1111.66934526</v>
      </c>
      <c r="W38" s="36">
        <f>SUMIFS(СВЦЭМ!$C$33:$C$776,СВЦЭМ!$A$33:$A$776,$A38,СВЦЭМ!$B$33:$B$776,W$11)+'СЕТ СН'!$F$12+СВЦЭМ!$D$10+'СЕТ СН'!$F$6-'СЕТ СН'!$F$22</f>
        <v>1132.7905567600001</v>
      </c>
      <c r="X38" s="36">
        <f>SUMIFS(СВЦЭМ!$C$33:$C$776,СВЦЭМ!$A$33:$A$776,$A38,СВЦЭМ!$B$33:$B$776,X$11)+'СЕТ СН'!$F$12+СВЦЭМ!$D$10+'СЕТ СН'!$F$6-'СЕТ СН'!$F$22</f>
        <v>1139.0166159400001</v>
      </c>
      <c r="Y38" s="36">
        <f>SUMIFS(СВЦЭМ!$C$33:$C$776,СВЦЭМ!$A$33:$A$776,$A38,СВЦЭМ!$B$33:$B$776,Y$11)+'СЕТ СН'!$F$12+СВЦЭМ!$D$10+'СЕТ СН'!$F$6-'СЕТ СН'!$F$22</f>
        <v>1163.1293428199999</v>
      </c>
    </row>
    <row r="39" spans="1:25" ht="15.75" x14ac:dyDescent="0.2">
      <c r="A39" s="35">
        <f t="shared" si="0"/>
        <v>44224</v>
      </c>
      <c r="B39" s="36">
        <f>SUMIFS(СВЦЭМ!$C$33:$C$776,СВЦЭМ!$A$33:$A$776,$A39,СВЦЭМ!$B$33:$B$776,B$11)+'СЕТ СН'!$F$12+СВЦЭМ!$D$10+'СЕТ СН'!$F$6-'СЕТ СН'!$F$22</f>
        <v>1146.31916406</v>
      </c>
      <c r="C39" s="36">
        <f>SUMIFS(СВЦЭМ!$C$33:$C$776,СВЦЭМ!$A$33:$A$776,$A39,СВЦЭМ!$B$33:$B$776,C$11)+'СЕТ СН'!$F$12+СВЦЭМ!$D$10+'СЕТ СН'!$F$6-'СЕТ СН'!$F$22</f>
        <v>1192.4784819500001</v>
      </c>
      <c r="D39" s="36">
        <f>SUMIFS(СВЦЭМ!$C$33:$C$776,СВЦЭМ!$A$33:$A$776,$A39,СВЦЭМ!$B$33:$B$776,D$11)+'СЕТ СН'!$F$12+СВЦЭМ!$D$10+'СЕТ СН'!$F$6-'СЕТ СН'!$F$22</f>
        <v>1228.8573651899999</v>
      </c>
      <c r="E39" s="36">
        <f>SUMIFS(СВЦЭМ!$C$33:$C$776,СВЦЭМ!$A$33:$A$776,$A39,СВЦЭМ!$B$33:$B$776,E$11)+'СЕТ СН'!$F$12+СВЦЭМ!$D$10+'СЕТ СН'!$F$6-'СЕТ СН'!$F$22</f>
        <v>1232.78203644</v>
      </c>
      <c r="F39" s="36">
        <f>SUMIFS(СВЦЭМ!$C$33:$C$776,СВЦЭМ!$A$33:$A$776,$A39,СВЦЭМ!$B$33:$B$776,F$11)+'СЕТ СН'!$F$12+СВЦЭМ!$D$10+'СЕТ СН'!$F$6-'СЕТ СН'!$F$22</f>
        <v>1244.6064625199999</v>
      </c>
      <c r="G39" s="36">
        <f>SUMIFS(СВЦЭМ!$C$33:$C$776,СВЦЭМ!$A$33:$A$776,$A39,СВЦЭМ!$B$33:$B$776,G$11)+'СЕТ СН'!$F$12+СВЦЭМ!$D$10+'СЕТ СН'!$F$6-'СЕТ СН'!$F$22</f>
        <v>1230.63136153</v>
      </c>
      <c r="H39" s="36">
        <f>SUMIFS(СВЦЭМ!$C$33:$C$776,СВЦЭМ!$A$33:$A$776,$A39,СВЦЭМ!$B$33:$B$776,H$11)+'СЕТ СН'!$F$12+СВЦЭМ!$D$10+'СЕТ СН'!$F$6-'СЕТ СН'!$F$22</f>
        <v>1192.2055470999999</v>
      </c>
      <c r="I39" s="36">
        <f>SUMIFS(СВЦЭМ!$C$33:$C$776,СВЦЭМ!$A$33:$A$776,$A39,СВЦЭМ!$B$33:$B$776,I$11)+'СЕТ СН'!$F$12+СВЦЭМ!$D$10+'СЕТ СН'!$F$6-'СЕТ СН'!$F$22</f>
        <v>1172.45308735</v>
      </c>
      <c r="J39" s="36">
        <f>SUMIFS(СВЦЭМ!$C$33:$C$776,СВЦЭМ!$A$33:$A$776,$A39,СВЦЭМ!$B$33:$B$776,J$11)+'СЕТ СН'!$F$12+СВЦЭМ!$D$10+'СЕТ СН'!$F$6-'СЕТ СН'!$F$22</f>
        <v>1154.1594592500001</v>
      </c>
      <c r="K39" s="36">
        <f>SUMIFS(СВЦЭМ!$C$33:$C$776,СВЦЭМ!$A$33:$A$776,$A39,СВЦЭМ!$B$33:$B$776,K$11)+'СЕТ СН'!$F$12+СВЦЭМ!$D$10+'СЕТ СН'!$F$6-'СЕТ СН'!$F$22</f>
        <v>1140.9683524</v>
      </c>
      <c r="L39" s="36">
        <f>SUMIFS(СВЦЭМ!$C$33:$C$776,СВЦЭМ!$A$33:$A$776,$A39,СВЦЭМ!$B$33:$B$776,L$11)+'СЕТ СН'!$F$12+СВЦЭМ!$D$10+'СЕТ СН'!$F$6-'СЕТ СН'!$F$22</f>
        <v>1138.7356429700001</v>
      </c>
      <c r="M39" s="36">
        <f>SUMIFS(СВЦЭМ!$C$33:$C$776,СВЦЭМ!$A$33:$A$776,$A39,СВЦЭМ!$B$33:$B$776,M$11)+'СЕТ СН'!$F$12+СВЦЭМ!$D$10+'СЕТ СН'!$F$6-'СЕТ СН'!$F$22</f>
        <v>1145.9062557</v>
      </c>
      <c r="N39" s="36">
        <f>SUMIFS(СВЦЭМ!$C$33:$C$776,СВЦЭМ!$A$33:$A$776,$A39,СВЦЭМ!$B$33:$B$776,N$11)+'СЕТ СН'!$F$12+СВЦЭМ!$D$10+'СЕТ СН'!$F$6-'СЕТ СН'!$F$22</f>
        <v>1154.6891769900001</v>
      </c>
      <c r="O39" s="36">
        <f>SUMIFS(СВЦЭМ!$C$33:$C$776,СВЦЭМ!$A$33:$A$776,$A39,СВЦЭМ!$B$33:$B$776,O$11)+'СЕТ СН'!$F$12+СВЦЭМ!$D$10+'СЕТ СН'!$F$6-'СЕТ СН'!$F$22</f>
        <v>1138.9806426600001</v>
      </c>
      <c r="P39" s="36">
        <f>SUMIFS(СВЦЭМ!$C$33:$C$776,СВЦЭМ!$A$33:$A$776,$A39,СВЦЭМ!$B$33:$B$776,P$11)+'СЕТ СН'!$F$12+СВЦЭМ!$D$10+'СЕТ СН'!$F$6-'СЕТ СН'!$F$22</f>
        <v>1146.6167146499999</v>
      </c>
      <c r="Q39" s="36">
        <f>SUMIFS(СВЦЭМ!$C$33:$C$776,СВЦЭМ!$A$33:$A$776,$A39,СВЦЭМ!$B$33:$B$776,Q$11)+'СЕТ СН'!$F$12+СВЦЭМ!$D$10+'СЕТ СН'!$F$6-'СЕТ СН'!$F$22</f>
        <v>1143.00257229</v>
      </c>
      <c r="R39" s="36">
        <f>SUMIFS(СВЦЭМ!$C$33:$C$776,СВЦЭМ!$A$33:$A$776,$A39,СВЦЭМ!$B$33:$B$776,R$11)+'СЕТ СН'!$F$12+СВЦЭМ!$D$10+'СЕТ СН'!$F$6-'СЕТ СН'!$F$22</f>
        <v>1145.4810699099999</v>
      </c>
      <c r="S39" s="36">
        <f>SUMIFS(СВЦЭМ!$C$33:$C$776,СВЦЭМ!$A$33:$A$776,$A39,СВЦЭМ!$B$33:$B$776,S$11)+'СЕТ СН'!$F$12+СВЦЭМ!$D$10+'СЕТ СН'!$F$6-'СЕТ СН'!$F$22</f>
        <v>1134.5938158599999</v>
      </c>
      <c r="T39" s="36">
        <f>SUMIFS(СВЦЭМ!$C$33:$C$776,СВЦЭМ!$A$33:$A$776,$A39,СВЦЭМ!$B$33:$B$776,T$11)+'СЕТ СН'!$F$12+СВЦЭМ!$D$10+'СЕТ СН'!$F$6-'СЕТ СН'!$F$22</f>
        <v>1109.8029442299999</v>
      </c>
      <c r="U39" s="36">
        <f>SUMIFS(СВЦЭМ!$C$33:$C$776,СВЦЭМ!$A$33:$A$776,$A39,СВЦЭМ!$B$33:$B$776,U$11)+'СЕТ СН'!$F$12+СВЦЭМ!$D$10+'СЕТ СН'!$F$6-'СЕТ СН'!$F$22</f>
        <v>1112.81475323</v>
      </c>
      <c r="V39" s="36">
        <f>SUMIFS(СВЦЭМ!$C$33:$C$776,СВЦЭМ!$A$33:$A$776,$A39,СВЦЭМ!$B$33:$B$776,V$11)+'СЕТ СН'!$F$12+СВЦЭМ!$D$10+'СЕТ СН'!$F$6-'СЕТ СН'!$F$22</f>
        <v>1114.1307901999999</v>
      </c>
      <c r="W39" s="36">
        <f>SUMIFS(СВЦЭМ!$C$33:$C$776,СВЦЭМ!$A$33:$A$776,$A39,СВЦЭМ!$B$33:$B$776,W$11)+'СЕТ СН'!$F$12+СВЦЭМ!$D$10+'СЕТ СН'!$F$6-'СЕТ СН'!$F$22</f>
        <v>1131.1739865299999</v>
      </c>
      <c r="X39" s="36">
        <f>SUMIFS(СВЦЭМ!$C$33:$C$776,СВЦЭМ!$A$33:$A$776,$A39,СВЦЭМ!$B$33:$B$776,X$11)+'СЕТ СН'!$F$12+СВЦЭМ!$D$10+'СЕТ СН'!$F$6-'СЕТ СН'!$F$22</f>
        <v>1130.53277114</v>
      </c>
      <c r="Y39" s="36">
        <f>SUMIFS(СВЦЭМ!$C$33:$C$776,СВЦЭМ!$A$33:$A$776,$A39,СВЦЭМ!$B$33:$B$776,Y$11)+'СЕТ СН'!$F$12+СВЦЭМ!$D$10+'СЕТ СН'!$F$6-'СЕТ СН'!$F$22</f>
        <v>1151.1670968999999</v>
      </c>
    </row>
    <row r="40" spans="1:25" ht="15.75" x14ac:dyDescent="0.2">
      <c r="A40" s="35">
        <f t="shared" si="0"/>
        <v>44225</v>
      </c>
      <c r="B40" s="36">
        <f>SUMIFS(СВЦЭМ!$C$33:$C$776,СВЦЭМ!$A$33:$A$776,$A40,СВЦЭМ!$B$33:$B$776,B$11)+'СЕТ СН'!$F$12+СВЦЭМ!$D$10+'СЕТ СН'!$F$6-'СЕТ СН'!$F$22</f>
        <v>1138.45132554</v>
      </c>
      <c r="C40" s="36">
        <f>SUMIFS(СВЦЭМ!$C$33:$C$776,СВЦЭМ!$A$33:$A$776,$A40,СВЦЭМ!$B$33:$B$776,C$11)+'СЕТ СН'!$F$12+СВЦЭМ!$D$10+'СЕТ СН'!$F$6-'СЕТ СН'!$F$22</f>
        <v>1165.97835151</v>
      </c>
      <c r="D40" s="36">
        <f>SUMIFS(СВЦЭМ!$C$33:$C$776,СВЦЭМ!$A$33:$A$776,$A40,СВЦЭМ!$B$33:$B$776,D$11)+'СЕТ СН'!$F$12+СВЦЭМ!$D$10+'СЕТ СН'!$F$6-'СЕТ СН'!$F$22</f>
        <v>1177.9386624199999</v>
      </c>
      <c r="E40" s="36">
        <f>SUMIFS(СВЦЭМ!$C$33:$C$776,СВЦЭМ!$A$33:$A$776,$A40,СВЦЭМ!$B$33:$B$776,E$11)+'СЕТ СН'!$F$12+СВЦЭМ!$D$10+'СЕТ СН'!$F$6-'СЕТ СН'!$F$22</f>
        <v>1166.1686280599999</v>
      </c>
      <c r="F40" s="36">
        <f>SUMIFS(СВЦЭМ!$C$33:$C$776,СВЦЭМ!$A$33:$A$776,$A40,СВЦЭМ!$B$33:$B$776,F$11)+'СЕТ СН'!$F$12+СВЦЭМ!$D$10+'СЕТ СН'!$F$6-'СЕТ СН'!$F$22</f>
        <v>1164.04045453</v>
      </c>
      <c r="G40" s="36">
        <f>SUMIFS(СВЦЭМ!$C$33:$C$776,СВЦЭМ!$A$33:$A$776,$A40,СВЦЭМ!$B$33:$B$776,G$11)+'СЕТ СН'!$F$12+СВЦЭМ!$D$10+'СЕТ СН'!$F$6-'СЕТ СН'!$F$22</f>
        <v>1155.8462984499999</v>
      </c>
      <c r="H40" s="36">
        <f>SUMIFS(СВЦЭМ!$C$33:$C$776,СВЦЭМ!$A$33:$A$776,$A40,СВЦЭМ!$B$33:$B$776,H$11)+'СЕТ СН'!$F$12+СВЦЭМ!$D$10+'СЕТ СН'!$F$6-'СЕТ СН'!$F$22</f>
        <v>1123.9541155900001</v>
      </c>
      <c r="I40" s="36">
        <f>SUMIFS(СВЦЭМ!$C$33:$C$776,СВЦЭМ!$A$33:$A$776,$A40,СВЦЭМ!$B$33:$B$776,I$11)+'СЕТ СН'!$F$12+СВЦЭМ!$D$10+'СЕТ СН'!$F$6-'СЕТ СН'!$F$22</f>
        <v>1088.57384886</v>
      </c>
      <c r="J40" s="36">
        <f>SUMIFS(СВЦЭМ!$C$33:$C$776,СВЦЭМ!$A$33:$A$776,$A40,СВЦЭМ!$B$33:$B$776,J$11)+'СЕТ СН'!$F$12+СВЦЭМ!$D$10+'СЕТ СН'!$F$6-'СЕТ СН'!$F$22</f>
        <v>1081.7199148300001</v>
      </c>
      <c r="K40" s="36">
        <f>SUMIFS(СВЦЭМ!$C$33:$C$776,СВЦЭМ!$A$33:$A$776,$A40,СВЦЭМ!$B$33:$B$776,K$11)+'СЕТ СН'!$F$12+СВЦЭМ!$D$10+'СЕТ СН'!$F$6-'СЕТ СН'!$F$22</f>
        <v>1069.9516707400001</v>
      </c>
      <c r="L40" s="36">
        <f>SUMIFS(СВЦЭМ!$C$33:$C$776,СВЦЭМ!$A$33:$A$776,$A40,СВЦЭМ!$B$33:$B$776,L$11)+'СЕТ СН'!$F$12+СВЦЭМ!$D$10+'СЕТ СН'!$F$6-'СЕТ СН'!$F$22</f>
        <v>1068.98134738</v>
      </c>
      <c r="M40" s="36">
        <f>SUMIFS(СВЦЭМ!$C$33:$C$776,СВЦЭМ!$A$33:$A$776,$A40,СВЦЭМ!$B$33:$B$776,M$11)+'СЕТ СН'!$F$12+СВЦЭМ!$D$10+'СЕТ СН'!$F$6-'СЕТ СН'!$F$22</f>
        <v>1103.2802659199999</v>
      </c>
      <c r="N40" s="36">
        <f>SUMIFS(СВЦЭМ!$C$33:$C$776,СВЦЭМ!$A$33:$A$776,$A40,СВЦЭМ!$B$33:$B$776,N$11)+'СЕТ СН'!$F$12+СВЦЭМ!$D$10+'СЕТ СН'!$F$6-'СЕТ СН'!$F$22</f>
        <v>1109.9279421000001</v>
      </c>
      <c r="O40" s="36">
        <f>SUMIFS(СВЦЭМ!$C$33:$C$776,СВЦЭМ!$A$33:$A$776,$A40,СВЦЭМ!$B$33:$B$776,O$11)+'СЕТ СН'!$F$12+СВЦЭМ!$D$10+'СЕТ СН'!$F$6-'СЕТ СН'!$F$22</f>
        <v>1116.2448368199998</v>
      </c>
      <c r="P40" s="36">
        <f>SUMIFS(СВЦЭМ!$C$33:$C$776,СВЦЭМ!$A$33:$A$776,$A40,СВЦЭМ!$B$33:$B$776,P$11)+'СЕТ СН'!$F$12+СВЦЭМ!$D$10+'СЕТ СН'!$F$6-'СЕТ СН'!$F$22</f>
        <v>1122.6538255199998</v>
      </c>
      <c r="Q40" s="36">
        <f>SUMIFS(СВЦЭМ!$C$33:$C$776,СВЦЭМ!$A$33:$A$776,$A40,СВЦЭМ!$B$33:$B$776,Q$11)+'СЕТ СН'!$F$12+СВЦЭМ!$D$10+'СЕТ СН'!$F$6-'СЕТ СН'!$F$22</f>
        <v>1118.2247242799999</v>
      </c>
      <c r="R40" s="36">
        <f>SUMIFS(СВЦЭМ!$C$33:$C$776,СВЦЭМ!$A$33:$A$776,$A40,СВЦЭМ!$B$33:$B$776,R$11)+'СЕТ СН'!$F$12+СВЦЭМ!$D$10+'СЕТ СН'!$F$6-'СЕТ СН'!$F$22</f>
        <v>1088.27819258</v>
      </c>
      <c r="S40" s="36">
        <f>SUMIFS(СВЦЭМ!$C$33:$C$776,СВЦЭМ!$A$33:$A$776,$A40,СВЦЭМ!$B$33:$B$776,S$11)+'СЕТ СН'!$F$12+СВЦЭМ!$D$10+'СЕТ СН'!$F$6-'СЕТ СН'!$F$22</f>
        <v>1099.8873890999998</v>
      </c>
      <c r="T40" s="36">
        <f>SUMIFS(СВЦЭМ!$C$33:$C$776,СВЦЭМ!$A$33:$A$776,$A40,СВЦЭМ!$B$33:$B$776,T$11)+'СЕТ СН'!$F$12+СВЦЭМ!$D$10+'СЕТ СН'!$F$6-'СЕТ СН'!$F$22</f>
        <v>1086.1765090700001</v>
      </c>
      <c r="U40" s="36">
        <f>SUMIFS(СВЦЭМ!$C$33:$C$776,СВЦЭМ!$A$33:$A$776,$A40,СВЦЭМ!$B$33:$B$776,U$11)+'СЕТ СН'!$F$12+СВЦЭМ!$D$10+'СЕТ СН'!$F$6-'СЕТ СН'!$F$22</f>
        <v>1086.47968601</v>
      </c>
      <c r="V40" s="36">
        <f>SUMIFS(СВЦЭМ!$C$33:$C$776,СВЦЭМ!$A$33:$A$776,$A40,СВЦЭМ!$B$33:$B$776,V$11)+'СЕТ СН'!$F$12+СВЦЭМ!$D$10+'СЕТ СН'!$F$6-'СЕТ СН'!$F$22</f>
        <v>1102.89271792</v>
      </c>
      <c r="W40" s="36">
        <f>SUMIFS(СВЦЭМ!$C$33:$C$776,СВЦЭМ!$A$33:$A$776,$A40,СВЦЭМ!$B$33:$B$776,W$11)+'СЕТ СН'!$F$12+СВЦЭМ!$D$10+'СЕТ СН'!$F$6-'СЕТ СН'!$F$22</f>
        <v>1111.9305920699999</v>
      </c>
      <c r="X40" s="36">
        <f>SUMIFS(СВЦЭМ!$C$33:$C$776,СВЦЭМ!$A$33:$A$776,$A40,СВЦЭМ!$B$33:$B$776,X$11)+'СЕТ СН'!$F$12+СВЦЭМ!$D$10+'СЕТ СН'!$F$6-'СЕТ СН'!$F$22</f>
        <v>1117.7994687800001</v>
      </c>
      <c r="Y40" s="36">
        <f>SUMIFS(СВЦЭМ!$C$33:$C$776,СВЦЭМ!$A$33:$A$776,$A40,СВЦЭМ!$B$33:$B$776,Y$11)+'СЕТ СН'!$F$12+СВЦЭМ!$D$10+'СЕТ СН'!$F$6-'СЕТ СН'!$F$22</f>
        <v>1123.0270615700001</v>
      </c>
    </row>
    <row r="41" spans="1:25" ht="15.75" x14ac:dyDescent="0.2">
      <c r="A41" s="35">
        <f t="shared" si="0"/>
        <v>44226</v>
      </c>
      <c r="B41" s="36">
        <f>SUMIFS(СВЦЭМ!$C$33:$C$776,СВЦЭМ!$A$33:$A$776,$A41,СВЦЭМ!$B$33:$B$776,B$11)+'СЕТ СН'!$F$12+СВЦЭМ!$D$10+'СЕТ СН'!$F$6-'СЕТ СН'!$F$22</f>
        <v>1117.06911268</v>
      </c>
      <c r="C41" s="36">
        <f>SUMIFS(СВЦЭМ!$C$33:$C$776,СВЦЭМ!$A$33:$A$776,$A41,СВЦЭМ!$B$33:$B$776,C$11)+'СЕТ СН'!$F$12+СВЦЭМ!$D$10+'СЕТ СН'!$F$6-'СЕТ СН'!$F$22</f>
        <v>1150.94987128</v>
      </c>
      <c r="D41" s="36">
        <f>SUMIFS(СВЦЭМ!$C$33:$C$776,СВЦЭМ!$A$33:$A$776,$A41,СВЦЭМ!$B$33:$B$776,D$11)+'СЕТ СН'!$F$12+СВЦЭМ!$D$10+'СЕТ СН'!$F$6-'СЕТ СН'!$F$22</f>
        <v>1169.23636059</v>
      </c>
      <c r="E41" s="36">
        <f>SUMIFS(СВЦЭМ!$C$33:$C$776,СВЦЭМ!$A$33:$A$776,$A41,СВЦЭМ!$B$33:$B$776,E$11)+'СЕТ СН'!$F$12+СВЦЭМ!$D$10+'СЕТ СН'!$F$6-'СЕТ СН'!$F$22</f>
        <v>1173.69114199</v>
      </c>
      <c r="F41" s="36">
        <f>SUMIFS(СВЦЭМ!$C$33:$C$776,СВЦЭМ!$A$33:$A$776,$A41,СВЦЭМ!$B$33:$B$776,F$11)+'СЕТ СН'!$F$12+СВЦЭМ!$D$10+'СЕТ СН'!$F$6-'СЕТ СН'!$F$22</f>
        <v>1187.2418883999999</v>
      </c>
      <c r="G41" s="36">
        <f>SUMIFS(СВЦЭМ!$C$33:$C$776,СВЦЭМ!$A$33:$A$776,$A41,СВЦЭМ!$B$33:$B$776,G$11)+'СЕТ СН'!$F$12+СВЦЭМ!$D$10+'СЕТ СН'!$F$6-'СЕТ СН'!$F$22</f>
        <v>1182.6399415199999</v>
      </c>
      <c r="H41" s="36">
        <f>SUMIFS(СВЦЭМ!$C$33:$C$776,СВЦЭМ!$A$33:$A$776,$A41,СВЦЭМ!$B$33:$B$776,H$11)+'СЕТ СН'!$F$12+СВЦЭМ!$D$10+'СЕТ СН'!$F$6-'СЕТ СН'!$F$22</f>
        <v>1171.1074858299999</v>
      </c>
      <c r="I41" s="36">
        <f>SUMIFS(СВЦЭМ!$C$33:$C$776,СВЦЭМ!$A$33:$A$776,$A41,СВЦЭМ!$B$33:$B$776,I$11)+'СЕТ СН'!$F$12+СВЦЭМ!$D$10+'СЕТ СН'!$F$6-'СЕТ СН'!$F$22</f>
        <v>1149.0498976700001</v>
      </c>
      <c r="J41" s="36">
        <f>SUMIFS(СВЦЭМ!$C$33:$C$776,СВЦЭМ!$A$33:$A$776,$A41,СВЦЭМ!$B$33:$B$776,J$11)+'СЕТ СН'!$F$12+СВЦЭМ!$D$10+'СЕТ СН'!$F$6-'СЕТ СН'!$F$22</f>
        <v>1132.1040298299999</v>
      </c>
      <c r="K41" s="36">
        <f>SUMIFS(СВЦЭМ!$C$33:$C$776,СВЦЭМ!$A$33:$A$776,$A41,СВЦЭМ!$B$33:$B$776,K$11)+'СЕТ СН'!$F$12+СВЦЭМ!$D$10+'СЕТ СН'!$F$6-'СЕТ СН'!$F$22</f>
        <v>1114.32631629</v>
      </c>
      <c r="L41" s="36">
        <f>SUMIFS(СВЦЭМ!$C$33:$C$776,СВЦЭМ!$A$33:$A$776,$A41,СВЦЭМ!$B$33:$B$776,L$11)+'СЕТ СН'!$F$12+СВЦЭМ!$D$10+'СЕТ СН'!$F$6-'СЕТ СН'!$F$22</f>
        <v>1098.7439644400001</v>
      </c>
      <c r="M41" s="36">
        <f>SUMIFS(СВЦЭМ!$C$33:$C$776,СВЦЭМ!$A$33:$A$776,$A41,СВЦЭМ!$B$33:$B$776,M$11)+'СЕТ СН'!$F$12+СВЦЭМ!$D$10+'СЕТ СН'!$F$6-'СЕТ СН'!$F$22</f>
        <v>1100.94674356</v>
      </c>
      <c r="N41" s="36">
        <f>SUMIFS(СВЦЭМ!$C$33:$C$776,СВЦЭМ!$A$33:$A$776,$A41,СВЦЭМ!$B$33:$B$776,N$11)+'СЕТ СН'!$F$12+СВЦЭМ!$D$10+'СЕТ СН'!$F$6-'СЕТ СН'!$F$22</f>
        <v>1099.42212926</v>
      </c>
      <c r="O41" s="36">
        <f>SUMIFS(СВЦЭМ!$C$33:$C$776,СВЦЭМ!$A$33:$A$776,$A41,СВЦЭМ!$B$33:$B$776,O$11)+'СЕТ СН'!$F$12+СВЦЭМ!$D$10+'СЕТ СН'!$F$6-'СЕТ СН'!$F$22</f>
        <v>1097.58769459</v>
      </c>
      <c r="P41" s="36">
        <f>SUMIFS(СВЦЭМ!$C$33:$C$776,СВЦЭМ!$A$33:$A$776,$A41,СВЦЭМ!$B$33:$B$776,P$11)+'СЕТ СН'!$F$12+СВЦЭМ!$D$10+'СЕТ СН'!$F$6-'СЕТ СН'!$F$22</f>
        <v>1122.0026058799999</v>
      </c>
      <c r="Q41" s="36">
        <f>SUMIFS(СВЦЭМ!$C$33:$C$776,СВЦЭМ!$A$33:$A$776,$A41,СВЦЭМ!$B$33:$B$776,Q$11)+'СЕТ СН'!$F$12+СВЦЭМ!$D$10+'СЕТ СН'!$F$6-'СЕТ СН'!$F$22</f>
        <v>1122.6088833899998</v>
      </c>
      <c r="R41" s="36">
        <f>SUMIFS(СВЦЭМ!$C$33:$C$776,СВЦЭМ!$A$33:$A$776,$A41,СВЦЭМ!$B$33:$B$776,R$11)+'СЕТ СН'!$F$12+СВЦЭМ!$D$10+'СЕТ СН'!$F$6-'СЕТ СН'!$F$22</f>
        <v>1111.7676751499998</v>
      </c>
      <c r="S41" s="36">
        <f>SUMIFS(СВЦЭМ!$C$33:$C$776,СВЦЭМ!$A$33:$A$776,$A41,СВЦЭМ!$B$33:$B$776,S$11)+'СЕТ СН'!$F$12+СВЦЭМ!$D$10+'СЕТ СН'!$F$6-'СЕТ СН'!$F$22</f>
        <v>1103.35772903</v>
      </c>
      <c r="T41" s="36">
        <f>SUMIFS(СВЦЭМ!$C$33:$C$776,СВЦЭМ!$A$33:$A$776,$A41,СВЦЭМ!$B$33:$B$776,T$11)+'СЕТ СН'!$F$12+СВЦЭМ!$D$10+'СЕТ СН'!$F$6-'СЕТ СН'!$F$22</f>
        <v>1091.4836508799999</v>
      </c>
      <c r="U41" s="36">
        <f>SUMIFS(СВЦЭМ!$C$33:$C$776,СВЦЭМ!$A$33:$A$776,$A41,СВЦЭМ!$B$33:$B$776,U$11)+'СЕТ СН'!$F$12+СВЦЭМ!$D$10+'СЕТ СН'!$F$6-'СЕТ СН'!$F$22</f>
        <v>1086.074081</v>
      </c>
      <c r="V41" s="36">
        <f>SUMIFS(СВЦЭМ!$C$33:$C$776,СВЦЭМ!$A$33:$A$776,$A41,СВЦЭМ!$B$33:$B$776,V$11)+'СЕТ СН'!$F$12+СВЦЭМ!$D$10+'СЕТ СН'!$F$6-'СЕТ СН'!$F$22</f>
        <v>1103.96709117</v>
      </c>
      <c r="W41" s="36">
        <f>SUMIFS(СВЦЭМ!$C$33:$C$776,СВЦЭМ!$A$33:$A$776,$A41,СВЦЭМ!$B$33:$B$776,W$11)+'СЕТ СН'!$F$12+СВЦЭМ!$D$10+'СЕТ СН'!$F$6-'СЕТ СН'!$F$22</f>
        <v>1112.7031128399999</v>
      </c>
      <c r="X41" s="36">
        <f>SUMIFS(СВЦЭМ!$C$33:$C$776,СВЦЭМ!$A$33:$A$776,$A41,СВЦЭМ!$B$33:$B$776,X$11)+'СЕТ СН'!$F$12+СВЦЭМ!$D$10+'СЕТ СН'!$F$6-'СЕТ СН'!$F$22</f>
        <v>1130.4640831299998</v>
      </c>
      <c r="Y41" s="36">
        <f>SUMIFS(СВЦЭМ!$C$33:$C$776,СВЦЭМ!$A$33:$A$776,$A41,СВЦЭМ!$B$33:$B$776,Y$11)+'СЕТ СН'!$F$12+СВЦЭМ!$D$10+'СЕТ СН'!$F$6-'СЕТ СН'!$F$22</f>
        <v>1153.00351464</v>
      </c>
    </row>
    <row r="42" spans="1:25" ht="15.75" x14ac:dyDescent="0.2">
      <c r="A42" s="35">
        <f t="shared" si="0"/>
        <v>44227</v>
      </c>
      <c r="B42" s="36">
        <f>SUMIFS(СВЦЭМ!$C$33:$C$776,СВЦЭМ!$A$33:$A$776,$A42,СВЦЭМ!$B$33:$B$776,B$11)+'СЕТ СН'!$F$12+СВЦЭМ!$D$10+'СЕТ СН'!$F$6-'СЕТ СН'!$F$22</f>
        <v>1104.67176662</v>
      </c>
      <c r="C42" s="36">
        <f>SUMIFS(СВЦЭМ!$C$33:$C$776,СВЦЭМ!$A$33:$A$776,$A42,СВЦЭМ!$B$33:$B$776,C$11)+'СЕТ СН'!$F$12+СВЦЭМ!$D$10+'СЕТ СН'!$F$6-'СЕТ СН'!$F$22</f>
        <v>1139.3189436999999</v>
      </c>
      <c r="D42" s="36">
        <f>SUMIFS(СВЦЭМ!$C$33:$C$776,СВЦЭМ!$A$33:$A$776,$A42,СВЦЭМ!$B$33:$B$776,D$11)+'СЕТ СН'!$F$12+СВЦЭМ!$D$10+'СЕТ СН'!$F$6-'СЕТ СН'!$F$22</f>
        <v>1154.64901786</v>
      </c>
      <c r="E42" s="36">
        <f>SUMIFS(СВЦЭМ!$C$33:$C$776,СВЦЭМ!$A$33:$A$776,$A42,СВЦЭМ!$B$33:$B$776,E$11)+'СЕТ СН'!$F$12+СВЦЭМ!$D$10+'СЕТ СН'!$F$6-'СЕТ СН'!$F$22</f>
        <v>1161.5491552199999</v>
      </c>
      <c r="F42" s="36">
        <f>SUMIFS(СВЦЭМ!$C$33:$C$776,СВЦЭМ!$A$33:$A$776,$A42,СВЦЭМ!$B$33:$B$776,F$11)+'СЕТ СН'!$F$12+СВЦЭМ!$D$10+'СЕТ СН'!$F$6-'СЕТ СН'!$F$22</f>
        <v>1181.7151266000001</v>
      </c>
      <c r="G42" s="36">
        <f>SUMIFS(СВЦЭМ!$C$33:$C$776,СВЦЭМ!$A$33:$A$776,$A42,СВЦЭМ!$B$33:$B$776,G$11)+'СЕТ СН'!$F$12+СВЦЭМ!$D$10+'СЕТ СН'!$F$6-'СЕТ СН'!$F$22</f>
        <v>1170.89465544</v>
      </c>
      <c r="H42" s="36">
        <f>SUMIFS(СВЦЭМ!$C$33:$C$776,СВЦЭМ!$A$33:$A$776,$A42,СВЦЭМ!$B$33:$B$776,H$11)+'СЕТ СН'!$F$12+СВЦЭМ!$D$10+'СЕТ СН'!$F$6-'СЕТ СН'!$F$22</f>
        <v>1161.5901062099999</v>
      </c>
      <c r="I42" s="36">
        <f>SUMIFS(СВЦЭМ!$C$33:$C$776,СВЦЭМ!$A$33:$A$776,$A42,СВЦЭМ!$B$33:$B$776,I$11)+'СЕТ СН'!$F$12+СВЦЭМ!$D$10+'СЕТ СН'!$F$6-'СЕТ СН'!$F$22</f>
        <v>1147.8906883</v>
      </c>
      <c r="J42" s="36">
        <f>SUMIFS(СВЦЭМ!$C$33:$C$776,СВЦЭМ!$A$33:$A$776,$A42,СВЦЭМ!$B$33:$B$776,J$11)+'СЕТ СН'!$F$12+СВЦЭМ!$D$10+'СЕТ СН'!$F$6-'СЕТ СН'!$F$22</f>
        <v>1137.4842731199999</v>
      </c>
      <c r="K42" s="36">
        <f>SUMIFS(СВЦЭМ!$C$33:$C$776,СВЦЭМ!$A$33:$A$776,$A42,СВЦЭМ!$B$33:$B$776,K$11)+'СЕТ СН'!$F$12+СВЦЭМ!$D$10+'СЕТ СН'!$F$6-'СЕТ СН'!$F$22</f>
        <v>1116.11510997</v>
      </c>
      <c r="L42" s="36">
        <f>SUMIFS(СВЦЭМ!$C$33:$C$776,СВЦЭМ!$A$33:$A$776,$A42,СВЦЭМ!$B$33:$B$776,L$11)+'СЕТ СН'!$F$12+СВЦЭМ!$D$10+'СЕТ СН'!$F$6-'СЕТ СН'!$F$22</f>
        <v>1098.3315773700001</v>
      </c>
      <c r="M42" s="36">
        <f>SUMIFS(СВЦЭМ!$C$33:$C$776,СВЦЭМ!$A$33:$A$776,$A42,СВЦЭМ!$B$33:$B$776,M$11)+'СЕТ СН'!$F$12+СВЦЭМ!$D$10+'СЕТ СН'!$F$6-'СЕТ СН'!$F$22</f>
        <v>1106.25528405</v>
      </c>
      <c r="N42" s="36">
        <f>SUMIFS(СВЦЭМ!$C$33:$C$776,СВЦЭМ!$A$33:$A$776,$A42,СВЦЭМ!$B$33:$B$776,N$11)+'СЕТ СН'!$F$12+СВЦЭМ!$D$10+'СЕТ СН'!$F$6-'СЕТ СН'!$F$22</f>
        <v>1105.1422990999999</v>
      </c>
      <c r="O42" s="36">
        <f>SUMIFS(СВЦЭМ!$C$33:$C$776,СВЦЭМ!$A$33:$A$776,$A42,СВЦЭМ!$B$33:$B$776,O$11)+'СЕТ СН'!$F$12+СВЦЭМ!$D$10+'СЕТ СН'!$F$6-'СЕТ СН'!$F$22</f>
        <v>1099.09889731</v>
      </c>
      <c r="P42" s="36">
        <f>SUMIFS(СВЦЭМ!$C$33:$C$776,СВЦЭМ!$A$33:$A$776,$A42,СВЦЭМ!$B$33:$B$776,P$11)+'СЕТ СН'!$F$12+СВЦЭМ!$D$10+'СЕТ СН'!$F$6-'СЕТ СН'!$F$22</f>
        <v>1095.86373979</v>
      </c>
      <c r="Q42" s="36">
        <f>SUMIFS(СВЦЭМ!$C$33:$C$776,СВЦЭМ!$A$33:$A$776,$A42,СВЦЭМ!$B$33:$B$776,Q$11)+'СЕТ СН'!$F$12+СВЦЭМ!$D$10+'СЕТ СН'!$F$6-'СЕТ СН'!$F$22</f>
        <v>1102.40767478</v>
      </c>
      <c r="R42" s="36">
        <f>SUMIFS(СВЦЭМ!$C$33:$C$776,СВЦЭМ!$A$33:$A$776,$A42,СВЦЭМ!$B$33:$B$776,R$11)+'СЕТ СН'!$F$12+СВЦЭМ!$D$10+'СЕТ СН'!$F$6-'СЕТ СН'!$F$22</f>
        <v>1114.8951526800001</v>
      </c>
      <c r="S42" s="36">
        <f>SUMIFS(СВЦЭМ!$C$33:$C$776,СВЦЭМ!$A$33:$A$776,$A42,СВЦЭМ!$B$33:$B$776,S$11)+'СЕТ СН'!$F$12+СВЦЭМ!$D$10+'СЕТ СН'!$F$6-'СЕТ СН'!$F$22</f>
        <v>1130.98352011</v>
      </c>
      <c r="T42" s="36">
        <f>SUMIFS(СВЦЭМ!$C$33:$C$776,СВЦЭМ!$A$33:$A$776,$A42,СВЦЭМ!$B$33:$B$776,T$11)+'СЕТ СН'!$F$12+СВЦЭМ!$D$10+'СЕТ СН'!$F$6-'СЕТ СН'!$F$22</f>
        <v>1144.65662195</v>
      </c>
      <c r="U42" s="36">
        <f>SUMIFS(СВЦЭМ!$C$33:$C$776,СВЦЭМ!$A$33:$A$776,$A42,СВЦЭМ!$B$33:$B$776,U$11)+'СЕТ СН'!$F$12+СВЦЭМ!$D$10+'СЕТ СН'!$F$6-'СЕТ СН'!$F$22</f>
        <v>1147.02391893</v>
      </c>
      <c r="V42" s="36">
        <f>SUMIFS(СВЦЭМ!$C$33:$C$776,СВЦЭМ!$A$33:$A$776,$A42,СВЦЭМ!$B$33:$B$776,V$11)+'СЕТ СН'!$F$12+СВЦЭМ!$D$10+'СЕТ СН'!$F$6-'СЕТ СН'!$F$22</f>
        <v>1136.9173257800001</v>
      </c>
      <c r="W42" s="36">
        <f>SUMIFS(СВЦЭМ!$C$33:$C$776,СВЦЭМ!$A$33:$A$776,$A42,СВЦЭМ!$B$33:$B$776,W$11)+'СЕТ СН'!$F$12+СВЦЭМ!$D$10+'СЕТ СН'!$F$6-'СЕТ СН'!$F$22</f>
        <v>1128.73849359</v>
      </c>
      <c r="X42" s="36">
        <f>SUMIFS(СВЦЭМ!$C$33:$C$776,СВЦЭМ!$A$33:$A$776,$A42,СВЦЭМ!$B$33:$B$776,X$11)+'СЕТ СН'!$F$12+СВЦЭМ!$D$10+'СЕТ СН'!$F$6-'СЕТ СН'!$F$22</f>
        <v>1116.58215458</v>
      </c>
      <c r="Y42" s="36">
        <f>SUMIFS(СВЦЭМ!$C$33:$C$776,СВЦЭМ!$A$33:$A$776,$A42,СВЦЭМ!$B$33:$B$776,Y$11)+'СЕТ СН'!$F$12+СВЦЭМ!$D$10+'СЕТ СН'!$F$6-'СЕТ СН'!$F$22</f>
        <v>1120.13984514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5"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5"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01.01.2021</v>
      </c>
      <c r="B48" s="36">
        <f>SUMIFS(СВЦЭМ!$C$33:$C$776,СВЦЭМ!$A$33:$A$776,$A48,СВЦЭМ!$B$33:$B$776,B$47)+'СЕТ СН'!$G$12+СВЦЭМ!$D$10+'СЕТ СН'!$G$6-'СЕТ СН'!$G$22</f>
        <v>1282.49650064</v>
      </c>
      <c r="C48" s="36">
        <f>SUMIFS(СВЦЭМ!$C$33:$C$776,СВЦЭМ!$A$33:$A$776,$A48,СВЦЭМ!$B$33:$B$776,C$47)+'СЕТ СН'!$G$12+СВЦЭМ!$D$10+'СЕТ СН'!$G$6-'СЕТ СН'!$G$22</f>
        <v>1301.8890370200002</v>
      </c>
      <c r="D48" s="36">
        <f>SUMIFS(СВЦЭМ!$C$33:$C$776,СВЦЭМ!$A$33:$A$776,$A48,СВЦЭМ!$B$33:$B$776,D$47)+'СЕТ СН'!$G$12+СВЦЭМ!$D$10+'СЕТ СН'!$G$6-'СЕТ СН'!$G$22</f>
        <v>1273.82695506</v>
      </c>
      <c r="E48" s="36">
        <f>SUMIFS(СВЦЭМ!$C$33:$C$776,СВЦЭМ!$A$33:$A$776,$A48,СВЦЭМ!$B$33:$B$776,E$47)+'СЕТ СН'!$G$12+СВЦЭМ!$D$10+'СЕТ СН'!$G$6-'СЕТ СН'!$G$22</f>
        <v>1274.54695472</v>
      </c>
      <c r="F48" s="36">
        <f>SUMIFS(СВЦЭМ!$C$33:$C$776,СВЦЭМ!$A$33:$A$776,$A48,СВЦЭМ!$B$33:$B$776,F$47)+'СЕТ СН'!$G$12+СВЦЭМ!$D$10+'СЕТ СН'!$G$6-'СЕТ СН'!$G$22</f>
        <v>1259.4902786500002</v>
      </c>
      <c r="G48" s="36">
        <f>SUMIFS(СВЦЭМ!$C$33:$C$776,СВЦЭМ!$A$33:$A$776,$A48,СВЦЭМ!$B$33:$B$776,G$47)+'СЕТ СН'!$G$12+СВЦЭМ!$D$10+'СЕТ СН'!$G$6-'СЕТ СН'!$G$22</f>
        <v>1263.2498755400002</v>
      </c>
      <c r="H48" s="36">
        <f>SUMIFS(СВЦЭМ!$C$33:$C$776,СВЦЭМ!$A$33:$A$776,$A48,СВЦЭМ!$B$33:$B$776,H$47)+'СЕТ СН'!$G$12+СВЦЭМ!$D$10+'СЕТ СН'!$G$6-'СЕТ СН'!$G$22</f>
        <v>1291.2508500200001</v>
      </c>
      <c r="I48" s="36">
        <f>SUMIFS(СВЦЭМ!$C$33:$C$776,СВЦЭМ!$A$33:$A$776,$A48,СВЦЭМ!$B$33:$B$776,I$47)+'СЕТ СН'!$G$12+СВЦЭМ!$D$10+'СЕТ СН'!$G$6-'СЕТ СН'!$G$22</f>
        <v>1284.9615141900001</v>
      </c>
      <c r="J48" s="36">
        <f>SUMIFS(СВЦЭМ!$C$33:$C$776,СВЦЭМ!$A$33:$A$776,$A48,СВЦЭМ!$B$33:$B$776,J$47)+'СЕТ СН'!$G$12+СВЦЭМ!$D$10+'СЕТ СН'!$G$6-'СЕТ СН'!$G$22</f>
        <v>1279.0476894100002</v>
      </c>
      <c r="K48" s="36">
        <f>SUMIFS(СВЦЭМ!$C$33:$C$776,СВЦЭМ!$A$33:$A$776,$A48,СВЦЭМ!$B$33:$B$776,K$47)+'СЕТ СН'!$G$12+СВЦЭМ!$D$10+'СЕТ СН'!$G$6-'СЕТ СН'!$G$22</f>
        <v>1257.43373299</v>
      </c>
      <c r="L48" s="36">
        <f>SUMIFS(СВЦЭМ!$C$33:$C$776,СВЦЭМ!$A$33:$A$776,$A48,СВЦЭМ!$B$33:$B$776,L$47)+'СЕТ СН'!$G$12+СВЦЭМ!$D$10+'СЕТ СН'!$G$6-'СЕТ СН'!$G$22</f>
        <v>1250.1380819800002</v>
      </c>
      <c r="M48" s="36">
        <f>SUMIFS(СВЦЭМ!$C$33:$C$776,СВЦЭМ!$A$33:$A$776,$A48,СВЦЭМ!$B$33:$B$776,M$47)+'СЕТ СН'!$G$12+СВЦЭМ!$D$10+'СЕТ СН'!$G$6-'СЕТ СН'!$G$22</f>
        <v>1241.16118977</v>
      </c>
      <c r="N48" s="36">
        <f>SUMIFS(СВЦЭМ!$C$33:$C$776,СВЦЭМ!$A$33:$A$776,$A48,СВЦЭМ!$B$33:$B$776,N$47)+'СЕТ СН'!$G$12+СВЦЭМ!$D$10+'СЕТ СН'!$G$6-'СЕТ СН'!$G$22</f>
        <v>1250.2936389000001</v>
      </c>
      <c r="O48" s="36">
        <f>SUMIFS(СВЦЭМ!$C$33:$C$776,СВЦЭМ!$A$33:$A$776,$A48,СВЦЭМ!$B$33:$B$776,O$47)+'СЕТ СН'!$G$12+СВЦЭМ!$D$10+'СЕТ СН'!$G$6-'СЕТ СН'!$G$22</f>
        <v>1250.3540179900001</v>
      </c>
      <c r="P48" s="36">
        <f>SUMIFS(СВЦЭМ!$C$33:$C$776,СВЦЭМ!$A$33:$A$776,$A48,СВЦЭМ!$B$33:$B$776,P$47)+'СЕТ СН'!$G$12+СВЦЭМ!$D$10+'СЕТ СН'!$G$6-'СЕТ СН'!$G$22</f>
        <v>1265.54255036</v>
      </c>
      <c r="Q48" s="36">
        <f>SUMIFS(СВЦЭМ!$C$33:$C$776,СВЦЭМ!$A$33:$A$776,$A48,СВЦЭМ!$B$33:$B$776,Q$47)+'СЕТ СН'!$G$12+СВЦЭМ!$D$10+'СЕТ СН'!$G$6-'СЕТ СН'!$G$22</f>
        <v>1272.1265190300001</v>
      </c>
      <c r="R48" s="36">
        <f>SUMIFS(СВЦЭМ!$C$33:$C$776,СВЦЭМ!$A$33:$A$776,$A48,СВЦЭМ!$B$33:$B$776,R$47)+'СЕТ СН'!$G$12+СВЦЭМ!$D$10+'СЕТ СН'!$G$6-'СЕТ СН'!$G$22</f>
        <v>1248.4276986700002</v>
      </c>
      <c r="S48" s="36">
        <f>SUMIFS(СВЦЭМ!$C$33:$C$776,СВЦЭМ!$A$33:$A$776,$A48,СВЦЭМ!$B$33:$B$776,S$47)+'СЕТ СН'!$G$12+СВЦЭМ!$D$10+'СЕТ СН'!$G$6-'СЕТ СН'!$G$22</f>
        <v>1226.0782754300001</v>
      </c>
      <c r="T48" s="36">
        <f>SUMIFS(СВЦЭМ!$C$33:$C$776,СВЦЭМ!$A$33:$A$776,$A48,СВЦЭМ!$B$33:$B$776,T$47)+'СЕТ СН'!$G$12+СВЦЭМ!$D$10+'СЕТ СН'!$G$6-'СЕТ СН'!$G$22</f>
        <v>1214.5663813400001</v>
      </c>
      <c r="U48" s="36">
        <f>SUMIFS(СВЦЭМ!$C$33:$C$776,СВЦЭМ!$A$33:$A$776,$A48,СВЦЭМ!$B$33:$B$776,U$47)+'СЕТ СН'!$G$12+СВЦЭМ!$D$10+'СЕТ СН'!$G$6-'СЕТ СН'!$G$22</f>
        <v>1212.2401730900001</v>
      </c>
      <c r="V48" s="36">
        <f>SUMIFS(СВЦЭМ!$C$33:$C$776,СВЦЭМ!$A$33:$A$776,$A48,СВЦЭМ!$B$33:$B$776,V$47)+'СЕТ СН'!$G$12+СВЦЭМ!$D$10+'СЕТ СН'!$G$6-'СЕТ СН'!$G$22</f>
        <v>1202.7987700900001</v>
      </c>
      <c r="W48" s="36">
        <f>SUMIFS(СВЦЭМ!$C$33:$C$776,СВЦЭМ!$A$33:$A$776,$A48,СВЦЭМ!$B$33:$B$776,W$47)+'СЕТ СН'!$G$12+СВЦЭМ!$D$10+'СЕТ СН'!$G$6-'СЕТ СН'!$G$22</f>
        <v>1214.0578782</v>
      </c>
      <c r="X48" s="36">
        <f>SUMIFS(СВЦЭМ!$C$33:$C$776,СВЦЭМ!$A$33:$A$776,$A48,СВЦЭМ!$B$33:$B$776,X$47)+'СЕТ СН'!$G$12+СВЦЭМ!$D$10+'СЕТ СН'!$G$6-'СЕТ СН'!$G$22</f>
        <v>1225.9542324000001</v>
      </c>
      <c r="Y48" s="36">
        <f>SUMIFS(СВЦЭМ!$C$33:$C$776,СВЦЭМ!$A$33:$A$776,$A48,СВЦЭМ!$B$33:$B$776,Y$47)+'СЕТ СН'!$G$12+СВЦЭМ!$D$10+'СЕТ СН'!$G$6-'СЕТ СН'!$G$22</f>
        <v>1229.1217518600001</v>
      </c>
    </row>
    <row r="49" spans="1:25" ht="15.75" x14ac:dyDescent="0.2">
      <c r="A49" s="35">
        <f>A48+1</f>
        <v>44198</v>
      </c>
      <c r="B49" s="36">
        <f>SUMIFS(СВЦЭМ!$C$33:$C$776,СВЦЭМ!$A$33:$A$776,$A49,СВЦЭМ!$B$33:$B$776,B$47)+'СЕТ СН'!$G$12+СВЦЭМ!$D$10+'СЕТ СН'!$G$6-'СЕТ СН'!$G$22</f>
        <v>1267.92540001</v>
      </c>
      <c r="C49" s="36">
        <f>SUMIFS(СВЦЭМ!$C$33:$C$776,СВЦЭМ!$A$33:$A$776,$A49,СВЦЭМ!$B$33:$B$776,C$47)+'СЕТ СН'!$G$12+СВЦЭМ!$D$10+'СЕТ СН'!$G$6-'СЕТ СН'!$G$22</f>
        <v>1286.65814099</v>
      </c>
      <c r="D49" s="36">
        <f>SUMIFS(СВЦЭМ!$C$33:$C$776,СВЦЭМ!$A$33:$A$776,$A49,СВЦЭМ!$B$33:$B$776,D$47)+'СЕТ СН'!$G$12+СВЦЭМ!$D$10+'СЕТ СН'!$G$6-'СЕТ СН'!$G$22</f>
        <v>1299.9857957400002</v>
      </c>
      <c r="E49" s="36">
        <f>SUMIFS(СВЦЭМ!$C$33:$C$776,СВЦЭМ!$A$33:$A$776,$A49,СВЦЭМ!$B$33:$B$776,E$47)+'СЕТ СН'!$G$12+СВЦЭМ!$D$10+'СЕТ СН'!$G$6-'СЕТ СН'!$G$22</f>
        <v>1326.189748</v>
      </c>
      <c r="F49" s="36">
        <f>SUMIFS(СВЦЭМ!$C$33:$C$776,СВЦЭМ!$A$33:$A$776,$A49,СВЦЭМ!$B$33:$B$776,F$47)+'СЕТ СН'!$G$12+СВЦЭМ!$D$10+'СЕТ СН'!$G$6-'СЕТ СН'!$G$22</f>
        <v>1300.9239929500002</v>
      </c>
      <c r="G49" s="36">
        <f>SUMIFS(СВЦЭМ!$C$33:$C$776,СВЦЭМ!$A$33:$A$776,$A49,СВЦЭМ!$B$33:$B$776,G$47)+'СЕТ СН'!$G$12+СВЦЭМ!$D$10+'СЕТ СН'!$G$6-'СЕТ СН'!$G$22</f>
        <v>1306.6526509</v>
      </c>
      <c r="H49" s="36">
        <f>SUMIFS(СВЦЭМ!$C$33:$C$776,СВЦЭМ!$A$33:$A$776,$A49,СВЦЭМ!$B$33:$B$776,H$47)+'СЕТ СН'!$G$12+СВЦЭМ!$D$10+'СЕТ СН'!$G$6-'СЕТ СН'!$G$22</f>
        <v>1326.6635693100002</v>
      </c>
      <c r="I49" s="36">
        <f>SUMIFS(СВЦЭМ!$C$33:$C$776,СВЦЭМ!$A$33:$A$776,$A49,СВЦЭМ!$B$33:$B$776,I$47)+'СЕТ СН'!$G$12+СВЦЭМ!$D$10+'СЕТ СН'!$G$6-'СЕТ СН'!$G$22</f>
        <v>1313.4082565000001</v>
      </c>
      <c r="J49" s="36">
        <f>SUMIFS(СВЦЭМ!$C$33:$C$776,СВЦЭМ!$A$33:$A$776,$A49,СВЦЭМ!$B$33:$B$776,J$47)+'СЕТ СН'!$G$12+СВЦЭМ!$D$10+'СЕТ СН'!$G$6-'СЕТ СН'!$G$22</f>
        <v>1294.48525365</v>
      </c>
      <c r="K49" s="36">
        <f>SUMIFS(СВЦЭМ!$C$33:$C$776,СВЦЭМ!$A$33:$A$776,$A49,СВЦЭМ!$B$33:$B$776,K$47)+'СЕТ СН'!$G$12+СВЦЭМ!$D$10+'СЕТ СН'!$G$6-'СЕТ СН'!$G$22</f>
        <v>1269.9791646600002</v>
      </c>
      <c r="L49" s="36">
        <f>SUMIFS(СВЦЭМ!$C$33:$C$776,СВЦЭМ!$A$33:$A$776,$A49,СВЦЭМ!$B$33:$B$776,L$47)+'СЕТ СН'!$G$12+СВЦЭМ!$D$10+'СЕТ СН'!$G$6-'СЕТ СН'!$G$22</f>
        <v>1247.9168199200001</v>
      </c>
      <c r="M49" s="36">
        <f>SUMIFS(СВЦЭМ!$C$33:$C$776,СВЦЭМ!$A$33:$A$776,$A49,СВЦЭМ!$B$33:$B$776,M$47)+'СЕТ СН'!$G$12+СВЦЭМ!$D$10+'СЕТ СН'!$G$6-'СЕТ СН'!$G$22</f>
        <v>1211.4502484</v>
      </c>
      <c r="N49" s="36">
        <f>SUMIFS(СВЦЭМ!$C$33:$C$776,СВЦЭМ!$A$33:$A$776,$A49,СВЦЭМ!$B$33:$B$776,N$47)+'СЕТ СН'!$G$12+СВЦЭМ!$D$10+'СЕТ СН'!$G$6-'СЕТ СН'!$G$22</f>
        <v>1224.5686077099999</v>
      </c>
      <c r="O49" s="36">
        <f>SUMIFS(СВЦЭМ!$C$33:$C$776,СВЦЭМ!$A$33:$A$776,$A49,СВЦЭМ!$B$33:$B$776,O$47)+'СЕТ СН'!$G$12+СВЦЭМ!$D$10+'СЕТ СН'!$G$6-'СЕТ СН'!$G$22</f>
        <v>1234.7423339100001</v>
      </c>
      <c r="P49" s="36">
        <f>SUMIFS(СВЦЭМ!$C$33:$C$776,СВЦЭМ!$A$33:$A$776,$A49,СВЦЭМ!$B$33:$B$776,P$47)+'СЕТ СН'!$G$12+СВЦЭМ!$D$10+'СЕТ СН'!$G$6-'СЕТ СН'!$G$22</f>
        <v>1241.2787659300002</v>
      </c>
      <c r="Q49" s="36">
        <f>SUMIFS(СВЦЭМ!$C$33:$C$776,СВЦЭМ!$A$33:$A$776,$A49,СВЦЭМ!$B$33:$B$776,Q$47)+'СЕТ СН'!$G$12+СВЦЭМ!$D$10+'СЕТ СН'!$G$6-'СЕТ СН'!$G$22</f>
        <v>1243.0492249200001</v>
      </c>
      <c r="R49" s="36">
        <f>SUMIFS(СВЦЭМ!$C$33:$C$776,СВЦЭМ!$A$33:$A$776,$A49,СВЦЭМ!$B$33:$B$776,R$47)+'СЕТ СН'!$G$12+СВЦЭМ!$D$10+'СЕТ СН'!$G$6-'СЕТ СН'!$G$22</f>
        <v>1225.9983987200001</v>
      </c>
      <c r="S49" s="36">
        <f>SUMIFS(СВЦЭМ!$C$33:$C$776,СВЦЭМ!$A$33:$A$776,$A49,СВЦЭМ!$B$33:$B$776,S$47)+'СЕТ СН'!$G$12+СВЦЭМ!$D$10+'СЕТ СН'!$G$6-'СЕТ СН'!$G$22</f>
        <v>1231.38500806</v>
      </c>
      <c r="T49" s="36">
        <f>SUMIFS(СВЦЭМ!$C$33:$C$776,СВЦЭМ!$A$33:$A$776,$A49,СВЦЭМ!$B$33:$B$776,T$47)+'СЕТ СН'!$G$12+СВЦЭМ!$D$10+'СЕТ СН'!$G$6-'СЕТ СН'!$G$22</f>
        <v>1220.77457052</v>
      </c>
      <c r="U49" s="36">
        <f>SUMIFS(СВЦЭМ!$C$33:$C$776,СВЦЭМ!$A$33:$A$776,$A49,СВЦЭМ!$B$33:$B$776,U$47)+'СЕТ СН'!$G$12+СВЦЭМ!$D$10+'СЕТ СН'!$G$6-'СЕТ СН'!$G$22</f>
        <v>1214.3078776100001</v>
      </c>
      <c r="V49" s="36">
        <f>SUMIFS(СВЦЭМ!$C$33:$C$776,СВЦЭМ!$A$33:$A$776,$A49,СВЦЭМ!$B$33:$B$776,V$47)+'СЕТ СН'!$G$12+СВЦЭМ!$D$10+'СЕТ СН'!$G$6-'СЕТ СН'!$G$22</f>
        <v>1218.9823270500001</v>
      </c>
      <c r="W49" s="36">
        <f>SUMIFS(СВЦЭМ!$C$33:$C$776,СВЦЭМ!$A$33:$A$776,$A49,СВЦЭМ!$B$33:$B$776,W$47)+'СЕТ СН'!$G$12+СВЦЭМ!$D$10+'СЕТ СН'!$G$6-'СЕТ СН'!$G$22</f>
        <v>1229.3796989300001</v>
      </c>
      <c r="X49" s="36">
        <f>SUMIFS(СВЦЭМ!$C$33:$C$776,СВЦЭМ!$A$33:$A$776,$A49,СВЦЭМ!$B$33:$B$776,X$47)+'СЕТ СН'!$G$12+СВЦЭМ!$D$10+'СЕТ СН'!$G$6-'СЕТ СН'!$G$22</f>
        <v>1235.0009647900001</v>
      </c>
      <c r="Y49" s="36">
        <f>SUMIFS(СВЦЭМ!$C$33:$C$776,СВЦЭМ!$A$33:$A$776,$A49,СВЦЭМ!$B$33:$B$776,Y$47)+'СЕТ СН'!$G$12+СВЦЭМ!$D$10+'СЕТ СН'!$G$6-'СЕТ СН'!$G$22</f>
        <v>1244.22495368</v>
      </c>
    </row>
    <row r="50" spans="1:25" ht="15.75" x14ac:dyDescent="0.2">
      <c r="A50" s="35">
        <f t="shared" ref="A50:A78" si="1">A49+1</f>
        <v>44199</v>
      </c>
      <c r="B50" s="36">
        <f>SUMIFS(СВЦЭМ!$C$33:$C$776,СВЦЭМ!$A$33:$A$776,$A50,СВЦЭМ!$B$33:$B$776,B$47)+'СЕТ СН'!$G$12+СВЦЭМ!$D$10+'СЕТ СН'!$G$6-'СЕТ СН'!$G$22</f>
        <v>1238.73341506</v>
      </c>
      <c r="C50" s="36">
        <f>SUMIFS(СВЦЭМ!$C$33:$C$776,СВЦЭМ!$A$33:$A$776,$A50,СВЦЭМ!$B$33:$B$776,C$47)+'СЕТ СН'!$G$12+СВЦЭМ!$D$10+'СЕТ СН'!$G$6-'СЕТ СН'!$G$22</f>
        <v>1253.4796304900001</v>
      </c>
      <c r="D50" s="36">
        <f>SUMIFS(СВЦЭМ!$C$33:$C$776,СВЦЭМ!$A$33:$A$776,$A50,СВЦЭМ!$B$33:$B$776,D$47)+'СЕТ СН'!$G$12+СВЦЭМ!$D$10+'СЕТ СН'!$G$6-'СЕТ СН'!$G$22</f>
        <v>1261.3863861200002</v>
      </c>
      <c r="E50" s="36">
        <f>SUMIFS(СВЦЭМ!$C$33:$C$776,СВЦЭМ!$A$33:$A$776,$A50,СВЦЭМ!$B$33:$B$776,E$47)+'СЕТ СН'!$G$12+СВЦЭМ!$D$10+'СЕТ СН'!$G$6-'СЕТ СН'!$G$22</f>
        <v>1280.2325399900001</v>
      </c>
      <c r="F50" s="36">
        <f>SUMIFS(СВЦЭМ!$C$33:$C$776,СВЦЭМ!$A$33:$A$776,$A50,СВЦЭМ!$B$33:$B$776,F$47)+'СЕТ СН'!$G$12+СВЦЭМ!$D$10+'СЕТ СН'!$G$6-'СЕТ СН'!$G$22</f>
        <v>1261.0361019500001</v>
      </c>
      <c r="G50" s="36">
        <f>SUMIFS(СВЦЭМ!$C$33:$C$776,СВЦЭМ!$A$33:$A$776,$A50,СВЦЭМ!$B$33:$B$776,G$47)+'СЕТ СН'!$G$12+СВЦЭМ!$D$10+'СЕТ СН'!$G$6-'СЕТ СН'!$G$22</f>
        <v>1257.9612513900001</v>
      </c>
      <c r="H50" s="36">
        <f>SUMIFS(СВЦЭМ!$C$33:$C$776,СВЦЭМ!$A$33:$A$776,$A50,СВЦЭМ!$B$33:$B$776,H$47)+'СЕТ СН'!$G$12+СВЦЭМ!$D$10+'СЕТ СН'!$G$6-'СЕТ СН'!$G$22</f>
        <v>1273.8060300900001</v>
      </c>
      <c r="I50" s="36">
        <f>SUMIFS(СВЦЭМ!$C$33:$C$776,СВЦЭМ!$A$33:$A$776,$A50,СВЦЭМ!$B$33:$B$776,I$47)+'СЕТ СН'!$G$12+СВЦЭМ!$D$10+'СЕТ СН'!$G$6-'СЕТ СН'!$G$22</f>
        <v>1285.99804939</v>
      </c>
      <c r="J50" s="36">
        <f>SUMIFS(СВЦЭМ!$C$33:$C$776,СВЦЭМ!$A$33:$A$776,$A50,СВЦЭМ!$B$33:$B$776,J$47)+'СЕТ СН'!$G$12+СВЦЭМ!$D$10+'СЕТ СН'!$G$6-'СЕТ СН'!$G$22</f>
        <v>1280.6244113400001</v>
      </c>
      <c r="K50" s="36">
        <f>SUMIFS(СВЦЭМ!$C$33:$C$776,СВЦЭМ!$A$33:$A$776,$A50,СВЦЭМ!$B$33:$B$776,K$47)+'СЕТ СН'!$G$12+СВЦЭМ!$D$10+'СЕТ СН'!$G$6-'СЕТ СН'!$G$22</f>
        <v>1281.78327276</v>
      </c>
      <c r="L50" s="36">
        <f>SUMIFS(СВЦЭМ!$C$33:$C$776,СВЦЭМ!$A$33:$A$776,$A50,СВЦЭМ!$B$33:$B$776,L$47)+'СЕТ СН'!$G$12+СВЦЭМ!$D$10+'СЕТ СН'!$G$6-'СЕТ СН'!$G$22</f>
        <v>1270.6366336800002</v>
      </c>
      <c r="M50" s="36">
        <f>SUMIFS(СВЦЭМ!$C$33:$C$776,СВЦЭМ!$A$33:$A$776,$A50,СВЦЭМ!$B$33:$B$776,M$47)+'СЕТ СН'!$G$12+СВЦЭМ!$D$10+'СЕТ СН'!$G$6-'СЕТ СН'!$G$22</f>
        <v>1263.4567263100002</v>
      </c>
      <c r="N50" s="36">
        <f>SUMIFS(СВЦЭМ!$C$33:$C$776,СВЦЭМ!$A$33:$A$776,$A50,СВЦЭМ!$B$33:$B$776,N$47)+'СЕТ СН'!$G$12+СВЦЭМ!$D$10+'СЕТ СН'!$G$6-'СЕТ СН'!$G$22</f>
        <v>1272.57328057</v>
      </c>
      <c r="O50" s="36">
        <f>SUMIFS(СВЦЭМ!$C$33:$C$776,СВЦЭМ!$A$33:$A$776,$A50,СВЦЭМ!$B$33:$B$776,O$47)+'СЕТ СН'!$G$12+СВЦЭМ!$D$10+'СЕТ СН'!$G$6-'СЕТ СН'!$G$22</f>
        <v>1288.9755636300001</v>
      </c>
      <c r="P50" s="36">
        <f>SUMIFS(СВЦЭМ!$C$33:$C$776,СВЦЭМ!$A$33:$A$776,$A50,СВЦЭМ!$B$33:$B$776,P$47)+'СЕТ СН'!$G$12+СВЦЭМ!$D$10+'СЕТ СН'!$G$6-'СЕТ СН'!$G$22</f>
        <v>1301.4841672</v>
      </c>
      <c r="Q50" s="36">
        <f>SUMIFS(СВЦЭМ!$C$33:$C$776,СВЦЭМ!$A$33:$A$776,$A50,СВЦЭМ!$B$33:$B$776,Q$47)+'СЕТ СН'!$G$12+СВЦЭМ!$D$10+'СЕТ СН'!$G$6-'СЕТ СН'!$G$22</f>
        <v>1306.5439028000001</v>
      </c>
      <c r="R50" s="36">
        <f>SUMIFS(СВЦЭМ!$C$33:$C$776,СВЦЭМ!$A$33:$A$776,$A50,СВЦЭМ!$B$33:$B$776,R$47)+'СЕТ СН'!$G$12+СВЦЭМ!$D$10+'СЕТ СН'!$G$6-'СЕТ СН'!$G$22</f>
        <v>1298.48797343</v>
      </c>
      <c r="S50" s="36">
        <f>SUMIFS(СВЦЭМ!$C$33:$C$776,СВЦЭМ!$A$33:$A$776,$A50,СВЦЭМ!$B$33:$B$776,S$47)+'СЕТ СН'!$G$12+СВЦЭМ!$D$10+'СЕТ СН'!$G$6-'СЕТ СН'!$G$22</f>
        <v>1280.85194968</v>
      </c>
      <c r="T50" s="36">
        <f>SUMIFS(СВЦЭМ!$C$33:$C$776,СВЦЭМ!$A$33:$A$776,$A50,СВЦЭМ!$B$33:$B$776,T$47)+'СЕТ СН'!$G$12+СВЦЭМ!$D$10+'СЕТ СН'!$G$6-'СЕТ СН'!$G$22</f>
        <v>1260.88854679</v>
      </c>
      <c r="U50" s="36">
        <f>SUMIFS(СВЦЭМ!$C$33:$C$776,СВЦЭМ!$A$33:$A$776,$A50,СВЦЭМ!$B$33:$B$776,U$47)+'СЕТ СН'!$G$12+СВЦЭМ!$D$10+'СЕТ СН'!$G$6-'СЕТ СН'!$G$22</f>
        <v>1265.7925115200001</v>
      </c>
      <c r="V50" s="36">
        <f>SUMIFS(СВЦЭМ!$C$33:$C$776,СВЦЭМ!$A$33:$A$776,$A50,СВЦЭМ!$B$33:$B$776,V$47)+'СЕТ СН'!$G$12+СВЦЭМ!$D$10+'СЕТ СН'!$G$6-'СЕТ СН'!$G$22</f>
        <v>1265.5072052099999</v>
      </c>
      <c r="W50" s="36">
        <f>SUMIFS(СВЦЭМ!$C$33:$C$776,СВЦЭМ!$A$33:$A$776,$A50,СВЦЭМ!$B$33:$B$776,W$47)+'СЕТ СН'!$G$12+СВЦЭМ!$D$10+'СЕТ СН'!$G$6-'СЕТ СН'!$G$22</f>
        <v>1273.4149919400002</v>
      </c>
      <c r="X50" s="36">
        <f>SUMIFS(СВЦЭМ!$C$33:$C$776,СВЦЭМ!$A$33:$A$776,$A50,СВЦЭМ!$B$33:$B$776,X$47)+'СЕТ СН'!$G$12+СВЦЭМ!$D$10+'СЕТ СН'!$G$6-'СЕТ СН'!$G$22</f>
        <v>1284.0615700600001</v>
      </c>
      <c r="Y50" s="36">
        <f>SUMIFS(СВЦЭМ!$C$33:$C$776,СВЦЭМ!$A$33:$A$776,$A50,СВЦЭМ!$B$33:$B$776,Y$47)+'СЕТ СН'!$G$12+СВЦЭМ!$D$10+'СЕТ СН'!$G$6-'СЕТ СН'!$G$22</f>
        <v>1288.91749781</v>
      </c>
    </row>
    <row r="51" spans="1:25" ht="15.75" x14ac:dyDescent="0.2">
      <c r="A51" s="35">
        <f t="shared" si="1"/>
        <v>44200</v>
      </c>
      <c r="B51" s="36">
        <f>SUMIFS(СВЦЭМ!$C$33:$C$776,СВЦЭМ!$A$33:$A$776,$A51,СВЦЭМ!$B$33:$B$776,B$47)+'СЕТ СН'!$G$12+СВЦЭМ!$D$10+'СЕТ СН'!$G$6-'СЕТ СН'!$G$22</f>
        <v>1314.7246829800001</v>
      </c>
      <c r="C51" s="36">
        <f>SUMIFS(СВЦЭМ!$C$33:$C$776,СВЦЭМ!$A$33:$A$776,$A51,СВЦЭМ!$B$33:$B$776,C$47)+'СЕТ СН'!$G$12+СВЦЭМ!$D$10+'СЕТ СН'!$G$6-'СЕТ СН'!$G$22</f>
        <v>1325.0367526900002</v>
      </c>
      <c r="D51" s="36">
        <f>SUMIFS(СВЦЭМ!$C$33:$C$776,СВЦЭМ!$A$33:$A$776,$A51,СВЦЭМ!$B$33:$B$776,D$47)+'СЕТ СН'!$G$12+СВЦЭМ!$D$10+'СЕТ СН'!$G$6-'СЕТ СН'!$G$22</f>
        <v>1339.7629636000001</v>
      </c>
      <c r="E51" s="36">
        <f>SUMIFS(СВЦЭМ!$C$33:$C$776,СВЦЭМ!$A$33:$A$776,$A51,СВЦЭМ!$B$33:$B$776,E$47)+'СЕТ СН'!$G$12+СВЦЭМ!$D$10+'СЕТ СН'!$G$6-'СЕТ СН'!$G$22</f>
        <v>1365.29874582</v>
      </c>
      <c r="F51" s="36">
        <f>SUMIFS(СВЦЭМ!$C$33:$C$776,СВЦЭМ!$A$33:$A$776,$A51,СВЦЭМ!$B$33:$B$776,F$47)+'СЕТ СН'!$G$12+СВЦЭМ!$D$10+'СЕТ СН'!$G$6-'СЕТ СН'!$G$22</f>
        <v>1331.4501834500002</v>
      </c>
      <c r="G51" s="36">
        <f>SUMIFS(СВЦЭМ!$C$33:$C$776,СВЦЭМ!$A$33:$A$776,$A51,СВЦЭМ!$B$33:$B$776,G$47)+'СЕТ СН'!$G$12+СВЦЭМ!$D$10+'СЕТ СН'!$G$6-'СЕТ СН'!$G$22</f>
        <v>1327.4706276300001</v>
      </c>
      <c r="H51" s="36">
        <f>SUMIFS(СВЦЭМ!$C$33:$C$776,СВЦЭМ!$A$33:$A$776,$A51,СВЦЭМ!$B$33:$B$776,H$47)+'СЕТ СН'!$G$12+СВЦЭМ!$D$10+'СЕТ СН'!$G$6-'СЕТ СН'!$G$22</f>
        <v>1334.6679104700002</v>
      </c>
      <c r="I51" s="36">
        <f>SUMIFS(СВЦЭМ!$C$33:$C$776,СВЦЭМ!$A$33:$A$776,$A51,СВЦЭМ!$B$33:$B$776,I$47)+'СЕТ СН'!$G$12+СВЦЭМ!$D$10+'СЕТ СН'!$G$6-'СЕТ СН'!$G$22</f>
        <v>1319.0677757200001</v>
      </c>
      <c r="J51" s="36">
        <f>SUMIFS(СВЦЭМ!$C$33:$C$776,СВЦЭМ!$A$33:$A$776,$A51,СВЦЭМ!$B$33:$B$776,J$47)+'СЕТ СН'!$G$12+СВЦЭМ!$D$10+'СЕТ СН'!$G$6-'СЕТ СН'!$G$22</f>
        <v>1292.71525273</v>
      </c>
      <c r="K51" s="36">
        <f>SUMIFS(СВЦЭМ!$C$33:$C$776,СВЦЭМ!$A$33:$A$776,$A51,СВЦЭМ!$B$33:$B$776,K$47)+'СЕТ СН'!$G$12+СВЦЭМ!$D$10+'СЕТ СН'!$G$6-'СЕТ СН'!$G$22</f>
        <v>1264.7550844800001</v>
      </c>
      <c r="L51" s="36">
        <f>SUMIFS(СВЦЭМ!$C$33:$C$776,СВЦЭМ!$A$33:$A$776,$A51,СВЦЭМ!$B$33:$B$776,L$47)+'СЕТ СН'!$G$12+СВЦЭМ!$D$10+'СЕТ СН'!$G$6-'СЕТ СН'!$G$22</f>
        <v>1256.86828074</v>
      </c>
      <c r="M51" s="36">
        <f>SUMIFS(СВЦЭМ!$C$33:$C$776,СВЦЭМ!$A$33:$A$776,$A51,СВЦЭМ!$B$33:$B$776,M$47)+'СЕТ СН'!$G$12+СВЦЭМ!$D$10+'СЕТ СН'!$G$6-'СЕТ СН'!$G$22</f>
        <v>1248.5532723800002</v>
      </c>
      <c r="N51" s="36">
        <f>SUMIFS(СВЦЭМ!$C$33:$C$776,СВЦЭМ!$A$33:$A$776,$A51,СВЦЭМ!$B$33:$B$776,N$47)+'СЕТ СН'!$G$12+СВЦЭМ!$D$10+'СЕТ СН'!$G$6-'СЕТ СН'!$G$22</f>
        <v>1267.35095598</v>
      </c>
      <c r="O51" s="36">
        <f>SUMIFS(СВЦЭМ!$C$33:$C$776,СВЦЭМ!$A$33:$A$776,$A51,СВЦЭМ!$B$33:$B$776,O$47)+'СЕТ СН'!$G$12+СВЦЭМ!$D$10+'СЕТ СН'!$G$6-'СЕТ СН'!$G$22</f>
        <v>1276.3421589899999</v>
      </c>
      <c r="P51" s="36">
        <f>SUMIFS(СВЦЭМ!$C$33:$C$776,СВЦЭМ!$A$33:$A$776,$A51,СВЦЭМ!$B$33:$B$776,P$47)+'СЕТ СН'!$G$12+СВЦЭМ!$D$10+'СЕТ СН'!$G$6-'СЕТ СН'!$G$22</f>
        <v>1287.9528532700001</v>
      </c>
      <c r="Q51" s="36">
        <f>SUMIFS(СВЦЭМ!$C$33:$C$776,СВЦЭМ!$A$33:$A$776,$A51,СВЦЭМ!$B$33:$B$776,Q$47)+'СЕТ СН'!$G$12+СВЦЭМ!$D$10+'СЕТ СН'!$G$6-'СЕТ СН'!$G$22</f>
        <v>1288.64040202</v>
      </c>
      <c r="R51" s="36">
        <f>SUMIFS(СВЦЭМ!$C$33:$C$776,СВЦЭМ!$A$33:$A$776,$A51,СВЦЭМ!$B$33:$B$776,R$47)+'СЕТ СН'!$G$12+СВЦЭМ!$D$10+'СЕТ СН'!$G$6-'СЕТ СН'!$G$22</f>
        <v>1277.8447282000002</v>
      </c>
      <c r="S51" s="36">
        <f>SUMIFS(СВЦЭМ!$C$33:$C$776,СВЦЭМ!$A$33:$A$776,$A51,СВЦЭМ!$B$33:$B$776,S$47)+'СЕТ СН'!$G$12+СВЦЭМ!$D$10+'СЕТ СН'!$G$6-'СЕТ СН'!$G$22</f>
        <v>1269.21701609</v>
      </c>
      <c r="T51" s="36">
        <f>SUMIFS(СВЦЭМ!$C$33:$C$776,СВЦЭМ!$A$33:$A$776,$A51,СВЦЭМ!$B$33:$B$776,T$47)+'СЕТ СН'!$G$12+СВЦЭМ!$D$10+'СЕТ СН'!$G$6-'СЕТ СН'!$G$22</f>
        <v>1252.97912638</v>
      </c>
      <c r="U51" s="36">
        <f>SUMIFS(СВЦЭМ!$C$33:$C$776,СВЦЭМ!$A$33:$A$776,$A51,СВЦЭМ!$B$33:$B$776,U$47)+'СЕТ СН'!$G$12+СВЦЭМ!$D$10+'СЕТ СН'!$G$6-'СЕТ СН'!$G$22</f>
        <v>1259.0470358600001</v>
      </c>
      <c r="V51" s="36">
        <f>SUMIFS(СВЦЭМ!$C$33:$C$776,СВЦЭМ!$A$33:$A$776,$A51,СВЦЭМ!$B$33:$B$776,V$47)+'СЕТ СН'!$G$12+СВЦЭМ!$D$10+'СЕТ СН'!$G$6-'СЕТ СН'!$G$22</f>
        <v>1259.82367838</v>
      </c>
      <c r="W51" s="36">
        <f>SUMIFS(СВЦЭМ!$C$33:$C$776,СВЦЭМ!$A$33:$A$776,$A51,СВЦЭМ!$B$33:$B$776,W$47)+'СЕТ СН'!$G$12+СВЦЭМ!$D$10+'СЕТ СН'!$G$6-'СЕТ СН'!$G$22</f>
        <v>1270.4656313700002</v>
      </c>
      <c r="X51" s="36">
        <f>SUMIFS(СВЦЭМ!$C$33:$C$776,СВЦЭМ!$A$33:$A$776,$A51,СВЦЭМ!$B$33:$B$776,X$47)+'СЕТ СН'!$G$12+СВЦЭМ!$D$10+'СЕТ СН'!$G$6-'СЕТ СН'!$G$22</f>
        <v>1286.74092896</v>
      </c>
      <c r="Y51" s="36">
        <f>SUMIFS(СВЦЭМ!$C$33:$C$776,СВЦЭМ!$A$33:$A$776,$A51,СВЦЭМ!$B$33:$B$776,Y$47)+'СЕТ СН'!$G$12+СВЦЭМ!$D$10+'СЕТ СН'!$G$6-'СЕТ СН'!$G$22</f>
        <v>1301.9156784100001</v>
      </c>
    </row>
    <row r="52" spans="1:25" ht="15.75" x14ac:dyDescent="0.2">
      <c r="A52" s="35">
        <f t="shared" si="1"/>
        <v>44201</v>
      </c>
      <c r="B52" s="36">
        <f>SUMIFS(СВЦЭМ!$C$33:$C$776,СВЦЭМ!$A$33:$A$776,$A52,СВЦЭМ!$B$33:$B$776,B$47)+'СЕТ СН'!$G$12+СВЦЭМ!$D$10+'СЕТ СН'!$G$6-'СЕТ СН'!$G$22</f>
        <v>1270.99924695</v>
      </c>
      <c r="C52" s="36">
        <f>SUMIFS(СВЦЭМ!$C$33:$C$776,СВЦЭМ!$A$33:$A$776,$A52,СВЦЭМ!$B$33:$B$776,C$47)+'СЕТ СН'!$G$12+СВЦЭМ!$D$10+'СЕТ СН'!$G$6-'СЕТ СН'!$G$22</f>
        <v>1300.75213162</v>
      </c>
      <c r="D52" s="36">
        <f>SUMIFS(СВЦЭМ!$C$33:$C$776,СВЦЭМ!$A$33:$A$776,$A52,СВЦЭМ!$B$33:$B$776,D$47)+'СЕТ СН'!$G$12+СВЦЭМ!$D$10+'СЕТ СН'!$G$6-'СЕТ СН'!$G$22</f>
        <v>1309.33632259</v>
      </c>
      <c r="E52" s="36">
        <f>SUMIFS(СВЦЭМ!$C$33:$C$776,СВЦЭМ!$A$33:$A$776,$A52,СВЦЭМ!$B$33:$B$776,E$47)+'СЕТ СН'!$G$12+СВЦЭМ!$D$10+'СЕТ СН'!$G$6-'СЕТ СН'!$G$22</f>
        <v>1313.2368000600002</v>
      </c>
      <c r="F52" s="36">
        <f>SUMIFS(СВЦЭМ!$C$33:$C$776,СВЦЭМ!$A$33:$A$776,$A52,СВЦЭМ!$B$33:$B$776,F$47)+'СЕТ СН'!$G$12+СВЦЭМ!$D$10+'СЕТ СН'!$G$6-'СЕТ СН'!$G$22</f>
        <v>1322.9786828900001</v>
      </c>
      <c r="G52" s="36">
        <f>SUMIFS(СВЦЭМ!$C$33:$C$776,СВЦЭМ!$A$33:$A$776,$A52,СВЦЭМ!$B$33:$B$776,G$47)+'СЕТ СН'!$G$12+СВЦЭМ!$D$10+'СЕТ СН'!$G$6-'СЕТ СН'!$G$22</f>
        <v>1343.4597504600001</v>
      </c>
      <c r="H52" s="36">
        <f>SUMIFS(СВЦЭМ!$C$33:$C$776,СВЦЭМ!$A$33:$A$776,$A52,СВЦЭМ!$B$33:$B$776,H$47)+'СЕТ СН'!$G$12+СВЦЭМ!$D$10+'СЕТ СН'!$G$6-'СЕТ СН'!$G$22</f>
        <v>1327.7609627700001</v>
      </c>
      <c r="I52" s="36">
        <f>SUMIFS(СВЦЭМ!$C$33:$C$776,СВЦЭМ!$A$33:$A$776,$A52,СВЦЭМ!$B$33:$B$776,I$47)+'СЕТ СН'!$G$12+СВЦЭМ!$D$10+'СЕТ СН'!$G$6-'СЕТ СН'!$G$22</f>
        <v>1310.3614693100001</v>
      </c>
      <c r="J52" s="36">
        <f>SUMIFS(СВЦЭМ!$C$33:$C$776,СВЦЭМ!$A$33:$A$776,$A52,СВЦЭМ!$B$33:$B$776,J$47)+'СЕТ СН'!$G$12+СВЦЭМ!$D$10+'СЕТ СН'!$G$6-'СЕТ СН'!$G$22</f>
        <v>1286.5552344</v>
      </c>
      <c r="K52" s="36">
        <f>SUMIFS(СВЦЭМ!$C$33:$C$776,СВЦЭМ!$A$33:$A$776,$A52,СВЦЭМ!$B$33:$B$776,K$47)+'СЕТ СН'!$G$12+СВЦЭМ!$D$10+'СЕТ СН'!$G$6-'СЕТ СН'!$G$22</f>
        <v>1256.61669652</v>
      </c>
      <c r="L52" s="36">
        <f>SUMIFS(СВЦЭМ!$C$33:$C$776,СВЦЭМ!$A$33:$A$776,$A52,СВЦЭМ!$B$33:$B$776,L$47)+'СЕТ СН'!$G$12+СВЦЭМ!$D$10+'СЕТ СН'!$G$6-'СЕТ СН'!$G$22</f>
        <v>1234.1796592700002</v>
      </c>
      <c r="M52" s="36">
        <f>SUMIFS(СВЦЭМ!$C$33:$C$776,СВЦЭМ!$A$33:$A$776,$A52,СВЦЭМ!$B$33:$B$776,M$47)+'СЕТ СН'!$G$12+СВЦЭМ!$D$10+'СЕТ СН'!$G$6-'СЕТ СН'!$G$22</f>
        <v>1243.22719723</v>
      </c>
      <c r="N52" s="36">
        <f>SUMIFS(СВЦЭМ!$C$33:$C$776,СВЦЭМ!$A$33:$A$776,$A52,СВЦЭМ!$B$33:$B$776,N$47)+'СЕТ СН'!$G$12+СВЦЭМ!$D$10+'СЕТ СН'!$G$6-'СЕТ СН'!$G$22</f>
        <v>1276.6957654100001</v>
      </c>
      <c r="O52" s="36">
        <f>SUMIFS(СВЦЭМ!$C$33:$C$776,СВЦЭМ!$A$33:$A$776,$A52,СВЦЭМ!$B$33:$B$776,O$47)+'СЕТ СН'!$G$12+СВЦЭМ!$D$10+'СЕТ СН'!$G$6-'СЕТ СН'!$G$22</f>
        <v>1302.1837230000001</v>
      </c>
      <c r="P52" s="36">
        <f>SUMIFS(СВЦЭМ!$C$33:$C$776,СВЦЭМ!$A$33:$A$776,$A52,СВЦЭМ!$B$33:$B$776,P$47)+'СЕТ СН'!$G$12+СВЦЭМ!$D$10+'СЕТ СН'!$G$6-'СЕТ СН'!$G$22</f>
        <v>1318.5027579100001</v>
      </c>
      <c r="Q52" s="36">
        <f>SUMIFS(СВЦЭМ!$C$33:$C$776,СВЦЭМ!$A$33:$A$776,$A52,СВЦЭМ!$B$33:$B$776,Q$47)+'СЕТ СН'!$G$12+СВЦЭМ!$D$10+'СЕТ СН'!$G$6-'СЕТ СН'!$G$22</f>
        <v>1324.3735253300001</v>
      </c>
      <c r="R52" s="36">
        <f>SUMIFS(СВЦЭМ!$C$33:$C$776,СВЦЭМ!$A$33:$A$776,$A52,СВЦЭМ!$B$33:$B$776,R$47)+'СЕТ СН'!$G$12+СВЦЭМ!$D$10+'СЕТ СН'!$G$6-'СЕТ СН'!$G$22</f>
        <v>1310.9820288400001</v>
      </c>
      <c r="S52" s="36">
        <f>SUMIFS(СВЦЭМ!$C$33:$C$776,СВЦЭМ!$A$33:$A$776,$A52,СВЦЭМ!$B$33:$B$776,S$47)+'СЕТ СН'!$G$12+СВЦЭМ!$D$10+'СЕТ СН'!$G$6-'СЕТ СН'!$G$22</f>
        <v>1299.9193312</v>
      </c>
      <c r="T52" s="36">
        <f>SUMIFS(СВЦЭМ!$C$33:$C$776,СВЦЭМ!$A$33:$A$776,$A52,СВЦЭМ!$B$33:$B$776,T$47)+'СЕТ СН'!$G$12+СВЦЭМ!$D$10+'СЕТ СН'!$G$6-'СЕТ СН'!$G$22</f>
        <v>1267.8041097800001</v>
      </c>
      <c r="U52" s="36">
        <f>SUMIFS(СВЦЭМ!$C$33:$C$776,СВЦЭМ!$A$33:$A$776,$A52,СВЦЭМ!$B$33:$B$776,U$47)+'СЕТ СН'!$G$12+СВЦЭМ!$D$10+'СЕТ СН'!$G$6-'СЕТ СН'!$G$22</f>
        <v>1274.92228174</v>
      </c>
      <c r="V52" s="36">
        <f>SUMIFS(СВЦЭМ!$C$33:$C$776,СВЦЭМ!$A$33:$A$776,$A52,СВЦЭМ!$B$33:$B$776,V$47)+'СЕТ СН'!$G$12+СВЦЭМ!$D$10+'СЕТ СН'!$G$6-'СЕТ СН'!$G$22</f>
        <v>1279.7718658100002</v>
      </c>
      <c r="W52" s="36">
        <f>SUMIFS(СВЦЭМ!$C$33:$C$776,СВЦЭМ!$A$33:$A$776,$A52,СВЦЭМ!$B$33:$B$776,W$47)+'СЕТ СН'!$G$12+СВЦЭМ!$D$10+'СЕТ СН'!$G$6-'СЕТ СН'!$G$22</f>
        <v>1295.0279158400001</v>
      </c>
      <c r="X52" s="36">
        <f>SUMIFS(СВЦЭМ!$C$33:$C$776,СВЦЭМ!$A$33:$A$776,$A52,СВЦЭМ!$B$33:$B$776,X$47)+'СЕТ СН'!$G$12+СВЦЭМ!$D$10+'СЕТ СН'!$G$6-'СЕТ СН'!$G$22</f>
        <v>1309.9966494800001</v>
      </c>
      <c r="Y52" s="36">
        <f>SUMIFS(СВЦЭМ!$C$33:$C$776,СВЦЭМ!$A$33:$A$776,$A52,СВЦЭМ!$B$33:$B$776,Y$47)+'СЕТ СН'!$G$12+СВЦЭМ!$D$10+'СЕТ СН'!$G$6-'СЕТ СН'!$G$22</f>
        <v>1325.7743197100001</v>
      </c>
    </row>
    <row r="53" spans="1:25" ht="15.75" x14ac:dyDescent="0.2">
      <c r="A53" s="35">
        <f t="shared" si="1"/>
        <v>44202</v>
      </c>
      <c r="B53" s="36">
        <f>SUMIFS(СВЦЭМ!$C$33:$C$776,СВЦЭМ!$A$33:$A$776,$A53,СВЦЭМ!$B$33:$B$776,B$47)+'СЕТ СН'!$G$12+СВЦЭМ!$D$10+'СЕТ СН'!$G$6-'СЕТ СН'!$G$22</f>
        <v>1319.5459760200001</v>
      </c>
      <c r="C53" s="36">
        <f>SUMIFS(СВЦЭМ!$C$33:$C$776,СВЦЭМ!$A$33:$A$776,$A53,СВЦЭМ!$B$33:$B$776,C$47)+'СЕТ СН'!$G$12+СВЦЭМ!$D$10+'СЕТ СН'!$G$6-'СЕТ СН'!$G$22</f>
        <v>1342.74873327</v>
      </c>
      <c r="D53" s="36">
        <f>SUMIFS(СВЦЭМ!$C$33:$C$776,СВЦЭМ!$A$33:$A$776,$A53,СВЦЭМ!$B$33:$B$776,D$47)+'СЕТ СН'!$G$12+СВЦЭМ!$D$10+'СЕТ СН'!$G$6-'СЕТ СН'!$G$22</f>
        <v>1367.34459808</v>
      </c>
      <c r="E53" s="36">
        <f>SUMIFS(СВЦЭМ!$C$33:$C$776,СВЦЭМ!$A$33:$A$776,$A53,СВЦЭМ!$B$33:$B$776,E$47)+'СЕТ СН'!$G$12+СВЦЭМ!$D$10+'СЕТ СН'!$G$6-'СЕТ СН'!$G$22</f>
        <v>1376.18544531</v>
      </c>
      <c r="F53" s="36">
        <f>SUMIFS(СВЦЭМ!$C$33:$C$776,СВЦЭМ!$A$33:$A$776,$A53,СВЦЭМ!$B$33:$B$776,F$47)+'СЕТ СН'!$G$12+СВЦЭМ!$D$10+'СЕТ СН'!$G$6-'СЕТ СН'!$G$22</f>
        <v>1385.79388881</v>
      </c>
      <c r="G53" s="36">
        <f>SUMIFS(СВЦЭМ!$C$33:$C$776,СВЦЭМ!$A$33:$A$776,$A53,СВЦЭМ!$B$33:$B$776,G$47)+'СЕТ СН'!$G$12+СВЦЭМ!$D$10+'СЕТ СН'!$G$6-'СЕТ СН'!$G$22</f>
        <v>1392.18808534</v>
      </c>
      <c r="H53" s="36">
        <f>SUMIFS(СВЦЭМ!$C$33:$C$776,СВЦЭМ!$A$33:$A$776,$A53,СВЦЭМ!$B$33:$B$776,H$47)+'СЕТ СН'!$G$12+СВЦЭМ!$D$10+'СЕТ СН'!$G$6-'СЕТ СН'!$G$22</f>
        <v>1377.5004283800001</v>
      </c>
      <c r="I53" s="36">
        <f>SUMIFS(СВЦЭМ!$C$33:$C$776,СВЦЭМ!$A$33:$A$776,$A53,СВЦЭМ!$B$33:$B$776,I$47)+'СЕТ СН'!$G$12+СВЦЭМ!$D$10+'СЕТ СН'!$G$6-'СЕТ СН'!$G$22</f>
        <v>1351.9147263500001</v>
      </c>
      <c r="J53" s="36">
        <f>SUMIFS(СВЦЭМ!$C$33:$C$776,СВЦЭМ!$A$33:$A$776,$A53,СВЦЭМ!$B$33:$B$776,J$47)+'СЕТ СН'!$G$12+СВЦЭМ!$D$10+'СЕТ СН'!$G$6-'СЕТ СН'!$G$22</f>
        <v>1303.6182616900001</v>
      </c>
      <c r="K53" s="36">
        <f>SUMIFS(СВЦЭМ!$C$33:$C$776,СВЦЭМ!$A$33:$A$776,$A53,СВЦЭМ!$B$33:$B$776,K$47)+'СЕТ СН'!$G$12+СВЦЭМ!$D$10+'СЕТ СН'!$G$6-'СЕТ СН'!$G$22</f>
        <v>1258.0553945300001</v>
      </c>
      <c r="L53" s="36">
        <f>SUMIFS(СВЦЭМ!$C$33:$C$776,СВЦЭМ!$A$33:$A$776,$A53,СВЦЭМ!$B$33:$B$776,L$47)+'СЕТ СН'!$G$12+СВЦЭМ!$D$10+'СЕТ СН'!$G$6-'СЕТ СН'!$G$22</f>
        <v>1250.98185629</v>
      </c>
      <c r="M53" s="36">
        <f>SUMIFS(СВЦЭМ!$C$33:$C$776,СВЦЭМ!$A$33:$A$776,$A53,СВЦЭМ!$B$33:$B$776,M$47)+'СЕТ СН'!$G$12+СВЦЭМ!$D$10+'СЕТ СН'!$G$6-'СЕТ СН'!$G$22</f>
        <v>1253.16566719</v>
      </c>
      <c r="N53" s="36">
        <f>SUMIFS(СВЦЭМ!$C$33:$C$776,СВЦЭМ!$A$33:$A$776,$A53,СВЦЭМ!$B$33:$B$776,N$47)+'СЕТ СН'!$G$12+СВЦЭМ!$D$10+'СЕТ СН'!$G$6-'СЕТ СН'!$G$22</f>
        <v>1281.25290004</v>
      </c>
      <c r="O53" s="36">
        <f>SUMIFS(СВЦЭМ!$C$33:$C$776,СВЦЭМ!$A$33:$A$776,$A53,СВЦЭМ!$B$33:$B$776,O$47)+'СЕТ СН'!$G$12+СВЦЭМ!$D$10+'СЕТ СН'!$G$6-'СЕТ СН'!$G$22</f>
        <v>1297.2688258000001</v>
      </c>
      <c r="P53" s="36">
        <f>SUMIFS(СВЦЭМ!$C$33:$C$776,СВЦЭМ!$A$33:$A$776,$A53,СВЦЭМ!$B$33:$B$776,P$47)+'СЕТ СН'!$G$12+СВЦЭМ!$D$10+'СЕТ СН'!$G$6-'СЕТ СН'!$G$22</f>
        <v>1307.23808323</v>
      </c>
      <c r="Q53" s="36">
        <f>SUMIFS(СВЦЭМ!$C$33:$C$776,СВЦЭМ!$A$33:$A$776,$A53,СВЦЭМ!$B$33:$B$776,Q$47)+'СЕТ СН'!$G$12+СВЦЭМ!$D$10+'СЕТ СН'!$G$6-'СЕТ СН'!$G$22</f>
        <v>1314.9512731</v>
      </c>
      <c r="R53" s="36">
        <f>SUMIFS(СВЦЭМ!$C$33:$C$776,СВЦЭМ!$A$33:$A$776,$A53,СВЦЭМ!$B$33:$B$776,R$47)+'СЕТ СН'!$G$12+СВЦЭМ!$D$10+'СЕТ СН'!$G$6-'СЕТ СН'!$G$22</f>
        <v>1299.69538717</v>
      </c>
      <c r="S53" s="36">
        <f>SUMIFS(СВЦЭМ!$C$33:$C$776,СВЦЭМ!$A$33:$A$776,$A53,СВЦЭМ!$B$33:$B$776,S$47)+'СЕТ СН'!$G$12+СВЦЭМ!$D$10+'СЕТ СН'!$G$6-'СЕТ СН'!$G$22</f>
        <v>1271.60685543</v>
      </c>
      <c r="T53" s="36">
        <f>SUMIFS(СВЦЭМ!$C$33:$C$776,СВЦЭМ!$A$33:$A$776,$A53,СВЦЭМ!$B$33:$B$776,T$47)+'СЕТ СН'!$G$12+СВЦЭМ!$D$10+'СЕТ СН'!$G$6-'СЕТ СН'!$G$22</f>
        <v>1247.7625496400001</v>
      </c>
      <c r="U53" s="36">
        <f>SUMIFS(СВЦЭМ!$C$33:$C$776,СВЦЭМ!$A$33:$A$776,$A53,СВЦЭМ!$B$33:$B$776,U$47)+'СЕТ СН'!$G$12+СВЦЭМ!$D$10+'СЕТ СН'!$G$6-'СЕТ СН'!$G$22</f>
        <v>1251.2368176700002</v>
      </c>
      <c r="V53" s="36">
        <f>SUMIFS(СВЦЭМ!$C$33:$C$776,СВЦЭМ!$A$33:$A$776,$A53,СВЦЭМ!$B$33:$B$776,V$47)+'СЕТ СН'!$G$12+СВЦЭМ!$D$10+'СЕТ СН'!$G$6-'СЕТ СН'!$G$22</f>
        <v>1258.0877069000001</v>
      </c>
      <c r="W53" s="36">
        <f>SUMIFS(СВЦЭМ!$C$33:$C$776,СВЦЭМ!$A$33:$A$776,$A53,СВЦЭМ!$B$33:$B$776,W$47)+'СЕТ СН'!$G$12+СВЦЭМ!$D$10+'СЕТ СН'!$G$6-'СЕТ СН'!$G$22</f>
        <v>1273.8602502000001</v>
      </c>
      <c r="X53" s="36">
        <f>SUMIFS(СВЦЭМ!$C$33:$C$776,СВЦЭМ!$A$33:$A$776,$A53,СВЦЭМ!$B$33:$B$776,X$47)+'СЕТ СН'!$G$12+СВЦЭМ!$D$10+'СЕТ СН'!$G$6-'СЕТ СН'!$G$22</f>
        <v>1291.5852509600002</v>
      </c>
      <c r="Y53" s="36">
        <f>SUMIFS(СВЦЭМ!$C$33:$C$776,СВЦЭМ!$A$33:$A$776,$A53,СВЦЭМ!$B$33:$B$776,Y$47)+'СЕТ СН'!$G$12+СВЦЭМ!$D$10+'СЕТ СН'!$G$6-'СЕТ СН'!$G$22</f>
        <v>1314.4215070800001</v>
      </c>
    </row>
    <row r="54" spans="1:25" ht="15.75" x14ac:dyDescent="0.2">
      <c r="A54" s="35">
        <f t="shared" si="1"/>
        <v>44203</v>
      </c>
      <c r="B54" s="36">
        <f>SUMIFS(СВЦЭМ!$C$33:$C$776,СВЦЭМ!$A$33:$A$776,$A54,СВЦЭМ!$B$33:$B$776,B$47)+'СЕТ СН'!$G$12+СВЦЭМ!$D$10+'СЕТ СН'!$G$6-'СЕТ СН'!$G$22</f>
        <v>1290.99196093</v>
      </c>
      <c r="C54" s="36">
        <f>SUMIFS(СВЦЭМ!$C$33:$C$776,СВЦЭМ!$A$33:$A$776,$A54,СВЦЭМ!$B$33:$B$776,C$47)+'СЕТ СН'!$G$12+СВЦЭМ!$D$10+'СЕТ СН'!$G$6-'СЕТ СН'!$G$22</f>
        <v>1322.2102453900002</v>
      </c>
      <c r="D54" s="36">
        <f>SUMIFS(СВЦЭМ!$C$33:$C$776,СВЦЭМ!$A$33:$A$776,$A54,СВЦЭМ!$B$33:$B$776,D$47)+'СЕТ СН'!$G$12+СВЦЭМ!$D$10+'СЕТ СН'!$G$6-'СЕТ СН'!$G$22</f>
        <v>1349.4235428100001</v>
      </c>
      <c r="E54" s="36">
        <f>SUMIFS(СВЦЭМ!$C$33:$C$776,СВЦЭМ!$A$33:$A$776,$A54,СВЦЭМ!$B$33:$B$776,E$47)+'СЕТ СН'!$G$12+СВЦЭМ!$D$10+'СЕТ СН'!$G$6-'СЕТ СН'!$G$22</f>
        <v>1358.39925167</v>
      </c>
      <c r="F54" s="36">
        <f>SUMIFS(СВЦЭМ!$C$33:$C$776,СВЦЭМ!$A$33:$A$776,$A54,СВЦЭМ!$B$33:$B$776,F$47)+'СЕТ СН'!$G$12+СВЦЭМ!$D$10+'СЕТ СН'!$G$6-'СЕТ СН'!$G$22</f>
        <v>1364.1889791200001</v>
      </c>
      <c r="G54" s="36">
        <f>SUMIFS(СВЦЭМ!$C$33:$C$776,СВЦЭМ!$A$33:$A$776,$A54,СВЦЭМ!$B$33:$B$776,G$47)+'СЕТ СН'!$G$12+СВЦЭМ!$D$10+'СЕТ СН'!$G$6-'СЕТ СН'!$G$22</f>
        <v>1356.8425577200001</v>
      </c>
      <c r="H54" s="36">
        <f>SUMIFS(СВЦЭМ!$C$33:$C$776,СВЦЭМ!$A$33:$A$776,$A54,СВЦЭМ!$B$33:$B$776,H$47)+'СЕТ СН'!$G$12+СВЦЭМ!$D$10+'СЕТ СН'!$G$6-'СЕТ СН'!$G$22</f>
        <v>1339.0934593100001</v>
      </c>
      <c r="I54" s="36">
        <f>SUMIFS(СВЦЭМ!$C$33:$C$776,СВЦЭМ!$A$33:$A$776,$A54,СВЦЭМ!$B$33:$B$776,I$47)+'СЕТ СН'!$G$12+СВЦЭМ!$D$10+'СЕТ СН'!$G$6-'СЕТ СН'!$G$22</f>
        <v>1320.4826758500001</v>
      </c>
      <c r="J54" s="36">
        <f>SUMIFS(СВЦЭМ!$C$33:$C$776,СВЦЭМ!$A$33:$A$776,$A54,СВЦЭМ!$B$33:$B$776,J$47)+'СЕТ СН'!$G$12+СВЦЭМ!$D$10+'СЕТ СН'!$G$6-'СЕТ СН'!$G$22</f>
        <v>1292.4512196400001</v>
      </c>
      <c r="K54" s="36">
        <f>SUMIFS(СВЦЭМ!$C$33:$C$776,СВЦЭМ!$A$33:$A$776,$A54,СВЦЭМ!$B$33:$B$776,K$47)+'СЕТ СН'!$G$12+СВЦЭМ!$D$10+'СЕТ СН'!$G$6-'СЕТ СН'!$G$22</f>
        <v>1267.4655334700001</v>
      </c>
      <c r="L54" s="36">
        <f>SUMIFS(СВЦЭМ!$C$33:$C$776,СВЦЭМ!$A$33:$A$776,$A54,СВЦЭМ!$B$33:$B$776,L$47)+'СЕТ СН'!$G$12+СВЦЭМ!$D$10+'СЕТ СН'!$G$6-'СЕТ СН'!$G$22</f>
        <v>1249.3811235800001</v>
      </c>
      <c r="M54" s="36">
        <f>SUMIFS(СВЦЭМ!$C$33:$C$776,СВЦЭМ!$A$33:$A$776,$A54,СВЦЭМ!$B$33:$B$776,M$47)+'СЕТ СН'!$G$12+СВЦЭМ!$D$10+'СЕТ СН'!$G$6-'СЕТ СН'!$G$22</f>
        <v>1267.19399071</v>
      </c>
      <c r="N54" s="36">
        <f>SUMIFS(СВЦЭМ!$C$33:$C$776,СВЦЭМ!$A$33:$A$776,$A54,СВЦЭМ!$B$33:$B$776,N$47)+'СЕТ СН'!$G$12+СВЦЭМ!$D$10+'СЕТ СН'!$G$6-'СЕТ СН'!$G$22</f>
        <v>1315.1548999200002</v>
      </c>
      <c r="O54" s="36">
        <f>SUMIFS(СВЦЭМ!$C$33:$C$776,СВЦЭМ!$A$33:$A$776,$A54,СВЦЭМ!$B$33:$B$776,O$47)+'СЕТ СН'!$G$12+СВЦЭМ!$D$10+'СЕТ СН'!$G$6-'СЕТ СН'!$G$22</f>
        <v>1322.6070897100001</v>
      </c>
      <c r="P54" s="36">
        <f>SUMIFS(СВЦЭМ!$C$33:$C$776,СВЦЭМ!$A$33:$A$776,$A54,СВЦЭМ!$B$33:$B$776,P$47)+'СЕТ СН'!$G$12+СВЦЭМ!$D$10+'СЕТ СН'!$G$6-'СЕТ СН'!$G$22</f>
        <v>1334.6441247</v>
      </c>
      <c r="Q54" s="36">
        <f>SUMIFS(СВЦЭМ!$C$33:$C$776,СВЦЭМ!$A$33:$A$776,$A54,СВЦЭМ!$B$33:$B$776,Q$47)+'СЕТ СН'!$G$12+СВЦЭМ!$D$10+'СЕТ СН'!$G$6-'СЕТ СН'!$G$22</f>
        <v>1344.0215894400001</v>
      </c>
      <c r="R54" s="36">
        <f>SUMIFS(СВЦЭМ!$C$33:$C$776,СВЦЭМ!$A$33:$A$776,$A54,СВЦЭМ!$B$33:$B$776,R$47)+'СЕТ СН'!$G$12+СВЦЭМ!$D$10+'СЕТ СН'!$G$6-'СЕТ СН'!$G$22</f>
        <v>1342.9163899800001</v>
      </c>
      <c r="S54" s="36">
        <f>SUMIFS(СВЦЭМ!$C$33:$C$776,СВЦЭМ!$A$33:$A$776,$A54,СВЦЭМ!$B$33:$B$776,S$47)+'СЕТ СН'!$G$12+СВЦЭМ!$D$10+'СЕТ СН'!$G$6-'СЕТ СН'!$G$22</f>
        <v>1311.4263508200002</v>
      </c>
      <c r="T54" s="36">
        <f>SUMIFS(СВЦЭМ!$C$33:$C$776,СВЦЭМ!$A$33:$A$776,$A54,СВЦЭМ!$B$33:$B$776,T$47)+'СЕТ СН'!$G$12+СВЦЭМ!$D$10+'СЕТ СН'!$G$6-'СЕТ СН'!$G$22</f>
        <v>1293.6982749400001</v>
      </c>
      <c r="U54" s="36">
        <f>SUMIFS(СВЦЭМ!$C$33:$C$776,СВЦЭМ!$A$33:$A$776,$A54,СВЦЭМ!$B$33:$B$776,U$47)+'СЕТ СН'!$G$12+СВЦЭМ!$D$10+'СЕТ СН'!$G$6-'СЕТ СН'!$G$22</f>
        <v>1303.5870597800001</v>
      </c>
      <c r="V54" s="36">
        <f>SUMIFS(СВЦЭМ!$C$33:$C$776,СВЦЭМ!$A$33:$A$776,$A54,СВЦЭМ!$B$33:$B$776,V$47)+'СЕТ СН'!$G$12+СВЦЭМ!$D$10+'СЕТ СН'!$G$6-'СЕТ СН'!$G$22</f>
        <v>1304.38245527</v>
      </c>
      <c r="W54" s="36">
        <f>SUMIFS(СВЦЭМ!$C$33:$C$776,СВЦЭМ!$A$33:$A$776,$A54,СВЦЭМ!$B$33:$B$776,W$47)+'СЕТ СН'!$G$12+СВЦЭМ!$D$10+'СЕТ СН'!$G$6-'СЕТ СН'!$G$22</f>
        <v>1322.36798705</v>
      </c>
      <c r="X54" s="36">
        <f>SUMIFS(СВЦЭМ!$C$33:$C$776,СВЦЭМ!$A$33:$A$776,$A54,СВЦЭМ!$B$33:$B$776,X$47)+'СЕТ СН'!$G$12+СВЦЭМ!$D$10+'СЕТ СН'!$G$6-'СЕТ СН'!$G$22</f>
        <v>1337.9477297800001</v>
      </c>
      <c r="Y54" s="36">
        <f>SUMIFS(СВЦЭМ!$C$33:$C$776,СВЦЭМ!$A$33:$A$776,$A54,СВЦЭМ!$B$33:$B$776,Y$47)+'СЕТ СН'!$G$12+СВЦЭМ!$D$10+'СЕТ СН'!$G$6-'СЕТ СН'!$G$22</f>
        <v>1362.8054867000001</v>
      </c>
    </row>
    <row r="55" spans="1:25" ht="15.75" x14ac:dyDescent="0.2">
      <c r="A55" s="35">
        <f t="shared" si="1"/>
        <v>44204</v>
      </c>
      <c r="B55" s="36">
        <f>SUMIFS(СВЦЭМ!$C$33:$C$776,СВЦЭМ!$A$33:$A$776,$A55,СВЦЭМ!$B$33:$B$776,B$47)+'СЕТ СН'!$G$12+СВЦЭМ!$D$10+'СЕТ СН'!$G$6-'СЕТ СН'!$G$22</f>
        <v>1306.34222056</v>
      </c>
      <c r="C55" s="36">
        <f>SUMIFS(СВЦЭМ!$C$33:$C$776,СВЦЭМ!$A$33:$A$776,$A55,СВЦЭМ!$B$33:$B$776,C$47)+'СЕТ СН'!$G$12+СВЦЭМ!$D$10+'СЕТ СН'!$G$6-'СЕТ СН'!$G$22</f>
        <v>1341.16905763</v>
      </c>
      <c r="D55" s="36">
        <f>SUMIFS(СВЦЭМ!$C$33:$C$776,СВЦЭМ!$A$33:$A$776,$A55,СВЦЭМ!$B$33:$B$776,D$47)+'СЕТ СН'!$G$12+СВЦЭМ!$D$10+'СЕТ СН'!$G$6-'СЕТ СН'!$G$22</f>
        <v>1365.89057596</v>
      </c>
      <c r="E55" s="36">
        <f>SUMIFS(СВЦЭМ!$C$33:$C$776,СВЦЭМ!$A$33:$A$776,$A55,СВЦЭМ!$B$33:$B$776,E$47)+'СЕТ СН'!$G$12+СВЦЭМ!$D$10+'СЕТ СН'!$G$6-'СЕТ СН'!$G$22</f>
        <v>1382.3592597200002</v>
      </c>
      <c r="F55" s="36">
        <f>SUMIFS(СВЦЭМ!$C$33:$C$776,СВЦЭМ!$A$33:$A$776,$A55,СВЦЭМ!$B$33:$B$776,F$47)+'СЕТ СН'!$G$12+СВЦЭМ!$D$10+'СЕТ СН'!$G$6-'СЕТ СН'!$G$22</f>
        <v>1382.52429895</v>
      </c>
      <c r="G55" s="36">
        <f>SUMIFS(СВЦЭМ!$C$33:$C$776,СВЦЭМ!$A$33:$A$776,$A55,СВЦЭМ!$B$33:$B$776,G$47)+'СЕТ СН'!$G$12+СВЦЭМ!$D$10+'СЕТ СН'!$G$6-'СЕТ СН'!$G$22</f>
        <v>1384.0792657500001</v>
      </c>
      <c r="H55" s="36">
        <f>SUMIFS(СВЦЭМ!$C$33:$C$776,СВЦЭМ!$A$33:$A$776,$A55,СВЦЭМ!$B$33:$B$776,H$47)+'СЕТ СН'!$G$12+СВЦЭМ!$D$10+'СЕТ СН'!$G$6-'СЕТ СН'!$G$22</f>
        <v>1366.69479484</v>
      </c>
      <c r="I55" s="36">
        <f>SUMIFS(СВЦЭМ!$C$33:$C$776,СВЦЭМ!$A$33:$A$776,$A55,СВЦЭМ!$B$33:$B$776,I$47)+'СЕТ СН'!$G$12+СВЦЭМ!$D$10+'СЕТ СН'!$G$6-'СЕТ СН'!$G$22</f>
        <v>1387.7585451500001</v>
      </c>
      <c r="J55" s="36">
        <f>SUMIFS(СВЦЭМ!$C$33:$C$776,СВЦЭМ!$A$33:$A$776,$A55,СВЦЭМ!$B$33:$B$776,J$47)+'СЕТ СН'!$G$12+СВЦЭМ!$D$10+'СЕТ СН'!$G$6-'СЕТ СН'!$G$22</f>
        <v>1354.69353191</v>
      </c>
      <c r="K55" s="36">
        <f>SUMIFS(СВЦЭМ!$C$33:$C$776,СВЦЭМ!$A$33:$A$776,$A55,СВЦЭМ!$B$33:$B$776,K$47)+'СЕТ СН'!$G$12+СВЦЭМ!$D$10+'СЕТ СН'!$G$6-'СЕТ СН'!$G$22</f>
        <v>1329.24260202</v>
      </c>
      <c r="L55" s="36">
        <f>SUMIFS(СВЦЭМ!$C$33:$C$776,СВЦЭМ!$A$33:$A$776,$A55,СВЦЭМ!$B$33:$B$776,L$47)+'СЕТ СН'!$G$12+СВЦЭМ!$D$10+'СЕТ СН'!$G$6-'СЕТ СН'!$G$22</f>
        <v>1310.0593109700001</v>
      </c>
      <c r="M55" s="36">
        <f>SUMIFS(СВЦЭМ!$C$33:$C$776,СВЦЭМ!$A$33:$A$776,$A55,СВЦЭМ!$B$33:$B$776,M$47)+'СЕТ СН'!$G$12+СВЦЭМ!$D$10+'СЕТ СН'!$G$6-'СЕТ СН'!$G$22</f>
        <v>1297.10065007</v>
      </c>
      <c r="N55" s="36">
        <f>SUMIFS(СВЦЭМ!$C$33:$C$776,СВЦЭМ!$A$33:$A$776,$A55,СВЦЭМ!$B$33:$B$776,N$47)+'СЕТ СН'!$G$12+СВЦЭМ!$D$10+'СЕТ СН'!$G$6-'СЕТ СН'!$G$22</f>
        <v>1317.7036686000001</v>
      </c>
      <c r="O55" s="36">
        <f>SUMIFS(СВЦЭМ!$C$33:$C$776,СВЦЭМ!$A$33:$A$776,$A55,СВЦЭМ!$B$33:$B$776,O$47)+'СЕТ СН'!$G$12+СВЦЭМ!$D$10+'СЕТ СН'!$G$6-'СЕТ СН'!$G$22</f>
        <v>1328.5395491900001</v>
      </c>
      <c r="P55" s="36">
        <f>SUMIFS(СВЦЭМ!$C$33:$C$776,СВЦЭМ!$A$33:$A$776,$A55,СВЦЭМ!$B$33:$B$776,P$47)+'СЕТ СН'!$G$12+СВЦЭМ!$D$10+'СЕТ СН'!$G$6-'СЕТ СН'!$G$22</f>
        <v>1343.0744959200001</v>
      </c>
      <c r="Q55" s="36">
        <f>SUMIFS(СВЦЭМ!$C$33:$C$776,СВЦЭМ!$A$33:$A$776,$A55,СВЦЭМ!$B$33:$B$776,Q$47)+'СЕТ СН'!$G$12+СВЦЭМ!$D$10+'СЕТ СН'!$G$6-'СЕТ СН'!$G$22</f>
        <v>1357.1875347500002</v>
      </c>
      <c r="R55" s="36">
        <f>SUMIFS(СВЦЭМ!$C$33:$C$776,СВЦЭМ!$A$33:$A$776,$A55,СВЦЭМ!$B$33:$B$776,R$47)+'СЕТ СН'!$G$12+СВЦЭМ!$D$10+'СЕТ СН'!$G$6-'СЕТ СН'!$G$22</f>
        <v>1341.44368347</v>
      </c>
      <c r="S55" s="36">
        <f>SUMIFS(СВЦЭМ!$C$33:$C$776,СВЦЭМ!$A$33:$A$776,$A55,СВЦЭМ!$B$33:$B$776,S$47)+'СЕТ СН'!$G$12+СВЦЭМ!$D$10+'СЕТ СН'!$G$6-'СЕТ СН'!$G$22</f>
        <v>1318.9980391600002</v>
      </c>
      <c r="T55" s="36">
        <f>SUMIFS(СВЦЭМ!$C$33:$C$776,СВЦЭМ!$A$33:$A$776,$A55,СВЦЭМ!$B$33:$B$776,T$47)+'СЕТ СН'!$G$12+СВЦЭМ!$D$10+'СЕТ СН'!$G$6-'СЕТ СН'!$G$22</f>
        <v>1295.0059931400001</v>
      </c>
      <c r="U55" s="36">
        <f>SUMIFS(СВЦЭМ!$C$33:$C$776,СВЦЭМ!$A$33:$A$776,$A55,СВЦЭМ!$B$33:$B$776,U$47)+'СЕТ СН'!$G$12+СВЦЭМ!$D$10+'СЕТ СН'!$G$6-'СЕТ СН'!$G$22</f>
        <v>1298.9249647900001</v>
      </c>
      <c r="V55" s="36">
        <f>SUMIFS(СВЦЭМ!$C$33:$C$776,СВЦЭМ!$A$33:$A$776,$A55,СВЦЭМ!$B$33:$B$776,V$47)+'СЕТ СН'!$G$12+СВЦЭМ!$D$10+'СЕТ СН'!$G$6-'СЕТ СН'!$G$22</f>
        <v>1300.1814242300002</v>
      </c>
      <c r="W55" s="36">
        <f>SUMIFS(СВЦЭМ!$C$33:$C$776,СВЦЭМ!$A$33:$A$776,$A55,СВЦЭМ!$B$33:$B$776,W$47)+'СЕТ СН'!$G$12+СВЦЭМ!$D$10+'СЕТ СН'!$G$6-'СЕТ СН'!$G$22</f>
        <v>1312.31944774</v>
      </c>
      <c r="X55" s="36">
        <f>SUMIFS(СВЦЭМ!$C$33:$C$776,СВЦЭМ!$A$33:$A$776,$A55,СВЦЭМ!$B$33:$B$776,X$47)+'СЕТ СН'!$G$12+СВЦЭМ!$D$10+'СЕТ СН'!$G$6-'СЕТ СН'!$G$22</f>
        <v>1326.69615823</v>
      </c>
      <c r="Y55" s="36">
        <f>SUMIFS(СВЦЭМ!$C$33:$C$776,СВЦЭМ!$A$33:$A$776,$A55,СВЦЭМ!$B$33:$B$776,Y$47)+'СЕТ СН'!$G$12+СВЦЭМ!$D$10+'СЕТ СН'!$G$6-'СЕТ СН'!$G$22</f>
        <v>1350.4433688200002</v>
      </c>
    </row>
    <row r="56" spans="1:25" ht="15.75" x14ac:dyDescent="0.2">
      <c r="A56" s="35">
        <f t="shared" si="1"/>
        <v>44205</v>
      </c>
      <c r="B56" s="36">
        <f>SUMIFS(СВЦЭМ!$C$33:$C$776,СВЦЭМ!$A$33:$A$776,$A56,СВЦЭМ!$B$33:$B$776,B$47)+'СЕТ СН'!$G$12+СВЦЭМ!$D$10+'СЕТ СН'!$G$6-'СЕТ СН'!$G$22</f>
        <v>1328.0125029600001</v>
      </c>
      <c r="C56" s="36">
        <f>SUMIFS(СВЦЭМ!$C$33:$C$776,СВЦЭМ!$A$33:$A$776,$A56,СВЦЭМ!$B$33:$B$776,C$47)+'СЕТ СН'!$G$12+СВЦЭМ!$D$10+'СЕТ СН'!$G$6-'СЕТ СН'!$G$22</f>
        <v>1355.5219450300001</v>
      </c>
      <c r="D56" s="36">
        <f>SUMIFS(СВЦЭМ!$C$33:$C$776,СВЦЭМ!$A$33:$A$776,$A56,СВЦЭМ!$B$33:$B$776,D$47)+'СЕТ СН'!$G$12+СВЦЭМ!$D$10+'СЕТ СН'!$G$6-'СЕТ СН'!$G$22</f>
        <v>1373.07581501</v>
      </c>
      <c r="E56" s="36">
        <f>SUMIFS(СВЦЭМ!$C$33:$C$776,СВЦЭМ!$A$33:$A$776,$A56,СВЦЭМ!$B$33:$B$776,E$47)+'СЕТ СН'!$G$12+СВЦЭМ!$D$10+'СЕТ СН'!$G$6-'СЕТ СН'!$G$22</f>
        <v>1381.4973504100001</v>
      </c>
      <c r="F56" s="36">
        <f>SUMIFS(СВЦЭМ!$C$33:$C$776,СВЦЭМ!$A$33:$A$776,$A56,СВЦЭМ!$B$33:$B$776,F$47)+'СЕТ СН'!$G$12+СВЦЭМ!$D$10+'СЕТ СН'!$G$6-'СЕТ СН'!$G$22</f>
        <v>1387.8926571500001</v>
      </c>
      <c r="G56" s="36">
        <f>SUMIFS(СВЦЭМ!$C$33:$C$776,СВЦЭМ!$A$33:$A$776,$A56,СВЦЭМ!$B$33:$B$776,G$47)+'СЕТ СН'!$G$12+СВЦЭМ!$D$10+'СЕТ СН'!$G$6-'СЕТ СН'!$G$22</f>
        <v>1382.24069831</v>
      </c>
      <c r="H56" s="36">
        <f>SUMIFS(СВЦЭМ!$C$33:$C$776,СВЦЭМ!$A$33:$A$776,$A56,СВЦЭМ!$B$33:$B$776,H$47)+'СЕТ СН'!$G$12+СВЦЭМ!$D$10+'СЕТ СН'!$G$6-'СЕТ СН'!$G$22</f>
        <v>1374.4510652800002</v>
      </c>
      <c r="I56" s="36">
        <f>SUMIFS(СВЦЭМ!$C$33:$C$776,СВЦЭМ!$A$33:$A$776,$A56,СВЦЭМ!$B$33:$B$776,I$47)+'СЕТ СН'!$G$12+СВЦЭМ!$D$10+'СЕТ СН'!$G$6-'СЕТ СН'!$G$22</f>
        <v>1347.7030441700001</v>
      </c>
      <c r="J56" s="36">
        <f>SUMIFS(СВЦЭМ!$C$33:$C$776,СВЦЭМ!$A$33:$A$776,$A56,СВЦЭМ!$B$33:$B$776,J$47)+'СЕТ СН'!$G$12+СВЦЭМ!$D$10+'СЕТ СН'!$G$6-'СЕТ СН'!$G$22</f>
        <v>1320.6433380200001</v>
      </c>
      <c r="K56" s="36">
        <f>SUMIFS(СВЦЭМ!$C$33:$C$776,СВЦЭМ!$A$33:$A$776,$A56,СВЦЭМ!$B$33:$B$776,K$47)+'СЕТ СН'!$G$12+СВЦЭМ!$D$10+'СЕТ СН'!$G$6-'СЕТ СН'!$G$22</f>
        <v>1300.3865672000002</v>
      </c>
      <c r="L56" s="36">
        <f>SUMIFS(СВЦЭМ!$C$33:$C$776,СВЦЭМ!$A$33:$A$776,$A56,СВЦЭМ!$B$33:$B$776,L$47)+'СЕТ СН'!$G$12+СВЦЭМ!$D$10+'СЕТ СН'!$G$6-'СЕТ СН'!$G$22</f>
        <v>1286.1410495800001</v>
      </c>
      <c r="M56" s="36">
        <f>SUMIFS(СВЦЭМ!$C$33:$C$776,СВЦЭМ!$A$33:$A$776,$A56,СВЦЭМ!$B$33:$B$776,M$47)+'СЕТ СН'!$G$12+СВЦЭМ!$D$10+'СЕТ СН'!$G$6-'СЕТ СН'!$G$22</f>
        <v>1277.3092569700002</v>
      </c>
      <c r="N56" s="36">
        <f>SUMIFS(СВЦЭМ!$C$33:$C$776,СВЦЭМ!$A$33:$A$776,$A56,СВЦЭМ!$B$33:$B$776,N$47)+'СЕТ СН'!$G$12+СВЦЭМ!$D$10+'СЕТ СН'!$G$6-'СЕТ СН'!$G$22</f>
        <v>1300.94900914</v>
      </c>
      <c r="O56" s="36">
        <f>SUMIFS(СВЦЭМ!$C$33:$C$776,СВЦЭМ!$A$33:$A$776,$A56,СВЦЭМ!$B$33:$B$776,O$47)+'СЕТ СН'!$G$12+СВЦЭМ!$D$10+'СЕТ СН'!$G$6-'СЕТ СН'!$G$22</f>
        <v>1310.5168218900001</v>
      </c>
      <c r="P56" s="36">
        <f>SUMIFS(СВЦЭМ!$C$33:$C$776,СВЦЭМ!$A$33:$A$776,$A56,СВЦЭМ!$B$33:$B$776,P$47)+'СЕТ СН'!$G$12+СВЦЭМ!$D$10+'СЕТ СН'!$G$6-'СЕТ СН'!$G$22</f>
        <v>1318.4867612800001</v>
      </c>
      <c r="Q56" s="36">
        <f>SUMIFS(СВЦЭМ!$C$33:$C$776,СВЦЭМ!$A$33:$A$776,$A56,СВЦЭМ!$B$33:$B$776,Q$47)+'СЕТ СН'!$G$12+СВЦЭМ!$D$10+'СЕТ СН'!$G$6-'СЕТ СН'!$G$22</f>
        <v>1322.8627191600001</v>
      </c>
      <c r="R56" s="36">
        <f>SUMIFS(СВЦЭМ!$C$33:$C$776,СВЦЭМ!$A$33:$A$776,$A56,СВЦЭМ!$B$33:$B$776,R$47)+'СЕТ СН'!$G$12+СВЦЭМ!$D$10+'СЕТ СН'!$G$6-'СЕТ СН'!$G$22</f>
        <v>1311.3526651500001</v>
      </c>
      <c r="S56" s="36">
        <f>SUMIFS(СВЦЭМ!$C$33:$C$776,СВЦЭМ!$A$33:$A$776,$A56,СВЦЭМ!$B$33:$B$776,S$47)+'СЕТ СН'!$G$12+СВЦЭМ!$D$10+'СЕТ СН'!$G$6-'СЕТ СН'!$G$22</f>
        <v>1293.70236286</v>
      </c>
      <c r="T56" s="36">
        <f>SUMIFS(СВЦЭМ!$C$33:$C$776,СВЦЭМ!$A$33:$A$776,$A56,СВЦЭМ!$B$33:$B$776,T$47)+'СЕТ СН'!$G$12+СВЦЭМ!$D$10+'СЕТ СН'!$G$6-'СЕТ СН'!$G$22</f>
        <v>1272.8607517099999</v>
      </c>
      <c r="U56" s="36">
        <f>SUMIFS(СВЦЭМ!$C$33:$C$776,СВЦЭМ!$A$33:$A$776,$A56,СВЦЭМ!$B$33:$B$776,U$47)+'СЕТ СН'!$G$12+СВЦЭМ!$D$10+'СЕТ СН'!$G$6-'СЕТ СН'!$G$22</f>
        <v>1273.3848091899999</v>
      </c>
      <c r="V56" s="36">
        <f>SUMIFS(СВЦЭМ!$C$33:$C$776,СВЦЭМ!$A$33:$A$776,$A56,СВЦЭМ!$B$33:$B$776,V$47)+'СЕТ СН'!$G$12+СВЦЭМ!$D$10+'СЕТ СН'!$G$6-'СЕТ СН'!$G$22</f>
        <v>1266.3610880599999</v>
      </c>
      <c r="W56" s="36">
        <f>SUMIFS(СВЦЭМ!$C$33:$C$776,СВЦЭМ!$A$33:$A$776,$A56,СВЦЭМ!$B$33:$B$776,W$47)+'СЕТ СН'!$G$12+СВЦЭМ!$D$10+'СЕТ СН'!$G$6-'СЕТ СН'!$G$22</f>
        <v>1287.2842173400002</v>
      </c>
      <c r="X56" s="36">
        <f>SUMIFS(СВЦЭМ!$C$33:$C$776,СВЦЭМ!$A$33:$A$776,$A56,СВЦЭМ!$B$33:$B$776,X$47)+'СЕТ СН'!$G$12+СВЦЭМ!$D$10+'СЕТ СН'!$G$6-'СЕТ СН'!$G$22</f>
        <v>1302.4641373000002</v>
      </c>
      <c r="Y56" s="36">
        <f>SUMIFS(СВЦЭМ!$C$33:$C$776,СВЦЭМ!$A$33:$A$776,$A56,СВЦЭМ!$B$33:$B$776,Y$47)+'СЕТ СН'!$G$12+СВЦЭМ!$D$10+'СЕТ СН'!$G$6-'СЕТ СН'!$G$22</f>
        <v>1316.55518319</v>
      </c>
    </row>
    <row r="57" spans="1:25" ht="15.75" x14ac:dyDescent="0.2">
      <c r="A57" s="35">
        <f t="shared" si="1"/>
        <v>44206</v>
      </c>
      <c r="B57" s="36">
        <f>SUMIFS(СВЦЭМ!$C$33:$C$776,СВЦЭМ!$A$33:$A$776,$A57,СВЦЭМ!$B$33:$B$776,B$47)+'СЕТ СН'!$G$12+СВЦЭМ!$D$10+'СЕТ СН'!$G$6-'СЕТ СН'!$G$22</f>
        <v>1314.0345882200002</v>
      </c>
      <c r="C57" s="36">
        <f>SUMIFS(СВЦЭМ!$C$33:$C$776,СВЦЭМ!$A$33:$A$776,$A57,СВЦЭМ!$B$33:$B$776,C$47)+'СЕТ СН'!$G$12+СВЦЭМ!$D$10+'СЕТ СН'!$G$6-'СЕТ СН'!$G$22</f>
        <v>1350.9680573600001</v>
      </c>
      <c r="D57" s="36">
        <f>SUMIFS(СВЦЭМ!$C$33:$C$776,СВЦЭМ!$A$33:$A$776,$A57,СВЦЭМ!$B$33:$B$776,D$47)+'СЕТ СН'!$G$12+СВЦЭМ!$D$10+'СЕТ СН'!$G$6-'СЕТ СН'!$G$22</f>
        <v>1371.3218270300001</v>
      </c>
      <c r="E57" s="36">
        <f>SUMIFS(СВЦЭМ!$C$33:$C$776,СВЦЭМ!$A$33:$A$776,$A57,СВЦЭМ!$B$33:$B$776,E$47)+'СЕТ СН'!$G$12+СВЦЭМ!$D$10+'СЕТ СН'!$G$6-'СЕТ СН'!$G$22</f>
        <v>1377.24154606</v>
      </c>
      <c r="F57" s="36">
        <f>SUMIFS(СВЦЭМ!$C$33:$C$776,СВЦЭМ!$A$33:$A$776,$A57,СВЦЭМ!$B$33:$B$776,F$47)+'СЕТ СН'!$G$12+СВЦЭМ!$D$10+'СЕТ СН'!$G$6-'СЕТ СН'!$G$22</f>
        <v>1385.0582553900001</v>
      </c>
      <c r="G57" s="36">
        <f>SUMIFS(СВЦЭМ!$C$33:$C$776,СВЦЭМ!$A$33:$A$776,$A57,СВЦЭМ!$B$33:$B$776,G$47)+'СЕТ СН'!$G$12+СВЦЭМ!$D$10+'СЕТ СН'!$G$6-'СЕТ СН'!$G$22</f>
        <v>1389.0723733300001</v>
      </c>
      <c r="H57" s="36">
        <f>SUMIFS(СВЦЭМ!$C$33:$C$776,СВЦЭМ!$A$33:$A$776,$A57,СВЦЭМ!$B$33:$B$776,H$47)+'СЕТ СН'!$G$12+СВЦЭМ!$D$10+'СЕТ СН'!$G$6-'СЕТ СН'!$G$22</f>
        <v>1375.7019576</v>
      </c>
      <c r="I57" s="36">
        <f>SUMIFS(СВЦЭМ!$C$33:$C$776,СВЦЭМ!$A$33:$A$776,$A57,СВЦЭМ!$B$33:$B$776,I$47)+'СЕТ СН'!$G$12+СВЦЭМ!$D$10+'СЕТ СН'!$G$6-'СЕТ СН'!$G$22</f>
        <v>1366.8964961200002</v>
      </c>
      <c r="J57" s="36">
        <f>SUMIFS(СВЦЭМ!$C$33:$C$776,СВЦЭМ!$A$33:$A$776,$A57,СВЦЭМ!$B$33:$B$776,J$47)+'СЕТ СН'!$G$12+СВЦЭМ!$D$10+'СЕТ СН'!$G$6-'СЕТ СН'!$G$22</f>
        <v>1356.3336970600001</v>
      </c>
      <c r="K57" s="36">
        <f>SUMIFS(СВЦЭМ!$C$33:$C$776,СВЦЭМ!$A$33:$A$776,$A57,СВЦЭМ!$B$33:$B$776,K$47)+'СЕТ СН'!$G$12+СВЦЭМ!$D$10+'СЕТ СН'!$G$6-'СЕТ СН'!$G$22</f>
        <v>1329.44299615</v>
      </c>
      <c r="L57" s="36">
        <f>SUMIFS(СВЦЭМ!$C$33:$C$776,СВЦЭМ!$A$33:$A$776,$A57,СВЦЭМ!$B$33:$B$776,L$47)+'СЕТ СН'!$G$12+СВЦЭМ!$D$10+'СЕТ СН'!$G$6-'СЕТ СН'!$G$22</f>
        <v>1301.85806269</v>
      </c>
      <c r="M57" s="36">
        <f>SUMIFS(СВЦЭМ!$C$33:$C$776,СВЦЭМ!$A$33:$A$776,$A57,СВЦЭМ!$B$33:$B$776,M$47)+'СЕТ СН'!$G$12+СВЦЭМ!$D$10+'СЕТ СН'!$G$6-'СЕТ СН'!$G$22</f>
        <v>1297.95711228</v>
      </c>
      <c r="N57" s="36">
        <f>SUMIFS(СВЦЭМ!$C$33:$C$776,СВЦЭМ!$A$33:$A$776,$A57,СВЦЭМ!$B$33:$B$776,N$47)+'СЕТ СН'!$G$12+СВЦЭМ!$D$10+'СЕТ СН'!$G$6-'СЕТ СН'!$G$22</f>
        <v>1318.96191501</v>
      </c>
      <c r="O57" s="36">
        <f>SUMIFS(СВЦЭМ!$C$33:$C$776,СВЦЭМ!$A$33:$A$776,$A57,СВЦЭМ!$B$33:$B$776,O$47)+'СЕТ СН'!$G$12+СВЦЭМ!$D$10+'СЕТ СН'!$G$6-'СЕТ СН'!$G$22</f>
        <v>1324.4348787600002</v>
      </c>
      <c r="P57" s="36">
        <f>SUMIFS(СВЦЭМ!$C$33:$C$776,СВЦЭМ!$A$33:$A$776,$A57,СВЦЭМ!$B$33:$B$776,P$47)+'СЕТ СН'!$G$12+СВЦЭМ!$D$10+'СЕТ СН'!$G$6-'СЕТ СН'!$G$22</f>
        <v>1335.6627128900002</v>
      </c>
      <c r="Q57" s="36">
        <f>SUMIFS(СВЦЭМ!$C$33:$C$776,СВЦЭМ!$A$33:$A$776,$A57,СВЦЭМ!$B$33:$B$776,Q$47)+'СЕТ СН'!$G$12+СВЦЭМ!$D$10+'СЕТ СН'!$G$6-'СЕТ СН'!$G$22</f>
        <v>1339.4340091200002</v>
      </c>
      <c r="R57" s="36">
        <f>SUMIFS(СВЦЭМ!$C$33:$C$776,СВЦЭМ!$A$33:$A$776,$A57,СВЦЭМ!$B$33:$B$776,R$47)+'СЕТ СН'!$G$12+СВЦЭМ!$D$10+'СЕТ СН'!$G$6-'СЕТ СН'!$G$22</f>
        <v>1322.9611984400001</v>
      </c>
      <c r="S57" s="36">
        <f>SUMIFS(СВЦЭМ!$C$33:$C$776,СВЦЭМ!$A$33:$A$776,$A57,СВЦЭМ!$B$33:$B$776,S$47)+'СЕТ СН'!$G$12+СВЦЭМ!$D$10+'СЕТ СН'!$G$6-'СЕТ СН'!$G$22</f>
        <v>1296.8413031600001</v>
      </c>
      <c r="T57" s="36">
        <f>SUMIFS(СВЦЭМ!$C$33:$C$776,СВЦЭМ!$A$33:$A$776,$A57,СВЦЭМ!$B$33:$B$776,T$47)+'СЕТ СН'!$G$12+СВЦЭМ!$D$10+'СЕТ СН'!$G$6-'СЕТ СН'!$G$22</f>
        <v>1268.7704541600001</v>
      </c>
      <c r="U57" s="36">
        <f>SUMIFS(СВЦЭМ!$C$33:$C$776,СВЦЭМ!$A$33:$A$776,$A57,СВЦЭМ!$B$33:$B$776,U$47)+'СЕТ СН'!$G$12+СВЦЭМ!$D$10+'СЕТ СН'!$G$6-'СЕТ СН'!$G$22</f>
        <v>1269.0083878099999</v>
      </c>
      <c r="V57" s="36">
        <f>SUMIFS(СВЦЭМ!$C$33:$C$776,СВЦЭМ!$A$33:$A$776,$A57,СВЦЭМ!$B$33:$B$776,V$47)+'СЕТ СН'!$G$12+СВЦЭМ!$D$10+'СЕТ СН'!$G$6-'СЕТ СН'!$G$22</f>
        <v>1271.3763617700001</v>
      </c>
      <c r="W57" s="36">
        <f>SUMIFS(СВЦЭМ!$C$33:$C$776,СВЦЭМ!$A$33:$A$776,$A57,СВЦЭМ!$B$33:$B$776,W$47)+'СЕТ СН'!$G$12+СВЦЭМ!$D$10+'СЕТ СН'!$G$6-'СЕТ СН'!$G$22</f>
        <v>1295.12246467</v>
      </c>
      <c r="X57" s="36">
        <f>SUMIFS(СВЦЭМ!$C$33:$C$776,СВЦЭМ!$A$33:$A$776,$A57,СВЦЭМ!$B$33:$B$776,X$47)+'СЕТ СН'!$G$12+СВЦЭМ!$D$10+'СЕТ СН'!$G$6-'СЕТ СН'!$G$22</f>
        <v>1314.9417267000001</v>
      </c>
      <c r="Y57" s="36">
        <f>SUMIFS(СВЦЭМ!$C$33:$C$776,СВЦЭМ!$A$33:$A$776,$A57,СВЦЭМ!$B$33:$B$776,Y$47)+'СЕТ СН'!$G$12+СВЦЭМ!$D$10+'СЕТ СН'!$G$6-'СЕТ СН'!$G$22</f>
        <v>1331.5645665500001</v>
      </c>
    </row>
    <row r="58" spans="1:25" ht="15.75" x14ac:dyDescent="0.2">
      <c r="A58" s="35">
        <f t="shared" si="1"/>
        <v>44207</v>
      </c>
      <c r="B58" s="36">
        <f>SUMIFS(СВЦЭМ!$C$33:$C$776,СВЦЭМ!$A$33:$A$776,$A58,СВЦЭМ!$B$33:$B$776,B$47)+'СЕТ СН'!$G$12+СВЦЭМ!$D$10+'СЕТ СН'!$G$6-'СЕТ СН'!$G$22</f>
        <v>1380.10355609</v>
      </c>
      <c r="C58" s="36">
        <f>SUMIFS(СВЦЭМ!$C$33:$C$776,СВЦЭМ!$A$33:$A$776,$A58,СВЦЭМ!$B$33:$B$776,C$47)+'СЕТ СН'!$G$12+СВЦЭМ!$D$10+'СЕТ СН'!$G$6-'СЕТ СН'!$G$22</f>
        <v>1416.84186204</v>
      </c>
      <c r="D58" s="36">
        <f>SUMIFS(СВЦЭМ!$C$33:$C$776,СВЦЭМ!$A$33:$A$776,$A58,СВЦЭМ!$B$33:$B$776,D$47)+'СЕТ СН'!$G$12+СВЦЭМ!$D$10+'СЕТ СН'!$G$6-'СЕТ СН'!$G$22</f>
        <v>1421.65533897</v>
      </c>
      <c r="E58" s="36">
        <f>SUMIFS(СВЦЭМ!$C$33:$C$776,СВЦЭМ!$A$33:$A$776,$A58,СВЦЭМ!$B$33:$B$776,E$47)+'СЕТ СН'!$G$12+СВЦЭМ!$D$10+'СЕТ СН'!$G$6-'СЕТ СН'!$G$22</f>
        <v>1417.5953396700002</v>
      </c>
      <c r="F58" s="36">
        <f>SUMIFS(СВЦЭМ!$C$33:$C$776,СВЦЭМ!$A$33:$A$776,$A58,СВЦЭМ!$B$33:$B$776,F$47)+'СЕТ СН'!$G$12+СВЦЭМ!$D$10+'СЕТ СН'!$G$6-'СЕТ СН'!$G$22</f>
        <v>1422.17696426</v>
      </c>
      <c r="G58" s="36">
        <f>SUMIFS(СВЦЭМ!$C$33:$C$776,СВЦЭМ!$A$33:$A$776,$A58,СВЦЭМ!$B$33:$B$776,G$47)+'СЕТ СН'!$G$12+СВЦЭМ!$D$10+'СЕТ СН'!$G$6-'СЕТ СН'!$G$22</f>
        <v>1424.6435780200002</v>
      </c>
      <c r="H58" s="36">
        <f>SUMIFS(СВЦЭМ!$C$33:$C$776,СВЦЭМ!$A$33:$A$776,$A58,СВЦЭМ!$B$33:$B$776,H$47)+'СЕТ СН'!$G$12+СВЦЭМ!$D$10+'СЕТ СН'!$G$6-'СЕТ СН'!$G$22</f>
        <v>1417.02068489</v>
      </c>
      <c r="I58" s="36">
        <f>SUMIFS(СВЦЭМ!$C$33:$C$776,СВЦЭМ!$A$33:$A$776,$A58,СВЦЭМ!$B$33:$B$776,I$47)+'СЕТ СН'!$G$12+СВЦЭМ!$D$10+'СЕТ СН'!$G$6-'СЕТ СН'!$G$22</f>
        <v>1373.4325608200002</v>
      </c>
      <c r="J58" s="36">
        <f>SUMIFS(СВЦЭМ!$C$33:$C$776,СВЦЭМ!$A$33:$A$776,$A58,СВЦЭМ!$B$33:$B$776,J$47)+'СЕТ СН'!$G$12+СВЦЭМ!$D$10+'СЕТ СН'!$G$6-'СЕТ СН'!$G$22</f>
        <v>1331.45898607</v>
      </c>
      <c r="K58" s="36">
        <f>SUMIFS(СВЦЭМ!$C$33:$C$776,СВЦЭМ!$A$33:$A$776,$A58,СВЦЭМ!$B$33:$B$776,K$47)+'СЕТ СН'!$G$12+СВЦЭМ!$D$10+'СЕТ СН'!$G$6-'СЕТ СН'!$G$22</f>
        <v>1314.6912640600001</v>
      </c>
      <c r="L58" s="36">
        <f>SUMIFS(СВЦЭМ!$C$33:$C$776,СВЦЭМ!$A$33:$A$776,$A58,СВЦЭМ!$B$33:$B$776,L$47)+'СЕТ СН'!$G$12+СВЦЭМ!$D$10+'СЕТ СН'!$G$6-'СЕТ СН'!$G$22</f>
        <v>1310.3305681300001</v>
      </c>
      <c r="M58" s="36">
        <f>SUMIFS(СВЦЭМ!$C$33:$C$776,СВЦЭМ!$A$33:$A$776,$A58,СВЦЭМ!$B$33:$B$776,M$47)+'СЕТ СН'!$G$12+СВЦЭМ!$D$10+'СЕТ СН'!$G$6-'СЕТ СН'!$G$22</f>
        <v>1317.4798969400001</v>
      </c>
      <c r="N58" s="36">
        <f>SUMIFS(СВЦЭМ!$C$33:$C$776,СВЦЭМ!$A$33:$A$776,$A58,СВЦЭМ!$B$33:$B$776,N$47)+'СЕТ СН'!$G$12+СВЦЭМ!$D$10+'СЕТ СН'!$G$6-'СЕТ СН'!$G$22</f>
        <v>1328.3624264900002</v>
      </c>
      <c r="O58" s="36">
        <f>SUMIFS(СВЦЭМ!$C$33:$C$776,СВЦЭМ!$A$33:$A$776,$A58,СВЦЭМ!$B$33:$B$776,O$47)+'СЕТ СН'!$G$12+СВЦЭМ!$D$10+'СЕТ СН'!$G$6-'СЕТ СН'!$G$22</f>
        <v>1339.09421408</v>
      </c>
      <c r="P58" s="36">
        <f>SUMIFS(СВЦЭМ!$C$33:$C$776,СВЦЭМ!$A$33:$A$776,$A58,СВЦЭМ!$B$33:$B$776,P$47)+'СЕТ СН'!$G$12+СВЦЭМ!$D$10+'СЕТ СН'!$G$6-'СЕТ СН'!$G$22</f>
        <v>1351.7055309300001</v>
      </c>
      <c r="Q58" s="36">
        <f>SUMIFS(СВЦЭМ!$C$33:$C$776,СВЦЭМ!$A$33:$A$776,$A58,СВЦЭМ!$B$33:$B$776,Q$47)+'СЕТ СН'!$G$12+СВЦЭМ!$D$10+'СЕТ СН'!$G$6-'СЕТ СН'!$G$22</f>
        <v>1351.54641468</v>
      </c>
      <c r="R58" s="36">
        <f>SUMIFS(СВЦЭМ!$C$33:$C$776,СВЦЭМ!$A$33:$A$776,$A58,СВЦЭМ!$B$33:$B$776,R$47)+'СЕТ СН'!$G$12+СВЦЭМ!$D$10+'СЕТ СН'!$G$6-'СЕТ СН'!$G$22</f>
        <v>1342.41294715</v>
      </c>
      <c r="S58" s="36">
        <f>SUMIFS(СВЦЭМ!$C$33:$C$776,СВЦЭМ!$A$33:$A$776,$A58,СВЦЭМ!$B$33:$B$776,S$47)+'СЕТ СН'!$G$12+СВЦЭМ!$D$10+'СЕТ СН'!$G$6-'СЕТ СН'!$G$22</f>
        <v>1322.9033790000001</v>
      </c>
      <c r="T58" s="36">
        <f>SUMIFS(СВЦЭМ!$C$33:$C$776,СВЦЭМ!$A$33:$A$776,$A58,СВЦЭМ!$B$33:$B$776,T$47)+'СЕТ СН'!$G$12+СВЦЭМ!$D$10+'СЕТ СН'!$G$6-'СЕТ СН'!$G$22</f>
        <v>1292.0531547100002</v>
      </c>
      <c r="U58" s="36">
        <f>SUMIFS(СВЦЭМ!$C$33:$C$776,СВЦЭМ!$A$33:$A$776,$A58,СВЦЭМ!$B$33:$B$776,U$47)+'СЕТ СН'!$G$12+СВЦЭМ!$D$10+'СЕТ СН'!$G$6-'СЕТ СН'!$G$22</f>
        <v>1292.3284074200001</v>
      </c>
      <c r="V58" s="36">
        <f>SUMIFS(СВЦЭМ!$C$33:$C$776,СВЦЭМ!$A$33:$A$776,$A58,СВЦЭМ!$B$33:$B$776,V$47)+'СЕТ СН'!$G$12+СВЦЭМ!$D$10+'СЕТ СН'!$G$6-'СЕТ СН'!$G$22</f>
        <v>1306.4802131600002</v>
      </c>
      <c r="W58" s="36">
        <f>SUMIFS(СВЦЭМ!$C$33:$C$776,СВЦЭМ!$A$33:$A$776,$A58,СВЦЭМ!$B$33:$B$776,W$47)+'СЕТ СН'!$G$12+СВЦЭМ!$D$10+'СЕТ СН'!$G$6-'СЕТ СН'!$G$22</f>
        <v>1323.2033146000001</v>
      </c>
      <c r="X58" s="36">
        <f>SUMIFS(СВЦЭМ!$C$33:$C$776,СВЦЭМ!$A$33:$A$776,$A58,СВЦЭМ!$B$33:$B$776,X$47)+'СЕТ СН'!$G$12+СВЦЭМ!$D$10+'СЕТ СН'!$G$6-'СЕТ СН'!$G$22</f>
        <v>1325.1508530600001</v>
      </c>
      <c r="Y58" s="36">
        <f>SUMIFS(СВЦЭМ!$C$33:$C$776,СВЦЭМ!$A$33:$A$776,$A58,СВЦЭМ!$B$33:$B$776,Y$47)+'СЕТ СН'!$G$12+СВЦЭМ!$D$10+'СЕТ СН'!$G$6-'СЕТ СН'!$G$22</f>
        <v>1345.30630202</v>
      </c>
    </row>
    <row r="59" spans="1:25" ht="15.75" x14ac:dyDescent="0.2">
      <c r="A59" s="35">
        <f t="shared" si="1"/>
        <v>44208</v>
      </c>
      <c r="B59" s="36">
        <f>SUMIFS(СВЦЭМ!$C$33:$C$776,СВЦЭМ!$A$33:$A$776,$A59,СВЦЭМ!$B$33:$B$776,B$47)+'СЕТ СН'!$G$12+СВЦЭМ!$D$10+'СЕТ СН'!$G$6-'СЕТ СН'!$G$22</f>
        <v>1314.55876459</v>
      </c>
      <c r="C59" s="36">
        <f>SUMIFS(СВЦЭМ!$C$33:$C$776,СВЦЭМ!$A$33:$A$776,$A59,СВЦЭМ!$B$33:$B$776,C$47)+'СЕТ СН'!$G$12+СВЦЭМ!$D$10+'СЕТ СН'!$G$6-'СЕТ СН'!$G$22</f>
        <v>1342.5310663400001</v>
      </c>
      <c r="D59" s="36">
        <f>SUMIFS(СВЦЭМ!$C$33:$C$776,СВЦЭМ!$A$33:$A$776,$A59,СВЦЭМ!$B$33:$B$776,D$47)+'СЕТ СН'!$G$12+СВЦЭМ!$D$10+'СЕТ СН'!$G$6-'СЕТ СН'!$G$22</f>
        <v>1366.80116806</v>
      </c>
      <c r="E59" s="36">
        <f>SUMIFS(СВЦЭМ!$C$33:$C$776,СВЦЭМ!$A$33:$A$776,$A59,СВЦЭМ!$B$33:$B$776,E$47)+'СЕТ СН'!$G$12+СВЦЭМ!$D$10+'СЕТ СН'!$G$6-'СЕТ СН'!$G$22</f>
        <v>1379.5097053700001</v>
      </c>
      <c r="F59" s="36">
        <f>SUMIFS(СВЦЭМ!$C$33:$C$776,СВЦЭМ!$A$33:$A$776,$A59,СВЦЭМ!$B$33:$B$776,F$47)+'СЕТ СН'!$G$12+СВЦЭМ!$D$10+'СЕТ СН'!$G$6-'СЕТ СН'!$G$22</f>
        <v>1380.41602515</v>
      </c>
      <c r="G59" s="36">
        <f>SUMIFS(СВЦЭМ!$C$33:$C$776,СВЦЭМ!$A$33:$A$776,$A59,СВЦЭМ!$B$33:$B$776,G$47)+'СЕТ СН'!$G$12+СВЦЭМ!$D$10+'СЕТ СН'!$G$6-'СЕТ СН'!$G$22</f>
        <v>1374.8241436200001</v>
      </c>
      <c r="H59" s="36">
        <f>SUMIFS(СВЦЭМ!$C$33:$C$776,СВЦЭМ!$A$33:$A$776,$A59,СВЦЭМ!$B$33:$B$776,H$47)+'СЕТ СН'!$G$12+СВЦЭМ!$D$10+'СЕТ СН'!$G$6-'СЕТ СН'!$G$22</f>
        <v>1361.50929941</v>
      </c>
      <c r="I59" s="36">
        <f>SUMIFS(СВЦЭМ!$C$33:$C$776,СВЦЭМ!$A$33:$A$776,$A59,СВЦЭМ!$B$33:$B$776,I$47)+'СЕТ СН'!$G$12+СВЦЭМ!$D$10+'СЕТ СН'!$G$6-'СЕТ СН'!$G$22</f>
        <v>1330.48313252</v>
      </c>
      <c r="J59" s="36">
        <f>SUMIFS(СВЦЭМ!$C$33:$C$776,СВЦЭМ!$A$33:$A$776,$A59,СВЦЭМ!$B$33:$B$776,J$47)+'СЕТ СН'!$G$12+СВЦЭМ!$D$10+'СЕТ СН'!$G$6-'СЕТ СН'!$G$22</f>
        <v>1291.1866631500002</v>
      </c>
      <c r="K59" s="36">
        <f>SUMIFS(СВЦЭМ!$C$33:$C$776,СВЦЭМ!$A$33:$A$776,$A59,СВЦЭМ!$B$33:$B$776,K$47)+'СЕТ СН'!$G$12+СВЦЭМ!$D$10+'СЕТ СН'!$G$6-'СЕТ СН'!$G$22</f>
        <v>1286.5332810300001</v>
      </c>
      <c r="L59" s="36">
        <f>SUMIFS(СВЦЭМ!$C$33:$C$776,СВЦЭМ!$A$33:$A$776,$A59,СВЦЭМ!$B$33:$B$776,L$47)+'СЕТ СН'!$G$12+СВЦЭМ!$D$10+'СЕТ СН'!$G$6-'СЕТ СН'!$G$22</f>
        <v>1282.1276758000001</v>
      </c>
      <c r="M59" s="36">
        <f>SUMIFS(СВЦЭМ!$C$33:$C$776,СВЦЭМ!$A$33:$A$776,$A59,СВЦЭМ!$B$33:$B$776,M$47)+'СЕТ СН'!$G$12+СВЦЭМ!$D$10+'СЕТ СН'!$G$6-'СЕТ СН'!$G$22</f>
        <v>1289.8216541000002</v>
      </c>
      <c r="N59" s="36">
        <f>SUMIFS(СВЦЭМ!$C$33:$C$776,СВЦЭМ!$A$33:$A$776,$A59,СВЦЭМ!$B$33:$B$776,N$47)+'СЕТ СН'!$G$12+СВЦЭМ!$D$10+'СЕТ СН'!$G$6-'СЕТ СН'!$G$22</f>
        <v>1296.0719189000001</v>
      </c>
      <c r="O59" s="36">
        <f>SUMIFS(СВЦЭМ!$C$33:$C$776,СВЦЭМ!$A$33:$A$776,$A59,СВЦЭМ!$B$33:$B$776,O$47)+'СЕТ СН'!$G$12+СВЦЭМ!$D$10+'СЕТ СН'!$G$6-'СЕТ СН'!$G$22</f>
        <v>1308.7795455300002</v>
      </c>
      <c r="P59" s="36">
        <f>SUMIFS(СВЦЭМ!$C$33:$C$776,СВЦЭМ!$A$33:$A$776,$A59,СВЦЭМ!$B$33:$B$776,P$47)+'СЕТ СН'!$G$12+СВЦЭМ!$D$10+'СЕТ СН'!$G$6-'СЕТ СН'!$G$22</f>
        <v>1318.2365626400001</v>
      </c>
      <c r="Q59" s="36">
        <f>SUMIFS(СВЦЭМ!$C$33:$C$776,СВЦЭМ!$A$33:$A$776,$A59,СВЦЭМ!$B$33:$B$776,Q$47)+'СЕТ СН'!$G$12+СВЦЭМ!$D$10+'СЕТ СН'!$G$6-'СЕТ СН'!$G$22</f>
        <v>1320.4181386700002</v>
      </c>
      <c r="R59" s="36">
        <f>SUMIFS(СВЦЭМ!$C$33:$C$776,СВЦЭМ!$A$33:$A$776,$A59,СВЦЭМ!$B$33:$B$776,R$47)+'СЕТ СН'!$G$12+СВЦЭМ!$D$10+'СЕТ СН'!$G$6-'СЕТ СН'!$G$22</f>
        <v>1308.5497057700002</v>
      </c>
      <c r="S59" s="36">
        <f>SUMIFS(СВЦЭМ!$C$33:$C$776,СВЦЭМ!$A$33:$A$776,$A59,СВЦЭМ!$B$33:$B$776,S$47)+'СЕТ СН'!$G$12+СВЦЭМ!$D$10+'СЕТ СН'!$G$6-'СЕТ СН'!$G$22</f>
        <v>1282.67156004</v>
      </c>
      <c r="T59" s="36">
        <f>SUMIFS(СВЦЭМ!$C$33:$C$776,СВЦЭМ!$A$33:$A$776,$A59,СВЦЭМ!$B$33:$B$776,T$47)+'СЕТ СН'!$G$12+СВЦЭМ!$D$10+'СЕТ СН'!$G$6-'СЕТ СН'!$G$22</f>
        <v>1276.22711043</v>
      </c>
      <c r="U59" s="36">
        <f>SUMIFS(СВЦЭМ!$C$33:$C$776,СВЦЭМ!$A$33:$A$776,$A59,СВЦЭМ!$B$33:$B$776,U$47)+'СЕТ СН'!$G$12+СВЦЭМ!$D$10+'СЕТ СН'!$G$6-'СЕТ СН'!$G$22</f>
        <v>1277.4002198400001</v>
      </c>
      <c r="V59" s="36">
        <f>SUMIFS(СВЦЭМ!$C$33:$C$776,СВЦЭМ!$A$33:$A$776,$A59,СВЦЭМ!$B$33:$B$776,V$47)+'СЕТ СН'!$G$12+СВЦЭМ!$D$10+'СЕТ СН'!$G$6-'СЕТ СН'!$G$22</f>
        <v>1292.98093836</v>
      </c>
      <c r="W59" s="36">
        <f>SUMIFS(СВЦЭМ!$C$33:$C$776,СВЦЭМ!$A$33:$A$776,$A59,СВЦЭМ!$B$33:$B$776,W$47)+'СЕТ СН'!$G$12+СВЦЭМ!$D$10+'СЕТ СН'!$G$6-'СЕТ СН'!$G$22</f>
        <v>1312.95855056</v>
      </c>
      <c r="X59" s="36">
        <f>SUMIFS(СВЦЭМ!$C$33:$C$776,СВЦЭМ!$A$33:$A$776,$A59,СВЦЭМ!$B$33:$B$776,X$47)+'СЕТ СН'!$G$12+СВЦЭМ!$D$10+'СЕТ СН'!$G$6-'СЕТ СН'!$G$22</f>
        <v>1320.2402284300001</v>
      </c>
      <c r="Y59" s="36">
        <f>SUMIFS(СВЦЭМ!$C$33:$C$776,СВЦЭМ!$A$33:$A$776,$A59,СВЦЭМ!$B$33:$B$776,Y$47)+'СЕТ СН'!$G$12+СВЦЭМ!$D$10+'СЕТ СН'!$G$6-'СЕТ СН'!$G$22</f>
        <v>1345.60605145</v>
      </c>
    </row>
    <row r="60" spans="1:25" ht="15.75" x14ac:dyDescent="0.2">
      <c r="A60" s="35">
        <f t="shared" si="1"/>
        <v>44209</v>
      </c>
      <c r="B60" s="36">
        <f>SUMIFS(СВЦЭМ!$C$33:$C$776,СВЦЭМ!$A$33:$A$776,$A60,СВЦЭМ!$B$33:$B$776,B$47)+'СЕТ СН'!$G$12+СВЦЭМ!$D$10+'СЕТ СН'!$G$6-'СЕТ СН'!$G$22</f>
        <v>1342.49044869</v>
      </c>
      <c r="C60" s="36">
        <f>SUMIFS(СВЦЭМ!$C$33:$C$776,СВЦЭМ!$A$33:$A$776,$A60,СВЦЭМ!$B$33:$B$776,C$47)+'СЕТ СН'!$G$12+СВЦЭМ!$D$10+'СЕТ СН'!$G$6-'СЕТ СН'!$G$22</f>
        <v>1378.39279852</v>
      </c>
      <c r="D60" s="36">
        <f>SUMIFS(СВЦЭМ!$C$33:$C$776,СВЦЭМ!$A$33:$A$776,$A60,СВЦЭМ!$B$33:$B$776,D$47)+'СЕТ СН'!$G$12+СВЦЭМ!$D$10+'СЕТ СН'!$G$6-'СЕТ СН'!$G$22</f>
        <v>1391.4293903500002</v>
      </c>
      <c r="E60" s="36">
        <f>SUMIFS(СВЦЭМ!$C$33:$C$776,СВЦЭМ!$A$33:$A$776,$A60,СВЦЭМ!$B$33:$B$776,E$47)+'СЕТ СН'!$G$12+СВЦЭМ!$D$10+'СЕТ СН'!$G$6-'СЕТ СН'!$G$22</f>
        <v>1405.6373308300001</v>
      </c>
      <c r="F60" s="36">
        <f>SUMIFS(СВЦЭМ!$C$33:$C$776,СВЦЭМ!$A$33:$A$776,$A60,СВЦЭМ!$B$33:$B$776,F$47)+'СЕТ СН'!$G$12+СВЦЭМ!$D$10+'СЕТ СН'!$G$6-'СЕТ СН'!$G$22</f>
        <v>1404.21033343</v>
      </c>
      <c r="G60" s="36">
        <f>SUMIFS(СВЦЭМ!$C$33:$C$776,СВЦЭМ!$A$33:$A$776,$A60,СВЦЭМ!$B$33:$B$776,G$47)+'СЕТ СН'!$G$12+СВЦЭМ!$D$10+'СЕТ СН'!$G$6-'СЕТ СН'!$G$22</f>
        <v>1390.8166491700001</v>
      </c>
      <c r="H60" s="36">
        <f>SUMIFS(СВЦЭМ!$C$33:$C$776,СВЦЭМ!$A$33:$A$776,$A60,СВЦЭМ!$B$33:$B$776,H$47)+'СЕТ СН'!$G$12+СВЦЭМ!$D$10+'СЕТ СН'!$G$6-'СЕТ СН'!$G$22</f>
        <v>1371.0920321400001</v>
      </c>
      <c r="I60" s="36">
        <f>SUMIFS(СВЦЭМ!$C$33:$C$776,СВЦЭМ!$A$33:$A$776,$A60,СВЦЭМ!$B$33:$B$776,I$47)+'СЕТ СН'!$G$12+СВЦЭМ!$D$10+'СЕТ СН'!$G$6-'СЕТ СН'!$G$22</f>
        <v>1351.62739126</v>
      </c>
      <c r="J60" s="36">
        <f>SUMIFS(СВЦЭМ!$C$33:$C$776,СВЦЭМ!$A$33:$A$776,$A60,СВЦЭМ!$B$33:$B$776,J$47)+'СЕТ СН'!$G$12+СВЦЭМ!$D$10+'СЕТ СН'!$G$6-'СЕТ СН'!$G$22</f>
        <v>1327.3826483</v>
      </c>
      <c r="K60" s="36">
        <f>SUMIFS(СВЦЭМ!$C$33:$C$776,СВЦЭМ!$A$33:$A$776,$A60,СВЦЭМ!$B$33:$B$776,K$47)+'СЕТ СН'!$G$12+СВЦЭМ!$D$10+'СЕТ СН'!$G$6-'СЕТ СН'!$G$22</f>
        <v>1322.8664767800001</v>
      </c>
      <c r="L60" s="36">
        <f>SUMIFS(СВЦЭМ!$C$33:$C$776,СВЦЭМ!$A$33:$A$776,$A60,СВЦЭМ!$B$33:$B$776,L$47)+'СЕТ СН'!$G$12+СВЦЭМ!$D$10+'СЕТ СН'!$G$6-'СЕТ СН'!$G$22</f>
        <v>1303.3105048500001</v>
      </c>
      <c r="M60" s="36">
        <f>SUMIFS(СВЦЭМ!$C$33:$C$776,СВЦЭМ!$A$33:$A$776,$A60,СВЦЭМ!$B$33:$B$776,M$47)+'СЕТ СН'!$G$12+СВЦЭМ!$D$10+'СЕТ СН'!$G$6-'СЕТ СН'!$G$22</f>
        <v>1300.2338747000001</v>
      </c>
      <c r="N60" s="36">
        <f>SUMIFS(СВЦЭМ!$C$33:$C$776,СВЦЭМ!$A$33:$A$776,$A60,СВЦЭМ!$B$33:$B$776,N$47)+'СЕТ СН'!$G$12+СВЦЭМ!$D$10+'СЕТ СН'!$G$6-'СЕТ СН'!$G$22</f>
        <v>1315.7749648200002</v>
      </c>
      <c r="O60" s="36">
        <f>SUMIFS(СВЦЭМ!$C$33:$C$776,СВЦЭМ!$A$33:$A$776,$A60,СВЦЭМ!$B$33:$B$776,O$47)+'СЕТ СН'!$G$12+СВЦЭМ!$D$10+'СЕТ СН'!$G$6-'СЕТ СН'!$G$22</f>
        <v>1317.0047064100002</v>
      </c>
      <c r="P60" s="36">
        <f>SUMIFS(СВЦЭМ!$C$33:$C$776,СВЦЭМ!$A$33:$A$776,$A60,СВЦЭМ!$B$33:$B$776,P$47)+'СЕТ СН'!$G$12+СВЦЭМ!$D$10+'СЕТ СН'!$G$6-'СЕТ СН'!$G$22</f>
        <v>1324.2480914600001</v>
      </c>
      <c r="Q60" s="36">
        <f>SUMIFS(СВЦЭМ!$C$33:$C$776,СВЦЭМ!$A$33:$A$776,$A60,СВЦЭМ!$B$33:$B$776,Q$47)+'СЕТ СН'!$G$12+СВЦЭМ!$D$10+'СЕТ СН'!$G$6-'СЕТ СН'!$G$22</f>
        <v>1323.9894509400001</v>
      </c>
      <c r="R60" s="36">
        <f>SUMIFS(СВЦЭМ!$C$33:$C$776,СВЦЭМ!$A$33:$A$776,$A60,СВЦЭМ!$B$33:$B$776,R$47)+'СЕТ СН'!$G$12+СВЦЭМ!$D$10+'СЕТ СН'!$G$6-'СЕТ СН'!$G$22</f>
        <v>1318.5417876000001</v>
      </c>
      <c r="S60" s="36">
        <f>SUMIFS(СВЦЭМ!$C$33:$C$776,СВЦЭМ!$A$33:$A$776,$A60,СВЦЭМ!$B$33:$B$776,S$47)+'СЕТ СН'!$G$12+СВЦЭМ!$D$10+'СЕТ СН'!$G$6-'СЕТ СН'!$G$22</f>
        <v>1296.1558253100002</v>
      </c>
      <c r="T60" s="36">
        <f>SUMIFS(СВЦЭМ!$C$33:$C$776,СВЦЭМ!$A$33:$A$776,$A60,СВЦЭМ!$B$33:$B$776,T$47)+'СЕТ СН'!$G$12+СВЦЭМ!$D$10+'СЕТ СН'!$G$6-'СЕТ СН'!$G$22</f>
        <v>1280.89407237</v>
      </c>
      <c r="U60" s="36">
        <f>SUMIFS(СВЦЭМ!$C$33:$C$776,СВЦЭМ!$A$33:$A$776,$A60,СВЦЭМ!$B$33:$B$776,U$47)+'СЕТ СН'!$G$12+СВЦЭМ!$D$10+'СЕТ СН'!$G$6-'СЕТ СН'!$G$22</f>
        <v>1281.1173811200001</v>
      </c>
      <c r="V60" s="36">
        <f>SUMIFS(СВЦЭМ!$C$33:$C$776,СВЦЭМ!$A$33:$A$776,$A60,СВЦЭМ!$B$33:$B$776,V$47)+'СЕТ СН'!$G$12+СВЦЭМ!$D$10+'СЕТ СН'!$G$6-'СЕТ СН'!$G$22</f>
        <v>1295.48218191</v>
      </c>
      <c r="W60" s="36">
        <f>SUMIFS(СВЦЭМ!$C$33:$C$776,СВЦЭМ!$A$33:$A$776,$A60,СВЦЭМ!$B$33:$B$776,W$47)+'СЕТ СН'!$G$12+СВЦЭМ!$D$10+'СЕТ СН'!$G$6-'СЕТ СН'!$G$22</f>
        <v>1306.1104113900001</v>
      </c>
      <c r="X60" s="36">
        <f>SUMIFS(СВЦЭМ!$C$33:$C$776,СВЦЭМ!$A$33:$A$776,$A60,СВЦЭМ!$B$33:$B$776,X$47)+'СЕТ СН'!$G$12+СВЦЭМ!$D$10+'СЕТ СН'!$G$6-'СЕТ СН'!$G$22</f>
        <v>1315.3782755</v>
      </c>
      <c r="Y60" s="36">
        <f>SUMIFS(СВЦЭМ!$C$33:$C$776,СВЦЭМ!$A$33:$A$776,$A60,СВЦЭМ!$B$33:$B$776,Y$47)+'СЕТ СН'!$G$12+СВЦЭМ!$D$10+'СЕТ СН'!$G$6-'СЕТ СН'!$G$22</f>
        <v>1339.5853284100001</v>
      </c>
    </row>
    <row r="61" spans="1:25" ht="15.75" x14ac:dyDescent="0.2">
      <c r="A61" s="35">
        <f t="shared" si="1"/>
        <v>44210</v>
      </c>
      <c r="B61" s="36">
        <f>SUMIFS(СВЦЭМ!$C$33:$C$776,СВЦЭМ!$A$33:$A$776,$A61,СВЦЭМ!$B$33:$B$776,B$47)+'СЕТ СН'!$G$12+СВЦЭМ!$D$10+'СЕТ СН'!$G$6-'СЕТ СН'!$G$22</f>
        <v>1345.1498746300001</v>
      </c>
      <c r="C61" s="36">
        <f>SUMIFS(СВЦЭМ!$C$33:$C$776,СВЦЭМ!$A$33:$A$776,$A61,СВЦЭМ!$B$33:$B$776,C$47)+'СЕТ СН'!$G$12+СВЦЭМ!$D$10+'СЕТ СН'!$G$6-'СЕТ СН'!$G$22</f>
        <v>1388.9957004300002</v>
      </c>
      <c r="D61" s="36">
        <f>SUMIFS(СВЦЭМ!$C$33:$C$776,СВЦЭМ!$A$33:$A$776,$A61,СВЦЭМ!$B$33:$B$776,D$47)+'СЕТ СН'!$G$12+СВЦЭМ!$D$10+'СЕТ СН'!$G$6-'СЕТ СН'!$G$22</f>
        <v>1408.9696172700001</v>
      </c>
      <c r="E61" s="36">
        <f>SUMIFS(СВЦЭМ!$C$33:$C$776,СВЦЭМ!$A$33:$A$776,$A61,СВЦЭМ!$B$33:$B$776,E$47)+'СЕТ СН'!$G$12+СВЦЭМ!$D$10+'СЕТ СН'!$G$6-'СЕТ СН'!$G$22</f>
        <v>1412.3527973600001</v>
      </c>
      <c r="F61" s="36">
        <f>SUMIFS(СВЦЭМ!$C$33:$C$776,СВЦЭМ!$A$33:$A$776,$A61,СВЦЭМ!$B$33:$B$776,F$47)+'СЕТ СН'!$G$12+СВЦЭМ!$D$10+'СЕТ СН'!$G$6-'СЕТ СН'!$G$22</f>
        <v>1423.5025854300002</v>
      </c>
      <c r="G61" s="36">
        <f>SUMIFS(СВЦЭМ!$C$33:$C$776,СВЦЭМ!$A$33:$A$776,$A61,СВЦЭМ!$B$33:$B$776,G$47)+'СЕТ СН'!$G$12+СВЦЭМ!$D$10+'СЕТ СН'!$G$6-'СЕТ СН'!$G$22</f>
        <v>1388.83948149</v>
      </c>
      <c r="H61" s="36">
        <f>SUMIFS(СВЦЭМ!$C$33:$C$776,СВЦЭМ!$A$33:$A$776,$A61,СВЦЭМ!$B$33:$B$776,H$47)+'СЕТ СН'!$G$12+СВЦЭМ!$D$10+'СЕТ СН'!$G$6-'СЕТ СН'!$G$22</f>
        <v>1351.9477407700001</v>
      </c>
      <c r="I61" s="36">
        <f>SUMIFS(СВЦЭМ!$C$33:$C$776,СВЦЭМ!$A$33:$A$776,$A61,СВЦЭМ!$B$33:$B$776,I$47)+'СЕТ СН'!$G$12+СВЦЭМ!$D$10+'СЕТ СН'!$G$6-'СЕТ СН'!$G$22</f>
        <v>1308.581373</v>
      </c>
      <c r="J61" s="36">
        <f>SUMIFS(СВЦЭМ!$C$33:$C$776,СВЦЭМ!$A$33:$A$776,$A61,СВЦЭМ!$B$33:$B$776,J$47)+'СЕТ СН'!$G$12+СВЦЭМ!$D$10+'СЕТ СН'!$G$6-'СЕТ СН'!$G$22</f>
        <v>1279.48583061</v>
      </c>
      <c r="K61" s="36">
        <f>SUMIFS(СВЦЭМ!$C$33:$C$776,СВЦЭМ!$A$33:$A$776,$A61,СВЦЭМ!$B$33:$B$776,K$47)+'СЕТ СН'!$G$12+СВЦЭМ!$D$10+'СЕТ СН'!$G$6-'СЕТ СН'!$G$22</f>
        <v>1277.4767155500001</v>
      </c>
      <c r="L61" s="36">
        <f>SUMIFS(СВЦЭМ!$C$33:$C$776,СВЦЭМ!$A$33:$A$776,$A61,СВЦЭМ!$B$33:$B$776,L$47)+'СЕТ СН'!$G$12+СВЦЭМ!$D$10+'СЕТ СН'!$G$6-'СЕТ СН'!$G$22</f>
        <v>1267.89878563</v>
      </c>
      <c r="M61" s="36">
        <f>SUMIFS(СВЦЭМ!$C$33:$C$776,СВЦЭМ!$A$33:$A$776,$A61,СВЦЭМ!$B$33:$B$776,M$47)+'СЕТ СН'!$G$12+СВЦЭМ!$D$10+'СЕТ СН'!$G$6-'СЕТ СН'!$G$22</f>
        <v>1282.5769959100001</v>
      </c>
      <c r="N61" s="36">
        <f>SUMIFS(СВЦЭМ!$C$33:$C$776,СВЦЭМ!$A$33:$A$776,$A61,СВЦЭМ!$B$33:$B$776,N$47)+'СЕТ СН'!$G$12+СВЦЭМ!$D$10+'СЕТ СН'!$G$6-'СЕТ СН'!$G$22</f>
        <v>1291.3056895900002</v>
      </c>
      <c r="O61" s="36">
        <f>SUMIFS(СВЦЭМ!$C$33:$C$776,СВЦЭМ!$A$33:$A$776,$A61,СВЦЭМ!$B$33:$B$776,O$47)+'СЕТ СН'!$G$12+СВЦЭМ!$D$10+'СЕТ СН'!$G$6-'СЕТ СН'!$G$22</f>
        <v>1296.3951622100001</v>
      </c>
      <c r="P61" s="36">
        <f>SUMIFS(СВЦЭМ!$C$33:$C$776,СВЦЭМ!$A$33:$A$776,$A61,СВЦЭМ!$B$33:$B$776,P$47)+'СЕТ СН'!$G$12+СВЦЭМ!$D$10+'СЕТ СН'!$G$6-'СЕТ СН'!$G$22</f>
        <v>1303.6266612900001</v>
      </c>
      <c r="Q61" s="36">
        <f>SUMIFS(СВЦЭМ!$C$33:$C$776,СВЦЭМ!$A$33:$A$776,$A61,СВЦЭМ!$B$33:$B$776,Q$47)+'СЕТ СН'!$G$12+СВЦЭМ!$D$10+'СЕТ СН'!$G$6-'СЕТ СН'!$G$22</f>
        <v>1305.2453755600002</v>
      </c>
      <c r="R61" s="36">
        <f>SUMIFS(СВЦЭМ!$C$33:$C$776,СВЦЭМ!$A$33:$A$776,$A61,СВЦЭМ!$B$33:$B$776,R$47)+'СЕТ СН'!$G$12+СВЦЭМ!$D$10+'СЕТ СН'!$G$6-'СЕТ СН'!$G$22</f>
        <v>1301.3966255</v>
      </c>
      <c r="S61" s="36">
        <f>SUMIFS(СВЦЭМ!$C$33:$C$776,СВЦЭМ!$A$33:$A$776,$A61,СВЦЭМ!$B$33:$B$776,S$47)+'СЕТ СН'!$G$12+СВЦЭМ!$D$10+'СЕТ СН'!$G$6-'СЕТ СН'!$G$22</f>
        <v>1299.9440002200001</v>
      </c>
      <c r="T61" s="36">
        <f>SUMIFS(СВЦЭМ!$C$33:$C$776,СВЦЭМ!$A$33:$A$776,$A61,СВЦЭМ!$B$33:$B$776,T$47)+'СЕТ СН'!$G$12+СВЦЭМ!$D$10+'СЕТ СН'!$G$6-'СЕТ СН'!$G$22</f>
        <v>1285.36846257</v>
      </c>
      <c r="U61" s="36">
        <f>SUMIFS(СВЦЭМ!$C$33:$C$776,СВЦЭМ!$A$33:$A$776,$A61,СВЦЭМ!$B$33:$B$776,U$47)+'СЕТ СН'!$G$12+СВЦЭМ!$D$10+'СЕТ СН'!$G$6-'СЕТ СН'!$G$22</f>
        <v>1284.1069628100001</v>
      </c>
      <c r="V61" s="36">
        <f>SUMIFS(СВЦЭМ!$C$33:$C$776,СВЦЭМ!$A$33:$A$776,$A61,СВЦЭМ!$B$33:$B$776,V$47)+'СЕТ СН'!$G$12+СВЦЭМ!$D$10+'СЕТ СН'!$G$6-'СЕТ СН'!$G$22</f>
        <v>1285.23151899</v>
      </c>
      <c r="W61" s="36">
        <f>SUMIFS(СВЦЭМ!$C$33:$C$776,СВЦЭМ!$A$33:$A$776,$A61,СВЦЭМ!$B$33:$B$776,W$47)+'СЕТ СН'!$G$12+СВЦЭМ!$D$10+'СЕТ СН'!$G$6-'СЕТ СН'!$G$22</f>
        <v>1303.1847260500001</v>
      </c>
      <c r="X61" s="36">
        <f>SUMIFS(СВЦЭМ!$C$33:$C$776,СВЦЭМ!$A$33:$A$776,$A61,СВЦЭМ!$B$33:$B$776,X$47)+'СЕТ СН'!$G$12+СВЦЭМ!$D$10+'СЕТ СН'!$G$6-'СЕТ СН'!$G$22</f>
        <v>1316.84994471</v>
      </c>
      <c r="Y61" s="36">
        <f>SUMIFS(СВЦЭМ!$C$33:$C$776,СВЦЭМ!$A$33:$A$776,$A61,СВЦЭМ!$B$33:$B$776,Y$47)+'СЕТ СН'!$G$12+СВЦЭМ!$D$10+'СЕТ СН'!$G$6-'СЕТ СН'!$G$22</f>
        <v>1338.3990223600001</v>
      </c>
    </row>
    <row r="62" spans="1:25" ht="15.75" x14ac:dyDescent="0.2">
      <c r="A62" s="35">
        <f t="shared" si="1"/>
        <v>44211</v>
      </c>
      <c r="B62" s="36">
        <f>SUMIFS(СВЦЭМ!$C$33:$C$776,СВЦЭМ!$A$33:$A$776,$A62,СВЦЭМ!$B$33:$B$776,B$47)+'СЕТ СН'!$G$12+СВЦЭМ!$D$10+'СЕТ СН'!$G$6-'СЕТ СН'!$G$22</f>
        <v>1182.69351512</v>
      </c>
      <c r="C62" s="36">
        <f>SUMIFS(СВЦЭМ!$C$33:$C$776,СВЦЭМ!$A$33:$A$776,$A62,СВЦЭМ!$B$33:$B$776,C$47)+'СЕТ СН'!$G$12+СВЦЭМ!$D$10+'СЕТ СН'!$G$6-'СЕТ СН'!$G$22</f>
        <v>1209.80548211</v>
      </c>
      <c r="D62" s="36">
        <f>SUMIFS(СВЦЭМ!$C$33:$C$776,СВЦЭМ!$A$33:$A$776,$A62,СВЦЭМ!$B$33:$B$776,D$47)+'СЕТ СН'!$G$12+СВЦЭМ!$D$10+'СЕТ СН'!$G$6-'СЕТ СН'!$G$22</f>
        <v>1172.73200406</v>
      </c>
      <c r="E62" s="36">
        <f>SUMIFS(СВЦЭМ!$C$33:$C$776,СВЦЭМ!$A$33:$A$776,$A62,СВЦЭМ!$B$33:$B$776,E$47)+'СЕТ СН'!$G$12+СВЦЭМ!$D$10+'СЕТ СН'!$G$6-'СЕТ СН'!$G$22</f>
        <v>1179.03773652</v>
      </c>
      <c r="F62" s="36">
        <f>SUMIFS(СВЦЭМ!$C$33:$C$776,СВЦЭМ!$A$33:$A$776,$A62,СВЦЭМ!$B$33:$B$776,F$47)+'СЕТ СН'!$G$12+СВЦЭМ!$D$10+'СЕТ СН'!$G$6-'СЕТ СН'!$G$22</f>
        <v>1177.23685914</v>
      </c>
      <c r="G62" s="36">
        <f>SUMIFS(СВЦЭМ!$C$33:$C$776,СВЦЭМ!$A$33:$A$776,$A62,СВЦЭМ!$B$33:$B$776,G$47)+'СЕТ СН'!$G$12+СВЦЭМ!$D$10+'СЕТ СН'!$G$6-'СЕТ СН'!$G$22</f>
        <v>1170.4120729700001</v>
      </c>
      <c r="H62" s="36">
        <f>SUMIFS(СВЦЭМ!$C$33:$C$776,СВЦЭМ!$A$33:$A$776,$A62,СВЦЭМ!$B$33:$B$776,H$47)+'СЕТ СН'!$G$12+СВЦЭМ!$D$10+'СЕТ СН'!$G$6-'СЕТ СН'!$G$22</f>
        <v>1138.6980128499999</v>
      </c>
      <c r="I62" s="36">
        <f>SUMIFS(СВЦЭМ!$C$33:$C$776,СВЦЭМ!$A$33:$A$776,$A62,СВЦЭМ!$B$33:$B$776,I$47)+'СЕТ СН'!$G$12+СВЦЭМ!$D$10+'СЕТ СН'!$G$6-'СЕТ СН'!$G$22</f>
        <v>1142.3074804299999</v>
      </c>
      <c r="J62" s="36">
        <f>SUMIFS(СВЦЭМ!$C$33:$C$776,СВЦЭМ!$A$33:$A$776,$A62,СВЦЭМ!$B$33:$B$776,J$47)+'СЕТ СН'!$G$12+СВЦЭМ!$D$10+'СЕТ СН'!$G$6-'СЕТ СН'!$G$22</f>
        <v>1157.49107316</v>
      </c>
      <c r="K62" s="36">
        <f>SUMIFS(СВЦЭМ!$C$33:$C$776,СВЦЭМ!$A$33:$A$776,$A62,СВЦЭМ!$B$33:$B$776,K$47)+'СЕТ СН'!$G$12+СВЦЭМ!$D$10+'СЕТ СН'!$G$6-'СЕТ СН'!$G$22</f>
        <v>1158.79703277</v>
      </c>
      <c r="L62" s="36">
        <f>SUMIFS(СВЦЭМ!$C$33:$C$776,СВЦЭМ!$A$33:$A$776,$A62,СВЦЭМ!$B$33:$B$776,L$47)+'СЕТ СН'!$G$12+СВЦЭМ!$D$10+'СЕТ СН'!$G$6-'СЕТ СН'!$G$22</f>
        <v>1158.7555194199999</v>
      </c>
      <c r="M62" s="36">
        <f>SUMIFS(СВЦЭМ!$C$33:$C$776,СВЦЭМ!$A$33:$A$776,$A62,СВЦЭМ!$B$33:$B$776,M$47)+'СЕТ СН'!$G$12+СВЦЭМ!$D$10+'СЕТ СН'!$G$6-'СЕТ СН'!$G$22</f>
        <v>1153.7288337699999</v>
      </c>
      <c r="N62" s="36">
        <f>SUMIFS(СВЦЭМ!$C$33:$C$776,СВЦЭМ!$A$33:$A$776,$A62,СВЦЭМ!$B$33:$B$776,N$47)+'СЕТ СН'!$G$12+СВЦЭМ!$D$10+'СЕТ СН'!$G$6-'СЕТ СН'!$G$22</f>
        <v>1148.0713671799999</v>
      </c>
      <c r="O62" s="36">
        <f>SUMIFS(СВЦЭМ!$C$33:$C$776,СВЦЭМ!$A$33:$A$776,$A62,СВЦЭМ!$B$33:$B$776,O$47)+'СЕТ СН'!$G$12+СВЦЭМ!$D$10+'СЕТ СН'!$G$6-'СЕТ СН'!$G$22</f>
        <v>1152.7602090800001</v>
      </c>
      <c r="P62" s="36">
        <f>SUMIFS(СВЦЭМ!$C$33:$C$776,СВЦЭМ!$A$33:$A$776,$A62,СВЦЭМ!$B$33:$B$776,P$47)+'СЕТ СН'!$G$12+СВЦЭМ!$D$10+'СЕТ СН'!$G$6-'СЕТ СН'!$G$22</f>
        <v>1177.5915817499999</v>
      </c>
      <c r="Q62" s="36">
        <f>SUMIFS(СВЦЭМ!$C$33:$C$776,СВЦЭМ!$A$33:$A$776,$A62,СВЦЭМ!$B$33:$B$776,Q$47)+'СЕТ СН'!$G$12+СВЦЭМ!$D$10+'СЕТ СН'!$G$6-'СЕТ СН'!$G$22</f>
        <v>1170.7325299300001</v>
      </c>
      <c r="R62" s="36">
        <f>SUMIFS(СВЦЭМ!$C$33:$C$776,СВЦЭМ!$A$33:$A$776,$A62,СВЦЭМ!$B$33:$B$776,R$47)+'СЕТ СН'!$G$12+СВЦЭМ!$D$10+'СЕТ СН'!$G$6-'СЕТ СН'!$G$22</f>
        <v>1180.7734467400001</v>
      </c>
      <c r="S62" s="36">
        <f>SUMIFS(СВЦЭМ!$C$33:$C$776,СВЦЭМ!$A$33:$A$776,$A62,СВЦЭМ!$B$33:$B$776,S$47)+'СЕТ СН'!$G$12+СВЦЭМ!$D$10+'СЕТ СН'!$G$6-'СЕТ СН'!$G$22</f>
        <v>1180.58663914</v>
      </c>
      <c r="T62" s="36">
        <f>SUMIFS(СВЦЭМ!$C$33:$C$776,СВЦЭМ!$A$33:$A$776,$A62,СВЦЭМ!$B$33:$B$776,T$47)+'СЕТ СН'!$G$12+СВЦЭМ!$D$10+'СЕТ СН'!$G$6-'СЕТ СН'!$G$22</f>
        <v>1234.22076152</v>
      </c>
      <c r="U62" s="36">
        <f>SUMIFS(СВЦЭМ!$C$33:$C$776,СВЦЭМ!$A$33:$A$776,$A62,СВЦЭМ!$B$33:$B$776,U$47)+'СЕТ СН'!$G$12+СВЦЭМ!$D$10+'СЕТ СН'!$G$6-'СЕТ СН'!$G$22</f>
        <v>1228.44570978</v>
      </c>
      <c r="V62" s="36">
        <f>SUMIFS(СВЦЭМ!$C$33:$C$776,СВЦЭМ!$A$33:$A$776,$A62,СВЦЭМ!$B$33:$B$776,V$47)+'СЕТ СН'!$G$12+СВЦЭМ!$D$10+'СЕТ СН'!$G$6-'СЕТ СН'!$G$22</f>
        <v>1170.1001749899999</v>
      </c>
      <c r="W62" s="36">
        <f>SUMIFS(СВЦЭМ!$C$33:$C$776,СВЦЭМ!$A$33:$A$776,$A62,СВЦЭМ!$B$33:$B$776,W$47)+'СЕТ СН'!$G$12+СВЦЭМ!$D$10+'СЕТ СН'!$G$6-'СЕТ СН'!$G$22</f>
        <v>1182.9910730700001</v>
      </c>
      <c r="X62" s="36">
        <f>SUMIFS(СВЦЭМ!$C$33:$C$776,СВЦЭМ!$A$33:$A$776,$A62,СВЦЭМ!$B$33:$B$776,X$47)+'СЕТ СН'!$G$12+СВЦЭМ!$D$10+'СЕТ СН'!$G$6-'СЕТ СН'!$G$22</f>
        <v>1188.3394581</v>
      </c>
      <c r="Y62" s="36">
        <f>SUMIFS(СВЦЭМ!$C$33:$C$776,СВЦЭМ!$A$33:$A$776,$A62,СВЦЭМ!$B$33:$B$776,Y$47)+'СЕТ СН'!$G$12+СВЦЭМ!$D$10+'СЕТ СН'!$G$6-'СЕТ СН'!$G$22</f>
        <v>1185.6238051600001</v>
      </c>
    </row>
    <row r="63" spans="1:25" ht="15.75" x14ac:dyDescent="0.2">
      <c r="A63" s="35">
        <f t="shared" si="1"/>
        <v>44212</v>
      </c>
      <c r="B63" s="36">
        <f>SUMIFS(СВЦЭМ!$C$33:$C$776,СВЦЭМ!$A$33:$A$776,$A63,СВЦЭМ!$B$33:$B$776,B$47)+'СЕТ СН'!$G$12+СВЦЭМ!$D$10+'СЕТ СН'!$G$6-'СЕТ СН'!$G$22</f>
        <v>1324.3935633800002</v>
      </c>
      <c r="C63" s="36">
        <f>SUMIFS(СВЦЭМ!$C$33:$C$776,СВЦЭМ!$A$33:$A$776,$A63,СВЦЭМ!$B$33:$B$776,C$47)+'СЕТ СН'!$G$12+СВЦЭМ!$D$10+'СЕТ СН'!$G$6-'СЕТ СН'!$G$22</f>
        <v>1354.4875432400002</v>
      </c>
      <c r="D63" s="36">
        <f>SUMIFS(СВЦЭМ!$C$33:$C$776,СВЦЭМ!$A$33:$A$776,$A63,СВЦЭМ!$B$33:$B$776,D$47)+'СЕТ СН'!$G$12+СВЦЭМ!$D$10+'СЕТ СН'!$G$6-'СЕТ СН'!$G$22</f>
        <v>1364.0890924400001</v>
      </c>
      <c r="E63" s="36">
        <f>SUMIFS(СВЦЭМ!$C$33:$C$776,СВЦЭМ!$A$33:$A$776,$A63,СВЦЭМ!$B$33:$B$776,E$47)+'СЕТ СН'!$G$12+СВЦЭМ!$D$10+'СЕТ СН'!$G$6-'СЕТ СН'!$G$22</f>
        <v>1369.86499927</v>
      </c>
      <c r="F63" s="36">
        <f>SUMIFS(СВЦЭМ!$C$33:$C$776,СВЦЭМ!$A$33:$A$776,$A63,СВЦЭМ!$B$33:$B$776,F$47)+'СЕТ СН'!$G$12+СВЦЭМ!$D$10+'СЕТ СН'!$G$6-'СЕТ СН'!$G$22</f>
        <v>1382.2599391900001</v>
      </c>
      <c r="G63" s="36">
        <f>SUMIFS(СВЦЭМ!$C$33:$C$776,СВЦЭМ!$A$33:$A$776,$A63,СВЦЭМ!$B$33:$B$776,G$47)+'СЕТ СН'!$G$12+СВЦЭМ!$D$10+'СЕТ СН'!$G$6-'СЕТ СН'!$G$22</f>
        <v>1377.9137713100001</v>
      </c>
      <c r="H63" s="36">
        <f>SUMIFS(СВЦЭМ!$C$33:$C$776,СВЦЭМ!$A$33:$A$776,$A63,СВЦЭМ!$B$33:$B$776,H$47)+'СЕТ СН'!$G$12+СВЦЭМ!$D$10+'СЕТ СН'!$G$6-'СЕТ СН'!$G$22</f>
        <v>1358.89584848</v>
      </c>
      <c r="I63" s="36">
        <f>SUMIFS(СВЦЭМ!$C$33:$C$776,СВЦЭМ!$A$33:$A$776,$A63,СВЦЭМ!$B$33:$B$776,I$47)+'СЕТ СН'!$G$12+СВЦЭМ!$D$10+'СЕТ СН'!$G$6-'СЕТ СН'!$G$22</f>
        <v>1337.35080778</v>
      </c>
      <c r="J63" s="36">
        <f>SUMIFS(СВЦЭМ!$C$33:$C$776,СВЦЭМ!$A$33:$A$776,$A63,СВЦЭМ!$B$33:$B$776,J$47)+'СЕТ СН'!$G$12+СВЦЭМ!$D$10+'СЕТ СН'!$G$6-'СЕТ СН'!$G$22</f>
        <v>1293.9506209400001</v>
      </c>
      <c r="K63" s="36">
        <f>SUMIFS(СВЦЭМ!$C$33:$C$776,СВЦЭМ!$A$33:$A$776,$A63,СВЦЭМ!$B$33:$B$776,K$47)+'СЕТ СН'!$G$12+СВЦЭМ!$D$10+'СЕТ СН'!$G$6-'СЕТ СН'!$G$22</f>
        <v>1269.6711217500001</v>
      </c>
      <c r="L63" s="36">
        <f>SUMIFS(СВЦЭМ!$C$33:$C$776,СВЦЭМ!$A$33:$A$776,$A63,СВЦЭМ!$B$33:$B$776,L$47)+'СЕТ СН'!$G$12+СВЦЭМ!$D$10+'СЕТ СН'!$G$6-'СЕТ СН'!$G$22</f>
        <v>1267.3612572400002</v>
      </c>
      <c r="M63" s="36">
        <f>SUMIFS(СВЦЭМ!$C$33:$C$776,СВЦЭМ!$A$33:$A$776,$A63,СВЦЭМ!$B$33:$B$776,M$47)+'СЕТ СН'!$G$12+СВЦЭМ!$D$10+'СЕТ СН'!$G$6-'СЕТ СН'!$G$22</f>
        <v>1276.50298066</v>
      </c>
      <c r="N63" s="36">
        <f>SUMIFS(СВЦЭМ!$C$33:$C$776,СВЦЭМ!$A$33:$A$776,$A63,СВЦЭМ!$B$33:$B$776,N$47)+'СЕТ СН'!$G$12+СВЦЭМ!$D$10+'СЕТ СН'!$G$6-'СЕТ СН'!$G$22</f>
        <v>1288.6235690400001</v>
      </c>
      <c r="O63" s="36">
        <f>SUMIFS(СВЦЭМ!$C$33:$C$776,СВЦЭМ!$A$33:$A$776,$A63,СВЦЭМ!$B$33:$B$776,O$47)+'СЕТ СН'!$G$12+СВЦЭМ!$D$10+'СЕТ СН'!$G$6-'СЕТ СН'!$G$22</f>
        <v>1298.7845650300001</v>
      </c>
      <c r="P63" s="36">
        <f>SUMIFS(СВЦЭМ!$C$33:$C$776,СВЦЭМ!$A$33:$A$776,$A63,СВЦЭМ!$B$33:$B$776,P$47)+'СЕТ СН'!$G$12+СВЦЭМ!$D$10+'СЕТ СН'!$G$6-'СЕТ СН'!$G$22</f>
        <v>1304.7770208300001</v>
      </c>
      <c r="Q63" s="36">
        <f>SUMIFS(СВЦЭМ!$C$33:$C$776,СВЦЭМ!$A$33:$A$776,$A63,СВЦЭМ!$B$33:$B$776,Q$47)+'СЕТ СН'!$G$12+СВЦЭМ!$D$10+'СЕТ СН'!$G$6-'СЕТ СН'!$G$22</f>
        <v>1309.3119011900001</v>
      </c>
      <c r="R63" s="36">
        <f>SUMIFS(СВЦЭМ!$C$33:$C$776,СВЦЭМ!$A$33:$A$776,$A63,СВЦЭМ!$B$33:$B$776,R$47)+'СЕТ СН'!$G$12+СВЦЭМ!$D$10+'СЕТ СН'!$G$6-'СЕТ СН'!$G$22</f>
        <v>1296.65393012</v>
      </c>
      <c r="S63" s="36">
        <f>SUMIFS(СВЦЭМ!$C$33:$C$776,СВЦЭМ!$A$33:$A$776,$A63,СВЦЭМ!$B$33:$B$776,S$47)+'СЕТ СН'!$G$12+СВЦЭМ!$D$10+'СЕТ СН'!$G$6-'СЕТ СН'!$G$22</f>
        <v>1276.1984033600002</v>
      </c>
      <c r="T63" s="36">
        <f>SUMIFS(СВЦЭМ!$C$33:$C$776,СВЦЭМ!$A$33:$A$776,$A63,СВЦЭМ!$B$33:$B$776,T$47)+'СЕТ СН'!$G$12+СВЦЭМ!$D$10+'СЕТ СН'!$G$6-'СЕТ СН'!$G$22</f>
        <v>1252.9607709400002</v>
      </c>
      <c r="U63" s="36">
        <f>SUMIFS(СВЦЭМ!$C$33:$C$776,СВЦЭМ!$A$33:$A$776,$A63,СВЦЭМ!$B$33:$B$776,U$47)+'СЕТ СН'!$G$12+СВЦЭМ!$D$10+'СЕТ СН'!$G$6-'СЕТ СН'!$G$22</f>
        <v>1257.6583148700001</v>
      </c>
      <c r="V63" s="36">
        <f>SUMIFS(СВЦЭМ!$C$33:$C$776,СВЦЭМ!$A$33:$A$776,$A63,СВЦЭМ!$B$33:$B$776,V$47)+'СЕТ СН'!$G$12+СВЦЭМ!$D$10+'СЕТ СН'!$G$6-'СЕТ СН'!$G$22</f>
        <v>1268.64893519</v>
      </c>
      <c r="W63" s="36">
        <f>SUMIFS(СВЦЭМ!$C$33:$C$776,СВЦЭМ!$A$33:$A$776,$A63,СВЦЭМ!$B$33:$B$776,W$47)+'СЕТ СН'!$G$12+СВЦЭМ!$D$10+'СЕТ СН'!$G$6-'СЕТ СН'!$G$22</f>
        <v>1292.5333930500001</v>
      </c>
      <c r="X63" s="36">
        <f>SUMIFS(СВЦЭМ!$C$33:$C$776,СВЦЭМ!$A$33:$A$776,$A63,СВЦЭМ!$B$33:$B$776,X$47)+'СЕТ СН'!$G$12+СВЦЭМ!$D$10+'СЕТ СН'!$G$6-'СЕТ СН'!$G$22</f>
        <v>1298.2622198000001</v>
      </c>
      <c r="Y63" s="36">
        <f>SUMIFS(СВЦЭМ!$C$33:$C$776,СВЦЭМ!$A$33:$A$776,$A63,СВЦЭМ!$B$33:$B$776,Y$47)+'СЕТ СН'!$G$12+СВЦЭМ!$D$10+'СЕТ СН'!$G$6-'СЕТ СН'!$G$22</f>
        <v>1326.54829204</v>
      </c>
    </row>
    <row r="64" spans="1:25" ht="15.75" x14ac:dyDescent="0.2">
      <c r="A64" s="35">
        <f t="shared" si="1"/>
        <v>44213</v>
      </c>
      <c r="B64" s="36">
        <f>SUMIFS(СВЦЭМ!$C$33:$C$776,СВЦЭМ!$A$33:$A$776,$A64,СВЦЭМ!$B$33:$B$776,B$47)+'СЕТ СН'!$G$12+СВЦЭМ!$D$10+'СЕТ СН'!$G$6-'СЕТ СН'!$G$22</f>
        <v>1298.72138939</v>
      </c>
      <c r="C64" s="36">
        <f>SUMIFS(СВЦЭМ!$C$33:$C$776,СВЦЭМ!$A$33:$A$776,$A64,СВЦЭМ!$B$33:$B$776,C$47)+'СЕТ СН'!$G$12+СВЦЭМ!$D$10+'СЕТ СН'!$G$6-'СЕТ СН'!$G$22</f>
        <v>1333.80289745</v>
      </c>
      <c r="D64" s="36">
        <f>SUMIFS(СВЦЭМ!$C$33:$C$776,СВЦЭМ!$A$33:$A$776,$A64,СВЦЭМ!$B$33:$B$776,D$47)+'СЕТ СН'!$G$12+СВЦЭМ!$D$10+'СЕТ СН'!$G$6-'СЕТ СН'!$G$22</f>
        <v>1355.28367955</v>
      </c>
      <c r="E64" s="36">
        <f>SUMIFS(СВЦЭМ!$C$33:$C$776,СВЦЭМ!$A$33:$A$776,$A64,СВЦЭМ!$B$33:$B$776,E$47)+'СЕТ СН'!$G$12+СВЦЭМ!$D$10+'СЕТ СН'!$G$6-'СЕТ СН'!$G$22</f>
        <v>1380.3342315800001</v>
      </c>
      <c r="F64" s="36">
        <f>SUMIFS(СВЦЭМ!$C$33:$C$776,СВЦЭМ!$A$33:$A$776,$A64,СВЦЭМ!$B$33:$B$776,F$47)+'СЕТ СН'!$G$12+СВЦЭМ!$D$10+'СЕТ СН'!$G$6-'СЕТ СН'!$G$22</f>
        <v>1396.2250735</v>
      </c>
      <c r="G64" s="36">
        <f>SUMIFS(СВЦЭМ!$C$33:$C$776,СВЦЭМ!$A$33:$A$776,$A64,СВЦЭМ!$B$33:$B$776,G$47)+'СЕТ СН'!$G$12+СВЦЭМ!$D$10+'СЕТ СН'!$G$6-'СЕТ СН'!$G$22</f>
        <v>1390.8693644800001</v>
      </c>
      <c r="H64" s="36">
        <f>SUMIFS(СВЦЭМ!$C$33:$C$776,СВЦЭМ!$A$33:$A$776,$A64,СВЦЭМ!$B$33:$B$776,H$47)+'СЕТ СН'!$G$12+СВЦЭМ!$D$10+'СЕТ СН'!$G$6-'СЕТ СН'!$G$22</f>
        <v>1372.7448634</v>
      </c>
      <c r="I64" s="36">
        <f>SUMIFS(СВЦЭМ!$C$33:$C$776,СВЦЭМ!$A$33:$A$776,$A64,СВЦЭМ!$B$33:$B$776,I$47)+'СЕТ СН'!$G$12+СВЦЭМ!$D$10+'СЕТ СН'!$G$6-'СЕТ СН'!$G$22</f>
        <v>1360.8175723200002</v>
      </c>
      <c r="J64" s="36">
        <f>SUMIFS(СВЦЭМ!$C$33:$C$776,СВЦЭМ!$A$33:$A$776,$A64,СВЦЭМ!$B$33:$B$776,J$47)+'СЕТ СН'!$G$12+СВЦЭМ!$D$10+'СЕТ СН'!$G$6-'СЕТ СН'!$G$22</f>
        <v>1318.00716422</v>
      </c>
      <c r="K64" s="36">
        <f>SUMIFS(СВЦЭМ!$C$33:$C$776,СВЦЭМ!$A$33:$A$776,$A64,СВЦЭМ!$B$33:$B$776,K$47)+'СЕТ СН'!$G$12+СВЦЭМ!$D$10+'СЕТ СН'!$G$6-'СЕТ СН'!$G$22</f>
        <v>1296.53737563</v>
      </c>
      <c r="L64" s="36">
        <f>SUMIFS(СВЦЭМ!$C$33:$C$776,СВЦЭМ!$A$33:$A$776,$A64,СВЦЭМ!$B$33:$B$776,L$47)+'СЕТ СН'!$G$12+СВЦЭМ!$D$10+'СЕТ СН'!$G$6-'СЕТ СН'!$G$22</f>
        <v>1287.34003138</v>
      </c>
      <c r="M64" s="36">
        <f>SUMIFS(СВЦЭМ!$C$33:$C$776,СВЦЭМ!$A$33:$A$776,$A64,СВЦЭМ!$B$33:$B$776,M$47)+'СЕТ СН'!$G$12+СВЦЭМ!$D$10+'СЕТ СН'!$G$6-'СЕТ СН'!$G$22</f>
        <v>1273.25657882</v>
      </c>
      <c r="N64" s="36">
        <f>SUMIFS(СВЦЭМ!$C$33:$C$776,СВЦЭМ!$A$33:$A$776,$A64,СВЦЭМ!$B$33:$B$776,N$47)+'СЕТ СН'!$G$12+СВЦЭМ!$D$10+'СЕТ СН'!$G$6-'СЕТ СН'!$G$22</f>
        <v>1286.1667008300001</v>
      </c>
      <c r="O64" s="36">
        <f>SUMIFS(СВЦЭМ!$C$33:$C$776,СВЦЭМ!$A$33:$A$776,$A64,СВЦЭМ!$B$33:$B$776,O$47)+'СЕТ СН'!$G$12+СВЦЭМ!$D$10+'СЕТ СН'!$G$6-'СЕТ СН'!$G$22</f>
        <v>1304.3800095400002</v>
      </c>
      <c r="P64" s="36">
        <f>SUMIFS(СВЦЭМ!$C$33:$C$776,СВЦЭМ!$A$33:$A$776,$A64,СВЦЭМ!$B$33:$B$776,P$47)+'СЕТ СН'!$G$12+СВЦЭМ!$D$10+'СЕТ СН'!$G$6-'СЕТ СН'!$G$22</f>
        <v>1316.1372987100001</v>
      </c>
      <c r="Q64" s="36">
        <f>SUMIFS(СВЦЭМ!$C$33:$C$776,СВЦЭМ!$A$33:$A$776,$A64,СВЦЭМ!$B$33:$B$776,Q$47)+'СЕТ СН'!$G$12+СВЦЭМ!$D$10+'СЕТ СН'!$G$6-'СЕТ СН'!$G$22</f>
        <v>1330.21850711</v>
      </c>
      <c r="R64" s="36">
        <f>SUMIFS(СВЦЭМ!$C$33:$C$776,СВЦЭМ!$A$33:$A$776,$A64,СВЦЭМ!$B$33:$B$776,R$47)+'СЕТ СН'!$G$12+СВЦЭМ!$D$10+'СЕТ СН'!$G$6-'СЕТ СН'!$G$22</f>
        <v>1315.97982527</v>
      </c>
      <c r="S64" s="36">
        <f>SUMIFS(СВЦЭМ!$C$33:$C$776,СВЦЭМ!$A$33:$A$776,$A64,СВЦЭМ!$B$33:$B$776,S$47)+'СЕТ СН'!$G$12+СВЦЭМ!$D$10+'СЕТ СН'!$G$6-'СЕТ СН'!$G$22</f>
        <v>1288.8896727900001</v>
      </c>
      <c r="T64" s="36">
        <f>SUMIFS(СВЦЭМ!$C$33:$C$776,СВЦЭМ!$A$33:$A$776,$A64,СВЦЭМ!$B$33:$B$776,T$47)+'СЕТ СН'!$G$12+СВЦЭМ!$D$10+'СЕТ СН'!$G$6-'СЕТ СН'!$G$22</f>
        <v>1266.4716061900001</v>
      </c>
      <c r="U64" s="36">
        <f>SUMIFS(СВЦЭМ!$C$33:$C$776,СВЦЭМ!$A$33:$A$776,$A64,СВЦЭМ!$B$33:$B$776,U$47)+'СЕТ СН'!$G$12+СВЦЭМ!$D$10+'СЕТ СН'!$G$6-'СЕТ СН'!$G$22</f>
        <v>1263.9176206500001</v>
      </c>
      <c r="V64" s="36">
        <f>SUMIFS(СВЦЭМ!$C$33:$C$776,СВЦЭМ!$A$33:$A$776,$A64,СВЦЭМ!$B$33:$B$776,V$47)+'СЕТ СН'!$G$12+СВЦЭМ!$D$10+'СЕТ СН'!$G$6-'СЕТ СН'!$G$22</f>
        <v>1269.5343879000002</v>
      </c>
      <c r="W64" s="36">
        <f>SUMIFS(СВЦЭМ!$C$33:$C$776,СВЦЭМ!$A$33:$A$776,$A64,СВЦЭМ!$B$33:$B$776,W$47)+'СЕТ СН'!$G$12+СВЦЭМ!$D$10+'СЕТ СН'!$G$6-'СЕТ СН'!$G$22</f>
        <v>1287.7831213700001</v>
      </c>
      <c r="X64" s="36">
        <f>SUMIFS(СВЦЭМ!$C$33:$C$776,СВЦЭМ!$A$33:$A$776,$A64,СВЦЭМ!$B$33:$B$776,X$47)+'СЕТ СН'!$G$12+СВЦЭМ!$D$10+'СЕТ СН'!$G$6-'СЕТ СН'!$G$22</f>
        <v>1301.3805807700001</v>
      </c>
      <c r="Y64" s="36">
        <f>SUMIFS(СВЦЭМ!$C$33:$C$776,СВЦЭМ!$A$33:$A$776,$A64,СВЦЭМ!$B$33:$B$776,Y$47)+'СЕТ СН'!$G$12+СВЦЭМ!$D$10+'СЕТ СН'!$G$6-'СЕТ СН'!$G$22</f>
        <v>1322.9756379500002</v>
      </c>
    </row>
    <row r="65" spans="1:27" ht="15.75" x14ac:dyDescent="0.2">
      <c r="A65" s="35">
        <f t="shared" si="1"/>
        <v>44214</v>
      </c>
      <c r="B65" s="36">
        <f>SUMIFS(СВЦЭМ!$C$33:$C$776,СВЦЭМ!$A$33:$A$776,$A65,СВЦЭМ!$B$33:$B$776,B$47)+'СЕТ СН'!$G$12+СВЦЭМ!$D$10+'СЕТ СН'!$G$6-'СЕТ СН'!$G$22</f>
        <v>1357.9621118800001</v>
      </c>
      <c r="C65" s="36">
        <f>SUMIFS(СВЦЭМ!$C$33:$C$776,СВЦЭМ!$A$33:$A$776,$A65,СВЦЭМ!$B$33:$B$776,C$47)+'СЕТ СН'!$G$12+СВЦЭМ!$D$10+'СЕТ СН'!$G$6-'СЕТ СН'!$G$22</f>
        <v>1395.31177499</v>
      </c>
      <c r="D65" s="36">
        <f>SUMIFS(СВЦЭМ!$C$33:$C$776,СВЦЭМ!$A$33:$A$776,$A65,СВЦЭМ!$B$33:$B$776,D$47)+'СЕТ СН'!$G$12+СВЦЭМ!$D$10+'СЕТ СН'!$G$6-'СЕТ СН'!$G$22</f>
        <v>1404.52458301</v>
      </c>
      <c r="E65" s="36">
        <f>SUMIFS(СВЦЭМ!$C$33:$C$776,СВЦЭМ!$A$33:$A$776,$A65,СВЦЭМ!$B$33:$B$776,E$47)+'СЕТ СН'!$G$12+СВЦЭМ!$D$10+'СЕТ СН'!$G$6-'СЕТ СН'!$G$22</f>
        <v>1409.7611358500001</v>
      </c>
      <c r="F65" s="36">
        <f>SUMIFS(СВЦЭМ!$C$33:$C$776,СВЦЭМ!$A$33:$A$776,$A65,СВЦЭМ!$B$33:$B$776,F$47)+'СЕТ СН'!$G$12+СВЦЭМ!$D$10+'СЕТ СН'!$G$6-'СЕТ СН'!$G$22</f>
        <v>1425.4104317600002</v>
      </c>
      <c r="G65" s="36">
        <f>SUMIFS(СВЦЭМ!$C$33:$C$776,СВЦЭМ!$A$33:$A$776,$A65,СВЦЭМ!$B$33:$B$776,G$47)+'СЕТ СН'!$G$12+СВЦЭМ!$D$10+'СЕТ СН'!$G$6-'СЕТ СН'!$G$22</f>
        <v>1409.10885551</v>
      </c>
      <c r="H65" s="36">
        <f>SUMIFS(СВЦЭМ!$C$33:$C$776,СВЦЭМ!$A$33:$A$776,$A65,СВЦЭМ!$B$33:$B$776,H$47)+'СЕТ СН'!$G$12+СВЦЭМ!$D$10+'СЕТ СН'!$G$6-'СЕТ СН'!$G$22</f>
        <v>1393.42268416</v>
      </c>
      <c r="I65" s="36">
        <f>SUMIFS(СВЦЭМ!$C$33:$C$776,СВЦЭМ!$A$33:$A$776,$A65,СВЦЭМ!$B$33:$B$776,I$47)+'СЕТ СН'!$G$12+СВЦЭМ!$D$10+'СЕТ СН'!$G$6-'СЕТ СН'!$G$22</f>
        <v>1365.24956451</v>
      </c>
      <c r="J65" s="36">
        <f>SUMIFS(СВЦЭМ!$C$33:$C$776,СВЦЭМ!$A$33:$A$776,$A65,СВЦЭМ!$B$33:$B$776,J$47)+'СЕТ СН'!$G$12+СВЦЭМ!$D$10+'СЕТ СН'!$G$6-'СЕТ СН'!$G$22</f>
        <v>1323.4741601200001</v>
      </c>
      <c r="K65" s="36">
        <f>SUMIFS(СВЦЭМ!$C$33:$C$776,СВЦЭМ!$A$33:$A$776,$A65,СВЦЭМ!$B$33:$B$776,K$47)+'СЕТ СН'!$G$12+СВЦЭМ!$D$10+'СЕТ СН'!$G$6-'СЕТ СН'!$G$22</f>
        <v>1307.6230631800001</v>
      </c>
      <c r="L65" s="36">
        <f>SUMIFS(СВЦЭМ!$C$33:$C$776,СВЦЭМ!$A$33:$A$776,$A65,СВЦЭМ!$B$33:$B$776,L$47)+'СЕТ СН'!$G$12+СВЦЭМ!$D$10+'СЕТ СН'!$G$6-'СЕТ СН'!$G$22</f>
        <v>1316.5315169300002</v>
      </c>
      <c r="M65" s="36">
        <f>SUMIFS(СВЦЭМ!$C$33:$C$776,СВЦЭМ!$A$33:$A$776,$A65,СВЦЭМ!$B$33:$B$776,M$47)+'СЕТ СН'!$G$12+СВЦЭМ!$D$10+'СЕТ СН'!$G$6-'СЕТ СН'!$G$22</f>
        <v>1307.90703598</v>
      </c>
      <c r="N65" s="36">
        <f>SUMIFS(СВЦЭМ!$C$33:$C$776,СВЦЭМ!$A$33:$A$776,$A65,СВЦЭМ!$B$33:$B$776,N$47)+'СЕТ СН'!$G$12+СВЦЭМ!$D$10+'СЕТ СН'!$G$6-'СЕТ СН'!$G$22</f>
        <v>1315.1291773800001</v>
      </c>
      <c r="O65" s="36">
        <f>SUMIFS(СВЦЭМ!$C$33:$C$776,СВЦЭМ!$A$33:$A$776,$A65,СВЦЭМ!$B$33:$B$776,O$47)+'СЕТ СН'!$G$12+СВЦЭМ!$D$10+'СЕТ СН'!$G$6-'СЕТ СН'!$G$22</f>
        <v>1327.5658229200001</v>
      </c>
      <c r="P65" s="36">
        <f>SUMIFS(СВЦЭМ!$C$33:$C$776,СВЦЭМ!$A$33:$A$776,$A65,СВЦЭМ!$B$33:$B$776,P$47)+'СЕТ СН'!$G$12+СВЦЭМ!$D$10+'СЕТ СН'!$G$6-'СЕТ СН'!$G$22</f>
        <v>1348.05541309</v>
      </c>
      <c r="Q65" s="36">
        <f>SUMIFS(СВЦЭМ!$C$33:$C$776,СВЦЭМ!$A$33:$A$776,$A65,СВЦЭМ!$B$33:$B$776,Q$47)+'СЕТ СН'!$G$12+СВЦЭМ!$D$10+'СЕТ СН'!$G$6-'СЕТ СН'!$G$22</f>
        <v>1336.0714920600001</v>
      </c>
      <c r="R65" s="36">
        <f>SUMIFS(СВЦЭМ!$C$33:$C$776,СВЦЭМ!$A$33:$A$776,$A65,СВЦЭМ!$B$33:$B$776,R$47)+'СЕТ СН'!$G$12+СВЦЭМ!$D$10+'СЕТ СН'!$G$6-'СЕТ СН'!$G$22</f>
        <v>1325.01790671</v>
      </c>
      <c r="S65" s="36">
        <f>SUMIFS(СВЦЭМ!$C$33:$C$776,СВЦЭМ!$A$33:$A$776,$A65,СВЦЭМ!$B$33:$B$776,S$47)+'СЕТ СН'!$G$12+СВЦЭМ!$D$10+'СЕТ СН'!$G$6-'СЕТ СН'!$G$22</f>
        <v>1313.267887</v>
      </c>
      <c r="T65" s="36">
        <f>SUMIFS(СВЦЭМ!$C$33:$C$776,СВЦЭМ!$A$33:$A$776,$A65,СВЦЭМ!$B$33:$B$776,T$47)+'СЕТ СН'!$G$12+СВЦЭМ!$D$10+'СЕТ СН'!$G$6-'СЕТ СН'!$G$22</f>
        <v>1295.1777357800001</v>
      </c>
      <c r="U65" s="36">
        <f>SUMIFS(СВЦЭМ!$C$33:$C$776,СВЦЭМ!$A$33:$A$776,$A65,СВЦЭМ!$B$33:$B$776,U$47)+'СЕТ СН'!$G$12+СВЦЭМ!$D$10+'СЕТ СН'!$G$6-'СЕТ СН'!$G$22</f>
        <v>1296.93621379</v>
      </c>
      <c r="V65" s="36">
        <f>SUMIFS(СВЦЭМ!$C$33:$C$776,СВЦЭМ!$A$33:$A$776,$A65,СВЦЭМ!$B$33:$B$776,V$47)+'СЕТ СН'!$G$12+СВЦЭМ!$D$10+'СЕТ СН'!$G$6-'СЕТ СН'!$G$22</f>
        <v>1298.42879139</v>
      </c>
      <c r="W65" s="36">
        <f>SUMIFS(СВЦЭМ!$C$33:$C$776,СВЦЭМ!$A$33:$A$776,$A65,СВЦЭМ!$B$33:$B$776,W$47)+'СЕТ СН'!$G$12+СВЦЭМ!$D$10+'СЕТ СН'!$G$6-'СЕТ СН'!$G$22</f>
        <v>1323.3022902</v>
      </c>
      <c r="X65" s="36">
        <f>SUMIFS(СВЦЭМ!$C$33:$C$776,СВЦЭМ!$A$33:$A$776,$A65,СВЦЭМ!$B$33:$B$776,X$47)+'СЕТ СН'!$G$12+СВЦЭМ!$D$10+'СЕТ СН'!$G$6-'СЕТ СН'!$G$22</f>
        <v>1332.3799197000001</v>
      </c>
      <c r="Y65" s="36">
        <f>SUMIFS(СВЦЭМ!$C$33:$C$776,СВЦЭМ!$A$33:$A$776,$A65,СВЦЭМ!$B$33:$B$776,Y$47)+'СЕТ СН'!$G$12+СВЦЭМ!$D$10+'СЕТ СН'!$G$6-'СЕТ СН'!$G$22</f>
        <v>1357.9880456600001</v>
      </c>
    </row>
    <row r="66" spans="1:27" ht="15.75" x14ac:dyDescent="0.2">
      <c r="A66" s="35">
        <f t="shared" si="1"/>
        <v>44215</v>
      </c>
      <c r="B66" s="36">
        <f>SUMIFS(СВЦЭМ!$C$33:$C$776,СВЦЭМ!$A$33:$A$776,$A66,СВЦЭМ!$B$33:$B$776,B$47)+'СЕТ СН'!$G$12+СВЦЭМ!$D$10+'СЕТ СН'!$G$6-'СЕТ СН'!$G$22</f>
        <v>1354.9676838</v>
      </c>
      <c r="C66" s="36">
        <f>SUMIFS(СВЦЭМ!$C$33:$C$776,СВЦЭМ!$A$33:$A$776,$A66,СВЦЭМ!$B$33:$B$776,C$47)+'СЕТ СН'!$G$12+СВЦЭМ!$D$10+'СЕТ СН'!$G$6-'СЕТ СН'!$G$22</f>
        <v>1383.5831097300002</v>
      </c>
      <c r="D66" s="36">
        <f>SUMIFS(СВЦЭМ!$C$33:$C$776,СВЦЭМ!$A$33:$A$776,$A66,СВЦЭМ!$B$33:$B$776,D$47)+'СЕТ СН'!$G$12+СВЦЭМ!$D$10+'СЕТ СН'!$G$6-'СЕТ СН'!$G$22</f>
        <v>1405.22055574</v>
      </c>
      <c r="E66" s="36">
        <f>SUMIFS(СВЦЭМ!$C$33:$C$776,СВЦЭМ!$A$33:$A$776,$A66,СВЦЭМ!$B$33:$B$776,E$47)+'СЕТ СН'!$G$12+СВЦЭМ!$D$10+'СЕТ СН'!$G$6-'СЕТ СН'!$G$22</f>
        <v>1387.93803886</v>
      </c>
      <c r="F66" s="36">
        <f>SUMIFS(СВЦЭМ!$C$33:$C$776,СВЦЭМ!$A$33:$A$776,$A66,СВЦЭМ!$B$33:$B$776,F$47)+'СЕТ СН'!$G$12+СВЦЭМ!$D$10+'СЕТ СН'!$G$6-'СЕТ СН'!$G$22</f>
        <v>1388.68139176</v>
      </c>
      <c r="G66" s="36">
        <f>SUMIFS(СВЦЭМ!$C$33:$C$776,СВЦЭМ!$A$33:$A$776,$A66,СВЦЭМ!$B$33:$B$776,G$47)+'СЕТ СН'!$G$12+СВЦЭМ!$D$10+'СЕТ СН'!$G$6-'СЕТ СН'!$G$22</f>
        <v>1360.4192687100001</v>
      </c>
      <c r="H66" s="36">
        <f>SUMIFS(СВЦЭМ!$C$33:$C$776,СВЦЭМ!$A$33:$A$776,$A66,СВЦЭМ!$B$33:$B$776,H$47)+'СЕТ СН'!$G$12+СВЦЭМ!$D$10+'СЕТ СН'!$G$6-'СЕТ СН'!$G$22</f>
        <v>1316.4359124700002</v>
      </c>
      <c r="I66" s="36">
        <f>SUMIFS(СВЦЭМ!$C$33:$C$776,СВЦЭМ!$A$33:$A$776,$A66,СВЦЭМ!$B$33:$B$776,I$47)+'СЕТ СН'!$G$12+СВЦЭМ!$D$10+'СЕТ СН'!$G$6-'СЕТ СН'!$G$22</f>
        <v>1284.4291990300001</v>
      </c>
      <c r="J66" s="36">
        <f>SUMIFS(СВЦЭМ!$C$33:$C$776,СВЦЭМ!$A$33:$A$776,$A66,СВЦЭМ!$B$33:$B$776,J$47)+'СЕТ СН'!$G$12+СВЦЭМ!$D$10+'СЕТ СН'!$G$6-'СЕТ СН'!$G$22</f>
        <v>1258.9273935900001</v>
      </c>
      <c r="K66" s="36">
        <f>SUMIFS(СВЦЭМ!$C$33:$C$776,СВЦЭМ!$A$33:$A$776,$A66,СВЦЭМ!$B$33:$B$776,K$47)+'СЕТ СН'!$G$12+СВЦЭМ!$D$10+'СЕТ СН'!$G$6-'СЕТ СН'!$G$22</f>
        <v>1252.09474019</v>
      </c>
      <c r="L66" s="36">
        <f>SUMIFS(СВЦЭМ!$C$33:$C$776,СВЦЭМ!$A$33:$A$776,$A66,СВЦЭМ!$B$33:$B$776,L$47)+'СЕТ СН'!$G$12+СВЦЭМ!$D$10+'СЕТ СН'!$G$6-'СЕТ СН'!$G$22</f>
        <v>1243.9251810300002</v>
      </c>
      <c r="M66" s="36">
        <f>SUMIFS(СВЦЭМ!$C$33:$C$776,СВЦЭМ!$A$33:$A$776,$A66,СВЦЭМ!$B$33:$B$776,M$47)+'СЕТ СН'!$G$12+СВЦЭМ!$D$10+'СЕТ СН'!$G$6-'СЕТ СН'!$G$22</f>
        <v>1248.2570645400001</v>
      </c>
      <c r="N66" s="36">
        <f>SUMIFS(СВЦЭМ!$C$33:$C$776,СВЦЭМ!$A$33:$A$776,$A66,СВЦЭМ!$B$33:$B$776,N$47)+'СЕТ СН'!$G$12+СВЦЭМ!$D$10+'СЕТ СН'!$G$6-'СЕТ СН'!$G$22</f>
        <v>1253.2881153400001</v>
      </c>
      <c r="O66" s="36">
        <f>SUMIFS(СВЦЭМ!$C$33:$C$776,СВЦЭМ!$A$33:$A$776,$A66,СВЦЭМ!$B$33:$B$776,O$47)+'СЕТ СН'!$G$12+СВЦЭМ!$D$10+'СЕТ СН'!$G$6-'СЕТ СН'!$G$22</f>
        <v>1268.9565256400001</v>
      </c>
      <c r="P66" s="36">
        <f>SUMIFS(СВЦЭМ!$C$33:$C$776,СВЦЭМ!$A$33:$A$776,$A66,СВЦЭМ!$B$33:$B$776,P$47)+'СЕТ СН'!$G$12+СВЦЭМ!$D$10+'СЕТ СН'!$G$6-'СЕТ СН'!$G$22</f>
        <v>1280.8455020199999</v>
      </c>
      <c r="Q66" s="36">
        <f>SUMIFS(СВЦЭМ!$C$33:$C$776,СВЦЭМ!$A$33:$A$776,$A66,СВЦЭМ!$B$33:$B$776,Q$47)+'СЕТ СН'!$G$12+СВЦЭМ!$D$10+'СЕТ СН'!$G$6-'СЕТ СН'!$G$22</f>
        <v>1286.08406173</v>
      </c>
      <c r="R66" s="36">
        <f>SUMIFS(СВЦЭМ!$C$33:$C$776,СВЦЭМ!$A$33:$A$776,$A66,СВЦЭМ!$B$33:$B$776,R$47)+'СЕТ СН'!$G$12+СВЦЭМ!$D$10+'СЕТ СН'!$G$6-'СЕТ СН'!$G$22</f>
        <v>1282.3137005000001</v>
      </c>
      <c r="S66" s="36">
        <f>SUMIFS(СВЦЭМ!$C$33:$C$776,СВЦЭМ!$A$33:$A$776,$A66,СВЦЭМ!$B$33:$B$776,S$47)+'СЕТ СН'!$G$12+СВЦЭМ!$D$10+'СЕТ СН'!$G$6-'СЕТ СН'!$G$22</f>
        <v>1273.4020052700002</v>
      </c>
      <c r="T66" s="36">
        <f>SUMIFS(СВЦЭМ!$C$33:$C$776,СВЦЭМ!$A$33:$A$776,$A66,СВЦЭМ!$B$33:$B$776,T$47)+'СЕТ СН'!$G$12+СВЦЭМ!$D$10+'СЕТ СН'!$G$6-'СЕТ СН'!$G$22</f>
        <v>1251.1870276500001</v>
      </c>
      <c r="U66" s="36">
        <f>SUMIFS(СВЦЭМ!$C$33:$C$776,СВЦЭМ!$A$33:$A$776,$A66,СВЦЭМ!$B$33:$B$776,U$47)+'СЕТ СН'!$G$12+СВЦЭМ!$D$10+'СЕТ СН'!$G$6-'СЕТ СН'!$G$22</f>
        <v>1247.7726915600001</v>
      </c>
      <c r="V66" s="36">
        <f>SUMIFS(СВЦЭМ!$C$33:$C$776,СВЦЭМ!$A$33:$A$776,$A66,СВЦЭМ!$B$33:$B$776,V$47)+'СЕТ СН'!$G$12+СВЦЭМ!$D$10+'СЕТ СН'!$G$6-'СЕТ СН'!$G$22</f>
        <v>1256.9972236900001</v>
      </c>
      <c r="W66" s="36">
        <f>SUMIFS(СВЦЭМ!$C$33:$C$776,СВЦЭМ!$A$33:$A$776,$A66,СВЦЭМ!$B$33:$B$776,W$47)+'СЕТ СН'!$G$12+СВЦЭМ!$D$10+'СЕТ СН'!$G$6-'СЕТ СН'!$G$22</f>
        <v>1274.0757274900002</v>
      </c>
      <c r="X66" s="36">
        <f>SUMIFS(СВЦЭМ!$C$33:$C$776,СВЦЭМ!$A$33:$A$776,$A66,СВЦЭМ!$B$33:$B$776,X$47)+'СЕТ СН'!$G$12+СВЦЭМ!$D$10+'СЕТ СН'!$G$6-'СЕТ СН'!$G$22</f>
        <v>1277.7510975300002</v>
      </c>
      <c r="Y66" s="36">
        <f>SUMIFS(СВЦЭМ!$C$33:$C$776,СВЦЭМ!$A$33:$A$776,$A66,СВЦЭМ!$B$33:$B$776,Y$47)+'СЕТ СН'!$G$12+СВЦЭМ!$D$10+'СЕТ СН'!$G$6-'СЕТ СН'!$G$22</f>
        <v>1305.9336429500001</v>
      </c>
    </row>
    <row r="67" spans="1:27" ht="15.75" x14ac:dyDescent="0.2">
      <c r="A67" s="35">
        <f t="shared" si="1"/>
        <v>44216</v>
      </c>
      <c r="B67" s="36">
        <f>SUMIFS(СВЦЭМ!$C$33:$C$776,СВЦЭМ!$A$33:$A$776,$A67,СВЦЭМ!$B$33:$B$776,B$47)+'СЕТ СН'!$G$12+СВЦЭМ!$D$10+'СЕТ СН'!$G$6-'СЕТ СН'!$G$22</f>
        <v>1296.26203057</v>
      </c>
      <c r="C67" s="36">
        <f>SUMIFS(СВЦЭМ!$C$33:$C$776,СВЦЭМ!$A$33:$A$776,$A67,СВЦЭМ!$B$33:$B$776,C$47)+'СЕТ СН'!$G$12+СВЦЭМ!$D$10+'СЕТ СН'!$G$6-'СЕТ СН'!$G$22</f>
        <v>1331.75431858</v>
      </c>
      <c r="D67" s="36">
        <f>SUMIFS(СВЦЭМ!$C$33:$C$776,СВЦЭМ!$A$33:$A$776,$A67,СВЦЭМ!$B$33:$B$776,D$47)+'СЕТ СН'!$G$12+СВЦЭМ!$D$10+'СЕТ СН'!$G$6-'СЕТ СН'!$G$22</f>
        <v>1350.37031673</v>
      </c>
      <c r="E67" s="36">
        <f>SUMIFS(СВЦЭМ!$C$33:$C$776,СВЦЭМ!$A$33:$A$776,$A67,СВЦЭМ!$B$33:$B$776,E$47)+'СЕТ СН'!$G$12+СВЦЭМ!$D$10+'СЕТ СН'!$G$6-'СЕТ СН'!$G$22</f>
        <v>1354.0799621800002</v>
      </c>
      <c r="F67" s="36">
        <f>SUMIFS(СВЦЭМ!$C$33:$C$776,СВЦЭМ!$A$33:$A$776,$A67,СВЦЭМ!$B$33:$B$776,F$47)+'СЕТ СН'!$G$12+СВЦЭМ!$D$10+'СЕТ СН'!$G$6-'СЕТ СН'!$G$22</f>
        <v>1360.48710577</v>
      </c>
      <c r="G67" s="36">
        <f>SUMIFS(СВЦЭМ!$C$33:$C$776,СВЦЭМ!$A$33:$A$776,$A67,СВЦЭМ!$B$33:$B$776,G$47)+'СЕТ СН'!$G$12+СВЦЭМ!$D$10+'СЕТ СН'!$G$6-'СЕТ СН'!$G$22</f>
        <v>1344.79127369</v>
      </c>
      <c r="H67" s="36">
        <f>SUMIFS(СВЦЭМ!$C$33:$C$776,СВЦЭМ!$A$33:$A$776,$A67,СВЦЭМ!$B$33:$B$776,H$47)+'СЕТ СН'!$G$12+СВЦЭМ!$D$10+'СЕТ СН'!$G$6-'СЕТ СН'!$G$22</f>
        <v>1311.4578552800001</v>
      </c>
      <c r="I67" s="36">
        <f>SUMIFS(СВЦЭМ!$C$33:$C$776,СВЦЭМ!$A$33:$A$776,$A67,СВЦЭМ!$B$33:$B$776,I$47)+'СЕТ СН'!$G$12+СВЦЭМ!$D$10+'СЕТ СН'!$G$6-'СЕТ СН'!$G$22</f>
        <v>1290.5972679700001</v>
      </c>
      <c r="J67" s="36">
        <f>SUMIFS(СВЦЭМ!$C$33:$C$776,СВЦЭМ!$A$33:$A$776,$A67,СВЦЭМ!$B$33:$B$776,J$47)+'СЕТ СН'!$G$12+СВЦЭМ!$D$10+'СЕТ СН'!$G$6-'СЕТ СН'!$G$22</f>
        <v>1261.02217595</v>
      </c>
      <c r="K67" s="36">
        <f>SUMIFS(СВЦЭМ!$C$33:$C$776,СВЦЭМ!$A$33:$A$776,$A67,СВЦЭМ!$B$33:$B$776,K$47)+'СЕТ СН'!$G$12+СВЦЭМ!$D$10+'СЕТ СН'!$G$6-'СЕТ СН'!$G$22</f>
        <v>1258.06401792</v>
      </c>
      <c r="L67" s="36">
        <f>SUMIFS(СВЦЭМ!$C$33:$C$776,СВЦЭМ!$A$33:$A$776,$A67,СВЦЭМ!$B$33:$B$776,L$47)+'СЕТ СН'!$G$12+СВЦЭМ!$D$10+'СЕТ СН'!$G$6-'СЕТ СН'!$G$22</f>
        <v>1251.73589732</v>
      </c>
      <c r="M67" s="36">
        <f>SUMIFS(СВЦЭМ!$C$33:$C$776,СВЦЭМ!$A$33:$A$776,$A67,СВЦЭМ!$B$33:$B$776,M$47)+'СЕТ СН'!$G$12+СВЦЭМ!$D$10+'СЕТ СН'!$G$6-'СЕТ СН'!$G$22</f>
        <v>1251.4711262000001</v>
      </c>
      <c r="N67" s="36">
        <f>SUMIFS(СВЦЭМ!$C$33:$C$776,СВЦЭМ!$A$33:$A$776,$A67,СВЦЭМ!$B$33:$B$776,N$47)+'СЕТ СН'!$G$12+СВЦЭМ!$D$10+'СЕТ СН'!$G$6-'СЕТ СН'!$G$22</f>
        <v>1270.9713451699999</v>
      </c>
      <c r="O67" s="36">
        <f>SUMIFS(СВЦЭМ!$C$33:$C$776,СВЦЭМ!$A$33:$A$776,$A67,СВЦЭМ!$B$33:$B$776,O$47)+'СЕТ СН'!$G$12+СВЦЭМ!$D$10+'СЕТ СН'!$G$6-'СЕТ СН'!$G$22</f>
        <v>1284.97606277</v>
      </c>
      <c r="P67" s="36">
        <f>SUMIFS(СВЦЭМ!$C$33:$C$776,СВЦЭМ!$A$33:$A$776,$A67,СВЦЭМ!$B$33:$B$776,P$47)+'СЕТ СН'!$G$12+СВЦЭМ!$D$10+'СЕТ СН'!$G$6-'СЕТ СН'!$G$22</f>
        <v>1299.59025825</v>
      </c>
      <c r="Q67" s="36">
        <f>SUMIFS(СВЦЭМ!$C$33:$C$776,СВЦЭМ!$A$33:$A$776,$A67,СВЦЭМ!$B$33:$B$776,Q$47)+'СЕТ СН'!$G$12+СВЦЭМ!$D$10+'СЕТ СН'!$G$6-'СЕТ СН'!$G$22</f>
        <v>1311.9955270300002</v>
      </c>
      <c r="R67" s="36">
        <f>SUMIFS(СВЦЭМ!$C$33:$C$776,СВЦЭМ!$A$33:$A$776,$A67,СВЦЭМ!$B$33:$B$776,R$47)+'СЕТ СН'!$G$12+СВЦЭМ!$D$10+'СЕТ СН'!$G$6-'СЕТ СН'!$G$22</f>
        <v>1296.4324265800001</v>
      </c>
      <c r="S67" s="36">
        <f>SUMIFS(СВЦЭМ!$C$33:$C$776,СВЦЭМ!$A$33:$A$776,$A67,СВЦЭМ!$B$33:$B$776,S$47)+'СЕТ СН'!$G$12+СВЦЭМ!$D$10+'СЕТ СН'!$G$6-'СЕТ СН'!$G$22</f>
        <v>1286.54308152</v>
      </c>
      <c r="T67" s="36">
        <f>SUMIFS(СВЦЭМ!$C$33:$C$776,СВЦЭМ!$A$33:$A$776,$A67,СВЦЭМ!$B$33:$B$776,T$47)+'СЕТ СН'!$G$12+СВЦЭМ!$D$10+'СЕТ СН'!$G$6-'СЕТ СН'!$G$22</f>
        <v>1258.4449836700001</v>
      </c>
      <c r="U67" s="36">
        <f>SUMIFS(СВЦЭМ!$C$33:$C$776,СВЦЭМ!$A$33:$A$776,$A67,СВЦЭМ!$B$33:$B$776,U$47)+'СЕТ СН'!$G$12+СВЦЭМ!$D$10+'СЕТ СН'!$G$6-'СЕТ СН'!$G$22</f>
        <v>1259.0055482900002</v>
      </c>
      <c r="V67" s="36">
        <f>SUMIFS(СВЦЭМ!$C$33:$C$776,СВЦЭМ!$A$33:$A$776,$A67,СВЦЭМ!$B$33:$B$776,V$47)+'СЕТ СН'!$G$12+СВЦЭМ!$D$10+'СЕТ СН'!$G$6-'СЕТ СН'!$G$22</f>
        <v>1269.01857277</v>
      </c>
      <c r="W67" s="36">
        <f>SUMIFS(СВЦЭМ!$C$33:$C$776,СВЦЭМ!$A$33:$A$776,$A67,СВЦЭМ!$B$33:$B$776,W$47)+'СЕТ СН'!$G$12+СВЦЭМ!$D$10+'СЕТ СН'!$G$6-'СЕТ СН'!$G$22</f>
        <v>1283.5941087200001</v>
      </c>
      <c r="X67" s="36">
        <f>SUMIFS(СВЦЭМ!$C$33:$C$776,СВЦЭМ!$A$33:$A$776,$A67,СВЦЭМ!$B$33:$B$776,X$47)+'СЕТ СН'!$G$12+СВЦЭМ!$D$10+'СЕТ СН'!$G$6-'СЕТ СН'!$G$22</f>
        <v>1287.1291267500001</v>
      </c>
      <c r="Y67" s="36">
        <f>SUMIFS(СВЦЭМ!$C$33:$C$776,СВЦЭМ!$A$33:$A$776,$A67,СВЦЭМ!$B$33:$B$776,Y$47)+'СЕТ СН'!$G$12+СВЦЭМ!$D$10+'СЕТ СН'!$G$6-'СЕТ СН'!$G$22</f>
        <v>1310.0915740600001</v>
      </c>
    </row>
    <row r="68" spans="1:27" ht="15.75" x14ac:dyDescent="0.2">
      <c r="A68" s="35">
        <f t="shared" si="1"/>
        <v>44217</v>
      </c>
      <c r="B68" s="36">
        <f>SUMIFS(СВЦЭМ!$C$33:$C$776,СВЦЭМ!$A$33:$A$776,$A68,СВЦЭМ!$B$33:$B$776,B$47)+'СЕТ СН'!$G$12+СВЦЭМ!$D$10+'СЕТ СН'!$G$6-'СЕТ СН'!$G$22</f>
        <v>1293.42452267</v>
      </c>
      <c r="C68" s="36">
        <f>SUMIFS(СВЦЭМ!$C$33:$C$776,СВЦЭМ!$A$33:$A$776,$A68,СВЦЭМ!$B$33:$B$776,C$47)+'СЕТ СН'!$G$12+СВЦЭМ!$D$10+'СЕТ СН'!$G$6-'СЕТ СН'!$G$22</f>
        <v>1344.45661266</v>
      </c>
      <c r="D68" s="36">
        <f>SUMIFS(СВЦЭМ!$C$33:$C$776,СВЦЭМ!$A$33:$A$776,$A68,СВЦЭМ!$B$33:$B$776,D$47)+'СЕТ СН'!$G$12+СВЦЭМ!$D$10+'СЕТ СН'!$G$6-'СЕТ СН'!$G$22</f>
        <v>1374.31851295</v>
      </c>
      <c r="E68" s="36">
        <f>SUMIFS(СВЦЭМ!$C$33:$C$776,СВЦЭМ!$A$33:$A$776,$A68,СВЦЭМ!$B$33:$B$776,E$47)+'СЕТ СН'!$G$12+СВЦЭМ!$D$10+'СЕТ СН'!$G$6-'СЕТ СН'!$G$22</f>
        <v>1378.07406122</v>
      </c>
      <c r="F68" s="36">
        <f>SUMIFS(СВЦЭМ!$C$33:$C$776,СВЦЭМ!$A$33:$A$776,$A68,СВЦЭМ!$B$33:$B$776,F$47)+'СЕТ СН'!$G$12+СВЦЭМ!$D$10+'СЕТ СН'!$G$6-'СЕТ СН'!$G$22</f>
        <v>1376.38165256</v>
      </c>
      <c r="G68" s="36">
        <f>SUMIFS(СВЦЭМ!$C$33:$C$776,СВЦЭМ!$A$33:$A$776,$A68,СВЦЭМ!$B$33:$B$776,G$47)+'СЕТ СН'!$G$12+СВЦЭМ!$D$10+'СЕТ СН'!$G$6-'СЕТ СН'!$G$22</f>
        <v>1349.6511163600001</v>
      </c>
      <c r="H68" s="36">
        <f>SUMIFS(СВЦЭМ!$C$33:$C$776,СВЦЭМ!$A$33:$A$776,$A68,СВЦЭМ!$B$33:$B$776,H$47)+'СЕТ СН'!$G$12+СВЦЭМ!$D$10+'СЕТ СН'!$G$6-'СЕТ СН'!$G$22</f>
        <v>1309.6330492300001</v>
      </c>
      <c r="I68" s="36">
        <f>SUMIFS(СВЦЭМ!$C$33:$C$776,СВЦЭМ!$A$33:$A$776,$A68,СВЦЭМ!$B$33:$B$776,I$47)+'СЕТ СН'!$G$12+СВЦЭМ!$D$10+'СЕТ СН'!$G$6-'СЕТ СН'!$G$22</f>
        <v>1290.3764631200002</v>
      </c>
      <c r="J68" s="36">
        <f>SUMIFS(СВЦЭМ!$C$33:$C$776,СВЦЭМ!$A$33:$A$776,$A68,СВЦЭМ!$B$33:$B$776,J$47)+'СЕТ СН'!$G$12+СВЦЭМ!$D$10+'СЕТ СН'!$G$6-'СЕТ СН'!$G$22</f>
        <v>1262.41242242</v>
      </c>
      <c r="K68" s="36">
        <f>SUMIFS(СВЦЭМ!$C$33:$C$776,СВЦЭМ!$A$33:$A$776,$A68,СВЦЭМ!$B$33:$B$776,K$47)+'СЕТ СН'!$G$12+СВЦЭМ!$D$10+'СЕТ СН'!$G$6-'СЕТ СН'!$G$22</f>
        <v>1257.0894075200001</v>
      </c>
      <c r="L68" s="36">
        <f>SUMIFS(СВЦЭМ!$C$33:$C$776,СВЦЭМ!$A$33:$A$776,$A68,СВЦЭМ!$B$33:$B$776,L$47)+'СЕТ СН'!$G$12+СВЦЭМ!$D$10+'СЕТ СН'!$G$6-'СЕТ СН'!$G$22</f>
        <v>1253.53711419</v>
      </c>
      <c r="M68" s="36">
        <f>SUMIFS(СВЦЭМ!$C$33:$C$776,СВЦЭМ!$A$33:$A$776,$A68,СВЦЭМ!$B$33:$B$776,M$47)+'СЕТ СН'!$G$12+СВЦЭМ!$D$10+'СЕТ СН'!$G$6-'СЕТ СН'!$G$22</f>
        <v>1250.3082334700002</v>
      </c>
      <c r="N68" s="36">
        <f>SUMIFS(СВЦЭМ!$C$33:$C$776,СВЦЭМ!$A$33:$A$776,$A68,СВЦЭМ!$B$33:$B$776,N$47)+'СЕТ СН'!$G$12+СВЦЭМ!$D$10+'СЕТ СН'!$G$6-'СЕТ СН'!$G$22</f>
        <v>1264.4026476900001</v>
      </c>
      <c r="O68" s="36">
        <f>SUMIFS(СВЦЭМ!$C$33:$C$776,СВЦЭМ!$A$33:$A$776,$A68,СВЦЭМ!$B$33:$B$776,O$47)+'СЕТ СН'!$G$12+СВЦЭМ!$D$10+'СЕТ СН'!$G$6-'СЕТ СН'!$G$22</f>
        <v>1283.33661007</v>
      </c>
      <c r="P68" s="36">
        <f>SUMIFS(СВЦЭМ!$C$33:$C$776,СВЦЭМ!$A$33:$A$776,$A68,СВЦЭМ!$B$33:$B$776,P$47)+'СЕТ СН'!$G$12+СВЦЭМ!$D$10+'СЕТ СН'!$G$6-'СЕТ СН'!$G$22</f>
        <v>1297.4022771300001</v>
      </c>
      <c r="Q68" s="36">
        <f>SUMIFS(СВЦЭМ!$C$33:$C$776,СВЦЭМ!$A$33:$A$776,$A68,СВЦЭМ!$B$33:$B$776,Q$47)+'СЕТ СН'!$G$12+СВЦЭМ!$D$10+'СЕТ СН'!$G$6-'СЕТ СН'!$G$22</f>
        <v>1299.4487834900001</v>
      </c>
      <c r="R68" s="36">
        <f>SUMIFS(СВЦЭМ!$C$33:$C$776,СВЦЭМ!$A$33:$A$776,$A68,СВЦЭМ!$B$33:$B$776,R$47)+'СЕТ СН'!$G$12+СВЦЭМ!$D$10+'СЕТ СН'!$G$6-'СЕТ СН'!$G$22</f>
        <v>1287.3168631400001</v>
      </c>
      <c r="S68" s="36">
        <f>SUMIFS(СВЦЭМ!$C$33:$C$776,СВЦЭМ!$A$33:$A$776,$A68,СВЦЭМ!$B$33:$B$776,S$47)+'СЕТ СН'!$G$12+СВЦЭМ!$D$10+'СЕТ СН'!$G$6-'СЕТ СН'!$G$22</f>
        <v>1263.0222309200001</v>
      </c>
      <c r="T68" s="36">
        <f>SUMIFS(СВЦЭМ!$C$33:$C$776,СВЦЭМ!$A$33:$A$776,$A68,СВЦЭМ!$B$33:$B$776,T$47)+'СЕТ СН'!$G$12+СВЦЭМ!$D$10+'СЕТ СН'!$G$6-'СЕТ СН'!$G$22</f>
        <v>1256.1796443200001</v>
      </c>
      <c r="U68" s="36">
        <f>SUMIFS(СВЦЭМ!$C$33:$C$776,СВЦЭМ!$A$33:$A$776,$A68,СВЦЭМ!$B$33:$B$776,U$47)+'СЕТ СН'!$G$12+СВЦЭМ!$D$10+'СЕТ СН'!$G$6-'СЕТ СН'!$G$22</f>
        <v>1255.3920188500001</v>
      </c>
      <c r="V68" s="36">
        <f>SUMIFS(СВЦЭМ!$C$33:$C$776,СВЦЭМ!$A$33:$A$776,$A68,СВЦЭМ!$B$33:$B$776,V$47)+'СЕТ СН'!$G$12+СВЦЭМ!$D$10+'СЕТ СН'!$G$6-'СЕТ СН'!$G$22</f>
        <v>1260.0654789300002</v>
      </c>
      <c r="W68" s="36">
        <f>SUMIFS(СВЦЭМ!$C$33:$C$776,СВЦЭМ!$A$33:$A$776,$A68,СВЦЭМ!$B$33:$B$776,W$47)+'СЕТ СН'!$G$12+СВЦЭМ!$D$10+'СЕТ СН'!$G$6-'СЕТ СН'!$G$22</f>
        <v>1280.0661344800001</v>
      </c>
      <c r="X68" s="36">
        <f>SUMIFS(СВЦЭМ!$C$33:$C$776,СВЦЭМ!$A$33:$A$776,$A68,СВЦЭМ!$B$33:$B$776,X$47)+'СЕТ СН'!$G$12+СВЦЭМ!$D$10+'СЕТ СН'!$G$6-'СЕТ СН'!$G$22</f>
        <v>1287.8293822800001</v>
      </c>
      <c r="Y68" s="36">
        <f>SUMIFS(СВЦЭМ!$C$33:$C$776,СВЦЭМ!$A$33:$A$776,$A68,СВЦЭМ!$B$33:$B$776,Y$47)+'СЕТ СН'!$G$12+СВЦЭМ!$D$10+'СЕТ СН'!$G$6-'СЕТ СН'!$G$22</f>
        <v>1311.1517274100001</v>
      </c>
    </row>
    <row r="69" spans="1:27" ht="15.75" x14ac:dyDescent="0.2">
      <c r="A69" s="35">
        <f t="shared" si="1"/>
        <v>44218</v>
      </c>
      <c r="B69" s="36">
        <f>SUMIFS(СВЦЭМ!$C$33:$C$776,СВЦЭМ!$A$33:$A$776,$A69,СВЦЭМ!$B$33:$B$776,B$47)+'СЕТ СН'!$G$12+СВЦЭМ!$D$10+'СЕТ СН'!$G$6-'СЕТ СН'!$G$22</f>
        <v>1283.3394709000002</v>
      </c>
      <c r="C69" s="36">
        <f>SUMIFS(СВЦЭМ!$C$33:$C$776,СВЦЭМ!$A$33:$A$776,$A69,СВЦЭМ!$B$33:$B$776,C$47)+'СЕТ СН'!$G$12+СВЦЭМ!$D$10+'СЕТ СН'!$G$6-'СЕТ СН'!$G$22</f>
        <v>1319.3809533000001</v>
      </c>
      <c r="D69" s="36">
        <f>SUMIFS(СВЦЭМ!$C$33:$C$776,СВЦЭМ!$A$33:$A$776,$A69,СВЦЭМ!$B$33:$B$776,D$47)+'СЕТ СН'!$G$12+СВЦЭМ!$D$10+'СЕТ СН'!$G$6-'СЕТ СН'!$G$22</f>
        <v>1361.8734637500002</v>
      </c>
      <c r="E69" s="36">
        <f>SUMIFS(СВЦЭМ!$C$33:$C$776,СВЦЭМ!$A$33:$A$776,$A69,СВЦЭМ!$B$33:$B$776,E$47)+'СЕТ СН'!$G$12+СВЦЭМ!$D$10+'СЕТ СН'!$G$6-'СЕТ СН'!$G$22</f>
        <v>1378.6964079200002</v>
      </c>
      <c r="F69" s="36">
        <f>SUMIFS(СВЦЭМ!$C$33:$C$776,СВЦЭМ!$A$33:$A$776,$A69,СВЦЭМ!$B$33:$B$776,F$47)+'СЕТ СН'!$G$12+СВЦЭМ!$D$10+'СЕТ СН'!$G$6-'СЕТ СН'!$G$22</f>
        <v>1393.15738287</v>
      </c>
      <c r="G69" s="36">
        <f>SUMIFS(СВЦЭМ!$C$33:$C$776,СВЦЭМ!$A$33:$A$776,$A69,СВЦЭМ!$B$33:$B$776,G$47)+'СЕТ СН'!$G$12+СВЦЭМ!$D$10+'СЕТ СН'!$G$6-'СЕТ СН'!$G$22</f>
        <v>1374.2271352600001</v>
      </c>
      <c r="H69" s="36">
        <f>SUMIFS(СВЦЭМ!$C$33:$C$776,СВЦЭМ!$A$33:$A$776,$A69,СВЦЭМ!$B$33:$B$776,H$47)+'СЕТ СН'!$G$12+СВЦЭМ!$D$10+'СЕТ СН'!$G$6-'СЕТ СН'!$G$22</f>
        <v>1332.73752313</v>
      </c>
      <c r="I69" s="36">
        <f>SUMIFS(СВЦЭМ!$C$33:$C$776,СВЦЭМ!$A$33:$A$776,$A69,СВЦЭМ!$B$33:$B$776,I$47)+'СЕТ СН'!$G$12+СВЦЭМ!$D$10+'СЕТ СН'!$G$6-'СЕТ СН'!$G$22</f>
        <v>1303.15745928</v>
      </c>
      <c r="J69" s="36">
        <f>SUMIFS(СВЦЭМ!$C$33:$C$776,СВЦЭМ!$A$33:$A$776,$A69,СВЦЭМ!$B$33:$B$776,J$47)+'СЕТ СН'!$G$12+СВЦЭМ!$D$10+'СЕТ СН'!$G$6-'СЕТ СН'!$G$22</f>
        <v>1268.8403017099999</v>
      </c>
      <c r="K69" s="36">
        <f>SUMIFS(СВЦЭМ!$C$33:$C$776,СВЦЭМ!$A$33:$A$776,$A69,СВЦЭМ!$B$33:$B$776,K$47)+'СЕТ СН'!$G$12+СВЦЭМ!$D$10+'СЕТ СН'!$G$6-'СЕТ СН'!$G$22</f>
        <v>1263.88297276</v>
      </c>
      <c r="L69" s="36">
        <f>SUMIFS(СВЦЭМ!$C$33:$C$776,СВЦЭМ!$A$33:$A$776,$A69,СВЦЭМ!$B$33:$B$776,L$47)+'СЕТ СН'!$G$12+СВЦЭМ!$D$10+'СЕТ СН'!$G$6-'СЕТ СН'!$G$22</f>
        <v>1259.6085773700001</v>
      </c>
      <c r="M69" s="36">
        <f>SUMIFS(СВЦЭМ!$C$33:$C$776,СВЦЭМ!$A$33:$A$776,$A69,СВЦЭМ!$B$33:$B$776,M$47)+'СЕТ СН'!$G$12+СВЦЭМ!$D$10+'СЕТ СН'!$G$6-'СЕТ СН'!$G$22</f>
        <v>1262.7147387800001</v>
      </c>
      <c r="N69" s="36">
        <f>SUMIFS(СВЦЭМ!$C$33:$C$776,СВЦЭМ!$A$33:$A$776,$A69,СВЦЭМ!$B$33:$B$776,N$47)+'СЕТ СН'!$G$12+СВЦЭМ!$D$10+'СЕТ СН'!$G$6-'СЕТ СН'!$G$22</f>
        <v>1264.9002390700002</v>
      </c>
      <c r="O69" s="36">
        <f>SUMIFS(СВЦЭМ!$C$33:$C$776,СВЦЭМ!$A$33:$A$776,$A69,СВЦЭМ!$B$33:$B$776,O$47)+'СЕТ СН'!$G$12+СВЦЭМ!$D$10+'СЕТ СН'!$G$6-'СЕТ СН'!$G$22</f>
        <v>1299.3086485600002</v>
      </c>
      <c r="P69" s="36">
        <f>SUMIFS(СВЦЭМ!$C$33:$C$776,СВЦЭМ!$A$33:$A$776,$A69,СВЦЭМ!$B$33:$B$776,P$47)+'СЕТ СН'!$G$12+СВЦЭМ!$D$10+'СЕТ СН'!$G$6-'СЕТ СН'!$G$22</f>
        <v>1309.85022357</v>
      </c>
      <c r="Q69" s="36">
        <f>SUMIFS(СВЦЭМ!$C$33:$C$776,СВЦЭМ!$A$33:$A$776,$A69,СВЦЭМ!$B$33:$B$776,Q$47)+'СЕТ СН'!$G$12+СВЦЭМ!$D$10+'СЕТ СН'!$G$6-'СЕТ СН'!$G$22</f>
        <v>1316.1641990100002</v>
      </c>
      <c r="R69" s="36">
        <f>SUMIFS(СВЦЭМ!$C$33:$C$776,СВЦЭМ!$A$33:$A$776,$A69,СВЦЭМ!$B$33:$B$776,R$47)+'СЕТ СН'!$G$12+СВЦЭМ!$D$10+'СЕТ СН'!$G$6-'СЕТ СН'!$G$22</f>
        <v>1300.4966276700002</v>
      </c>
      <c r="S69" s="36">
        <f>SUMIFS(СВЦЭМ!$C$33:$C$776,СВЦЭМ!$A$33:$A$776,$A69,СВЦЭМ!$B$33:$B$776,S$47)+'СЕТ СН'!$G$12+СВЦЭМ!$D$10+'СЕТ СН'!$G$6-'СЕТ СН'!$G$22</f>
        <v>1283.5630322900001</v>
      </c>
      <c r="T69" s="36">
        <f>SUMIFS(СВЦЭМ!$C$33:$C$776,СВЦЭМ!$A$33:$A$776,$A69,СВЦЭМ!$B$33:$B$776,T$47)+'СЕТ СН'!$G$12+СВЦЭМ!$D$10+'СЕТ СН'!$G$6-'СЕТ СН'!$G$22</f>
        <v>1262.7803181100001</v>
      </c>
      <c r="U69" s="36">
        <f>SUMIFS(СВЦЭМ!$C$33:$C$776,СВЦЭМ!$A$33:$A$776,$A69,СВЦЭМ!$B$33:$B$776,U$47)+'СЕТ СН'!$G$12+СВЦЭМ!$D$10+'СЕТ СН'!$G$6-'СЕТ СН'!$G$22</f>
        <v>1262.2543867700001</v>
      </c>
      <c r="V69" s="36">
        <f>SUMIFS(СВЦЭМ!$C$33:$C$776,СВЦЭМ!$A$33:$A$776,$A69,СВЦЭМ!$B$33:$B$776,V$47)+'СЕТ СН'!$G$12+СВЦЭМ!$D$10+'СЕТ СН'!$G$6-'СЕТ СН'!$G$22</f>
        <v>1272.9885855699999</v>
      </c>
      <c r="W69" s="36">
        <f>SUMIFS(СВЦЭМ!$C$33:$C$776,СВЦЭМ!$A$33:$A$776,$A69,СВЦЭМ!$B$33:$B$776,W$47)+'СЕТ СН'!$G$12+СВЦЭМ!$D$10+'СЕТ СН'!$G$6-'СЕТ СН'!$G$22</f>
        <v>1285.9117980000001</v>
      </c>
      <c r="X69" s="36">
        <f>SUMIFS(СВЦЭМ!$C$33:$C$776,СВЦЭМ!$A$33:$A$776,$A69,СВЦЭМ!$B$33:$B$776,X$47)+'СЕТ СН'!$G$12+СВЦЭМ!$D$10+'СЕТ СН'!$G$6-'СЕТ СН'!$G$22</f>
        <v>1302.9012580900001</v>
      </c>
      <c r="Y69" s="36">
        <f>SUMIFS(СВЦЭМ!$C$33:$C$776,СВЦЭМ!$A$33:$A$776,$A69,СВЦЭМ!$B$33:$B$776,Y$47)+'СЕТ СН'!$G$12+СВЦЭМ!$D$10+'СЕТ СН'!$G$6-'СЕТ СН'!$G$22</f>
        <v>1324.90619044</v>
      </c>
    </row>
    <row r="70" spans="1:27" ht="15.75" x14ac:dyDescent="0.2">
      <c r="A70" s="35">
        <f t="shared" si="1"/>
        <v>44219</v>
      </c>
      <c r="B70" s="36">
        <f>SUMIFS(СВЦЭМ!$C$33:$C$776,СВЦЭМ!$A$33:$A$776,$A70,СВЦЭМ!$B$33:$B$776,B$47)+'СЕТ СН'!$G$12+СВЦЭМ!$D$10+'СЕТ СН'!$G$6-'СЕТ СН'!$G$22</f>
        <v>1335.7698349700001</v>
      </c>
      <c r="C70" s="36">
        <f>SUMIFS(СВЦЭМ!$C$33:$C$776,СВЦЭМ!$A$33:$A$776,$A70,СВЦЭМ!$B$33:$B$776,C$47)+'СЕТ СН'!$G$12+СВЦЭМ!$D$10+'СЕТ СН'!$G$6-'СЕТ СН'!$G$22</f>
        <v>1347.0680994500001</v>
      </c>
      <c r="D70" s="36">
        <f>SUMIFS(СВЦЭМ!$C$33:$C$776,СВЦЭМ!$A$33:$A$776,$A70,СВЦЭМ!$B$33:$B$776,D$47)+'СЕТ СН'!$G$12+СВЦЭМ!$D$10+'СЕТ СН'!$G$6-'СЕТ СН'!$G$22</f>
        <v>1364.67030069</v>
      </c>
      <c r="E70" s="36">
        <f>SUMIFS(СВЦЭМ!$C$33:$C$776,СВЦЭМ!$A$33:$A$776,$A70,СВЦЭМ!$B$33:$B$776,E$47)+'СЕТ СН'!$G$12+СВЦЭМ!$D$10+'СЕТ СН'!$G$6-'СЕТ СН'!$G$22</f>
        <v>1371.3875328300001</v>
      </c>
      <c r="F70" s="36">
        <f>SUMIFS(СВЦЭМ!$C$33:$C$776,СВЦЭМ!$A$33:$A$776,$A70,СВЦЭМ!$B$33:$B$776,F$47)+'СЕТ СН'!$G$12+СВЦЭМ!$D$10+'СЕТ СН'!$G$6-'СЕТ СН'!$G$22</f>
        <v>1391.11810702</v>
      </c>
      <c r="G70" s="36">
        <f>SUMIFS(СВЦЭМ!$C$33:$C$776,СВЦЭМ!$A$33:$A$776,$A70,СВЦЭМ!$B$33:$B$776,G$47)+'СЕТ СН'!$G$12+СВЦЭМ!$D$10+'СЕТ СН'!$G$6-'СЕТ СН'!$G$22</f>
        <v>1374.6702122900001</v>
      </c>
      <c r="H70" s="36">
        <f>SUMIFS(СВЦЭМ!$C$33:$C$776,СВЦЭМ!$A$33:$A$776,$A70,СВЦЭМ!$B$33:$B$776,H$47)+'СЕТ СН'!$G$12+СВЦЭМ!$D$10+'СЕТ СН'!$G$6-'СЕТ СН'!$G$22</f>
        <v>1349.8896348800001</v>
      </c>
      <c r="I70" s="36">
        <f>SUMIFS(СВЦЭМ!$C$33:$C$776,СВЦЭМ!$A$33:$A$776,$A70,СВЦЭМ!$B$33:$B$776,I$47)+'СЕТ СН'!$G$12+СВЦЭМ!$D$10+'СЕТ СН'!$G$6-'СЕТ СН'!$G$22</f>
        <v>1344.4629054100001</v>
      </c>
      <c r="J70" s="36">
        <f>SUMIFS(СВЦЭМ!$C$33:$C$776,СВЦЭМ!$A$33:$A$776,$A70,СВЦЭМ!$B$33:$B$776,J$47)+'СЕТ СН'!$G$12+СВЦЭМ!$D$10+'СЕТ СН'!$G$6-'СЕТ СН'!$G$22</f>
        <v>1302.2354940800001</v>
      </c>
      <c r="K70" s="36">
        <f>SUMIFS(СВЦЭМ!$C$33:$C$776,СВЦЭМ!$A$33:$A$776,$A70,СВЦЭМ!$B$33:$B$776,K$47)+'СЕТ СН'!$G$12+СВЦЭМ!$D$10+'СЕТ СН'!$G$6-'СЕТ СН'!$G$22</f>
        <v>1264.13673212</v>
      </c>
      <c r="L70" s="36">
        <f>SUMIFS(СВЦЭМ!$C$33:$C$776,СВЦЭМ!$A$33:$A$776,$A70,СВЦЭМ!$B$33:$B$776,L$47)+'СЕТ СН'!$G$12+СВЦЭМ!$D$10+'СЕТ СН'!$G$6-'СЕТ СН'!$G$22</f>
        <v>1246.95740901</v>
      </c>
      <c r="M70" s="36">
        <f>SUMIFS(СВЦЭМ!$C$33:$C$776,СВЦЭМ!$A$33:$A$776,$A70,СВЦЭМ!$B$33:$B$776,M$47)+'СЕТ СН'!$G$12+СВЦЭМ!$D$10+'СЕТ СН'!$G$6-'СЕТ СН'!$G$22</f>
        <v>1253.2657280400001</v>
      </c>
      <c r="N70" s="36">
        <f>SUMIFS(СВЦЭМ!$C$33:$C$776,СВЦЭМ!$A$33:$A$776,$A70,СВЦЭМ!$B$33:$B$776,N$47)+'СЕТ СН'!$G$12+СВЦЭМ!$D$10+'СЕТ СН'!$G$6-'СЕТ СН'!$G$22</f>
        <v>1269.7834098200001</v>
      </c>
      <c r="O70" s="36">
        <f>SUMIFS(СВЦЭМ!$C$33:$C$776,СВЦЭМ!$A$33:$A$776,$A70,СВЦЭМ!$B$33:$B$776,O$47)+'СЕТ СН'!$G$12+СВЦЭМ!$D$10+'СЕТ СН'!$G$6-'СЕТ СН'!$G$22</f>
        <v>1275.0937471900002</v>
      </c>
      <c r="P70" s="36">
        <f>SUMIFS(СВЦЭМ!$C$33:$C$776,СВЦЭМ!$A$33:$A$776,$A70,СВЦЭМ!$B$33:$B$776,P$47)+'СЕТ СН'!$G$12+СВЦЭМ!$D$10+'СЕТ СН'!$G$6-'СЕТ СН'!$G$22</f>
        <v>1302.5497975100002</v>
      </c>
      <c r="Q70" s="36">
        <f>SUMIFS(СВЦЭМ!$C$33:$C$776,СВЦЭМ!$A$33:$A$776,$A70,СВЦЭМ!$B$33:$B$776,Q$47)+'СЕТ СН'!$G$12+СВЦЭМ!$D$10+'СЕТ СН'!$G$6-'СЕТ СН'!$G$22</f>
        <v>1316.5205412400001</v>
      </c>
      <c r="R70" s="36">
        <f>SUMIFS(СВЦЭМ!$C$33:$C$776,СВЦЭМ!$A$33:$A$776,$A70,СВЦЭМ!$B$33:$B$776,R$47)+'СЕТ СН'!$G$12+СВЦЭМ!$D$10+'СЕТ СН'!$G$6-'СЕТ СН'!$G$22</f>
        <v>1308.6005676900002</v>
      </c>
      <c r="S70" s="36">
        <f>SUMIFS(СВЦЭМ!$C$33:$C$776,СВЦЭМ!$A$33:$A$776,$A70,СВЦЭМ!$B$33:$B$776,S$47)+'СЕТ СН'!$G$12+СВЦЭМ!$D$10+'СЕТ СН'!$G$6-'СЕТ СН'!$G$22</f>
        <v>1284.6338810100001</v>
      </c>
      <c r="T70" s="36">
        <f>SUMIFS(СВЦЭМ!$C$33:$C$776,СВЦЭМ!$A$33:$A$776,$A70,СВЦЭМ!$B$33:$B$776,T$47)+'СЕТ СН'!$G$12+СВЦЭМ!$D$10+'СЕТ СН'!$G$6-'СЕТ СН'!$G$22</f>
        <v>1256.33925559</v>
      </c>
      <c r="U70" s="36">
        <f>SUMIFS(СВЦЭМ!$C$33:$C$776,СВЦЭМ!$A$33:$A$776,$A70,СВЦЭМ!$B$33:$B$776,U$47)+'СЕТ СН'!$G$12+СВЦЭМ!$D$10+'СЕТ СН'!$G$6-'СЕТ СН'!$G$22</f>
        <v>1257.4068660500002</v>
      </c>
      <c r="V70" s="36">
        <f>SUMIFS(СВЦЭМ!$C$33:$C$776,СВЦЭМ!$A$33:$A$776,$A70,СВЦЭМ!$B$33:$B$776,V$47)+'СЕТ СН'!$G$12+СВЦЭМ!$D$10+'СЕТ СН'!$G$6-'СЕТ СН'!$G$22</f>
        <v>1267.7774318800002</v>
      </c>
      <c r="W70" s="36">
        <f>SUMIFS(СВЦЭМ!$C$33:$C$776,СВЦЭМ!$A$33:$A$776,$A70,СВЦЭМ!$B$33:$B$776,W$47)+'СЕТ СН'!$G$12+СВЦЭМ!$D$10+'СЕТ СН'!$G$6-'СЕТ СН'!$G$22</f>
        <v>1283.48206714</v>
      </c>
      <c r="X70" s="36">
        <f>SUMIFS(СВЦЭМ!$C$33:$C$776,СВЦЭМ!$A$33:$A$776,$A70,СВЦЭМ!$B$33:$B$776,X$47)+'СЕТ СН'!$G$12+СВЦЭМ!$D$10+'СЕТ СН'!$G$6-'СЕТ СН'!$G$22</f>
        <v>1288.66398718</v>
      </c>
      <c r="Y70" s="36">
        <f>SUMIFS(СВЦЭМ!$C$33:$C$776,СВЦЭМ!$A$33:$A$776,$A70,СВЦЭМ!$B$33:$B$776,Y$47)+'СЕТ СН'!$G$12+СВЦЭМ!$D$10+'СЕТ СН'!$G$6-'СЕТ СН'!$G$22</f>
        <v>1312.07071612</v>
      </c>
    </row>
    <row r="71" spans="1:27" ht="15.75" x14ac:dyDescent="0.2">
      <c r="A71" s="35">
        <f t="shared" si="1"/>
        <v>44220</v>
      </c>
      <c r="B71" s="36">
        <f>SUMIFS(СВЦЭМ!$C$33:$C$776,СВЦЭМ!$A$33:$A$776,$A71,СВЦЭМ!$B$33:$B$776,B$47)+'СЕТ СН'!$G$12+СВЦЭМ!$D$10+'СЕТ СН'!$G$6-'СЕТ СН'!$G$22</f>
        <v>1310.5654012900002</v>
      </c>
      <c r="C71" s="36">
        <f>SUMIFS(СВЦЭМ!$C$33:$C$776,СВЦЭМ!$A$33:$A$776,$A71,СВЦЭМ!$B$33:$B$776,C$47)+'СЕТ СН'!$G$12+СВЦЭМ!$D$10+'СЕТ СН'!$G$6-'СЕТ СН'!$G$22</f>
        <v>1344.86932361</v>
      </c>
      <c r="D71" s="36">
        <f>SUMIFS(СВЦЭМ!$C$33:$C$776,СВЦЭМ!$A$33:$A$776,$A71,СВЦЭМ!$B$33:$B$776,D$47)+'СЕТ СН'!$G$12+СВЦЭМ!$D$10+'СЕТ СН'!$G$6-'СЕТ СН'!$G$22</f>
        <v>1353.9813949700001</v>
      </c>
      <c r="E71" s="36">
        <f>SUMIFS(СВЦЭМ!$C$33:$C$776,СВЦЭМ!$A$33:$A$776,$A71,СВЦЭМ!$B$33:$B$776,E$47)+'СЕТ СН'!$G$12+СВЦЭМ!$D$10+'СЕТ СН'!$G$6-'СЕТ СН'!$G$22</f>
        <v>1360.7365459</v>
      </c>
      <c r="F71" s="36">
        <f>SUMIFS(СВЦЭМ!$C$33:$C$776,СВЦЭМ!$A$33:$A$776,$A71,СВЦЭМ!$B$33:$B$776,F$47)+'СЕТ СН'!$G$12+СВЦЭМ!$D$10+'СЕТ СН'!$G$6-'СЕТ СН'!$G$22</f>
        <v>1386.7805679100002</v>
      </c>
      <c r="G71" s="36">
        <f>SUMIFS(СВЦЭМ!$C$33:$C$776,СВЦЭМ!$A$33:$A$776,$A71,СВЦЭМ!$B$33:$B$776,G$47)+'СЕТ СН'!$G$12+СВЦЭМ!$D$10+'СЕТ СН'!$G$6-'СЕТ СН'!$G$22</f>
        <v>1374.80770749</v>
      </c>
      <c r="H71" s="36">
        <f>SUMIFS(СВЦЭМ!$C$33:$C$776,СВЦЭМ!$A$33:$A$776,$A71,СВЦЭМ!$B$33:$B$776,H$47)+'СЕТ СН'!$G$12+СВЦЭМ!$D$10+'СЕТ СН'!$G$6-'СЕТ СН'!$G$22</f>
        <v>1355.8429102600001</v>
      </c>
      <c r="I71" s="36">
        <f>SUMIFS(СВЦЭМ!$C$33:$C$776,СВЦЭМ!$A$33:$A$776,$A71,СВЦЭМ!$B$33:$B$776,I$47)+'СЕТ СН'!$G$12+СВЦЭМ!$D$10+'СЕТ СН'!$G$6-'СЕТ СН'!$G$22</f>
        <v>1340.3256237000001</v>
      </c>
      <c r="J71" s="36">
        <f>SUMIFS(СВЦЭМ!$C$33:$C$776,СВЦЭМ!$A$33:$A$776,$A71,СВЦЭМ!$B$33:$B$776,J$47)+'СЕТ СН'!$G$12+СВЦЭМ!$D$10+'СЕТ СН'!$G$6-'СЕТ СН'!$G$22</f>
        <v>1303.46571926</v>
      </c>
      <c r="K71" s="36">
        <f>SUMIFS(СВЦЭМ!$C$33:$C$776,СВЦЭМ!$A$33:$A$776,$A71,СВЦЭМ!$B$33:$B$776,K$47)+'СЕТ СН'!$G$12+СВЦЭМ!$D$10+'СЕТ СН'!$G$6-'СЕТ СН'!$G$22</f>
        <v>1266.09624343</v>
      </c>
      <c r="L71" s="36">
        <f>SUMIFS(СВЦЭМ!$C$33:$C$776,СВЦЭМ!$A$33:$A$776,$A71,СВЦЭМ!$B$33:$B$776,L$47)+'СЕТ СН'!$G$12+СВЦЭМ!$D$10+'СЕТ СН'!$G$6-'СЕТ СН'!$G$22</f>
        <v>1246.9699124399999</v>
      </c>
      <c r="M71" s="36">
        <f>SUMIFS(СВЦЭМ!$C$33:$C$776,СВЦЭМ!$A$33:$A$776,$A71,СВЦЭМ!$B$33:$B$776,M$47)+'СЕТ СН'!$G$12+СВЦЭМ!$D$10+'СЕТ СН'!$G$6-'СЕТ СН'!$G$22</f>
        <v>1253.69149767</v>
      </c>
      <c r="N71" s="36">
        <f>SUMIFS(СВЦЭМ!$C$33:$C$776,СВЦЭМ!$A$33:$A$776,$A71,СВЦЭМ!$B$33:$B$776,N$47)+'СЕТ СН'!$G$12+СВЦЭМ!$D$10+'СЕТ СН'!$G$6-'СЕТ СН'!$G$22</f>
        <v>1267.2093491000001</v>
      </c>
      <c r="O71" s="36">
        <f>SUMIFS(СВЦЭМ!$C$33:$C$776,СВЦЭМ!$A$33:$A$776,$A71,СВЦЭМ!$B$33:$B$776,O$47)+'СЕТ СН'!$G$12+СВЦЭМ!$D$10+'СЕТ СН'!$G$6-'СЕТ СН'!$G$22</f>
        <v>1285.5328278500001</v>
      </c>
      <c r="P71" s="36">
        <f>SUMIFS(СВЦЭМ!$C$33:$C$776,СВЦЭМ!$A$33:$A$776,$A71,СВЦЭМ!$B$33:$B$776,P$47)+'СЕТ СН'!$G$12+СВЦЭМ!$D$10+'СЕТ СН'!$G$6-'СЕТ СН'!$G$22</f>
        <v>1320.4540388</v>
      </c>
      <c r="Q71" s="36">
        <f>SUMIFS(СВЦЭМ!$C$33:$C$776,СВЦЭМ!$A$33:$A$776,$A71,СВЦЭМ!$B$33:$B$776,Q$47)+'СЕТ СН'!$G$12+СВЦЭМ!$D$10+'СЕТ СН'!$G$6-'СЕТ СН'!$G$22</f>
        <v>1330.50261105</v>
      </c>
      <c r="R71" s="36">
        <f>SUMIFS(СВЦЭМ!$C$33:$C$776,СВЦЭМ!$A$33:$A$776,$A71,СВЦЭМ!$B$33:$B$776,R$47)+'СЕТ СН'!$G$12+СВЦЭМ!$D$10+'СЕТ СН'!$G$6-'СЕТ СН'!$G$22</f>
        <v>1315.0738275800002</v>
      </c>
      <c r="S71" s="36">
        <f>SUMIFS(СВЦЭМ!$C$33:$C$776,СВЦЭМ!$A$33:$A$776,$A71,СВЦЭМ!$B$33:$B$776,S$47)+'СЕТ СН'!$G$12+СВЦЭМ!$D$10+'СЕТ СН'!$G$6-'СЕТ СН'!$G$22</f>
        <v>1291.08426854</v>
      </c>
      <c r="T71" s="36">
        <f>SUMIFS(СВЦЭМ!$C$33:$C$776,СВЦЭМ!$A$33:$A$776,$A71,СВЦЭМ!$B$33:$B$776,T$47)+'СЕТ СН'!$G$12+СВЦЭМ!$D$10+'СЕТ СН'!$G$6-'СЕТ СН'!$G$22</f>
        <v>1241.3959563200001</v>
      </c>
      <c r="U71" s="36">
        <f>SUMIFS(СВЦЭМ!$C$33:$C$776,СВЦЭМ!$A$33:$A$776,$A71,СВЦЭМ!$B$33:$B$776,U$47)+'СЕТ СН'!$G$12+СВЦЭМ!$D$10+'СЕТ СН'!$G$6-'СЕТ СН'!$G$22</f>
        <v>1241.6375194300001</v>
      </c>
      <c r="V71" s="36">
        <f>SUMIFS(СВЦЭМ!$C$33:$C$776,СВЦЭМ!$A$33:$A$776,$A71,СВЦЭМ!$B$33:$B$776,V$47)+'СЕТ СН'!$G$12+СВЦЭМ!$D$10+'СЕТ СН'!$G$6-'СЕТ СН'!$G$22</f>
        <v>1239.0037046500001</v>
      </c>
      <c r="W71" s="36">
        <f>SUMIFS(СВЦЭМ!$C$33:$C$776,СВЦЭМ!$A$33:$A$776,$A71,СВЦЭМ!$B$33:$B$776,W$47)+'СЕТ СН'!$G$12+СВЦЭМ!$D$10+'СЕТ СН'!$G$6-'СЕТ СН'!$G$22</f>
        <v>1256.71570221</v>
      </c>
      <c r="X71" s="36">
        <f>SUMIFS(СВЦЭМ!$C$33:$C$776,СВЦЭМ!$A$33:$A$776,$A71,СВЦЭМ!$B$33:$B$776,X$47)+'СЕТ СН'!$G$12+СВЦЭМ!$D$10+'СЕТ СН'!$G$6-'СЕТ СН'!$G$22</f>
        <v>1282.1793519500002</v>
      </c>
      <c r="Y71" s="36">
        <f>SUMIFS(СВЦЭМ!$C$33:$C$776,СВЦЭМ!$A$33:$A$776,$A71,СВЦЭМ!$B$33:$B$776,Y$47)+'СЕТ СН'!$G$12+СВЦЭМ!$D$10+'СЕТ СН'!$G$6-'СЕТ СН'!$G$22</f>
        <v>1302.69512792</v>
      </c>
    </row>
    <row r="72" spans="1:27" ht="15.75" x14ac:dyDescent="0.2">
      <c r="A72" s="35">
        <f t="shared" si="1"/>
        <v>44221</v>
      </c>
      <c r="B72" s="36">
        <f>SUMIFS(СВЦЭМ!$C$33:$C$776,СВЦЭМ!$A$33:$A$776,$A72,СВЦЭМ!$B$33:$B$776,B$47)+'СЕТ СН'!$G$12+СВЦЭМ!$D$10+'СЕТ СН'!$G$6-'СЕТ СН'!$G$22</f>
        <v>1318.6035262100002</v>
      </c>
      <c r="C72" s="36">
        <f>SUMIFS(СВЦЭМ!$C$33:$C$776,СВЦЭМ!$A$33:$A$776,$A72,СВЦЭМ!$B$33:$B$776,C$47)+'СЕТ СН'!$G$12+СВЦЭМ!$D$10+'СЕТ СН'!$G$6-'СЕТ СН'!$G$22</f>
        <v>1346.2186664600001</v>
      </c>
      <c r="D72" s="36">
        <f>SUMIFS(СВЦЭМ!$C$33:$C$776,СВЦЭМ!$A$33:$A$776,$A72,СВЦЭМ!$B$33:$B$776,D$47)+'СЕТ СН'!$G$12+СВЦЭМ!$D$10+'СЕТ СН'!$G$6-'СЕТ СН'!$G$22</f>
        <v>1354.0378180700002</v>
      </c>
      <c r="E72" s="36">
        <f>SUMIFS(СВЦЭМ!$C$33:$C$776,СВЦЭМ!$A$33:$A$776,$A72,СВЦЭМ!$B$33:$B$776,E$47)+'СЕТ СН'!$G$12+СВЦЭМ!$D$10+'СЕТ СН'!$G$6-'СЕТ СН'!$G$22</f>
        <v>1372.07539146</v>
      </c>
      <c r="F72" s="36">
        <f>SUMIFS(СВЦЭМ!$C$33:$C$776,СВЦЭМ!$A$33:$A$776,$A72,СВЦЭМ!$B$33:$B$776,F$47)+'СЕТ СН'!$G$12+СВЦЭМ!$D$10+'СЕТ СН'!$G$6-'СЕТ СН'!$G$22</f>
        <v>1393.2554053800002</v>
      </c>
      <c r="G72" s="36">
        <f>SUMIFS(СВЦЭМ!$C$33:$C$776,СВЦЭМ!$A$33:$A$776,$A72,СВЦЭМ!$B$33:$B$776,G$47)+'СЕТ СН'!$G$12+СВЦЭМ!$D$10+'СЕТ СН'!$G$6-'СЕТ СН'!$G$22</f>
        <v>1375.1110594700001</v>
      </c>
      <c r="H72" s="36">
        <f>SUMIFS(СВЦЭМ!$C$33:$C$776,СВЦЭМ!$A$33:$A$776,$A72,СВЦЭМ!$B$33:$B$776,H$47)+'СЕТ СН'!$G$12+СВЦЭМ!$D$10+'СЕТ СН'!$G$6-'СЕТ СН'!$G$22</f>
        <v>1337.52665086</v>
      </c>
      <c r="I72" s="36">
        <f>SUMIFS(СВЦЭМ!$C$33:$C$776,СВЦЭМ!$A$33:$A$776,$A72,СВЦЭМ!$B$33:$B$776,I$47)+'СЕТ СН'!$G$12+СВЦЭМ!$D$10+'СЕТ СН'!$G$6-'СЕТ СН'!$G$22</f>
        <v>1313.2765563200001</v>
      </c>
      <c r="J72" s="36">
        <f>SUMIFS(СВЦЭМ!$C$33:$C$776,СВЦЭМ!$A$33:$A$776,$A72,СВЦЭМ!$B$33:$B$776,J$47)+'СЕТ СН'!$G$12+СВЦЭМ!$D$10+'СЕТ СН'!$G$6-'СЕТ СН'!$G$22</f>
        <v>1283.6812912500002</v>
      </c>
      <c r="K72" s="36">
        <f>SUMIFS(СВЦЭМ!$C$33:$C$776,СВЦЭМ!$A$33:$A$776,$A72,СВЦЭМ!$B$33:$B$776,K$47)+'СЕТ СН'!$G$12+СВЦЭМ!$D$10+'СЕТ СН'!$G$6-'СЕТ СН'!$G$22</f>
        <v>1278.1650632600001</v>
      </c>
      <c r="L72" s="36">
        <f>SUMIFS(СВЦЭМ!$C$33:$C$776,СВЦЭМ!$A$33:$A$776,$A72,СВЦЭМ!$B$33:$B$776,L$47)+'СЕТ СН'!$G$12+СВЦЭМ!$D$10+'СЕТ СН'!$G$6-'СЕТ СН'!$G$22</f>
        <v>1265.6613531500002</v>
      </c>
      <c r="M72" s="36">
        <f>SUMIFS(СВЦЭМ!$C$33:$C$776,СВЦЭМ!$A$33:$A$776,$A72,СВЦЭМ!$B$33:$B$776,M$47)+'СЕТ СН'!$G$12+СВЦЭМ!$D$10+'СЕТ СН'!$G$6-'СЕТ СН'!$G$22</f>
        <v>1270.0741601</v>
      </c>
      <c r="N72" s="36">
        <f>SUMIFS(СВЦЭМ!$C$33:$C$776,СВЦЭМ!$A$33:$A$776,$A72,СВЦЭМ!$B$33:$B$776,N$47)+'СЕТ СН'!$G$12+СВЦЭМ!$D$10+'СЕТ СН'!$G$6-'СЕТ СН'!$G$22</f>
        <v>1278.2416889599999</v>
      </c>
      <c r="O72" s="36">
        <f>SUMIFS(СВЦЭМ!$C$33:$C$776,СВЦЭМ!$A$33:$A$776,$A72,СВЦЭМ!$B$33:$B$776,O$47)+'СЕТ СН'!$G$12+СВЦЭМ!$D$10+'СЕТ СН'!$G$6-'СЕТ СН'!$G$22</f>
        <v>1283.3939047700001</v>
      </c>
      <c r="P72" s="36">
        <f>SUMIFS(СВЦЭМ!$C$33:$C$776,СВЦЭМ!$A$33:$A$776,$A72,СВЦЭМ!$B$33:$B$776,P$47)+'СЕТ СН'!$G$12+СВЦЭМ!$D$10+'СЕТ СН'!$G$6-'СЕТ СН'!$G$22</f>
        <v>1286.7576476400002</v>
      </c>
      <c r="Q72" s="36">
        <f>SUMIFS(СВЦЭМ!$C$33:$C$776,СВЦЭМ!$A$33:$A$776,$A72,СВЦЭМ!$B$33:$B$776,Q$47)+'СЕТ СН'!$G$12+СВЦЭМ!$D$10+'СЕТ СН'!$G$6-'СЕТ СН'!$G$22</f>
        <v>1289.1088729400001</v>
      </c>
      <c r="R72" s="36">
        <f>SUMIFS(СВЦЭМ!$C$33:$C$776,СВЦЭМ!$A$33:$A$776,$A72,СВЦЭМ!$B$33:$B$776,R$47)+'СЕТ СН'!$G$12+СВЦЭМ!$D$10+'СЕТ СН'!$G$6-'СЕТ СН'!$G$22</f>
        <v>1289.6340946</v>
      </c>
      <c r="S72" s="36">
        <f>SUMIFS(СВЦЭМ!$C$33:$C$776,СВЦЭМ!$A$33:$A$776,$A72,СВЦЭМ!$B$33:$B$776,S$47)+'СЕТ СН'!$G$12+СВЦЭМ!$D$10+'СЕТ СН'!$G$6-'СЕТ СН'!$G$22</f>
        <v>1283.2286631300001</v>
      </c>
      <c r="T72" s="36">
        <f>SUMIFS(СВЦЭМ!$C$33:$C$776,СВЦЭМ!$A$33:$A$776,$A72,СВЦЭМ!$B$33:$B$776,T$47)+'СЕТ СН'!$G$12+СВЦЭМ!$D$10+'СЕТ СН'!$G$6-'СЕТ СН'!$G$22</f>
        <v>1258.4191460400002</v>
      </c>
      <c r="U72" s="36">
        <f>SUMIFS(СВЦЭМ!$C$33:$C$776,СВЦЭМ!$A$33:$A$776,$A72,СВЦЭМ!$B$33:$B$776,U$47)+'СЕТ СН'!$G$12+СВЦЭМ!$D$10+'СЕТ СН'!$G$6-'СЕТ СН'!$G$22</f>
        <v>1259.8720506</v>
      </c>
      <c r="V72" s="36">
        <f>SUMIFS(СВЦЭМ!$C$33:$C$776,СВЦЭМ!$A$33:$A$776,$A72,СВЦЭМ!$B$33:$B$776,V$47)+'СЕТ СН'!$G$12+СВЦЭМ!$D$10+'СЕТ СН'!$G$6-'СЕТ СН'!$G$22</f>
        <v>1270.56715085</v>
      </c>
      <c r="W72" s="36">
        <f>SUMIFS(СВЦЭМ!$C$33:$C$776,СВЦЭМ!$A$33:$A$776,$A72,СВЦЭМ!$B$33:$B$776,W$47)+'СЕТ СН'!$G$12+СВЦЭМ!$D$10+'СЕТ СН'!$G$6-'СЕТ СН'!$G$22</f>
        <v>1278.50614425</v>
      </c>
      <c r="X72" s="36">
        <f>SUMIFS(СВЦЭМ!$C$33:$C$776,СВЦЭМ!$A$33:$A$776,$A72,СВЦЭМ!$B$33:$B$776,X$47)+'СЕТ СН'!$G$12+СВЦЭМ!$D$10+'СЕТ СН'!$G$6-'СЕТ СН'!$G$22</f>
        <v>1280.3024411700001</v>
      </c>
      <c r="Y72" s="36">
        <f>SUMIFS(СВЦЭМ!$C$33:$C$776,СВЦЭМ!$A$33:$A$776,$A72,СВЦЭМ!$B$33:$B$776,Y$47)+'СЕТ СН'!$G$12+СВЦЭМ!$D$10+'СЕТ СН'!$G$6-'СЕТ СН'!$G$22</f>
        <v>1302.4884210600001</v>
      </c>
    </row>
    <row r="73" spans="1:27" ht="15.75" x14ac:dyDescent="0.2">
      <c r="A73" s="35">
        <f t="shared" si="1"/>
        <v>44222</v>
      </c>
      <c r="B73" s="36">
        <f>SUMIFS(СВЦЭМ!$C$33:$C$776,СВЦЭМ!$A$33:$A$776,$A73,СВЦЭМ!$B$33:$B$776,B$47)+'СЕТ СН'!$G$12+СВЦЭМ!$D$10+'СЕТ СН'!$G$6-'СЕТ СН'!$G$22</f>
        <v>1347.3790704100002</v>
      </c>
      <c r="C73" s="36">
        <f>SUMIFS(СВЦЭМ!$C$33:$C$776,СВЦЭМ!$A$33:$A$776,$A73,СВЦЭМ!$B$33:$B$776,C$47)+'СЕТ СН'!$G$12+СВЦЭМ!$D$10+'СЕТ СН'!$G$6-'СЕТ СН'!$G$22</f>
        <v>1369.6297708700001</v>
      </c>
      <c r="D73" s="36">
        <f>SUMIFS(СВЦЭМ!$C$33:$C$776,СВЦЭМ!$A$33:$A$776,$A73,СВЦЭМ!$B$33:$B$776,D$47)+'СЕТ СН'!$G$12+СВЦЭМ!$D$10+'СЕТ СН'!$G$6-'СЕТ СН'!$G$22</f>
        <v>1375.7774818300002</v>
      </c>
      <c r="E73" s="36">
        <f>SUMIFS(СВЦЭМ!$C$33:$C$776,СВЦЭМ!$A$33:$A$776,$A73,СВЦЭМ!$B$33:$B$776,E$47)+'СЕТ СН'!$G$12+СВЦЭМ!$D$10+'СЕТ СН'!$G$6-'СЕТ СН'!$G$22</f>
        <v>1375.2131536100001</v>
      </c>
      <c r="F73" s="36">
        <f>SUMIFS(СВЦЭМ!$C$33:$C$776,СВЦЭМ!$A$33:$A$776,$A73,СВЦЭМ!$B$33:$B$776,F$47)+'СЕТ СН'!$G$12+СВЦЭМ!$D$10+'СЕТ СН'!$G$6-'СЕТ СН'!$G$22</f>
        <v>1393.2462787100001</v>
      </c>
      <c r="G73" s="36">
        <f>SUMIFS(СВЦЭМ!$C$33:$C$776,СВЦЭМ!$A$33:$A$776,$A73,СВЦЭМ!$B$33:$B$776,G$47)+'СЕТ СН'!$G$12+СВЦЭМ!$D$10+'СЕТ СН'!$G$6-'СЕТ СН'!$G$22</f>
        <v>1377.16271398</v>
      </c>
      <c r="H73" s="36">
        <f>SUMIFS(СВЦЭМ!$C$33:$C$776,СВЦЭМ!$A$33:$A$776,$A73,СВЦЭМ!$B$33:$B$776,H$47)+'СЕТ СН'!$G$12+СВЦЭМ!$D$10+'СЕТ СН'!$G$6-'СЕТ СН'!$G$22</f>
        <v>1339.8600911400001</v>
      </c>
      <c r="I73" s="36">
        <f>SUMIFS(СВЦЭМ!$C$33:$C$776,СВЦЭМ!$A$33:$A$776,$A73,СВЦЭМ!$B$33:$B$776,I$47)+'СЕТ СН'!$G$12+СВЦЭМ!$D$10+'СЕТ СН'!$G$6-'СЕТ СН'!$G$22</f>
        <v>1296.3516325400001</v>
      </c>
      <c r="J73" s="36">
        <f>SUMIFS(СВЦЭМ!$C$33:$C$776,СВЦЭМ!$A$33:$A$776,$A73,СВЦЭМ!$B$33:$B$776,J$47)+'СЕТ СН'!$G$12+СВЦЭМ!$D$10+'СЕТ СН'!$G$6-'СЕТ СН'!$G$22</f>
        <v>1271.87544503</v>
      </c>
      <c r="K73" s="36">
        <f>SUMIFS(СВЦЭМ!$C$33:$C$776,СВЦЭМ!$A$33:$A$776,$A73,СВЦЭМ!$B$33:$B$776,K$47)+'СЕТ СН'!$G$12+СВЦЭМ!$D$10+'СЕТ СН'!$G$6-'СЕТ СН'!$G$22</f>
        <v>1263.86168086</v>
      </c>
      <c r="L73" s="36">
        <f>SUMIFS(СВЦЭМ!$C$33:$C$776,СВЦЭМ!$A$33:$A$776,$A73,СВЦЭМ!$B$33:$B$776,L$47)+'СЕТ СН'!$G$12+СВЦЭМ!$D$10+'СЕТ СН'!$G$6-'СЕТ СН'!$G$22</f>
        <v>1258.4630089300001</v>
      </c>
      <c r="M73" s="36">
        <f>SUMIFS(СВЦЭМ!$C$33:$C$776,СВЦЭМ!$A$33:$A$776,$A73,СВЦЭМ!$B$33:$B$776,M$47)+'СЕТ СН'!$G$12+СВЦЭМ!$D$10+'СЕТ СН'!$G$6-'СЕТ СН'!$G$22</f>
        <v>1266.5309725500001</v>
      </c>
      <c r="N73" s="36">
        <f>SUMIFS(СВЦЭМ!$C$33:$C$776,СВЦЭМ!$A$33:$A$776,$A73,СВЦЭМ!$B$33:$B$776,N$47)+'СЕТ СН'!$G$12+СВЦЭМ!$D$10+'СЕТ СН'!$G$6-'СЕТ СН'!$G$22</f>
        <v>1271.7436958500002</v>
      </c>
      <c r="O73" s="36">
        <f>SUMIFS(СВЦЭМ!$C$33:$C$776,СВЦЭМ!$A$33:$A$776,$A73,СВЦЭМ!$B$33:$B$776,O$47)+'СЕТ СН'!$G$12+СВЦЭМ!$D$10+'СЕТ СН'!$G$6-'СЕТ СН'!$G$22</f>
        <v>1275.8607787400001</v>
      </c>
      <c r="P73" s="36">
        <f>SUMIFS(СВЦЭМ!$C$33:$C$776,СВЦЭМ!$A$33:$A$776,$A73,СВЦЭМ!$B$33:$B$776,P$47)+'СЕТ СН'!$G$12+СВЦЭМ!$D$10+'СЕТ СН'!$G$6-'СЕТ СН'!$G$22</f>
        <v>1283.3680809900002</v>
      </c>
      <c r="Q73" s="36">
        <f>SUMIFS(СВЦЭМ!$C$33:$C$776,СВЦЭМ!$A$33:$A$776,$A73,СВЦЭМ!$B$33:$B$776,Q$47)+'СЕТ СН'!$G$12+СВЦЭМ!$D$10+'СЕТ СН'!$G$6-'СЕТ СН'!$G$22</f>
        <v>1280.9151159600001</v>
      </c>
      <c r="R73" s="36">
        <f>SUMIFS(СВЦЭМ!$C$33:$C$776,СВЦЭМ!$A$33:$A$776,$A73,СВЦЭМ!$B$33:$B$776,R$47)+'СЕТ СН'!$G$12+СВЦЭМ!$D$10+'СЕТ СН'!$G$6-'СЕТ СН'!$G$22</f>
        <v>1272.7712864</v>
      </c>
      <c r="S73" s="36">
        <f>SUMIFS(СВЦЭМ!$C$33:$C$776,СВЦЭМ!$A$33:$A$776,$A73,СВЦЭМ!$B$33:$B$776,S$47)+'СЕТ СН'!$G$12+СВЦЭМ!$D$10+'СЕТ СН'!$G$6-'СЕТ СН'!$G$22</f>
        <v>1262.5600580400001</v>
      </c>
      <c r="T73" s="36">
        <f>SUMIFS(СВЦЭМ!$C$33:$C$776,СВЦЭМ!$A$33:$A$776,$A73,СВЦЭМ!$B$33:$B$776,T$47)+'СЕТ СН'!$G$12+СВЦЭМ!$D$10+'СЕТ СН'!$G$6-'СЕТ СН'!$G$22</f>
        <v>1253.6955974699999</v>
      </c>
      <c r="U73" s="36">
        <f>SUMIFS(СВЦЭМ!$C$33:$C$776,СВЦЭМ!$A$33:$A$776,$A73,СВЦЭМ!$B$33:$B$776,U$47)+'СЕТ СН'!$G$12+СВЦЭМ!$D$10+'СЕТ СН'!$G$6-'СЕТ СН'!$G$22</f>
        <v>1259.33753381</v>
      </c>
      <c r="V73" s="36">
        <f>SUMIFS(СВЦЭМ!$C$33:$C$776,СВЦЭМ!$A$33:$A$776,$A73,СВЦЭМ!$B$33:$B$776,V$47)+'СЕТ СН'!$G$12+СВЦЭМ!$D$10+'СЕТ СН'!$G$6-'СЕТ СН'!$G$22</f>
        <v>1269.4641036600001</v>
      </c>
      <c r="W73" s="36">
        <f>SUMIFS(СВЦЭМ!$C$33:$C$776,СВЦЭМ!$A$33:$A$776,$A73,СВЦЭМ!$B$33:$B$776,W$47)+'СЕТ СН'!$G$12+СВЦЭМ!$D$10+'СЕТ СН'!$G$6-'СЕТ СН'!$G$22</f>
        <v>1287.1417496000001</v>
      </c>
      <c r="X73" s="36">
        <f>SUMIFS(СВЦЭМ!$C$33:$C$776,СВЦЭМ!$A$33:$A$776,$A73,СВЦЭМ!$B$33:$B$776,X$47)+'СЕТ СН'!$G$12+СВЦЭМ!$D$10+'СЕТ СН'!$G$6-'СЕТ СН'!$G$22</f>
        <v>1300.9512165600001</v>
      </c>
      <c r="Y73" s="36">
        <f>SUMIFS(СВЦЭМ!$C$33:$C$776,СВЦЭМ!$A$33:$A$776,$A73,СВЦЭМ!$B$33:$B$776,Y$47)+'СЕТ СН'!$G$12+СВЦЭМ!$D$10+'СЕТ СН'!$G$6-'СЕТ СН'!$G$22</f>
        <v>1319.36361214</v>
      </c>
    </row>
    <row r="74" spans="1:27" ht="15.75" x14ac:dyDescent="0.2">
      <c r="A74" s="35">
        <f t="shared" si="1"/>
        <v>44223</v>
      </c>
      <c r="B74" s="36">
        <f>SUMIFS(СВЦЭМ!$C$33:$C$776,СВЦЭМ!$A$33:$A$776,$A74,СВЦЭМ!$B$33:$B$776,B$47)+'СЕТ СН'!$G$12+СВЦЭМ!$D$10+'СЕТ СН'!$G$6-'СЕТ СН'!$G$22</f>
        <v>1333.70499126</v>
      </c>
      <c r="C74" s="36">
        <f>SUMIFS(СВЦЭМ!$C$33:$C$776,СВЦЭМ!$A$33:$A$776,$A74,СВЦЭМ!$B$33:$B$776,C$47)+'СЕТ СН'!$G$12+СВЦЭМ!$D$10+'СЕТ СН'!$G$6-'СЕТ СН'!$G$22</f>
        <v>1354.05249574</v>
      </c>
      <c r="D74" s="36">
        <f>SUMIFS(СВЦЭМ!$C$33:$C$776,СВЦЭМ!$A$33:$A$776,$A74,СВЦЭМ!$B$33:$B$776,D$47)+'СЕТ СН'!$G$12+СВЦЭМ!$D$10+'СЕТ СН'!$G$6-'СЕТ СН'!$G$22</f>
        <v>1362.0946785200001</v>
      </c>
      <c r="E74" s="36">
        <f>SUMIFS(СВЦЭМ!$C$33:$C$776,СВЦЭМ!$A$33:$A$776,$A74,СВЦЭМ!$B$33:$B$776,E$47)+'СЕТ СН'!$G$12+СВЦЭМ!$D$10+'СЕТ СН'!$G$6-'СЕТ СН'!$G$22</f>
        <v>1376.42302036</v>
      </c>
      <c r="F74" s="36">
        <f>SUMIFS(СВЦЭМ!$C$33:$C$776,СВЦЭМ!$A$33:$A$776,$A74,СВЦЭМ!$B$33:$B$776,F$47)+'СЕТ СН'!$G$12+СВЦЭМ!$D$10+'СЕТ СН'!$G$6-'СЕТ СН'!$G$22</f>
        <v>1385.9667460600001</v>
      </c>
      <c r="G74" s="36">
        <f>SUMIFS(СВЦЭМ!$C$33:$C$776,СВЦЭМ!$A$33:$A$776,$A74,СВЦЭМ!$B$33:$B$776,G$47)+'СЕТ СН'!$G$12+СВЦЭМ!$D$10+'СЕТ СН'!$G$6-'СЕТ СН'!$G$22</f>
        <v>1367.96353563</v>
      </c>
      <c r="H74" s="36">
        <f>SUMIFS(СВЦЭМ!$C$33:$C$776,СВЦЭМ!$A$33:$A$776,$A74,СВЦЭМ!$B$33:$B$776,H$47)+'СЕТ СН'!$G$12+СВЦЭМ!$D$10+'СЕТ СН'!$G$6-'СЕТ СН'!$G$22</f>
        <v>1328.60735613</v>
      </c>
      <c r="I74" s="36">
        <f>SUMIFS(СВЦЭМ!$C$33:$C$776,СВЦЭМ!$A$33:$A$776,$A74,СВЦЭМ!$B$33:$B$776,I$47)+'СЕТ СН'!$G$12+СВЦЭМ!$D$10+'СЕТ СН'!$G$6-'СЕТ СН'!$G$22</f>
        <v>1311.1886859800002</v>
      </c>
      <c r="J74" s="36">
        <f>SUMIFS(СВЦЭМ!$C$33:$C$776,СВЦЭМ!$A$33:$A$776,$A74,СВЦЭМ!$B$33:$B$776,J$47)+'СЕТ СН'!$G$12+СВЦЭМ!$D$10+'СЕТ СН'!$G$6-'СЕТ СН'!$G$22</f>
        <v>1284.9983118100001</v>
      </c>
      <c r="K74" s="36">
        <f>SUMIFS(СВЦЭМ!$C$33:$C$776,СВЦЭМ!$A$33:$A$776,$A74,СВЦЭМ!$B$33:$B$776,K$47)+'СЕТ СН'!$G$12+СВЦЭМ!$D$10+'СЕТ СН'!$G$6-'СЕТ СН'!$G$22</f>
        <v>1266.4711586799999</v>
      </c>
      <c r="L74" s="36">
        <f>SUMIFS(СВЦЭМ!$C$33:$C$776,СВЦЭМ!$A$33:$A$776,$A74,СВЦЭМ!$B$33:$B$776,L$47)+'СЕТ СН'!$G$12+СВЦЭМ!$D$10+'СЕТ СН'!$G$6-'СЕТ СН'!$G$22</f>
        <v>1259.3736297</v>
      </c>
      <c r="M74" s="36">
        <f>SUMIFS(СВЦЭМ!$C$33:$C$776,СВЦЭМ!$A$33:$A$776,$A74,СВЦЭМ!$B$33:$B$776,M$47)+'СЕТ СН'!$G$12+СВЦЭМ!$D$10+'СЕТ СН'!$G$6-'СЕТ СН'!$G$22</f>
        <v>1271.6952364200001</v>
      </c>
      <c r="N74" s="36">
        <f>SUMIFS(СВЦЭМ!$C$33:$C$776,СВЦЭМ!$A$33:$A$776,$A74,СВЦЭМ!$B$33:$B$776,N$47)+'СЕТ СН'!$G$12+СВЦЭМ!$D$10+'СЕТ СН'!$G$6-'СЕТ СН'!$G$22</f>
        <v>1278.2935238</v>
      </c>
      <c r="O74" s="36">
        <f>SUMIFS(СВЦЭМ!$C$33:$C$776,СВЦЭМ!$A$33:$A$776,$A74,СВЦЭМ!$B$33:$B$776,O$47)+'СЕТ СН'!$G$12+СВЦЭМ!$D$10+'СЕТ СН'!$G$6-'СЕТ СН'!$G$22</f>
        <v>1284.2935135100001</v>
      </c>
      <c r="P74" s="36">
        <f>SUMIFS(СВЦЭМ!$C$33:$C$776,СВЦЭМ!$A$33:$A$776,$A74,СВЦЭМ!$B$33:$B$776,P$47)+'СЕТ СН'!$G$12+СВЦЭМ!$D$10+'СЕТ СН'!$G$6-'СЕТ СН'!$G$22</f>
        <v>1300.3981396000001</v>
      </c>
      <c r="Q74" s="36">
        <f>SUMIFS(СВЦЭМ!$C$33:$C$776,СВЦЭМ!$A$33:$A$776,$A74,СВЦЭМ!$B$33:$B$776,Q$47)+'СЕТ СН'!$G$12+СВЦЭМ!$D$10+'СЕТ СН'!$G$6-'СЕТ СН'!$G$22</f>
        <v>1308.7403326200001</v>
      </c>
      <c r="R74" s="36">
        <f>SUMIFS(СВЦЭМ!$C$33:$C$776,СВЦЭМ!$A$33:$A$776,$A74,СВЦЭМ!$B$33:$B$776,R$47)+'СЕТ СН'!$G$12+СВЦЭМ!$D$10+'СЕТ СН'!$G$6-'СЕТ СН'!$G$22</f>
        <v>1299.2127447400001</v>
      </c>
      <c r="S74" s="36">
        <f>SUMIFS(СВЦЭМ!$C$33:$C$776,СВЦЭМ!$A$33:$A$776,$A74,СВЦЭМ!$B$33:$B$776,S$47)+'СЕТ СН'!$G$12+СВЦЭМ!$D$10+'СЕТ СН'!$G$6-'СЕТ СН'!$G$22</f>
        <v>1280.3698346300002</v>
      </c>
      <c r="T74" s="36">
        <f>SUMIFS(СВЦЭМ!$C$33:$C$776,СВЦЭМ!$A$33:$A$776,$A74,СВЦЭМ!$B$33:$B$776,T$47)+'СЕТ СН'!$G$12+СВЦЭМ!$D$10+'СЕТ СН'!$G$6-'СЕТ СН'!$G$22</f>
        <v>1250.8888783900002</v>
      </c>
      <c r="U74" s="36">
        <f>SUMIFS(СВЦЭМ!$C$33:$C$776,СВЦЭМ!$A$33:$A$776,$A74,СВЦЭМ!$B$33:$B$776,U$47)+'СЕТ СН'!$G$12+СВЦЭМ!$D$10+'СЕТ СН'!$G$6-'СЕТ СН'!$G$22</f>
        <v>1253.9515650000001</v>
      </c>
      <c r="V74" s="36">
        <f>SUMIFS(СВЦЭМ!$C$33:$C$776,СВЦЭМ!$A$33:$A$776,$A74,СВЦЭМ!$B$33:$B$776,V$47)+'СЕТ СН'!$G$12+СВЦЭМ!$D$10+'СЕТ СН'!$G$6-'СЕТ СН'!$G$22</f>
        <v>1261.7993452600001</v>
      </c>
      <c r="W74" s="36">
        <f>SUMIFS(СВЦЭМ!$C$33:$C$776,СВЦЭМ!$A$33:$A$776,$A74,СВЦЭМ!$B$33:$B$776,W$47)+'СЕТ СН'!$G$12+СВЦЭМ!$D$10+'СЕТ СН'!$G$6-'СЕТ СН'!$G$22</f>
        <v>1282.9205567600002</v>
      </c>
      <c r="X74" s="36">
        <f>SUMIFS(СВЦЭМ!$C$33:$C$776,СВЦЭМ!$A$33:$A$776,$A74,СВЦЭМ!$B$33:$B$776,X$47)+'СЕТ СН'!$G$12+СВЦЭМ!$D$10+'СЕТ СН'!$G$6-'СЕТ СН'!$G$22</f>
        <v>1289.1466159400002</v>
      </c>
      <c r="Y74" s="36">
        <f>SUMIFS(СВЦЭМ!$C$33:$C$776,СВЦЭМ!$A$33:$A$776,$A74,СВЦЭМ!$B$33:$B$776,Y$47)+'СЕТ СН'!$G$12+СВЦЭМ!$D$10+'СЕТ СН'!$G$6-'СЕТ СН'!$G$22</f>
        <v>1313.25934282</v>
      </c>
    </row>
    <row r="75" spans="1:27" ht="15.75" x14ac:dyDescent="0.2">
      <c r="A75" s="35">
        <f t="shared" si="1"/>
        <v>44224</v>
      </c>
      <c r="B75" s="36">
        <f>SUMIFS(СВЦЭМ!$C$33:$C$776,СВЦЭМ!$A$33:$A$776,$A75,СВЦЭМ!$B$33:$B$776,B$47)+'СЕТ СН'!$G$12+СВЦЭМ!$D$10+'СЕТ СН'!$G$6-'СЕТ СН'!$G$22</f>
        <v>1296.4491640600002</v>
      </c>
      <c r="C75" s="36">
        <f>SUMIFS(СВЦЭМ!$C$33:$C$776,СВЦЭМ!$A$33:$A$776,$A75,СВЦЭМ!$B$33:$B$776,C$47)+'СЕТ СН'!$G$12+СВЦЭМ!$D$10+'СЕТ СН'!$G$6-'СЕТ СН'!$G$22</f>
        <v>1342.6084819500002</v>
      </c>
      <c r="D75" s="36">
        <f>SUMIFS(СВЦЭМ!$C$33:$C$776,СВЦЭМ!$A$33:$A$776,$A75,СВЦЭМ!$B$33:$B$776,D$47)+'СЕТ СН'!$G$12+СВЦЭМ!$D$10+'СЕТ СН'!$G$6-'СЕТ СН'!$G$22</f>
        <v>1378.98736519</v>
      </c>
      <c r="E75" s="36">
        <f>SUMIFS(СВЦЭМ!$C$33:$C$776,СВЦЭМ!$A$33:$A$776,$A75,СВЦЭМ!$B$33:$B$776,E$47)+'СЕТ СН'!$G$12+СВЦЭМ!$D$10+'СЕТ СН'!$G$6-'СЕТ СН'!$G$22</f>
        <v>1382.9120364400001</v>
      </c>
      <c r="F75" s="36">
        <f>SUMIFS(СВЦЭМ!$C$33:$C$776,СВЦЭМ!$A$33:$A$776,$A75,СВЦЭМ!$B$33:$B$776,F$47)+'СЕТ СН'!$G$12+СВЦЭМ!$D$10+'СЕТ СН'!$G$6-'СЕТ СН'!$G$22</f>
        <v>1394.73646252</v>
      </c>
      <c r="G75" s="36">
        <f>SUMIFS(СВЦЭМ!$C$33:$C$776,СВЦЭМ!$A$33:$A$776,$A75,СВЦЭМ!$B$33:$B$776,G$47)+'СЕТ СН'!$G$12+СВЦЭМ!$D$10+'СЕТ СН'!$G$6-'СЕТ СН'!$G$22</f>
        <v>1380.7613615300002</v>
      </c>
      <c r="H75" s="36">
        <f>SUMIFS(СВЦЭМ!$C$33:$C$776,СВЦЭМ!$A$33:$A$776,$A75,СВЦЭМ!$B$33:$B$776,H$47)+'СЕТ СН'!$G$12+СВЦЭМ!$D$10+'СЕТ СН'!$G$6-'СЕТ СН'!$G$22</f>
        <v>1342.3355471</v>
      </c>
      <c r="I75" s="36">
        <f>SUMIFS(СВЦЭМ!$C$33:$C$776,СВЦЭМ!$A$33:$A$776,$A75,СВЦЭМ!$B$33:$B$776,I$47)+'СЕТ СН'!$G$12+СВЦЭМ!$D$10+'СЕТ СН'!$G$6-'СЕТ СН'!$G$22</f>
        <v>1322.5830873500001</v>
      </c>
      <c r="J75" s="36">
        <f>SUMIFS(СВЦЭМ!$C$33:$C$776,СВЦЭМ!$A$33:$A$776,$A75,СВЦЭМ!$B$33:$B$776,J$47)+'СЕТ СН'!$G$12+СВЦЭМ!$D$10+'СЕТ СН'!$G$6-'СЕТ СН'!$G$22</f>
        <v>1304.2894592500002</v>
      </c>
      <c r="K75" s="36">
        <f>SUMIFS(СВЦЭМ!$C$33:$C$776,СВЦЭМ!$A$33:$A$776,$A75,СВЦЭМ!$B$33:$B$776,K$47)+'СЕТ СН'!$G$12+СВЦЭМ!$D$10+'СЕТ СН'!$G$6-'СЕТ СН'!$G$22</f>
        <v>1291.0983524000001</v>
      </c>
      <c r="L75" s="36">
        <f>SUMIFS(СВЦЭМ!$C$33:$C$776,СВЦЭМ!$A$33:$A$776,$A75,СВЦЭМ!$B$33:$B$776,L$47)+'СЕТ СН'!$G$12+СВЦЭМ!$D$10+'СЕТ СН'!$G$6-'СЕТ СН'!$G$22</f>
        <v>1288.8656429700002</v>
      </c>
      <c r="M75" s="36">
        <f>SUMIFS(СВЦЭМ!$C$33:$C$776,СВЦЭМ!$A$33:$A$776,$A75,СВЦЭМ!$B$33:$B$776,M$47)+'СЕТ СН'!$G$12+СВЦЭМ!$D$10+'СЕТ СН'!$G$6-'СЕТ СН'!$G$22</f>
        <v>1296.0362557000001</v>
      </c>
      <c r="N75" s="36">
        <f>SUMIFS(СВЦЭМ!$C$33:$C$776,СВЦЭМ!$A$33:$A$776,$A75,СВЦЭМ!$B$33:$B$776,N$47)+'СЕТ СН'!$G$12+СВЦЭМ!$D$10+'СЕТ СН'!$G$6-'СЕТ СН'!$G$22</f>
        <v>1304.8191769900002</v>
      </c>
      <c r="O75" s="36">
        <f>SUMIFS(СВЦЭМ!$C$33:$C$776,СВЦЭМ!$A$33:$A$776,$A75,СВЦЭМ!$B$33:$B$776,O$47)+'СЕТ СН'!$G$12+СВЦЭМ!$D$10+'СЕТ СН'!$G$6-'СЕТ СН'!$G$22</f>
        <v>1289.1106426600002</v>
      </c>
      <c r="P75" s="36">
        <f>SUMIFS(СВЦЭМ!$C$33:$C$776,СВЦЭМ!$A$33:$A$776,$A75,СВЦЭМ!$B$33:$B$776,P$47)+'СЕТ СН'!$G$12+СВЦЭМ!$D$10+'СЕТ СН'!$G$6-'СЕТ СН'!$G$22</f>
        <v>1296.7467146500001</v>
      </c>
      <c r="Q75" s="36">
        <f>SUMIFS(СВЦЭМ!$C$33:$C$776,СВЦЭМ!$A$33:$A$776,$A75,СВЦЭМ!$B$33:$B$776,Q$47)+'СЕТ СН'!$G$12+СВЦЭМ!$D$10+'СЕТ СН'!$G$6-'СЕТ СН'!$G$22</f>
        <v>1293.1325722900001</v>
      </c>
      <c r="R75" s="36">
        <f>SUMIFS(СВЦЭМ!$C$33:$C$776,СВЦЭМ!$A$33:$A$776,$A75,СВЦЭМ!$B$33:$B$776,R$47)+'СЕТ СН'!$G$12+СВЦЭМ!$D$10+'СЕТ СН'!$G$6-'СЕТ СН'!$G$22</f>
        <v>1295.61106991</v>
      </c>
      <c r="S75" s="36">
        <f>SUMIFS(СВЦЭМ!$C$33:$C$776,СВЦЭМ!$A$33:$A$776,$A75,СВЦЭМ!$B$33:$B$776,S$47)+'СЕТ СН'!$G$12+СВЦЭМ!$D$10+'СЕТ СН'!$G$6-'СЕТ СН'!$G$22</f>
        <v>1284.7238158600001</v>
      </c>
      <c r="T75" s="36">
        <f>SUMIFS(СВЦЭМ!$C$33:$C$776,СВЦЭМ!$A$33:$A$776,$A75,СВЦЭМ!$B$33:$B$776,T$47)+'СЕТ СН'!$G$12+СВЦЭМ!$D$10+'СЕТ СН'!$G$6-'СЕТ СН'!$G$22</f>
        <v>1259.93294423</v>
      </c>
      <c r="U75" s="36">
        <f>SUMIFS(СВЦЭМ!$C$33:$C$776,СВЦЭМ!$A$33:$A$776,$A75,СВЦЭМ!$B$33:$B$776,U$47)+'СЕТ СН'!$G$12+СВЦЭМ!$D$10+'СЕТ СН'!$G$6-'СЕТ СН'!$G$22</f>
        <v>1262.9447532300001</v>
      </c>
      <c r="V75" s="36">
        <f>SUMIFS(СВЦЭМ!$C$33:$C$776,СВЦЭМ!$A$33:$A$776,$A75,СВЦЭМ!$B$33:$B$776,V$47)+'СЕТ СН'!$G$12+СВЦЭМ!$D$10+'СЕТ СН'!$G$6-'СЕТ СН'!$G$22</f>
        <v>1264.2607902</v>
      </c>
      <c r="W75" s="36">
        <f>SUMIFS(СВЦЭМ!$C$33:$C$776,СВЦЭМ!$A$33:$A$776,$A75,СВЦЭМ!$B$33:$B$776,W$47)+'СЕТ СН'!$G$12+СВЦЭМ!$D$10+'СЕТ СН'!$G$6-'СЕТ СН'!$G$22</f>
        <v>1281.30398653</v>
      </c>
      <c r="X75" s="36">
        <f>SUMIFS(СВЦЭМ!$C$33:$C$776,СВЦЭМ!$A$33:$A$776,$A75,СВЦЭМ!$B$33:$B$776,X$47)+'СЕТ СН'!$G$12+СВЦЭМ!$D$10+'СЕТ СН'!$G$6-'СЕТ СН'!$G$22</f>
        <v>1280.6627711400001</v>
      </c>
      <c r="Y75" s="36">
        <f>SUMIFS(СВЦЭМ!$C$33:$C$776,СВЦЭМ!$A$33:$A$776,$A75,СВЦЭМ!$B$33:$B$776,Y$47)+'СЕТ СН'!$G$12+СВЦЭМ!$D$10+'СЕТ СН'!$G$6-'СЕТ СН'!$G$22</f>
        <v>1301.2970969</v>
      </c>
    </row>
    <row r="76" spans="1:27" ht="15.75" x14ac:dyDescent="0.2">
      <c r="A76" s="35">
        <f t="shared" si="1"/>
        <v>44225</v>
      </c>
      <c r="B76" s="36">
        <f>SUMIFS(СВЦЭМ!$C$33:$C$776,СВЦЭМ!$A$33:$A$776,$A76,СВЦЭМ!$B$33:$B$776,B$47)+'СЕТ СН'!$G$12+СВЦЭМ!$D$10+'СЕТ СН'!$G$6-'СЕТ СН'!$G$22</f>
        <v>1288.5813255400001</v>
      </c>
      <c r="C76" s="36">
        <f>SUMIFS(СВЦЭМ!$C$33:$C$776,СВЦЭМ!$A$33:$A$776,$A76,СВЦЭМ!$B$33:$B$776,C$47)+'СЕТ СН'!$G$12+СВЦЭМ!$D$10+'СЕТ СН'!$G$6-'СЕТ СН'!$G$22</f>
        <v>1316.1083515100001</v>
      </c>
      <c r="D76" s="36">
        <f>SUMIFS(СВЦЭМ!$C$33:$C$776,СВЦЭМ!$A$33:$A$776,$A76,СВЦЭМ!$B$33:$B$776,D$47)+'СЕТ СН'!$G$12+СВЦЭМ!$D$10+'СЕТ СН'!$G$6-'СЕТ СН'!$G$22</f>
        <v>1328.06866242</v>
      </c>
      <c r="E76" s="36">
        <f>SUMIFS(СВЦЭМ!$C$33:$C$776,СВЦЭМ!$A$33:$A$776,$A76,СВЦЭМ!$B$33:$B$776,E$47)+'СЕТ СН'!$G$12+СВЦЭМ!$D$10+'СЕТ СН'!$G$6-'СЕТ СН'!$G$22</f>
        <v>1316.2986280600001</v>
      </c>
      <c r="F76" s="36">
        <f>SUMIFS(СВЦЭМ!$C$33:$C$776,СВЦЭМ!$A$33:$A$776,$A76,СВЦЭМ!$B$33:$B$776,F$47)+'СЕТ СН'!$G$12+СВЦЭМ!$D$10+'СЕТ СН'!$G$6-'СЕТ СН'!$G$22</f>
        <v>1314.1704545300001</v>
      </c>
      <c r="G76" s="36">
        <f>SUMIFS(СВЦЭМ!$C$33:$C$776,СВЦЭМ!$A$33:$A$776,$A76,СВЦЭМ!$B$33:$B$776,G$47)+'СЕТ СН'!$G$12+СВЦЭМ!$D$10+'СЕТ СН'!$G$6-'СЕТ СН'!$G$22</f>
        <v>1305.9762984500001</v>
      </c>
      <c r="H76" s="36">
        <f>SUMIFS(СВЦЭМ!$C$33:$C$776,СВЦЭМ!$A$33:$A$776,$A76,СВЦЭМ!$B$33:$B$776,H$47)+'СЕТ СН'!$G$12+СВЦЭМ!$D$10+'СЕТ СН'!$G$6-'СЕТ СН'!$G$22</f>
        <v>1274.0841155900002</v>
      </c>
      <c r="I76" s="36">
        <f>SUMIFS(СВЦЭМ!$C$33:$C$776,СВЦЭМ!$A$33:$A$776,$A76,СВЦЭМ!$B$33:$B$776,I$47)+'СЕТ СН'!$G$12+СВЦЭМ!$D$10+'СЕТ СН'!$G$6-'СЕТ СН'!$G$22</f>
        <v>1238.7038488600001</v>
      </c>
      <c r="J76" s="36">
        <f>SUMIFS(СВЦЭМ!$C$33:$C$776,СВЦЭМ!$A$33:$A$776,$A76,СВЦЭМ!$B$33:$B$776,J$47)+'СЕТ СН'!$G$12+СВЦЭМ!$D$10+'СЕТ СН'!$G$6-'СЕТ СН'!$G$22</f>
        <v>1231.8499148300002</v>
      </c>
      <c r="K76" s="36">
        <f>SUMIFS(СВЦЭМ!$C$33:$C$776,СВЦЭМ!$A$33:$A$776,$A76,СВЦЭМ!$B$33:$B$776,K$47)+'СЕТ СН'!$G$12+СВЦЭМ!$D$10+'СЕТ СН'!$G$6-'СЕТ СН'!$G$22</f>
        <v>1220.0816707399999</v>
      </c>
      <c r="L76" s="36">
        <f>SUMIFS(СВЦЭМ!$C$33:$C$776,СВЦЭМ!$A$33:$A$776,$A76,СВЦЭМ!$B$33:$B$776,L$47)+'СЕТ СН'!$G$12+СВЦЭМ!$D$10+'СЕТ СН'!$G$6-'СЕТ СН'!$G$22</f>
        <v>1219.1113473800001</v>
      </c>
      <c r="M76" s="36">
        <f>SUMIFS(СВЦЭМ!$C$33:$C$776,СВЦЭМ!$A$33:$A$776,$A76,СВЦЭМ!$B$33:$B$776,M$47)+'СЕТ СН'!$G$12+СВЦЭМ!$D$10+'СЕТ СН'!$G$6-'СЕТ СН'!$G$22</f>
        <v>1253.41026592</v>
      </c>
      <c r="N76" s="36">
        <f>SUMIFS(СВЦЭМ!$C$33:$C$776,СВЦЭМ!$A$33:$A$776,$A76,СВЦЭМ!$B$33:$B$776,N$47)+'СЕТ СН'!$G$12+СВЦЭМ!$D$10+'СЕТ СН'!$G$6-'СЕТ СН'!$G$22</f>
        <v>1260.0579421000002</v>
      </c>
      <c r="O76" s="36">
        <f>SUMIFS(СВЦЭМ!$C$33:$C$776,СВЦЭМ!$A$33:$A$776,$A76,СВЦЭМ!$B$33:$B$776,O$47)+'СЕТ СН'!$G$12+СВЦЭМ!$D$10+'СЕТ СН'!$G$6-'СЕТ СН'!$G$22</f>
        <v>1266.3748368199999</v>
      </c>
      <c r="P76" s="36">
        <f>SUMIFS(СВЦЭМ!$C$33:$C$776,СВЦЭМ!$A$33:$A$776,$A76,СВЦЭМ!$B$33:$B$776,P$47)+'СЕТ СН'!$G$12+СВЦЭМ!$D$10+'СЕТ СН'!$G$6-'СЕТ СН'!$G$22</f>
        <v>1272.7838255199999</v>
      </c>
      <c r="Q76" s="36">
        <f>SUMIFS(СВЦЭМ!$C$33:$C$776,СВЦЭМ!$A$33:$A$776,$A76,СВЦЭМ!$B$33:$B$776,Q$47)+'СЕТ СН'!$G$12+СВЦЭМ!$D$10+'СЕТ СН'!$G$6-'СЕТ СН'!$G$22</f>
        <v>1268.35472428</v>
      </c>
      <c r="R76" s="36">
        <f>SUMIFS(СВЦЭМ!$C$33:$C$776,СВЦЭМ!$A$33:$A$776,$A76,СВЦЭМ!$B$33:$B$776,R$47)+'СЕТ СН'!$G$12+СВЦЭМ!$D$10+'СЕТ СН'!$G$6-'СЕТ СН'!$G$22</f>
        <v>1238.4081925800001</v>
      </c>
      <c r="S76" s="36">
        <f>SUMIFS(СВЦЭМ!$C$33:$C$776,СВЦЭМ!$A$33:$A$776,$A76,СВЦЭМ!$B$33:$B$776,S$47)+'СЕТ СН'!$G$12+СВЦЭМ!$D$10+'СЕТ СН'!$G$6-'СЕТ СН'!$G$22</f>
        <v>1250.0173890999999</v>
      </c>
      <c r="T76" s="36">
        <f>SUMIFS(СВЦЭМ!$C$33:$C$776,СВЦЭМ!$A$33:$A$776,$A76,СВЦЭМ!$B$33:$B$776,T$47)+'СЕТ СН'!$G$12+СВЦЭМ!$D$10+'СЕТ СН'!$G$6-'СЕТ СН'!$G$22</f>
        <v>1236.3065090700002</v>
      </c>
      <c r="U76" s="36">
        <f>SUMIFS(СВЦЭМ!$C$33:$C$776,СВЦЭМ!$A$33:$A$776,$A76,СВЦЭМ!$B$33:$B$776,U$47)+'СЕТ СН'!$G$12+СВЦЭМ!$D$10+'СЕТ СН'!$G$6-'СЕТ СН'!$G$22</f>
        <v>1236.6096860100001</v>
      </c>
      <c r="V76" s="36">
        <f>SUMIFS(СВЦЭМ!$C$33:$C$776,СВЦЭМ!$A$33:$A$776,$A76,СВЦЭМ!$B$33:$B$776,V$47)+'СЕТ СН'!$G$12+СВЦЭМ!$D$10+'СЕТ СН'!$G$6-'СЕТ СН'!$G$22</f>
        <v>1253.0227179200001</v>
      </c>
      <c r="W76" s="36">
        <f>SUMIFS(СВЦЭМ!$C$33:$C$776,СВЦЭМ!$A$33:$A$776,$A76,СВЦЭМ!$B$33:$B$776,W$47)+'СЕТ СН'!$G$12+СВЦЭМ!$D$10+'СЕТ СН'!$G$6-'СЕТ СН'!$G$22</f>
        <v>1262.06059207</v>
      </c>
      <c r="X76" s="36">
        <f>SUMIFS(СВЦЭМ!$C$33:$C$776,СВЦЭМ!$A$33:$A$776,$A76,СВЦЭМ!$B$33:$B$776,X$47)+'СЕТ СН'!$G$12+СВЦЭМ!$D$10+'СЕТ СН'!$G$6-'СЕТ СН'!$G$22</f>
        <v>1267.9294687800002</v>
      </c>
      <c r="Y76" s="36">
        <f>SUMIFS(СВЦЭМ!$C$33:$C$776,СВЦЭМ!$A$33:$A$776,$A76,СВЦЭМ!$B$33:$B$776,Y$47)+'СЕТ СН'!$G$12+СВЦЭМ!$D$10+'СЕТ СН'!$G$6-'СЕТ СН'!$G$22</f>
        <v>1273.1570615700002</v>
      </c>
    </row>
    <row r="77" spans="1:27" ht="15.75" x14ac:dyDescent="0.2">
      <c r="A77" s="35">
        <f t="shared" si="1"/>
        <v>44226</v>
      </c>
      <c r="B77" s="36">
        <f>SUMIFS(СВЦЭМ!$C$33:$C$776,СВЦЭМ!$A$33:$A$776,$A77,СВЦЭМ!$B$33:$B$776,B$47)+'СЕТ СН'!$G$12+СВЦЭМ!$D$10+'СЕТ СН'!$G$6-'СЕТ СН'!$G$22</f>
        <v>1267.1991126800001</v>
      </c>
      <c r="C77" s="36">
        <f>SUMIFS(СВЦЭМ!$C$33:$C$776,СВЦЭМ!$A$33:$A$776,$A77,СВЦЭМ!$B$33:$B$776,C$47)+'СЕТ СН'!$G$12+СВЦЭМ!$D$10+'СЕТ СН'!$G$6-'СЕТ СН'!$G$22</f>
        <v>1301.0798712800001</v>
      </c>
      <c r="D77" s="36">
        <f>SUMIFS(СВЦЭМ!$C$33:$C$776,СВЦЭМ!$A$33:$A$776,$A77,СВЦЭМ!$B$33:$B$776,D$47)+'СЕТ СН'!$G$12+СВЦЭМ!$D$10+'СЕТ СН'!$G$6-'СЕТ СН'!$G$22</f>
        <v>1319.3663605900001</v>
      </c>
      <c r="E77" s="36">
        <f>SUMIFS(СВЦЭМ!$C$33:$C$776,СВЦЭМ!$A$33:$A$776,$A77,СВЦЭМ!$B$33:$B$776,E$47)+'СЕТ СН'!$G$12+СВЦЭМ!$D$10+'СЕТ СН'!$G$6-'СЕТ СН'!$G$22</f>
        <v>1323.8211419900001</v>
      </c>
      <c r="F77" s="36">
        <f>SUMIFS(СВЦЭМ!$C$33:$C$776,СВЦЭМ!$A$33:$A$776,$A77,СВЦЭМ!$B$33:$B$776,F$47)+'СЕТ СН'!$G$12+СВЦЭМ!$D$10+'СЕТ СН'!$G$6-'СЕТ СН'!$G$22</f>
        <v>1337.3718884</v>
      </c>
      <c r="G77" s="36">
        <f>SUMIFS(СВЦЭМ!$C$33:$C$776,СВЦЭМ!$A$33:$A$776,$A77,СВЦЭМ!$B$33:$B$776,G$47)+'СЕТ СН'!$G$12+СВЦЭМ!$D$10+'СЕТ СН'!$G$6-'СЕТ СН'!$G$22</f>
        <v>1332.76994152</v>
      </c>
      <c r="H77" s="36">
        <f>SUMIFS(СВЦЭМ!$C$33:$C$776,СВЦЭМ!$A$33:$A$776,$A77,СВЦЭМ!$B$33:$B$776,H$47)+'СЕТ СН'!$G$12+СВЦЭМ!$D$10+'СЕТ СН'!$G$6-'СЕТ СН'!$G$22</f>
        <v>1321.23748583</v>
      </c>
      <c r="I77" s="36">
        <f>SUMIFS(СВЦЭМ!$C$33:$C$776,СВЦЭМ!$A$33:$A$776,$A77,СВЦЭМ!$B$33:$B$776,I$47)+'СЕТ СН'!$G$12+СВЦЭМ!$D$10+'СЕТ СН'!$G$6-'СЕТ СН'!$G$22</f>
        <v>1299.1798976700002</v>
      </c>
      <c r="J77" s="36">
        <f>SUMIFS(СВЦЭМ!$C$33:$C$776,СВЦЭМ!$A$33:$A$776,$A77,СВЦЭМ!$B$33:$B$776,J$47)+'СЕТ СН'!$G$12+СВЦЭМ!$D$10+'СЕТ СН'!$G$6-'СЕТ СН'!$G$22</f>
        <v>1282.2340298300001</v>
      </c>
      <c r="K77" s="36">
        <f>SUMIFS(СВЦЭМ!$C$33:$C$776,СВЦЭМ!$A$33:$A$776,$A77,СВЦЭМ!$B$33:$B$776,K$47)+'СЕТ СН'!$G$12+СВЦЭМ!$D$10+'СЕТ СН'!$G$6-'СЕТ СН'!$G$22</f>
        <v>1264.4563162900001</v>
      </c>
      <c r="L77" s="36">
        <f>SUMIFS(СВЦЭМ!$C$33:$C$776,СВЦЭМ!$A$33:$A$776,$A77,СВЦЭМ!$B$33:$B$776,L$47)+'СЕТ СН'!$G$12+СВЦЭМ!$D$10+'СЕТ СН'!$G$6-'СЕТ СН'!$G$22</f>
        <v>1248.8739644400002</v>
      </c>
      <c r="M77" s="36">
        <f>SUMIFS(СВЦЭМ!$C$33:$C$776,СВЦЭМ!$A$33:$A$776,$A77,СВЦЭМ!$B$33:$B$776,M$47)+'СЕТ СН'!$G$12+СВЦЭМ!$D$10+'СЕТ СН'!$G$6-'СЕТ СН'!$G$22</f>
        <v>1251.0767435600001</v>
      </c>
      <c r="N77" s="36">
        <f>SUMIFS(СВЦЭМ!$C$33:$C$776,СВЦЭМ!$A$33:$A$776,$A77,СВЦЭМ!$B$33:$B$776,N$47)+'СЕТ СН'!$G$12+СВЦЭМ!$D$10+'СЕТ СН'!$G$6-'СЕТ СН'!$G$22</f>
        <v>1249.5521292600001</v>
      </c>
      <c r="O77" s="36">
        <f>SUMIFS(СВЦЭМ!$C$33:$C$776,СВЦЭМ!$A$33:$A$776,$A77,СВЦЭМ!$B$33:$B$776,O$47)+'СЕТ СН'!$G$12+СВЦЭМ!$D$10+'СЕТ СН'!$G$6-'СЕТ СН'!$G$22</f>
        <v>1247.7176945900001</v>
      </c>
      <c r="P77" s="36">
        <f>SUMIFS(СВЦЭМ!$C$33:$C$776,СВЦЭМ!$A$33:$A$776,$A77,СВЦЭМ!$B$33:$B$776,P$47)+'СЕТ СН'!$G$12+СВЦЭМ!$D$10+'СЕТ СН'!$G$6-'СЕТ СН'!$G$22</f>
        <v>1272.13260588</v>
      </c>
      <c r="Q77" s="36">
        <f>SUMIFS(СВЦЭМ!$C$33:$C$776,СВЦЭМ!$A$33:$A$776,$A77,СВЦЭМ!$B$33:$B$776,Q$47)+'СЕТ СН'!$G$12+СВЦЭМ!$D$10+'СЕТ СН'!$G$6-'СЕТ СН'!$G$22</f>
        <v>1272.73888339</v>
      </c>
      <c r="R77" s="36">
        <f>SUMIFS(СВЦЭМ!$C$33:$C$776,СВЦЭМ!$A$33:$A$776,$A77,СВЦЭМ!$B$33:$B$776,R$47)+'СЕТ СН'!$G$12+СВЦЭМ!$D$10+'СЕТ СН'!$G$6-'СЕТ СН'!$G$22</f>
        <v>1261.8976751499999</v>
      </c>
      <c r="S77" s="36">
        <f>SUMIFS(СВЦЭМ!$C$33:$C$776,СВЦЭМ!$A$33:$A$776,$A77,СВЦЭМ!$B$33:$B$776,S$47)+'СЕТ СН'!$G$12+СВЦЭМ!$D$10+'СЕТ СН'!$G$6-'СЕТ СН'!$G$22</f>
        <v>1253.4877290300001</v>
      </c>
      <c r="T77" s="36">
        <f>SUMIFS(СВЦЭМ!$C$33:$C$776,СВЦЭМ!$A$33:$A$776,$A77,СВЦЭМ!$B$33:$B$776,T$47)+'СЕТ СН'!$G$12+СВЦЭМ!$D$10+'СЕТ СН'!$G$6-'СЕТ СН'!$G$22</f>
        <v>1241.61365088</v>
      </c>
      <c r="U77" s="36">
        <f>SUMIFS(СВЦЭМ!$C$33:$C$776,СВЦЭМ!$A$33:$A$776,$A77,СВЦЭМ!$B$33:$B$776,U$47)+'СЕТ СН'!$G$12+СВЦЭМ!$D$10+'СЕТ СН'!$G$6-'СЕТ СН'!$G$22</f>
        <v>1236.2040810000001</v>
      </c>
      <c r="V77" s="36">
        <f>SUMIFS(СВЦЭМ!$C$33:$C$776,СВЦЭМ!$A$33:$A$776,$A77,СВЦЭМ!$B$33:$B$776,V$47)+'СЕТ СН'!$G$12+СВЦЭМ!$D$10+'СЕТ СН'!$G$6-'СЕТ СН'!$G$22</f>
        <v>1254.0970911700001</v>
      </c>
      <c r="W77" s="36">
        <f>SUMIFS(СВЦЭМ!$C$33:$C$776,СВЦЭМ!$A$33:$A$776,$A77,СВЦЭМ!$B$33:$B$776,W$47)+'СЕТ СН'!$G$12+СВЦЭМ!$D$10+'СЕТ СН'!$G$6-'СЕТ СН'!$G$22</f>
        <v>1262.83311284</v>
      </c>
      <c r="X77" s="36">
        <f>SUMIFS(СВЦЭМ!$C$33:$C$776,СВЦЭМ!$A$33:$A$776,$A77,СВЦЭМ!$B$33:$B$776,X$47)+'СЕТ СН'!$G$12+СВЦЭМ!$D$10+'СЕТ СН'!$G$6-'СЕТ СН'!$G$22</f>
        <v>1280.5940831299999</v>
      </c>
      <c r="Y77" s="36">
        <f>SUMIFS(СВЦЭМ!$C$33:$C$776,СВЦЭМ!$A$33:$A$776,$A77,СВЦЭМ!$B$33:$B$776,Y$47)+'СЕТ СН'!$G$12+СВЦЭМ!$D$10+'СЕТ СН'!$G$6-'СЕТ СН'!$G$22</f>
        <v>1303.1335146400002</v>
      </c>
      <c r="AA77" s="37"/>
    </row>
    <row r="78" spans="1:27" ht="15.75" x14ac:dyDescent="0.2">
      <c r="A78" s="35">
        <f t="shared" si="1"/>
        <v>44227</v>
      </c>
      <c r="B78" s="36">
        <f>SUMIFS(СВЦЭМ!$C$33:$C$776,СВЦЭМ!$A$33:$A$776,$A78,СВЦЭМ!$B$33:$B$776,B$47)+'СЕТ СН'!$G$12+СВЦЭМ!$D$10+'СЕТ СН'!$G$6-'СЕТ СН'!$G$22</f>
        <v>1254.8017666200001</v>
      </c>
      <c r="C78" s="36">
        <f>SUMIFS(СВЦЭМ!$C$33:$C$776,СВЦЭМ!$A$33:$A$776,$A78,СВЦЭМ!$B$33:$B$776,C$47)+'СЕТ СН'!$G$12+СВЦЭМ!$D$10+'СЕТ СН'!$G$6-'СЕТ СН'!$G$22</f>
        <v>1289.4489437</v>
      </c>
      <c r="D78" s="36">
        <f>SUMIFS(СВЦЭМ!$C$33:$C$776,СВЦЭМ!$A$33:$A$776,$A78,СВЦЭМ!$B$33:$B$776,D$47)+'СЕТ СН'!$G$12+СВЦЭМ!$D$10+'СЕТ СН'!$G$6-'СЕТ СН'!$G$22</f>
        <v>1304.7790178600001</v>
      </c>
      <c r="E78" s="36">
        <f>SUMIFS(СВЦЭМ!$C$33:$C$776,СВЦЭМ!$A$33:$A$776,$A78,СВЦЭМ!$B$33:$B$776,E$47)+'СЕТ СН'!$G$12+СВЦЭМ!$D$10+'СЕТ СН'!$G$6-'СЕТ СН'!$G$22</f>
        <v>1311.67915522</v>
      </c>
      <c r="F78" s="36">
        <f>SUMIFS(СВЦЭМ!$C$33:$C$776,СВЦЭМ!$A$33:$A$776,$A78,СВЦЭМ!$B$33:$B$776,F$47)+'СЕТ СН'!$G$12+СВЦЭМ!$D$10+'СЕТ СН'!$G$6-'СЕТ СН'!$G$22</f>
        <v>1331.8451266000002</v>
      </c>
      <c r="G78" s="36">
        <f>SUMIFS(СВЦЭМ!$C$33:$C$776,СВЦЭМ!$A$33:$A$776,$A78,СВЦЭМ!$B$33:$B$776,G$47)+'СЕТ СН'!$G$12+СВЦЭМ!$D$10+'СЕТ СН'!$G$6-'СЕТ СН'!$G$22</f>
        <v>1321.0246554400001</v>
      </c>
      <c r="H78" s="36">
        <f>SUMIFS(СВЦЭМ!$C$33:$C$776,СВЦЭМ!$A$33:$A$776,$A78,СВЦЭМ!$B$33:$B$776,H$47)+'СЕТ СН'!$G$12+СВЦЭМ!$D$10+'СЕТ СН'!$G$6-'СЕТ СН'!$G$22</f>
        <v>1311.72010621</v>
      </c>
      <c r="I78" s="36">
        <f>SUMIFS(СВЦЭМ!$C$33:$C$776,СВЦЭМ!$A$33:$A$776,$A78,СВЦЭМ!$B$33:$B$776,I$47)+'СЕТ СН'!$G$12+СВЦЭМ!$D$10+'СЕТ СН'!$G$6-'СЕТ СН'!$G$22</f>
        <v>1298.0206883000001</v>
      </c>
      <c r="J78" s="36">
        <f>SUMIFS(СВЦЭМ!$C$33:$C$776,СВЦЭМ!$A$33:$A$776,$A78,СВЦЭМ!$B$33:$B$776,J$47)+'СЕТ СН'!$G$12+СВЦЭМ!$D$10+'СЕТ СН'!$G$6-'СЕТ СН'!$G$22</f>
        <v>1287.61427312</v>
      </c>
      <c r="K78" s="36">
        <f>SUMIFS(СВЦЭМ!$C$33:$C$776,СВЦЭМ!$A$33:$A$776,$A78,СВЦЭМ!$B$33:$B$776,K$47)+'СЕТ СН'!$G$12+СВЦЭМ!$D$10+'СЕТ СН'!$G$6-'СЕТ СН'!$G$22</f>
        <v>1266.2451099700002</v>
      </c>
      <c r="L78" s="36">
        <f>SUMIFS(СВЦЭМ!$C$33:$C$776,СВЦЭМ!$A$33:$A$776,$A78,СВЦЭМ!$B$33:$B$776,L$47)+'СЕТ СН'!$G$12+СВЦЭМ!$D$10+'СЕТ СН'!$G$6-'СЕТ СН'!$G$22</f>
        <v>1248.4615773700002</v>
      </c>
      <c r="M78" s="36">
        <f>SUMIFS(СВЦЭМ!$C$33:$C$776,СВЦЭМ!$A$33:$A$776,$A78,СВЦЭМ!$B$33:$B$776,M$47)+'СЕТ СН'!$G$12+СВЦЭМ!$D$10+'СЕТ СН'!$G$6-'СЕТ СН'!$G$22</f>
        <v>1256.3852840500001</v>
      </c>
      <c r="N78" s="36">
        <f>SUMIFS(СВЦЭМ!$C$33:$C$776,СВЦЭМ!$A$33:$A$776,$A78,СВЦЭМ!$B$33:$B$776,N$47)+'СЕТ СН'!$G$12+СВЦЭМ!$D$10+'СЕТ СН'!$G$6-'СЕТ СН'!$G$22</f>
        <v>1255.2722991000001</v>
      </c>
      <c r="O78" s="36">
        <f>SUMIFS(СВЦЭМ!$C$33:$C$776,СВЦЭМ!$A$33:$A$776,$A78,СВЦЭМ!$B$33:$B$776,O$47)+'СЕТ СН'!$G$12+СВЦЭМ!$D$10+'СЕТ СН'!$G$6-'СЕТ СН'!$G$22</f>
        <v>1249.2288973100001</v>
      </c>
      <c r="P78" s="36">
        <f>SUMIFS(СВЦЭМ!$C$33:$C$776,СВЦЭМ!$A$33:$A$776,$A78,СВЦЭМ!$B$33:$B$776,P$47)+'СЕТ СН'!$G$12+СВЦЭМ!$D$10+'СЕТ СН'!$G$6-'СЕТ СН'!$G$22</f>
        <v>1245.9937397900001</v>
      </c>
      <c r="Q78" s="36">
        <f>SUMIFS(СВЦЭМ!$C$33:$C$776,СВЦЭМ!$A$33:$A$776,$A78,СВЦЭМ!$B$33:$B$776,Q$47)+'СЕТ СН'!$G$12+СВЦЭМ!$D$10+'СЕТ СН'!$G$6-'СЕТ СН'!$G$22</f>
        <v>1252.5376747800001</v>
      </c>
      <c r="R78" s="36">
        <f>SUMIFS(СВЦЭМ!$C$33:$C$776,СВЦЭМ!$A$33:$A$776,$A78,СВЦЭМ!$B$33:$B$776,R$47)+'СЕТ СН'!$G$12+СВЦЭМ!$D$10+'СЕТ СН'!$G$6-'СЕТ СН'!$G$22</f>
        <v>1265.0251526800002</v>
      </c>
      <c r="S78" s="36">
        <f>SUMIFS(СВЦЭМ!$C$33:$C$776,СВЦЭМ!$A$33:$A$776,$A78,СВЦЭМ!$B$33:$B$776,S$47)+'СЕТ СН'!$G$12+СВЦЭМ!$D$10+'СЕТ СН'!$G$6-'СЕТ СН'!$G$22</f>
        <v>1281.1135201100001</v>
      </c>
      <c r="T78" s="36">
        <f>SUMIFS(СВЦЭМ!$C$33:$C$776,СВЦЭМ!$A$33:$A$776,$A78,СВЦЭМ!$B$33:$B$776,T$47)+'СЕТ СН'!$G$12+СВЦЭМ!$D$10+'СЕТ СН'!$G$6-'СЕТ СН'!$G$22</f>
        <v>1294.7866219500002</v>
      </c>
      <c r="U78" s="36">
        <f>SUMIFS(СВЦЭМ!$C$33:$C$776,СВЦЭМ!$A$33:$A$776,$A78,СВЦЭМ!$B$33:$B$776,U$47)+'СЕТ СН'!$G$12+СВЦЭМ!$D$10+'СЕТ СН'!$G$6-'СЕТ СН'!$G$22</f>
        <v>1297.1539189300001</v>
      </c>
      <c r="V78" s="36">
        <f>SUMIFS(СВЦЭМ!$C$33:$C$776,СВЦЭМ!$A$33:$A$776,$A78,СВЦЭМ!$B$33:$B$776,V$47)+'СЕТ СН'!$G$12+СВЦЭМ!$D$10+'СЕТ СН'!$G$6-'СЕТ СН'!$G$22</f>
        <v>1287.0473257800002</v>
      </c>
      <c r="W78" s="36">
        <f>SUMIFS(СВЦЭМ!$C$33:$C$776,СВЦЭМ!$A$33:$A$776,$A78,СВЦЭМ!$B$33:$B$776,W$47)+'СЕТ СН'!$G$12+СВЦЭМ!$D$10+'СЕТ СН'!$G$6-'СЕТ СН'!$G$22</f>
        <v>1278.8684935900001</v>
      </c>
      <c r="X78" s="36">
        <f>SUMIFS(СВЦЭМ!$C$33:$C$776,СВЦЭМ!$A$33:$A$776,$A78,СВЦЭМ!$B$33:$B$776,X$47)+'СЕТ СН'!$G$12+СВЦЭМ!$D$10+'СЕТ СН'!$G$6-'СЕТ СН'!$G$22</f>
        <v>1266.7121545800001</v>
      </c>
      <c r="Y78" s="36">
        <f>SUMIFS(СВЦЭМ!$C$33:$C$776,СВЦЭМ!$A$33:$A$776,$A78,СВЦЭМ!$B$33:$B$776,Y$47)+'СЕТ СН'!$G$12+СВЦЭМ!$D$10+'СЕТ СН'!$G$6-'СЕТ СН'!$G$22</f>
        <v>1270.2698451400001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5"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5"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01.01.2021</v>
      </c>
      <c r="B84" s="36">
        <f>SUMIFS(СВЦЭМ!$C$33:$C$776,СВЦЭМ!$A$33:$A$776,$A84,СВЦЭМ!$B$33:$B$776,B$83)+'СЕТ СН'!$H$12+СВЦЭМ!$D$10+'СЕТ СН'!$H$6-'СЕТ СН'!$H$22</f>
        <v>1329.2065006400001</v>
      </c>
      <c r="C84" s="36">
        <f>SUMIFS(СВЦЭМ!$C$33:$C$776,СВЦЭМ!$A$33:$A$776,$A84,СВЦЭМ!$B$33:$B$776,C$83)+'СЕТ СН'!$H$12+СВЦЭМ!$D$10+'СЕТ СН'!$H$6-'СЕТ СН'!$H$22</f>
        <v>1348.5990370200002</v>
      </c>
      <c r="D84" s="36">
        <f>SUMIFS(СВЦЭМ!$C$33:$C$776,СВЦЭМ!$A$33:$A$776,$A84,СВЦЭМ!$B$33:$B$776,D$83)+'СЕТ СН'!$H$12+СВЦЭМ!$D$10+'СЕТ СН'!$H$6-'СЕТ СН'!$H$22</f>
        <v>1320.5369550600001</v>
      </c>
      <c r="E84" s="36">
        <f>SUMIFS(СВЦЭМ!$C$33:$C$776,СВЦЭМ!$A$33:$A$776,$A84,СВЦЭМ!$B$33:$B$776,E$83)+'СЕТ СН'!$H$12+СВЦЭМ!$D$10+'СЕТ СН'!$H$6-'СЕТ СН'!$H$22</f>
        <v>1321.2569547200001</v>
      </c>
      <c r="F84" s="36">
        <f>SUMIFS(СВЦЭМ!$C$33:$C$776,СВЦЭМ!$A$33:$A$776,$A84,СВЦЭМ!$B$33:$B$776,F$83)+'СЕТ СН'!$H$12+СВЦЭМ!$D$10+'СЕТ СН'!$H$6-'СЕТ СН'!$H$22</f>
        <v>1306.2002786500002</v>
      </c>
      <c r="G84" s="36">
        <f>SUMIFS(СВЦЭМ!$C$33:$C$776,СВЦЭМ!$A$33:$A$776,$A84,СВЦЭМ!$B$33:$B$776,G$83)+'СЕТ СН'!$H$12+СВЦЭМ!$D$10+'СЕТ СН'!$H$6-'СЕТ СН'!$H$22</f>
        <v>1309.9598755400002</v>
      </c>
      <c r="H84" s="36">
        <f>SUMIFS(СВЦЭМ!$C$33:$C$776,СВЦЭМ!$A$33:$A$776,$A84,СВЦЭМ!$B$33:$B$776,H$83)+'СЕТ СН'!$H$12+СВЦЭМ!$D$10+'СЕТ СН'!$H$6-'СЕТ СН'!$H$22</f>
        <v>1337.9608500200002</v>
      </c>
      <c r="I84" s="36">
        <f>SUMIFS(СВЦЭМ!$C$33:$C$776,СВЦЭМ!$A$33:$A$776,$A84,СВЦЭМ!$B$33:$B$776,I$83)+'СЕТ СН'!$H$12+СВЦЭМ!$D$10+'СЕТ СН'!$H$6-'СЕТ СН'!$H$22</f>
        <v>1331.6715141900002</v>
      </c>
      <c r="J84" s="36">
        <f>SUMIFS(СВЦЭМ!$C$33:$C$776,СВЦЭМ!$A$33:$A$776,$A84,СВЦЭМ!$B$33:$B$776,J$83)+'СЕТ СН'!$H$12+СВЦЭМ!$D$10+'СЕТ СН'!$H$6-'СЕТ СН'!$H$22</f>
        <v>1325.7576894100002</v>
      </c>
      <c r="K84" s="36">
        <f>SUMIFS(СВЦЭМ!$C$33:$C$776,СВЦЭМ!$A$33:$A$776,$A84,СВЦЭМ!$B$33:$B$776,K$83)+'СЕТ СН'!$H$12+СВЦЭМ!$D$10+'СЕТ СН'!$H$6-'СЕТ СН'!$H$22</f>
        <v>1304.14373299</v>
      </c>
      <c r="L84" s="36">
        <f>SUMIFS(СВЦЭМ!$C$33:$C$776,СВЦЭМ!$A$33:$A$776,$A84,СВЦЭМ!$B$33:$B$776,L$83)+'СЕТ СН'!$H$12+СВЦЭМ!$D$10+'СЕТ СН'!$H$6-'СЕТ СН'!$H$22</f>
        <v>1296.8480819800002</v>
      </c>
      <c r="M84" s="36">
        <f>SUMIFS(СВЦЭМ!$C$33:$C$776,СВЦЭМ!$A$33:$A$776,$A84,СВЦЭМ!$B$33:$B$776,M$83)+'СЕТ СН'!$H$12+СВЦЭМ!$D$10+'СЕТ СН'!$H$6-'СЕТ СН'!$H$22</f>
        <v>1287.87118977</v>
      </c>
      <c r="N84" s="36">
        <f>SUMIFS(СВЦЭМ!$C$33:$C$776,СВЦЭМ!$A$33:$A$776,$A84,СВЦЭМ!$B$33:$B$776,N$83)+'СЕТ СН'!$H$12+СВЦЭМ!$D$10+'СЕТ СН'!$H$6-'СЕТ СН'!$H$22</f>
        <v>1297.0036389000002</v>
      </c>
      <c r="O84" s="36">
        <f>SUMIFS(СВЦЭМ!$C$33:$C$776,СВЦЭМ!$A$33:$A$776,$A84,СВЦЭМ!$B$33:$B$776,O$83)+'СЕТ СН'!$H$12+СВЦЭМ!$D$10+'СЕТ СН'!$H$6-'СЕТ СН'!$H$22</f>
        <v>1297.0640179900001</v>
      </c>
      <c r="P84" s="36">
        <f>SUMIFS(СВЦЭМ!$C$33:$C$776,СВЦЭМ!$A$33:$A$776,$A84,СВЦЭМ!$B$33:$B$776,P$83)+'СЕТ СН'!$H$12+СВЦЭМ!$D$10+'СЕТ СН'!$H$6-'СЕТ СН'!$H$22</f>
        <v>1312.25255036</v>
      </c>
      <c r="Q84" s="36">
        <f>SUMIFS(СВЦЭМ!$C$33:$C$776,СВЦЭМ!$A$33:$A$776,$A84,СВЦЭМ!$B$33:$B$776,Q$83)+'СЕТ СН'!$H$12+СВЦЭМ!$D$10+'СЕТ СН'!$H$6-'СЕТ СН'!$H$22</f>
        <v>1318.8365190300001</v>
      </c>
      <c r="R84" s="36">
        <f>SUMIFS(СВЦЭМ!$C$33:$C$776,СВЦЭМ!$A$33:$A$776,$A84,СВЦЭМ!$B$33:$B$776,R$83)+'СЕТ СН'!$H$12+СВЦЭМ!$D$10+'СЕТ СН'!$H$6-'СЕТ СН'!$H$22</f>
        <v>1295.1376986700002</v>
      </c>
      <c r="S84" s="36">
        <f>SUMIFS(СВЦЭМ!$C$33:$C$776,СВЦЭМ!$A$33:$A$776,$A84,СВЦЭМ!$B$33:$B$776,S$83)+'СЕТ СН'!$H$12+СВЦЭМ!$D$10+'СЕТ СН'!$H$6-'СЕТ СН'!$H$22</f>
        <v>1272.7882754300001</v>
      </c>
      <c r="T84" s="36">
        <f>SUMIFS(СВЦЭМ!$C$33:$C$776,СВЦЭМ!$A$33:$A$776,$A84,СВЦЭМ!$B$33:$B$776,T$83)+'СЕТ СН'!$H$12+СВЦЭМ!$D$10+'СЕТ СН'!$H$6-'СЕТ СН'!$H$22</f>
        <v>1261.2763813400002</v>
      </c>
      <c r="U84" s="36">
        <f>SUMIFS(СВЦЭМ!$C$33:$C$776,СВЦЭМ!$A$33:$A$776,$A84,СВЦЭМ!$B$33:$B$776,U$83)+'СЕТ СН'!$H$12+СВЦЭМ!$D$10+'СЕТ СН'!$H$6-'СЕТ СН'!$H$22</f>
        <v>1258.9501730900001</v>
      </c>
      <c r="V84" s="36">
        <f>SUMIFS(СВЦЭМ!$C$33:$C$776,СВЦЭМ!$A$33:$A$776,$A84,СВЦЭМ!$B$33:$B$776,V$83)+'СЕТ СН'!$H$12+СВЦЭМ!$D$10+'СЕТ СН'!$H$6-'СЕТ СН'!$H$22</f>
        <v>1249.5087700900001</v>
      </c>
      <c r="W84" s="36">
        <f>SUMIFS(СВЦЭМ!$C$33:$C$776,СВЦЭМ!$A$33:$A$776,$A84,СВЦЭМ!$B$33:$B$776,W$83)+'СЕТ СН'!$H$12+СВЦЭМ!$D$10+'СЕТ СН'!$H$6-'СЕТ СН'!$H$22</f>
        <v>1260.7678782</v>
      </c>
      <c r="X84" s="36">
        <f>SUMIFS(СВЦЭМ!$C$33:$C$776,СВЦЭМ!$A$33:$A$776,$A84,СВЦЭМ!$B$33:$B$776,X$83)+'СЕТ СН'!$H$12+СВЦЭМ!$D$10+'СЕТ СН'!$H$6-'СЕТ СН'!$H$22</f>
        <v>1272.6642324000002</v>
      </c>
      <c r="Y84" s="36">
        <f>SUMIFS(СВЦЭМ!$C$33:$C$776,СВЦЭМ!$A$33:$A$776,$A84,СВЦЭМ!$B$33:$B$776,Y$83)+'СЕТ СН'!$H$12+СВЦЭМ!$D$10+'СЕТ СН'!$H$6-'СЕТ СН'!$H$22</f>
        <v>1275.8317518600002</v>
      </c>
    </row>
    <row r="85" spans="1:25" ht="15.75" x14ac:dyDescent="0.2">
      <c r="A85" s="35">
        <f>A84+1</f>
        <v>44198</v>
      </c>
      <c r="B85" s="36">
        <f>SUMIFS(СВЦЭМ!$C$33:$C$776,СВЦЭМ!$A$33:$A$776,$A85,СВЦЭМ!$B$33:$B$776,B$83)+'СЕТ СН'!$H$12+СВЦЭМ!$D$10+'СЕТ СН'!$H$6-'СЕТ СН'!$H$22</f>
        <v>1314.63540001</v>
      </c>
      <c r="C85" s="36">
        <f>SUMIFS(СВЦЭМ!$C$33:$C$776,СВЦЭМ!$A$33:$A$776,$A85,СВЦЭМ!$B$33:$B$776,C$83)+'СЕТ СН'!$H$12+СВЦЭМ!$D$10+'СЕТ СН'!$H$6-'СЕТ СН'!$H$22</f>
        <v>1333.36814099</v>
      </c>
      <c r="D85" s="36">
        <f>SUMIFS(СВЦЭМ!$C$33:$C$776,СВЦЭМ!$A$33:$A$776,$A85,СВЦЭМ!$B$33:$B$776,D$83)+'СЕТ СН'!$H$12+СВЦЭМ!$D$10+'СЕТ СН'!$H$6-'СЕТ СН'!$H$22</f>
        <v>1346.6957957400002</v>
      </c>
      <c r="E85" s="36">
        <f>SUMIFS(СВЦЭМ!$C$33:$C$776,СВЦЭМ!$A$33:$A$776,$A85,СВЦЭМ!$B$33:$B$776,E$83)+'СЕТ СН'!$H$12+СВЦЭМ!$D$10+'СЕТ СН'!$H$6-'СЕТ СН'!$H$22</f>
        <v>1372.899748</v>
      </c>
      <c r="F85" s="36">
        <f>SUMIFS(СВЦЭМ!$C$33:$C$776,СВЦЭМ!$A$33:$A$776,$A85,СВЦЭМ!$B$33:$B$776,F$83)+'СЕТ СН'!$H$12+СВЦЭМ!$D$10+'СЕТ СН'!$H$6-'СЕТ СН'!$H$22</f>
        <v>1347.6339929500002</v>
      </c>
      <c r="G85" s="36">
        <f>SUMIFS(СВЦЭМ!$C$33:$C$776,СВЦЭМ!$A$33:$A$776,$A85,СВЦЭМ!$B$33:$B$776,G$83)+'СЕТ СН'!$H$12+СВЦЭМ!$D$10+'СЕТ СН'!$H$6-'СЕТ СН'!$H$22</f>
        <v>1353.3626509000001</v>
      </c>
      <c r="H85" s="36">
        <f>SUMIFS(СВЦЭМ!$C$33:$C$776,СВЦЭМ!$A$33:$A$776,$A85,СВЦЭМ!$B$33:$B$776,H$83)+'СЕТ СН'!$H$12+СВЦЭМ!$D$10+'СЕТ СН'!$H$6-'СЕТ СН'!$H$22</f>
        <v>1373.3735693100002</v>
      </c>
      <c r="I85" s="36">
        <f>SUMIFS(СВЦЭМ!$C$33:$C$776,СВЦЭМ!$A$33:$A$776,$A85,СВЦЭМ!$B$33:$B$776,I$83)+'СЕТ СН'!$H$12+СВЦЭМ!$D$10+'СЕТ СН'!$H$6-'СЕТ СН'!$H$22</f>
        <v>1360.1182565000001</v>
      </c>
      <c r="J85" s="36">
        <f>SUMIFS(СВЦЭМ!$C$33:$C$776,СВЦЭМ!$A$33:$A$776,$A85,СВЦЭМ!$B$33:$B$776,J$83)+'СЕТ СН'!$H$12+СВЦЭМ!$D$10+'СЕТ СН'!$H$6-'СЕТ СН'!$H$22</f>
        <v>1341.19525365</v>
      </c>
      <c r="K85" s="36">
        <f>SUMIFS(СВЦЭМ!$C$33:$C$776,СВЦЭМ!$A$33:$A$776,$A85,СВЦЭМ!$B$33:$B$776,K$83)+'СЕТ СН'!$H$12+СВЦЭМ!$D$10+'СЕТ СН'!$H$6-'СЕТ СН'!$H$22</f>
        <v>1316.6891646600002</v>
      </c>
      <c r="L85" s="36">
        <f>SUMIFS(СВЦЭМ!$C$33:$C$776,СВЦЭМ!$A$33:$A$776,$A85,СВЦЭМ!$B$33:$B$776,L$83)+'СЕТ СН'!$H$12+СВЦЭМ!$D$10+'СЕТ СН'!$H$6-'СЕТ СН'!$H$22</f>
        <v>1294.6268199200001</v>
      </c>
      <c r="M85" s="36">
        <f>SUMIFS(СВЦЭМ!$C$33:$C$776,СВЦЭМ!$A$33:$A$776,$A85,СВЦЭМ!$B$33:$B$776,M$83)+'СЕТ СН'!$H$12+СВЦЭМ!$D$10+'СЕТ СН'!$H$6-'СЕТ СН'!$H$22</f>
        <v>1258.1602484</v>
      </c>
      <c r="N85" s="36">
        <f>SUMIFS(СВЦЭМ!$C$33:$C$776,СВЦЭМ!$A$33:$A$776,$A85,СВЦЭМ!$B$33:$B$776,N$83)+'СЕТ СН'!$H$12+СВЦЭМ!$D$10+'СЕТ СН'!$H$6-'СЕТ СН'!$H$22</f>
        <v>1271.27860771</v>
      </c>
      <c r="O85" s="36">
        <f>SUMIFS(СВЦЭМ!$C$33:$C$776,СВЦЭМ!$A$33:$A$776,$A85,СВЦЭМ!$B$33:$B$776,O$83)+'СЕТ СН'!$H$12+СВЦЭМ!$D$10+'СЕТ СН'!$H$6-'СЕТ СН'!$H$22</f>
        <v>1281.4523339100001</v>
      </c>
      <c r="P85" s="36">
        <f>SUMIFS(СВЦЭМ!$C$33:$C$776,СВЦЭМ!$A$33:$A$776,$A85,СВЦЭМ!$B$33:$B$776,P$83)+'СЕТ СН'!$H$12+СВЦЭМ!$D$10+'СЕТ СН'!$H$6-'СЕТ СН'!$H$22</f>
        <v>1287.9887659300002</v>
      </c>
      <c r="Q85" s="36">
        <f>SUMIFS(СВЦЭМ!$C$33:$C$776,СВЦЭМ!$A$33:$A$776,$A85,СВЦЭМ!$B$33:$B$776,Q$83)+'СЕТ СН'!$H$12+СВЦЭМ!$D$10+'СЕТ СН'!$H$6-'СЕТ СН'!$H$22</f>
        <v>1289.7592249200002</v>
      </c>
      <c r="R85" s="36">
        <f>SUMIFS(СВЦЭМ!$C$33:$C$776,СВЦЭМ!$A$33:$A$776,$A85,СВЦЭМ!$B$33:$B$776,R$83)+'СЕТ СН'!$H$12+СВЦЭМ!$D$10+'СЕТ СН'!$H$6-'СЕТ СН'!$H$22</f>
        <v>1272.7083987200001</v>
      </c>
      <c r="S85" s="36">
        <f>SUMIFS(СВЦЭМ!$C$33:$C$776,СВЦЭМ!$A$33:$A$776,$A85,СВЦЭМ!$B$33:$B$776,S$83)+'СЕТ СН'!$H$12+СВЦЭМ!$D$10+'СЕТ СН'!$H$6-'СЕТ СН'!$H$22</f>
        <v>1278.0950080600001</v>
      </c>
      <c r="T85" s="36">
        <f>SUMIFS(СВЦЭМ!$C$33:$C$776,СВЦЭМ!$A$33:$A$776,$A85,СВЦЭМ!$B$33:$B$776,T$83)+'СЕТ СН'!$H$12+СВЦЭМ!$D$10+'СЕТ СН'!$H$6-'СЕТ СН'!$H$22</f>
        <v>1267.48457052</v>
      </c>
      <c r="U85" s="36">
        <f>SUMIFS(СВЦЭМ!$C$33:$C$776,СВЦЭМ!$A$33:$A$776,$A85,СВЦЭМ!$B$33:$B$776,U$83)+'СЕТ СН'!$H$12+СВЦЭМ!$D$10+'СЕТ СН'!$H$6-'СЕТ СН'!$H$22</f>
        <v>1261.0178776100001</v>
      </c>
      <c r="V85" s="36">
        <f>SUMIFS(СВЦЭМ!$C$33:$C$776,СВЦЭМ!$A$33:$A$776,$A85,СВЦЭМ!$B$33:$B$776,V$83)+'СЕТ СН'!$H$12+СВЦЭМ!$D$10+'СЕТ СН'!$H$6-'СЕТ СН'!$H$22</f>
        <v>1265.6923270500001</v>
      </c>
      <c r="W85" s="36">
        <f>SUMIFS(СВЦЭМ!$C$33:$C$776,СВЦЭМ!$A$33:$A$776,$A85,СВЦЭМ!$B$33:$B$776,W$83)+'СЕТ СН'!$H$12+СВЦЭМ!$D$10+'СЕТ СН'!$H$6-'СЕТ СН'!$H$22</f>
        <v>1276.0896989300002</v>
      </c>
      <c r="X85" s="36">
        <f>SUMIFS(СВЦЭМ!$C$33:$C$776,СВЦЭМ!$A$33:$A$776,$A85,СВЦЭМ!$B$33:$B$776,X$83)+'СЕТ СН'!$H$12+СВЦЭМ!$D$10+'СЕТ СН'!$H$6-'СЕТ СН'!$H$22</f>
        <v>1281.7109647900002</v>
      </c>
      <c r="Y85" s="36">
        <f>SUMIFS(СВЦЭМ!$C$33:$C$776,СВЦЭМ!$A$33:$A$776,$A85,СВЦЭМ!$B$33:$B$776,Y$83)+'СЕТ СН'!$H$12+СВЦЭМ!$D$10+'СЕТ СН'!$H$6-'СЕТ СН'!$H$22</f>
        <v>1290.93495368</v>
      </c>
    </row>
    <row r="86" spans="1:25" ht="15.75" x14ac:dyDescent="0.2">
      <c r="A86" s="35">
        <f t="shared" ref="A86:A114" si="2">A85+1</f>
        <v>44199</v>
      </c>
      <c r="B86" s="36">
        <f>SUMIFS(СВЦЭМ!$C$33:$C$776,СВЦЭМ!$A$33:$A$776,$A86,СВЦЭМ!$B$33:$B$776,B$83)+'СЕТ СН'!$H$12+СВЦЭМ!$D$10+'СЕТ СН'!$H$6-'СЕТ СН'!$H$22</f>
        <v>1285.44341506</v>
      </c>
      <c r="C86" s="36">
        <f>SUMIFS(СВЦЭМ!$C$33:$C$776,СВЦЭМ!$A$33:$A$776,$A86,СВЦЭМ!$B$33:$B$776,C$83)+'СЕТ СН'!$H$12+СВЦЭМ!$D$10+'СЕТ СН'!$H$6-'СЕТ СН'!$H$22</f>
        <v>1300.1896304900001</v>
      </c>
      <c r="D86" s="36">
        <f>SUMIFS(СВЦЭМ!$C$33:$C$776,СВЦЭМ!$A$33:$A$776,$A86,СВЦЭМ!$B$33:$B$776,D$83)+'СЕТ СН'!$H$12+СВЦЭМ!$D$10+'СЕТ СН'!$H$6-'СЕТ СН'!$H$22</f>
        <v>1308.0963861200003</v>
      </c>
      <c r="E86" s="36">
        <f>SUMIFS(СВЦЭМ!$C$33:$C$776,СВЦЭМ!$A$33:$A$776,$A86,СВЦЭМ!$B$33:$B$776,E$83)+'СЕТ СН'!$H$12+СВЦЭМ!$D$10+'СЕТ СН'!$H$6-'СЕТ СН'!$H$22</f>
        <v>1326.9425399900001</v>
      </c>
      <c r="F86" s="36">
        <f>SUMIFS(СВЦЭМ!$C$33:$C$776,СВЦЭМ!$A$33:$A$776,$A86,СВЦЭМ!$B$33:$B$776,F$83)+'СЕТ СН'!$H$12+СВЦЭМ!$D$10+'СЕТ СН'!$H$6-'СЕТ СН'!$H$22</f>
        <v>1307.7461019500001</v>
      </c>
      <c r="G86" s="36">
        <f>SUMIFS(СВЦЭМ!$C$33:$C$776,СВЦЭМ!$A$33:$A$776,$A86,СВЦЭМ!$B$33:$B$776,G$83)+'СЕТ СН'!$H$12+СВЦЭМ!$D$10+'СЕТ СН'!$H$6-'СЕТ СН'!$H$22</f>
        <v>1304.6712513900002</v>
      </c>
      <c r="H86" s="36">
        <f>SUMIFS(СВЦЭМ!$C$33:$C$776,СВЦЭМ!$A$33:$A$776,$A86,СВЦЭМ!$B$33:$B$776,H$83)+'СЕТ СН'!$H$12+СВЦЭМ!$D$10+'СЕТ СН'!$H$6-'СЕТ СН'!$H$22</f>
        <v>1320.5160300900002</v>
      </c>
      <c r="I86" s="36">
        <f>SUMIFS(СВЦЭМ!$C$33:$C$776,СВЦЭМ!$A$33:$A$776,$A86,СВЦЭМ!$B$33:$B$776,I$83)+'СЕТ СН'!$H$12+СВЦЭМ!$D$10+'СЕТ СН'!$H$6-'СЕТ СН'!$H$22</f>
        <v>1332.70804939</v>
      </c>
      <c r="J86" s="36">
        <f>SUMIFS(СВЦЭМ!$C$33:$C$776,СВЦЭМ!$A$33:$A$776,$A86,СВЦЭМ!$B$33:$B$776,J$83)+'СЕТ СН'!$H$12+СВЦЭМ!$D$10+'СЕТ СН'!$H$6-'СЕТ СН'!$H$22</f>
        <v>1327.3344113400001</v>
      </c>
      <c r="K86" s="36">
        <f>SUMIFS(СВЦЭМ!$C$33:$C$776,СВЦЭМ!$A$33:$A$776,$A86,СВЦЭМ!$B$33:$B$776,K$83)+'СЕТ СН'!$H$12+СВЦЭМ!$D$10+'СЕТ СН'!$H$6-'СЕТ СН'!$H$22</f>
        <v>1328.4932727600001</v>
      </c>
      <c r="L86" s="36">
        <f>SUMIFS(СВЦЭМ!$C$33:$C$776,СВЦЭМ!$A$33:$A$776,$A86,СВЦЭМ!$B$33:$B$776,L$83)+'СЕТ СН'!$H$12+СВЦЭМ!$D$10+'СЕТ СН'!$H$6-'СЕТ СН'!$H$22</f>
        <v>1317.3466336800002</v>
      </c>
      <c r="M86" s="36">
        <f>SUMIFS(СВЦЭМ!$C$33:$C$776,СВЦЭМ!$A$33:$A$776,$A86,СВЦЭМ!$B$33:$B$776,M$83)+'СЕТ СН'!$H$12+СВЦЭМ!$D$10+'СЕТ СН'!$H$6-'СЕТ СН'!$H$22</f>
        <v>1310.1667263100003</v>
      </c>
      <c r="N86" s="36">
        <f>SUMIFS(СВЦЭМ!$C$33:$C$776,СВЦЭМ!$A$33:$A$776,$A86,СВЦЭМ!$B$33:$B$776,N$83)+'СЕТ СН'!$H$12+СВЦЭМ!$D$10+'СЕТ СН'!$H$6-'СЕТ СН'!$H$22</f>
        <v>1319.28328057</v>
      </c>
      <c r="O86" s="36">
        <f>SUMIFS(СВЦЭМ!$C$33:$C$776,СВЦЭМ!$A$33:$A$776,$A86,СВЦЭМ!$B$33:$B$776,O$83)+'СЕТ СН'!$H$12+СВЦЭМ!$D$10+'СЕТ СН'!$H$6-'СЕТ СН'!$H$22</f>
        <v>1335.6855636300002</v>
      </c>
      <c r="P86" s="36">
        <f>SUMIFS(СВЦЭМ!$C$33:$C$776,СВЦЭМ!$A$33:$A$776,$A86,СВЦЭМ!$B$33:$B$776,P$83)+'СЕТ СН'!$H$12+СВЦЭМ!$D$10+'СЕТ СН'!$H$6-'СЕТ СН'!$H$22</f>
        <v>1348.1941672</v>
      </c>
      <c r="Q86" s="36">
        <f>SUMIFS(СВЦЭМ!$C$33:$C$776,СВЦЭМ!$A$33:$A$776,$A86,СВЦЭМ!$B$33:$B$776,Q$83)+'СЕТ СН'!$H$12+СВЦЭМ!$D$10+'СЕТ СН'!$H$6-'СЕТ СН'!$H$22</f>
        <v>1353.2539028000001</v>
      </c>
      <c r="R86" s="36">
        <f>SUMIFS(СВЦЭМ!$C$33:$C$776,СВЦЭМ!$A$33:$A$776,$A86,СВЦЭМ!$B$33:$B$776,R$83)+'СЕТ СН'!$H$12+СВЦЭМ!$D$10+'СЕТ СН'!$H$6-'СЕТ СН'!$H$22</f>
        <v>1345.19797343</v>
      </c>
      <c r="S86" s="36">
        <f>SUMIFS(СВЦЭМ!$C$33:$C$776,СВЦЭМ!$A$33:$A$776,$A86,СВЦЭМ!$B$33:$B$776,S$83)+'СЕТ СН'!$H$12+СВЦЭМ!$D$10+'СЕТ СН'!$H$6-'СЕТ СН'!$H$22</f>
        <v>1327.56194968</v>
      </c>
      <c r="T86" s="36">
        <f>SUMIFS(СВЦЭМ!$C$33:$C$776,СВЦЭМ!$A$33:$A$776,$A86,СВЦЭМ!$B$33:$B$776,T$83)+'СЕТ СН'!$H$12+СВЦЭМ!$D$10+'СЕТ СН'!$H$6-'СЕТ СН'!$H$22</f>
        <v>1307.59854679</v>
      </c>
      <c r="U86" s="36">
        <f>SUMIFS(СВЦЭМ!$C$33:$C$776,СВЦЭМ!$A$33:$A$776,$A86,СВЦЭМ!$B$33:$B$776,U$83)+'СЕТ СН'!$H$12+СВЦЭМ!$D$10+'СЕТ СН'!$H$6-'СЕТ СН'!$H$22</f>
        <v>1312.5025115200001</v>
      </c>
      <c r="V86" s="36">
        <f>SUMIFS(СВЦЭМ!$C$33:$C$776,СВЦЭМ!$A$33:$A$776,$A86,СВЦЭМ!$B$33:$B$776,V$83)+'СЕТ СН'!$H$12+СВЦЭМ!$D$10+'СЕТ СН'!$H$6-'СЕТ СН'!$H$22</f>
        <v>1312.21720521</v>
      </c>
      <c r="W86" s="36">
        <f>SUMIFS(СВЦЭМ!$C$33:$C$776,СВЦЭМ!$A$33:$A$776,$A86,СВЦЭМ!$B$33:$B$776,W$83)+'СЕТ СН'!$H$12+СВЦЭМ!$D$10+'СЕТ СН'!$H$6-'СЕТ СН'!$H$22</f>
        <v>1320.1249919400002</v>
      </c>
      <c r="X86" s="36">
        <f>SUMIFS(СВЦЭМ!$C$33:$C$776,СВЦЭМ!$A$33:$A$776,$A86,СВЦЭМ!$B$33:$B$776,X$83)+'СЕТ СН'!$H$12+СВЦЭМ!$D$10+'СЕТ СН'!$H$6-'СЕТ СН'!$H$22</f>
        <v>1330.7715700600002</v>
      </c>
      <c r="Y86" s="36">
        <f>SUMIFS(СВЦЭМ!$C$33:$C$776,СВЦЭМ!$A$33:$A$776,$A86,СВЦЭМ!$B$33:$B$776,Y$83)+'СЕТ СН'!$H$12+СВЦЭМ!$D$10+'СЕТ СН'!$H$6-'СЕТ СН'!$H$22</f>
        <v>1335.62749781</v>
      </c>
    </row>
    <row r="87" spans="1:25" ht="15.75" x14ac:dyDescent="0.2">
      <c r="A87" s="35">
        <f t="shared" si="2"/>
        <v>44200</v>
      </c>
      <c r="B87" s="36">
        <f>SUMIFS(СВЦЭМ!$C$33:$C$776,СВЦЭМ!$A$33:$A$776,$A87,СВЦЭМ!$B$33:$B$776,B$83)+'СЕТ СН'!$H$12+СВЦЭМ!$D$10+'СЕТ СН'!$H$6-'СЕТ СН'!$H$22</f>
        <v>1361.4346829800002</v>
      </c>
      <c r="C87" s="36">
        <f>SUMIFS(СВЦЭМ!$C$33:$C$776,СВЦЭМ!$A$33:$A$776,$A87,СВЦЭМ!$B$33:$B$776,C$83)+'СЕТ СН'!$H$12+СВЦЭМ!$D$10+'СЕТ СН'!$H$6-'СЕТ СН'!$H$22</f>
        <v>1371.7467526900002</v>
      </c>
      <c r="D87" s="36">
        <f>SUMIFS(СВЦЭМ!$C$33:$C$776,СВЦЭМ!$A$33:$A$776,$A87,СВЦЭМ!$B$33:$B$776,D$83)+'СЕТ СН'!$H$12+СВЦЭМ!$D$10+'СЕТ СН'!$H$6-'СЕТ СН'!$H$22</f>
        <v>1386.4729636000002</v>
      </c>
      <c r="E87" s="36">
        <f>SUMIFS(СВЦЭМ!$C$33:$C$776,СВЦЭМ!$A$33:$A$776,$A87,СВЦЭМ!$B$33:$B$776,E$83)+'СЕТ СН'!$H$12+СВЦЭМ!$D$10+'СЕТ СН'!$H$6-'СЕТ СН'!$H$22</f>
        <v>1412.0087458200001</v>
      </c>
      <c r="F87" s="36">
        <f>SUMIFS(СВЦЭМ!$C$33:$C$776,СВЦЭМ!$A$33:$A$776,$A87,СВЦЭМ!$B$33:$B$776,F$83)+'СЕТ СН'!$H$12+СВЦЭМ!$D$10+'СЕТ СН'!$H$6-'СЕТ СН'!$H$22</f>
        <v>1378.1601834500002</v>
      </c>
      <c r="G87" s="36">
        <f>SUMIFS(СВЦЭМ!$C$33:$C$776,СВЦЭМ!$A$33:$A$776,$A87,СВЦЭМ!$B$33:$B$776,G$83)+'СЕТ СН'!$H$12+СВЦЭМ!$D$10+'СЕТ СН'!$H$6-'СЕТ СН'!$H$22</f>
        <v>1374.1806276300001</v>
      </c>
      <c r="H87" s="36">
        <f>SUMIFS(СВЦЭМ!$C$33:$C$776,СВЦЭМ!$A$33:$A$776,$A87,СВЦЭМ!$B$33:$B$776,H$83)+'СЕТ СН'!$H$12+СВЦЭМ!$D$10+'СЕТ СН'!$H$6-'СЕТ СН'!$H$22</f>
        <v>1381.3779104700002</v>
      </c>
      <c r="I87" s="36">
        <f>SUMIFS(СВЦЭМ!$C$33:$C$776,СВЦЭМ!$A$33:$A$776,$A87,СВЦЭМ!$B$33:$B$776,I$83)+'СЕТ СН'!$H$12+СВЦЭМ!$D$10+'СЕТ СН'!$H$6-'СЕТ СН'!$H$22</f>
        <v>1365.7777757200001</v>
      </c>
      <c r="J87" s="36">
        <f>SUMIFS(СВЦЭМ!$C$33:$C$776,СВЦЭМ!$A$33:$A$776,$A87,СВЦЭМ!$B$33:$B$776,J$83)+'СЕТ СН'!$H$12+СВЦЭМ!$D$10+'СЕТ СН'!$H$6-'СЕТ СН'!$H$22</f>
        <v>1339.42525273</v>
      </c>
      <c r="K87" s="36">
        <f>SUMIFS(СВЦЭМ!$C$33:$C$776,СВЦЭМ!$A$33:$A$776,$A87,СВЦЭМ!$B$33:$B$776,K$83)+'СЕТ СН'!$H$12+СВЦЭМ!$D$10+'СЕТ СН'!$H$6-'СЕТ СН'!$H$22</f>
        <v>1311.4650844800001</v>
      </c>
      <c r="L87" s="36">
        <f>SUMIFS(СВЦЭМ!$C$33:$C$776,СВЦЭМ!$A$33:$A$776,$A87,СВЦЭМ!$B$33:$B$776,L$83)+'СЕТ СН'!$H$12+СВЦЭМ!$D$10+'СЕТ СН'!$H$6-'СЕТ СН'!$H$22</f>
        <v>1303.5782807400001</v>
      </c>
      <c r="M87" s="36">
        <f>SUMIFS(СВЦЭМ!$C$33:$C$776,СВЦЭМ!$A$33:$A$776,$A87,СВЦЭМ!$B$33:$B$776,M$83)+'СЕТ СН'!$H$12+СВЦЭМ!$D$10+'СЕТ СН'!$H$6-'СЕТ СН'!$H$22</f>
        <v>1295.2632723800002</v>
      </c>
      <c r="N87" s="36">
        <f>SUMIFS(СВЦЭМ!$C$33:$C$776,СВЦЭМ!$A$33:$A$776,$A87,СВЦЭМ!$B$33:$B$776,N$83)+'СЕТ СН'!$H$12+СВЦЭМ!$D$10+'СЕТ СН'!$H$6-'СЕТ СН'!$H$22</f>
        <v>1314.06095598</v>
      </c>
      <c r="O87" s="36">
        <f>SUMIFS(СВЦЭМ!$C$33:$C$776,СВЦЭМ!$A$33:$A$776,$A87,СВЦЭМ!$B$33:$B$776,O$83)+'СЕТ СН'!$H$12+СВЦЭМ!$D$10+'СЕТ СН'!$H$6-'СЕТ СН'!$H$22</f>
        <v>1323.05215899</v>
      </c>
      <c r="P87" s="36">
        <f>SUMIFS(СВЦЭМ!$C$33:$C$776,СВЦЭМ!$A$33:$A$776,$A87,СВЦЭМ!$B$33:$B$776,P$83)+'СЕТ СН'!$H$12+СВЦЭМ!$D$10+'СЕТ СН'!$H$6-'СЕТ СН'!$H$22</f>
        <v>1334.6628532700001</v>
      </c>
      <c r="Q87" s="36">
        <f>SUMIFS(СВЦЭМ!$C$33:$C$776,СВЦЭМ!$A$33:$A$776,$A87,СВЦЭМ!$B$33:$B$776,Q$83)+'СЕТ СН'!$H$12+СВЦЭМ!$D$10+'СЕТ СН'!$H$6-'СЕТ СН'!$H$22</f>
        <v>1335.35040202</v>
      </c>
      <c r="R87" s="36">
        <f>SUMIFS(СВЦЭМ!$C$33:$C$776,СВЦЭМ!$A$33:$A$776,$A87,СВЦЭМ!$B$33:$B$776,R$83)+'СЕТ СН'!$H$12+СВЦЭМ!$D$10+'СЕТ СН'!$H$6-'СЕТ СН'!$H$22</f>
        <v>1324.5547282000002</v>
      </c>
      <c r="S87" s="36">
        <f>SUMIFS(СВЦЭМ!$C$33:$C$776,СВЦЭМ!$A$33:$A$776,$A87,СВЦЭМ!$B$33:$B$776,S$83)+'СЕТ СН'!$H$12+СВЦЭМ!$D$10+'СЕТ СН'!$H$6-'СЕТ СН'!$H$22</f>
        <v>1315.9270160900001</v>
      </c>
      <c r="T87" s="36">
        <f>SUMIFS(СВЦЭМ!$C$33:$C$776,СВЦЭМ!$A$33:$A$776,$A87,СВЦЭМ!$B$33:$B$776,T$83)+'СЕТ СН'!$H$12+СВЦЭМ!$D$10+'СЕТ СН'!$H$6-'СЕТ СН'!$H$22</f>
        <v>1299.6891263800001</v>
      </c>
      <c r="U87" s="36">
        <f>SUMIFS(СВЦЭМ!$C$33:$C$776,СВЦЭМ!$A$33:$A$776,$A87,СВЦЭМ!$B$33:$B$776,U$83)+'СЕТ СН'!$H$12+СВЦЭМ!$D$10+'СЕТ СН'!$H$6-'СЕТ СН'!$H$22</f>
        <v>1305.7570358600001</v>
      </c>
      <c r="V87" s="36">
        <f>SUMIFS(СВЦЭМ!$C$33:$C$776,СВЦЭМ!$A$33:$A$776,$A87,СВЦЭМ!$B$33:$B$776,V$83)+'СЕТ СН'!$H$12+СВЦЭМ!$D$10+'СЕТ СН'!$H$6-'СЕТ СН'!$H$22</f>
        <v>1306.5336783800001</v>
      </c>
      <c r="W87" s="36">
        <f>SUMIFS(СВЦЭМ!$C$33:$C$776,СВЦЭМ!$A$33:$A$776,$A87,СВЦЭМ!$B$33:$B$776,W$83)+'СЕТ СН'!$H$12+СВЦЭМ!$D$10+'СЕТ СН'!$H$6-'СЕТ СН'!$H$22</f>
        <v>1317.1756313700002</v>
      </c>
      <c r="X87" s="36">
        <f>SUMIFS(СВЦЭМ!$C$33:$C$776,СВЦЭМ!$A$33:$A$776,$A87,СВЦЭМ!$B$33:$B$776,X$83)+'СЕТ СН'!$H$12+СВЦЭМ!$D$10+'СЕТ СН'!$H$6-'СЕТ СН'!$H$22</f>
        <v>1333.4509289600001</v>
      </c>
      <c r="Y87" s="36">
        <f>SUMIFS(СВЦЭМ!$C$33:$C$776,СВЦЭМ!$A$33:$A$776,$A87,СВЦЭМ!$B$33:$B$776,Y$83)+'СЕТ СН'!$H$12+СВЦЭМ!$D$10+'СЕТ СН'!$H$6-'СЕТ СН'!$H$22</f>
        <v>1348.6256784100001</v>
      </c>
    </row>
    <row r="88" spans="1:25" ht="15.75" x14ac:dyDescent="0.2">
      <c r="A88" s="35">
        <f t="shared" si="2"/>
        <v>44201</v>
      </c>
      <c r="B88" s="36">
        <f>SUMIFS(СВЦЭМ!$C$33:$C$776,СВЦЭМ!$A$33:$A$776,$A88,СВЦЭМ!$B$33:$B$776,B$83)+'СЕТ СН'!$H$12+СВЦЭМ!$D$10+'СЕТ СН'!$H$6-'СЕТ СН'!$H$22</f>
        <v>1317.7092469500001</v>
      </c>
      <c r="C88" s="36">
        <f>SUMIFS(СВЦЭМ!$C$33:$C$776,СВЦЭМ!$A$33:$A$776,$A88,СВЦЭМ!$B$33:$B$776,C$83)+'СЕТ СН'!$H$12+СВЦЭМ!$D$10+'СЕТ СН'!$H$6-'СЕТ СН'!$H$22</f>
        <v>1347.46213162</v>
      </c>
      <c r="D88" s="36">
        <f>SUMIFS(СВЦЭМ!$C$33:$C$776,СВЦЭМ!$A$33:$A$776,$A88,СВЦЭМ!$B$33:$B$776,D$83)+'СЕТ СН'!$H$12+СВЦЭМ!$D$10+'СЕТ СН'!$H$6-'СЕТ СН'!$H$22</f>
        <v>1356.04632259</v>
      </c>
      <c r="E88" s="36">
        <f>SUMIFS(СВЦЭМ!$C$33:$C$776,СВЦЭМ!$A$33:$A$776,$A88,СВЦЭМ!$B$33:$B$776,E$83)+'СЕТ СН'!$H$12+СВЦЭМ!$D$10+'СЕТ СН'!$H$6-'СЕТ СН'!$H$22</f>
        <v>1359.9468000600002</v>
      </c>
      <c r="F88" s="36">
        <f>SUMIFS(СВЦЭМ!$C$33:$C$776,СВЦЭМ!$A$33:$A$776,$A88,СВЦЭМ!$B$33:$B$776,F$83)+'СЕТ СН'!$H$12+СВЦЭМ!$D$10+'СЕТ СН'!$H$6-'СЕТ СН'!$H$22</f>
        <v>1369.6886828900001</v>
      </c>
      <c r="G88" s="36">
        <f>SUMIFS(СВЦЭМ!$C$33:$C$776,СВЦЭМ!$A$33:$A$776,$A88,СВЦЭМ!$B$33:$B$776,G$83)+'СЕТ СН'!$H$12+СВЦЭМ!$D$10+'СЕТ СН'!$H$6-'СЕТ СН'!$H$22</f>
        <v>1390.1697504600002</v>
      </c>
      <c r="H88" s="36">
        <f>SUMIFS(СВЦЭМ!$C$33:$C$776,СВЦЭМ!$A$33:$A$776,$A88,СВЦЭМ!$B$33:$B$776,H$83)+'СЕТ СН'!$H$12+СВЦЭМ!$D$10+'СЕТ СН'!$H$6-'СЕТ СН'!$H$22</f>
        <v>1374.4709627700001</v>
      </c>
      <c r="I88" s="36">
        <f>SUMIFS(СВЦЭМ!$C$33:$C$776,СВЦЭМ!$A$33:$A$776,$A88,СВЦЭМ!$B$33:$B$776,I$83)+'СЕТ СН'!$H$12+СВЦЭМ!$D$10+'СЕТ СН'!$H$6-'СЕТ СН'!$H$22</f>
        <v>1357.0714693100001</v>
      </c>
      <c r="J88" s="36">
        <f>SUMIFS(СВЦЭМ!$C$33:$C$776,СВЦЭМ!$A$33:$A$776,$A88,СВЦЭМ!$B$33:$B$776,J$83)+'СЕТ СН'!$H$12+СВЦЭМ!$D$10+'СЕТ СН'!$H$6-'СЕТ СН'!$H$22</f>
        <v>1333.2652344000001</v>
      </c>
      <c r="K88" s="36">
        <f>SUMIFS(СВЦЭМ!$C$33:$C$776,СВЦЭМ!$A$33:$A$776,$A88,СВЦЭМ!$B$33:$B$776,K$83)+'СЕТ СН'!$H$12+СВЦЭМ!$D$10+'СЕТ СН'!$H$6-'СЕТ СН'!$H$22</f>
        <v>1303.32669652</v>
      </c>
      <c r="L88" s="36">
        <f>SUMIFS(СВЦЭМ!$C$33:$C$776,СВЦЭМ!$A$33:$A$776,$A88,СВЦЭМ!$B$33:$B$776,L$83)+'СЕТ СН'!$H$12+СВЦЭМ!$D$10+'СЕТ СН'!$H$6-'СЕТ СН'!$H$22</f>
        <v>1280.8896592700003</v>
      </c>
      <c r="M88" s="36">
        <f>SUMIFS(СВЦЭМ!$C$33:$C$776,СВЦЭМ!$A$33:$A$776,$A88,СВЦЭМ!$B$33:$B$776,M$83)+'СЕТ СН'!$H$12+СВЦЭМ!$D$10+'СЕТ СН'!$H$6-'СЕТ СН'!$H$22</f>
        <v>1289.93719723</v>
      </c>
      <c r="N88" s="36">
        <f>SUMIFS(СВЦЭМ!$C$33:$C$776,СВЦЭМ!$A$33:$A$776,$A88,СВЦЭМ!$B$33:$B$776,N$83)+'СЕТ СН'!$H$12+СВЦЭМ!$D$10+'СЕТ СН'!$H$6-'СЕТ СН'!$H$22</f>
        <v>1323.4057654100002</v>
      </c>
      <c r="O88" s="36">
        <f>SUMIFS(СВЦЭМ!$C$33:$C$776,СВЦЭМ!$A$33:$A$776,$A88,СВЦЭМ!$B$33:$B$776,O$83)+'СЕТ СН'!$H$12+СВЦЭМ!$D$10+'СЕТ СН'!$H$6-'СЕТ СН'!$H$22</f>
        <v>1348.8937230000001</v>
      </c>
      <c r="P88" s="36">
        <f>SUMIFS(СВЦЭМ!$C$33:$C$776,СВЦЭМ!$A$33:$A$776,$A88,СВЦЭМ!$B$33:$B$776,P$83)+'СЕТ СН'!$H$12+СВЦЭМ!$D$10+'СЕТ СН'!$H$6-'СЕТ СН'!$H$22</f>
        <v>1365.2127579100002</v>
      </c>
      <c r="Q88" s="36">
        <f>SUMIFS(СВЦЭМ!$C$33:$C$776,СВЦЭМ!$A$33:$A$776,$A88,СВЦЭМ!$B$33:$B$776,Q$83)+'СЕТ СН'!$H$12+СВЦЭМ!$D$10+'СЕТ СН'!$H$6-'СЕТ СН'!$H$22</f>
        <v>1371.0835253300002</v>
      </c>
      <c r="R88" s="36">
        <f>SUMIFS(СВЦЭМ!$C$33:$C$776,СВЦЭМ!$A$33:$A$776,$A88,СВЦЭМ!$B$33:$B$776,R$83)+'СЕТ СН'!$H$12+СВЦЭМ!$D$10+'СЕТ СН'!$H$6-'СЕТ СН'!$H$22</f>
        <v>1357.6920288400001</v>
      </c>
      <c r="S88" s="36">
        <f>SUMIFS(СВЦЭМ!$C$33:$C$776,СВЦЭМ!$A$33:$A$776,$A88,СВЦЭМ!$B$33:$B$776,S$83)+'СЕТ СН'!$H$12+СВЦЭМ!$D$10+'СЕТ СН'!$H$6-'СЕТ СН'!$H$22</f>
        <v>1346.6293312</v>
      </c>
      <c r="T88" s="36">
        <f>SUMIFS(СВЦЭМ!$C$33:$C$776,СВЦЭМ!$A$33:$A$776,$A88,СВЦЭМ!$B$33:$B$776,T$83)+'СЕТ СН'!$H$12+СВЦЭМ!$D$10+'СЕТ СН'!$H$6-'СЕТ СН'!$H$22</f>
        <v>1314.5141097800001</v>
      </c>
      <c r="U88" s="36">
        <f>SUMIFS(СВЦЭМ!$C$33:$C$776,СВЦЭМ!$A$33:$A$776,$A88,СВЦЭМ!$B$33:$B$776,U$83)+'СЕТ СН'!$H$12+СВЦЭМ!$D$10+'СЕТ СН'!$H$6-'СЕТ СН'!$H$22</f>
        <v>1321.6322817400001</v>
      </c>
      <c r="V88" s="36">
        <f>SUMIFS(СВЦЭМ!$C$33:$C$776,СВЦЭМ!$A$33:$A$776,$A88,СВЦЭМ!$B$33:$B$776,V$83)+'СЕТ СН'!$H$12+СВЦЭМ!$D$10+'СЕТ СН'!$H$6-'СЕТ СН'!$H$22</f>
        <v>1326.4818658100003</v>
      </c>
      <c r="W88" s="36">
        <f>SUMIFS(СВЦЭМ!$C$33:$C$776,СВЦЭМ!$A$33:$A$776,$A88,СВЦЭМ!$B$33:$B$776,W$83)+'СЕТ СН'!$H$12+СВЦЭМ!$D$10+'СЕТ СН'!$H$6-'СЕТ СН'!$H$22</f>
        <v>1341.7379158400001</v>
      </c>
      <c r="X88" s="36">
        <f>SUMIFS(СВЦЭМ!$C$33:$C$776,СВЦЭМ!$A$33:$A$776,$A88,СВЦЭМ!$B$33:$B$776,X$83)+'СЕТ СН'!$H$12+СВЦЭМ!$D$10+'СЕТ СН'!$H$6-'СЕТ СН'!$H$22</f>
        <v>1356.7066494800001</v>
      </c>
      <c r="Y88" s="36">
        <f>SUMIFS(СВЦЭМ!$C$33:$C$776,СВЦЭМ!$A$33:$A$776,$A88,СВЦЭМ!$B$33:$B$776,Y$83)+'СЕТ СН'!$H$12+СВЦЭМ!$D$10+'СЕТ СН'!$H$6-'СЕТ СН'!$H$22</f>
        <v>1372.4843197100001</v>
      </c>
    </row>
    <row r="89" spans="1:25" ht="15.75" x14ac:dyDescent="0.2">
      <c r="A89" s="35">
        <f t="shared" si="2"/>
        <v>44202</v>
      </c>
      <c r="B89" s="36">
        <f>SUMIFS(СВЦЭМ!$C$33:$C$776,СВЦЭМ!$A$33:$A$776,$A89,СВЦЭМ!$B$33:$B$776,B$83)+'СЕТ СН'!$H$12+СВЦЭМ!$D$10+'СЕТ СН'!$H$6-'СЕТ СН'!$H$22</f>
        <v>1366.2559760200002</v>
      </c>
      <c r="C89" s="36">
        <f>SUMIFS(СВЦЭМ!$C$33:$C$776,СВЦЭМ!$A$33:$A$776,$A89,СВЦЭМ!$B$33:$B$776,C$83)+'СЕТ СН'!$H$12+СВЦЭМ!$D$10+'СЕТ СН'!$H$6-'СЕТ СН'!$H$22</f>
        <v>1389.45873327</v>
      </c>
      <c r="D89" s="36">
        <f>SUMIFS(СВЦЭМ!$C$33:$C$776,СВЦЭМ!$A$33:$A$776,$A89,СВЦЭМ!$B$33:$B$776,D$83)+'СЕТ СН'!$H$12+СВЦЭМ!$D$10+'СЕТ СН'!$H$6-'СЕТ СН'!$H$22</f>
        <v>1414.05459808</v>
      </c>
      <c r="E89" s="36">
        <f>SUMIFS(СВЦЭМ!$C$33:$C$776,СВЦЭМ!$A$33:$A$776,$A89,СВЦЭМ!$B$33:$B$776,E$83)+'СЕТ СН'!$H$12+СВЦЭМ!$D$10+'СЕТ СН'!$H$6-'СЕТ СН'!$H$22</f>
        <v>1422.89544531</v>
      </c>
      <c r="F89" s="36">
        <f>SUMIFS(СВЦЭМ!$C$33:$C$776,СВЦЭМ!$A$33:$A$776,$A89,СВЦЭМ!$B$33:$B$776,F$83)+'СЕТ СН'!$H$12+СВЦЭМ!$D$10+'СЕТ СН'!$H$6-'СЕТ СН'!$H$22</f>
        <v>1432.50388881</v>
      </c>
      <c r="G89" s="36">
        <f>SUMIFS(СВЦЭМ!$C$33:$C$776,СВЦЭМ!$A$33:$A$776,$A89,СВЦЭМ!$B$33:$B$776,G$83)+'СЕТ СН'!$H$12+СВЦЭМ!$D$10+'СЕТ СН'!$H$6-'СЕТ СН'!$H$22</f>
        <v>1438.8980853400001</v>
      </c>
      <c r="H89" s="36">
        <f>SUMIFS(СВЦЭМ!$C$33:$C$776,СВЦЭМ!$A$33:$A$776,$A89,СВЦЭМ!$B$33:$B$776,H$83)+'СЕТ СН'!$H$12+СВЦЭМ!$D$10+'СЕТ СН'!$H$6-'СЕТ СН'!$H$22</f>
        <v>1424.2104283800002</v>
      </c>
      <c r="I89" s="36">
        <f>SUMIFS(СВЦЭМ!$C$33:$C$776,СВЦЭМ!$A$33:$A$776,$A89,СВЦЭМ!$B$33:$B$776,I$83)+'СЕТ СН'!$H$12+СВЦЭМ!$D$10+'СЕТ СН'!$H$6-'СЕТ СН'!$H$22</f>
        <v>1398.6247263500002</v>
      </c>
      <c r="J89" s="36">
        <f>SUMIFS(СВЦЭМ!$C$33:$C$776,СВЦЭМ!$A$33:$A$776,$A89,СВЦЭМ!$B$33:$B$776,J$83)+'СЕТ СН'!$H$12+СВЦЭМ!$D$10+'СЕТ СН'!$H$6-'СЕТ СН'!$H$22</f>
        <v>1350.3282616900001</v>
      </c>
      <c r="K89" s="36">
        <f>SUMIFS(СВЦЭМ!$C$33:$C$776,СВЦЭМ!$A$33:$A$776,$A89,СВЦЭМ!$B$33:$B$776,K$83)+'СЕТ СН'!$H$12+СВЦЭМ!$D$10+'СЕТ СН'!$H$6-'СЕТ СН'!$H$22</f>
        <v>1304.7653945300001</v>
      </c>
      <c r="L89" s="36">
        <f>SUMIFS(СВЦЭМ!$C$33:$C$776,СВЦЭМ!$A$33:$A$776,$A89,СВЦЭМ!$B$33:$B$776,L$83)+'СЕТ СН'!$H$12+СВЦЭМ!$D$10+'СЕТ СН'!$H$6-'СЕТ СН'!$H$22</f>
        <v>1297.69185629</v>
      </c>
      <c r="M89" s="36">
        <f>SUMIFS(СВЦЭМ!$C$33:$C$776,СВЦЭМ!$A$33:$A$776,$A89,СВЦЭМ!$B$33:$B$776,M$83)+'СЕТ СН'!$H$12+СВЦЭМ!$D$10+'СЕТ СН'!$H$6-'СЕТ СН'!$H$22</f>
        <v>1299.8756671900001</v>
      </c>
      <c r="N89" s="36">
        <f>SUMIFS(СВЦЭМ!$C$33:$C$776,СВЦЭМ!$A$33:$A$776,$A89,СВЦЭМ!$B$33:$B$776,N$83)+'СЕТ СН'!$H$12+СВЦЭМ!$D$10+'СЕТ СН'!$H$6-'СЕТ СН'!$H$22</f>
        <v>1327.96290004</v>
      </c>
      <c r="O89" s="36">
        <f>SUMIFS(СВЦЭМ!$C$33:$C$776,СВЦЭМ!$A$33:$A$776,$A89,СВЦЭМ!$B$33:$B$776,O$83)+'СЕТ СН'!$H$12+СВЦЭМ!$D$10+'СЕТ СН'!$H$6-'СЕТ СН'!$H$22</f>
        <v>1343.9788258000001</v>
      </c>
      <c r="P89" s="36">
        <f>SUMIFS(СВЦЭМ!$C$33:$C$776,СВЦЭМ!$A$33:$A$776,$A89,СВЦЭМ!$B$33:$B$776,P$83)+'СЕТ СН'!$H$12+СВЦЭМ!$D$10+'СЕТ СН'!$H$6-'СЕТ СН'!$H$22</f>
        <v>1353.9480832300001</v>
      </c>
      <c r="Q89" s="36">
        <f>SUMIFS(СВЦЭМ!$C$33:$C$776,СВЦЭМ!$A$33:$A$776,$A89,СВЦЭМ!$B$33:$B$776,Q$83)+'СЕТ СН'!$H$12+СВЦЭМ!$D$10+'СЕТ СН'!$H$6-'СЕТ СН'!$H$22</f>
        <v>1361.6612731</v>
      </c>
      <c r="R89" s="36">
        <f>SUMIFS(СВЦЭМ!$C$33:$C$776,СВЦЭМ!$A$33:$A$776,$A89,СВЦЭМ!$B$33:$B$776,R$83)+'СЕТ СН'!$H$12+СВЦЭМ!$D$10+'СЕТ СН'!$H$6-'СЕТ СН'!$H$22</f>
        <v>1346.40538717</v>
      </c>
      <c r="S89" s="36">
        <f>SUMIFS(СВЦЭМ!$C$33:$C$776,СВЦЭМ!$A$33:$A$776,$A89,СВЦЭМ!$B$33:$B$776,S$83)+'СЕТ СН'!$H$12+СВЦЭМ!$D$10+'СЕТ СН'!$H$6-'СЕТ СН'!$H$22</f>
        <v>1318.31685543</v>
      </c>
      <c r="T89" s="36">
        <f>SUMIFS(СВЦЭМ!$C$33:$C$776,СВЦЭМ!$A$33:$A$776,$A89,СВЦЭМ!$B$33:$B$776,T$83)+'СЕТ СН'!$H$12+СВЦЭМ!$D$10+'СЕТ СН'!$H$6-'СЕТ СН'!$H$22</f>
        <v>1294.4725496400001</v>
      </c>
      <c r="U89" s="36">
        <f>SUMIFS(СВЦЭМ!$C$33:$C$776,СВЦЭМ!$A$33:$A$776,$A89,СВЦЭМ!$B$33:$B$776,U$83)+'СЕТ СН'!$H$12+СВЦЭМ!$D$10+'СЕТ СН'!$H$6-'СЕТ СН'!$H$22</f>
        <v>1297.9468176700002</v>
      </c>
      <c r="V89" s="36">
        <f>SUMIFS(СВЦЭМ!$C$33:$C$776,СВЦЭМ!$A$33:$A$776,$A89,СВЦЭМ!$B$33:$B$776,V$83)+'СЕТ СН'!$H$12+СВЦЭМ!$D$10+'СЕТ СН'!$H$6-'СЕТ СН'!$H$22</f>
        <v>1304.7977069000001</v>
      </c>
      <c r="W89" s="36">
        <f>SUMIFS(СВЦЭМ!$C$33:$C$776,СВЦЭМ!$A$33:$A$776,$A89,СВЦЭМ!$B$33:$B$776,W$83)+'СЕТ СН'!$H$12+СВЦЭМ!$D$10+'СЕТ СН'!$H$6-'СЕТ СН'!$H$22</f>
        <v>1320.5702502000001</v>
      </c>
      <c r="X89" s="36">
        <f>SUMIFS(СВЦЭМ!$C$33:$C$776,СВЦЭМ!$A$33:$A$776,$A89,СВЦЭМ!$B$33:$B$776,X$83)+'СЕТ СН'!$H$12+СВЦЭМ!$D$10+'СЕТ СН'!$H$6-'СЕТ СН'!$H$22</f>
        <v>1338.2952509600002</v>
      </c>
      <c r="Y89" s="36">
        <f>SUMIFS(СВЦЭМ!$C$33:$C$776,СВЦЭМ!$A$33:$A$776,$A89,СВЦЭМ!$B$33:$B$776,Y$83)+'СЕТ СН'!$H$12+СВЦЭМ!$D$10+'СЕТ СН'!$H$6-'СЕТ СН'!$H$22</f>
        <v>1361.1315070800001</v>
      </c>
    </row>
    <row r="90" spans="1:25" ht="15.75" x14ac:dyDescent="0.2">
      <c r="A90" s="35">
        <f t="shared" si="2"/>
        <v>44203</v>
      </c>
      <c r="B90" s="36">
        <f>SUMIFS(СВЦЭМ!$C$33:$C$776,СВЦЭМ!$A$33:$A$776,$A90,СВЦЭМ!$B$33:$B$776,B$83)+'СЕТ СН'!$H$12+СВЦЭМ!$D$10+'СЕТ СН'!$H$6-'СЕТ СН'!$H$22</f>
        <v>1337.70196093</v>
      </c>
      <c r="C90" s="36">
        <f>SUMIFS(СВЦЭМ!$C$33:$C$776,СВЦЭМ!$A$33:$A$776,$A90,СВЦЭМ!$B$33:$B$776,C$83)+'СЕТ СН'!$H$12+СВЦЭМ!$D$10+'СЕТ СН'!$H$6-'СЕТ СН'!$H$22</f>
        <v>1368.9202453900002</v>
      </c>
      <c r="D90" s="36">
        <f>SUMIFS(СВЦЭМ!$C$33:$C$776,СВЦЭМ!$A$33:$A$776,$A90,СВЦЭМ!$B$33:$B$776,D$83)+'СЕТ СН'!$H$12+СВЦЭМ!$D$10+'СЕТ СН'!$H$6-'СЕТ СН'!$H$22</f>
        <v>1396.1335428100001</v>
      </c>
      <c r="E90" s="36">
        <f>SUMIFS(СВЦЭМ!$C$33:$C$776,СВЦЭМ!$A$33:$A$776,$A90,СВЦЭМ!$B$33:$B$776,E$83)+'СЕТ СН'!$H$12+СВЦЭМ!$D$10+'СЕТ СН'!$H$6-'СЕТ СН'!$H$22</f>
        <v>1405.10925167</v>
      </c>
      <c r="F90" s="36">
        <f>SUMIFS(СВЦЭМ!$C$33:$C$776,СВЦЭМ!$A$33:$A$776,$A90,СВЦЭМ!$B$33:$B$776,F$83)+'СЕТ СН'!$H$12+СВЦЭМ!$D$10+'СЕТ СН'!$H$6-'СЕТ СН'!$H$22</f>
        <v>1410.8989791200001</v>
      </c>
      <c r="G90" s="36">
        <f>SUMIFS(СВЦЭМ!$C$33:$C$776,СВЦЭМ!$A$33:$A$776,$A90,СВЦЭМ!$B$33:$B$776,G$83)+'СЕТ СН'!$H$12+СВЦЭМ!$D$10+'СЕТ СН'!$H$6-'СЕТ СН'!$H$22</f>
        <v>1403.5525577200001</v>
      </c>
      <c r="H90" s="36">
        <f>SUMIFS(СВЦЭМ!$C$33:$C$776,СВЦЭМ!$A$33:$A$776,$A90,СВЦЭМ!$B$33:$B$776,H$83)+'СЕТ СН'!$H$12+СВЦЭМ!$D$10+'СЕТ СН'!$H$6-'СЕТ СН'!$H$22</f>
        <v>1385.8034593100001</v>
      </c>
      <c r="I90" s="36">
        <f>SUMIFS(СВЦЭМ!$C$33:$C$776,СВЦЭМ!$A$33:$A$776,$A90,СВЦЭМ!$B$33:$B$776,I$83)+'СЕТ СН'!$H$12+СВЦЭМ!$D$10+'СЕТ СН'!$H$6-'СЕТ СН'!$H$22</f>
        <v>1367.1926758500001</v>
      </c>
      <c r="J90" s="36">
        <f>SUMIFS(СВЦЭМ!$C$33:$C$776,СВЦЭМ!$A$33:$A$776,$A90,СВЦЭМ!$B$33:$B$776,J$83)+'СЕТ СН'!$H$12+СВЦЭМ!$D$10+'СЕТ СН'!$H$6-'СЕТ СН'!$H$22</f>
        <v>1339.1612196400001</v>
      </c>
      <c r="K90" s="36">
        <f>SUMIFS(СВЦЭМ!$C$33:$C$776,СВЦЭМ!$A$33:$A$776,$A90,СВЦЭМ!$B$33:$B$776,K$83)+'СЕТ СН'!$H$12+СВЦЭМ!$D$10+'СЕТ СН'!$H$6-'СЕТ СН'!$H$22</f>
        <v>1314.1755334700001</v>
      </c>
      <c r="L90" s="36">
        <f>SUMIFS(СВЦЭМ!$C$33:$C$776,СВЦЭМ!$A$33:$A$776,$A90,СВЦЭМ!$B$33:$B$776,L$83)+'СЕТ СН'!$H$12+СВЦЭМ!$D$10+'СЕТ СН'!$H$6-'СЕТ СН'!$H$22</f>
        <v>1296.0911235800002</v>
      </c>
      <c r="M90" s="36">
        <f>SUMIFS(СВЦЭМ!$C$33:$C$776,СВЦЭМ!$A$33:$A$776,$A90,СВЦЭМ!$B$33:$B$776,M$83)+'СЕТ СН'!$H$12+СВЦЭМ!$D$10+'СЕТ СН'!$H$6-'СЕТ СН'!$H$22</f>
        <v>1313.90399071</v>
      </c>
      <c r="N90" s="36">
        <f>SUMIFS(СВЦЭМ!$C$33:$C$776,СВЦЭМ!$A$33:$A$776,$A90,СВЦЭМ!$B$33:$B$776,N$83)+'СЕТ СН'!$H$12+СВЦЭМ!$D$10+'СЕТ СН'!$H$6-'СЕТ СН'!$H$22</f>
        <v>1361.8648999200002</v>
      </c>
      <c r="O90" s="36">
        <f>SUMIFS(СВЦЭМ!$C$33:$C$776,СВЦЭМ!$A$33:$A$776,$A90,СВЦЭМ!$B$33:$B$776,O$83)+'СЕТ СН'!$H$12+СВЦЭМ!$D$10+'СЕТ СН'!$H$6-'СЕТ СН'!$H$22</f>
        <v>1369.3170897100001</v>
      </c>
      <c r="P90" s="36">
        <f>SUMIFS(СВЦЭМ!$C$33:$C$776,СВЦЭМ!$A$33:$A$776,$A90,СВЦЭМ!$B$33:$B$776,P$83)+'СЕТ СН'!$H$12+СВЦЭМ!$D$10+'СЕТ СН'!$H$6-'СЕТ СН'!$H$22</f>
        <v>1381.3541247000001</v>
      </c>
      <c r="Q90" s="36">
        <f>SUMIFS(СВЦЭМ!$C$33:$C$776,СВЦЭМ!$A$33:$A$776,$A90,СВЦЭМ!$B$33:$B$776,Q$83)+'СЕТ СН'!$H$12+СВЦЭМ!$D$10+'СЕТ СН'!$H$6-'СЕТ СН'!$H$22</f>
        <v>1390.7315894400001</v>
      </c>
      <c r="R90" s="36">
        <f>SUMIFS(СВЦЭМ!$C$33:$C$776,СВЦЭМ!$A$33:$A$776,$A90,СВЦЭМ!$B$33:$B$776,R$83)+'СЕТ СН'!$H$12+СВЦЭМ!$D$10+'СЕТ СН'!$H$6-'СЕТ СН'!$H$22</f>
        <v>1389.6263899800001</v>
      </c>
      <c r="S90" s="36">
        <f>SUMIFS(СВЦЭМ!$C$33:$C$776,СВЦЭМ!$A$33:$A$776,$A90,СВЦЭМ!$B$33:$B$776,S$83)+'СЕТ СН'!$H$12+СВЦЭМ!$D$10+'СЕТ СН'!$H$6-'СЕТ СН'!$H$22</f>
        <v>1358.1363508200002</v>
      </c>
      <c r="T90" s="36">
        <f>SUMIFS(СВЦЭМ!$C$33:$C$776,СВЦЭМ!$A$33:$A$776,$A90,СВЦЭМ!$B$33:$B$776,T$83)+'СЕТ СН'!$H$12+СВЦЭМ!$D$10+'СЕТ СН'!$H$6-'СЕТ СН'!$H$22</f>
        <v>1340.4082749400002</v>
      </c>
      <c r="U90" s="36">
        <f>SUMIFS(СВЦЭМ!$C$33:$C$776,СВЦЭМ!$A$33:$A$776,$A90,СВЦЭМ!$B$33:$B$776,U$83)+'СЕТ СН'!$H$12+СВЦЭМ!$D$10+'СЕТ СН'!$H$6-'СЕТ СН'!$H$22</f>
        <v>1350.2970597800002</v>
      </c>
      <c r="V90" s="36">
        <f>SUMIFS(СВЦЭМ!$C$33:$C$776,СВЦЭМ!$A$33:$A$776,$A90,СВЦЭМ!$B$33:$B$776,V$83)+'СЕТ СН'!$H$12+СВЦЭМ!$D$10+'СЕТ СН'!$H$6-'СЕТ СН'!$H$22</f>
        <v>1351.0924552700001</v>
      </c>
      <c r="W90" s="36">
        <f>SUMIFS(СВЦЭМ!$C$33:$C$776,СВЦЭМ!$A$33:$A$776,$A90,СВЦЭМ!$B$33:$B$776,W$83)+'СЕТ СН'!$H$12+СВЦЭМ!$D$10+'СЕТ СН'!$H$6-'СЕТ СН'!$H$22</f>
        <v>1369.07798705</v>
      </c>
      <c r="X90" s="36">
        <f>SUMIFS(СВЦЭМ!$C$33:$C$776,СВЦЭМ!$A$33:$A$776,$A90,СВЦЭМ!$B$33:$B$776,X$83)+'СЕТ СН'!$H$12+СВЦЭМ!$D$10+'СЕТ СН'!$H$6-'СЕТ СН'!$H$22</f>
        <v>1384.6577297800002</v>
      </c>
      <c r="Y90" s="36">
        <f>SUMIFS(СВЦЭМ!$C$33:$C$776,СВЦЭМ!$A$33:$A$776,$A90,СВЦЭМ!$B$33:$B$776,Y$83)+'СЕТ СН'!$H$12+СВЦЭМ!$D$10+'СЕТ СН'!$H$6-'СЕТ СН'!$H$22</f>
        <v>1409.5154867000001</v>
      </c>
    </row>
    <row r="91" spans="1:25" ht="15.75" x14ac:dyDescent="0.2">
      <c r="A91" s="35">
        <f t="shared" si="2"/>
        <v>44204</v>
      </c>
      <c r="B91" s="36">
        <f>SUMIFS(СВЦЭМ!$C$33:$C$776,СВЦЭМ!$A$33:$A$776,$A91,СВЦЭМ!$B$33:$B$776,B$83)+'СЕТ СН'!$H$12+СВЦЭМ!$D$10+'СЕТ СН'!$H$6-'СЕТ СН'!$H$22</f>
        <v>1353.05222056</v>
      </c>
      <c r="C91" s="36">
        <f>SUMIFS(СВЦЭМ!$C$33:$C$776,СВЦЭМ!$A$33:$A$776,$A91,СВЦЭМ!$B$33:$B$776,C$83)+'СЕТ СН'!$H$12+СВЦЭМ!$D$10+'СЕТ СН'!$H$6-'СЕТ СН'!$H$22</f>
        <v>1387.87905763</v>
      </c>
      <c r="D91" s="36">
        <f>SUMIFS(СВЦЭМ!$C$33:$C$776,СВЦЭМ!$A$33:$A$776,$A91,СВЦЭМ!$B$33:$B$776,D$83)+'СЕТ СН'!$H$12+СВЦЭМ!$D$10+'СЕТ СН'!$H$6-'СЕТ СН'!$H$22</f>
        <v>1412.60057596</v>
      </c>
      <c r="E91" s="36">
        <f>SUMIFS(СВЦЭМ!$C$33:$C$776,СВЦЭМ!$A$33:$A$776,$A91,СВЦЭМ!$B$33:$B$776,E$83)+'СЕТ СН'!$H$12+СВЦЭМ!$D$10+'СЕТ СН'!$H$6-'СЕТ СН'!$H$22</f>
        <v>1429.0692597200002</v>
      </c>
      <c r="F91" s="36">
        <f>SUMIFS(СВЦЭМ!$C$33:$C$776,СВЦЭМ!$A$33:$A$776,$A91,СВЦЭМ!$B$33:$B$776,F$83)+'СЕТ СН'!$H$12+СВЦЭМ!$D$10+'СЕТ СН'!$H$6-'СЕТ СН'!$H$22</f>
        <v>1429.23429895</v>
      </c>
      <c r="G91" s="36">
        <f>SUMIFS(СВЦЭМ!$C$33:$C$776,СВЦЭМ!$A$33:$A$776,$A91,СВЦЭМ!$B$33:$B$776,G$83)+'СЕТ СН'!$H$12+СВЦЭМ!$D$10+'СЕТ СН'!$H$6-'СЕТ СН'!$H$22</f>
        <v>1430.7892657500001</v>
      </c>
      <c r="H91" s="36">
        <f>SUMIFS(СВЦЭМ!$C$33:$C$776,СВЦЭМ!$A$33:$A$776,$A91,СВЦЭМ!$B$33:$B$776,H$83)+'СЕТ СН'!$H$12+СВЦЭМ!$D$10+'СЕТ СН'!$H$6-'СЕТ СН'!$H$22</f>
        <v>1413.40479484</v>
      </c>
      <c r="I91" s="36">
        <f>SUMIFS(СВЦЭМ!$C$33:$C$776,СВЦЭМ!$A$33:$A$776,$A91,СВЦЭМ!$B$33:$B$776,I$83)+'СЕТ СН'!$H$12+СВЦЭМ!$D$10+'СЕТ СН'!$H$6-'СЕТ СН'!$H$22</f>
        <v>1434.4685451500002</v>
      </c>
      <c r="J91" s="36">
        <f>SUMIFS(СВЦЭМ!$C$33:$C$776,СВЦЭМ!$A$33:$A$776,$A91,СВЦЭМ!$B$33:$B$776,J$83)+'СЕТ СН'!$H$12+СВЦЭМ!$D$10+'СЕТ СН'!$H$6-'СЕТ СН'!$H$22</f>
        <v>1401.4035319100001</v>
      </c>
      <c r="K91" s="36">
        <f>SUMIFS(СВЦЭМ!$C$33:$C$776,СВЦЭМ!$A$33:$A$776,$A91,СВЦЭМ!$B$33:$B$776,K$83)+'СЕТ СН'!$H$12+СВЦЭМ!$D$10+'СЕТ СН'!$H$6-'СЕТ СН'!$H$22</f>
        <v>1375.9526020200001</v>
      </c>
      <c r="L91" s="36">
        <f>SUMIFS(СВЦЭМ!$C$33:$C$776,СВЦЭМ!$A$33:$A$776,$A91,СВЦЭМ!$B$33:$B$776,L$83)+'СЕТ СН'!$H$12+СВЦЭМ!$D$10+'СЕТ СН'!$H$6-'СЕТ СН'!$H$22</f>
        <v>1356.7693109700001</v>
      </c>
      <c r="M91" s="36">
        <f>SUMIFS(СВЦЭМ!$C$33:$C$776,СВЦЭМ!$A$33:$A$776,$A91,СВЦЭМ!$B$33:$B$776,M$83)+'СЕТ СН'!$H$12+СВЦЭМ!$D$10+'СЕТ СН'!$H$6-'СЕТ СН'!$H$22</f>
        <v>1343.8106500700001</v>
      </c>
      <c r="N91" s="36">
        <f>SUMIFS(СВЦЭМ!$C$33:$C$776,СВЦЭМ!$A$33:$A$776,$A91,СВЦЭМ!$B$33:$B$776,N$83)+'СЕТ СН'!$H$12+СВЦЭМ!$D$10+'СЕТ СН'!$H$6-'СЕТ СН'!$H$22</f>
        <v>1364.4136686000002</v>
      </c>
      <c r="O91" s="36">
        <f>SUMIFS(СВЦЭМ!$C$33:$C$776,СВЦЭМ!$A$33:$A$776,$A91,СВЦЭМ!$B$33:$B$776,O$83)+'СЕТ СН'!$H$12+СВЦЭМ!$D$10+'СЕТ СН'!$H$6-'СЕТ СН'!$H$22</f>
        <v>1375.2495491900002</v>
      </c>
      <c r="P91" s="36">
        <f>SUMIFS(СВЦЭМ!$C$33:$C$776,СВЦЭМ!$A$33:$A$776,$A91,СВЦЭМ!$B$33:$B$776,P$83)+'СЕТ СН'!$H$12+СВЦЭМ!$D$10+'СЕТ СН'!$H$6-'СЕТ СН'!$H$22</f>
        <v>1389.7844959200002</v>
      </c>
      <c r="Q91" s="36">
        <f>SUMIFS(СВЦЭМ!$C$33:$C$776,СВЦЭМ!$A$33:$A$776,$A91,СВЦЭМ!$B$33:$B$776,Q$83)+'СЕТ СН'!$H$12+СВЦЭМ!$D$10+'СЕТ СН'!$H$6-'СЕТ СН'!$H$22</f>
        <v>1403.8975347500002</v>
      </c>
      <c r="R91" s="36">
        <f>SUMIFS(СВЦЭМ!$C$33:$C$776,СВЦЭМ!$A$33:$A$776,$A91,СВЦЭМ!$B$33:$B$776,R$83)+'СЕТ СН'!$H$12+СВЦЭМ!$D$10+'СЕТ СН'!$H$6-'СЕТ СН'!$H$22</f>
        <v>1388.15368347</v>
      </c>
      <c r="S91" s="36">
        <f>SUMIFS(СВЦЭМ!$C$33:$C$776,СВЦЭМ!$A$33:$A$776,$A91,СВЦЭМ!$B$33:$B$776,S$83)+'СЕТ СН'!$H$12+СВЦЭМ!$D$10+'СЕТ СН'!$H$6-'СЕТ СН'!$H$22</f>
        <v>1365.7080391600002</v>
      </c>
      <c r="T91" s="36">
        <f>SUMIFS(СВЦЭМ!$C$33:$C$776,СВЦЭМ!$A$33:$A$776,$A91,СВЦЭМ!$B$33:$B$776,T$83)+'СЕТ СН'!$H$12+СВЦЭМ!$D$10+'СЕТ СН'!$H$6-'СЕТ СН'!$H$22</f>
        <v>1341.7159931400001</v>
      </c>
      <c r="U91" s="36">
        <f>SUMIFS(СВЦЭМ!$C$33:$C$776,СВЦЭМ!$A$33:$A$776,$A91,СВЦЭМ!$B$33:$B$776,U$83)+'СЕТ СН'!$H$12+СВЦЭМ!$D$10+'СЕТ СН'!$H$6-'СЕТ СН'!$H$22</f>
        <v>1345.6349647900001</v>
      </c>
      <c r="V91" s="36">
        <f>SUMIFS(СВЦЭМ!$C$33:$C$776,СВЦЭМ!$A$33:$A$776,$A91,СВЦЭМ!$B$33:$B$776,V$83)+'СЕТ СН'!$H$12+СВЦЭМ!$D$10+'СЕТ СН'!$H$6-'СЕТ СН'!$H$22</f>
        <v>1346.8914242300002</v>
      </c>
      <c r="W91" s="36">
        <f>SUMIFS(СВЦЭМ!$C$33:$C$776,СВЦЭМ!$A$33:$A$776,$A91,СВЦЭМ!$B$33:$B$776,W$83)+'СЕТ СН'!$H$12+СВЦЭМ!$D$10+'СЕТ СН'!$H$6-'СЕТ СН'!$H$22</f>
        <v>1359.02944774</v>
      </c>
      <c r="X91" s="36">
        <f>SUMIFS(СВЦЭМ!$C$33:$C$776,СВЦЭМ!$A$33:$A$776,$A91,СВЦЭМ!$B$33:$B$776,X$83)+'СЕТ СН'!$H$12+СВЦЭМ!$D$10+'СЕТ СН'!$H$6-'СЕТ СН'!$H$22</f>
        <v>1373.4061582300001</v>
      </c>
      <c r="Y91" s="36">
        <f>SUMIFS(СВЦЭМ!$C$33:$C$776,СВЦЭМ!$A$33:$A$776,$A91,СВЦЭМ!$B$33:$B$776,Y$83)+'СЕТ СН'!$H$12+СВЦЭМ!$D$10+'СЕТ СН'!$H$6-'СЕТ СН'!$H$22</f>
        <v>1397.1533688200002</v>
      </c>
    </row>
    <row r="92" spans="1:25" ht="15.75" x14ac:dyDescent="0.2">
      <c r="A92" s="35">
        <f t="shared" si="2"/>
        <v>44205</v>
      </c>
      <c r="B92" s="36">
        <f>SUMIFS(СВЦЭМ!$C$33:$C$776,СВЦЭМ!$A$33:$A$776,$A92,СВЦЭМ!$B$33:$B$776,B$83)+'СЕТ СН'!$H$12+СВЦЭМ!$D$10+'СЕТ СН'!$H$6-'СЕТ СН'!$H$22</f>
        <v>1374.7225029600002</v>
      </c>
      <c r="C92" s="36">
        <f>SUMIFS(СВЦЭМ!$C$33:$C$776,СВЦЭМ!$A$33:$A$776,$A92,СВЦЭМ!$B$33:$B$776,C$83)+'СЕТ СН'!$H$12+СВЦЭМ!$D$10+'СЕТ СН'!$H$6-'СЕТ СН'!$H$22</f>
        <v>1402.2319450300001</v>
      </c>
      <c r="D92" s="36">
        <f>SUMIFS(СВЦЭМ!$C$33:$C$776,СВЦЭМ!$A$33:$A$776,$A92,СВЦЭМ!$B$33:$B$776,D$83)+'СЕТ СН'!$H$12+СВЦЭМ!$D$10+'СЕТ СН'!$H$6-'СЕТ СН'!$H$22</f>
        <v>1419.7858150100001</v>
      </c>
      <c r="E92" s="36">
        <f>SUMIFS(СВЦЭМ!$C$33:$C$776,СВЦЭМ!$A$33:$A$776,$A92,СВЦЭМ!$B$33:$B$776,E$83)+'СЕТ СН'!$H$12+СВЦЭМ!$D$10+'СЕТ СН'!$H$6-'СЕТ СН'!$H$22</f>
        <v>1428.2073504100001</v>
      </c>
      <c r="F92" s="36">
        <f>SUMIFS(СВЦЭМ!$C$33:$C$776,СВЦЭМ!$A$33:$A$776,$A92,СВЦЭМ!$B$33:$B$776,F$83)+'СЕТ СН'!$H$12+СВЦЭМ!$D$10+'СЕТ СН'!$H$6-'СЕТ СН'!$H$22</f>
        <v>1434.6026571500001</v>
      </c>
      <c r="G92" s="36">
        <f>SUMIFS(СВЦЭМ!$C$33:$C$776,СВЦЭМ!$A$33:$A$776,$A92,СВЦЭМ!$B$33:$B$776,G$83)+'СЕТ СН'!$H$12+СВЦЭМ!$D$10+'СЕТ СН'!$H$6-'СЕТ СН'!$H$22</f>
        <v>1428.95069831</v>
      </c>
      <c r="H92" s="36">
        <f>SUMIFS(СВЦЭМ!$C$33:$C$776,СВЦЭМ!$A$33:$A$776,$A92,СВЦЭМ!$B$33:$B$776,H$83)+'СЕТ СН'!$H$12+СВЦЭМ!$D$10+'СЕТ СН'!$H$6-'СЕТ СН'!$H$22</f>
        <v>1421.1610652800002</v>
      </c>
      <c r="I92" s="36">
        <f>SUMIFS(СВЦЭМ!$C$33:$C$776,СВЦЭМ!$A$33:$A$776,$A92,СВЦЭМ!$B$33:$B$776,I$83)+'СЕТ СН'!$H$12+СВЦЭМ!$D$10+'СЕТ СН'!$H$6-'СЕТ СН'!$H$22</f>
        <v>1394.4130441700001</v>
      </c>
      <c r="J92" s="36">
        <f>SUMIFS(СВЦЭМ!$C$33:$C$776,СВЦЭМ!$A$33:$A$776,$A92,СВЦЭМ!$B$33:$B$776,J$83)+'СЕТ СН'!$H$12+СВЦЭМ!$D$10+'СЕТ СН'!$H$6-'СЕТ СН'!$H$22</f>
        <v>1367.3533380200001</v>
      </c>
      <c r="K92" s="36">
        <f>SUMIFS(СВЦЭМ!$C$33:$C$776,СВЦЭМ!$A$33:$A$776,$A92,СВЦЭМ!$B$33:$B$776,K$83)+'СЕТ СН'!$H$12+СВЦЭМ!$D$10+'СЕТ СН'!$H$6-'СЕТ СН'!$H$22</f>
        <v>1347.0965672000002</v>
      </c>
      <c r="L92" s="36">
        <f>SUMIFS(СВЦЭМ!$C$33:$C$776,СВЦЭМ!$A$33:$A$776,$A92,СВЦЭМ!$B$33:$B$776,L$83)+'СЕТ СН'!$H$12+СВЦЭМ!$D$10+'СЕТ СН'!$H$6-'СЕТ СН'!$H$22</f>
        <v>1332.8510495800001</v>
      </c>
      <c r="M92" s="36">
        <f>SUMIFS(СВЦЭМ!$C$33:$C$776,СВЦЭМ!$A$33:$A$776,$A92,СВЦЭМ!$B$33:$B$776,M$83)+'СЕТ СН'!$H$12+СВЦЭМ!$D$10+'СЕТ СН'!$H$6-'СЕТ СН'!$H$22</f>
        <v>1324.0192569700002</v>
      </c>
      <c r="N92" s="36">
        <f>SUMIFS(СВЦЭМ!$C$33:$C$776,СВЦЭМ!$A$33:$A$776,$A92,СВЦЭМ!$B$33:$B$776,N$83)+'СЕТ СН'!$H$12+СВЦЭМ!$D$10+'СЕТ СН'!$H$6-'СЕТ СН'!$H$22</f>
        <v>1347.6590091400001</v>
      </c>
      <c r="O92" s="36">
        <f>SUMIFS(СВЦЭМ!$C$33:$C$776,СВЦЭМ!$A$33:$A$776,$A92,СВЦЭМ!$B$33:$B$776,O$83)+'СЕТ СН'!$H$12+СВЦЭМ!$D$10+'СЕТ СН'!$H$6-'СЕТ СН'!$H$22</f>
        <v>1357.2268218900001</v>
      </c>
      <c r="P92" s="36">
        <f>SUMIFS(СВЦЭМ!$C$33:$C$776,СВЦЭМ!$A$33:$A$776,$A92,СВЦЭМ!$B$33:$B$776,P$83)+'СЕТ СН'!$H$12+СВЦЭМ!$D$10+'СЕТ СН'!$H$6-'СЕТ СН'!$H$22</f>
        <v>1365.1967612800001</v>
      </c>
      <c r="Q92" s="36">
        <f>SUMIFS(СВЦЭМ!$C$33:$C$776,СВЦЭМ!$A$33:$A$776,$A92,СВЦЭМ!$B$33:$B$776,Q$83)+'СЕТ СН'!$H$12+СВЦЭМ!$D$10+'СЕТ СН'!$H$6-'СЕТ СН'!$H$22</f>
        <v>1369.5727191600001</v>
      </c>
      <c r="R92" s="36">
        <f>SUMIFS(СВЦЭМ!$C$33:$C$776,СВЦЭМ!$A$33:$A$776,$A92,СВЦЭМ!$B$33:$B$776,R$83)+'СЕТ СН'!$H$12+СВЦЭМ!$D$10+'СЕТ СН'!$H$6-'СЕТ СН'!$H$22</f>
        <v>1358.0626651500002</v>
      </c>
      <c r="S92" s="36">
        <f>SUMIFS(СВЦЭМ!$C$33:$C$776,СВЦЭМ!$A$33:$A$776,$A92,СВЦЭМ!$B$33:$B$776,S$83)+'СЕТ СН'!$H$12+СВЦЭМ!$D$10+'СЕТ СН'!$H$6-'СЕТ СН'!$H$22</f>
        <v>1340.41236286</v>
      </c>
      <c r="T92" s="36">
        <f>SUMIFS(СВЦЭМ!$C$33:$C$776,СВЦЭМ!$A$33:$A$776,$A92,СВЦЭМ!$B$33:$B$776,T$83)+'СЕТ СН'!$H$12+СВЦЭМ!$D$10+'СЕТ СН'!$H$6-'СЕТ СН'!$H$22</f>
        <v>1319.57075171</v>
      </c>
      <c r="U92" s="36">
        <f>SUMIFS(СВЦЭМ!$C$33:$C$776,СВЦЭМ!$A$33:$A$776,$A92,СВЦЭМ!$B$33:$B$776,U$83)+'СЕТ СН'!$H$12+СВЦЭМ!$D$10+'СЕТ СН'!$H$6-'СЕТ СН'!$H$22</f>
        <v>1320.09480919</v>
      </c>
      <c r="V92" s="36">
        <f>SUMIFS(СВЦЭМ!$C$33:$C$776,СВЦЭМ!$A$33:$A$776,$A92,СВЦЭМ!$B$33:$B$776,V$83)+'СЕТ СН'!$H$12+СВЦЭМ!$D$10+'СЕТ СН'!$H$6-'СЕТ СН'!$H$22</f>
        <v>1313.07108806</v>
      </c>
      <c r="W92" s="36">
        <f>SUMIFS(СВЦЭМ!$C$33:$C$776,СВЦЭМ!$A$33:$A$776,$A92,СВЦЭМ!$B$33:$B$776,W$83)+'СЕТ СН'!$H$12+СВЦЭМ!$D$10+'СЕТ СН'!$H$6-'СЕТ СН'!$H$22</f>
        <v>1333.9942173400002</v>
      </c>
      <c r="X92" s="36">
        <f>SUMIFS(СВЦЭМ!$C$33:$C$776,СВЦЭМ!$A$33:$A$776,$A92,СВЦЭМ!$B$33:$B$776,X$83)+'СЕТ СН'!$H$12+СВЦЭМ!$D$10+'СЕТ СН'!$H$6-'СЕТ СН'!$H$22</f>
        <v>1349.1741373000002</v>
      </c>
      <c r="Y92" s="36">
        <f>SUMIFS(СВЦЭМ!$C$33:$C$776,СВЦЭМ!$A$33:$A$776,$A92,СВЦЭМ!$B$33:$B$776,Y$83)+'СЕТ СН'!$H$12+СВЦЭМ!$D$10+'СЕТ СН'!$H$6-'СЕТ СН'!$H$22</f>
        <v>1363.26518319</v>
      </c>
    </row>
    <row r="93" spans="1:25" ht="15.75" x14ac:dyDescent="0.2">
      <c r="A93" s="35">
        <f t="shared" si="2"/>
        <v>44206</v>
      </c>
      <c r="B93" s="36">
        <f>SUMIFS(СВЦЭМ!$C$33:$C$776,СВЦЭМ!$A$33:$A$776,$A93,СВЦЭМ!$B$33:$B$776,B$83)+'СЕТ СН'!$H$12+СВЦЭМ!$D$10+'СЕТ СН'!$H$6-'СЕТ СН'!$H$22</f>
        <v>1360.7445882200002</v>
      </c>
      <c r="C93" s="36">
        <f>SUMIFS(СВЦЭМ!$C$33:$C$776,СВЦЭМ!$A$33:$A$776,$A93,СВЦЭМ!$B$33:$B$776,C$83)+'СЕТ СН'!$H$12+СВЦЭМ!$D$10+'СЕТ СН'!$H$6-'СЕТ СН'!$H$22</f>
        <v>1397.6780573600001</v>
      </c>
      <c r="D93" s="36">
        <f>SUMIFS(СВЦЭМ!$C$33:$C$776,СВЦЭМ!$A$33:$A$776,$A93,СВЦЭМ!$B$33:$B$776,D$83)+'СЕТ СН'!$H$12+СВЦЭМ!$D$10+'СЕТ СН'!$H$6-'СЕТ СН'!$H$22</f>
        <v>1418.0318270300002</v>
      </c>
      <c r="E93" s="36">
        <f>SUMIFS(СВЦЭМ!$C$33:$C$776,СВЦЭМ!$A$33:$A$776,$A93,СВЦЭМ!$B$33:$B$776,E$83)+'СЕТ СН'!$H$12+СВЦЭМ!$D$10+'СЕТ СН'!$H$6-'СЕТ СН'!$H$22</f>
        <v>1423.9515460600001</v>
      </c>
      <c r="F93" s="36">
        <f>SUMIFS(СВЦЭМ!$C$33:$C$776,СВЦЭМ!$A$33:$A$776,$A93,СВЦЭМ!$B$33:$B$776,F$83)+'СЕТ СН'!$H$12+СВЦЭМ!$D$10+'СЕТ СН'!$H$6-'СЕТ СН'!$H$22</f>
        <v>1431.7682553900001</v>
      </c>
      <c r="G93" s="36">
        <f>SUMIFS(СВЦЭМ!$C$33:$C$776,СВЦЭМ!$A$33:$A$776,$A93,СВЦЭМ!$B$33:$B$776,G$83)+'СЕТ СН'!$H$12+СВЦЭМ!$D$10+'СЕТ СН'!$H$6-'СЕТ СН'!$H$22</f>
        <v>1435.7823733300002</v>
      </c>
      <c r="H93" s="36">
        <f>SUMIFS(СВЦЭМ!$C$33:$C$776,СВЦЭМ!$A$33:$A$776,$A93,СВЦЭМ!$B$33:$B$776,H$83)+'СЕТ СН'!$H$12+СВЦЭМ!$D$10+'СЕТ СН'!$H$6-'СЕТ СН'!$H$22</f>
        <v>1422.4119576000001</v>
      </c>
      <c r="I93" s="36">
        <f>SUMIFS(СВЦЭМ!$C$33:$C$776,СВЦЭМ!$A$33:$A$776,$A93,СВЦЭМ!$B$33:$B$776,I$83)+'СЕТ СН'!$H$12+СВЦЭМ!$D$10+'СЕТ СН'!$H$6-'СЕТ СН'!$H$22</f>
        <v>1413.6064961200002</v>
      </c>
      <c r="J93" s="36">
        <f>SUMIFS(СВЦЭМ!$C$33:$C$776,СВЦЭМ!$A$33:$A$776,$A93,СВЦЭМ!$B$33:$B$776,J$83)+'СЕТ СН'!$H$12+СВЦЭМ!$D$10+'СЕТ СН'!$H$6-'СЕТ СН'!$H$22</f>
        <v>1403.0436970600001</v>
      </c>
      <c r="K93" s="36">
        <f>SUMIFS(СВЦЭМ!$C$33:$C$776,СВЦЭМ!$A$33:$A$776,$A93,СВЦЭМ!$B$33:$B$776,K$83)+'СЕТ СН'!$H$12+СВЦЭМ!$D$10+'СЕТ СН'!$H$6-'СЕТ СН'!$H$22</f>
        <v>1376.15299615</v>
      </c>
      <c r="L93" s="36">
        <f>SUMIFS(СВЦЭМ!$C$33:$C$776,СВЦЭМ!$A$33:$A$776,$A93,СВЦЭМ!$B$33:$B$776,L$83)+'СЕТ СН'!$H$12+СВЦЭМ!$D$10+'СЕТ СН'!$H$6-'СЕТ СН'!$H$22</f>
        <v>1348.56806269</v>
      </c>
      <c r="M93" s="36">
        <f>SUMIFS(СВЦЭМ!$C$33:$C$776,СВЦЭМ!$A$33:$A$776,$A93,СВЦЭМ!$B$33:$B$776,M$83)+'СЕТ СН'!$H$12+СВЦЭМ!$D$10+'СЕТ СН'!$H$6-'СЕТ СН'!$H$22</f>
        <v>1344.6671122800001</v>
      </c>
      <c r="N93" s="36">
        <f>SUMIFS(СВЦЭМ!$C$33:$C$776,СВЦЭМ!$A$33:$A$776,$A93,СВЦЭМ!$B$33:$B$776,N$83)+'СЕТ СН'!$H$12+СВЦЭМ!$D$10+'СЕТ СН'!$H$6-'СЕТ СН'!$H$22</f>
        <v>1365.67191501</v>
      </c>
      <c r="O93" s="36">
        <f>SUMIFS(СВЦЭМ!$C$33:$C$776,СВЦЭМ!$A$33:$A$776,$A93,СВЦЭМ!$B$33:$B$776,O$83)+'СЕТ СН'!$H$12+СВЦЭМ!$D$10+'СЕТ СН'!$H$6-'СЕТ СН'!$H$22</f>
        <v>1371.1448787600002</v>
      </c>
      <c r="P93" s="36">
        <f>SUMIFS(СВЦЭМ!$C$33:$C$776,СВЦЭМ!$A$33:$A$776,$A93,СВЦЭМ!$B$33:$B$776,P$83)+'СЕТ СН'!$H$12+СВЦЭМ!$D$10+'СЕТ СН'!$H$6-'СЕТ СН'!$H$22</f>
        <v>1382.3727128900002</v>
      </c>
      <c r="Q93" s="36">
        <f>SUMIFS(СВЦЭМ!$C$33:$C$776,СВЦЭМ!$A$33:$A$776,$A93,СВЦЭМ!$B$33:$B$776,Q$83)+'СЕТ СН'!$H$12+СВЦЭМ!$D$10+'СЕТ СН'!$H$6-'СЕТ СН'!$H$22</f>
        <v>1386.1440091200002</v>
      </c>
      <c r="R93" s="36">
        <f>SUMIFS(СВЦЭМ!$C$33:$C$776,СВЦЭМ!$A$33:$A$776,$A93,СВЦЭМ!$B$33:$B$776,R$83)+'СЕТ СН'!$H$12+СВЦЭМ!$D$10+'СЕТ СН'!$H$6-'СЕТ СН'!$H$22</f>
        <v>1369.6711984400001</v>
      </c>
      <c r="S93" s="36">
        <f>SUMIFS(СВЦЭМ!$C$33:$C$776,СВЦЭМ!$A$33:$A$776,$A93,СВЦЭМ!$B$33:$B$776,S$83)+'СЕТ СН'!$H$12+СВЦЭМ!$D$10+'СЕТ СН'!$H$6-'СЕТ СН'!$H$22</f>
        <v>1343.5513031600001</v>
      </c>
      <c r="T93" s="36">
        <f>SUMIFS(СВЦЭМ!$C$33:$C$776,СВЦЭМ!$A$33:$A$776,$A93,СВЦЭМ!$B$33:$B$776,T$83)+'СЕТ СН'!$H$12+СВЦЭМ!$D$10+'СЕТ СН'!$H$6-'СЕТ СН'!$H$22</f>
        <v>1315.4804541600001</v>
      </c>
      <c r="U93" s="36">
        <f>SUMIFS(СВЦЭМ!$C$33:$C$776,СВЦЭМ!$A$33:$A$776,$A93,СВЦЭМ!$B$33:$B$776,U$83)+'СЕТ СН'!$H$12+СВЦЭМ!$D$10+'СЕТ СН'!$H$6-'СЕТ СН'!$H$22</f>
        <v>1315.71838781</v>
      </c>
      <c r="V93" s="36">
        <f>SUMIFS(СВЦЭМ!$C$33:$C$776,СВЦЭМ!$A$33:$A$776,$A93,СВЦЭМ!$B$33:$B$776,V$83)+'СЕТ СН'!$H$12+СВЦЭМ!$D$10+'СЕТ СН'!$H$6-'СЕТ СН'!$H$22</f>
        <v>1318.0863617700002</v>
      </c>
      <c r="W93" s="36">
        <f>SUMIFS(СВЦЭМ!$C$33:$C$776,СВЦЭМ!$A$33:$A$776,$A93,СВЦЭМ!$B$33:$B$776,W$83)+'СЕТ СН'!$H$12+СВЦЭМ!$D$10+'СЕТ СН'!$H$6-'СЕТ СН'!$H$22</f>
        <v>1341.83246467</v>
      </c>
      <c r="X93" s="36">
        <f>SUMIFS(СВЦЭМ!$C$33:$C$776,СВЦЭМ!$A$33:$A$776,$A93,СВЦЭМ!$B$33:$B$776,X$83)+'СЕТ СН'!$H$12+СВЦЭМ!$D$10+'СЕТ СН'!$H$6-'СЕТ СН'!$H$22</f>
        <v>1361.6517267000002</v>
      </c>
      <c r="Y93" s="36">
        <f>SUMIFS(СВЦЭМ!$C$33:$C$776,СВЦЭМ!$A$33:$A$776,$A93,СВЦЭМ!$B$33:$B$776,Y$83)+'СЕТ СН'!$H$12+СВЦЭМ!$D$10+'СЕТ СН'!$H$6-'СЕТ СН'!$H$22</f>
        <v>1378.2745665500001</v>
      </c>
    </row>
    <row r="94" spans="1:25" ht="15.75" x14ac:dyDescent="0.2">
      <c r="A94" s="35">
        <f t="shared" si="2"/>
        <v>44207</v>
      </c>
      <c r="B94" s="36">
        <f>SUMIFS(СВЦЭМ!$C$33:$C$776,СВЦЭМ!$A$33:$A$776,$A94,СВЦЭМ!$B$33:$B$776,B$83)+'СЕТ СН'!$H$12+СВЦЭМ!$D$10+'СЕТ СН'!$H$6-'СЕТ СН'!$H$22</f>
        <v>1426.81355609</v>
      </c>
      <c r="C94" s="36">
        <f>SUMIFS(СВЦЭМ!$C$33:$C$776,СВЦЭМ!$A$33:$A$776,$A94,СВЦЭМ!$B$33:$B$776,C$83)+'СЕТ СН'!$H$12+СВЦЭМ!$D$10+'СЕТ СН'!$H$6-'СЕТ СН'!$H$22</f>
        <v>1463.5518620400001</v>
      </c>
      <c r="D94" s="36">
        <f>SUMIFS(СВЦЭМ!$C$33:$C$776,СВЦЭМ!$A$33:$A$776,$A94,СВЦЭМ!$B$33:$B$776,D$83)+'СЕТ СН'!$H$12+СВЦЭМ!$D$10+'СЕТ СН'!$H$6-'СЕТ СН'!$H$22</f>
        <v>1468.36533897</v>
      </c>
      <c r="E94" s="36">
        <f>SUMIFS(СВЦЭМ!$C$33:$C$776,СВЦЭМ!$A$33:$A$776,$A94,СВЦЭМ!$B$33:$B$776,E$83)+'СЕТ СН'!$H$12+СВЦЭМ!$D$10+'СЕТ СН'!$H$6-'СЕТ СН'!$H$22</f>
        <v>1464.3053396700002</v>
      </c>
      <c r="F94" s="36">
        <f>SUMIFS(СВЦЭМ!$C$33:$C$776,СВЦЭМ!$A$33:$A$776,$A94,СВЦЭМ!$B$33:$B$776,F$83)+'СЕТ СН'!$H$12+СВЦЭМ!$D$10+'СЕТ СН'!$H$6-'СЕТ СН'!$H$22</f>
        <v>1468.88696426</v>
      </c>
      <c r="G94" s="36">
        <f>SUMIFS(СВЦЭМ!$C$33:$C$776,СВЦЭМ!$A$33:$A$776,$A94,СВЦЭМ!$B$33:$B$776,G$83)+'СЕТ СН'!$H$12+СВЦЭМ!$D$10+'СЕТ СН'!$H$6-'СЕТ СН'!$H$22</f>
        <v>1471.3535780200002</v>
      </c>
      <c r="H94" s="36">
        <f>SUMIFS(СВЦЭМ!$C$33:$C$776,СВЦЭМ!$A$33:$A$776,$A94,СВЦЭМ!$B$33:$B$776,H$83)+'СЕТ СН'!$H$12+СВЦЭМ!$D$10+'СЕТ СН'!$H$6-'СЕТ СН'!$H$22</f>
        <v>1463.73068489</v>
      </c>
      <c r="I94" s="36">
        <f>SUMIFS(СВЦЭМ!$C$33:$C$776,СВЦЭМ!$A$33:$A$776,$A94,СВЦЭМ!$B$33:$B$776,I$83)+'СЕТ СН'!$H$12+СВЦЭМ!$D$10+'СЕТ СН'!$H$6-'СЕТ СН'!$H$22</f>
        <v>1420.1425608200002</v>
      </c>
      <c r="J94" s="36">
        <f>SUMIFS(СВЦЭМ!$C$33:$C$776,СВЦЭМ!$A$33:$A$776,$A94,СВЦЭМ!$B$33:$B$776,J$83)+'СЕТ СН'!$H$12+СВЦЭМ!$D$10+'СЕТ СН'!$H$6-'СЕТ СН'!$H$22</f>
        <v>1378.1689860700001</v>
      </c>
      <c r="K94" s="36">
        <f>SUMIFS(СВЦЭМ!$C$33:$C$776,СВЦЭМ!$A$33:$A$776,$A94,СВЦЭМ!$B$33:$B$776,K$83)+'СЕТ СН'!$H$12+СВЦЭМ!$D$10+'СЕТ СН'!$H$6-'СЕТ СН'!$H$22</f>
        <v>1361.4012640600001</v>
      </c>
      <c r="L94" s="36">
        <f>SUMIFS(СВЦЭМ!$C$33:$C$776,СВЦЭМ!$A$33:$A$776,$A94,СВЦЭМ!$B$33:$B$776,L$83)+'СЕТ СН'!$H$12+СВЦЭМ!$D$10+'СЕТ СН'!$H$6-'СЕТ СН'!$H$22</f>
        <v>1357.0405681300001</v>
      </c>
      <c r="M94" s="36">
        <f>SUMIFS(СВЦЭМ!$C$33:$C$776,СВЦЭМ!$A$33:$A$776,$A94,СВЦЭМ!$B$33:$B$776,M$83)+'СЕТ СН'!$H$12+СВЦЭМ!$D$10+'СЕТ СН'!$H$6-'СЕТ СН'!$H$22</f>
        <v>1364.1898969400002</v>
      </c>
      <c r="N94" s="36">
        <f>SUMIFS(СВЦЭМ!$C$33:$C$776,СВЦЭМ!$A$33:$A$776,$A94,СВЦЭМ!$B$33:$B$776,N$83)+'СЕТ СН'!$H$12+СВЦЭМ!$D$10+'СЕТ СН'!$H$6-'СЕТ СН'!$H$22</f>
        <v>1375.0724264900002</v>
      </c>
      <c r="O94" s="36">
        <f>SUMIFS(СВЦЭМ!$C$33:$C$776,СВЦЭМ!$A$33:$A$776,$A94,СВЦЭМ!$B$33:$B$776,O$83)+'СЕТ СН'!$H$12+СВЦЭМ!$D$10+'СЕТ СН'!$H$6-'СЕТ СН'!$H$22</f>
        <v>1385.8042140800001</v>
      </c>
      <c r="P94" s="36">
        <f>SUMIFS(СВЦЭМ!$C$33:$C$776,СВЦЭМ!$A$33:$A$776,$A94,СВЦЭМ!$B$33:$B$776,P$83)+'СЕТ СН'!$H$12+СВЦЭМ!$D$10+'СЕТ СН'!$H$6-'СЕТ СН'!$H$22</f>
        <v>1398.4155309300002</v>
      </c>
      <c r="Q94" s="36">
        <f>SUMIFS(СВЦЭМ!$C$33:$C$776,СВЦЭМ!$A$33:$A$776,$A94,СВЦЭМ!$B$33:$B$776,Q$83)+'СЕТ СН'!$H$12+СВЦЭМ!$D$10+'СЕТ СН'!$H$6-'СЕТ СН'!$H$22</f>
        <v>1398.25641468</v>
      </c>
      <c r="R94" s="36">
        <f>SUMIFS(СВЦЭМ!$C$33:$C$776,СВЦЭМ!$A$33:$A$776,$A94,СВЦЭМ!$B$33:$B$776,R$83)+'СЕТ СН'!$H$12+СВЦЭМ!$D$10+'СЕТ СН'!$H$6-'СЕТ СН'!$H$22</f>
        <v>1389.1229471500001</v>
      </c>
      <c r="S94" s="36">
        <f>SUMIFS(СВЦЭМ!$C$33:$C$776,СВЦЭМ!$A$33:$A$776,$A94,СВЦЭМ!$B$33:$B$776,S$83)+'СЕТ СН'!$H$12+СВЦЭМ!$D$10+'СЕТ СН'!$H$6-'СЕТ СН'!$H$22</f>
        <v>1369.6133790000001</v>
      </c>
      <c r="T94" s="36">
        <f>SUMIFS(СВЦЭМ!$C$33:$C$776,СВЦЭМ!$A$33:$A$776,$A94,СВЦЭМ!$B$33:$B$776,T$83)+'СЕТ СН'!$H$12+СВЦЭМ!$D$10+'СЕТ СН'!$H$6-'СЕТ СН'!$H$22</f>
        <v>1338.7631547100002</v>
      </c>
      <c r="U94" s="36">
        <f>SUMIFS(СВЦЭМ!$C$33:$C$776,СВЦЭМ!$A$33:$A$776,$A94,СВЦЭМ!$B$33:$B$776,U$83)+'СЕТ СН'!$H$12+СВЦЭМ!$D$10+'СЕТ СН'!$H$6-'СЕТ СН'!$H$22</f>
        <v>1339.0384074200001</v>
      </c>
      <c r="V94" s="36">
        <f>SUMIFS(СВЦЭМ!$C$33:$C$776,СВЦЭМ!$A$33:$A$776,$A94,СВЦЭМ!$B$33:$B$776,V$83)+'СЕТ СН'!$H$12+СВЦЭМ!$D$10+'СЕТ СН'!$H$6-'СЕТ СН'!$H$22</f>
        <v>1353.1902131600002</v>
      </c>
      <c r="W94" s="36">
        <f>SUMIFS(СВЦЭМ!$C$33:$C$776,СВЦЭМ!$A$33:$A$776,$A94,СВЦЭМ!$B$33:$B$776,W$83)+'СЕТ СН'!$H$12+СВЦЭМ!$D$10+'СЕТ СН'!$H$6-'СЕТ СН'!$H$22</f>
        <v>1369.9133146000001</v>
      </c>
      <c r="X94" s="36">
        <f>SUMIFS(СВЦЭМ!$C$33:$C$776,СВЦЭМ!$A$33:$A$776,$A94,СВЦЭМ!$B$33:$B$776,X$83)+'СЕТ СН'!$H$12+СВЦЭМ!$D$10+'СЕТ СН'!$H$6-'СЕТ СН'!$H$22</f>
        <v>1371.8608530600002</v>
      </c>
      <c r="Y94" s="36">
        <f>SUMIFS(СВЦЭМ!$C$33:$C$776,СВЦЭМ!$A$33:$A$776,$A94,СВЦЭМ!$B$33:$B$776,Y$83)+'СЕТ СН'!$H$12+СВЦЭМ!$D$10+'СЕТ СН'!$H$6-'СЕТ СН'!$H$22</f>
        <v>1392.01630202</v>
      </c>
    </row>
    <row r="95" spans="1:25" ht="15.75" x14ac:dyDescent="0.2">
      <c r="A95" s="35">
        <f t="shared" si="2"/>
        <v>44208</v>
      </c>
      <c r="B95" s="36">
        <f>SUMIFS(СВЦЭМ!$C$33:$C$776,СВЦЭМ!$A$33:$A$776,$A95,СВЦЭМ!$B$33:$B$776,B$83)+'СЕТ СН'!$H$12+СВЦЭМ!$D$10+'СЕТ СН'!$H$6-'СЕТ СН'!$H$22</f>
        <v>1361.26876459</v>
      </c>
      <c r="C95" s="36">
        <f>SUMIFS(СВЦЭМ!$C$33:$C$776,СВЦЭМ!$A$33:$A$776,$A95,СВЦЭМ!$B$33:$B$776,C$83)+'СЕТ СН'!$H$12+СВЦЭМ!$D$10+'СЕТ СН'!$H$6-'СЕТ СН'!$H$22</f>
        <v>1389.2410663400001</v>
      </c>
      <c r="D95" s="36">
        <f>SUMIFS(СВЦЭМ!$C$33:$C$776,СВЦЭМ!$A$33:$A$776,$A95,СВЦЭМ!$B$33:$B$776,D$83)+'СЕТ СН'!$H$12+СВЦЭМ!$D$10+'СЕТ СН'!$H$6-'СЕТ СН'!$H$22</f>
        <v>1413.51116806</v>
      </c>
      <c r="E95" s="36">
        <f>SUMIFS(СВЦЭМ!$C$33:$C$776,СВЦЭМ!$A$33:$A$776,$A95,СВЦЭМ!$B$33:$B$776,E$83)+'СЕТ СН'!$H$12+СВЦЭМ!$D$10+'СЕТ СН'!$H$6-'СЕТ СН'!$H$22</f>
        <v>1426.2197053700002</v>
      </c>
      <c r="F95" s="36">
        <f>SUMIFS(СВЦЭМ!$C$33:$C$776,СВЦЭМ!$A$33:$A$776,$A95,СВЦЭМ!$B$33:$B$776,F$83)+'СЕТ СН'!$H$12+СВЦЭМ!$D$10+'СЕТ СН'!$H$6-'СЕТ СН'!$H$22</f>
        <v>1427.12602515</v>
      </c>
      <c r="G95" s="36">
        <f>SUMIFS(СВЦЭМ!$C$33:$C$776,СВЦЭМ!$A$33:$A$776,$A95,СВЦЭМ!$B$33:$B$776,G$83)+'СЕТ СН'!$H$12+СВЦЭМ!$D$10+'СЕТ СН'!$H$6-'СЕТ СН'!$H$22</f>
        <v>1421.5341436200001</v>
      </c>
      <c r="H95" s="36">
        <f>SUMIFS(СВЦЭМ!$C$33:$C$776,СВЦЭМ!$A$33:$A$776,$A95,СВЦЭМ!$B$33:$B$776,H$83)+'СЕТ СН'!$H$12+СВЦЭМ!$D$10+'СЕТ СН'!$H$6-'СЕТ СН'!$H$22</f>
        <v>1408.2192994100001</v>
      </c>
      <c r="I95" s="36">
        <f>SUMIFS(СВЦЭМ!$C$33:$C$776,СВЦЭМ!$A$33:$A$776,$A95,СВЦЭМ!$B$33:$B$776,I$83)+'СЕТ СН'!$H$12+СВЦЭМ!$D$10+'СЕТ СН'!$H$6-'СЕТ СН'!$H$22</f>
        <v>1377.1931325200001</v>
      </c>
      <c r="J95" s="36">
        <f>SUMIFS(СВЦЭМ!$C$33:$C$776,СВЦЭМ!$A$33:$A$776,$A95,СВЦЭМ!$B$33:$B$776,J$83)+'СЕТ СН'!$H$12+СВЦЭМ!$D$10+'СЕТ СН'!$H$6-'СЕТ СН'!$H$22</f>
        <v>1337.8966631500002</v>
      </c>
      <c r="K95" s="36">
        <f>SUMIFS(СВЦЭМ!$C$33:$C$776,СВЦЭМ!$A$33:$A$776,$A95,СВЦЭМ!$B$33:$B$776,K$83)+'СЕТ СН'!$H$12+СВЦЭМ!$D$10+'СЕТ СН'!$H$6-'СЕТ СН'!$H$22</f>
        <v>1333.2432810300002</v>
      </c>
      <c r="L95" s="36">
        <f>SUMIFS(СВЦЭМ!$C$33:$C$776,СВЦЭМ!$A$33:$A$776,$A95,СВЦЭМ!$B$33:$B$776,L$83)+'СЕТ СН'!$H$12+СВЦЭМ!$D$10+'СЕТ СН'!$H$6-'СЕТ СН'!$H$22</f>
        <v>1328.8376758000002</v>
      </c>
      <c r="M95" s="36">
        <f>SUMIFS(СВЦЭМ!$C$33:$C$776,СВЦЭМ!$A$33:$A$776,$A95,СВЦЭМ!$B$33:$B$776,M$83)+'СЕТ СН'!$H$12+СВЦЭМ!$D$10+'СЕТ СН'!$H$6-'СЕТ СН'!$H$22</f>
        <v>1336.5316541000002</v>
      </c>
      <c r="N95" s="36">
        <f>SUMIFS(СВЦЭМ!$C$33:$C$776,СВЦЭМ!$A$33:$A$776,$A95,СВЦЭМ!$B$33:$B$776,N$83)+'СЕТ СН'!$H$12+СВЦЭМ!$D$10+'СЕТ СН'!$H$6-'СЕТ СН'!$H$22</f>
        <v>1342.7819189000002</v>
      </c>
      <c r="O95" s="36">
        <f>SUMIFS(СВЦЭМ!$C$33:$C$776,СВЦЭМ!$A$33:$A$776,$A95,СВЦЭМ!$B$33:$B$776,O$83)+'СЕТ СН'!$H$12+СВЦЭМ!$D$10+'СЕТ СН'!$H$6-'СЕТ СН'!$H$22</f>
        <v>1355.4895455300002</v>
      </c>
      <c r="P95" s="36">
        <f>SUMIFS(СВЦЭМ!$C$33:$C$776,СВЦЭМ!$A$33:$A$776,$A95,СВЦЭМ!$B$33:$B$776,P$83)+'СЕТ СН'!$H$12+СВЦЭМ!$D$10+'СЕТ СН'!$H$6-'СЕТ СН'!$H$22</f>
        <v>1364.9465626400001</v>
      </c>
      <c r="Q95" s="36">
        <f>SUMIFS(СВЦЭМ!$C$33:$C$776,СВЦЭМ!$A$33:$A$776,$A95,СВЦЭМ!$B$33:$B$776,Q$83)+'СЕТ СН'!$H$12+СВЦЭМ!$D$10+'СЕТ СН'!$H$6-'СЕТ СН'!$H$22</f>
        <v>1367.1281386700002</v>
      </c>
      <c r="R95" s="36">
        <f>SUMIFS(СВЦЭМ!$C$33:$C$776,СВЦЭМ!$A$33:$A$776,$A95,СВЦЭМ!$B$33:$B$776,R$83)+'СЕТ СН'!$H$12+СВЦЭМ!$D$10+'СЕТ СН'!$H$6-'СЕТ СН'!$H$22</f>
        <v>1355.2597057700002</v>
      </c>
      <c r="S95" s="36">
        <f>SUMIFS(СВЦЭМ!$C$33:$C$776,СВЦЭМ!$A$33:$A$776,$A95,СВЦЭМ!$B$33:$B$776,S$83)+'СЕТ СН'!$H$12+СВЦЭМ!$D$10+'СЕТ СН'!$H$6-'СЕТ СН'!$H$22</f>
        <v>1329.3815600400001</v>
      </c>
      <c r="T95" s="36">
        <f>SUMIFS(СВЦЭМ!$C$33:$C$776,СВЦЭМ!$A$33:$A$776,$A95,СВЦЭМ!$B$33:$B$776,T$83)+'СЕТ СН'!$H$12+СВЦЭМ!$D$10+'СЕТ СН'!$H$6-'СЕТ СН'!$H$22</f>
        <v>1322.9371104300001</v>
      </c>
      <c r="U95" s="36">
        <f>SUMIFS(СВЦЭМ!$C$33:$C$776,СВЦЭМ!$A$33:$A$776,$A95,СВЦЭМ!$B$33:$B$776,U$83)+'СЕТ СН'!$H$12+СВЦЭМ!$D$10+'СЕТ СН'!$H$6-'СЕТ СН'!$H$22</f>
        <v>1324.1102198400001</v>
      </c>
      <c r="V95" s="36">
        <f>SUMIFS(СВЦЭМ!$C$33:$C$776,СВЦЭМ!$A$33:$A$776,$A95,СВЦЭМ!$B$33:$B$776,V$83)+'СЕТ СН'!$H$12+СВЦЭМ!$D$10+'СЕТ СН'!$H$6-'СЕТ СН'!$H$22</f>
        <v>1339.69093836</v>
      </c>
      <c r="W95" s="36">
        <f>SUMIFS(СВЦЭМ!$C$33:$C$776,СВЦЭМ!$A$33:$A$776,$A95,СВЦЭМ!$B$33:$B$776,W$83)+'СЕТ СН'!$H$12+СВЦЭМ!$D$10+'СЕТ СН'!$H$6-'СЕТ СН'!$H$22</f>
        <v>1359.6685505600001</v>
      </c>
      <c r="X95" s="36">
        <f>SUMIFS(СВЦЭМ!$C$33:$C$776,СВЦЭМ!$A$33:$A$776,$A95,СВЦЭМ!$B$33:$B$776,X$83)+'СЕТ СН'!$H$12+СВЦЭМ!$D$10+'СЕТ СН'!$H$6-'СЕТ СН'!$H$22</f>
        <v>1366.9502284300002</v>
      </c>
      <c r="Y95" s="36">
        <f>SUMIFS(СВЦЭМ!$C$33:$C$776,СВЦЭМ!$A$33:$A$776,$A95,СВЦЭМ!$B$33:$B$776,Y$83)+'СЕТ СН'!$H$12+СВЦЭМ!$D$10+'СЕТ СН'!$H$6-'СЕТ СН'!$H$22</f>
        <v>1392.31605145</v>
      </c>
    </row>
    <row r="96" spans="1:25" ht="15.75" x14ac:dyDescent="0.2">
      <c r="A96" s="35">
        <f t="shared" si="2"/>
        <v>44209</v>
      </c>
      <c r="B96" s="36">
        <f>SUMIFS(СВЦЭМ!$C$33:$C$776,СВЦЭМ!$A$33:$A$776,$A96,СВЦЭМ!$B$33:$B$776,B$83)+'СЕТ СН'!$H$12+СВЦЭМ!$D$10+'СЕТ СН'!$H$6-'СЕТ СН'!$H$22</f>
        <v>1389.20044869</v>
      </c>
      <c r="C96" s="36">
        <f>SUMIFS(СВЦЭМ!$C$33:$C$776,СВЦЭМ!$A$33:$A$776,$A96,СВЦЭМ!$B$33:$B$776,C$83)+'СЕТ СН'!$H$12+СВЦЭМ!$D$10+'СЕТ СН'!$H$6-'СЕТ СН'!$H$22</f>
        <v>1425.1027985200001</v>
      </c>
      <c r="D96" s="36">
        <f>SUMIFS(СВЦЭМ!$C$33:$C$776,СВЦЭМ!$A$33:$A$776,$A96,СВЦЭМ!$B$33:$B$776,D$83)+'СЕТ СН'!$H$12+СВЦЭМ!$D$10+'СЕТ СН'!$H$6-'СЕТ СН'!$H$22</f>
        <v>1438.1393903500002</v>
      </c>
      <c r="E96" s="36">
        <f>SUMIFS(СВЦЭМ!$C$33:$C$776,СВЦЭМ!$A$33:$A$776,$A96,СВЦЭМ!$B$33:$B$776,E$83)+'СЕТ СН'!$H$12+СВЦЭМ!$D$10+'СЕТ СН'!$H$6-'СЕТ СН'!$H$22</f>
        <v>1452.3473308300001</v>
      </c>
      <c r="F96" s="36">
        <f>SUMIFS(СВЦЭМ!$C$33:$C$776,СВЦЭМ!$A$33:$A$776,$A96,СВЦЭМ!$B$33:$B$776,F$83)+'СЕТ СН'!$H$12+СВЦЭМ!$D$10+'СЕТ СН'!$H$6-'СЕТ СН'!$H$22</f>
        <v>1450.92033343</v>
      </c>
      <c r="G96" s="36">
        <f>SUMIFS(СВЦЭМ!$C$33:$C$776,СВЦЭМ!$A$33:$A$776,$A96,СВЦЭМ!$B$33:$B$776,G$83)+'СЕТ СН'!$H$12+СВЦЭМ!$D$10+'СЕТ СН'!$H$6-'СЕТ СН'!$H$22</f>
        <v>1437.5266491700002</v>
      </c>
      <c r="H96" s="36">
        <f>SUMIFS(СВЦЭМ!$C$33:$C$776,СВЦЭМ!$A$33:$A$776,$A96,СВЦЭМ!$B$33:$B$776,H$83)+'СЕТ СН'!$H$12+СВЦЭМ!$D$10+'СЕТ СН'!$H$6-'СЕТ СН'!$H$22</f>
        <v>1417.8020321400002</v>
      </c>
      <c r="I96" s="36">
        <f>SUMIFS(СВЦЭМ!$C$33:$C$776,СВЦЭМ!$A$33:$A$776,$A96,СВЦЭМ!$B$33:$B$776,I$83)+'СЕТ СН'!$H$12+СВЦЭМ!$D$10+'СЕТ СН'!$H$6-'СЕТ СН'!$H$22</f>
        <v>1398.33739126</v>
      </c>
      <c r="J96" s="36">
        <f>SUMIFS(СВЦЭМ!$C$33:$C$776,СВЦЭМ!$A$33:$A$776,$A96,СВЦЭМ!$B$33:$B$776,J$83)+'СЕТ СН'!$H$12+СВЦЭМ!$D$10+'СЕТ СН'!$H$6-'СЕТ СН'!$H$22</f>
        <v>1374.0926483000001</v>
      </c>
      <c r="K96" s="36">
        <f>SUMIFS(СВЦЭМ!$C$33:$C$776,СВЦЭМ!$A$33:$A$776,$A96,СВЦЭМ!$B$33:$B$776,K$83)+'СЕТ СН'!$H$12+СВЦЭМ!$D$10+'СЕТ СН'!$H$6-'СЕТ СН'!$H$22</f>
        <v>1369.5764767800001</v>
      </c>
      <c r="L96" s="36">
        <f>SUMIFS(СВЦЭМ!$C$33:$C$776,СВЦЭМ!$A$33:$A$776,$A96,СВЦЭМ!$B$33:$B$776,L$83)+'СЕТ СН'!$H$12+СВЦЭМ!$D$10+'СЕТ СН'!$H$6-'СЕТ СН'!$H$22</f>
        <v>1350.0205048500002</v>
      </c>
      <c r="M96" s="36">
        <f>SUMIFS(СВЦЭМ!$C$33:$C$776,СВЦЭМ!$A$33:$A$776,$A96,СВЦЭМ!$B$33:$B$776,M$83)+'СЕТ СН'!$H$12+СВЦЭМ!$D$10+'СЕТ СН'!$H$6-'СЕТ СН'!$H$22</f>
        <v>1346.9438747000002</v>
      </c>
      <c r="N96" s="36">
        <f>SUMIFS(СВЦЭМ!$C$33:$C$776,СВЦЭМ!$A$33:$A$776,$A96,СВЦЭМ!$B$33:$B$776,N$83)+'СЕТ СН'!$H$12+СВЦЭМ!$D$10+'СЕТ СН'!$H$6-'СЕТ СН'!$H$22</f>
        <v>1362.4849648200002</v>
      </c>
      <c r="O96" s="36">
        <f>SUMIFS(СВЦЭМ!$C$33:$C$776,СВЦЭМ!$A$33:$A$776,$A96,СВЦЭМ!$B$33:$B$776,O$83)+'СЕТ СН'!$H$12+СВЦЭМ!$D$10+'СЕТ СН'!$H$6-'СЕТ СН'!$H$22</f>
        <v>1363.7147064100002</v>
      </c>
      <c r="P96" s="36">
        <f>SUMIFS(СВЦЭМ!$C$33:$C$776,СВЦЭМ!$A$33:$A$776,$A96,СВЦЭМ!$B$33:$B$776,P$83)+'СЕТ СН'!$H$12+СВЦЭМ!$D$10+'СЕТ СН'!$H$6-'СЕТ СН'!$H$22</f>
        <v>1370.9580914600001</v>
      </c>
      <c r="Q96" s="36">
        <f>SUMIFS(СВЦЭМ!$C$33:$C$776,СВЦЭМ!$A$33:$A$776,$A96,СВЦЭМ!$B$33:$B$776,Q$83)+'СЕТ СН'!$H$12+СВЦЭМ!$D$10+'СЕТ СН'!$H$6-'СЕТ СН'!$H$22</f>
        <v>1370.6994509400001</v>
      </c>
      <c r="R96" s="36">
        <f>SUMIFS(СВЦЭМ!$C$33:$C$776,СВЦЭМ!$A$33:$A$776,$A96,СВЦЭМ!$B$33:$B$776,R$83)+'СЕТ СН'!$H$12+СВЦЭМ!$D$10+'СЕТ СН'!$H$6-'СЕТ СН'!$H$22</f>
        <v>1365.2517876000002</v>
      </c>
      <c r="S96" s="36">
        <f>SUMIFS(СВЦЭМ!$C$33:$C$776,СВЦЭМ!$A$33:$A$776,$A96,СВЦЭМ!$B$33:$B$776,S$83)+'СЕТ СН'!$H$12+СВЦЭМ!$D$10+'СЕТ СН'!$H$6-'СЕТ СН'!$H$22</f>
        <v>1342.8658253100002</v>
      </c>
      <c r="T96" s="36">
        <f>SUMIFS(СВЦЭМ!$C$33:$C$776,СВЦЭМ!$A$33:$A$776,$A96,СВЦЭМ!$B$33:$B$776,T$83)+'СЕТ СН'!$H$12+СВЦЭМ!$D$10+'СЕТ СН'!$H$6-'СЕТ СН'!$H$22</f>
        <v>1327.60407237</v>
      </c>
      <c r="U96" s="36">
        <f>SUMIFS(СВЦЭМ!$C$33:$C$776,СВЦЭМ!$A$33:$A$776,$A96,СВЦЭМ!$B$33:$B$776,U$83)+'СЕТ СН'!$H$12+СВЦЭМ!$D$10+'СЕТ СН'!$H$6-'СЕТ СН'!$H$22</f>
        <v>1327.8273811200002</v>
      </c>
      <c r="V96" s="36">
        <f>SUMIFS(СВЦЭМ!$C$33:$C$776,СВЦЭМ!$A$33:$A$776,$A96,СВЦЭМ!$B$33:$B$776,V$83)+'СЕТ СН'!$H$12+СВЦЭМ!$D$10+'СЕТ СН'!$H$6-'СЕТ СН'!$H$22</f>
        <v>1342.19218191</v>
      </c>
      <c r="W96" s="36">
        <f>SUMIFS(СВЦЭМ!$C$33:$C$776,СВЦЭМ!$A$33:$A$776,$A96,СВЦЭМ!$B$33:$B$776,W$83)+'СЕТ СН'!$H$12+СВЦЭМ!$D$10+'СЕТ СН'!$H$6-'СЕТ СН'!$H$22</f>
        <v>1352.8204113900001</v>
      </c>
      <c r="X96" s="36">
        <f>SUMIFS(СВЦЭМ!$C$33:$C$776,СВЦЭМ!$A$33:$A$776,$A96,СВЦЭМ!$B$33:$B$776,X$83)+'СЕТ СН'!$H$12+СВЦЭМ!$D$10+'СЕТ СН'!$H$6-'СЕТ СН'!$H$22</f>
        <v>1362.0882755</v>
      </c>
      <c r="Y96" s="36">
        <f>SUMIFS(СВЦЭМ!$C$33:$C$776,СВЦЭМ!$A$33:$A$776,$A96,СВЦЭМ!$B$33:$B$776,Y$83)+'СЕТ СН'!$H$12+СВЦЭМ!$D$10+'СЕТ СН'!$H$6-'СЕТ СН'!$H$22</f>
        <v>1386.2953284100001</v>
      </c>
    </row>
    <row r="97" spans="1:25" ht="15.75" x14ac:dyDescent="0.2">
      <c r="A97" s="35">
        <f t="shared" si="2"/>
        <v>44210</v>
      </c>
      <c r="B97" s="36">
        <f>SUMIFS(СВЦЭМ!$C$33:$C$776,СВЦЭМ!$A$33:$A$776,$A97,СВЦЭМ!$B$33:$B$776,B$83)+'СЕТ СН'!$H$12+СВЦЭМ!$D$10+'СЕТ СН'!$H$6-'СЕТ СН'!$H$22</f>
        <v>1391.8598746300001</v>
      </c>
      <c r="C97" s="36">
        <f>SUMIFS(СВЦЭМ!$C$33:$C$776,СВЦЭМ!$A$33:$A$776,$A97,СВЦЭМ!$B$33:$B$776,C$83)+'СЕТ СН'!$H$12+СВЦЭМ!$D$10+'СЕТ СН'!$H$6-'СЕТ СН'!$H$22</f>
        <v>1435.7057004300002</v>
      </c>
      <c r="D97" s="36">
        <f>SUMIFS(СВЦЭМ!$C$33:$C$776,СВЦЭМ!$A$33:$A$776,$A97,СВЦЭМ!$B$33:$B$776,D$83)+'СЕТ СН'!$H$12+СВЦЭМ!$D$10+'СЕТ СН'!$H$6-'СЕТ СН'!$H$22</f>
        <v>1455.6796172700001</v>
      </c>
      <c r="E97" s="36">
        <f>SUMIFS(СВЦЭМ!$C$33:$C$776,СВЦЭМ!$A$33:$A$776,$A97,СВЦЭМ!$B$33:$B$776,E$83)+'СЕТ СН'!$H$12+СВЦЭМ!$D$10+'СЕТ СН'!$H$6-'СЕТ СН'!$H$22</f>
        <v>1459.0627973600001</v>
      </c>
      <c r="F97" s="36">
        <f>SUMIFS(СВЦЭМ!$C$33:$C$776,СВЦЭМ!$A$33:$A$776,$A97,СВЦЭМ!$B$33:$B$776,F$83)+'СЕТ СН'!$H$12+СВЦЭМ!$D$10+'СЕТ СН'!$H$6-'СЕТ СН'!$H$22</f>
        <v>1470.2125854300002</v>
      </c>
      <c r="G97" s="36">
        <f>SUMIFS(СВЦЭМ!$C$33:$C$776,СВЦЭМ!$A$33:$A$776,$A97,СВЦЭМ!$B$33:$B$776,G$83)+'СЕТ СН'!$H$12+СВЦЭМ!$D$10+'СЕТ СН'!$H$6-'СЕТ СН'!$H$22</f>
        <v>1435.5494814900001</v>
      </c>
      <c r="H97" s="36">
        <f>SUMIFS(СВЦЭМ!$C$33:$C$776,СВЦЭМ!$A$33:$A$776,$A97,СВЦЭМ!$B$33:$B$776,H$83)+'СЕТ СН'!$H$12+СВЦЭМ!$D$10+'СЕТ СН'!$H$6-'СЕТ СН'!$H$22</f>
        <v>1398.6577407700001</v>
      </c>
      <c r="I97" s="36">
        <f>SUMIFS(СВЦЭМ!$C$33:$C$776,СВЦЭМ!$A$33:$A$776,$A97,СВЦЭМ!$B$33:$B$776,I$83)+'СЕТ СН'!$H$12+СВЦЭМ!$D$10+'СЕТ СН'!$H$6-'СЕТ СН'!$H$22</f>
        <v>1355.291373</v>
      </c>
      <c r="J97" s="36">
        <f>SUMIFS(СВЦЭМ!$C$33:$C$776,СВЦЭМ!$A$33:$A$776,$A97,СВЦЭМ!$B$33:$B$776,J$83)+'СЕТ СН'!$H$12+СВЦЭМ!$D$10+'СЕТ СН'!$H$6-'СЕТ СН'!$H$22</f>
        <v>1326.19583061</v>
      </c>
      <c r="K97" s="36">
        <f>SUMIFS(СВЦЭМ!$C$33:$C$776,СВЦЭМ!$A$33:$A$776,$A97,СВЦЭМ!$B$33:$B$776,K$83)+'СЕТ СН'!$H$12+СВЦЭМ!$D$10+'СЕТ СН'!$H$6-'СЕТ СН'!$H$22</f>
        <v>1324.1867155500001</v>
      </c>
      <c r="L97" s="36">
        <f>SUMIFS(СВЦЭМ!$C$33:$C$776,СВЦЭМ!$A$33:$A$776,$A97,СВЦЭМ!$B$33:$B$776,L$83)+'СЕТ СН'!$H$12+СВЦЭМ!$D$10+'СЕТ СН'!$H$6-'СЕТ СН'!$H$22</f>
        <v>1314.6087856300001</v>
      </c>
      <c r="M97" s="36">
        <f>SUMIFS(СВЦЭМ!$C$33:$C$776,СВЦЭМ!$A$33:$A$776,$A97,СВЦЭМ!$B$33:$B$776,M$83)+'СЕТ СН'!$H$12+СВЦЭМ!$D$10+'СЕТ СН'!$H$6-'СЕТ СН'!$H$22</f>
        <v>1329.2869959100001</v>
      </c>
      <c r="N97" s="36">
        <f>SUMIFS(СВЦЭМ!$C$33:$C$776,СВЦЭМ!$A$33:$A$776,$A97,СВЦЭМ!$B$33:$B$776,N$83)+'СЕТ СН'!$H$12+СВЦЭМ!$D$10+'СЕТ СН'!$H$6-'СЕТ СН'!$H$22</f>
        <v>1338.0156895900002</v>
      </c>
      <c r="O97" s="36">
        <f>SUMIFS(СВЦЭМ!$C$33:$C$776,СВЦЭМ!$A$33:$A$776,$A97,СВЦЭМ!$B$33:$B$776,O$83)+'СЕТ СН'!$H$12+СВЦЭМ!$D$10+'СЕТ СН'!$H$6-'СЕТ СН'!$H$22</f>
        <v>1343.1051622100001</v>
      </c>
      <c r="P97" s="36">
        <f>SUMIFS(СВЦЭМ!$C$33:$C$776,СВЦЭМ!$A$33:$A$776,$A97,СВЦЭМ!$B$33:$B$776,P$83)+'СЕТ СН'!$H$12+СВЦЭМ!$D$10+'СЕТ СН'!$H$6-'СЕТ СН'!$H$22</f>
        <v>1350.3366612900002</v>
      </c>
      <c r="Q97" s="36">
        <f>SUMIFS(СВЦЭМ!$C$33:$C$776,СВЦЭМ!$A$33:$A$776,$A97,СВЦЭМ!$B$33:$B$776,Q$83)+'СЕТ СН'!$H$12+СВЦЭМ!$D$10+'СЕТ СН'!$H$6-'СЕТ СН'!$H$22</f>
        <v>1351.9553755600002</v>
      </c>
      <c r="R97" s="36">
        <f>SUMIFS(СВЦЭМ!$C$33:$C$776,СВЦЭМ!$A$33:$A$776,$A97,СВЦЭМ!$B$33:$B$776,R$83)+'СЕТ СН'!$H$12+СВЦЭМ!$D$10+'СЕТ СН'!$H$6-'СЕТ СН'!$H$22</f>
        <v>1348.1066255000001</v>
      </c>
      <c r="S97" s="36">
        <f>SUMIFS(СВЦЭМ!$C$33:$C$776,СВЦЭМ!$A$33:$A$776,$A97,СВЦЭМ!$B$33:$B$776,S$83)+'СЕТ СН'!$H$12+СВЦЭМ!$D$10+'СЕТ СН'!$H$6-'СЕТ СН'!$H$22</f>
        <v>1346.6540002200002</v>
      </c>
      <c r="T97" s="36">
        <f>SUMIFS(СВЦЭМ!$C$33:$C$776,СВЦЭМ!$A$33:$A$776,$A97,СВЦЭМ!$B$33:$B$776,T$83)+'СЕТ СН'!$H$12+СВЦЭМ!$D$10+'СЕТ СН'!$H$6-'СЕТ СН'!$H$22</f>
        <v>1332.0784625700001</v>
      </c>
      <c r="U97" s="36">
        <f>SUMIFS(СВЦЭМ!$C$33:$C$776,СВЦЭМ!$A$33:$A$776,$A97,СВЦЭМ!$B$33:$B$776,U$83)+'СЕТ СН'!$H$12+СВЦЭМ!$D$10+'СЕТ СН'!$H$6-'СЕТ СН'!$H$22</f>
        <v>1330.8169628100002</v>
      </c>
      <c r="V97" s="36">
        <f>SUMIFS(СВЦЭМ!$C$33:$C$776,СВЦЭМ!$A$33:$A$776,$A97,СВЦЭМ!$B$33:$B$776,V$83)+'СЕТ СН'!$H$12+СВЦЭМ!$D$10+'СЕТ СН'!$H$6-'СЕТ СН'!$H$22</f>
        <v>1331.9415189900001</v>
      </c>
      <c r="W97" s="36">
        <f>SUMIFS(СВЦЭМ!$C$33:$C$776,СВЦЭМ!$A$33:$A$776,$A97,СВЦЭМ!$B$33:$B$776,W$83)+'СЕТ СН'!$H$12+СВЦЭМ!$D$10+'СЕТ СН'!$H$6-'СЕТ СН'!$H$22</f>
        <v>1349.8947260500001</v>
      </c>
      <c r="X97" s="36">
        <f>SUMIFS(СВЦЭМ!$C$33:$C$776,СВЦЭМ!$A$33:$A$776,$A97,СВЦЭМ!$B$33:$B$776,X$83)+'СЕТ СН'!$H$12+СВЦЭМ!$D$10+'СЕТ СН'!$H$6-'СЕТ СН'!$H$22</f>
        <v>1363.5599447100001</v>
      </c>
      <c r="Y97" s="36">
        <f>SUMIFS(СВЦЭМ!$C$33:$C$776,СВЦЭМ!$A$33:$A$776,$A97,СВЦЭМ!$B$33:$B$776,Y$83)+'СЕТ СН'!$H$12+СВЦЭМ!$D$10+'СЕТ СН'!$H$6-'СЕТ СН'!$H$22</f>
        <v>1385.1090223600002</v>
      </c>
    </row>
    <row r="98" spans="1:25" ht="15.75" x14ac:dyDescent="0.2">
      <c r="A98" s="35">
        <f t="shared" si="2"/>
        <v>44211</v>
      </c>
      <c r="B98" s="36">
        <f>SUMIFS(СВЦЭМ!$C$33:$C$776,СВЦЭМ!$A$33:$A$776,$A98,СВЦЭМ!$B$33:$B$776,B$83)+'СЕТ СН'!$H$12+СВЦЭМ!$D$10+'СЕТ СН'!$H$6-'СЕТ СН'!$H$22</f>
        <v>1229.4035151200001</v>
      </c>
      <c r="C98" s="36">
        <f>SUMIFS(СВЦЭМ!$C$33:$C$776,СВЦЭМ!$A$33:$A$776,$A98,СВЦЭМ!$B$33:$B$776,C$83)+'СЕТ СН'!$H$12+СВЦЭМ!$D$10+'СЕТ СН'!$H$6-'СЕТ СН'!$H$22</f>
        <v>1256.51548211</v>
      </c>
      <c r="D98" s="36">
        <f>SUMIFS(СВЦЭМ!$C$33:$C$776,СВЦЭМ!$A$33:$A$776,$A98,СВЦЭМ!$B$33:$B$776,D$83)+'СЕТ СН'!$H$12+СВЦЭМ!$D$10+'СЕТ СН'!$H$6-'СЕТ СН'!$H$22</f>
        <v>1219.44200406</v>
      </c>
      <c r="E98" s="36">
        <f>SUMIFS(СВЦЭМ!$C$33:$C$776,СВЦЭМ!$A$33:$A$776,$A98,СВЦЭМ!$B$33:$B$776,E$83)+'СЕТ СН'!$H$12+СВЦЭМ!$D$10+'СЕТ СН'!$H$6-'СЕТ СН'!$H$22</f>
        <v>1225.74773652</v>
      </c>
      <c r="F98" s="36">
        <f>SUMIFS(СВЦЭМ!$C$33:$C$776,СВЦЭМ!$A$33:$A$776,$A98,СВЦЭМ!$B$33:$B$776,F$83)+'СЕТ СН'!$H$12+СВЦЭМ!$D$10+'СЕТ СН'!$H$6-'СЕТ СН'!$H$22</f>
        <v>1223.94685914</v>
      </c>
      <c r="G98" s="36">
        <f>SUMIFS(СВЦЭМ!$C$33:$C$776,СВЦЭМ!$A$33:$A$776,$A98,СВЦЭМ!$B$33:$B$776,G$83)+'СЕТ СН'!$H$12+СВЦЭМ!$D$10+'СЕТ СН'!$H$6-'СЕТ СН'!$H$22</f>
        <v>1217.1220729700001</v>
      </c>
      <c r="H98" s="36">
        <f>SUMIFS(СВЦЭМ!$C$33:$C$776,СВЦЭМ!$A$33:$A$776,$A98,СВЦЭМ!$B$33:$B$776,H$83)+'СЕТ СН'!$H$12+СВЦЭМ!$D$10+'СЕТ СН'!$H$6-'СЕТ СН'!$H$22</f>
        <v>1185.40801285</v>
      </c>
      <c r="I98" s="36">
        <f>SUMIFS(СВЦЭМ!$C$33:$C$776,СВЦЭМ!$A$33:$A$776,$A98,СВЦЭМ!$B$33:$B$776,I$83)+'СЕТ СН'!$H$12+СВЦЭМ!$D$10+'СЕТ СН'!$H$6-'СЕТ СН'!$H$22</f>
        <v>1189.01748043</v>
      </c>
      <c r="J98" s="36">
        <f>SUMIFS(СВЦЭМ!$C$33:$C$776,СВЦЭМ!$A$33:$A$776,$A98,СВЦЭМ!$B$33:$B$776,J$83)+'СЕТ СН'!$H$12+СВЦЭМ!$D$10+'СЕТ СН'!$H$6-'СЕТ СН'!$H$22</f>
        <v>1204.2010731600001</v>
      </c>
      <c r="K98" s="36">
        <f>SUMIFS(СВЦЭМ!$C$33:$C$776,СВЦЭМ!$A$33:$A$776,$A98,СВЦЭМ!$B$33:$B$776,K$83)+'СЕТ СН'!$H$12+СВЦЭМ!$D$10+'СЕТ СН'!$H$6-'СЕТ СН'!$H$22</f>
        <v>1205.50703277</v>
      </c>
      <c r="L98" s="36">
        <f>SUMIFS(СВЦЭМ!$C$33:$C$776,СВЦЭМ!$A$33:$A$776,$A98,СВЦЭМ!$B$33:$B$776,L$83)+'СЕТ СН'!$H$12+СВЦЭМ!$D$10+'СЕТ СН'!$H$6-'СЕТ СН'!$H$22</f>
        <v>1205.46551942</v>
      </c>
      <c r="M98" s="36">
        <f>SUMIFS(СВЦЭМ!$C$33:$C$776,СВЦЭМ!$A$33:$A$776,$A98,СВЦЭМ!$B$33:$B$776,M$83)+'СЕТ СН'!$H$12+СВЦЭМ!$D$10+'СЕТ СН'!$H$6-'СЕТ СН'!$H$22</f>
        <v>1200.43883377</v>
      </c>
      <c r="N98" s="36">
        <f>SUMIFS(СВЦЭМ!$C$33:$C$776,СВЦЭМ!$A$33:$A$776,$A98,СВЦЭМ!$B$33:$B$776,N$83)+'СЕТ СН'!$H$12+СВЦЭМ!$D$10+'СЕТ СН'!$H$6-'СЕТ СН'!$H$22</f>
        <v>1194.78136718</v>
      </c>
      <c r="O98" s="36">
        <f>SUMIFS(СВЦЭМ!$C$33:$C$776,СВЦЭМ!$A$33:$A$776,$A98,СВЦЭМ!$B$33:$B$776,O$83)+'СЕТ СН'!$H$12+СВЦЭМ!$D$10+'СЕТ СН'!$H$6-'СЕТ СН'!$H$22</f>
        <v>1199.4702090800001</v>
      </c>
      <c r="P98" s="36">
        <f>SUMIFS(СВЦЭМ!$C$33:$C$776,СВЦЭМ!$A$33:$A$776,$A98,СВЦЭМ!$B$33:$B$776,P$83)+'СЕТ СН'!$H$12+СВЦЭМ!$D$10+'СЕТ СН'!$H$6-'СЕТ СН'!$H$22</f>
        <v>1224.30158175</v>
      </c>
      <c r="Q98" s="36">
        <f>SUMIFS(СВЦЭМ!$C$33:$C$776,СВЦЭМ!$A$33:$A$776,$A98,СВЦЭМ!$B$33:$B$776,Q$83)+'СЕТ СН'!$H$12+СВЦЭМ!$D$10+'СЕТ СН'!$H$6-'СЕТ СН'!$H$22</f>
        <v>1217.4425299300001</v>
      </c>
      <c r="R98" s="36">
        <f>SUMIFS(СВЦЭМ!$C$33:$C$776,СВЦЭМ!$A$33:$A$776,$A98,СВЦЭМ!$B$33:$B$776,R$83)+'СЕТ СН'!$H$12+СВЦЭМ!$D$10+'СЕТ СН'!$H$6-'СЕТ СН'!$H$22</f>
        <v>1227.4834467400001</v>
      </c>
      <c r="S98" s="36">
        <f>SUMIFS(СВЦЭМ!$C$33:$C$776,СВЦЭМ!$A$33:$A$776,$A98,СВЦЭМ!$B$33:$B$776,S$83)+'СЕТ СН'!$H$12+СВЦЭМ!$D$10+'СЕТ СН'!$H$6-'СЕТ СН'!$H$22</f>
        <v>1227.29663914</v>
      </c>
      <c r="T98" s="36">
        <f>SUMIFS(СВЦЭМ!$C$33:$C$776,СВЦЭМ!$A$33:$A$776,$A98,СВЦЭМ!$B$33:$B$776,T$83)+'СЕТ СН'!$H$12+СВЦЭМ!$D$10+'СЕТ СН'!$H$6-'СЕТ СН'!$H$22</f>
        <v>1280.93076152</v>
      </c>
      <c r="U98" s="36">
        <f>SUMIFS(СВЦЭМ!$C$33:$C$776,СВЦЭМ!$A$33:$A$776,$A98,СВЦЭМ!$B$33:$B$776,U$83)+'СЕТ СН'!$H$12+СВЦЭМ!$D$10+'СЕТ СН'!$H$6-'СЕТ СН'!$H$22</f>
        <v>1275.1557097800001</v>
      </c>
      <c r="V98" s="36">
        <f>SUMIFS(СВЦЭМ!$C$33:$C$776,СВЦЭМ!$A$33:$A$776,$A98,СВЦЭМ!$B$33:$B$776,V$83)+'СЕТ СН'!$H$12+СВЦЭМ!$D$10+'СЕТ СН'!$H$6-'СЕТ СН'!$H$22</f>
        <v>1216.81017499</v>
      </c>
      <c r="W98" s="36">
        <f>SUMIFS(СВЦЭМ!$C$33:$C$776,СВЦЭМ!$A$33:$A$776,$A98,СВЦЭМ!$B$33:$B$776,W$83)+'СЕТ СН'!$H$12+СВЦЭМ!$D$10+'СЕТ СН'!$H$6-'СЕТ СН'!$H$22</f>
        <v>1229.7010730700001</v>
      </c>
      <c r="X98" s="36">
        <f>SUMIFS(СВЦЭМ!$C$33:$C$776,СВЦЭМ!$A$33:$A$776,$A98,СВЦЭМ!$B$33:$B$776,X$83)+'СЕТ СН'!$H$12+СВЦЭМ!$D$10+'СЕТ СН'!$H$6-'СЕТ СН'!$H$22</f>
        <v>1235.0494581</v>
      </c>
      <c r="Y98" s="36">
        <f>SUMIFS(СВЦЭМ!$C$33:$C$776,СВЦЭМ!$A$33:$A$776,$A98,СВЦЭМ!$B$33:$B$776,Y$83)+'СЕТ СН'!$H$12+СВЦЭМ!$D$10+'СЕТ СН'!$H$6-'СЕТ СН'!$H$22</f>
        <v>1232.3338051600001</v>
      </c>
    </row>
    <row r="99" spans="1:25" ht="15.75" x14ac:dyDescent="0.2">
      <c r="A99" s="35">
        <f t="shared" si="2"/>
        <v>44212</v>
      </c>
      <c r="B99" s="36">
        <f>SUMIFS(СВЦЭМ!$C$33:$C$776,СВЦЭМ!$A$33:$A$776,$A99,СВЦЭМ!$B$33:$B$776,B$83)+'СЕТ СН'!$H$12+СВЦЭМ!$D$10+'СЕТ СН'!$H$6-'СЕТ СН'!$H$22</f>
        <v>1371.1035633800002</v>
      </c>
      <c r="C99" s="36">
        <f>SUMIFS(СВЦЭМ!$C$33:$C$776,СВЦЭМ!$A$33:$A$776,$A99,СВЦЭМ!$B$33:$B$776,C$83)+'СЕТ СН'!$H$12+СВЦЭМ!$D$10+'СЕТ СН'!$H$6-'СЕТ СН'!$H$22</f>
        <v>1401.1975432400002</v>
      </c>
      <c r="D99" s="36">
        <f>SUMIFS(СВЦЭМ!$C$33:$C$776,СВЦЭМ!$A$33:$A$776,$A99,СВЦЭМ!$B$33:$B$776,D$83)+'СЕТ СН'!$H$12+СВЦЭМ!$D$10+'СЕТ СН'!$H$6-'СЕТ СН'!$H$22</f>
        <v>1410.7990924400001</v>
      </c>
      <c r="E99" s="36">
        <f>SUMIFS(СВЦЭМ!$C$33:$C$776,СВЦЭМ!$A$33:$A$776,$A99,СВЦЭМ!$B$33:$B$776,E$83)+'СЕТ СН'!$H$12+СВЦЭМ!$D$10+'СЕТ СН'!$H$6-'СЕТ СН'!$H$22</f>
        <v>1416.57499927</v>
      </c>
      <c r="F99" s="36">
        <f>SUMIFS(СВЦЭМ!$C$33:$C$776,СВЦЭМ!$A$33:$A$776,$A99,СВЦЭМ!$B$33:$B$776,F$83)+'СЕТ СН'!$H$12+СВЦЭМ!$D$10+'СЕТ СН'!$H$6-'СЕТ СН'!$H$22</f>
        <v>1428.9699391900001</v>
      </c>
      <c r="G99" s="36">
        <f>SUMIFS(СВЦЭМ!$C$33:$C$776,СВЦЭМ!$A$33:$A$776,$A99,СВЦЭМ!$B$33:$B$776,G$83)+'СЕТ СН'!$H$12+СВЦЭМ!$D$10+'СЕТ СН'!$H$6-'СЕТ СН'!$H$22</f>
        <v>1424.6237713100002</v>
      </c>
      <c r="H99" s="36">
        <f>SUMIFS(СВЦЭМ!$C$33:$C$776,СВЦЭМ!$A$33:$A$776,$A99,СВЦЭМ!$B$33:$B$776,H$83)+'СЕТ СН'!$H$12+СВЦЭМ!$D$10+'СЕТ СН'!$H$6-'СЕТ СН'!$H$22</f>
        <v>1405.6058484800001</v>
      </c>
      <c r="I99" s="36">
        <f>SUMIFS(СВЦЭМ!$C$33:$C$776,СВЦЭМ!$A$33:$A$776,$A99,СВЦЭМ!$B$33:$B$776,I$83)+'СЕТ СН'!$H$12+СВЦЭМ!$D$10+'СЕТ СН'!$H$6-'СЕТ СН'!$H$22</f>
        <v>1384.06080778</v>
      </c>
      <c r="J99" s="36">
        <f>SUMIFS(СВЦЭМ!$C$33:$C$776,СВЦЭМ!$A$33:$A$776,$A99,СВЦЭМ!$B$33:$B$776,J$83)+'СЕТ СН'!$H$12+СВЦЭМ!$D$10+'СЕТ СН'!$H$6-'СЕТ СН'!$H$22</f>
        <v>1340.6606209400002</v>
      </c>
      <c r="K99" s="36">
        <f>SUMIFS(СВЦЭМ!$C$33:$C$776,СВЦЭМ!$A$33:$A$776,$A99,СВЦЭМ!$B$33:$B$776,K$83)+'СЕТ СН'!$H$12+СВЦЭМ!$D$10+'СЕТ СН'!$H$6-'СЕТ СН'!$H$22</f>
        <v>1316.3811217500001</v>
      </c>
      <c r="L99" s="36">
        <f>SUMIFS(СВЦЭМ!$C$33:$C$776,СВЦЭМ!$A$33:$A$776,$A99,СВЦЭМ!$B$33:$B$776,L$83)+'СЕТ СН'!$H$12+СВЦЭМ!$D$10+'СЕТ СН'!$H$6-'СЕТ СН'!$H$22</f>
        <v>1314.0712572400003</v>
      </c>
      <c r="M99" s="36">
        <f>SUMIFS(СВЦЭМ!$C$33:$C$776,СВЦЭМ!$A$33:$A$776,$A99,СВЦЭМ!$B$33:$B$776,M$83)+'СЕТ СН'!$H$12+СВЦЭМ!$D$10+'СЕТ СН'!$H$6-'СЕТ СН'!$H$22</f>
        <v>1323.2129806600001</v>
      </c>
      <c r="N99" s="36">
        <f>SUMIFS(СВЦЭМ!$C$33:$C$776,СВЦЭМ!$A$33:$A$776,$A99,СВЦЭМ!$B$33:$B$776,N$83)+'СЕТ СН'!$H$12+СВЦЭМ!$D$10+'СЕТ СН'!$H$6-'СЕТ СН'!$H$22</f>
        <v>1335.3335690400002</v>
      </c>
      <c r="O99" s="36">
        <f>SUMIFS(СВЦЭМ!$C$33:$C$776,СВЦЭМ!$A$33:$A$776,$A99,СВЦЭМ!$B$33:$B$776,O$83)+'СЕТ СН'!$H$12+СВЦЭМ!$D$10+'СЕТ СН'!$H$6-'СЕТ СН'!$H$22</f>
        <v>1345.4945650300001</v>
      </c>
      <c r="P99" s="36">
        <f>SUMIFS(СВЦЭМ!$C$33:$C$776,СВЦЭМ!$A$33:$A$776,$A99,СВЦЭМ!$B$33:$B$776,P$83)+'СЕТ СН'!$H$12+СВЦЭМ!$D$10+'СЕТ СН'!$H$6-'СЕТ СН'!$H$22</f>
        <v>1351.4870208300001</v>
      </c>
      <c r="Q99" s="36">
        <f>SUMIFS(СВЦЭМ!$C$33:$C$776,СВЦЭМ!$A$33:$A$776,$A99,СВЦЭМ!$B$33:$B$776,Q$83)+'СЕТ СН'!$H$12+СВЦЭМ!$D$10+'СЕТ СН'!$H$6-'СЕТ СН'!$H$22</f>
        <v>1356.0219011900001</v>
      </c>
      <c r="R99" s="36">
        <f>SUMIFS(СВЦЭМ!$C$33:$C$776,СВЦЭМ!$A$33:$A$776,$A99,СВЦЭМ!$B$33:$B$776,R$83)+'СЕТ СН'!$H$12+СВЦЭМ!$D$10+'СЕТ СН'!$H$6-'СЕТ СН'!$H$22</f>
        <v>1343.3639301200001</v>
      </c>
      <c r="S99" s="36">
        <f>SUMIFS(СВЦЭМ!$C$33:$C$776,СВЦЭМ!$A$33:$A$776,$A99,СВЦЭМ!$B$33:$B$776,S$83)+'СЕТ СН'!$H$12+СВЦЭМ!$D$10+'СЕТ СН'!$H$6-'СЕТ СН'!$H$22</f>
        <v>1322.9084033600002</v>
      </c>
      <c r="T99" s="36">
        <f>SUMIFS(СВЦЭМ!$C$33:$C$776,СВЦЭМ!$A$33:$A$776,$A99,СВЦЭМ!$B$33:$B$776,T$83)+'СЕТ СН'!$H$12+СВЦЭМ!$D$10+'СЕТ СН'!$H$6-'СЕТ СН'!$H$22</f>
        <v>1299.6707709400002</v>
      </c>
      <c r="U99" s="36">
        <f>SUMIFS(СВЦЭМ!$C$33:$C$776,СВЦЭМ!$A$33:$A$776,$A99,СВЦЭМ!$B$33:$B$776,U$83)+'СЕТ СН'!$H$12+СВЦЭМ!$D$10+'СЕТ СН'!$H$6-'СЕТ СН'!$H$22</f>
        <v>1304.3683148700002</v>
      </c>
      <c r="V99" s="36">
        <f>SUMIFS(СВЦЭМ!$C$33:$C$776,СВЦЭМ!$A$33:$A$776,$A99,СВЦЭМ!$B$33:$B$776,V$83)+'СЕТ СН'!$H$12+СВЦЭМ!$D$10+'СЕТ СН'!$H$6-'СЕТ СН'!$H$22</f>
        <v>1315.35893519</v>
      </c>
      <c r="W99" s="36">
        <f>SUMIFS(СВЦЭМ!$C$33:$C$776,СВЦЭМ!$A$33:$A$776,$A99,СВЦЭМ!$B$33:$B$776,W$83)+'СЕТ СН'!$H$12+СВЦЭМ!$D$10+'СЕТ СН'!$H$6-'СЕТ СН'!$H$22</f>
        <v>1339.2433930500001</v>
      </c>
      <c r="X99" s="36">
        <f>SUMIFS(СВЦЭМ!$C$33:$C$776,СВЦЭМ!$A$33:$A$776,$A99,СВЦЭМ!$B$33:$B$776,X$83)+'СЕТ СН'!$H$12+СВЦЭМ!$D$10+'СЕТ СН'!$H$6-'СЕТ СН'!$H$22</f>
        <v>1344.9722198000002</v>
      </c>
      <c r="Y99" s="36">
        <f>SUMIFS(СВЦЭМ!$C$33:$C$776,СВЦЭМ!$A$33:$A$776,$A99,СВЦЭМ!$B$33:$B$776,Y$83)+'СЕТ СН'!$H$12+СВЦЭМ!$D$10+'СЕТ СН'!$H$6-'СЕТ СН'!$H$22</f>
        <v>1373.25829204</v>
      </c>
    </row>
    <row r="100" spans="1:25" ht="15.75" x14ac:dyDescent="0.2">
      <c r="A100" s="35">
        <f t="shared" si="2"/>
        <v>44213</v>
      </c>
      <c r="B100" s="36">
        <f>SUMIFS(СВЦЭМ!$C$33:$C$776,СВЦЭМ!$A$33:$A$776,$A100,СВЦЭМ!$B$33:$B$776,B$83)+'СЕТ СН'!$H$12+СВЦЭМ!$D$10+'СЕТ СН'!$H$6-'СЕТ СН'!$H$22</f>
        <v>1345.43138939</v>
      </c>
      <c r="C100" s="36">
        <f>SUMIFS(СВЦЭМ!$C$33:$C$776,СВЦЭМ!$A$33:$A$776,$A100,СВЦЭМ!$B$33:$B$776,C$83)+'СЕТ СН'!$H$12+СВЦЭМ!$D$10+'СЕТ СН'!$H$6-'СЕТ СН'!$H$22</f>
        <v>1380.5128974500001</v>
      </c>
      <c r="D100" s="36">
        <f>SUMIFS(СВЦЭМ!$C$33:$C$776,СВЦЭМ!$A$33:$A$776,$A100,СВЦЭМ!$B$33:$B$776,D$83)+'СЕТ СН'!$H$12+СВЦЭМ!$D$10+'СЕТ СН'!$H$6-'СЕТ СН'!$H$22</f>
        <v>1401.99367955</v>
      </c>
      <c r="E100" s="36">
        <f>SUMIFS(СВЦЭМ!$C$33:$C$776,СВЦЭМ!$A$33:$A$776,$A100,СВЦЭМ!$B$33:$B$776,E$83)+'СЕТ СН'!$H$12+СВЦЭМ!$D$10+'СЕТ СН'!$H$6-'СЕТ СН'!$H$22</f>
        <v>1427.0442315800001</v>
      </c>
      <c r="F100" s="36">
        <f>SUMIFS(СВЦЭМ!$C$33:$C$776,СВЦЭМ!$A$33:$A$776,$A100,СВЦЭМ!$B$33:$B$776,F$83)+'СЕТ СН'!$H$12+СВЦЭМ!$D$10+'СЕТ СН'!$H$6-'СЕТ СН'!$H$22</f>
        <v>1442.9350735</v>
      </c>
      <c r="G100" s="36">
        <f>SUMIFS(СВЦЭМ!$C$33:$C$776,СВЦЭМ!$A$33:$A$776,$A100,СВЦЭМ!$B$33:$B$776,G$83)+'СЕТ СН'!$H$12+СВЦЭМ!$D$10+'СЕТ СН'!$H$6-'СЕТ СН'!$H$22</f>
        <v>1437.5793644800001</v>
      </c>
      <c r="H100" s="36">
        <f>SUMIFS(СВЦЭМ!$C$33:$C$776,СВЦЭМ!$A$33:$A$776,$A100,СВЦЭМ!$B$33:$B$776,H$83)+'СЕТ СН'!$H$12+СВЦЭМ!$D$10+'СЕТ СН'!$H$6-'СЕТ СН'!$H$22</f>
        <v>1419.4548634</v>
      </c>
      <c r="I100" s="36">
        <f>SUMIFS(СВЦЭМ!$C$33:$C$776,СВЦЭМ!$A$33:$A$776,$A100,СВЦЭМ!$B$33:$B$776,I$83)+'СЕТ СН'!$H$12+СВЦЭМ!$D$10+'СЕТ СН'!$H$6-'СЕТ СН'!$H$22</f>
        <v>1407.5275723200002</v>
      </c>
      <c r="J100" s="36">
        <f>SUMIFS(СВЦЭМ!$C$33:$C$776,СВЦЭМ!$A$33:$A$776,$A100,СВЦЭМ!$B$33:$B$776,J$83)+'СЕТ СН'!$H$12+СВЦЭМ!$D$10+'СЕТ СН'!$H$6-'СЕТ СН'!$H$22</f>
        <v>1364.7171642200001</v>
      </c>
      <c r="K100" s="36">
        <f>SUMIFS(СВЦЭМ!$C$33:$C$776,СВЦЭМ!$A$33:$A$776,$A100,СВЦЭМ!$B$33:$B$776,K$83)+'СЕТ СН'!$H$12+СВЦЭМ!$D$10+'СЕТ СН'!$H$6-'СЕТ СН'!$H$22</f>
        <v>1343.2473756300001</v>
      </c>
      <c r="L100" s="36">
        <f>SUMIFS(СВЦЭМ!$C$33:$C$776,СВЦЭМ!$A$33:$A$776,$A100,СВЦЭМ!$B$33:$B$776,L$83)+'СЕТ СН'!$H$12+СВЦЭМ!$D$10+'СЕТ СН'!$H$6-'СЕТ СН'!$H$22</f>
        <v>1334.0500313800001</v>
      </c>
      <c r="M100" s="36">
        <f>SUMIFS(СВЦЭМ!$C$33:$C$776,СВЦЭМ!$A$33:$A$776,$A100,СВЦЭМ!$B$33:$B$776,M$83)+'СЕТ СН'!$H$12+СВЦЭМ!$D$10+'СЕТ СН'!$H$6-'СЕТ СН'!$H$22</f>
        <v>1319.96657882</v>
      </c>
      <c r="N100" s="36">
        <f>SUMIFS(СВЦЭМ!$C$33:$C$776,СВЦЭМ!$A$33:$A$776,$A100,СВЦЭМ!$B$33:$B$776,N$83)+'СЕТ СН'!$H$12+СВЦЭМ!$D$10+'СЕТ СН'!$H$6-'СЕТ СН'!$H$22</f>
        <v>1332.8767008300001</v>
      </c>
      <c r="O100" s="36">
        <f>SUMIFS(СВЦЭМ!$C$33:$C$776,СВЦЭМ!$A$33:$A$776,$A100,СВЦЭМ!$B$33:$B$776,O$83)+'СЕТ СН'!$H$12+СВЦЭМ!$D$10+'СЕТ СН'!$H$6-'СЕТ СН'!$H$22</f>
        <v>1351.0900095400002</v>
      </c>
      <c r="P100" s="36">
        <f>SUMIFS(СВЦЭМ!$C$33:$C$776,СВЦЭМ!$A$33:$A$776,$A100,СВЦЭМ!$B$33:$B$776,P$83)+'СЕТ СН'!$H$12+СВЦЭМ!$D$10+'СЕТ СН'!$H$6-'СЕТ СН'!$H$22</f>
        <v>1362.8472987100001</v>
      </c>
      <c r="Q100" s="36">
        <f>SUMIFS(СВЦЭМ!$C$33:$C$776,СВЦЭМ!$A$33:$A$776,$A100,СВЦЭМ!$B$33:$B$776,Q$83)+'СЕТ СН'!$H$12+СВЦЭМ!$D$10+'СЕТ СН'!$H$6-'СЕТ СН'!$H$22</f>
        <v>1376.9285071100001</v>
      </c>
      <c r="R100" s="36">
        <f>SUMIFS(СВЦЭМ!$C$33:$C$776,СВЦЭМ!$A$33:$A$776,$A100,СВЦЭМ!$B$33:$B$776,R$83)+'СЕТ СН'!$H$12+СВЦЭМ!$D$10+'СЕТ СН'!$H$6-'СЕТ СН'!$H$22</f>
        <v>1362.68982527</v>
      </c>
      <c r="S100" s="36">
        <f>SUMIFS(СВЦЭМ!$C$33:$C$776,СВЦЭМ!$A$33:$A$776,$A100,СВЦЭМ!$B$33:$B$776,S$83)+'СЕТ СН'!$H$12+СВЦЭМ!$D$10+'СЕТ СН'!$H$6-'СЕТ СН'!$H$22</f>
        <v>1335.5996727900001</v>
      </c>
      <c r="T100" s="36">
        <f>SUMIFS(СВЦЭМ!$C$33:$C$776,СВЦЭМ!$A$33:$A$776,$A100,СВЦЭМ!$B$33:$B$776,T$83)+'СЕТ СН'!$H$12+СВЦЭМ!$D$10+'СЕТ СН'!$H$6-'СЕТ СН'!$H$22</f>
        <v>1313.1816061900001</v>
      </c>
      <c r="U100" s="36">
        <f>SUMIFS(СВЦЭМ!$C$33:$C$776,СВЦЭМ!$A$33:$A$776,$A100,СВЦЭМ!$B$33:$B$776,U$83)+'СЕТ СН'!$H$12+СВЦЭМ!$D$10+'СЕТ СН'!$H$6-'СЕТ СН'!$H$22</f>
        <v>1310.6276206500002</v>
      </c>
      <c r="V100" s="36">
        <f>SUMIFS(СВЦЭМ!$C$33:$C$776,СВЦЭМ!$A$33:$A$776,$A100,СВЦЭМ!$B$33:$B$776,V$83)+'СЕТ СН'!$H$12+СВЦЭМ!$D$10+'СЕТ СН'!$H$6-'СЕТ СН'!$H$22</f>
        <v>1316.2443879000002</v>
      </c>
      <c r="W100" s="36">
        <f>SUMIFS(СВЦЭМ!$C$33:$C$776,СВЦЭМ!$A$33:$A$776,$A100,СВЦЭМ!$B$33:$B$776,W$83)+'СЕТ СН'!$H$12+СВЦЭМ!$D$10+'СЕТ СН'!$H$6-'СЕТ СН'!$H$22</f>
        <v>1334.4931213700002</v>
      </c>
      <c r="X100" s="36">
        <f>SUMIFS(СВЦЭМ!$C$33:$C$776,СВЦЭМ!$A$33:$A$776,$A100,СВЦЭМ!$B$33:$B$776,X$83)+'СЕТ СН'!$H$12+СВЦЭМ!$D$10+'СЕТ СН'!$H$6-'СЕТ СН'!$H$22</f>
        <v>1348.0905807700001</v>
      </c>
      <c r="Y100" s="36">
        <f>SUMIFS(СВЦЭМ!$C$33:$C$776,СВЦЭМ!$A$33:$A$776,$A100,СВЦЭМ!$B$33:$B$776,Y$83)+'СЕТ СН'!$H$12+СВЦЭМ!$D$10+'СЕТ СН'!$H$6-'СЕТ СН'!$H$22</f>
        <v>1369.6856379500002</v>
      </c>
    </row>
    <row r="101" spans="1:25" ht="15.75" x14ac:dyDescent="0.2">
      <c r="A101" s="35">
        <f t="shared" si="2"/>
        <v>44214</v>
      </c>
      <c r="B101" s="36">
        <f>SUMIFS(СВЦЭМ!$C$33:$C$776,СВЦЭМ!$A$33:$A$776,$A101,СВЦЭМ!$B$33:$B$776,B$83)+'СЕТ СН'!$H$12+СВЦЭМ!$D$10+'СЕТ СН'!$H$6-'СЕТ СН'!$H$22</f>
        <v>1404.6721118800001</v>
      </c>
      <c r="C101" s="36">
        <f>SUMIFS(СВЦЭМ!$C$33:$C$776,СВЦЭМ!$A$33:$A$776,$A101,СВЦЭМ!$B$33:$B$776,C$83)+'СЕТ СН'!$H$12+СВЦЭМ!$D$10+'СЕТ СН'!$H$6-'СЕТ СН'!$H$22</f>
        <v>1442.02177499</v>
      </c>
      <c r="D101" s="36">
        <f>SUMIFS(СВЦЭМ!$C$33:$C$776,СВЦЭМ!$A$33:$A$776,$A101,СВЦЭМ!$B$33:$B$776,D$83)+'СЕТ СН'!$H$12+СВЦЭМ!$D$10+'СЕТ СН'!$H$6-'СЕТ СН'!$H$22</f>
        <v>1451.2345830100001</v>
      </c>
      <c r="E101" s="36">
        <f>SUMIFS(СВЦЭМ!$C$33:$C$776,СВЦЭМ!$A$33:$A$776,$A101,СВЦЭМ!$B$33:$B$776,E$83)+'СЕТ СН'!$H$12+СВЦЭМ!$D$10+'СЕТ СН'!$H$6-'СЕТ СН'!$H$22</f>
        <v>1456.4711358500001</v>
      </c>
      <c r="F101" s="36">
        <f>SUMIFS(СВЦЭМ!$C$33:$C$776,СВЦЭМ!$A$33:$A$776,$A101,СВЦЭМ!$B$33:$B$776,F$83)+'СЕТ СН'!$H$12+СВЦЭМ!$D$10+'СЕТ СН'!$H$6-'СЕТ СН'!$H$22</f>
        <v>1472.1204317600002</v>
      </c>
      <c r="G101" s="36">
        <f>SUMIFS(СВЦЭМ!$C$33:$C$776,СВЦЭМ!$A$33:$A$776,$A101,СВЦЭМ!$B$33:$B$776,G$83)+'СЕТ СН'!$H$12+СВЦЭМ!$D$10+'СЕТ СН'!$H$6-'СЕТ СН'!$H$22</f>
        <v>1455.81885551</v>
      </c>
      <c r="H101" s="36">
        <f>SUMIFS(СВЦЭМ!$C$33:$C$776,СВЦЭМ!$A$33:$A$776,$A101,СВЦЭМ!$B$33:$B$776,H$83)+'СЕТ СН'!$H$12+СВЦЭМ!$D$10+'СЕТ СН'!$H$6-'СЕТ СН'!$H$22</f>
        <v>1440.1326841600001</v>
      </c>
      <c r="I101" s="36">
        <f>SUMIFS(СВЦЭМ!$C$33:$C$776,СВЦЭМ!$A$33:$A$776,$A101,СВЦЭМ!$B$33:$B$776,I$83)+'СЕТ СН'!$H$12+СВЦЭМ!$D$10+'СЕТ СН'!$H$6-'СЕТ СН'!$H$22</f>
        <v>1411.9595645100001</v>
      </c>
      <c r="J101" s="36">
        <f>SUMIFS(СВЦЭМ!$C$33:$C$776,СВЦЭМ!$A$33:$A$776,$A101,СВЦЭМ!$B$33:$B$776,J$83)+'СЕТ СН'!$H$12+СВЦЭМ!$D$10+'СЕТ СН'!$H$6-'СЕТ СН'!$H$22</f>
        <v>1370.1841601200001</v>
      </c>
      <c r="K101" s="36">
        <f>SUMIFS(СВЦЭМ!$C$33:$C$776,СВЦЭМ!$A$33:$A$776,$A101,СВЦЭМ!$B$33:$B$776,K$83)+'СЕТ СН'!$H$12+СВЦЭМ!$D$10+'СЕТ СН'!$H$6-'СЕТ СН'!$H$22</f>
        <v>1354.3330631800002</v>
      </c>
      <c r="L101" s="36">
        <f>SUMIFS(СВЦЭМ!$C$33:$C$776,СВЦЭМ!$A$33:$A$776,$A101,СВЦЭМ!$B$33:$B$776,L$83)+'СЕТ СН'!$H$12+СВЦЭМ!$D$10+'СЕТ СН'!$H$6-'СЕТ СН'!$H$22</f>
        <v>1363.2415169300002</v>
      </c>
      <c r="M101" s="36">
        <f>SUMIFS(СВЦЭМ!$C$33:$C$776,СВЦЭМ!$A$33:$A$776,$A101,СВЦЭМ!$B$33:$B$776,M$83)+'СЕТ СН'!$H$12+СВЦЭМ!$D$10+'СЕТ СН'!$H$6-'СЕТ СН'!$H$22</f>
        <v>1354.6170359800001</v>
      </c>
      <c r="N101" s="36">
        <f>SUMIFS(СВЦЭМ!$C$33:$C$776,СВЦЭМ!$A$33:$A$776,$A101,СВЦЭМ!$B$33:$B$776,N$83)+'СЕТ СН'!$H$12+СВЦЭМ!$D$10+'СЕТ СН'!$H$6-'СЕТ СН'!$H$22</f>
        <v>1361.8391773800001</v>
      </c>
      <c r="O101" s="36">
        <f>SUMIFS(СВЦЭМ!$C$33:$C$776,СВЦЭМ!$A$33:$A$776,$A101,СВЦЭМ!$B$33:$B$776,O$83)+'СЕТ СН'!$H$12+СВЦЭМ!$D$10+'СЕТ СН'!$H$6-'СЕТ СН'!$H$22</f>
        <v>1374.2758229200001</v>
      </c>
      <c r="P101" s="36">
        <f>SUMIFS(СВЦЭМ!$C$33:$C$776,СВЦЭМ!$A$33:$A$776,$A101,СВЦЭМ!$B$33:$B$776,P$83)+'СЕТ СН'!$H$12+СВЦЭМ!$D$10+'СЕТ СН'!$H$6-'СЕТ СН'!$H$22</f>
        <v>1394.76541309</v>
      </c>
      <c r="Q101" s="36">
        <f>SUMIFS(СВЦЭМ!$C$33:$C$776,СВЦЭМ!$A$33:$A$776,$A101,СВЦЭМ!$B$33:$B$776,Q$83)+'СЕТ СН'!$H$12+СВЦЭМ!$D$10+'СЕТ СН'!$H$6-'СЕТ СН'!$H$22</f>
        <v>1382.7814920600001</v>
      </c>
      <c r="R101" s="36">
        <f>SUMIFS(СВЦЭМ!$C$33:$C$776,СВЦЭМ!$A$33:$A$776,$A101,СВЦЭМ!$B$33:$B$776,R$83)+'СЕТ СН'!$H$12+СВЦЭМ!$D$10+'СЕТ СН'!$H$6-'СЕТ СН'!$H$22</f>
        <v>1371.7279067100001</v>
      </c>
      <c r="S101" s="36">
        <f>SUMIFS(СВЦЭМ!$C$33:$C$776,СВЦЭМ!$A$33:$A$776,$A101,СВЦЭМ!$B$33:$B$776,S$83)+'СЕТ СН'!$H$12+СВЦЭМ!$D$10+'СЕТ СН'!$H$6-'СЕТ СН'!$H$22</f>
        <v>1359.977887</v>
      </c>
      <c r="T101" s="36">
        <f>SUMIFS(СВЦЭМ!$C$33:$C$776,СВЦЭМ!$A$33:$A$776,$A101,СВЦЭМ!$B$33:$B$776,T$83)+'СЕТ СН'!$H$12+СВЦЭМ!$D$10+'СЕТ СН'!$H$6-'СЕТ СН'!$H$22</f>
        <v>1341.8877357800002</v>
      </c>
      <c r="U101" s="36">
        <f>SUMIFS(СВЦЭМ!$C$33:$C$776,СВЦЭМ!$A$33:$A$776,$A101,СВЦЭМ!$B$33:$B$776,U$83)+'СЕТ СН'!$H$12+СВЦЭМ!$D$10+'СЕТ СН'!$H$6-'СЕТ СН'!$H$22</f>
        <v>1343.64621379</v>
      </c>
      <c r="V101" s="36">
        <f>SUMIFS(СВЦЭМ!$C$33:$C$776,СВЦЭМ!$A$33:$A$776,$A101,СВЦЭМ!$B$33:$B$776,V$83)+'СЕТ СН'!$H$12+СВЦЭМ!$D$10+'СЕТ СН'!$H$6-'СЕТ СН'!$H$22</f>
        <v>1345.1387913900001</v>
      </c>
      <c r="W101" s="36">
        <f>SUMIFS(СВЦЭМ!$C$33:$C$776,СВЦЭМ!$A$33:$A$776,$A101,СВЦЭМ!$B$33:$B$776,W$83)+'СЕТ СН'!$H$12+СВЦЭМ!$D$10+'СЕТ СН'!$H$6-'СЕТ СН'!$H$22</f>
        <v>1370.0122902000001</v>
      </c>
      <c r="X101" s="36">
        <f>SUMIFS(СВЦЭМ!$C$33:$C$776,СВЦЭМ!$A$33:$A$776,$A101,СВЦЭМ!$B$33:$B$776,X$83)+'СЕТ СН'!$H$12+СВЦЭМ!$D$10+'СЕТ СН'!$H$6-'СЕТ СН'!$H$22</f>
        <v>1379.0899197000001</v>
      </c>
      <c r="Y101" s="36">
        <f>SUMIFS(СВЦЭМ!$C$33:$C$776,СВЦЭМ!$A$33:$A$776,$A101,СВЦЭМ!$B$33:$B$776,Y$83)+'СЕТ СН'!$H$12+СВЦЭМ!$D$10+'СЕТ СН'!$H$6-'СЕТ СН'!$H$22</f>
        <v>1404.6980456600002</v>
      </c>
    </row>
    <row r="102" spans="1:25" ht="15.75" x14ac:dyDescent="0.2">
      <c r="A102" s="35">
        <f t="shared" si="2"/>
        <v>44215</v>
      </c>
      <c r="B102" s="36">
        <f>SUMIFS(СВЦЭМ!$C$33:$C$776,СВЦЭМ!$A$33:$A$776,$A102,СВЦЭМ!$B$33:$B$776,B$83)+'СЕТ СН'!$H$12+СВЦЭМ!$D$10+'СЕТ СН'!$H$6-'СЕТ СН'!$H$22</f>
        <v>1401.6776838000001</v>
      </c>
      <c r="C102" s="36">
        <f>SUMIFS(СВЦЭМ!$C$33:$C$776,СВЦЭМ!$A$33:$A$776,$A102,СВЦЭМ!$B$33:$B$776,C$83)+'СЕТ СН'!$H$12+СВЦЭМ!$D$10+'СЕТ СН'!$H$6-'СЕТ СН'!$H$22</f>
        <v>1430.2931097300002</v>
      </c>
      <c r="D102" s="36">
        <f>SUMIFS(СВЦЭМ!$C$33:$C$776,СВЦЭМ!$A$33:$A$776,$A102,СВЦЭМ!$B$33:$B$776,D$83)+'СЕТ СН'!$H$12+СВЦЭМ!$D$10+'СЕТ СН'!$H$6-'СЕТ СН'!$H$22</f>
        <v>1451.93055574</v>
      </c>
      <c r="E102" s="36">
        <f>SUMIFS(СВЦЭМ!$C$33:$C$776,СВЦЭМ!$A$33:$A$776,$A102,СВЦЭМ!$B$33:$B$776,E$83)+'СЕТ СН'!$H$12+СВЦЭМ!$D$10+'СЕТ СН'!$H$6-'СЕТ СН'!$H$22</f>
        <v>1434.64803886</v>
      </c>
      <c r="F102" s="36">
        <f>SUMIFS(СВЦЭМ!$C$33:$C$776,СВЦЭМ!$A$33:$A$776,$A102,СВЦЭМ!$B$33:$B$776,F$83)+'СЕТ СН'!$H$12+СВЦЭМ!$D$10+'СЕТ СН'!$H$6-'СЕТ СН'!$H$22</f>
        <v>1435.39139176</v>
      </c>
      <c r="G102" s="36">
        <f>SUMIFS(СВЦЭМ!$C$33:$C$776,СВЦЭМ!$A$33:$A$776,$A102,СВЦЭМ!$B$33:$B$776,G$83)+'СЕТ СН'!$H$12+СВЦЭМ!$D$10+'СЕТ СН'!$H$6-'СЕТ СН'!$H$22</f>
        <v>1407.1292687100001</v>
      </c>
      <c r="H102" s="36">
        <f>SUMIFS(СВЦЭМ!$C$33:$C$776,СВЦЭМ!$A$33:$A$776,$A102,СВЦЭМ!$B$33:$B$776,H$83)+'СЕТ СН'!$H$12+СВЦЭМ!$D$10+'СЕТ СН'!$H$6-'СЕТ СН'!$H$22</f>
        <v>1363.1459124700002</v>
      </c>
      <c r="I102" s="36">
        <f>SUMIFS(СВЦЭМ!$C$33:$C$776,СВЦЭМ!$A$33:$A$776,$A102,СВЦЭМ!$B$33:$B$776,I$83)+'СЕТ СН'!$H$12+СВЦЭМ!$D$10+'СЕТ СН'!$H$6-'СЕТ СН'!$H$22</f>
        <v>1331.1391990300001</v>
      </c>
      <c r="J102" s="36">
        <f>SUMIFS(СВЦЭМ!$C$33:$C$776,СВЦЭМ!$A$33:$A$776,$A102,СВЦЭМ!$B$33:$B$776,J$83)+'СЕТ СН'!$H$12+СВЦЭМ!$D$10+'СЕТ СН'!$H$6-'СЕТ СН'!$H$22</f>
        <v>1305.6373935900001</v>
      </c>
      <c r="K102" s="36">
        <f>SUMIFS(СВЦЭМ!$C$33:$C$776,СВЦЭМ!$A$33:$A$776,$A102,СВЦЭМ!$B$33:$B$776,K$83)+'СЕТ СН'!$H$12+СВЦЭМ!$D$10+'СЕТ СН'!$H$6-'СЕТ СН'!$H$22</f>
        <v>1298.8047401900001</v>
      </c>
      <c r="L102" s="36">
        <f>SUMIFS(СВЦЭМ!$C$33:$C$776,СВЦЭМ!$A$33:$A$776,$A102,СВЦЭМ!$B$33:$B$776,L$83)+'СЕТ СН'!$H$12+СВЦЭМ!$D$10+'СЕТ СН'!$H$6-'СЕТ СН'!$H$22</f>
        <v>1290.6351810300002</v>
      </c>
      <c r="M102" s="36">
        <f>SUMIFS(СВЦЭМ!$C$33:$C$776,СВЦЭМ!$A$33:$A$776,$A102,СВЦЭМ!$B$33:$B$776,M$83)+'СЕТ СН'!$H$12+СВЦЭМ!$D$10+'СЕТ СН'!$H$6-'СЕТ СН'!$H$22</f>
        <v>1294.9670645400001</v>
      </c>
      <c r="N102" s="36">
        <f>SUMIFS(СВЦЭМ!$C$33:$C$776,СВЦЭМ!$A$33:$A$776,$A102,СВЦЭМ!$B$33:$B$776,N$83)+'СЕТ СН'!$H$12+СВЦЭМ!$D$10+'СЕТ СН'!$H$6-'СЕТ СН'!$H$22</f>
        <v>1299.9981153400001</v>
      </c>
      <c r="O102" s="36">
        <f>SUMIFS(СВЦЭМ!$C$33:$C$776,СВЦЭМ!$A$33:$A$776,$A102,СВЦЭМ!$B$33:$B$776,O$83)+'СЕТ СН'!$H$12+СВЦЭМ!$D$10+'СЕТ СН'!$H$6-'СЕТ СН'!$H$22</f>
        <v>1315.6665256400001</v>
      </c>
      <c r="P102" s="36">
        <f>SUMIFS(СВЦЭМ!$C$33:$C$776,СВЦЭМ!$A$33:$A$776,$A102,СВЦЭМ!$B$33:$B$776,P$83)+'СЕТ СН'!$H$12+СВЦЭМ!$D$10+'СЕТ СН'!$H$6-'СЕТ СН'!$H$22</f>
        <v>1327.5555020199999</v>
      </c>
      <c r="Q102" s="36">
        <f>SUMIFS(СВЦЭМ!$C$33:$C$776,СВЦЭМ!$A$33:$A$776,$A102,СВЦЭМ!$B$33:$B$776,Q$83)+'СЕТ СН'!$H$12+СВЦЭМ!$D$10+'СЕТ СН'!$H$6-'СЕТ СН'!$H$22</f>
        <v>1332.7940617300001</v>
      </c>
      <c r="R102" s="36">
        <f>SUMIFS(СВЦЭМ!$C$33:$C$776,СВЦЭМ!$A$33:$A$776,$A102,СВЦЭМ!$B$33:$B$776,R$83)+'СЕТ СН'!$H$12+СВЦЭМ!$D$10+'СЕТ СН'!$H$6-'СЕТ СН'!$H$22</f>
        <v>1329.0237005000001</v>
      </c>
      <c r="S102" s="36">
        <f>SUMIFS(СВЦЭМ!$C$33:$C$776,СВЦЭМ!$A$33:$A$776,$A102,СВЦЭМ!$B$33:$B$776,S$83)+'СЕТ СН'!$H$12+СВЦЭМ!$D$10+'СЕТ СН'!$H$6-'СЕТ СН'!$H$22</f>
        <v>1320.1120052700003</v>
      </c>
      <c r="T102" s="36">
        <f>SUMIFS(СВЦЭМ!$C$33:$C$776,СВЦЭМ!$A$33:$A$776,$A102,СВЦЭМ!$B$33:$B$776,T$83)+'СЕТ СН'!$H$12+СВЦЭМ!$D$10+'СЕТ СН'!$H$6-'СЕТ СН'!$H$22</f>
        <v>1297.8970276500002</v>
      </c>
      <c r="U102" s="36">
        <f>SUMIFS(СВЦЭМ!$C$33:$C$776,СВЦЭМ!$A$33:$A$776,$A102,СВЦЭМ!$B$33:$B$776,U$83)+'СЕТ СН'!$H$12+СВЦЭМ!$D$10+'СЕТ СН'!$H$6-'СЕТ СН'!$H$22</f>
        <v>1294.4826915600001</v>
      </c>
      <c r="V102" s="36">
        <f>SUMIFS(СВЦЭМ!$C$33:$C$776,СВЦЭМ!$A$33:$A$776,$A102,СВЦЭМ!$B$33:$B$776,V$83)+'СЕТ СН'!$H$12+СВЦЭМ!$D$10+'СЕТ СН'!$H$6-'СЕТ СН'!$H$22</f>
        <v>1303.7072236900001</v>
      </c>
      <c r="W102" s="36">
        <f>SUMIFS(СВЦЭМ!$C$33:$C$776,СВЦЭМ!$A$33:$A$776,$A102,СВЦЭМ!$B$33:$B$776,W$83)+'СЕТ СН'!$H$12+СВЦЭМ!$D$10+'СЕТ СН'!$H$6-'СЕТ СН'!$H$22</f>
        <v>1320.7857274900002</v>
      </c>
      <c r="X102" s="36">
        <f>SUMIFS(СВЦЭМ!$C$33:$C$776,СВЦЭМ!$A$33:$A$776,$A102,СВЦЭМ!$B$33:$B$776,X$83)+'СЕТ СН'!$H$12+СВЦЭМ!$D$10+'СЕТ СН'!$H$6-'СЕТ СН'!$H$22</f>
        <v>1324.4610975300002</v>
      </c>
      <c r="Y102" s="36">
        <f>SUMIFS(СВЦЭМ!$C$33:$C$776,СВЦЭМ!$A$33:$A$776,$A102,СВЦЭМ!$B$33:$B$776,Y$83)+'СЕТ СН'!$H$12+СВЦЭМ!$D$10+'СЕТ СН'!$H$6-'СЕТ СН'!$H$22</f>
        <v>1352.6436429500002</v>
      </c>
    </row>
    <row r="103" spans="1:25" ht="15.75" x14ac:dyDescent="0.2">
      <c r="A103" s="35">
        <f t="shared" si="2"/>
        <v>44216</v>
      </c>
      <c r="B103" s="36">
        <f>SUMIFS(СВЦЭМ!$C$33:$C$776,СВЦЭМ!$A$33:$A$776,$A103,СВЦЭМ!$B$33:$B$776,B$83)+'СЕТ СН'!$H$12+СВЦЭМ!$D$10+'СЕТ СН'!$H$6-'СЕТ СН'!$H$22</f>
        <v>1342.97203057</v>
      </c>
      <c r="C103" s="36">
        <f>SUMIFS(СВЦЭМ!$C$33:$C$776,СВЦЭМ!$A$33:$A$776,$A103,СВЦЭМ!$B$33:$B$776,C$83)+'СЕТ СН'!$H$12+СВЦЭМ!$D$10+'СЕТ СН'!$H$6-'СЕТ СН'!$H$22</f>
        <v>1378.4643185800001</v>
      </c>
      <c r="D103" s="36">
        <f>SUMIFS(СВЦЭМ!$C$33:$C$776,СВЦЭМ!$A$33:$A$776,$A103,СВЦЭМ!$B$33:$B$776,D$83)+'СЕТ СН'!$H$12+СВЦЭМ!$D$10+'СЕТ СН'!$H$6-'СЕТ СН'!$H$22</f>
        <v>1397.08031673</v>
      </c>
      <c r="E103" s="36">
        <f>SUMIFS(СВЦЭМ!$C$33:$C$776,СВЦЭМ!$A$33:$A$776,$A103,СВЦЭМ!$B$33:$B$776,E$83)+'СЕТ СН'!$H$12+СВЦЭМ!$D$10+'СЕТ СН'!$H$6-'СЕТ СН'!$H$22</f>
        <v>1400.7899621800002</v>
      </c>
      <c r="F103" s="36">
        <f>SUMIFS(СВЦЭМ!$C$33:$C$776,СВЦЭМ!$A$33:$A$776,$A103,СВЦЭМ!$B$33:$B$776,F$83)+'СЕТ СН'!$H$12+СВЦЭМ!$D$10+'СЕТ СН'!$H$6-'СЕТ СН'!$H$22</f>
        <v>1407.19710577</v>
      </c>
      <c r="G103" s="36">
        <f>SUMIFS(СВЦЭМ!$C$33:$C$776,СВЦЭМ!$A$33:$A$776,$A103,СВЦЭМ!$B$33:$B$776,G$83)+'СЕТ СН'!$H$12+СВЦЭМ!$D$10+'СЕТ СН'!$H$6-'СЕТ СН'!$H$22</f>
        <v>1391.5012736900001</v>
      </c>
      <c r="H103" s="36">
        <f>SUMIFS(СВЦЭМ!$C$33:$C$776,СВЦЭМ!$A$33:$A$776,$A103,СВЦЭМ!$B$33:$B$776,H$83)+'СЕТ СН'!$H$12+СВЦЭМ!$D$10+'СЕТ СН'!$H$6-'СЕТ СН'!$H$22</f>
        <v>1358.1678552800001</v>
      </c>
      <c r="I103" s="36">
        <f>SUMIFS(СВЦЭМ!$C$33:$C$776,СВЦЭМ!$A$33:$A$776,$A103,СВЦЭМ!$B$33:$B$776,I$83)+'СЕТ СН'!$H$12+СВЦЭМ!$D$10+'СЕТ СН'!$H$6-'СЕТ СН'!$H$22</f>
        <v>1337.3072679700001</v>
      </c>
      <c r="J103" s="36">
        <f>SUMIFS(СВЦЭМ!$C$33:$C$776,СВЦЭМ!$A$33:$A$776,$A103,СВЦЭМ!$B$33:$B$776,J$83)+'СЕТ СН'!$H$12+СВЦЭМ!$D$10+'СЕТ СН'!$H$6-'СЕТ СН'!$H$22</f>
        <v>1307.7321759500001</v>
      </c>
      <c r="K103" s="36">
        <f>SUMIFS(СВЦЭМ!$C$33:$C$776,СВЦЭМ!$A$33:$A$776,$A103,СВЦЭМ!$B$33:$B$776,K$83)+'СЕТ СН'!$H$12+СВЦЭМ!$D$10+'СЕТ СН'!$H$6-'СЕТ СН'!$H$22</f>
        <v>1304.77401792</v>
      </c>
      <c r="L103" s="36">
        <f>SUMIFS(СВЦЭМ!$C$33:$C$776,СВЦЭМ!$A$33:$A$776,$A103,СВЦЭМ!$B$33:$B$776,L$83)+'СЕТ СН'!$H$12+СВЦЭМ!$D$10+'СЕТ СН'!$H$6-'СЕТ СН'!$H$22</f>
        <v>1298.4458973200001</v>
      </c>
      <c r="M103" s="36">
        <f>SUMIFS(СВЦЭМ!$C$33:$C$776,СВЦЭМ!$A$33:$A$776,$A103,СВЦЭМ!$B$33:$B$776,M$83)+'СЕТ СН'!$H$12+СВЦЭМ!$D$10+'СЕТ СН'!$H$6-'СЕТ СН'!$H$22</f>
        <v>1298.1811262000001</v>
      </c>
      <c r="N103" s="36">
        <f>SUMIFS(СВЦЭМ!$C$33:$C$776,СВЦЭМ!$A$33:$A$776,$A103,СВЦЭМ!$B$33:$B$776,N$83)+'СЕТ СН'!$H$12+СВЦЭМ!$D$10+'СЕТ СН'!$H$6-'СЕТ СН'!$H$22</f>
        <v>1317.68134517</v>
      </c>
      <c r="O103" s="36">
        <f>SUMIFS(СВЦЭМ!$C$33:$C$776,СВЦЭМ!$A$33:$A$776,$A103,СВЦЭМ!$B$33:$B$776,O$83)+'СЕТ СН'!$H$12+СВЦЭМ!$D$10+'СЕТ СН'!$H$6-'СЕТ СН'!$H$22</f>
        <v>1331.68606277</v>
      </c>
      <c r="P103" s="36">
        <f>SUMIFS(СВЦЭМ!$C$33:$C$776,СВЦЭМ!$A$33:$A$776,$A103,СВЦЭМ!$B$33:$B$776,P$83)+'СЕТ СН'!$H$12+СВЦЭМ!$D$10+'СЕТ СН'!$H$6-'СЕТ СН'!$H$22</f>
        <v>1346.3002582500001</v>
      </c>
      <c r="Q103" s="36">
        <f>SUMIFS(СВЦЭМ!$C$33:$C$776,СВЦЭМ!$A$33:$A$776,$A103,СВЦЭМ!$B$33:$B$776,Q$83)+'СЕТ СН'!$H$12+СВЦЭМ!$D$10+'СЕТ СН'!$H$6-'СЕТ СН'!$H$22</f>
        <v>1358.7055270300002</v>
      </c>
      <c r="R103" s="36">
        <f>SUMIFS(СВЦЭМ!$C$33:$C$776,СВЦЭМ!$A$33:$A$776,$A103,СВЦЭМ!$B$33:$B$776,R$83)+'СЕТ СН'!$H$12+СВЦЭМ!$D$10+'СЕТ СН'!$H$6-'СЕТ СН'!$H$22</f>
        <v>1343.1424265800001</v>
      </c>
      <c r="S103" s="36">
        <f>SUMIFS(СВЦЭМ!$C$33:$C$776,СВЦЭМ!$A$33:$A$776,$A103,СВЦЭМ!$B$33:$B$776,S$83)+'СЕТ СН'!$H$12+СВЦЭМ!$D$10+'СЕТ СН'!$H$6-'СЕТ СН'!$H$22</f>
        <v>1333.25308152</v>
      </c>
      <c r="T103" s="36">
        <f>SUMIFS(СВЦЭМ!$C$33:$C$776,СВЦЭМ!$A$33:$A$776,$A103,СВЦЭМ!$B$33:$B$776,T$83)+'СЕТ СН'!$H$12+СВЦЭМ!$D$10+'СЕТ СН'!$H$6-'СЕТ СН'!$H$22</f>
        <v>1305.1549836700001</v>
      </c>
      <c r="U103" s="36">
        <f>SUMIFS(СВЦЭМ!$C$33:$C$776,СВЦЭМ!$A$33:$A$776,$A103,СВЦЭМ!$B$33:$B$776,U$83)+'СЕТ СН'!$H$12+СВЦЭМ!$D$10+'СЕТ СН'!$H$6-'СЕТ СН'!$H$22</f>
        <v>1305.7155482900002</v>
      </c>
      <c r="V103" s="36">
        <f>SUMIFS(СВЦЭМ!$C$33:$C$776,СВЦЭМ!$A$33:$A$776,$A103,СВЦЭМ!$B$33:$B$776,V$83)+'СЕТ СН'!$H$12+СВЦЭМ!$D$10+'СЕТ СН'!$H$6-'СЕТ СН'!$H$22</f>
        <v>1315.72857277</v>
      </c>
      <c r="W103" s="36">
        <f>SUMIFS(СВЦЭМ!$C$33:$C$776,СВЦЭМ!$A$33:$A$776,$A103,СВЦЭМ!$B$33:$B$776,W$83)+'СЕТ СН'!$H$12+СВЦЭМ!$D$10+'СЕТ СН'!$H$6-'СЕТ СН'!$H$22</f>
        <v>1330.3041087200002</v>
      </c>
      <c r="X103" s="36">
        <f>SUMIFS(СВЦЭМ!$C$33:$C$776,СВЦЭМ!$A$33:$A$776,$A103,СВЦЭМ!$B$33:$B$776,X$83)+'СЕТ СН'!$H$12+СВЦЭМ!$D$10+'СЕТ СН'!$H$6-'СЕТ СН'!$H$22</f>
        <v>1333.8391267500001</v>
      </c>
      <c r="Y103" s="36">
        <f>SUMIFS(СВЦЭМ!$C$33:$C$776,СВЦЭМ!$A$33:$A$776,$A103,СВЦЭМ!$B$33:$B$776,Y$83)+'СЕТ СН'!$H$12+СВЦЭМ!$D$10+'СЕТ СН'!$H$6-'СЕТ СН'!$H$22</f>
        <v>1356.8015740600001</v>
      </c>
    </row>
    <row r="104" spans="1:25" ht="15.75" x14ac:dyDescent="0.2">
      <c r="A104" s="35">
        <f t="shared" si="2"/>
        <v>44217</v>
      </c>
      <c r="B104" s="36">
        <f>SUMIFS(СВЦЭМ!$C$33:$C$776,СВЦЭМ!$A$33:$A$776,$A104,СВЦЭМ!$B$33:$B$776,B$83)+'СЕТ СН'!$H$12+СВЦЭМ!$D$10+'СЕТ СН'!$H$6-'СЕТ СН'!$H$22</f>
        <v>1340.13452267</v>
      </c>
      <c r="C104" s="36">
        <f>SUMIFS(СВЦЭМ!$C$33:$C$776,СВЦЭМ!$A$33:$A$776,$A104,СВЦЭМ!$B$33:$B$776,C$83)+'СЕТ СН'!$H$12+СВЦЭМ!$D$10+'СЕТ СН'!$H$6-'СЕТ СН'!$H$22</f>
        <v>1391.1666126600001</v>
      </c>
      <c r="D104" s="36">
        <f>SUMIFS(СВЦЭМ!$C$33:$C$776,СВЦЭМ!$A$33:$A$776,$A104,СВЦЭМ!$B$33:$B$776,D$83)+'СЕТ СН'!$H$12+СВЦЭМ!$D$10+'СЕТ СН'!$H$6-'СЕТ СН'!$H$22</f>
        <v>1421.02851295</v>
      </c>
      <c r="E104" s="36">
        <f>SUMIFS(СВЦЭМ!$C$33:$C$776,СВЦЭМ!$A$33:$A$776,$A104,СВЦЭМ!$B$33:$B$776,E$83)+'СЕТ СН'!$H$12+СВЦЭМ!$D$10+'СЕТ СН'!$H$6-'СЕТ СН'!$H$22</f>
        <v>1424.78406122</v>
      </c>
      <c r="F104" s="36">
        <f>SUMIFS(СВЦЭМ!$C$33:$C$776,СВЦЭМ!$A$33:$A$776,$A104,СВЦЭМ!$B$33:$B$776,F$83)+'СЕТ СН'!$H$12+СВЦЭМ!$D$10+'СЕТ СН'!$H$6-'СЕТ СН'!$H$22</f>
        <v>1423.0916525600001</v>
      </c>
      <c r="G104" s="36">
        <f>SUMIFS(СВЦЭМ!$C$33:$C$776,СВЦЭМ!$A$33:$A$776,$A104,СВЦЭМ!$B$33:$B$776,G$83)+'СЕТ СН'!$H$12+СВЦЭМ!$D$10+'СЕТ СН'!$H$6-'СЕТ СН'!$H$22</f>
        <v>1396.3611163600001</v>
      </c>
      <c r="H104" s="36">
        <f>SUMIFS(СВЦЭМ!$C$33:$C$776,СВЦЭМ!$A$33:$A$776,$A104,СВЦЭМ!$B$33:$B$776,H$83)+'СЕТ СН'!$H$12+СВЦЭМ!$D$10+'СЕТ СН'!$H$6-'СЕТ СН'!$H$22</f>
        <v>1356.3430492300001</v>
      </c>
      <c r="I104" s="36">
        <f>SUMIFS(СВЦЭМ!$C$33:$C$776,СВЦЭМ!$A$33:$A$776,$A104,СВЦЭМ!$B$33:$B$776,I$83)+'СЕТ СН'!$H$12+СВЦЭМ!$D$10+'СЕТ СН'!$H$6-'СЕТ СН'!$H$22</f>
        <v>1337.0864631200002</v>
      </c>
      <c r="J104" s="36">
        <f>SUMIFS(СВЦЭМ!$C$33:$C$776,СВЦЭМ!$A$33:$A$776,$A104,СВЦЭМ!$B$33:$B$776,J$83)+'СЕТ СН'!$H$12+СВЦЭМ!$D$10+'СЕТ СН'!$H$6-'СЕТ СН'!$H$22</f>
        <v>1309.12242242</v>
      </c>
      <c r="K104" s="36">
        <f>SUMIFS(СВЦЭМ!$C$33:$C$776,СВЦЭМ!$A$33:$A$776,$A104,СВЦЭМ!$B$33:$B$776,K$83)+'СЕТ СН'!$H$12+СВЦЭМ!$D$10+'СЕТ СН'!$H$6-'СЕТ СН'!$H$22</f>
        <v>1303.7994075200002</v>
      </c>
      <c r="L104" s="36">
        <f>SUMIFS(СВЦЭМ!$C$33:$C$776,СВЦЭМ!$A$33:$A$776,$A104,СВЦЭМ!$B$33:$B$776,L$83)+'СЕТ СН'!$H$12+СВЦЭМ!$D$10+'СЕТ СН'!$H$6-'СЕТ СН'!$H$22</f>
        <v>1300.24711419</v>
      </c>
      <c r="M104" s="36">
        <f>SUMIFS(СВЦЭМ!$C$33:$C$776,СВЦЭМ!$A$33:$A$776,$A104,СВЦЭМ!$B$33:$B$776,M$83)+'СЕТ СН'!$H$12+СВЦЭМ!$D$10+'СЕТ СН'!$H$6-'СЕТ СН'!$H$22</f>
        <v>1297.0182334700003</v>
      </c>
      <c r="N104" s="36">
        <f>SUMIFS(СВЦЭМ!$C$33:$C$776,СВЦЭМ!$A$33:$A$776,$A104,СВЦЭМ!$B$33:$B$776,N$83)+'СЕТ СН'!$H$12+СВЦЭМ!$D$10+'СЕТ СН'!$H$6-'СЕТ СН'!$H$22</f>
        <v>1311.1126476900001</v>
      </c>
      <c r="O104" s="36">
        <f>SUMIFS(СВЦЭМ!$C$33:$C$776,СВЦЭМ!$A$33:$A$776,$A104,СВЦЭМ!$B$33:$B$776,O$83)+'СЕТ СН'!$H$12+СВЦЭМ!$D$10+'СЕТ СН'!$H$6-'СЕТ СН'!$H$22</f>
        <v>1330.04661007</v>
      </c>
      <c r="P104" s="36">
        <f>SUMIFS(СВЦЭМ!$C$33:$C$776,СВЦЭМ!$A$33:$A$776,$A104,СВЦЭМ!$B$33:$B$776,P$83)+'СЕТ СН'!$H$12+СВЦЭМ!$D$10+'СЕТ СН'!$H$6-'СЕТ СН'!$H$22</f>
        <v>1344.1122771300002</v>
      </c>
      <c r="Q104" s="36">
        <f>SUMIFS(СВЦЭМ!$C$33:$C$776,СВЦЭМ!$A$33:$A$776,$A104,СВЦЭМ!$B$33:$B$776,Q$83)+'СЕТ СН'!$H$12+СВЦЭМ!$D$10+'СЕТ СН'!$H$6-'СЕТ СН'!$H$22</f>
        <v>1346.1587834900001</v>
      </c>
      <c r="R104" s="36">
        <f>SUMIFS(СВЦЭМ!$C$33:$C$776,СВЦЭМ!$A$33:$A$776,$A104,СВЦЭМ!$B$33:$B$776,R$83)+'СЕТ СН'!$H$12+СВЦЭМ!$D$10+'СЕТ СН'!$H$6-'СЕТ СН'!$H$22</f>
        <v>1334.0268631400002</v>
      </c>
      <c r="S104" s="36">
        <f>SUMIFS(СВЦЭМ!$C$33:$C$776,СВЦЭМ!$A$33:$A$776,$A104,СВЦЭМ!$B$33:$B$776,S$83)+'СЕТ СН'!$H$12+СВЦЭМ!$D$10+'СЕТ СН'!$H$6-'СЕТ СН'!$H$22</f>
        <v>1309.7322309200001</v>
      </c>
      <c r="T104" s="36">
        <f>SUMIFS(СВЦЭМ!$C$33:$C$776,СВЦЭМ!$A$33:$A$776,$A104,СВЦЭМ!$B$33:$B$776,T$83)+'СЕТ СН'!$H$12+СВЦЭМ!$D$10+'СЕТ СН'!$H$6-'СЕТ СН'!$H$22</f>
        <v>1302.8896443200001</v>
      </c>
      <c r="U104" s="36">
        <f>SUMIFS(СВЦЭМ!$C$33:$C$776,СВЦЭМ!$A$33:$A$776,$A104,СВЦЭМ!$B$33:$B$776,U$83)+'СЕТ СН'!$H$12+СВЦЭМ!$D$10+'СЕТ СН'!$H$6-'СЕТ СН'!$H$22</f>
        <v>1302.1020188500001</v>
      </c>
      <c r="V104" s="36">
        <f>SUMIFS(СВЦЭМ!$C$33:$C$776,СВЦЭМ!$A$33:$A$776,$A104,СВЦЭМ!$B$33:$B$776,V$83)+'СЕТ СН'!$H$12+СВЦЭМ!$D$10+'СЕТ СН'!$H$6-'СЕТ СН'!$H$22</f>
        <v>1306.7754789300002</v>
      </c>
      <c r="W104" s="36">
        <f>SUMIFS(СВЦЭМ!$C$33:$C$776,СВЦЭМ!$A$33:$A$776,$A104,СВЦЭМ!$B$33:$B$776,W$83)+'СЕТ СН'!$H$12+СВЦЭМ!$D$10+'СЕТ СН'!$H$6-'СЕТ СН'!$H$22</f>
        <v>1326.7761344800001</v>
      </c>
      <c r="X104" s="36">
        <f>SUMIFS(СВЦЭМ!$C$33:$C$776,СВЦЭМ!$A$33:$A$776,$A104,СВЦЭМ!$B$33:$B$776,X$83)+'СЕТ СН'!$H$12+СВЦЭМ!$D$10+'СЕТ СН'!$H$6-'СЕТ СН'!$H$22</f>
        <v>1334.5393822800002</v>
      </c>
      <c r="Y104" s="36">
        <f>SUMIFS(СВЦЭМ!$C$33:$C$776,СВЦЭМ!$A$33:$A$776,$A104,СВЦЭМ!$B$33:$B$776,Y$83)+'СЕТ СН'!$H$12+СВЦЭМ!$D$10+'СЕТ СН'!$H$6-'СЕТ СН'!$H$22</f>
        <v>1357.8617274100002</v>
      </c>
    </row>
    <row r="105" spans="1:25" ht="15.75" x14ac:dyDescent="0.2">
      <c r="A105" s="35">
        <f t="shared" si="2"/>
        <v>44218</v>
      </c>
      <c r="B105" s="36">
        <f>SUMIFS(СВЦЭМ!$C$33:$C$776,СВЦЭМ!$A$33:$A$776,$A105,СВЦЭМ!$B$33:$B$776,B$83)+'СЕТ СН'!$H$12+СВЦЭМ!$D$10+'СЕТ СН'!$H$6-'СЕТ СН'!$H$22</f>
        <v>1330.0494709000002</v>
      </c>
      <c r="C105" s="36">
        <f>SUMIFS(СВЦЭМ!$C$33:$C$776,СВЦЭМ!$A$33:$A$776,$A105,СВЦЭМ!$B$33:$B$776,C$83)+'СЕТ СН'!$H$12+СВЦЭМ!$D$10+'СЕТ СН'!$H$6-'СЕТ СН'!$H$22</f>
        <v>1366.0909533000001</v>
      </c>
      <c r="D105" s="36">
        <f>SUMIFS(СВЦЭМ!$C$33:$C$776,СВЦЭМ!$A$33:$A$776,$A105,СВЦЭМ!$B$33:$B$776,D$83)+'СЕТ СН'!$H$12+СВЦЭМ!$D$10+'СЕТ СН'!$H$6-'СЕТ СН'!$H$22</f>
        <v>1408.5834637500002</v>
      </c>
      <c r="E105" s="36">
        <f>SUMIFS(СВЦЭМ!$C$33:$C$776,СВЦЭМ!$A$33:$A$776,$A105,СВЦЭМ!$B$33:$B$776,E$83)+'СЕТ СН'!$H$12+СВЦЭМ!$D$10+'СЕТ СН'!$H$6-'СЕТ СН'!$H$22</f>
        <v>1425.4064079200002</v>
      </c>
      <c r="F105" s="36">
        <f>SUMIFS(СВЦЭМ!$C$33:$C$776,СВЦЭМ!$A$33:$A$776,$A105,СВЦЭМ!$B$33:$B$776,F$83)+'СЕТ СН'!$H$12+СВЦЭМ!$D$10+'СЕТ СН'!$H$6-'СЕТ СН'!$H$22</f>
        <v>1439.86738287</v>
      </c>
      <c r="G105" s="36">
        <f>SUMIFS(СВЦЭМ!$C$33:$C$776,СВЦЭМ!$A$33:$A$776,$A105,СВЦЭМ!$B$33:$B$776,G$83)+'СЕТ СН'!$H$12+СВЦЭМ!$D$10+'СЕТ СН'!$H$6-'СЕТ СН'!$H$22</f>
        <v>1420.9371352600001</v>
      </c>
      <c r="H105" s="36">
        <f>SUMIFS(СВЦЭМ!$C$33:$C$776,СВЦЭМ!$A$33:$A$776,$A105,СВЦЭМ!$B$33:$B$776,H$83)+'СЕТ СН'!$H$12+СВЦЭМ!$D$10+'СЕТ СН'!$H$6-'СЕТ СН'!$H$22</f>
        <v>1379.44752313</v>
      </c>
      <c r="I105" s="36">
        <f>SUMIFS(СВЦЭМ!$C$33:$C$776,СВЦЭМ!$A$33:$A$776,$A105,СВЦЭМ!$B$33:$B$776,I$83)+'СЕТ СН'!$H$12+СВЦЭМ!$D$10+'СЕТ СН'!$H$6-'СЕТ СН'!$H$22</f>
        <v>1349.86745928</v>
      </c>
      <c r="J105" s="36">
        <f>SUMIFS(СВЦЭМ!$C$33:$C$776,СВЦЭМ!$A$33:$A$776,$A105,СВЦЭМ!$B$33:$B$776,J$83)+'СЕТ СН'!$H$12+СВЦЭМ!$D$10+'СЕТ СН'!$H$6-'СЕТ СН'!$H$22</f>
        <v>1315.55030171</v>
      </c>
      <c r="K105" s="36">
        <f>SUMIFS(СВЦЭМ!$C$33:$C$776,СВЦЭМ!$A$33:$A$776,$A105,СВЦЭМ!$B$33:$B$776,K$83)+'СЕТ СН'!$H$12+СВЦЭМ!$D$10+'СЕТ СН'!$H$6-'СЕТ СН'!$H$22</f>
        <v>1310.5929727600001</v>
      </c>
      <c r="L105" s="36">
        <f>SUMIFS(СВЦЭМ!$C$33:$C$776,СВЦЭМ!$A$33:$A$776,$A105,СВЦЭМ!$B$33:$B$776,L$83)+'СЕТ СН'!$H$12+СВЦЭМ!$D$10+'СЕТ СН'!$H$6-'СЕТ СН'!$H$22</f>
        <v>1306.3185773700002</v>
      </c>
      <c r="M105" s="36">
        <f>SUMIFS(СВЦЭМ!$C$33:$C$776,СВЦЭМ!$A$33:$A$776,$A105,СВЦЭМ!$B$33:$B$776,M$83)+'СЕТ СН'!$H$12+СВЦЭМ!$D$10+'СЕТ СН'!$H$6-'СЕТ СН'!$H$22</f>
        <v>1309.4247387800001</v>
      </c>
      <c r="N105" s="36">
        <f>SUMIFS(СВЦЭМ!$C$33:$C$776,СВЦЭМ!$A$33:$A$776,$A105,СВЦЭМ!$B$33:$B$776,N$83)+'СЕТ СН'!$H$12+СВЦЭМ!$D$10+'СЕТ СН'!$H$6-'СЕТ СН'!$H$22</f>
        <v>1311.6102390700003</v>
      </c>
      <c r="O105" s="36">
        <f>SUMIFS(СВЦЭМ!$C$33:$C$776,СВЦЭМ!$A$33:$A$776,$A105,СВЦЭМ!$B$33:$B$776,O$83)+'СЕТ СН'!$H$12+СВЦЭМ!$D$10+'СЕТ СН'!$H$6-'СЕТ СН'!$H$22</f>
        <v>1346.0186485600002</v>
      </c>
      <c r="P105" s="36">
        <f>SUMIFS(СВЦЭМ!$C$33:$C$776,СВЦЭМ!$A$33:$A$776,$A105,СВЦЭМ!$B$33:$B$776,P$83)+'СЕТ СН'!$H$12+СВЦЭМ!$D$10+'СЕТ СН'!$H$6-'СЕТ СН'!$H$22</f>
        <v>1356.5602235700001</v>
      </c>
      <c r="Q105" s="36">
        <f>SUMIFS(СВЦЭМ!$C$33:$C$776,СВЦЭМ!$A$33:$A$776,$A105,СВЦЭМ!$B$33:$B$776,Q$83)+'СЕТ СН'!$H$12+СВЦЭМ!$D$10+'СЕТ СН'!$H$6-'СЕТ СН'!$H$22</f>
        <v>1362.8741990100002</v>
      </c>
      <c r="R105" s="36">
        <f>SUMIFS(СВЦЭМ!$C$33:$C$776,СВЦЭМ!$A$33:$A$776,$A105,СВЦЭМ!$B$33:$B$776,R$83)+'СЕТ СН'!$H$12+СВЦЭМ!$D$10+'СЕТ СН'!$H$6-'СЕТ СН'!$H$22</f>
        <v>1347.2066276700002</v>
      </c>
      <c r="S105" s="36">
        <f>SUMIFS(СВЦЭМ!$C$33:$C$776,СВЦЭМ!$A$33:$A$776,$A105,СВЦЭМ!$B$33:$B$776,S$83)+'СЕТ СН'!$H$12+СВЦЭМ!$D$10+'СЕТ СН'!$H$6-'СЕТ СН'!$H$22</f>
        <v>1330.2730322900002</v>
      </c>
      <c r="T105" s="36">
        <f>SUMIFS(СВЦЭМ!$C$33:$C$776,СВЦЭМ!$A$33:$A$776,$A105,СВЦЭМ!$B$33:$B$776,T$83)+'СЕТ СН'!$H$12+СВЦЭМ!$D$10+'СЕТ СН'!$H$6-'СЕТ СН'!$H$22</f>
        <v>1309.4903181100001</v>
      </c>
      <c r="U105" s="36">
        <f>SUMIFS(СВЦЭМ!$C$33:$C$776,СВЦЭМ!$A$33:$A$776,$A105,СВЦЭМ!$B$33:$B$776,U$83)+'СЕТ СН'!$H$12+СВЦЭМ!$D$10+'СЕТ СН'!$H$6-'СЕТ СН'!$H$22</f>
        <v>1308.9643867700001</v>
      </c>
      <c r="V105" s="36">
        <f>SUMIFS(СВЦЭМ!$C$33:$C$776,СВЦЭМ!$A$33:$A$776,$A105,СВЦЭМ!$B$33:$B$776,V$83)+'СЕТ СН'!$H$12+СВЦЭМ!$D$10+'СЕТ СН'!$H$6-'СЕТ СН'!$H$22</f>
        <v>1319.69858557</v>
      </c>
      <c r="W105" s="36">
        <f>SUMIFS(СВЦЭМ!$C$33:$C$776,СВЦЭМ!$A$33:$A$776,$A105,СВЦЭМ!$B$33:$B$776,W$83)+'СЕТ СН'!$H$12+СВЦЭМ!$D$10+'СЕТ СН'!$H$6-'СЕТ СН'!$H$22</f>
        <v>1332.6217980000001</v>
      </c>
      <c r="X105" s="36">
        <f>SUMIFS(СВЦЭМ!$C$33:$C$776,СВЦЭМ!$A$33:$A$776,$A105,СВЦЭМ!$B$33:$B$776,X$83)+'СЕТ СН'!$H$12+СВЦЭМ!$D$10+'СЕТ СН'!$H$6-'СЕТ СН'!$H$22</f>
        <v>1349.6112580900001</v>
      </c>
      <c r="Y105" s="36">
        <f>SUMIFS(СВЦЭМ!$C$33:$C$776,СВЦЭМ!$A$33:$A$776,$A105,СВЦЭМ!$B$33:$B$776,Y$83)+'СЕТ СН'!$H$12+СВЦЭМ!$D$10+'СЕТ СН'!$H$6-'СЕТ СН'!$H$22</f>
        <v>1371.6161904400001</v>
      </c>
    </row>
    <row r="106" spans="1:25" ht="15.75" x14ac:dyDescent="0.2">
      <c r="A106" s="35">
        <f t="shared" si="2"/>
        <v>44219</v>
      </c>
      <c r="B106" s="36">
        <f>SUMIFS(СВЦЭМ!$C$33:$C$776,СВЦЭМ!$A$33:$A$776,$A106,СВЦЭМ!$B$33:$B$776,B$83)+'СЕТ СН'!$H$12+СВЦЭМ!$D$10+'СЕТ СН'!$H$6-'СЕТ СН'!$H$22</f>
        <v>1382.4798349700002</v>
      </c>
      <c r="C106" s="36">
        <f>SUMIFS(СВЦЭМ!$C$33:$C$776,СВЦЭМ!$A$33:$A$776,$A106,СВЦЭМ!$B$33:$B$776,C$83)+'СЕТ СН'!$H$12+СВЦЭМ!$D$10+'СЕТ СН'!$H$6-'СЕТ СН'!$H$22</f>
        <v>1393.7780994500001</v>
      </c>
      <c r="D106" s="36">
        <f>SUMIFS(СВЦЭМ!$C$33:$C$776,СВЦЭМ!$A$33:$A$776,$A106,СВЦЭМ!$B$33:$B$776,D$83)+'СЕТ СН'!$H$12+СВЦЭМ!$D$10+'СЕТ СН'!$H$6-'СЕТ СН'!$H$22</f>
        <v>1411.38030069</v>
      </c>
      <c r="E106" s="36">
        <f>SUMIFS(СВЦЭМ!$C$33:$C$776,СВЦЭМ!$A$33:$A$776,$A106,СВЦЭМ!$B$33:$B$776,E$83)+'СЕТ СН'!$H$12+СВЦЭМ!$D$10+'СЕТ СН'!$H$6-'СЕТ СН'!$H$22</f>
        <v>1418.0975328300001</v>
      </c>
      <c r="F106" s="36">
        <f>SUMIFS(СВЦЭМ!$C$33:$C$776,СВЦЭМ!$A$33:$A$776,$A106,СВЦЭМ!$B$33:$B$776,F$83)+'СЕТ СН'!$H$12+СВЦЭМ!$D$10+'СЕТ СН'!$H$6-'СЕТ СН'!$H$22</f>
        <v>1437.8281070200001</v>
      </c>
      <c r="G106" s="36">
        <f>SUMIFS(СВЦЭМ!$C$33:$C$776,СВЦЭМ!$A$33:$A$776,$A106,СВЦЭМ!$B$33:$B$776,G$83)+'СЕТ СН'!$H$12+СВЦЭМ!$D$10+'СЕТ СН'!$H$6-'СЕТ СН'!$H$22</f>
        <v>1421.3802122900001</v>
      </c>
      <c r="H106" s="36">
        <f>SUMIFS(СВЦЭМ!$C$33:$C$776,СВЦЭМ!$A$33:$A$776,$A106,СВЦЭМ!$B$33:$B$776,H$83)+'СЕТ СН'!$H$12+СВЦЭМ!$D$10+'СЕТ СН'!$H$6-'СЕТ СН'!$H$22</f>
        <v>1396.5996348800002</v>
      </c>
      <c r="I106" s="36">
        <f>SUMIFS(СВЦЭМ!$C$33:$C$776,СВЦЭМ!$A$33:$A$776,$A106,СВЦЭМ!$B$33:$B$776,I$83)+'СЕТ СН'!$H$12+СВЦЭМ!$D$10+'СЕТ СН'!$H$6-'СЕТ СН'!$H$22</f>
        <v>1391.1729054100001</v>
      </c>
      <c r="J106" s="36">
        <f>SUMIFS(СВЦЭМ!$C$33:$C$776,СВЦЭМ!$A$33:$A$776,$A106,СВЦЭМ!$B$33:$B$776,J$83)+'СЕТ СН'!$H$12+СВЦЭМ!$D$10+'СЕТ СН'!$H$6-'СЕТ СН'!$H$22</f>
        <v>1348.9454940800001</v>
      </c>
      <c r="K106" s="36">
        <f>SUMIFS(СВЦЭМ!$C$33:$C$776,СВЦЭМ!$A$33:$A$776,$A106,СВЦЭМ!$B$33:$B$776,K$83)+'СЕТ СН'!$H$12+СВЦЭМ!$D$10+'СЕТ СН'!$H$6-'СЕТ СН'!$H$22</f>
        <v>1310.8467321200001</v>
      </c>
      <c r="L106" s="36">
        <f>SUMIFS(СВЦЭМ!$C$33:$C$776,СВЦЭМ!$A$33:$A$776,$A106,СВЦЭМ!$B$33:$B$776,L$83)+'СЕТ СН'!$H$12+СВЦЭМ!$D$10+'СЕТ СН'!$H$6-'СЕТ СН'!$H$22</f>
        <v>1293.66740901</v>
      </c>
      <c r="M106" s="36">
        <f>SUMIFS(СВЦЭМ!$C$33:$C$776,СВЦЭМ!$A$33:$A$776,$A106,СВЦЭМ!$B$33:$B$776,M$83)+'СЕТ СН'!$H$12+СВЦЭМ!$D$10+'СЕТ СН'!$H$6-'СЕТ СН'!$H$22</f>
        <v>1299.9757280400001</v>
      </c>
      <c r="N106" s="36">
        <f>SUMIFS(СВЦЭМ!$C$33:$C$776,СВЦЭМ!$A$33:$A$776,$A106,СВЦЭМ!$B$33:$B$776,N$83)+'СЕТ СН'!$H$12+СВЦЭМ!$D$10+'СЕТ СН'!$H$6-'СЕТ СН'!$H$22</f>
        <v>1316.4934098200001</v>
      </c>
      <c r="O106" s="36">
        <f>SUMIFS(СВЦЭМ!$C$33:$C$776,СВЦЭМ!$A$33:$A$776,$A106,СВЦЭМ!$B$33:$B$776,O$83)+'СЕТ СН'!$H$12+СВЦЭМ!$D$10+'СЕТ СН'!$H$6-'СЕТ СН'!$H$22</f>
        <v>1321.8037471900002</v>
      </c>
      <c r="P106" s="36">
        <f>SUMIFS(СВЦЭМ!$C$33:$C$776,СВЦЭМ!$A$33:$A$776,$A106,СВЦЭМ!$B$33:$B$776,P$83)+'СЕТ СН'!$H$12+СВЦЭМ!$D$10+'СЕТ СН'!$H$6-'СЕТ СН'!$H$22</f>
        <v>1349.2597975100002</v>
      </c>
      <c r="Q106" s="36">
        <f>SUMIFS(СВЦЭМ!$C$33:$C$776,СВЦЭМ!$A$33:$A$776,$A106,СВЦЭМ!$B$33:$B$776,Q$83)+'СЕТ СН'!$H$12+СВЦЭМ!$D$10+'СЕТ СН'!$H$6-'СЕТ СН'!$H$22</f>
        <v>1363.2305412400001</v>
      </c>
      <c r="R106" s="36">
        <f>SUMIFS(СВЦЭМ!$C$33:$C$776,СВЦЭМ!$A$33:$A$776,$A106,СВЦЭМ!$B$33:$B$776,R$83)+'СЕТ СН'!$H$12+СВЦЭМ!$D$10+'СЕТ СН'!$H$6-'СЕТ СН'!$H$22</f>
        <v>1355.3105676900002</v>
      </c>
      <c r="S106" s="36">
        <f>SUMIFS(СВЦЭМ!$C$33:$C$776,СВЦЭМ!$A$33:$A$776,$A106,СВЦЭМ!$B$33:$B$776,S$83)+'СЕТ СН'!$H$12+СВЦЭМ!$D$10+'СЕТ СН'!$H$6-'СЕТ СН'!$H$22</f>
        <v>1331.3438810100001</v>
      </c>
      <c r="T106" s="36">
        <f>SUMIFS(СВЦЭМ!$C$33:$C$776,СВЦЭМ!$A$33:$A$776,$A106,СВЦЭМ!$B$33:$B$776,T$83)+'СЕТ СН'!$H$12+СВЦЭМ!$D$10+'СЕТ СН'!$H$6-'СЕТ СН'!$H$22</f>
        <v>1303.04925559</v>
      </c>
      <c r="U106" s="36">
        <f>SUMIFS(СВЦЭМ!$C$33:$C$776,СВЦЭМ!$A$33:$A$776,$A106,СВЦЭМ!$B$33:$B$776,U$83)+'СЕТ СН'!$H$12+СВЦЭМ!$D$10+'СЕТ СН'!$H$6-'СЕТ СН'!$H$22</f>
        <v>1304.1168660500002</v>
      </c>
      <c r="V106" s="36">
        <f>SUMIFS(СВЦЭМ!$C$33:$C$776,СВЦЭМ!$A$33:$A$776,$A106,СВЦЭМ!$B$33:$B$776,V$83)+'СЕТ СН'!$H$12+СВЦЭМ!$D$10+'СЕТ СН'!$H$6-'СЕТ СН'!$H$22</f>
        <v>1314.4874318800003</v>
      </c>
      <c r="W106" s="36">
        <f>SUMIFS(СВЦЭМ!$C$33:$C$776,СВЦЭМ!$A$33:$A$776,$A106,СВЦЭМ!$B$33:$B$776,W$83)+'СЕТ СН'!$H$12+СВЦЭМ!$D$10+'СЕТ СН'!$H$6-'СЕТ СН'!$H$22</f>
        <v>1330.1920671400001</v>
      </c>
      <c r="X106" s="36">
        <f>SUMIFS(СВЦЭМ!$C$33:$C$776,СВЦЭМ!$A$33:$A$776,$A106,СВЦЭМ!$B$33:$B$776,X$83)+'СЕТ СН'!$H$12+СВЦЭМ!$D$10+'СЕТ СН'!$H$6-'СЕТ СН'!$H$22</f>
        <v>1335.3739871800001</v>
      </c>
      <c r="Y106" s="36">
        <f>SUMIFS(СВЦЭМ!$C$33:$C$776,СВЦЭМ!$A$33:$A$776,$A106,СВЦЭМ!$B$33:$B$776,Y$83)+'СЕТ СН'!$H$12+СВЦЭМ!$D$10+'СЕТ СН'!$H$6-'СЕТ СН'!$H$22</f>
        <v>1358.7807161200001</v>
      </c>
    </row>
    <row r="107" spans="1:25" ht="15.75" x14ac:dyDescent="0.2">
      <c r="A107" s="35">
        <f t="shared" si="2"/>
        <v>44220</v>
      </c>
      <c r="B107" s="36">
        <f>SUMIFS(СВЦЭМ!$C$33:$C$776,СВЦЭМ!$A$33:$A$776,$A107,СВЦЭМ!$B$33:$B$776,B$83)+'СЕТ СН'!$H$12+СВЦЭМ!$D$10+'СЕТ СН'!$H$6-'СЕТ СН'!$H$22</f>
        <v>1357.2754012900002</v>
      </c>
      <c r="C107" s="36">
        <f>SUMIFS(СВЦЭМ!$C$33:$C$776,СВЦЭМ!$A$33:$A$776,$A107,СВЦЭМ!$B$33:$B$776,C$83)+'СЕТ СН'!$H$12+СВЦЭМ!$D$10+'СЕТ СН'!$H$6-'СЕТ СН'!$H$22</f>
        <v>1391.5793236100001</v>
      </c>
      <c r="D107" s="36">
        <f>SUMIFS(СВЦЭМ!$C$33:$C$776,СВЦЭМ!$A$33:$A$776,$A107,СВЦЭМ!$B$33:$B$776,D$83)+'СЕТ СН'!$H$12+СВЦЭМ!$D$10+'СЕТ СН'!$H$6-'СЕТ СН'!$H$22</f>
        <v>1400.6913949700001</v>
      </c>
      <c r="E107" s="36">
        <f>SUMIFS(СВЦЭМ!$C$33:$C$776,СВЦЭМ!$A$33:$A$776,$A107,СВЦЭМ!$B$33:$B$776,E$83)+'СЕТ СН'!$H$12+СВЦЭМ!$D$10+'СЕТ СН'!$H$6-'СЕТ СН'!$H$22</f>
        <v>1407.4465459</v>
      </c>
      <c r="F107" s="36">
        <f>SUMIFS(СВЦЭМ!$C$33:$C$776,СВЦЭМ!$A$33:$A$776,$A107,СВЦЭМ!$B$33:$B$776,F$83)+'СЕТ СН'!$H$12+СВЦЭМ!$D$10+'СЕТ СН'!$H$6-'СЕТ СН'!$H$22</f>
        <v>1433.4905679100002</v>
      </c>
      <c r="G107" s="36">
        <f>SUMIFS(СВЦЭМ!$C$33:$C$776,СВЦЭМ!$A$33:$A$776,$A107,СВЦЭМ!$B$33:$B$776,G$83)+'СЕТ СН'!$H$12+СВЦЭМ!$D$10+'СЕТ СН'!$H$6-'СЕТ СН'!$H$22</f>
        <v>1421.51770749</v>
      </c>
      <c r="H107" s="36">
        <f>SUMIFS(СВЦЭМ!$C$33:$C$776,СВЦЭМ!$A$33:$A$776,$A107,СВЦЭМ!$B$33:$B$776,H$83)+'СЕТ СН'!$H$12+СВЦЭМ!$D$10+'СЕТ СН'!$H$6-'СЕТ СН'!$H$22</f>
        <v>1402.5529102600001</v>
      </c>
      <c r="I107" s="36">
        <f>SUMIFS(СВЦЭМ!$C$33:$C$776,СВЦЭМ!$A$33:$A$776,$A107,СВЦЭМ!$B$33:$B$776,I$83)+'СЕТ СН'!$H$12+СВЦЭМ!$D$10+'СЕТ СН'!$H$6-'СЕТ СН'!$H$22</f>
        <v>1387.0356237000001</v>
      </c>
      <c r="J107" s="36">
        <f>SUMIFS(СВЦЭМ!$C$33:$C$776,СВЦЭМ!$A$33:$A$776,$A107,СВЦЭМ!$B$33:$B$776,J$83)+'СЕТ СН'!$H$12+СВЦЭМ!$D$10+'СЕТ СН'!$H$6-'СЕТ СН'!$H$22</f>
        <v>1350.1757192600001</v>
      </c>
      <c r="K107" s="36">
        <f>SUMIFS(СВЦЭМ!$C$33:$C$776,СВЦЭМ!$A$33:$A$776,$A107,СВЦЭМ!$B$33:$B$776,K$83)+'СЕТ СН'!$H$12+СВЦЭМ!$D$10+'СЕТ СН'!$H$6-'СЕТ СН'!$H$22</f>
        <v>1312.80624343</v>
      </c>
      <c r="L107" s="36">
        <f>SUMIFS(СВЦЭМ!$C$33:$C$776,СВЦЭМ!$A$33:$A$776,$A107,СВЦЭМ!$B$33:$B$776,L$83)+'СЕТ СН'!$H$12+СВЦЭМ!$D$10+'СЕТ СН'!$H$6-'СЕТ СН'!$H$22</f>
        <v>1293.67991244</v>
      </c>
      <c r="M107" s="36">
        <f>SUMIFS(СВЦЭМ!$C$33:$C$776,СВЦЭМ!$A$33:$A$776,$A107,СВЦЭМ!$B$33:$B$776,M$83)+'СЕТ СН'!$H$12+СВЦЭМ!$D$10+'СЕТ СН'!$H$6-'СЕТ СН'!$H$22</f>
        <v>1300.40149767</v>
      </c>
      <c r="N107" s="36">
        <f>SUMIFS(СВЦЭМ!$C$33:$C$776,СВЦЭМ!$A$33:$A$776,$A107,СВЦЭМ!$B$33:$B$776,N$83)+'СЕТ СН'!$H$12+СВЦЭМ!$D$10+'СЕТ СН'!$H$6-'СЕТ СН'!$H$22</f>
        <v>1313.9193491000001</v>
      </c>
      <c r="O107" s="36">
        <f>SUMIFS(СВЦЭМ!$C$33:$C$776,СВЦЭМ!$A$33:$A$776,$A107,СВЦЭМ!$B$33:$B$776,O$83)+'СЕТ СН'!$H$12+СВЦЭМ!$D$10+'СЕТ СН'!$H$6-'СЕТ СН'!$H$22</f>
        <v>1332.2428278500001</v>
      </c>
      <c r="P107" s="36">
        <f>SUMIFS(СВЦЭМ!$C$33:$C$776,СВЦЭМ!$A$33:$A$776,$A107,СВЦЭМ!$B$33:$B$776,P$83)+'СЕТ СН'!$H$12+СВЦЭМ!$D$10+'СЕТ СН'!$H$6-'СЕТ СН'!$H$22</f>
        <v>1367.1640388000001</v>
      </c>
      <c r="Q107" s="36">
        <f>SUMIFS(СВЦЭМ!$C$33:$C$776,СВЦЭМ!$A$33:$A$776,$A107,СВЦЭМ!$B$33:$B$776,Q$83)+'СЕТ СН'!$H$12+СВЦЭМ!$D$10+'СЕТ СН'!$H$6-'СЕТ СН'!$H$22</f>
        <v>1377.2126110500001</v>
      </c>
      <c r="R107" s="36">
        <f>SUMIFS(СВЦЭМ!$C$33:$C$776,СВЦЭМ!$A$33:$A$776,$A107,СВЦЭМ!$B$33:$B$776,R$83)+'СЕТ СН'!$H$12+СВЦЭМ!$D$10+'СЕТ СН'!$H$6-'СЕТ СН'!$H$22</f>
        <v>1361.7838275800002</v>
      </c>
      <c r="S107" s="36">
        <f>SUMIFS(СВЦЭМ!$C$33:$C$776,СВЦЭМ!$A$33:$A$776,$A107,СВЦЭМ!$B$33:$B$776,S$83)+'СЕТ СН'!$H$12+СВЦЭМ!$D$10+'СЕТ СН'!$H$6-'СЕТ СН'!$H$22</f>
        <v>1337.7942685400001</v>
      </c>
      <c r="T107" s="36">
        <f>SUMIFS(СВЦЭМ!$C$33:$C$776,СВЦЭМ!$A$33:$A$776,$A107,СВЦЭМ!$B$33:$B$776,T$83)+'СЕТ СН'!$H$12+СВЦЭМ!$D$10+'СЕТ СН'!$H$6-'СЕТ СН'!$H$22</f>
        <v>1288.1059563200001</v>
      </c>
      <c r="U107" s="36">
        <f>SUMIFS(СВЦЭМ!$C$33:$C$776,СВЦЭМ!$A$33:$A$776,$A107,СВЦЭМ!$B$33:$B$776,U$83)+'СЕТ СН'!$H$12+СВЦЭМ!$D$10+'СЕТ СН'!$H$6-'СЕТ СН'!$H$22</f>
        <v>1288.3475194300001</v>
      </c>
      <c r="V107" s="36">
        <f>SUMIFS(СВЦЭМ!$C$33:$C$776,СВЦЭМ!$A$33:$A$776,$A107,СВЦЭМ!$B$33:$B$776,V$83)+'СЕТ СН'!$H$12+СВЦЭМ!$D$10+'СЕТ СН'!$H$6-'СЕТ СН'!$H$22</f>
        <v>1285.7137046500002</v>
      </c>
      <c r="W107" s="36">
        <f>SUMIFS(СВЦЭМ!$C$33:$C$776,СВЦЭМ!$A$33:$A$776,$A107,СВЦЭМ!$B$33:$B$776,W$83)+'СЕТ СН'!$H$12+СВЦЭМ!$D$10+'СЕТ СН'!$H$6-'СЕТ СН'!$H$22</f>
        <v>1303.4257022100001</v>
      </c>
      <c r="X107" s="36">
        <f>SUMIFS(СВЦЭМ!$C$33:$C$776,СВЦЭМ!$A$33:$A$776,$A107,СВЦЭМ!$B$33:$B$776,X$83)+'СЕТ СН'!$H$12+СВЦЭМ!$D$10+'СЕТ СН'!$H$6-'СЕТ СН'!$H$22</f>
        <v>1328.8893519500002</v>
      </c>
      <c r="Y107" s="36">
        <f>SUMIFS(СВЦЭМ!$C$33:$C$776,СВЦЭМ!$A$33:$A$776,$A107,СВЦЭМ!$B$33:$B$776,Y$83)+'СЕТ СН'!$H$12+СВЦЭМ!$D$10+'СЕТ СН'!$H$6-'СЕТ СН'!$H$22</f>
        <v>1349.40512792</v>
      </c>
    </row>
    <row r="108" spans="1:25" ht="15.75" x14ac:dyDescent="0.2">
      <c r="A108" s="35">
        <f t="shared" si="2"/>
        <v>44221</v>
      </c>
      <c r="B108" s="36">
        <f>SUMIFS(СВЦЭМ!$C$33:$C$776,СВЦЭМ!$A$33:$A$776,$A108,СВЦЭМ!$B$33:$B$776,B$83)+'СЕТ СН'!$H$12+СВЦЭМ!$D$10+'СЕТ СН'!$H$6-'СЕТ СН'!$H$22</f>
        <v>1365.3135262100002</v>
      </c>
      <c r="C108" s="36">
        <f>SUMIFS(СВЦЭМ!$C$33:$C$776,СВЦЭМ!$A$33:$A$776,$A108,СВЦЭМ!$B$33:$B$776,C$83)+'СЕТ СН'!$H$12+СВЦЭМ!$D$10+'СЕТ СН'!$H$6-'СЕТ СН'!$H$22</f>
        <v>1392.9286664600002</v>
      </c>
      <c r="D108" s="36">
        <f>SUMIFS(СВЦЭМ!$C$33:$C$776,СВЦЭМ!$A$33:$A$776,$A108,СВЦЭМ!$B$33:$B$776,D$83)+'СЕТ СН'!$H$12+СВЦЭМ!$D$10+'СЕТ СН'!$H$6-'СЕТ СН'!$H$22</f>
        <v>1400.7478180700002</v>
      </c>
      <c r="E108" s="36">
        <f>SUMIFS(СВЦЭМ!$C$33:$C$776,СВЦЭМ!$A$33:$A$776,$A108,СВЦЭМ!$B$33:$B$776,E$83)+'СЕТ СН'!$H$12+СВЦЭМ!$D$10+'СЕТ СН'!$H$6-'СЕТ СН'!$H$22</f>
        <v>1418.78539146</v>
      </c>
      <c r="F108" s="36">
        <f>SUMIFS(СВЦЭМ!$C$33:$C$776,СВЦЭМ!$A$33:$A$776,$A108,СВЦЭМ!$B$33:$B$776,F$83)+'СЕТ СН'!$H$12+СВЦЭМ!$D$10+'СЕТ СН'!$H$6-'СЕТ СН'!$H$22</f>
        <v>1439.9654053800002</v>
      </c>
      <c r="G108" s="36">
        <f>SUMIFS(СВЦЭМ!$C$33:$C$776,СВЦЭМ!$A$33:$A$776,$A108,СВЦЭМ!$B$33:$B$776,G$83)+'СЕТ СН'!$H$12+СВЦЭМ!$D$10+'СЕТ СН'!$H$6-'СЕТ СН'!$H$22</f>
        <v>1421.8210594700001</v>
      </c>
      <c r="H108" s="36">
        <f>SUMIFS(СВЦЭМ!$C$33:$C$776,СВЦЭМ!$A$33:$A$776,$A108,СВЦЭМ!$B$33:$B$776,H$83)+'СЕТ СН'!$H$12+СВЦЭМ!$D$10+'СЕТ СН'!$H$6-'СЕТ СН'!$H$22</f>
        <v>1384.2366508600001</v>
      </c>
      <c r="I108" s="36">
        <f>SUMIFS(СВЦЭМ!$C$33:$C$776,СВЦЭМ!$A$33:$A$776,$A108,СВЦЭМ!$B$33:$B$776,I$83)+'СЕТ СН'!$H$12+СВЦЭМ!$D$10+'СЕТ СН'!$H$6-'СЕТ СН'!$H$22</f>
        <v>1359.9865563200001</v>
      </c>
      <c r="J108" s="36">
        <f>SUMIFS(СВЦЭМ!$C$33:$C$776,СВЦЭМ!$A$33:$A$776,$A108,СВЦЭМ!$B$33:$B$776,J$83)+'СЕТ СН'!$H$12+СВЦЭМ!$D$10+'СЕТ СН'!$H$6-'СЕТ СН'!$H$22</f>
        <v>1330.3912912500002</v>
      </c>
      <c r="K108" s="36">
        <f>SUMIFS(СВЦЭМ!$C$33:$C$776,СВЦЭМ!$A$33:$A$776,$A108,СВЦЭМ!$B$33:$B$776,K$83)+'СЕТ СН'!$H$12+СВЦЭМ!$D$10+'СЕТ СН'!$H$6-'СЕТ СН'!$H$22</f>
        <v>1324.8750632600002</v>
      </c>
      <c r="L108" s="36">
        <f>SUMIFS(СВЦЭМ!$C$33:$C$776,СВЦЭМ!$A$33:$A$776,$A108,СВЦЭМ!$B$33:$B$776,L$83)+'СЕТ СН'!$H$12+СВЦЭМ!$D$10+'СЕТ СН'!$H$6-'СЕТ СН'!$H$22</f>
        <v>1312.3713531500002</v>
      </c>
      <c r="M108" s="36">
        <f>SUMIFS(СВЦЭМ!$C$33:$C$776,СВЦЭМ!$A$33:$A$776,$A108,СВЦЭМ!$B$33:$B$776,M$83)+'СЕТ СН'!$H$12+СВЦЭМ!$D$10+'СЕТ СН'!$H$6-'СЕТ СН'!$H$22</f>
        <v>1316.7841601</v>
      </c>
      <c r="N108" s="36">
        <f>SUMIFS(СВЦЭМ!$C$33:$C$776,СВЦЭМ!$A$33:$A$776,$A108,СВЦЭМ!$B$33:$B$776,N$83)+'СЕТ СН'!$H$12+СВЦЭМ!$D$10+'СЕТ СН'!$H$6-'СЕТ СН'!$H$22</f>
        <v>1324.95168896</v>
      </c>
      <c r="O108" s="36">
        <f>SUMIFS(СВЦЭМ!$C$33:$C$776,СВЦЭМ!$A$33:$A$776,$A108,СВЦЭМ!$B$33:$B$776,O$83)+'СЕТ СН'!$H$12+СВЦЭМ!$D$10+'СЕТ СН'!$H$6-'СЕТ СН'!$H$22</f>
        <v>1330.1039047700001</v>
      </c>
      <c r="P108" s="36">
        <f>SUMIFS(СВЦЭМ!$C$33:$C$776,СВЦЭМ!$A$33:$A$776,$A108,СВЦЭМ!$B$33:$B$776,P$83)+'СЕТ СН'!$H$12+СВЦЭМ!$D$10+'СЕТ СН'!$H$6-'СЕТ СН'!$H$22</f>
        <v>1333.4676476400002</v>
      </c>
      <c r="Q108" s="36">
        <f>SUMIFS(СВЦЭМ!$C$33:$C$776,СВЦЭМ!$A$33:$A$776,$A108,СВЦЭМ!$B$33:$B$776,Q$83)+'СЕТ СН'!$H$12+СВЦЭМ!$D$10+'СЕТ СН'!$H$6-'СЕТ СН'!$H$22</f>
        <v>1335.8188729400001</v>
      </c>
      <c r="R108" s="36">
        <f>SUMIFS(СВЦЭМ!$C$33:$C$776,СВЦЭМ!$A$33:$A$776,$A108,СВЦЭМ!$B$33:$B$776,R$83)+'СЕТ СН'!$H$12+СВЦЭМ!$D$10+'СЕТ СН'!$H$6-'СЕТ СН'!$H$22</f>
        <v>1336.3440946000001</v>
      </c>
      <c r="S108" s="36">
        <f>SUMIFS(СВЦЭМ!$C$33:$C$776,СВЦЭМ!$A$33:$A$776,$A108,СВЦЭМ!$B$33:$B$776,S$83)+'СЕТ СН'!$H$12+СВЦЭМ!$D$10+'СЕТ СН'!$H$6-'СЕТ СН'!$H$22</f>
        <v>1329.9386631300001</v>
      </c>
      <c r="T108" s="36">
        <f>SUMIFS(СВЦЭМ!$C$33:$C$776,СВЦЭМ!$A$33:$A$776,$A108,СВЦЭМ!$B$33:$B$776,T$83)+'СЕТ СН'!$H$12+СВЦЭМ!$D$10+'СЕТ СН'!$H$6-'СЕТ СН'!$H$22</f>
        <v>1305.1291460400003</v>
      </c>
      <c r="U108" s="36">
        <f>SUMIFS(СВЦЭМ!$C$33:$C$776,СВЦЭМ!$A$33:$A$776,$A108,СВЦЭМ!$B$33:$B$776,U$83)+'СЕТ СН'!$H$12+СВЦЭМ!$D$10+'СЕТ СН'!$H$6-'СЕТ СН'!$H$22</f>
        <v>1306.5820506</v>
      </c>
      <c r="V108" s="36">
        <f>SUMIFS(СВЦЭМ!$C$33:$C$776,СВЦЭМ!$A$33:$A$776,$A108,СВЦЭМ!$B$33:$B$776,V$83)+'СЕТ СН'!$H$12+СВЦЭМ!$D$10+'СЕТ СН'!$H$6-'СЕТ СН'!$H$22</f>
        <v>1317.27715085</v>
      </c>
      <c r="W108" s="36">
        <f>SUMIFS(СВЦЭМ!$C$33:$C$776,СВЦЭМ!$A$33:$A$776,$A108,СВЦЭМ!$B$33:$B$776,W$83)+'СЕТ СН'!$H$12+СВЦЭМ!$D$10+'СЕТ СН'!$H$6-'СЕТ СН'!$H$22</f>
        <v>1325.2161442500001</v>
      </c>
      <c r="X108" s="36">
        <f>SUMIFS(СВЦЭМ!$C$33:$C$776,СВЦЭМ!$A$33:$A$776,$A108,СВЦЭМ!$B$33:$B$776,X$83)+'СЕТ СН'!$H$12+СВЦЭМ!$D$10+'СЕТ СН'!$H$6-'СЕТ СН'!$H$22</f>
        <v>1327.0124411700001</v>
      </c>
      <c r="Y108" s="36">
        <f>SUMIFS(СВЦЭМ!$C$33:$C$776,СВЦЭМ!$A$33:$A$776,$A108,СВЦЭМ!$B$33:$B$776,Y$83)+'СЕТ СН'!$H$12+СВЦЭМ!$D$10+'СЕТ СН'!$H$6-'СЕТ СН'!$H$22</f>
        <v>1349.1984210600001</v>
      </c>
    </row>
    <row r="109" spans="1:25" ht="15.75" x14ac:dyDescent="0.2">
      <c r="A109" s="35">
        <f t="shared" si="2"/>
        <v>44222</v>
      </c>
      <c r="B109" s="36">
        <f>SUMIFS(СВЦЭМ!$C$33:$C$776,СВЦЭМ!$A$33:$A$776,$A109,СВЦЭМ!$B$33:$B$776,B$83)+'СЕТ СН'!$H$12+СВЦЭМ!$D$10+'СЕТ СН'!$H$6-'СЕТ СН'!$H$22</f>
        <v>1394.0890704100002</v>
      </c>
      <c r="C109" s="36">
        <f>SUMIFS(СВЦЭМ!$C$33:$C$776,СВЦЭМ!$A$33:$A$776,$A109,СВЦЭМ!$B$33:$B$776,C$83)+'СЕТ СН'!$H$12+СВЦЭМ!$D$10+'СЕТ СН'!$H$6-'СЕТ СН'!$H$22</f>
        <v>1416.3397708700002</v>
      </c>
      <c r="D109" s="36">
        <f>SUMIFS(СВЦЭМ!$C$33:$C$776,СВЦЭМ!$A$33:$A$776,$A109,СВЦЭМ!$B$33:$B$776,D$83)+'СЕТ СН'!$H$12+СВЦЭМ!$D$10+'СЕТ СН'!$H$6-'СЕТ СН'!$H$22</f>
        <v>1422.4874818300002</v>
      </c>
      <c r="E109" s="36">
        <f>SUMIFS(СВЦЭМ!$C$33:$C$776,СВЦЭМ!$A$33:$A$776,$A109,СВЦЭМ!$B$33:$B$776,E$83)+'СЕТ СН'!$H$12+СВЦЭМ!$D$10+'СЕТ СН'!$H$6-'СЕТ СН'!$H$22</f>
        <v>1421.9231536100001</v>
      </c>
      <c r="F109" s="36">
        <f>SUMIFS(СВЦЭМ!$C$33:$C$776,СВЦЭМ!$A$33:$A$776,$A109,СВЦЭМ!$B$33:$B$776,F$83)+'СЕТ СН'!$H$12+СВЦЭМ!$D$10+'СЕТ СН'!$H$6-'СЕТ СН'!$H$22</f>
        <v>1439.9562787100001</v>
      </c>
      <c r="G109" s="36">
        <f>SUMIFS(СВЦЭМ!$C$33:$C$776,СВЦЭМ!$A$33:$A$776,$A109,СВЦЭМ!$B$33:$B$776,G$83)+'СЕТ СН'!$H$12+СВЦЭМ!$D$10+'СЕТ СН'!$H$6-'СЕТ СН'!$H$22</f>
        <v>1423.8727139800001</v>
      </c>
      <c r="H109" s="36">
        <f>SUMIFS(СВЦЭМ!$C$33:$C$776,СВЦЭМ!$A$33:$A$776,$A109,СВЦЭМ!$B$33:$B$776,H$83)+'СЕТ СН'!$H$12+СВЦЭМ!$D$10+'СЕТ СН'!$H$6-'СЕТ СН'!$H$22</f>
        <v>1386.5700911400002</v>
      </c>
      <c r="I109" s="36">
        <f>SUMIFS(СВЦЭМ!$C$33:$C$776,СВЦЭМ!$A$33:$A$776,$A109,СВЦЭМ!$B$33:$B$776,I$83)+'СЕТ СН'!$H$12+СВЦЭМ!$D$10+'СЕТ СН'!$H$6-'СЕТ СН'!$H$22</f>
        <v>1343.0616325400001</v>
      </c>
      <c r="J109" s="36">
        <f>SUMIFS(СВЦЭМ!$C$33:$C$776,СВЦЭМ!$A$33:$A$776,$A109,СВЦЭМ!$B$33:$B$776,J$83)+'СЕТ СН'!$H$12+СВЦЭМ!$D$10+'СЕТ СН'!$H$6-'СЕТ СН'!$H$22</f>
        <v>1318.5854450300001</v>
      </c>
      <c r="K109" s="36">
        <f>SUMIFS(СВЦЭМ!$C$33:$C$776,СВЦЭМ!$A$33:$A$776,$A109,СВЦЭМ!$B$33:$B$776,K$83)+'СЕТ СН'!$H$12+СВЦЭМ!$D$10+'СЕТ СН'!$H$6-'СЕТ СН'!$H$22</f>
        <v>1310.57168086</v>
      </c>
      <c r="L109" s="36">
        <f>SUMIFS(СВЦЭМ!$C$33:$C$776,СВЦЭМ!$A$33:$A$776,$A109,СВЦЭМ!$B$33:$B$776,L$83)+'СЕТ СН'!$H$12+СВЦЭМ!$D$10+'СЕТ СН'!$H$6-'СЕТ СН'!$H$22</f>
        <v>1305.1730089300002</v>
      </c>
      <c r="M109" s="36">
        <f>SUMIFS(СВЦЭМ!$C$33:$C$776,СВЦЭМ!$A$33:$A$776,$A109,СВЦЭМ!$B$33:$B$776,M$83)+'СЕТ СН'!$H$12+СВЦЭМ!$D$10+'СЕТ СН'!$H$6-'СЕТ СН'!$H$22</f>
        <v>1313.2409725500002</v>
      </c>
      <c r="N109" s="36">
        <f>SUMIFS(СВЦЭМ!$C$33:$C$776,СВЦЭМ!$A$33:$A$776,$A109,СВЦЭМ!$B$33:$B$776,N$83)+'СЕТ СН'!$H$12+СВЦЭМ!$D$10+'СЕТ СН'!$H$6-'СЕТ СН'!$H$22</f>
        <v>1318.4536958500003</v>
      </c>
      <c r="O109" s="36">
        <f>SUMIFS(СВЦЭМ!$C$33:$C$776,СВЦЭМ!$A$33:$A$776,$A109,СВЦЭМ!$B$33:$B$776,O$83)+'СЕТ СН'!$H$12+СВЦЭМ!$D$10+'СЕТ СН'!$H$6-'СЕТ СН'!$H$22</f>
        <v>1322.5707787400002</v>
      </c>
      <c r="P109" s="36">
        <f>SUMIFS(СВЦЭМ!$C$33:$C$776,СВЦЭМ!$A$33:$A$776,$A109,СВЦЭМ!$B$33:$B$776,P$83)+'СЕТ СН'!$H$12+СВЦЭМ!$D$10+'СЕТ СН'!$H$6-'СЕТ СН'!$H$22</f>
        <v>1330.0780809900002</v>
      </c>
      <c r="Q109" s="36">
        <f>SUMIFS(СВЦЭМ!$C$33:$C$776,СВЦЭМ!$A$33:$A$776,$A109,СВЦЭМ!$B$33:$B$776,Q$83)+'СЕТ СН'!$H$12+СВЦЭМ!$D$10+'СЕТ СН'!$H$6-'СЕТ СН'!$H$22</f>
        <v>1327.6251159600001</v>
      </c>
      <c r="R109" s="36">
        <f>SUMIFS(СВЦЭМ!$C$33:$C$776,СВЦЭМ!$A$33:$A$776,$A109,СВЦЭМ!$B$33:$B$776,R$83)+'СЕТ СН'!$H$12+СВЦЭМ!$D$10+'СЕТ СН'!$H$6-'СЕТ СН'!$H$22</f>
        <v>1319.4812864</v>
      </c>
      <c r="S109" s="36">
        <f>SUMIFS(СВЦЭМ!$C$33:$C$776,СВЦЭМ!$A$33:$A$776,$A109,СВЦЭМ!$B$33:$B$776,S$83)+'СЕТ СН'!$H$12+СВЦЭМ!$D$10+'СЕТ СН'!$H$6-'СЕТ СН'!$H$22</f>
        <v>1309.2700580400001</v>
      </c>
      <c r="T109" s="36">
        <f>SUMIFS(СВЦЭМ!$C$33:$C$776,СВЦЭМ!$A$33:$A$776,$A109,СВЦЭМ!$B$33:$B$776,T$83)+'СЕТ СН'!$H$12+СВЦЭМ!$D$10+'СЕТ СН'!$H$6-'СЕТ СН'!$H$22</f>
        <v>1300.40559747</v>
      </c>
      <c r="U109" s="36">
        <f>SUMIFS(СВЦЭМ!$C$33:$C$776,СВЦЭМ!$A$33:$A$776,$A109,СВЦЭМ!$B$33:$B$776,U$83)+'СЕТ СН'!$H$12+СВЦЭМ!$D$10+'СЕТ СН'!$H$6-'СЕТ СН'!$H$22</f>
        <v>1306.04753381</v>
      </c>
      <c r="V109" s="36">
        <f>SUMIFS(СВЦЭМ!$C$33:$C$776,СВЦЭМ!$A$33:$A$776,$A109,СВЦЭМ!$B$33:$B$776,V$83)+'СЕТ СН'!$H$12+СВЦЭМ!$D$10+'СЕТ СН'!$H$6-'СЕТ СН'!$H$22</f>
        <v>1316.1741036600001</v>
      </c>
      <c r="W109" s="36">
        <f>SUMIFS(СВЦЭМ!$C$33:$C$776,СВЦЭМ!$A$33:$A$776,$A109,СВЦЭМ!$B$33:$B$776,W$83)+'СЕТ СН'!$H$12+СВЦЭМ!$D$10+'СЕТ СН'!$H$6-'СЕТ СН'!$H$22</f>
        <v>1333.8517496000002</v>
      </c>
      <c r="X109" s="36">
        <f>SUMIFS(СВЦЭМ!$C$33:$C$776,СВЦЭМ!$A$33:$A$776,$A109,СВЦЭМ!$B$33:$B$776,X$83)+'СЕТ СН'!$H$12+СВЦЭМ!$D$10+'СЕТ СН'!$H$6-'СЕТ СН'!$H$22</f>
        <v>1347.6612165600002</v>
      </c>
      <c r="Y109" s="36">
        <f>SUMIFS(СВЦЭМ!$C$33:$C$776,СВЦЭМ!$A$33:$A$776,$A109,СВЦЭМ!$B$33:$B$776,Y$83)+'СЕТ СН'!$H$12+СВЦЭМ!$D$10+'СЕТ СН'!$H$6-'СЕТ СН'!$H$22</f>
        <v>1366.07361214</v>
      </c>
    </row>
    <row r="110" spans="1:25" ht="15.75" x14ac:dyDescent="0.2">
      <c r="A110" s="35">
        <f t="shared" si="2"/>
        <v>44223</v>
      </c>
      <c r="B110" s="36">
        <f>SUMIFS(СВЦЭМ!$C$33:$C$776,СВЦЭМ!$A$33:$A$776,$A110,СВЦЭМ!$B$33:$B$776,B$83)+'СЕТ СН'!$H$12+СВЦЭМ!$D$10+'СЕТ СН'!$H$6-'СЕТ СН'!$H$22</f>
        <v>1380.4149912600001</v>
      </c>
      <c r="C110" s="36">
        <f>SUMIFS(СВЦЭМ!$C$33:$C$776,СВЦЭМ!$A$33:$A$776,$A110,СВЦЭМ!$B$33:$B$776,C$83)+'СЕТ СН'!$H$12+СВЦЭМ!$D$10+'СЕТ СН'!$H$6-'СЕТ СН'!$H$22</f>
        <v>1400.7624957400001</v>
      </c>
      <c r="D110" s="36">
        <f>SUMIFS(СВЦЭМ!$C$33:$C$776,СВЦЭМ!$A$33:$A$776,$A110,СВЦЭМ!$B$33:$B$776,D$83)+'СЕТ СН'!$H$12+СВЦЭМ!$D$10+'СЕТ СН'!$H$6-'СЕТ СН'!$H$22</f>
        <v>1408.8046785200002</v>
      </c>
      <c r="E110" s="36">
        <f>SUMIFS(СВЦЭМ!$C$33:$C$776,СВЦЭМ!$A$33:$A$776,$A110,СВЦЭМ!$B$33:$B$776,E$83)+'СЕТ СН'!$H$12+СВЦЭМ!$D$10+'СЕТ СН'!$H$6-'СЕТ СН'!$H$22</f>
        <v>1423.13302036</v>
      </c>
      <c r="F110" s="36">
        <f>SUMIFS(СВЦЭМ!$C$33:$C$776,СВЦЭМ!$A$33:$A$776,$A110,СВЦЭМ!$B$33:$B$776,F$83)+'СЕТ СН'!$H$12+СВЦЭМ!$D$10+'СЕТ СН'!$H$6-'СЕТ СН'!$H$22</f>
        <v>1432.6767460600001</v>
      </c>
      <c r="G110" s="36">
        <f>SUMIFS(СВЦЭМ!$C$33:$C$776,СВЦЭМ!$A$33:$A$776,$A110,СВЦЭМ!$B$33:$B$776,G$83)+'СЕТ СН'!$H$12+СВЦЭМ!$D$10+'СЕТ СН'!$H$6-'СЕТ СН'!$H$22</f>
        <v>1414.6735356300001</v>
      </c>
      <c r="H110" s="36">
        <f>SUMIFS(СВЦЭМ!$C$33:$C$776,СВЦЭМ!$A$33:$A$776,$A110,СВЦЭМ!$B$33:$B$776,H$83)+'СЕТ СН'!$H$12+СВЦЭМ!$D$10+'СЕТ СН'!$H$6-'СЕТ СН'!$H$22</f>
        <v>1375.31735613</v>
      </c>
      <c r="I110" s="36">
        <f>SUMIFS(СВЦЭМ!$C$33:$C$776,СВЦЭМ!$A$33:$A$776,$A110,СВЦЭМ!$B$33:$B$776,I$83)+'СЕТ СН'!$H$12+СВЦЭМ!$D$10+'СЕТ СН'!$H$6-'СЕТ СН'!$H$22</f>
        <v>1357.8986859800002</v>
      </c>
      <c r="J110" s="36">
        <f>SUMIFS(СВЦЭМ!$C$33:$C$776,СВЦЭМ!$A$33:$A$776,$A110,СВЦЭМ!$B$33:$B$776,J$83)+'СЕТ СН'!$H$12+СВЦЭМ!$D$10+'СЕТ СН'!$H$6-'СЕТ СН'!$H$22</f>
        <v>1331.7083118100002</v>
      </c>
      <c r="K110" s="36">
        <f>SUMIFS(СВЦЭМ!$C$33:$C$776,СВЦЭМ!$A$33:$A$776,$A110,СВЦЭМ!$B$33:$B$776,K$83)+'СЕТ СН'!$H$12+СВЦЭМ!$D$10+'СЕТ СН'!$H$6-'СЕТ СН'!$H$22</f>
        <v>1313.18115868</v>
      </c>
      <c r="L110" s="36">
        <f>SUMIFS(СВЦЭМ!$C$33:$C$776,СВЦЭМ!$A$33:$A$776,$A110,СВЦЭМ!$B$33:$B$776,L$83)+'СЕТ СН'!$H$12+СВЦЭМ!$D$10+'СЕТ СН'!$H$6-'СЕТ СН'!$H$22</f>
        <v>1306.0836297000001</v>
      </c>
      <c r="M110" s="36">
        <f>SUMIFS(СВЦЭМ!$C$33:$C$776,СВЦЭМ!$A$33:$A$776,$A110,СВЦЭМ!$B$33:$B$776,M$83)+'СЕТ СН'!$H$12+СВЦЭМ!$D$10+'СЕТ СН'!$H$6-'СЕТ СН'!$H$22</f>
        <v>1318.4052364200002</v>
      </c>
      <c r="N110" s="36">
        <f>SUMIFS(СВЦЭМ!$C$33:$C$776,СВЦЭМ!$A$33:$A$776,$A110,СВЦЭМ!$B$33:$B$776,N$83)+'СЕТ СН'!$H$12+СВЦЭМ!$D$10+'СЕТ СН'!$H$6-'СЕТ СН'!$H$22</f>
        <v>1325.0035238</v>
      </c>
      <c r="O110" s="36">
        <f>SUMIFS(СВЦЭМ!$C$33:$C$776,СВЦЭМ!$A$33:$A$776,$A110,СВЦЭМ!$B$33:$B$776,O$83)+'СЕТ СН'!$H$12+СВЦЭМ!$D$10+'СЕТ СН'!$H$6-'СЕТ СН'!$H$22</f>
        <v>1331.0035135100002</v>
      </c>
      <c r="P110" s="36">
        <f>SUMIFS(СВЦЭМ!$C$33:$C$776,СВЦЭМ!$A$33:$A$776,$A110,СВЦЭМ!$B$33:$B$776,P$83)+'СЕТ СН'!$H$12+СВЦЭМ!$D$10+'СЕТ СН'!$H$6-'СЕТ СН'!$H$22</f>
        <v>1347.1081396000002</v>
      </c>
      <c r="Q110" s="36">
        <f>SUMIFS(СВЦЭМ!$C$33:$C$776,СВЦЭМ!$A$33:$A$776,$A110,СВЦЭМ!$B$33:$B$776,Q$83)+'СЕТ СН'!$H$12+СВЦЭМ!$D$10+'СЕТ СН'!$H$6-'СЕТ СН'!$H$22</f>
        <v>1355.4503326200002</v>
      </c>
      <c r="R110" s="36">
        <f>SUMIFS(СВЦЭМ!$C$33:$C$776,СВЦЭМ!$A$33:$A$776,$A110,СВЦЭМ!$B$33:$B$776,R$83)+'СЕТ СН'!$H$12+СВЦЭМ!$D$10+'СЕТ СН'!$H$6-'СЕТ СН'!$H$22</f>
        <v>1345.9227447400001</v>
      </c>
      <c r="S110" s="36">
        <f>SUMIFS(СВЦЭМ!$C$33:$C$776,СВЦЭМ!$A$33:$A$776,$A110,СВЦЭМ!$B$33:$B$776,S$83)+'СЕТ СН'!$H$12+СВЦЭМ!$D$10+'СЕТ СН'!$H$6-'СЕТ СН'!$H$22</f>
        <v>1327.0798346300003</v>
      </c>
      <c r="T110" s="36">
        <f>SUMIFS(СВЦЭМ!$C$33:$C$776,СВЦЭМ!$A$33:$A$776,$A110,СВЦЭМ!$B$33:$B$776,T$83)+'СЕТ СН'!$H$12+СВЦЭМ!$D$10+'СЕТ СН'!$H$6-'СЕТ СН'!$H$22</f>
        <v>1297.5988783900002</v>
      </c>
      <c r="U110" s="36">
        <f>SUMIFS(СВЦЭМ!$C$33:$C$776,СВЦЭМ!$A$33:$A$776,$A110,СВЦЭМ!$B$33:$B$776,U$83)+'СЕТ СН'!$H$12+СВЦЭМ!$D$10+'СЕТ СН'!$H$6-'СЕТ СН'!$H$22</f>
        <v>1300.6615650000001</v>
      </c>
      <c r="V110" s="36">
        <f>SUMIFS(СВЦЭМ!$C$33:$C$776,СВЦЭМ!$A$33:$A$776,$A110,СВЦЭМ!$B$33:$B$776,V$83)+'СЕТ СН'!$H$12+СВЦЭМ!$D$10+'СЕТ СН'!$H$6-'СЕТ СН'!$H$22</f>
        <v>1308.5093452600001</v>
      </c>
      <c r="W110" s="36">
        <f>SUMIFS(СВЦЭМ!$C$33:$C$776,СВЦЭМ!$A$33:$A$776,$A110,СВЦЭМ!$B$33:$B$776,W$83)+'СЕТ СН'!$H$12+СВЦЭМ!$D$10+'СЕТ СН'!$H$6-'СЕТ СН'!$H$22</f>
        <v>1329.6305567600002</v>
      </c>
      <c r="X110" s="36">
        <f>SUMIFS(СВЦЭМ!$C$33:$C$776,СВЦЭМ!$A$33:$A$776,$A110,СВЦЭМ!$B$33:$B$776,X$83)+'СЕТ СН'!$H$12+СВЦЭМ!$D$10+'СЕТ СН'!$H$6-'СЕТ СН'!$H$22</f>
        <v>1335.8566159400002</v>
      </c>
      <c r="Y110" s="36">
        <f>SUMIFS(СВЦЭМ!$C$33:$C$776,СВЦЭМ!$A$33:$A$776,$A110,СВЦЭМ!$B$33:$B$776,Y$83)+'СЕТ СН'!$H$12+СВЦЭМ!$D$10+'СЕТ СН'!$H$6-'СЕТ СН'!$H$22</f>
        <v>1359.9693428200001</v>
      </c>
    </row>
    <row r="111" spans="1:25" ht="15.75" x14ac:dyDescent="0.2">
      <c r="A111" s="35">
        <f t="shared" si="2"/>
        <v>44224</v>
      </c>
      <c r="B111" s="36">
        <f>SUMIFS(СВЦЭМ!$C$33:$C$776,СВЦЭМ!$A$33:$A$776,$A111,СВЦЭМ!$B$33:$B$776,B$83)+'СЕТ СН'!$H$12+СВЦЭМ!$D$10+'СЕТ СН'!$H$6-'СЕТ СН'!$H$22</f>
        <v>1343.1591640600002</v>
      </c>
      <c r="C111" s="36">
        <f>SUMIFS(СВЦЭМ!$C$33:$C$776,СВЦЭМ!$A$33:$A$776,$A111,СВЦЭМ!$B$33:$B$776,C$83)+'СЕТ СН'!$H$12+СВЦЭМ!$D$10+'СЕТ СН'!$H$6-'СЕТ СН'!$H$22</f>
        <v>1389.3184819500002</v>
      </c>
      <c r="D111" s="36">
        <f>SUMIFS(СВЦЭМ!$C$33:$C$776,СВЦЭМ!$A$33:$A$776,$A111,СВЦЭМ!$B$33:$B$776,D$83)+'СЕТ СН'!$H$12+СВЦЭМ!$D$10+'СЕТ СН'!$H$6-'СЕТ СН'!$H$22</f>
        <v>1425.69736519</v>
      </c>
      <c r="E111" s="36">
        <f>SUMIFS(СВЦЭМ!$C$33:$C$776,СВЦЭМ!$A$33:$A$776,$A111,СВЦЭМ!$B$33:$B$776,E$83)+'СЕТ СН'!$H$12+СВЦЭМ!$D$10+'СЕТ СН'!$H$6-'СЕТ СН'!$H$22</f>
        <v>1429.6220364400001</v>
      </c>
      <c r="F111" s="36">
        <f>SUMIFS(СВЦЭМ!$C$33:$C$776,СВЦЭМ!$A$33:$A$776,$A111,СВЦЭМ!$B$33:$B$776,F$83)+'СЕТ СН'!$H$12+СВЦЭМ!$D$10+'СЕТ СН'!$H$6-'СЕТ СН'!$H$22</f>
        <v>1441.4464625200001</v>
      </c>
      <c r="G111" s="36">
        <f>SUMIFS(СВЦЭМ!$C$33:$C$776,СВЦЭМ!$A$33:$A$776,$A111,СВЦЭМ!$B$33:$B$776,G$83)+'СЕТ СН'!$H$12+СВЦЭМ!$D$10+'СЕТ СН'!$H$6-'СЕТ СН'!$H$22</f>
        <v>1427.4713615300002</v>
      </c>
      <c r="H111" s="36">
        <f>SUMIFS(СВЦЭМ!$C$33:$C$776,СВЦЭМ!$A$33:$A$776,$A111,СВЦЭМ!$B$33:$B$776,H$83)+'СЕТ СН'!$H$12+СВЦЭМ!$D$10+'СЕТ СН'!$H$6-'СЕТ СН'!$H$22</f>
        <v>1389.0455471</v>
      </c>
      <c r="I111" s="36">
        <f>SUMIFS(СВЦЭМ!$C$33:$C$776,СВЦЭМ!$A$33:$A$776,$A111,СВЦЭМ!$B$33:$B$776,I$83)+'СЕТ СН'!$H$12+СВЦЭМ!$D$10+'СЕТ СН'!$H$6-'СЕТ СН'!$H$22</f>
        <v>1369.2930873500002</v>
      </c>
      <c r="J111" s="36">
        <f>SUMIFS(СВЦЭМ!$C$33:$C$776,СВЦЭМ!$A$33:$A$776,$A111,СВЦЭМ!$B$33:$B$776,J$83)+'СЕТ СН'!$H$12+СВЦЭМ!$D$10+'СЕТ СН'!$H$6-'СЕТ СН'!$H$22</f>
        <v>1350.9994592500002</v>
      </c>
      <c r="K111" s="36">
        <f>SUMIFS(СВЦЭМ!$C$33:$C$776,СВЦЭМ!$A$33:$A$776,$A111,СВЦЭМ!$B$33:$B$776,K$83)+'СЕТ СН'!$H$12+СВЦЭМ!$D$10+'СЕТ СН'!$H$6-'СЕТ СН'!$H$22</f>
        <v>1337.8083524000001</v>
      </c>
      <c r="L111" s="36">
        <f>SUMIFS(СВЦЭМ!$C$33:$C$776,СВЦЭМ!$A$33:$A$776,$A111,СВЦЭМ!$B$33:$B$776,L$83)+'СЕТ СН'!$H$12+СВЦЭМ!$D$10+'СЕТ СН'!$H$6-'СЕТ СН'!$H$22</f>
        <v>1335.5756429700002</v>
      </c>
      <c r="M111" s="36">
        <f>SUMIFS(СВЦЭМ!$C$33:$C$776,СВЦЭМ!$A$33:$A$776,$A111,СВЦЭМ!$B$33:$B$776,M$83)+'СЕТ СН'!$H$12+СВЦЭМ!$D$10+'СЕТ СН'!$H$6-'СЕТ СН'!$H$22</f>
        <v>1342.7462557000001</v>
      </c>
      <c r="N111" s="36">
        <f>SUMIFS(СВЦЭМ!$C$33:$C$776,СВЦЭМ!$A$33:$A$776,$A111,СВЦЭМ!$B$33:$B$776,N$83)+'СЕТ СН'!$H$12+СВЦЭМ!$D$10+'СЕТ СН'!$H$6-'СЕТ СН'!$H$22</f>
        <v>1351.5291769900002</v>
      </c>
      <c r="O111" s="36">
        <f>SUMIFS(СВЦЭМ!$C$33:$C$776,СВЦЭМ!$A$33:$A$776,$A111,СВЦЭМ!$B$33:$B$776,O$83)+'СЕТ СН'!$H$12+СВЦЭМ!$D$10+'СЕТ СН'!$H$6-'СЕТ СН'!$H$22</f>
        <v>1335.8206426600002</v>
      </c>
      <c r="P111" s="36">
        <f>SUMIFS(СВЦЭМ!$C$33:$C$776,СВЦЭМ!$A$33:$A$776,$A111,СВЦЭМ!$B$33:$B$776,P$83)+'СЕТ СН'!$H$12+СВЦЭМ!$D$10+'СЕТ СН'!$H$6-'СЕТ СН'!$H$22</f>
        <v>1343.4567146500001</v>
      </c>
      <c r="Q111" s="36">
        <f>SUMIFS(СВЦЭМ!$C$33:$C$776,СВЦЭМ!$A$33:$A$776,$A111,СВЦЭМ!$B$33:$B$776,Q$83)+'СЕТ СН'!$H$12+СВЦЭМ!$D$10+'СЕТ СН'!$H$6-'СЕТ СН'!$H$22</f>
        <v>1339.8425722900001</v>
      </c>
      <c r="R111" s="36">
        <f>SUMIFS(СВЦЭМ!$C$33:$C$776,СВЦЭМ!$A$33:$A$776,$A111,СВЦЭМ!$B$33:$B$776,R$83)+'СЕТ СН'!$H$12+СВЦЭМ!$D$10+'СЕТ СН'!$H$6-'СЕТ СН'!$H$22</f>
        <v>1342.32106991</v>
      </c>
      <c r="S111" s="36">
        <f>SUMIFS(СВЦЭМ!$C$33:$C$776,СВЦЭМ!$A$33:$A$776,$A111,СВЦЭМ!$B$33:$B$776,S$83)+'СЕТ СН'!$H$12+СВЦЭМ!$D$10+'СЕТ СН'!$H$6-'СЕТ СН'!$H$22</f>
        <v>1331.4338158600001</v>
      </c>
      <c r="T111" s="36">
        <f>SUMIFS(СВЦЭМ!$C$33:$C$776,СВЦЭМ!$A$33:$A$776,$A111,СВЦЭМ!$B$33:$B$776,T$83)+'СЕТ СН'!$H$12+СВЦЭМ!$D$10+'СЕТ СН'!$H$6-'СЕТ СН'!$H$22</f>
        <v>1306.64294423</v>
      </c>
      <c r="U111" s="36">
        <f>SUMIFS(СВЦЭМ!$C$33:$C$776,СВЦЭМ!$A$33:$A$776,$A111,СВЦЭМ!$B$33:$B$776,U$83)+'СЕТ СН'!$H$12+СВЦЭМ!$D$10+'СЕТ СН'!$H$6-'СЕТ СН'!$H$22</f>
        <v>1309.6547532300001</v>
      </c>
      <c r="V111" s="36">
        <f>SUMIFS(СВЦЭМ!$C$33:$C$776,СВЦЭМ!$A$33:$A$776,$A111,СВЦЭМ!$B$33:$B$776,V$83)+'СЕТ СН'!$H$12+СВЦЭМ!$D$10+'СЕТ СН'!$H$6-'СЕТ СН'!$H$22</f>
        <v>1310.9707902</v>
      </c>
      <c r="W111" s="36">
        <f>SUMIFS(СВЦЭМ!$C$33:$C$776,СВЦЭМ!$A$33:$A$776,$A111,СВЦЭМ!$B$33:$B$776,W$83)+'СЕТ СН'!$H$12+СВЦЭМ!$D$10+'СЕТ СН'!$H$6-'СЕТ СН'!$H$22</f>
        <v>1328.01398653</v>
      </c>
      <c r="X111" s="36">
        <f>SUMIFS(СВЦЭМ!$C$33:$C$776,СВЦЭМ!$A$33:$A$776,$A111,СВЦЭМ!$B$33:$B$776,X$83)+'СЕТ СН'!$H$12+СВЦЭМ!$D$10+'СЕТ СН'!$H$6-'СЕТ СН'!$H$22</f>
        <v>1327.3727711400002</v>
      </c>
      <c r="Y111" s="36">
        <f>SUMIFS(СВЦЭМ!$C$33:$C$776,СВЦЭМ!$A$33:$A$776,$A111,СВЦЭМ!$B$33:$B$776,Y$83)+'СЕТ СН'!$H$12+СВЦЭМ!$D$10+'СЕТ СН'!$H$6-'СЕТ СН'!$H$22</f>
        <v>1348.0070969000001</v>
      </c>
    </row>
    <row r="112" spans="1:25" ht="15.75" x14ac:dyDescent="0.2">
      <c r="A112" s="35">
        <f t="shared" si="2"/>
        <v>44225</v>
      </c>
      <c r="B112" s="36">
        <f>SUMIFS(СВЦЭМ!$C$33:$C$776,СВЦЭМ!$A$33:$A$776,$A112,СВЦЭМ!$B$33:$B$776,B$83)+'СЕТ СН'!$H$12+СВЦЭМ!$D$10+'СЕТ СН'!$H$6-'СЕТ СН'!$H$22</f>
        <v>1335.2913255400001</v>
      </c>
      <c r="C112" s="36">
        <f>SUMIFS(СВЦЭМ!$C$33:$C$776,СВЦЭМ!$A$33:$A$776,$A112,СВЦЭМ!$B$33:$B$776,C$83)+'СЕТ СН'!$H$12+СВЦЭМ!$D$10+'СЕТ СН'!$H$6-'СЕТ СН'!$H$22</f>
        <v>1362.8183515100002</v>
      </c>
      <c r="D112" s="36">
        <f>SUMIFS(СВЦЭМ!$C$33:$C$776,СВЦЭМ!$A$33:$A$776,$A112,СВЦЭМ!$B$33:$B$776,D$83)+'СЕТ СН'!$H$12+СВЦЭМ!$D$10+'СЕТ СН'!$H$6-'СЕТ СН'!$H$22</f>
        <v>1374.77866242</v>
      </c>
      <c r="E112" s="36">
        <f>SUMIFS(СВЦЭМ!$C$33:$C$776,СВЦЭМ!$A$33:$A$776,$A112,СВЦЭМ!$B$33:$B$776,E$83)+'СЕТ СН'!$H$12+СВЦЭМ!$D$10+'СЕТ СН'!$H$6-'СЕТ СН'!$H$22</f>
        <v>1363.0086280600001</v>
      </c>
      <c r="F112" s="36">
        <f>SUMIFS(СВЦЭМ!$C$33:$C$776,СВЦЭМ!$A$33:$A$776,$A112,СВЦЭМ!$B$33:$B$776,F$83)+'СЕТ СН'!$H$12+СВЦЭМ!$D$10+'СЕТ СН'!$H$6-'СЕТ СН'!$H$22</f>
        <v>1360.8804545300002</v>
      </c>
      <c r="G112" s="36">
        <f>SUMIFS(СВЦЭМ!$C$33:$C$776,СВЦЭМ!$A$33:$A$776,$A112,СВЦЭМ!$B$33:$B$776,G$83)+'СЕТ СН'!$H$12+СВЦЭМ!$D$10+'СЕТ СН'!$H$6-'СЕТ СН'!$H$22</f>
        <v>1352.6862984500001</v>
      </c>
      <c r="H112" s="36">
        <f>SUMIFS(СВЦЭМ!$C$33:$C$776,СВЦЭМ!$A$33:$A$776,$A112,СВЦЭМ!$B$33:$B$776,H$83)+'СЕТ СН'!$H$12+СВЦЭМ!$D$10+'СЕТ СН'!$H$6-'СЕТ СН'!$H$22</f>
        <v>1320.7941155900003</v>
      </c>
      <c r="I112" s="36">
        <f>SUMIFS(СВЦЭМ!$C$33:$C$776,СВЦЭМ!$A$33:$A$776,$A112,СВЦЭМ!$B$33:$B$776,I$83)+'СЕТ СН'!$H$12+СВЦЭМ!$D$10+'СЕТ СН'!$H$6-'СЕТ СН'!$H$22</f>
        <v>1285.4138488600001</v>
      </c>
      <c r="J112" s="36">
        <f>SUMIFS(СВЦЭМ!$C$33:$C$776,СВЦЭМ!$A$33:$A$776,$A112,СВЦЭМ!$B$33:$B$776,J$83)+'СЕТ СН'!$H$12+СВЦЭМ!$D$10+'СЕТ СН'!$H$6-'СЕТ СН'!$H$22</f>
        <v>1278.5599148300003</v>
      </c>
      <c r="K112" s="36">
        <f>SUMIFS(СВЦЭМ!$C$33:$C$776,СВЦЭМ!$A$33:$A$776,$A112,СВЦЭМ!$B$33:$B$776,K$83)+'СЕТ СН'!$H$12+СВЦЭМ!$D$10+'СЕТ СН'!$H$6-'СЕТ СН'!$H$22</f>
        <v>1266.79167074</v>
      </c>
      <c r="L112" s="36">
        <f>SUMIFS(СВЦЭМ!$C$33:$C$776,СВЦЭМ!$A$33:$A$776,$A112,СВЦЭМ!$B$33:$B$776,L$83)+'СЕТ СН'!$H$12+СВЦЭМ!$D$10+'СЕТ СН'!$H$6-'СЕТ СН'!$H$22</f>
        <v>1265.8213473800001</v>
      </c>
      <c r="M112" s="36">
        <f>SUMIFS(СВЦЭМ!$C$33:$C$776,СВЦЭМ!$A$33:$A$776,$A112,СВЦЭМ!$B$33:$B$776,M$83)+'СЕТ СН'!$H$12+СВЦЭМ!$D$10+'СЕТ СН'!$H$6-'СЕТ СН'!$H$22</f>
        <v>1300.1202659200001</v>
      </c>
      <c r="N112" s="36">
        <f>SUMIFS(СВЦЭМ!$C$33:$C$776,СВЦЭМ!$A$33:$A$776,$A112,СВЦЭМ!$B$33:$B$776,N$83)+'СЕТ СН'!$H$12+СВЦЭМ!$D$10+'СЕТ СН'!$H$6-'СЕТ СН'!$H$22</f>
        <v>1306.7679421000003</v>
      </c>
      <c r="O112" s="36">
        <f>SUMIFS(СВЦЭМ!$C$33:$C$776,СВЦЭМ!$A$33:$A$776,$A112,СВЦЭМ!$B$33:$B$776,O$83)+'СЕТ СН'!$H$12+СВЦЭМ!$D$10+'СЕТ СН'!$H$6-'СЕТ СН'!$H$22</f>
        <v>1313.08483682</v>
      </c>
      <c r="P112" s="36">
        <f>SUMIFS(СВЦЭМ!$C$33:$C$776,СВЦЭМ!$A$33:$A$776,$A112,СВЦЭМ!$B$33:$B$776,P$83)+'СЕТ СН'!$H$12+СВЦЭМ!$D$10+'СЕТ СН'!$H$6-'СЕТ СН'!$H$22</f>
        <v>1319.49382552</v>
      </c>
      <c r="Q112" s="36">
        <f>SUMIFS(СВЦЭМ!$C$33:$C$776,СВЦЭМ!$A$33:$A$776,$A112,СВЦЭМ!$B$33:$B$776,Q$83)+'СЕТ СН'!$H$12+СВЦЭМ!$D$10+'СЕТ СН'!$H$6-'СЕТ СН'!$H$22</f>
        <v>1315.0647242800001</v>
      </c>
      <c r="R112" s="36">
        <f>SUMIFS(СВЦЭМ!$C$33:$C$776,СВЦЭМ!$A$33:$A$776,$A112,СВЦЭМ!$B$33:$B$776,R$83)+'СЕТ СН'!$H$12+СВЦЭМ!$D$10+'СЕТ СН'!$H$6-'СЕТ СН'!$H$22</f>
        <v>1285.1181925800001</v>
      </c>
      <c r="S112" s="36">
        <f>SUMIFS(СВЦЭМ!$C$33:$C$776,СВЦЭМ!$A$33:$A$776,$A112,СВЦЭМ!$B$33:$B$776,S$83)+'СЕТ СН'!$H$12+СВЦЭМ!$D$10+'СЕТ СН'!$H$6-'СЕТ СН'!$H$22</f>
        <v>1296.7273891</v>
      </c>
      <c r="T112" s="36">
        <f>SUMIFS(СВЦЭМ!$C$33:$C$776,СВЦЭМ!$A$33:$A$776,$A112,СВЦЭМ!$B$33:$B$776,T$83)+'СЕТ СН'!$H$12+СВЦЭМ!$D$10+'СЕТ СН'!$H$6-'СЕТ СН'!$H$22</f>
        <v>1283.0165090700002</v>
      </c>
      <c r="U112" s="36">
        <f>SUMIFS(СВЦЭМ!$C$33:$C$776,СВЦЭМ!$A$33:$A$776,$A112,СВЦЭМ!$B$33:$B$776,U$83)+'СЕТ СН'!$H$12+СВЦЭМ!$D$10+'СЕТ СН'!$H$6-'СЕТ СН'!$H$22</f>
        <v>1283.3196860100002</v>
      </c>
      <c r="V112" s="36">
        <f>SUMIFS(СВЦЭМ!$C$33:$C$776,СВЦЭМ!$A$33:$A$776,$A112,СВЦЭМ!$B$33:$B$776,V$83)+'СЕТ СН'!$H$12+СВЦЭМ!$D$10+'СЕТ СН'!$H$6-'СЕТ СН'!$H$22</f>
        <v>1299.7327179200001</v>
      </c>
      <c r="W112" s="36">
        <f>SUMIFS(СВЦЭМ!$C$33:$C$776,СВЦЭМ!$A$33:$A$776,$A112,СВЦЭМ!$B$33:$B$776,W$83)+'СЕТ СН'!$H$12+СВЦЭМ!$D$10+'СЕТ СН'!$H$6-'СЕТ СН'!$H$22</f>
        <v>1308.77059207</v>
      </c>
      <c r="X112" s="36">
        <f>SUMIFS(СВЦЭМ!$C$33:$C$776,СВЦЭМ!$A$33:$A$776,$A112,СВЦЭМ!$B$33:$B$776,X$83)+'СЕТ СН'!$H$12+СВЦЭМ!$D$10+'СЕТ СН'!$H$6-'СЕТ СН'!$H$22</f>
        <v>1314.6394687800002</v>
      </c>
      <c r="Y112" s="36">
        <f>SUMIFS(СВЦЭМ!$C$33:$C$776,СВЦЭМ!$A$33:$A$776,$A112,СВЦЭМ!$B$33:$B$776,Y$83)+'СЕТ СН'!$H$12+СВЦЭМ!$D$10+'СЕТ СН'!$H$6-'СЕТ СН'!$H$22</f>
        <v>1319.8670615700003</v>
      </c>
    </row>
    <row r="113" spans="1:27" ht="15.75" x14ac:dyDescent="0.2">
      <c r="A113" s="35">
        <f t="shared" si="2"/>
        <v>44226</v>
      </c>
      <c r="B113" s="36">
        <f>SUMIFS(СВЦЭМ!$C$33:$C$776,СВЦЭМ!$A$33:$A$776,$A113,СВЦЭМ!$B$33:$B$776,B$83)+'СЕТ СН'!$H$12+СВЦЭМ!$D$10+'СЕТ СН'!$H$6-'СЕТ СН'!$H$22</f>
        <v>1313.9091126800001</v>
      </c>
      <c r="C113" s="36">
        <f>SUMIFS(СВЦЭМ!$C$33:$C$776,СВЦЭМ!$A$33:$A$776,$A113,СВЦЭМ!$B$33:$B$776,C$83)+'СЕТ СН'!$H$12+СВЦЭМ!$D$10+'СЕТ СН'!$H$6-'СЕТ СН'!$H$22</f>
        <v>1347.7898712800002</v>
      </c>
      <c r="D113" s="36">
        <f>SUMIFS(СВЦЭМ!$C$33:$C$776,СВЦЭМ!$A$33:$A$776,$A113,СВЦЭМ!$B$33:$B$776,D$83)+'СЕТ СН'!$H$12+СВЦЭМ!$D$10+'СЕТ СН'!$H$6-'СЕТ СН'!$H$22</f>
        <v>1366.0763605900001</v>
      </c>
      <c r="E113" s="36">
        <f>SUMIFS(СВЦЭМ!$C$33:$C$776,СВЦЭМ!$A$33:$A$776,$A113,СВЦЭМ!$B$33:$B$776,E$83)+'СЕТ СН'!$H$12+СВЦЭМ!$D$10+'СЕТ СН'!$H$6-'СЕТ СН'!$H$22</f>
        <v>1370.5311419900002</v>
      </c>
      <c r="F113" s="36">
        <f>SUMIFS(СВЦЭМ!$C$33:$C$776,СВЦЭМ!$A$33:$A$776,$A113,СВЦЭМ!$B$33:$B$776,F$83)+'СЕТ СН'!$H$12+СВЦЭМ!$D$10+'СЕТ СН'!$H$6-'СЕТ СН'!$H$22</f>
        <v>1384.0818884</v>
      </c>
      <c r="G113" s="36">
        <f>SUMIFS(СВЦЭМ!$C$33:$C$776,СВЦЭМ!$A$33:$A$776,$A113,СВЦЭМ!$B$33:$B$776,G$83)+'СЕТ СН'!$H$12+СВЦЭМ!$D$10+'СЕТ СН'!$H$6-'СЕТ СН'!$H$22</f>
        <v>1379.47994152</v>
      </c>
      <c r="H113" s="36">
        <f>SUMIFS(СВЦЭМ!$C$33:$C$776,СВЦЭМ!$A$33:$A$776,$A113,СВЦЭМ!$B$33:$B$776,H$83)+'СЕТ СН'!$H$12+СВЦЭМ!$D$10+'СЕТ СН'!$H$6-'СЕТ СН'!$H$22</f>
        <v>1367.94748583</v>
      </c>
      <c r="I113" s="36">
        <f>SUMIFS(СВЦЭМ!$C$33:$C$776,СВЦЭМ!$A$33:$A$776,$A113,СВЦЭМ!$B$33:$B$776,I$83)+'СЕТ СН'!$H$12+СВЦЭМ!$D$10+'СЕТ СН'!$H$6-'СЕТ СН'!$H$22</f>
        <v>1345.8898976700002</v>
      </c>
      <c r="J113" s="36">
        <f>SUMIFS(СВЦЭМ!$C$33:$C$776,СВЦЭМ!$A$33:$A$776,$A113,СВЦЭМ!$B$33:$B$776,J$83)+'СЕТ СН'!$H$12+СВЦЭМ!$D$10+'СЕТ СН'!$H$6-'СЕТ СН'!$H$22</f>
        <v>1328.9440298300001</v>
      </c>
      <c r="K113" s="36">
        <f>SUMIFS(СВЦЭМ!$C$33:$C$776,СВЦЭМ!$A$33:$A$776,$A113,СВЦЭМ!$B$33:$B$776,K$83)+'СЕТ СН'!$H$12+СВЦЭМ!$D$10+'СЕТ СН'!$H$6-'СЕТ СН'!$H$22</f>
        <v>1311.1663162900002</v>
      </c>
      <c r="L113" s="36">
        <f>SUMIFS(СВЦЭМ!$C$33:$C$776,СВЦЭМ!$A$33:$A$776,$A113,СВЦЭМ!$B$33:$B$776,L$83)+'СЕТ СН'!$H$12+СВЦЭМ!$D$10+'СЕТ СН'!$H$6-'СЕТ СН'!$H$22</f>
        <v>1295.5839644400003</v>
      </c>
      <c r="M113" s="36">
        <f>SUMIFS(СВЦЭМ!$C$33:$C$776,СВЦЭМ!$A$33:$A$776,$A113,СВЦЭМ!$B$33:$B$776,M$83)+'СЕТ СН'!$H$12+СВЦЭМ!$D$10+'СЕТ СН'!$H$6-'СЕТ СН'!$H$22</f>
        <v>1297.7867435600001</v>
      </c>
      <c r="N113" s="36">
        <f>SUMIFS(СВЦЭМ!$C$33:$C$776,СВЦЭМ!$A$33:$A$776,$A113,СВЦЭМ!$B$33:$B$776,N$83)+'СЕТ СН'!$H$12+СВЦЭМ!$D$10+'СЕТ СН'!$H$6-'СЕТ СН'!$H$22</f>
        <v>1296.2621292600002</v>
      </c>
      <c r="O113" s="36">
        <f>SUMIFS(СВЦЭМ!$C$33:$C$776,СВЦЭМ!$A$33:$A$776,$A113,СВЦЭМ!$B$33:$B$776,O$83)+'СЕТ СН'!$H$12+СВЦЭМ!$D$10+'СЕТ СН'!$H$6-'СЕТ СН'!$H$22</f>
        <v>1294.4276945900001</v>
      </c>
      <c r="P113" s="36">
        <f>SUMIFS(СВЦЭМ!$C$33:$C$776,СВЦЭМ!$A$33:$A$776,$A113,СВЦЭМ!$B$33:$B$776,P$83)+'СЕТ СН'!$H$12+СВЦЭМ!$D$10+'СЕТ СН'!$H$6-'СЕТ СН'!$H$22</f>
        <v>1318.8426058800001</v>
      </c>
      <c r="Q113" s="36">
        <f>SUMIFS(СВЦЭМ!$C$33:$C$776,СВЦЭМ!$A$33:$A$776,$A113,СВЦЭМ!$B$33:$B$776,Q$83)+'СЕТ СН'!$H$12+СВЦЭМ!$D$10+'СЕТ СН'!$H$6-'СЕТ СН'!$H$22</f>
        <v>1319.44888339</v>
      </c>
      <c r="R113" s="36">
        <f>SUMIFS(СВЦЭМ!$C$33:$C$776,СВЦЭМ!$A$33:$A$776,$A113,СВЦЭМ!$B$33:$B$776,R$83)+'СЕТ СН'!$H$12+СВЦЭМ!$D$10+'СЕТ СН'!$H$6-'СЕТ СН'!$H$22</f>
        <v>1308.60767515</v>
      </c>
      <c r="S113" s="36">
        <f>SUMIFS(СВЦЭМ!$C$33:$C$776,СВЦЭМ!$A$33:$A$776,$A113,СВЦЭМ!$B$33:$B$776,S$83)+'СЕТ СН'!$H$12+СВЦЭМ!$D$10+'СЕТ СН'!$H$6-'СЕТ СН'!$H$22</f>
        <v>1300.1977290300001</v>
      </c>
      <c r="T113" s="36">
        <f>SUMIFS(СВЦЭМ!$C$33:$C$776,СВЦЭМ!$A$33:$A$776,$A113,СВЦЭМ!$B$33:$B$776,T$83)+'СЕТ СН'!$H$12+СВЦЭМ!$D$10+'СЕТ СН'!$H$6-'СЕТ СН'!$H$22</f>
        <v>1288.3236508800001</v>
      </c>
      <c r="U113" s="36">
        <f>SUMIFS(СВЦЭМ!$C$33:$C$776,СВЦЭМ!$A$33:$A$776,$A113,СВЦЭМ!$B$33:$B$776,U$83)+'СЕТ СН'!$H$12+СВЦЭМ!$D$10+'СЕТ СН'!$H$6-'СЕТ СН'!$H$22</f>
        <v>1282.9140810000001</v>
      </c>
      <c r="V113" s="36">
        <f>SUMIFS(СВЦЭМ!$C$33:$C$776,СВЦЭМ!$A$33:$A$776,$A113,СВЦЭМ!$B$33:$B$776,V$83)+'СЕТ СН'!$H$12+СВЦЭМ!$D$10+'СЕТ СН'!$H$6-'СЕТ СН'!$H$22</f>
        <v>1300.8070911700001</v>
      </c>
      <c r="W113" s="36">
        <f>SUMIFS(СВЦЭМ!$C$33:$C$776,СВЦЭМ!$A$33:$A$776,$A113,СВЦЭМ!$B$33:$B$776,W$83)+'СЕТ СН'!$H$12+СВЦЭМ!$D$10+'СЕТ СН'!$H$6-'СЕТ СН'!$H$22</f>
        <v>1309.54311284</v>
      </c>
      <c r="X113" s="36">
        <f>SUMIFS(СВЦЭМ!$C$33:$C$776,СВЦЭМ!$A$33:$A$776,$A113,СВЦЭМ!$B$33:$B$776,X$83)+'СЕТ СН'!$H$12+СВЦЭМ!$D$10+'СЕТ СН'!$H$6-'СЕТ СН'!$H$22</f>
        <v>1327.30408313</v>
      </c>
      <c r="Y113" s="36">
        <f>SUMIFS(СВЦЭМ!$C$33:$C$776,СВЦЭМ!$A$33:$A$776,$A113,СВЦЭМ!$B$33:$B$776,Y$83)+'СЕТ СН'!$H$12+СВЦЭМ!$D$10+'СЕТ СН'!$H$6-'СЕТ СН'!$H$22</f>
        <v>1349.8435146400002</v>
      </c>
      <c r="AA113" s="37"/>
    </row>
    <row r="114" spans="1:27" ht="15.75" x14ac:dyDescent="0.2">
      <c r="A114" s="35">
        <f t="shared" si="2"/>
        <v>44227</v>
      </c>
      <c r="B114" s="36">
        <f>SUMIFS(СВЦЭМ!$C$33:$C$776,СВЦЭМ!$A$33:$A$776,$A114,СВЦЭМ!$B$33:$B$776,B$83)+'СЕТ СН'!$H$12+СВЦЭМ!$D$10+'СЕТ СН'!$H$6-'СЕТ СН'!$H$22</f>
        <v>1301.5117666200001</v>
      </c>
      <c r="C114" s="36">
        <f>SUMIFS(СВЦЭМ!$C$33:$C$776,СВЦЭМ!$A$33:$A$776,$A114,СВЦЭМ!$B$33:$B$776,C$83)+'СЕТ СН'!$H$12+СВЦЭМ!$D$10+'СЕТ СН'!$H$6-'СЕТ СН'!$H$22</f>
        <v>1336.1589437</v>
      </c>
      <c r="D114" s="36">
        <f>SUMIFS(СВЦЭМ!$C$33:$C$776,СВЦЭМ!$A$33:$A$776,$A114,СВЦЭМ!$B$33:$B$776,D$83)+'СЕТ СН'!$H$12+СВЦЭМ!$D$10+'СЕТ СН'!$H$6-'СЕТ СН'!$H$22</f>
        <v>1351.4890178600001</v>
      </c>
      <c r="E114" s="36">
        <f>SUMIFS(СВЦЭМ!$C$33:$C$776,СВЦЭМ!$A$33:$A$776,$A114,СВЦЭМ!$B$33:$B$776,E$83)+'СЕТ СН'!$H$12+СВЦЭМ!$D$10+'СЕТ СН'!$H$6-'СЕТ СН'!$H$22</f>
        <v>1358.38915522</v>
      </c>
      <c r="F114" s="36">
        <f>SUMIFS(СВЦЭМ!$C$33:$C$776,СВЦЭМ!$A$33:$A$776,$A114,СВЦЭМ!$B$33:$B$776,F$83)+'СЕТ СН'!$H$12+СВЦЭМ!$D$10+'СЕТ СН'!$H$6-'СЕТ СН'!$H$22</f>
        <v>1378.5551266000002</v>
      </c>
      <c r="G114" s="36">
        <f>SUMIFS(СВЦЭМ!$C$33:$C$776,СВЦЭМ!$A$33:$A$776,$A114,СВЦЭМ!$B$33:$B$776,G$83)+'СЕТ СН'!$H$12+СВЦЭМ!$D$10+'СЕТ СН'!$H$6-'СЕТ СН'!$H$22</f>
        <v>1367.7346554400001</v>
      </c>
      <c r="H114" s="36">
        <f>SUMIFS(СВЦЭМ!$C$33:$C$776,СВЦЭМ!$A$33:$A$776,$A114,СВЦЭМ!$B$33:$B$776,H$83)+'СЕТ СН'!$H$12+СВЦЭМ!$D$10+'СЕТ СН'!$H$6-'СЕТ СН'!$H$22</f>
        <v>1358.4301062100001</v>
      </c>
      <c r="I114" s="36">
        <f>SUMIFS(СВЦЭМ!$C$33:$C$776,СВЦЭМ!$A$33:$A$776,$A114,СВЦЭМ!$B$33:$B$776,I$83)+'СЕТ СН'!$H$12+СВЦЭМ!$D$10+'СЕТ СН'!$H$6-'СЕТ СН'!$H$22</f>
        <v>1344.7306883000001</v>
      </c>
      <c r="J114" s="36">
        <f>SUMIFS(СВЦЭМ!$C$33:$C$776,СВЦЭМ!$A$33:$A$776,$A114,СВЦЭМ!$B$33:$B$776,J$83)+'СЕТ СН'!$H$12+СВЦЭМ!$D$10+'СЕТ СН'!$H$6-'СЕТ СН'!$H$22</f>
        <v>1334.32427312</v>
      </c>
      <c r="K114" s="36">
        <f>SUMIFS(СВЦЭМ!$C$33:$C$776,СВЦЭМ!$A$33:$A$776,$A114,СВЦЭМ!$B$33:$B$776,K$83)+'СЕТ СН'!$H$12+СВЦЭМ!$D$10+'СЕТ СН'!$H$6-'СЕТ СН'!$H$22</f>
        <v>1312.9551099700002</v>
      </c>
      <c r="L114" s="36">
        <f>SUMIFS(СВЦЭМ!$C$33:$C$776,СВЦЭМ!$A$33:$A$776,$A114,СВЦЭМ!$B$33:$B$776,L$83)+'СЕТ СН'!$H$12+СВЦЭМ!$D$10+'СЕТ СН'!$H$6-'СЕТ СН'!$H$22</f>
        <v>1295.1715773700003</v>
      </c>
      <c r="M114" s="36">
        <f>SUMIFS(СВЦЭМ!$C$33:$C$776,СВЦЭМ!$A$33:$A$776,$A114,СВЦЭМ!$B$33:$B$776,M$83)+'СЕТ СН'!$H$12+СВЦЭМ!$D$10+'СЕТ СН'!$H$6-'СЕТ СН'!$H$22</f>
        <v>1303.0952840500001</v>
      </c>
      <c r="N114" s="36">
        <f>SUMIFS(СВЦЭМ!$C$33:$C$776,СВЦЭМ!$A$33:$A$776,$A114,СВЦЭМ!$B$33:$B$776,N$83)+'СЕТ СН'!$H$12+СВЦЭМ!$D$10+'СЕТ СН'!$H$6-'СЕТ СН'!$H$22</f>
        <v>1301.9822991000001</v>
      </c>
      <c r="O114" s="36">
        <f>SUMIFS(СВЦЭМ!$C$33:$C$776,СВЦЭМ!$A$33:$A$776,$A114,СВЦЭМ!$B$33:$B$776,O$83)+'СЕТ СН'!$H$12+СВЦЭМ!$D$10+'СЕТ СН'!$H$6-'СЕТ СН'!$H$22</f>
        <v>1295.9388973100001</v>
      </c>
      <c r="P114" s="36">
        <f>SUMIFS(СВЦЭМ!$C$33:$C$776,СВЦЭМ!$A$33:$A$776,$A114,СВЦЭМ!$B$33:$B$776,P$83)+'СЕТ СН'!$H$12+СВЦЭМ!$D$10+'СЕТ СН'!$H$6-'СЕТ СН'!$H$22</f>
        <v>1292.7037397900001</v>
      </c>
      <c r="Q114" s="36">
        <f>SUMIFS(СВЦЭМ!$C$33:$C$776,СВЦЭМ!$A$33:$A$776,$A114,СВЦЭМ!$B$33:$B$776,Q$83)+'СЕТ СН'!$H$12+СВЦЭМ!$D$10+'СЕТ СН'!$H$6-'СЕТ СН'!$H$22</f>
        <v>1299.2476747800001</v>
      </c>
      <c r="R114" s="36">
        <f>SUMIFS(СВЦЭМ!$C$33:$C$776,СВЦЭМ!$A$33:$A$776,$A114,СВЦЭМ!$B$33:$B$776,R$83)+'СЕТ СН'!$H$12+СВЦЭМ!$D$10+'СЕТ СН'!$H$6-'СЕТ СН'!$H$22</f>
        <v>1311.7351526800003</v>
      </c>
      <c r="S114" s="36">
        <f>SUMIFS(СВЦЭМ!$C$33:$C$776,СВЦЭМ!$A$33:$A$776,$A114,СВЦЭМ!$B$33:$B$776,S$83)+'СЕТ СН'!$H$12+СВЦЭМ!$D$10+'СЕТ СН'!$H$6-'СЕТ СН'!$H$22</f>
        <v>1327.8235201100001</v>
      </c>
      <c r="T114" s="36">
        <f>SUMIFS(СВЦЭМ!$C$33:$C$776,СВЦЭМ!$A$33:$A$776,$A114,СВЦЭМ!$B$33:$B$776,T$83)+'СЕТ СН'!$H$12+СВЦЭМ!$D$10+'СЕТ СН'!$H$6-'СЕТ СН'!$H$22</f>
        <v>1341.4966219500002</v>
      </c>
      <c r="U114" s="36">
        <f>SUMIFS(СВЦЭМ!$C$33:$C$776,СВЦЭМ!$A$33:$A$776,$A114,СВЦЭМ!$B$33:$B$776,U$83)+'СЕТ СН'!$H$12+СВЦЭМ!$D$10+'СЕТ СН'!$H$6-'СЕТ СН'!$H$22</f>
        <v>1343.8639189300002</v>
      </c>
      <c r="V114" s="36">
        <f>SUMIFS(СВЦЭМ!$C$33:$C$776,СВЦЭМ!$A$33:$A$776,$A114,СВЦЭМ!$B$33:$B$776,V$83)+'СЕТ СН'!$H$12+СВЦЭМ!$D$10+'СЕТ СН'!$H$6-'СЕТ СН'!$H$22</f>
        <v>1333.7573257800002</v>
      </c>
      <c r="W114" s="36">
        <f>SUMIFS(СВЦЭМ!$C$33:$C$776,СВЦЭМ!$A$33:$A$776,$A114,СВЦЭМ!$B$33:$B$776,W$83)+'СЕТ СН'!$H$12+СВЦЭМ!$D$10+'СЕТ СН'!$H$6-'СЕТ СН'!$H$22</f>
        <v>1325.5784935900001</v>
      </c>
      <c r="X114" s="36">
        <f>SUMIFS(СВЦЭМ!$C$33:$C$776,СВЦЭМ!$A$33:$A$776,$A114,СВЦЭМ!$B$33:$B$776,X$83)+'СЕТ СН'!$H$12+СВЦЭМ!$D$10+'СЕТ СН'!$H$6-'СЕТ СН'!$H$22</f>
        <v>1313.4221545800001</v>
      </c>
      <c r="Y114" s="36">
        <f>SUMIFS(СВЦЭМ!$C$33:$C$776,СВЦЭМ!$A$33:$A$776,$A114,СВЦЭМ!$B$33:$B$776,Y$83)+'СЕТ СН'!$H$12+СВЦЭМ!$D$10+'СЕТ СН'!$H$6-'СЕТ СН'!$H$22</f>
        <v>1316.9798451400002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01.01.2021</v>
      </c>
      <c r="B120" s="36">
        <f>SUMIFS(СВЦЭМ!$C$33:$C$776,СВЦЭМ!$A$33:$A$776,$A120,СВЦЭМ!$B$33:$B$776,B$119)+'СЕТ СН'!$I$12+СВЦЭМ!$D$10+'СЕТ СН'!$I$6-'СЕТ СН'!$I$22</f>
        <v>1589.1965006400001</v>
      </c>
      <c r="C120" s="36">
        <f>SUMIFS(СВЦЭМ!$C$33:$C$776,СВЦЭМ!$A$33:$A$776,$A120,СВЦЭМ!$B$33:$B$776,C$119)+'СЕТ СН'!$I$12+СВЦЭМ!$D$10+'СЕТ СН'!$I$6-'СЕТ СН'!$I$22</f>
        <v>1608.58903702</v>
      </c>
      <c r="D120" s="36">
        <f>SUMIFS(СВЦЭМ!$C$33:$C$776,СВЦЭМ!$A$33:$A$776,$A120,СВЦЭМ!$B$33:$B$776,D$119)+'СЕТ СН'!$I$12+СВЦЭМ!$D$10+'СЕТ СН'!$I$6-'СЕТ СН'!$I$22</f>
        <v>1580.5269550600001</v>
      </c>
      <c r="E120" s="36">
        <f>SUMIFS(СВЦЭМ!$C$33:$C$776,СВЦЭМ!$A$33:$A$776,$A120,СВЦЭМ!$B$33:$B$776,E$119)+'СЕТ СН'!$I$12+СВЦЭМ!$D$10+'СЕТ СН'!$I$6-'СЕТ СН'!$I$22</f>
        <v>1581.2469547199998</v>
      </c>
      <c r="F120" s="36">
        <f>SUMIFS(СВЦЭМ!$C$33:$C$776,СВЦЭМ!$A$33:$A$776,$A120,СВЦЭМ!$B$33:$B$776,F$119)+'СЕТ СН'!$I$12+СВЦЭМ!$D$10+'СЕТ СН'!$I$6-'СЕТ СН'!$I$22</f>
        <v>1566.19027865</v>
      </c>
      <c r="G120" s="36">
        <f>SUMIFS(СВЦЭМ!$C$33:$C$776,СВЦЭМ!$A$33:$A$776,$A120,СВЦЭМ!$B$33:$B$776,G$119)+'СЕТ СН'!$I$12+СВЦЭМ!$D$10+'СЕТ СН'!$I$6-'СЕТ СН'!$I$22</f>
        <v>1569.94987554</v>
      </c>
      <c r="H120" s="36">
        <f>SUMIFS(СВЦЭМ!$C$33:$C$776,СВЦЭМ!$A$33:$A$776,$A120,СВЦЭМ!$B$33:$B$776,H$119)+'СЕТ СН'!$I$12+СВЦЭМ!$D$10+'СЕТ СН'!$I$6-'СЕТ СН'!$I$22</f>
        <v>1597.95085002</v>
      </c>
      <c r="I120" s="36">
        <f>SUMIFS(СВЦЭМ!$C$33:$C$776,СВЦЭМ!$A$33:$A$776,$A120,СВЦЭМ!$B$33:$B$776,I$119)+'СЕТ СН'!$I$12+СВЦЭМ!$D$10+'СЕТ СН'!$I$6-'СЕТ СН'!$I$22</f>
        <v>1591.6615141900002</v>
      </c>
      <c r="J120" s="36">
        <f>SUMIFS(СВЦЭМ!$C$33:$C$776,СВЦЭМ!$A$33:$A$776,$A120,СВЦЭМ!$B$33:$B$776,J$119)+'СЕТ СН'!$I$12+СВЦЭМ!$D$10+'СЕТ СН'!$I$6-'СЕТ СН'!$I$22</f>
        <v>1585.74768941</v>
      </c>
      <c r="K120" s="36">
        <f>SUMIFS(СВЦЭМ!$C$33:$C$776,СВЦЭМ!$A$33:$A$776,$A120,СВЦЭМ!$B$33:$B$776,K$119)+'СЕТ СН'!$I$12+СВЦЭМ!$D$10+'СЕТ СН'!$I$6-'СЕТ СН'!$I$22</f>
        <v>1564.1337329899998</v>
      </c>
      <c r="L120" s="36">
        <f>SUMIFS(СВЦЭМ!$C$33:$C$776,СВЦЭМ!$A$33:$A$776,$A120,СВЦЭМ!$B$33:$B$776,L$119)+'СЕТ СН'!$I$12+СВЦЭМ!$D$10+'СЕТ СН'!$I$6-'СЕТ СН'!$I$22</f>
        <v>1556.83808198</v>
      </c>
      <c r="M120" s="36">
        <f>SUMIFS(СВЦЭМ!$C$33:$C$776,СВЦЭМ!$A$33:$A$776,$A120,СВЦЭМ!$B$33:$B$776,M$119)+'СЕТ СН'!$I$12+СВЦЭМ!$D$10+'СЕТ СН'!$I$6-'СЕТ СН'!$I$22</f>
        <v>1547.8611897699998</v>
      </c>
      <c r="N120" s="36">
        <f>SUMIFS(СВЦЭМ!$C$33:$C$776,СВЦЭМ!$A$33:$A$776,$A120,СВЦЭМ!$B$33:$B$776,N$119)+'СЕТ СН'!$I$12+СВЦЭМ!$D$10+'СЕТ СН'!$I$6-'СЕТ СН'!$I$22</f>
        <v>1556.9936389</v>
      </c>
      <c r="O120" s="36">
        <f>SUMIFS(СВЦЭМ!$C$33:$C$776,СВЦЭМ!$A$33:$A$776,$A120,СВЦЭМ!$B$33:$B$776,O$119)+'СЕТ СН'!$I$12+СВЦЭМ!$D$10+'СЕТ СН'!$I$6-'СЕТ СН'!$I$22</f>
        <v>1557.0540179899999</v>
      </c>
      <c r="P120" s="36">
        <f>SUMIFS(СВЦЭМ!$C$33:$C$776,СВЦЭМ!$A$33:$A$776,$A120,СВЦЭМ!$B$33:$B$776,P$119)+'СЕТ СН'!$I$12+СВЦЭМ!$D$10+'СЕТ СН'!$I$6-'СЕТ СН'!$I$22</f>
        <v>1572.2425503599998</v>
      </c>
      <c r="Q120" s="36">
        <f>SUMIFS(СВЦЭМ!$C$33:$C$776,СВЦЭМ!$A$33:$A$776,$A120,СВЦЭМ!$B$33:$B$776,Q$119)+'СЕТ СН'!$I$12+СВЦЭМ!$D$10+'СЕТ СН'!$I$6-'СЕТ СН'!$I$22</f>
        <v>1578.8265190299999</v>
      </c>
      <c r="R120" s="36">
        <f>SUMIFS(СВЦЭМ!$C$33:$C$776,СВЦЭМ!$A$33:$A$776,$A120,СВЦЭМ!$B$33:$B$776,R$119)+'СЕТ СН'!$I$12+СВЦЭМ!$D$10+'СЕТ СН'!$I$6-'СЕТ СН'!$I$22</f>
        <v>1555.12769867</v>
      </c>
      <c r="S120" s="36">
        <f>SUMIFS(СВЦЭМ!$C$33:$C$776,СВЦЭМ!$A$33:$A$776,$A120,СВЦЭМ!$B$33:$B$776,S$119)+'СЕТ СН'!$I$12+СВЦЭМ!$D$10+'СЕТ СН'!$I$6-'СЕТ СН'!$I$22</f>
        <v>1532.7782754300001</v>
      </c>
      <c r="T120" s="36">
        <f>SUMIFS(СВЦЭМ!$C$33:$C$776,СВЦЭМ!$A$33:$A$776,$A120,СВЦЭМ!$B$33:$B$776,T$119)+'СЕТ СН'!$I$12+СВЦЭМ!$D$10+'СЕТ СН'!$I$6-'СЕТ СН'!$I$22</f>
        <v>1521.26638134</v>
      </c>
      <c r="U120" s="36">
        <f>SUMIFS(СВЦЭМ!$C$33:$C$776,СВЦЭМ!$A$33:$A$776,$A120,СВЦЭМ!$B$33:$B$776,U$119)+'СЕТ СН'!$I$12+СВЦЭМ!$D$10+'СЕТ СН'!$I$6-'СЕТ СН'!$I$22</f>
        <v>1518.9401730899999</v>
      </c>
      <c r="V120" s="36">
        <f>SUMIFS(СВЦЭМ!$C$33:$C$776,СВЦЭМ!$A$33:$A$776,$A120,СВЦЭМ!$B$33:$B$776,V$119)+'СЕТ СН'!$I$12+СВЦЭМ!$D$10+'СЕТ СН'!$I$6-'СЕТ СН'!$I$22</f>
        <v>1509.4987700900001</v>
      </c>
      <c r="W120" s="36">
        <f>SUMIFS(СВЦЭМ!$C$33:$C$776,СВЦЭМ!$A$33:$A$776,$A120,СВЦЭМ!$B$33:$B$776,W$119)+'СЕТ СН'!$I$12+СВЦЭМ!$D$10+'СЕТ СН'!$I$6-'СЕТ СН'!$I$22</f>
        <v>1520.7578782000001</v>
      </c>
      <c r="X120" s="36">
        <f>SUMIFS(СВЦЭМ!$C$33:$C$776,СВЦЭМ!$A$33:$A$776,$A120,СВЦЭМ!$B$33:$B$776,X$119)+'СЕТ СН'!$I$12+СВЦЭМ!$D$10+'СЕТ СН'!$I$6-'СЕТ СН'!$I$22</f>
        <v>1532.6542324000002</v>
      </c>
      <c r="Y120" s="36">
        <f>SUMIFS(СВЦЭМ!$C$33:$C$776,СВЦЭМ!$A$33:$A$776,$A120,СВЦЭМ!$B$33:$B$776,Y$119)+'СЕТ СН'!$I$12+СВЦЭМ!$D$10+'СЕТ СН'!$I$6-'СЕТ СН'!$I$22</f>
        <v>1535.8217518599999</v>
      </c>
    </row>
    <row r="121" spans="1:27" ht="15.75" x14ac:dyDescent="0.2">
      <c r="A121" s="35">
        <f>A120+1</f>
        <v>44198</v>
      </c>
      <c r="B121" s="36">
        <f>SUMIFS(СВЦЭМ!$C$33:$C$776,СВЦЭМ!$A$33:$A$776,$A121,СВЦЭМ!$B$33:$B$776,B$119)+'СЕТ СН'!$I$12+СВЦЭМ!$D$10+'СЕТ СН'!$I$6-'СЕТ СН'!$I$22</f>
        <v>1574.6254000099998</v>
      </c>
      <c r="C121" s="36">
        <f>SUMIFS(СВЦЭМ!$C$33:$C$776,СВЦЭМ!$A$33:$A$776,$A121,СВЦЭМ!$B$33:$B$776,C$119)+'СЕТ СН'!$I$12+СВЦЭМ!$D$10+'СЕТ СН'!$I$6-'СЕТ СН'!$I$22</f>
        <v>1593.3581409899998</v>
      </c>
      <c r="D121" s="36">
        <f>SUMIFS(СВЦЭМ!$C$33:$C$776,СВЦЭМ!$A$33:$A$776,$A121,СВЦЭМ!$B$33:$B$776,D$119)+'СЕТ СН'!$I$12+СВЦЭМ!$D$10+'СЕТ СН'!$I$6-'СЕТ СН'!$I$22</f>
        <v>1606.6857957400002</v>
      </c>
      <c r="E121" s="36">
        <f>SUMIFS(СВЦЭМ!$C$33:$C$776,СВЦЭМ!$A$33:$A$776,$A121,СВЦЭМ!$B$33:$B$776,E$119)+'СЕТ СН'!$I$12+СВЦЭМ!$D$10+'СЕТ СН'!$I$6-'СЕТ СН'!$I$22</f>
        <v>1632.8897480000001</v>
      </c>
      <c r="F121" s="36">
        <f>SUMIFS(СВЦЭМ!$C$33:$C$776,СВЦЭМ!$A$33:$A$776,$A121,СВЦЭМ!$B$33:$B$776,F$119)+'СЕТ СН'!$I$12+СВЦЭМ!$D$10+'СЕТ СН'!$I$6-'СЕТ СН'!$I$22</f>
        <v>1607.6239929500002</v>
      </c>
      <c r="G121" s="36">
        <f>SUMIFS(СВЦЭМ!$C$33:$C$776,СВЦЭМ!$A$33:$A$776,$A121,СВЦЭМ!$B$33:$B$776,G$119)+'СЕТ СН'!$I$12+СВЦЭМ!$D$10+'СЕТ СН'!$I$6-'СЕТ СН'!$I$22</f>
        <v>1613.3526508999998</v>
      </c>
      <c r="H121" s="36">
        <f>SUMIFS(СВЦЭМ!$C$33:$C$776,СВЦЭМ!$A$33:$A$776,$A121,СВЦЭМ!$B$33:$B$776,H$119)+'СЕТ СН'!$I$12+СВЦЭМ!$D$10+'СЕТ СН'!$I$6-'СЕТ СН'!$I$22</f>
        <v>1633.36356931</v>
      </c>
      <c r="I121" s="36">
        <f>SUMIFS(СВЦЭМ!$C$33:$C$776,СВЦЭМ!$A$33:$A$776,$A121,СВЦЭМ!$B$33:$B$776,I$119)+'СЕТ СН'!$I$12+СВЦЭМ!$D$10+'СЕТ СН'!$I$6-'СЕТ СН'!$I$22</f>
        <v>1620.1082565000002</v>
      </c>
      <c r="J121" s="36">
        <f>SUMIFS(СВЦЭМ!$C$33:$C$776,СВЦЭМ!$A$33:$A$776,$A121,СВЦЭМ!$B$33:$B$776,J$119)+'СЕТ СН'!$I$12+СВЦЭМ!$D$10+'СЕТ СН'!$I$6-'СЕТ СН'!$I$22</f>
        <v>1601.18525365</v>
      </c>
      <c r="K121" s="36">
        <f>SUMIFS(СВЦЭМ!$C$33:$C$776,СВЦЭМ!$A$33:$A$776,$A121,СВЦЭМ!$B$33:$B$776,K$119)+'СЕТ СН'!$I$12+СВЦЭМ!$D$10+'СЕТ СН'!$I$6-'СЕТ СН'!$I$22</f>
        <v>1576.67916466</v>
      </c>
      <c r="L121" s="36">
        <f>SUMIFS(СВЦЭМ!$C$33:$C$776,СВЦЭМ!$A$33:$A$776,$A121,СВЦЭМ!$B$33:$B$776,L$119)+'СЕТ СН'!$I$12+СВЦЭМ!$D$10+'СЕТ СН'!$I$6-'СЕТ СН'!$I$22</f>
        <v>1554.6168199200001</v>
      </c>
      <c r="M121" s="36">
        <f>SUMIFS(СВЦЭМ!$C$33:$C$776,СВЦЭМ!$A$33:$A$776,$A121,СВЦЭМ!$B$33:$B$776,M$119)+'СЕТ СН'!$I$12+СВЦЭМ!$D$10+'СЕТ СН'!$I$6-'СЕТ СН'!$I$22</f>
        <v>1518.1502484</v>
      </c>
      <c r="N121" s="36">
        <f>SUMIFS(СВЦЭМ!$C$33:$C$776,СВЦЭМ!$A$33:$A$776,$A121,СВЦЭМ!$B$33:$B$776,N$119)+'СЕТ СН'!$I$12+СВЦЭМ!$D$10+'СЕТ СН'!$I$6-'СЕТ СН'!$I$22</f>
        <v>1531.2686077099997</v>
      </c>
      <c r="O121" s="36">
        <f>SUMIFS(СВЦЭМ!$C$33:$C$776,СВЦЭМ!$A$33:$A$776,$A121,СВЦЭМ!$B$33:$B$776,O$119)+'СЕТ СН'!$I$12+СВЦЭМ!$D$10+'СЕТ СН'!$I$6-'СЕТ СН'!$I$22</f>
        <v>1541.4423339099999</v>
      </c>
      <c r="P121" s="36">
        <f>SUMIFS(СВЦЭМ!$C$33:$C$776,СВЦЭМ!$A$33:$A$776,$A121,СВЦЭМ!$B$33:$B$776,P$119)+'СЕТ СН'!$I$12+СВЦЭМ!$D$10+'СЕТ СН'!$I$6-'СЕТ СН'!$I$22</f>
        <v>1547.97876593</v>
      </c>
      <c r="Q121" s="36">
        <f>SUMIFS(СВЦЭМ!$C$33:$C$776,СВЦЭМ!$A$33:$A$776,$A121,СВЦЭМ!$B$33:$B$776,Q$119)+'СЕТ СН'!$I$12+СВЦЭМ!$D$10+'СЕТ СН'!$I$6-'СЕТ СН'!$I$22</f>
        <v>1549.74922492</v>
      </c>
      <c r="R121" s="36">
        <f>SUMIFS(СВЦЭМ!$C$33:$C$776,СВЦЭМ!$A$33:$A$776,$A121,СВЦЭМ!$B$33:$B$776,R$119)+'СЕТ СН'!$I$12+СВЦЭМ!$D$10+'СЕТ СН'!$I$6-'СЕТ СН'!$I$22</f>
        <v>1532.6983987200001</v>
      </c>
      <c r="S121" s="36">
        <f>SUMIFS(СВЦЭМ!$C$33:$C$776,СВЦЭМ!$A$33:$A$776,$A121,СВЦЭМ!$B$33:$B$776,S$119)+'СЕТ СН'!$I$12+СВЦЭМ!$D$10+'СЕТ СН'!$I$6-'СЕТ СН'!$I$22</f>
        <v>1538.0850080599998</v>
      </c>
      <c r="T121" s="36">
        <f>SUMIFS(СВЦЭМ!$C$33:$C$776,СВЦЭМ!$A$33:$A$776,$A121,СВЦЭМ!$B$33:$B$776,T$119)+'СЕТ СН'!$I$12+СВЦЭМ!$D$10+'СЕТ СН'!$I$6-'СЕТ СН'!$I$22</f>
        <v>1527.47457052</v>
      </c>
      <c r="U121" s="36">
        <f>SUMIFS(СВЦЭМ!$C$33:$C$776,СВЦЭМ!$A$33:$A$776,$A121,СВЦЭМ!$B$33:$B$776,U$119)+'СЕТ СН'!$I$12+СВЦЭМ!$D$10+'СЕТ СН'!$I$6-'СЕТ СН'!$I$22</f>
        <v>1521.0078776099999</v>
      </c>
      <c r="V121" s="36">
        <f>SUMIFS(СВЦЭМ!$C$33:$C$776,СВЦЭМ!$A$33:$A$776,$A121,СВЦЭМ!$B$33:$B$776,V$119)+'СЕТ СН'!$I$12+СВЦЭМ!$D$10+'СЕТ СН'!$I$6-'СЕТ СН'!$I$22</f>
        <v>1525.6823270499999</v>
      </c>
      <c r="W121" s="36">
        <f>SUMIFS(СВЦЭМ!$C$33:$C$776,СВЦЭМ!$A$33:$A$776,$A121,СВЦЭМ!$B$33:$B$776,W$119)+'СЕТ СН'!$I$12+СВЦЭМ!$D$10+'СЕТ СН'!$I$6-'СЕТ СН'!$I$22</f>
        <v>1536.0796989300002</v>
      </c>
      <c r="X121" s="36">
        <f>SUMIFS(СВЦЭМ!$C$33:$C$776,СВЦЭМ!$A$33:$A$776,$A121,СВЦЭМ!$B$33:$B$776,X$119)+'СЕТ СН'!$I$12+СВЦЭМ!$D$10+'СЕТ СН'!$I$6-'СЕТ СН'!$I$22</f>
        <v>1541.7009647899999</v>
      </c>
      <c r="Y121" s="36">
        <f>SUMIFS(СВЦЭМ!$C$33:$C$776,СВЦЭМ!$A$33:$A$776,$A121,СВЦЭМ!$B$33:$B$776,Y$119)+'СЕТ СН'!$I$12+СВЦЭМ!$D$10+'СЕТ СН'!$I$6-'СЕТ СН'!$I$22</f>
        <v>1550.9249536799998</v>
      </c>
    </row>
    <row r="122" spans="1:27" ht="15.75" x14ac:dyDescent="0.2">
      <c r="A122" s="35">
        <f t="shared" ref="A122:A150" si="3">A121+1</f>
        <v>44199</v>
      </c>
      <c r="B122" s="36">
        <f>SUMIFS(СВЦЭМ!$C$33:$C$776,СВЦЭМ!$A$33:$A$776,$A122,СВЦЭМ!$B$33:$B$776,B$119)+'СЕТ СН'!$I$12+СВЦЭМ!$D$10+'СЕТ СН'!$I$6-'СЕТ СН'!$I$22</f>
        <v>1545.4334150599998</v>
      </c>
      <c r="C122" s="36">
        <f>SUMIFS(СВЦЭМ!$C$33:$C$776,СВЦЭМ!$A$33:$A$776,$A122,СВЦЭМ!$B$33:$B$776,C$119)+'СЕТ СН'!$I$12+СВЦЭМ!$D$10+'СЕТ СН'!$I$6-'СЕТ СН'!$I$22</f>
        <v>1560.1796304899999</v>
      </c>
      <c r="D122" s="36">
        <f>SUMIFS(СВЦЭМ!$C$33:$C$776,СВЦЭМ!$A$33:$A$776,$A122,СВЦЭМ!$B$33:$B$776,D$119)+'СЕТ СН'!$I$12+СВЦЭМ!$D$10+'СЕТ СН'!$I$6-'СЕТ СН'!$I$22</f>
        <v>1568.08638612</v>
      </c>
      <c r="E122" s="36">
        <f>SUMIFS(СВЦЭМ!$C$33:$C$776,СВЦЭМ!$A$33:$A$776,$A122,СВЦЭМ!$B$33:$B$776,E$119)+'СЕТ СН'!$I$12+СВЦЭМ!$D$10+'СЕТ СН'!$I$6-'СЕТ СН'!$I$22</f>
        <v>1586.9325399899999</v>
      </c>
      <c r="F122" s="36">
        <f>SUMIFS(СВЦЭМ!$C$33:$C$776,СВЦЭМ!$A$33:$A$776,$A122,СВЦЭМ!$B$33:$B$776,F$119)+'СЕТ СН'!$I$12+СВЦЭМ!$D$10+'СЕТ СН'!$I$6-'СЕТ СН'!$I$22</f>
        <v>1567.7361019499999</v>
      </c>
      <c r="G122" s="36">
        <f>SUMIFS(СВЦЭМ!$C$33:$C$776,СВЦЭМ!$A$33:$A$776,$A122,СВЦЭМ!$B$33:$B$776,G$119)+'СЕТ СН'!$I$12+СВЦЭМ!$D$10+'СЕТ СН'!$I$6-'СЕТ СН'!$I$22</f>
        <v>1564.66125139</v>
      </c>
      <c r="H122" s="36">
        <f>SUMIFS(СВЦЭМ!$C$33:$C$776,СВЦЭМ!$A$33:$A$776,$A122,СВЦЭМ!$B$33:$B$776,H$119)+'СЕТ СН'!$I$12+СВЦЭМ!$D$10+'СЕТ СН'!$I$6-'СЕТ СН'!$I$22</f>
        <v>1580.50603009</v>
      </c>
      <c r="I122" s="36">
        <f>SUMIFS(СВЦЭМ!$C$33:$C$776,СВЦЭМ!$A$33:$A$776,$A122,СВЦЭМ!$B$33:$B$776,I$119)+'СЕТ СН'!$I$12+СВЦЭМ!$D$10+'СЕТ СН'!$I$6-'СЕТ СН'!$I$22</f>
        <v>1592.6980493900001</v>
      </c>
      <c r="J122" s="36">
        <f>SUMIFS(СВЦЭМ!$C$33:$C$776,СВЦЭМ!$A$33:$A$776,$A122,СВЦЭМ!$B$33:$B$776,J$119)+'СЕТ СН'!$I$12+СВЦЭМ!$D$10+'СЕТ СН'!$I$6-'СЕТ СН'!$I$22</f>
        <v>1587.3244113400001</v>
      </c>
      <c r="K122" s="36">
        <f>SUMIFS(СВЦЭМ!$C$33:$C$776,СВЦЭМ!$A$33:$A$776,$A122,СВЦЭМ!$B$33:$B$776,K$119)+'СЕТ СН'!$I$12+СВЦЭМ!$D$10+'СЕТ СН'!$I$6-'СЕТ СН'!$I$22</f>
        <v>1588.4832727600001</v>
      </c>
      <c r="L122" s="36">
        <f>SUMIFS(СВЦЭМ!$C$33:$C$776,СВЦЭМ!$A$33:$A$776,$A122,СВЦЭМ!$B$33:$B$776,L$119)+'СЕТ СН'!$I$12+СВЦЭМ!$D$10+'СЕТ СН'!$I$6-'СЕТ СН'!$I$22</f>
        <v>1577.33663368</v>
      </c>
      <c r="M122" s="36">
        <f>SUMIFS(СВЦЭМ!$C$33:$C$776,СВЦЭМ!$A$33:$A$776,$A122,СВЦЭМ!$B$33:$B$776,M$119)+'СЕТ СН'!$I$12+СВЦЭМ!$D$10+'СЕТ СН'!$I$6-'СЕТ СН'!$I$22</f>
        <v>1570.1567263100001</v>
      </c>
      <c r="N122" s="36">
        <f>SUMIFS(СВЦЭМ!$C$33:$C$776,СВЦЭМ!$A$33:$A$776,$A122,СВЦЭМ!$B$33:$B$776,N$119)+'СЕТ СН'!$I$12+СВЦЭМ!$D$10+'СЕТ СН'!$I$6-'СЕТ СН'!$I$22</f>
        <v>1579.2732805699998</v>
      </c>
      <c r="O122" s="36">
        <f>SUMIFS(СВЦЭМ!$C$33:$C$776,СВЦЭМ!$A$33:$A$776,$A122,СВЦЭМ!$B$33:$B$776,O$119)+'СЕТ СН'!$I$12+СВЦЭМ!$D$10+'СЕТ СН'!$I$6-'СЕТ СН'!$I$22</f>
        <v>1595.6755636299999</v>
      </c>
      <c r="P122" s="36">
        <f>SUMIFS(СВЦЭМ!$C$33:$C$776,СВЦЭМ!$A$33:$A$776,$A122,СВЦЭМ!$B$33:$B$776,P$119)+'СЕТ СН'!$I$12+СВЦЭМ!$D$10+'СЕТ СН'!$I$6-'СЕТ СН'!$I$22</f>
        <v>1608.1841672</v>
      </c>
      <c r="Q122" s="36">
        <f>SUMIFS(СВЦЭМ!$C$33:$C$776,СВЦЭМ!$A$33:$A$776,$A122,СВЦЭМ!$B$33:$B$776,Q$119)+'СЕТ СН'!$I$12+СВЦЭМ!$D$10+'СЕТ СН'!$I$6-'СЕТ СН'!$I$22</f>
        <v>1613.2439027999999</v>
      </c>
      <c r="R122" s="36">
        <f>SUMIFS(СВЦЭМ!$C$33:$C$776,СВЦЭМ!$A$33:$A$776,$A122,СВЦЭМ!$B$33:$B$776,R$119)+'СЕТ СН'!$I$12+СВЦЭМ!$D$10+'СЕТ СН'!$I$6-'СЕТ СН'!$I$22</f>
        <v>1605.1879734300001</v>
      </c>
      <c r="S122" s="36">
        <f>SUMIFS(СВЦЭМ!$C$33:$C$776,СВЦЭМ!$A$33:$A$776,$A122,СВЦЭМ!$B$33:$B$776,S$119)+'СЕТ СН'!$I$12+СВЦЭМ!$D$10+'СЕТ СН'!$I$6-'СЕТ СН'!$I$22</f>
        <v>1587.5519496799998</v>
      </c>
      <c r="T122" s="36">
        <f>SUMIFS(СВЦЭМ!$C$33:$C$776,СВЦЭМ!$A$33:$A$776,$A122,СВЦЭМ!$B$33:$B$776,T$119)+'СЕТ СН'!$I$12+СВЦЭМ!$D$10+'СЕТ СН'!$I$6-'СЕТ СН'!$I$22</f>
        <v>1567.5885467899998</v>
      </c>
      <c r="U122" s="36">
        <f>SUMIFS(СВЦЭМ!$C$33:$C$776,СВЦЭМ!$A$33:$A$776,$A122,СВЦЭМ!$B$33:$B$776,U$119)+'СЕТ СН'!$I$12+СВЦЭМ!$D$10+'СЕТ СН'!$I$6-'СЕТ СН'!$I$22</f>
        <v>1572.4925115199999</v>
      </c>
      <c r="V122" s="36">
        <f>SUMIFS(СВЦЭМ!$C$33:$C$776,СВЦЭМ!$A$33:$A$776,$A122,СВЦЭМ!$B$33:$B$776,V$119)+'СЕТ СН'!$I$12+СВЦЭМ!$D$10+'СЕТ СН'!$I$6-'СЕТ СН'!$I$22</f>
        <v>1572.2072052099998</v>
      </c>
      <c r="W122" s="36">
        <f>SUMIFS(СВЦЭМ!$C$33:$C$776,СВЦЭМ!$A$33:$A$776,$A122,СВЦЭМ!$B$33:$B$776,W$119)+'СЕТ СН'!$I$12+СВЦЭМ!$D$10+'СЕТ СН'!$I$6-'СЕТ СН'!$I$22</f>
        <v>1580.11499194</v>
      </c>
      <c r="X122" s="36">
        <f>SUMIFS(СВЦЭМ!$C$33:$C$776,СВЦЭМ!$A$33:$A$776,$A122,СВЦЭМ!$B$33:$B$776,X$119)+'СЕТ СН'!$I$12+СВЦЭМ!$D$10+'СЕТ СН'!$I$6-'СЕТ СН'!$I$22</f>
        <v>1590.7615700599999</v>
      </c>
      <c r="Y122" s="36">
        <f>SUMIFS(СВЦЭМ!$C$33:$C$776,СВЦЭМ!$A$33:$A$776,$A122,СВЦЭМ!$B$33:$B$776,Y$119)+'СЕТ СН'!$I$12+СВЦЭМ!$D$10+'СЕТ СН'!$I$6-'СЕТ СН'!$I$22</f>
        <v>1595.6174978099998</v>
      </c>
    </row>
    <row r="123" spans="1:27" ht="15.75" x14ac:dyDescent="0.2">
      <c r="A123" s="35">
        <f t="shared" si="3"/>
        <v>44200</v>
      </c>
      <c r="B123" s="36">
        <f>SUMIFS(СВЦЭМ!$C$33:$C$776,СВЦЭМ!$A$33:$A$776,$A123,СВЦЭМ!$B$33:$B$776,B$119)+'СЕТ СН'!$I$12+СВЦЭМ!$D$10+'СЕТ СН'!$I$6-'СЕТ СН'!$I$22</f>
        <v>1621.4246829799999</v>
      </c>
      <c r="C123" s="36">
        <f>SUMIFS(СВЦЭМ!$C$33:$C$776,СВЦЭМ!$A$33:$A$776,$A123,СВЦЭМ!$B$33:$B$776,C$119)+'СЕТ СН'!$I$12+СВЦЭМ!$D$10+'СЕТ СН'!$I$6-'СЕТ СН'!$I$22</f>
        <v>1631.7367526900002</v>
      </c>
      <c r="D123" s="36">
        <f>SUMIFS(СВЦЭМ!$C$33:$C$776,СВЦЭМ!$A$33:$A$776,$A123,СВЦЭМ!$B$33:$B$776,D$119)+'СЕТ СН'!$I$12+СВЦЭМ!$D$10+'СЕТ СН'!$I$6-'СЕТ СН'!$I$22</f>
        <v>1646.4629636</v>
      </c>
      <c r="E123" s="36">
        <f>SUMIFS(СВЦЭМ!$C$33:$C$776,СВЦЭМ!$A$33:$A$776,$A123,СВЦЭМ!$B$33:$B$776,E$119)+'СЕТ СН'!$I$12+СВЦЭМ!$D$10+'СЕТ СН'!$I$6-'СЕТ СН'!$I$22</f>
        <v>1671.9987458199998</v>
      </c>
      <c r="F123" s="36">
        <f>SUMIFS(СВЦЭМ!$C$33:$C$776,СВЦЭМ!$A$33:$A$776,$A123,СВЦЭМ!$B$33:$B$776,F$119)+'СЕТ СН'!$I$12+СВЦЭМ!$D$10+'СЕТ СН'!$I$6-'СЕТ СН'!$I$22</f>
        <v>1638.15018345</v>
      </c>
      <c r="G123" s="36">
        <f>SUMIFS(СВЦЭМ!$C$33:$C$776,СВЦЭМ!$A$33:$A$776,$A123,СВЦЭМ!$B$33:$B$776,G$119)+'СЕТ СН'!$I$12+СВЦЭМ!$D$10+'СЕТ СН'!$I$6-'СЕТ СН'!$I$22</f>
        <v>1634.1706276300001</v>
      </c>
      <c r="H123" s="36">
        <f>SUMIFS(СВЦЭМ!$C$33:$C$776,СВЦЭМ!$A$33:$A$776,$A123,СВЦЭМ!$B$33:$B$776,H$119)+'СЕТ СН'!$I$12+СВЦЭМ!$D$10+'СЕТ СН'!$I$6-'СЕТ СН'!$I$22</f>
        <v>1641.36791047</v>
      </c>
      <c r="I123" s="36">
        <f>SUMIFS(СВЦЭМ!$C$33:$C$776,СВЦЭМ!$A$33:$A$776,$A123,СВЦЭМ!$B$33:$B$776,I$119)+'СЕТ СН'!$I$12+СВЦЭМ!$D$10+'СЕТ СН'!$I$6-'СЕТ СН'!$I$22</f>
        <v>1625.7677757199999</v>
      </c>
      <c r="J123" s="36">
        <f>SUMIFS(СВЦЭМ!$C$33:$C$776,СВЦЭМ!$A$33:$A$776,$A123,СВЦЭМ!$B$33:$B$776,J$119)+'СЕТ СН'!$I$12+СВЦЭМ!$D$10+'СЕТ СН'!$I$6-'СЕТ СН'!$I$22</f>
        <v>1599.4152527299998</v>
      </c>
      <c r="K123" s="36">
        <f>SUMIFS(СВЦЭМ!$C$33:$C$776,СВЦЭМ!$A$33:$A$776,$A123,СВЦЭМ!$B$33:$B$776,K$119)+'СЕТ СН'!$I$12+СВЦЭМ!$D$10+'СЕТ СН'!$I$6-'СЕТ СН'!$I$22</f>
        <v>1571.4550844800001</v>
      </c>
      <c r="L123" s="36">
        <f>SUMIFS(СВЦЭМ!$C$33:$C$776,СВЦЭМ!$A$33:$A$776,$A123,СВЦЭМ!$B$33:$B$776,L$119)+'СЕТ СН'!$I$12+СВЦЭМ!$D$10+'СЕТ СН'!$I$6-'СЕТ СН'!$I$22</f>
        <v>1563.5682807399999</v>
      </c>
      <c r="M123" s="36">
        <f>SUMIFS(СВЦЭМ!$C$33:$C$776,СВЦЭМ!$A$33:$A$776,$A123,СВЦЭМ!$B$33:$B$776,M$119)+'СЕТ СН'!$I$12+СВЦЭМ!$D$10+'СЕТ СН'!$I$6-'СЕТ СН'!$I$22</f>
        <v>1555.25327238</v>
      </c>
      <c r="N123" s="36">
        <f>SUMIFS(СВЦЭМ!$C$33:$C$776,СВЦЭМ!$A$33:$A$776,$A123,СВЦЭМ!$B$33:$B$776,N$119)+'СЕТ СН'!$I$12+СВЦЭМ!$D$10+'СЕТ СН'!$I$6-'СЕТ СН'!$I$22</f>
        <v>1574.0509559799998</v>
      </c>
      <c r="O123" s="36">
        <f>SUMIFS(СВЦЭМ!$C$33:$C$776,СВЦЭМ!$A$33:$A$776,$A123,СВЦЭМ!$B$33:$B$776,O$119)+'СЕТ СН'!$I$12+СВЦЭМ!$D$10+'СЕТ СН'!$I$6-'СЕТ СН'!$I$22</f>
        <v>1583.0421589899997</v>
      </c>
      <c r="P123" s="36">
        <f>SUMIFS(СВЦЭМ!$C$33:$C$776,СВЦЭМ!$A$33:$A$776,$A123,СВЦЭМ!$B$33:$B$776,P$119)+'СЕТ СН'!$I$12+СВЦЭМ!$D$10+'СЕТ СН'!$I$6-'СЕТ СН'!$I$22</f>
        <v>1594.6528532699999</v>
      </c>
      <c r="Q123" s="36">
        <f>SUMIFS(СВЦЭМ!$C$33:$C$776,СВЦЭМ!$A$33:$A$776,$A123,СВЦЭМ!$B$33:$B$776,Q$119)+'СЕТ СН'!$I$12+СВЦЭМ!$D$10+'СЕТ СН'!$I$6-'СЕТ СН'!$I$22</f>
        <v>1595.3404020200001</v>
      </c>
      <c r="R123" s="36">
        <f>SUMIFS(СВЦЭМ!$C$33:$C$776,СВЦЭМ!$A$33:$A$776,$A123,СВЦЭМ!$B$33:$B$776,R$119)+'СЕТ СН'!$I$12+СВЦЭМ!$D$10+'СЕТ СН'!$I$6-'СЕТ СН'!$I$22</f>
        <v>1584.5447282</v>
      </c>
      <c r="S123" s="36">
        <f>SUMIFS(СВЦЭМ!$C$33:$C$776,СВЦЭМ!$A$33:$A$776,$A123,СВЦЭМ!$B$33:$B$776,S$119)+'СЕТ СН'!$I$12+СВЦЭМ!$D$10+'СЕТ СН'!$I$6-'СЕТ СН'!$I$22</f>
        <v>1575.9170160899998</v>
      </c>
      <c r="T123" s="36">
        <f>SUMIFS(СВЦЭМ!$C$33:$C$776,СВЦЭМ!$A$33:$A$776,$A123,СВЦЭМ!$B$33:$B$776,T$119)+'СЕТ СН'!$I$12+СВЦЭМ!$D$10+'СЕТ СН'!$I$6-'СЕТ СН'!$I$22</f>
        <v>1559.6791263800001</v>
      </c>
      <c r="U123" s="36">
        <f>SUMIFS(СВЦЭМ!$C$33:$C$776,СВЦЭМ!$A$33:$A$776,$A123,СВЦЭМ!$B$33:$B$776,U$119)+'СЕТ СН'!$I$12+СВЦЭМ!$D$10+'СЕТ СН'!$I$6-'СЕТ СН'!$I$22</f>
        <v>1565.7470358599999</v>
      </c>
      <c r="V123" s="36">
        <f>SUMIFS(СВЦЭМ!$C$33:$C$776,СВЦЭМ!$A$33:$A$776,$A123,СВЦЭМ!$B$33:$B$776,V$119)+'СЕТ СН'!$I$12+СВЦЭМ!$D$10+'СЕТ СН'!$I$6-'СЕТ СН'!$I$22</f>
        <v>1566.5236783800001</v>
      </c>
      <c r="W123" s="36">
        <f>SUMIFS(СВЦЭМ!$C$33:$C$776,СВЦЭМ!$A$33:$A$776,$A123,СВЦЭМ!$B$33:$B$776,W$119)+'СЕТ СН'!$I$12+СВЦЭМ!$D$10+'СЕТ СН'!$I$6-'СЕТ СН'!$I$22</f>
        <v>1577.16563137</v>
      </c>
      <c r="X123" s="36">
        <f>SUMIFS(СВЦЭМ!$C$33:$C$776,СВЦЭМ!$A$33:$A$776,$A123,СВЦЭМ!$B$33:$B$776,X$119)+'СЕТ СН'!$I$12+СВЦЭМ!$D$10+'СЕТ СН'!$I$6-'СЕТ СН'!$I$22</f>
        <v>1593.4409289599998</v>
      </c>
      <c r="Y123" s="36">
        <f>SUMIFS(СВЦЭМ!$C$33:$C$776,СВЦЭМ!$A$33:$A$776,$A123,СВЦЭМ!$B$33:$B$776,Y$119)+'СЕТ СН'!$I$12+СВЦЭМ!$D$10+'СЕТ СН'!$I$6-'СЕТ СН'!$I$22</f>
        <v>1608.6156784099999</v>
      </c>
    </row>
    <row r="124" spans="1:27" ht="15.75" x14ac:dyDescent="0.2">
      <c r="A124" s="35">
        <f t="shared" si="3"/>
        <v>44201</v>
      </c>
      <c r="B124" s="36">
        <f>SUMIFS(СВЦЭМ!$C$33:$C$776,СВЦЭМ!$A$33:$A$776,$A124,СВЦЭМ!$B$33:$B$776,B$119)+'СЕТ СН'!$I$12+СВЦЭМ!$D$10+'СЕТ СН'!$I$6-'СЕТ СН'!$I$22</f>
        <v>1577.6992469500001</v>
      </c>
      <c r="C124" s="36">
        <f>SUMIFS(СВЦЭМ!$C$33:$C$776,СВЦЭМ!$A$33:$A$776,$A124,СВЦЭМ!$B$33:$B$776,C$119)+'СЕТ СН'!$I$12+СВЦЭМ!$D$10+'СЕТ СН'!$I$6-'СЕТ СН'!$I$22</f>
        <v>1607.4521316199998</v>
      </c>
      <c r="D124" s="36">
        <f>SUMIFS(СВЦЭМ!$C$33:$C$776,СВЦЭМ!$A$33:$A$776,$A124,СВЦЭМ!$B$33:$B$776,D$119)+'СЕТ СН'!$I$12+СВЦЭМ!$D$10+'СЕТ СН'!$I$6-'СЕТ СН'!$I$22</f>
        <v>1616.0363225900001</v>
      </c>
      <c r="E124" s="36">
        <f>SUMIFS(СВЦЭМ!$C$33:$C$776,СВЦЭМ!$A$33:$A$776,$A124,СВЦЭМ!$B$33:$B$776,E$119)+'СЕТ СН'!$I$12+СВЦЭМ!$D$10+'СЕТ СН'!$I$6-'СЕТ СН'!$I$22</f>
        <v>1619.9368000600002</v>
      </c>
      <c r="F124" s="36">
        <f>SUMIFS(СВЦЭМ!$C$33:$C$776,СВЦЭМ!$A$33:$A$776,$A124,СВЦЭМ!$B$33:$B$776,F$119)+'СЕТ СН'!$I$12+СВЦЭМ!$D$10+'СЕТ СН'!$I$6-'СЕТ СН'!$I$22</f>
        <v>1629.6786828899999</v>
      </c>
      <c r="G124" s="36">
        <f>SUMIFS(СВЦЭМ!$C$33:$C$776,СВЦЭМ!$A$33:$A$776,$A124,СВЦЭМ!$B$33:$B$776,G$119)+'СЕТ СН'!$I$12+СВЦЭМ!$D$10+'СЕТ СН'!$I$6-'СЕТ СН'!$I$22</f>
        <v>1650.1597504599999</v>
      </c>
      <c r="H124" s="36">
        <f>SUMIFS(СВЦЭМ!$C$33:$C$776,СВЦЭМ!$A$33:$A$776,$A124,СВЦЭМ!$B$33:$B$776,H$119)+'СЕТ СН'!$I$12+СВЦЭМ!$D$10+'СЕТ СН'!$I$6-'СЕТ СН'!$I$22</f>
        <v>1634.4609627700002</v>
      </c>
      <c r="I124" s="36">
        <f>SUMIFS(СВЦЭМ!$C$33:$C$776,СВЦЭМ!$A$33:$A$776,$A124,СВЦЭМ!$B$33:$B$776,I$119)+'СЕТ СН'!$I$12+СВЦЭМ!$D$10+'СЕТ СН'!$I$6-'СЕТ СН'!$I$22</f>
        <v>1617.0614693100001</v>
      </c>
      <c r="J124" s="36">
        <f>SUMIFS(СВЦЭМ!$C$33:$C$776,СВЦЭМ!$A$33:$A$776,$A124,СВЦЭМ!$B$33:$B$776,J$119)+'СЕТ СН'!$I$12+СВЦЭМ!$D$10+'СЕТ СН'!$I$6-'СЕТ СН'!$I$22</f>
        <v>1593.2552344000001</v>
      </c>
      <c r="K124" s="36">
        <f>SUMIFS(СВЦЭМ!$C$33:$C$776,СВЦЭМ!$A$33:$A$776,$A124,СВЦЭМ!$B$33:$B$776,K$119)+'СЕТ СН'!$I$12+СВЦЭМ!$D$10+'СЕТ СН'!$I$6-'СЕТ СН'!$I$22</f>
        <v>1563.3166965199998</v>
      </c>
      <c r="L124" s="36">
        <f>SUMIFS(СВЦЭМ!$C$33:$C$776,СВЦЭМ!$A$33:$A$776,$A124,СВЦЭМ!$B$33:$B$776,L$119)+'СЕТ СН'!$I$12+СВЦЭМ!$D$10+'СЕТ СН'!$I$6-'СЕТ СН'!$I$22</f>
        <v>1540.87965927</v>
      </c>
      <c r="M124" s="36">
        <f>SUMIFS(СВЦЭМ!$C$33:$C$776,СВЦЭМ!$A$33:$A$776,$A124,СВЦЭМ!$B$33:$B$776,M$119)+'СЕТ СН'!$I$12+СВЦЭМ!$D$10+'СЕТ СН'!$I$6-'СЕТ СН'!$I$22</f>
        <v>1549.9271972299998</v>
      </c>
      <c r="N124" s="36">
        <f>SUMIFS(СВЦЭМ!$C$33:$C$776,СВЦЭМ!$A$33:$A$776,$A124,СВЦЭМ!$B$33:$B$776,N$119)+'СЕТ СН'!$I$12+СВЦЭМ!$D$10+'СЕТ СН'!$I$6-'СЕТ СН'!$I$22</f>
        <v>1583.39576541</v>
      </c>
      <c r="O124" s="36">
        <f>SUMIFS(СВЦЭМ!$C$33:$C$776,СВЦЭМ!$A$33:$A$776,$A124,СВЦЭМ!$B$33:$B$776,O$119)+'СЕТ СН'!$I$12+СВЦЭМ!$D$10+'СЕТ СН'!$I$6-'СЕТ СН'!$I$22</f>
        <v>1608.8837229999999</v>
      </c>
      <c r="P124" s="36">
        <f>SUMIFS(СВЦЭМ!$C$33:$C$776,СВЦЭМ!$A$33:$A$776,$A124,СВЦЭМ!$B$33:$B$776,P$119)+'СЕТ СН'!$I$12+СВЦЭМ!$D$10+'СЕТ СН'!$I$6-'СЕТ СН'!$I$22</f>
        <v>1625.2027579099999</v>
      </c>
      <c r="Q124" s="36">
        <f>SUMIFS(СВЦЭМ!$C$33:$C$776,СВЦЭМ!$A$33:$A$776,$A124,СВЦЭМ!$B$33:$B$776,Q$119)+'СЕТ СН'!$I$12+СВЦЭМ!$D$10+'СЕТ СН'!$I$6-'СЕТ СН'!$I$22</f>
        <v>1631.0735253299999</v>
      </c>
      <c r="R124" s="36">
        <f>SUMIFS(СВЦЭМ!$C$33:$C$776,СВЦЭМ!$A$33:$A$776,$A124,СВЦЭМ!$B$33:$B$776,R$119)+'СЕТ СН'!$I$12+СВЦЭМ!$D$10+'СЕТ СН'!$I$6-'СЕТ СН'!$I$22</f>
        <v>1617.6820288399999</v>
      </c>
      <c r="S124" s="36">
        <f>SUMIFS(СВЦЭМ!$C$33:$C$776,СВЦЭМ!$A$33:$A$776,$A124,СВЦЭМ!$B$33:$B$776,S$119)+'СЕТ СН'!$I$12+СВЦЭМ!$D$10+'СЕТ СН'!$I$6-'СЕТ СН'!$I$22</f>
        <v>1606.6193312</v>
      </c>
      <c r="T124" s="36">
        <f>SUMIFS(СВЦЭМ!$C$33:$C$776,СВЦЭМ!$A$33:$A$776,$A124,СВЦЭМ!$B$33:$B$776,T$119)+'СЕТ СН'!$I$12+СВЦЭМ!$D$10+'СЕТ СН'!$I$6-'СЕТ СН'!$I$22</f>
        <v>1574.5041097799999</v>
      </c>
      <c r="U124" s="36">
        <f>SUMIFS(СВЦЭМ!$C$33:$C$776,СВЦЭМ!$A$33:$A$776,$A124,СВЦЭМ!$B$33:$B$776,U$119)+'СЕТ СН'!$I$12+СВЦЭМ!$D$10+'СЕТ СН'!$I$6-'СЕТ СН'!$I$22</f>
        <v>1581.6222817399998</v>
      </c>
      <c r="V124" s="36">
        <f>SUMIFS(СВЦЭМ!$C$33:$C$776,СВЦЭМ!$A$33:$A$776,$A124,СВЦЭМ!$B$33:$B$776,V$119)+'СЕТ СН'!$I$12+СВЦЭМ!$D$10+'СЕТ СН'!$I$6-'СЕТ СН'!$I$22</f>
        <v>1586.4718658100001</v>
      </c>
      <c r="W124" s="36">
        <f>SUMIFS(СВЦЭМ!$C$33:$C$776,СВЦЭМ!$A$33:$A$776,$A124,СВЦЭМ!$B$33:$B$776,W$119)+'СЕТ СН'!$I$12+СВЦЭМ!$D$10+'СЕТ СН'!$I$6-'СЕТ СН'!$I$22</f>
        <v>1601.7279158400002</v>
      </c>
      <c r="X124" s="36">
        <f>SUMIFS(СВЦЭМ!$C$33:$C$776,СВЦЭМ!$A$33:$A$776,$A124,СВЦЭМ!$B$33:$B$776,X$119)+'СЕТ СН'!$I$12+СВЦЭМ!$D$10+'СЕТ СН'!$I$6-'СЕТ СН'!$I$22</f>
        <v>1616.6966494799999</v>
      </c>
      <c r="Y124" s="36">
        <f>SUMIFS(СВЦЭМ!$C$33:$C$776,СВЦЭМ!$A$33:$A$776,$A124,СВЦЭМ!$B$33:$B$776,Y$119)+'СЕТ СН'!$I$12+СВЦЭМ!$D$10+'СЕТ СН'!$I$6-'СЕТ СН'!$I$22</f>
        <v>1632.4743197100001</v>
      </c>
    </row>
    <row r="125" spans="1:27" ht="15.75" x14ac:dyDescent="0.2">
      <c r="A125" s="35">
        <f t="shared" si="3"/>
        <v>44202</v>
      </c>
      <c r="B125" s="36">
        <f>SUMIFS(СВЦЭМ!$C$33:$C$776,СВЦЭМ!$A$33:$A$776,$A125,СВЦЭМ!$B$33:$B$776,B$119)+'СЕТ СН'!$I$12+СВЦЭМ!$D$10+'СЕТ СН'!$I$6-'СЕТ СН'!$I$22</f>
        <v>1626.2459760199999</v>
      </c>
      <c r="C125" s="36">
        <f>SUMIFS(СВЦЭМ!$C$33:$C$776,СВЦЭМ!$A$33:$A$776,$A125,СВЦЭМ!$B$33:$B$776,C$119)+'СЕТ СН'!$I$12+СВЦЭМ!$D$10+'СЕТ СН'!$I$6-'СЕТ СН'!$I$22</f>
        <v>1649.44873327</v>
      </c>
      <c r="D125" s="36">
        <f>SUMIFS(СВЦЭМ!$C$33:$C$776,СВЦЭМ!$A$33:$A$776,$A125,СВЦЭМ!$B$33:$B$776,D$119)+'СЕТ СН'!$I$12+СВЦЭМ!$D$10+'СЕТ СН'!$I$6-'СЕТ СН'!$I$22</f>
        <v>1674.04459808</v>
      </c>
      <c r="E125" s="36">
        <f>SUMIFS(СВЦЭМ!$C$33:$C$776,СВЦЭМ!$A$33:$A$776,$A125,СВЦЭМ!$B$33:$B$776,E$119)+'СЕТ СН'!$I$12+СВЦЭМ!$D$10+'СЕТ СН'!$I$6-'СЕТ СН'!$I$22</f>
        <v>1682.8854453099998</v>
      </c>
      <c r="F125" s="36">
        <f>SUMIFS(СВЦЭМ!$C$33:$C$776,СВЦЭМ!$A$33:$A$776,$A125,СВЦЭМ!$B$33:$B$776,F$119)+'СЕТ СН'!$I$12+СВЦЭМ!$D$10+'СЕТ СН'!$I$6-'СЕТ СН'!$I$22</f>
        <v>1692.49388881</v>
      </c>
      <c r="G125" s="36">
        <f>SUMIFS(СВЦЭМ!$C$33:$C$776,СВЦЭМ!$A$33:$A$776,$A125,СВЦЭМ!$B$33:$B$776,G$119)+'СЕТ СН'!$I$12+СВЦЭМ!$D$10+'СЕТ СН'!$I$6-'СЕТ СН'!$I$22</f>
        <v>1698.8880853400001</v>
      </c>
      <c r="H125" s="36">
        <f>SUMIFS(СВЦЭМ!$C$33:$C$776,СВЦЭМ!$A$33:$A$776,$A125,СВЦЭМ!$B$33:$B$776,H$119)+'СЕТ СН'!$I$12+СВЦЭМ!$D$10+'СЕТ СН'!$I$6-'СЕТ СН'!$I$22</f>
        <v>1684.2004283800002</v>
      </c>
      <c r="I125" s="36">
        <f>SUMIFS(СВЦЭМ!$C$33:$C$776,СВЦЭМ!$A$33:$A$776,$A125,СВЦЭМ!$B$33:$B$776,I$119)+'СЕТ СН'!$I$12+СВЦЭМ!$D$10+'СЕТ СН'!$I$6-'СЕТ СН'!$I$22</f>
        <v>1658.6147263500002</v>
      </c>
      <c r="J125" s="36">
        <f>SUMIFS(СВЦЭМ!$C$33:$C$776,СВЦЭМ!$A$33:$A$776,$A125,СВЦЭМ!$B$33:$B$776,J$119)+'СЕТ СН'!$I$12+СВЦЭМ!$D$10+'СЕТ СН'!$I$6-'СЕТ СН'!$I$22</f>
        <v>1610.3182616899999</v>
      </c>
      <c r="K125" s="36">
        <f>SUMIFS(СВЦЭМ!$C$33:$C$776,СВЦЭМ!$A$33:$A$776,$A125,СВЦЭМ!$B$33:$B$776,K$119)+'СЕТ СН'!$I$12+СВЦЭМ!$D$10+'СЕТ СН'!$I$6-'СЕТ СН'!$I$22</f>
        <v>1564.7553945300001</v>
      </c>
      <c r="L125" s="36">
        <f>SUMIFS(СВЦЭМ!$C$33:$C$776,СВЦЭМ!$A$33:$A$776,$A125,СВЦЭМ!$B$33:$B$776,L$119)+'СЕТ СН'!$I$12+СВЦЭМ!$D$10+'СЕТ СН'!$I$6-'СЕТ СН'!$I$22</f>
        <v>1557.6818562899998</v>
      </c>
      <c r="M125" s="36">
        <f>SUMIFS(СВЦЭМ!$C$33:$C$776,СВЦЭМ!$A$33:$A$776,$A125,СВЦЭМ!$B$33:$B$776,M$119)+'СЕТ СН'!$I$12+СВЦЭМ!$D$10+'СЕТ СН'!$I$6-'СЕТ СН'!$I$22</f>
        <v>1559.8656671899998</v>
      </c>
      <c r="N125" s="36">
        <f>SUMIFS(СВЦЭМ!$C$33:$C$776,СВЦЭМ!$A$33:$A$776,$A125,СВЦЭМ!$B$33:$B$776,N$119)+'СЕТ СН'!$I$12+СВЦЭМ!$D$10+'СЕТ СН'!$I$6-'СЕТ СН'!$I$22</f>
        <v>1587.9529000399998</v>
      </c>
      <c r="O125" s="36">
        <f>SUMIFS(СВЦЭМ!$C$33:$C$776,СВЦЭМ!$A$33:$A$776,$A125,СВЦЭМ!$B$33:$B$776,O$119)+'СЕТ СН'!$I$12+СВЦЭМ!$D$10+'СЕТ СН'!$I$6-'СЕТ СН'!$I$22</f>
        <v>1603.9688258000001</v>
      </c>
      <c r="P125" s="36">
        <f>SUMIFS(СВЦЭМ!$C$33:$C$776,СВЦЭМ!$A$33:$A$776,$A125,СВЦЭМ!$B$33:$B$776,P$119)+'СЕТ СН'!$I$12+СВЦЭМ!$D$10+'СЕТ СН'!$I$6-'СЕТ СН'!$I$22</f>
        <v>1613.9380832299998</v>
      </c>
      <c r="Q125" s="36">
        <f>SUMIFS(СВЦЭМ!$C$33:$C$776,СВЦЭМ!$A$33:$A$776,$A125,СВЦЭМ!$B$33:$B$776,Q$119)+'СЕТ СН'!$I$12+СВЦЭМ!$D$10+'СЕТ СН'!$I$6-'СЕТ СН'!$I$22</f>
        <v>1621.6512730999998</v>
      </c>
      <c r="R125" s="36">
        <f>SUMIFS(СВЦЭМ!$C$33:$C$776,СВЦЭМ!$A$33:$A$776,$A125,СВЦЭМ!$B$33:$B$776,R$119)+'СЕТ СН'!$I$12+СВЦЭМ!$D$10+'СЕТ СН'!$I$6-'СЕТ СН'!$I$22</f>
        <v>1606.39538717</v>
      </c>
      <c r="S125" s="36">
        <f>SUMIFS(СВЦЭМ!$C$33:$C$776,СВЦЭМ!$A$33:$A$776,$A125,СВЦЭМ!$B$33:$B$776,S$119)+'СЕТ СН'!$I$12+СВЦЭМ!$D$10+'СЕТ СН'!$I$6-'СЕТ СН'!$I$22</f>
        <v>1578.3068554299998</v>
      </c>
      <c r="T125" s="36">
        <f>SUMIFS(СВЦЭМ!$C$33:$C$776,СВЦЭМ!$A$33:$A$776,$A125,СВЦЭМ!$B$33:$B$776,T$119)+'СЕТ СН'!$I$12+СВЦЭМ!$D$10+'СЕТ СН'!$I$6-'СЕТ СН'!$I$22</f>
        <v>1554.4625496399999</v>
      </c>
      <c r="U125" s="36">
        <f>SUMIFS(СВЦЭМ!$C$33:$C$776,СВЦЭМ!$A$33:$A$776,$A125,СВЦЭМ!$B$33:$B$776,U$119)+'СЕТ СН'!$I$12+СВЦЭМ!$D$10+'СЕТ СН'!$I$6-'СЕТ СН'!$I$22</f>
        <v>1557.93681767</v>
      </c>
      <c r="V125" s="36">
        <f>SUMIFS(СВЦЭМ!$C$33:$C$776,СВЦЭМ!$A$33:$A$776,$A125,СВЦЭМ!$B$33:$B$776,V$119)+'СЕТ СН'!$I$12+СВЦЭМ!$D$10+'СЕТ СН'!$I$6-'СЕТ СН'!$I$22</f>
        <v>1564.7877069000001</v>
      </c>
      <c r="W125" s="36">
        <f>SUMIFS(СВЦЭМ!$C$33:$C$776,СВЦЭМ!$A$33:$A$776,$A125,СВЦЭМ!$B$33:$B$776,W$119)+'СЕТ СН'!$I$12+СВЦЭМ!$D$10+'СЕТ СН'!$I$6-'СЕТ СН'!$I$22</f>
        <v>1580.5602502000002</v>
      </c>
      <c r="X125" s="36">
        <f>SUMIFS(СВЦЭМ!$C$33:$C$776,СВЦЭМ!$A$33:$A$776,$A125,СВЦЭМ!$B$33:$B$776,X$119)+'СЕТ СН'!$I$12+СВЦЭМ!$D$10+'СЕТ СН'!$I$6-'СЕТ СН'!$I$22</f>
        <v>1598.2852509600002</v>
      </c>
      <c r="Y125" s="36">
        <f>SUMIFS(СВЦЭМ!$C$33:$C$776,СВЦЭМ!$A$33:$A$776,$A125,СВЦЭМ!$B$33:$B$776,Y$119)+'СЕТ СН'!$I$12+СВЦЭМ!$D$10+'СЕТ СН'!$I$6-'СЕТ СН'!$I$22</f>
        <v>1621.1215070799999</v>
      </c>
    </row>
    <row r="126" spans="1:27" ht="15.75" x14ac:dyDescent="0.2">
      <c r="A126" s="35">
        <f t="shared" si="3"/>
        <v>44203</v>
      </c>
      <c r="B126" s="36">
        <f>SUMIFS(СВЦЭМ!$C$33:$C$776,СВЦЭМ!$A$33:$A$776,$A126,СВЦЭМ!$B$33:$B$776,B$119)+'СЕТ СН'!$I$12+СВЦЭМ!$D$10+'СЕТ СН'!$I$6-'СЕТ СН'!$I$22</f>
        <v>1597.6919609299998</v>
      </c>
      <c r="C126" s="36">
        <f>SUMIFS(СВЦЭМ!$C$33:$C$776,СВЦЭМ!$A$33:$A$776,$A126,СВЦЭМ!$B$33:$B$776,C$119)+'СЕТ СН'!$I$12+СВЦЭМ!$D$10+'СЕТ СН'!$I$6-'СЕТ СН'!$I$22</f>
        <v>1628.91024539</v>
      </c>
      <c r="D126" s="36">
        <f>SUMIFS(СВЦЭМ!$C$33:$C$776,СВЦЭМ!$A$33:$A$776,$A126,СВЦЭМ!$B$33:$B$776,D$119)+'СЕТ СН'!$I$12+СВЦЭМ!$D$10+'СЕТ СН'!$I$6-'СЕТ СН'!$I$22</f>
        <v>1656.1235428099999</v>
      </c>
      <c r="E126" s="36">
        <f>SUMIFS(СВЦЭМ!$C$33:$C$776,СВЦЭМ!$A$33:$A$776,$A126,СВЦЭМ!$B$33:$B$776,E$119)+'СЕТ СН'!$I$12+СВЦЭМ!$D$10+'СЕТ СН'!$I$6-'СЕТ СН'!$I$22</f>
        <v>1665.0992516699998</v>
      </c>
      <c r="F126" s="36">
        <f>SUMIFS(СВЦЭМ!$C$33:$C$776,СВЦЭМ!$A$33:$A$776,$A126,СВЦЭМ!$B$33:$B$776,F$119)+'СЕТ СН'!$I$12+СВЦЭМ!$D$10+'СЕТ СН'!$I$6-'СЕТ СН'!$I$22</f>
        <v>1670.8889791199999</v>
      </c>
      <c r="G126" s="36">
        <f>SUMIFS(СВЦЭМ!$C$33:$C$776,СВЦЭМ!$A$33:$A$776,$A126,СВЦЭМ!$B$33:$B$776,G$119)+'СЕТ СН'!$I$12+СВЦЭМ!$D$10+'СЕТ СН'!$I$6-'СЕТ СН'!$I$22</f>
        <v>1663.5425577199999</v>
      </c>
      <c r="H126" s="36">
        <f>SUMIFS(СВЦЭМ!$C$33:$C$776,СВЦЭМ!$A$33:$A$776,$A126,СВЦЭМ!$B$33:$B$776,H$119)+'СЕТ СН'!$I$12+СВЦЭМ!$D$10+'СЕТ СН'!$I$6-'СЕТ СН'!$I$22</f>
        <v>1645.7934593099999</v>
      </c>
      <c r="I126" s="36">
        <f>SUMIFS(СВЦЭМ!$C$33:$C$776,СВЦЭМ!$A$33:$A$776,$A126,СВЦЭМ!$B$33:$B$776,I$119)+'СЕТ СН'!$I$12+СВЦЭМ!$D$10+'СЕТ СН'!$I$6-'СЕТ СН'!$I$22</f>
        <v>1627.1826758500001</v>
      </c>
      <c r="J126" s="36">
        <f>SUMIFS(СВЦЭМ!$C$33:$C$776,СВЦЭМ!$A$33:$A$776,$A126,СВЦЭМ!$B$33:$B$776,J$119)+'СЕТ СН'!$I$12+СВЦЭМ!$D$10+'СЕТ СН'!$I$6-'СЕТ СН'!$I$22</f>
        <v>1599.1512196399999</v>
      </c>
      <c r="K126" s="36">
        <f>SUMIFS(СВЦЭМ!$C$33:$C$776,СВЦЭМ!$A$33:$A$776,$A126,СВЦЭМ!$B$33:$B$776,K$119)+'СЕТ СН'!$I$12+СВЦЭМ!$D$10+'СЕТ СН'!$I$6-'СЕТ СН'!$I$22</f>
        <v>1574.1655334699999</v>
      </c>
      <c r="L126" s="36">
        <f>SUMIFS(СВЦЭМ!$C$33:$C$776,СВЦЭМ!$A$33:$A$776,$A126,СВЦЭМ!$B$33:$B$776,L$119)+'СЕТ СН'!$I$12+СВЦЭМ!$D$10+'СЕТ СН'!$I$6-'СЕТ СН'!$I$22</f>
        <v>1556.0811235800002</v>
      </c>
      <c r="M126" s="36">
        <f>SUMIFS(СВЦЭМ!$C$33:$C$776,СВЦЭМ!$A$33:$A$776,$A126,СВЦЭМ!$B$33:$B$776,M$119)+'СЕТ СН'!$I$12+СВЦЭМ!$D$10+'СЕТ СН'!$I$6-'СЕТ СН'!$I$22</f>
        <v>1573.8939907099998</v>
      </c>
      <c r="N126" s="36">
        <f>SUMIFS(СВЦЭМ!$C$33:$C$776,СВЦЭМ!$A$33:$A$776,$A126,СВЦЭМ!$B$33:$B$776,N$119)+'СЕТ СН'!$I$12+СВЦЭМ!$D$10+'СЕТ СН'!$I$6-'СЕТ СН'!$I$22</f>
        <v>1621.8548999200002</v>
      </c>
      <c r="O126" s="36">
        <f>SUMIFS(СВЦЭМ!$C$33:$C$776,СВЦЭМ!$A$33:$A$776,$A126,СВЦЭМ!$B$33:$B$776,O$119)+'СЕТ СН'!$I$12+СВЦЭМ!$D$10+'СЕТ СН'!$I$6-'СЕТ СН'!$I$22</f>
        <v>1629.3070897100001</v>
      </c>
      <c r="P126" s="36">
        <f>SUMIFS(СВЦЭМ!$C$33:$C$776,СВЦЭМ!$A$33:$A$776,$A126,СВЦЭМ!$B$33:$B$776,P$119)+'СЕТ СН'!$I$12+СВЦЭМ!$D$10+'СЕТ СН'!$I$6-'СЕТ СН'!$I$22</f>
        <v>1641.3441247000001</v>
      </c>
      <c r="Q126" s="36">
        <f>SUMIFS(СВЦЭМ!$C$33:$C$776,СВЦЭМ!$A$33:$A$776,$A126,СВЦЭМ!$B$33:$B$776,Q$119)+'СЕТ СН'!$I$12+СВЦЭМ!$D$10+'СЕТ СН'!$I$6-'СЕТ СН'!$I$22</f>
        <v>1650.7215894400001</v>
      </c>
      <c r="R126" s="36">
        <f>SUMIFS(СВЦЭМ!$C$33:$C$776,СВЦЭМ!$A$33:$A$776,$A126,СВЦЭМ!$B$33:$B$776,R$119)+'СЕТ СН'!$I$12+СВЦЭМ!$D$10+'СЕТ СН'!$I$6-'СЕТ СН'!$I$22</f>
        <v>1649.6163899799999</v>
      </c>
      <c r="S126" s="36">
        <f>SUMIFS(СВЦЭМ!$C$33:$C$776,СВЦЭМ!$A$33:$A$776,$A126,СВЦЭМ!$B$33:$B$776,S$119)+'СЕТ СН'!$I$12+СВЦЭМ!$D$10+'СЕТ СН'!$I$6-'СЕТ СН'!$I$22</f>
        <v>1618.12635082</v>
      </c>
      <c r="T126" s="36">
        <f>SUMIFS(СВЦЭМ!$C$33:$C$776,СВЦЭМ!$A$33:$A$776,$A126,СВЦЭМ!$B$33:$B$776,T$119)+'СЕТ СН'!$I$12+СВЦЭМ!$D$10+'СЕТ СН'!$I$6-'СЕТ СН'!$I$22</f>
        <v>1600.3982749400002</v>
      </c>
      <c r="U126" s="36">
        <f>SUMIFS(СВЦЭМ!$C$33:$C$776,СВЦЭМ!$A$33:$A$776,$A126,СВЦЭМ!$B$33:$B$776,U$119)+'СЕТ СН'!$I$12+СВЦЭМ!$D$10+'СЕТ СН'!$I$6-'СЕТ СН'!$I$22</f>
        <v>1610.2870597800002</v>
      </c>
      <c r="V126" s="36">
        <f>SUMIFS(СВЦЭМ!$C$33:$C$776,СВЦЭМ!$A$33:$A$776,$A126,СВЦЭМ!$B$33:$B$776,V$119)+'СЕТ СН'!$I$12+СВЦЭМ!$D$10+'СЕТ СН'!$I$6-'СЕТ СН'!$I$22</f>
        <v>1611.0824552700001</v>
      </c>
      <c r="W126" s="36">
        <f>SUMIFS(СВЦЭМ!$C$33:$C$776,СВЦЭМ!$A$33:$A$776,$A126,СВЦЭМ!$B$33:$B$776,W$119)+'СЕТ СН'!$I$12+СВЦЭМ!$D$10+'СЕТ СН'!$I$6-'СЕТ СН'!$I$22</f>
        <v>1629.0679870499998</v>
      </c>
      <c r="X126" s="36">
        <f>SUMIFS(СВЦЭМ!$C$33:$C$776,СВЦЭМ!$A$33:$A$776,$A126,СВЦЭМ!$B$33:$B$776,X$119)+'СЕТ СН'!$I$12+СВЦЭМ!$D$10+'СЕТ СН'!$I$6-'СЕТ СН'!$I$22</f>
        <v>1644.6477297800002</v>
      </c>
      <c r="Y126" s="36">
        <f>SUMIFS(СВЦЭМ!$C$33:$C$776,СВЦЭМ!$A$33:$A$776,$A126,СВЦЭМ!$B$33:$B$776,Y$119)+'СЕТ СН'!$I$12+СВЦЭМ!$D$10+'СЕТ СН'!$I$6-'СЕТ СН'!$I$22</f>
        <v>1669.5054866999999</v>
      </c>
    </row>
    <row r="127" spans="1:27" ht="15.75" x14ac:dyDescent="0.2">
      <c r="A127" s="35">
        <f t="shared" si="3"/>
        <v>44204</v>
      </c>
      <c r="B127" s="36">
        <f>SUMIFS(СВЦЭМ!$C$33:$C$776,СВЦЭМ!$A$33:$A$776,$A127,СВЦЭМ!$B$33:$B$776,B$119)+'СЕТ СН'!$I$12+СВЦЭМ!$D$10+'СЕТ СН'!$I$6-'СЕТ СН'!$I$22</f>
        <v>1613.0422205599998</v>
      </c>
      <c r="C127" s="36">
        <f>SUMIFS(СВЦЭМ!$C$33:$C$776,СВЦЭМ!$A$33:$A$776,$A127,СВЦЭМ!$B$33:$B$776,C$119)+'СЕТ СН'!$I$12+СВЦЭМ!$D$10+'СЕТ СН'!$I$6-'СЕТ СН'!$I$22</f>
        <v>1647.86905763</v>
      </c>
      <c r="D127" s="36">
        <f>SUMIFS(СВЦЭМ!$C$33:$C$776,СВЦЭМ!$A$33:$A$776,$A127,СВЦЭМ!$B$33:$B$776,D$119)+'СЕТ СН'!$I$12+СВЦЭМ!$D$10+'СЕТ СН'!$I$6-'СЕТ СН'!$I$22</f>
        <v>1672.59057596</v>
      </c>
      <c r="E127" s="36">
        <f>SUMIFS(СВЦЭМ!$C$33:$C$776,СВЦЭМ!$A$33:$A$776,$A127,СВЦЭМ!$B$33:$B$776,E$119)+'СЕТ СН'!$I$12+СВЦЭМ!$D$10+'СЕТ СН'!$I$6-'СЕТ СН'!$I$22</f>
        <v>1689.0592597200002</v>
      </c>
      <c r="F127" s="36">
        <f>SUMIFS(СВЦЭМ!$C$33:$C$776,СВЦЭМ!$A$33:$A$776,$A127,СВЦЭМ!$B$33:$B$776,F$119)+'СЕТ СН'!$I$12+СВЦЭМ!$D$10+'СЕТ СН'!$I$6-'СЕТ СН'!$I$22</f>
        <v>1689.22429895</v>
      </c>
      <c r="G127" s="36">
        <f>SUMIFS(СВЦЭМ!$C$33:$C$776,СВЦЭМ!$A$33:$A$776,$A127,СВЦЭМ!$B$33:$B$776,G$119)+'СЕТ СН'!$I$12+СВЦЭМ!$D$10+'СЕТ СН'!$I$6-'СЕТ СН'!$I$22</f>
        <v>1690.7792657499999</v>
      </c>
      <c r="H127" s="36">
        <f>SUMIFS(СВЦЭМ!$C$33:$C$776,СВЦЭМ!$A$33:$A$776,$A127,СВЦЭМ!$B$33:$B$776,H$119)+'СЕТ СН'!$I$12+СВЦЭМ!$D$10+'СЕТ СН'!$I$6-'СЕТ СН'!$I$22</f>
        <v>1673.39479484</v>
      </c>
      <c r="I127" s="36">
        <f>SUMIFS(СВЦЭМ!$C$33:$C$776,СВЦЭМ!$A$33:$A$776,$A127,СВЦЭМ!$B$33:$B$776,I$119)+'СЕТ СН'!$I$12+СВЦЭМ!$D$10+'СЕТ СН'!$I$6-'СЕТ СН'!$I$22</f>
        <v>1694.4585451500002</v>
      </c>
      <c r="J127" s="36">
        <f>SUMIFS(СВЦЭМ!$C$33:$C$776,СВЦЭМ!$A$33:$A$776,$A127,СВЦЭМ!$B$33:$B$776,J$119)+'СЕТ СН'!$I$12+СВЦЭМ!$D$10+'СЕТ СН'!$I$6-'СЕТ СН'!$I$22</f>
        <v>1661.3935319100001</v>
      </c>
      <c r="K127" s="36">
        <f>SUMIFS(СВЦЭМ!$C$33:$C$776,СВЦЭМ!$A$33:$A$776,$A127,СВЦЭМ!$B$33:$B$776,K$119)+'СЕТ СН'!$I$12+СВЦЭМ!$D$10+'СЕТ СН'!$I$6-'СЕТ СН'!$I$22</f>
        <v>1635.9426020199999</v>
      </c>
      <c r="L127" s="36">
        <f>SUMIFS(СВЦЭМ!$C$33:$C$776,СВЦЭМ!$A$33:$A$776,$A127,СВЦЭМ!$B$33:$B$776,L$119)+'СЕТ СН'!$I$12+СВЦЭМ!$D$10+'СЕТ СН'!$I$6-'СЕТ СН'!$I$22</f>
        <v>1616.7593109700001</v>
      </c>
      <c r="M127" s="36">
        <f>SUMIFS(СВЦЭМ!$C$33:$C$776,СВЦЭМ!$A$33:$A$776,$A127,СВЦЭМ!$B$33:$B$776,M$119)+'СЕТ СН'!$I$12+СВЦЭМ!$D$10+'СЕТ СН'!$I$6-'СЕТ СН'!$I$22</f>
        <v>1603.8006500699998</v>
      </c>
      <c r="N127" s="36">
        <f>SUMIFS(СВЦЭМ!$C$33:$C$776,СВЦЭМ!$A$33:$A$776,$A127,СВЦЭМ!$B$33:$B$776,N$119)+'СЕТ СН'!$I$12+СВЦЭМ!$D$10+'СЕТ СН'!$I$6-'СЕТ СН'!$I$22</f>
        <v>1624.4036685999999</v>
      </c>
      <c r="O127" s="36">
        <f>SUMIFS(СВЦЭМ!$C$33:$C$776,СВЦЭМ!$A$33:$A$776,$A127,СВЦЭМ!$B$33:$B$776,O$119)+'СЕТ СН'!$I$12+СВЦЭМ!$D$10+'СЕТ СН'!$I$6-'СЕТ СН'!$I$22</f>
        <v>1635.2395491900002</v>
      </c>
      <c r="P127" s="36">
        <f>SUMIFS(СВЦЭМ!$C$33:$C$776,СВЦЭМ!$A$33:$A$776,$A127,СВЦЭМ!$B$33:$B$776,P$119)+'СЕТ СН'!$I$12+СВЦЭМ!$D$10+'СЕТ СН'!$I$6-'СЕТ СН'!$I$22</f>
        <v>1649.7744959199999</v>
      </c>
      <c r="Q127" s="36">
        <f>SUMIFS(СВЦЭМ!$C$33:$C$776,СВЦЭМ!$A$33:$A$776,$A127,СВЦЭМ!$B$33:$B$776,Q$119)+'СЕТ СН'!$I$12+СВЦЭМ!$D$10+'СЕТ СН'!$I$6-'СЕТ СН'!$I$22</f>
        <v>1663.8875347500002</v>
      </c>
      <c r="R127" s="36">
        <f>SUMIFS(СВЦЭМ!$C$33:$C$776,СВЦЭМ!$A$33:$A$776,$A127,СВЦЭМ!$B$33:$B$776,R$119)+'СЕТ СН'!$I$12+СВЦЭМ!$D$10+'СЕТ СН'!$I$6-'СЕТ СН'!$I$22</f>
        <v>1648.1436834699998</v>
      </c>
      <c r="S127" s="36">
        <f>SUMIFS(СВЦЭМ!$C$33:$C$776,СВЦЭМ!$A$33:$A$776,$A127,СВЦЭМ!$B$33:$B$776,S$119)+'СЕТ СН'!$I$12+СВЦЭМ!$D$10+'СЕТ СН'!$I$6-'СЕТ СН'!$I$22</f>
        <v>1625.69803916</v>
      </c>
      <c r="T127" s="36">
        <f>SUMIFS(СВЦЭМ!$C$33:$C$776,СВЦЭМ!$A$33:$A$776,$A127,СВЦЭМ!$B$33:$B$776,T$119)+'СЕТ СН'!$I$12+СВЦЭМ!$D$10+'СЕТ СН'!$I$6-'СЕТ СН'!$I$22</f>
        <v>1601.7059931399999</v>
      </c>
      <c r="U127" s="36">
        <f>SUMIFS(СВЦЭМ!$C$33:$C$776,СВЦЭМ!$A$33:$A$776,$A127,СВЦЭМ!$B$33:$B$776,U$119)+'СЕТ СН'!$I$12+СВЦЭМ!$D$10+'СЕТ СН'!$I$6-'СЕТ СН'!$I$22</f>
        <v>1605.6249647899999</v>
      </c>
      <c r="V127" s="36">
        <f>SUMIFS(СВЦЭМ!$C$33:$C$776,СВЦЭМ!$A$33:$A$776,$A127,СВЦЭМ!$B$33:$B$776,V$119)+'СЕТ СН'!$I$12+СВЦЭМ!$D$10+'СЕТ СН'!$I$6-'СЕТ СН'!$I$22</f>
        <v>1606.88142423</v>
      </c>
      <c r="W127" s="36">
        <f>SUMIFS(СВЦЭМ!$C$33:$C$776,СВЦЭМ!$A$33:$A$776,$A127,СВЦЭМ!$B$33:$B$776,W$119)+'СЕТ СН'!$I$12+СВЦЭМ!$D$10+'СЕТ СН'!$I$6-'СЕТ СН'!$I$22</f>
        <v>1619.01944774</v>
      </c>
      <c r="X127" s="36">
        <f>SUMIFS(СВЦЭМ!$C$33:$C$776,СВЦЭМ!$A$33:$A$776,$A127,СВЦЭМ!$B$33:$B$776,X$119)+'СЕТ СН'!$I$12+СВЦЭМ!$D$10+'СЕТ СН'!$I$6-'СЕТ СН'!$I$22</f>
        <v>1633.3961582299999</v>
      </c>
      <c r="Y127" s="36">
        <f>SUMIFS(СВЦЭМ!$C$33:$C$776,СВЦЭМ!$A$33:$A$776,$A127,СВЦЭМ!$B$33:$B$776,Y$119)+'СЕТ СН'!$I$12+СВЦЭМ!$D$10+'СЕТ СН'!$I$6-'СЕТ СН'!$I$22</f>
        <v>1657.14336882</v>
      </c>
    </row>
    <row r="128" spans="1:27" ht="15.75" x14ac:dyDescent="0.2">
      <c r="A128" s="35">
        <f t="shared" si="3"/>
        <v>44205</v>
      </c>
      <c r="B128" s="36">
        <f>SUMIFS(СВЦЭМ!$C$33:$C$776,СВЦЭМ!$A$33:$A$776,$A128,СВЦЭМ!$B$33:$B$776,B$119)+'СЕТ СН'!$I$12+СВЦЭМ!$D$10+'СЕТ СН'!$I$6-'СЕТ СН'!$I$22</f>
        <v>1634.7125029600002</v>
      </c>
      <c r="C128" s="36">
        <f>SUMIFS(СВЦЭМ!$C$33:$C$776,СВЦЭМ!$A$33:$A$776,$A128,СВЦЭМ!$B$33:$B$776,C$119)+'СЕТ СН'!$I$12+СВЦЭМ!$D$10+'СЕТ СН'!$I$6-'СЕТ СН'!$I$22</f>
        <v>1662.2219450299999</v>
      </c>
      <c r="D128" s="36">
        <f>SUMIFS(СВЦЭМ!$C$33:$C$776,СВЦЭМ!$A$33:$A$776,$A128,СВЦЭМ!$B$33:$B$776,D$119)+'СЕТ СН'!$I$12+СВЦЭМ!$D$10+'СЕТ СН'!$I$6-'СЕТ СН'!$I$22</f>
        <v>1679.7758150099999</v>
      </c>
      <c r="E128" s="36">
        <f>SUMIFS(СВЦЭМ!$C$33:$C$776,СВЦЭМ!$A$33:$A$776,$A128,СВЦЭМ!$B$33:$B$776,E$119)+'СЕТ СН'!$I$12+СВЦЭМ!$D$10+'СЕТ СН'!$I$6-'СЕТ СН'!$I$22</f>
        <v>1688.1973504100001</v>
      </c>
      <c r="F128" s="36">
        <f>SUMIFS(СВЦЭМ!$C$33:$C$776,СВЦЭМ!$A$33:$A$776,$A128,СВЦЭМ!$B$33:$B$776,F$119)+'СЕТ СН'!$I$12+СВЦЭМ!$D$10+'СЕТ СН'!$I$6-'СЕТ СН'!$I$22</f>
        <v>1694.5926571499999</v>
      </c>
      <c r="G128" s="36">
        <f>SUMIFS(СВЦЭМ!$C$33:$C$776,СВЦЭМ!$A$33:$A$776,$A128,СВЦЭМ!$B$33:$B$776,G$119)+'СЕТ СН'!$I$12+СВЦЭМ!$D$10+'СЕТ СН'!$I$6-'СЕТ СН'!$I$22</f>
        <v>1688.9406983099998</v>
      </c>
      <c r="H128" s="36">
        <f>SUMIFS(СВЦЭМ!$C$33:$C$776,СВЦЭМ!$A$33:$A$776,$A128,СВЦЭМ!$B$33:$B$776,H$119)+'СЕТ СН'!$I$12+СВЦЭМ!$D$10+'СЕТ СН'!$I$6-'СЕТ СН'!$I$22</f>
        <v>1681.1510652800002</v>
      </c>
      <c r="I128" s="36">
        <f>SUMIFS(СВЦЭМ!$C$33:$C$776,СВЦЭМ!$A$33:$A$776,$A128,СВЦЭМ!$B$33:$B$776,I$119)+'СЕТ СН'!$I$12+СВЦЭМ!$D$10+'СЕТ СН'!$I$6-'СЕТ СН'!$I$22</f>
        <v>1654.4030441700002</v>
      </c>
      <c r="J128" s="36">
        <f>SUMIFS(СВЦЭМ!$C$33:$C$776,СВЦЭМ!$A$33:$A$776,$A128,СВЦЭМ!$B$33:$B$776,J$119)+'СЕТ СН'!$I$12+СВЦЭМ!$D$10+'СЕТ СН'!$I$6-'СЕТ СН'!$I$22</f>
        <v>1627.3433380199999</v>
      </c>
      <c r="K128" s="36">
        <f>SUMIFS(СВЦЭМ!$C$33:$C$776,СВЦЭМ!$A$33:$A$776,$A128,СВЦЭМ!$B$33:$B$776,K$119)+'СЕТ СН'!$I$12+СВЦЭМ!$D$10+'СЕТ СН'!$I$6-'СЕТ СН'!$I$22</f>
        <v>1607.0865672</v>
      </c>
      <c r="L128" s="36">
        <f>SUMIFS(СВЦЭМ!$C$33:$C$776,СВЦЭМ!$A$33:$A$776,$A128,СВЦЭМ!$B$33:$B$776,L$119)+'СЕТ СН'!$I$12+СВЦЭМ!$D$10+'СЕТ СН'!$I$6-'СЕТ СН'!$I$22</f>
        <v>1592.8410495799999</v>
      </c>
      <c r="M128" s="36">
        <f>SUMIFS(СВЦЭМ!$C$33:$C$776,СВЦЭМ!$A$33:$A$776,$A128,СВЦЭМ!$B$33:$B$776,M$119)+'СЕТ СН'!$I$12+СВЦЭМ!$D$10+'СЕТ СН'!$I$6-'СЕТ СН'!$I$22</f>
        <v>1584.00925697</v>
      </c>
      <c r="N128" s="36">
        <f>SUMIFS(СВЦЭМ!$C$33:$C$776,СВЦЭМ!$A$33:$A$776,$A128,СВЦЭМ!$B$33:$B$776,N$119)+'СЕТ СН'!$I$12+СВЦЭМ!$D$10+'СЕТ СН'!$I$6-'СЕТ СН'!$I$22</f>
        <v>1607.6490091400001</v>
      </c>
      <c r="O128" s="36">
        <f>SUMIFS(СВЦЭМ!$C$33:$C$776,СВЦЭМ!$A$33:$A$776,$A128,СВЦЭМ!$B$33:$B$776,O$119)+'СЕТ СН'!$I$12+СВЦЭМ!$D$10+'СЕТ СН'!$I$6-'СЕТ СН'!$I$22</f>
        <v>1617.2168218900001</v>
      </c>
      <c r="P128" s="36">
        <f>SUMIFS(СВЦЭМ!$C$33:$C$776,СВЦЭМ!$A$33:$A$776,$A128,СВЦЭМ!$B$33:$B$776,P$119)+'СЕТ СН'!$I$12+СВЦЭМ!$D$10+'СЕТ СН'!$I$6-'СЕТ СН'!$I$22</f>
        <v>1625.1867612800002</v>
      </c>
      <c r="Q128" s="36">
        <f>SUMIFS(СВЦЭМ!$C$33:$C$776,СВЦЭМ!$A$33:$A$776,$A128,СВЦЭМ!$B$33:$B$776,Q$119)+'СЕТ СН'!$I$12+СВЦЭМ!$D$10+'СЕТ СН'!$I$6-'СЕТ СН'!$I$22</f>
        <v>1629.5627191600001</v>
      </c>
      <c r="R128" s="36">
        <f>SUMIFS(СВЦЭМ!$C$33:$C$776,СВЦЭМ!$A$33:$A$776,$A128,СВЦЭМ!$B$33:$B$776,R$119)+'СЕТ СН'!$I$12+СВЦЭМ!$D$10+'СЕТ СН'!$I$6-'СЕТ СН'!$I$22</f>
        <v>1618.0526651499999</v>
      </c>
      <c r="S128" s="36">
        <f>SUMIFS(СВЦЭМ!$C$33:$C$776,СВЦЭМ!$A$33:$A$776,$A128,СВЦЭМ!$B$33:$B$776,S$119)+'СЕТ СН'!$I$12+СВЦЭМ!$D$10+'СЕТ СН'!$I$6-'СЕТ СН'!$I$22</f>
        <v>1600.4023628599998</v>
      </c>
      <c r="T128" s="36">
        <f>SUMIFS(СВЦЭМ!$C$33:$C$776,СВЦЭМ!$A$33:$A$776,$A128,СВЦЭМ!$B$33:$B$776,T$119)+'СЕТ СН'!$I$12+СВЦЭМ!$D$10+'СЕТ СН'!$I$6-'СЕТ СН'!$I$22</f>
        <v>1579.5607517099997</v>
      </c>
      <c r="U128" s="36">
        <f>SUMIFS(СВЦЭМ!$C$33:$C$776,СВЦЭМ!$A$33:$A$776,$A128,СВЦЭМ!$B$33:$B$776,U$119)+'СЕТ СН'!$I$12+СВЦЭМ!$D$10+'СЕТ СН'!$I$6-'СЕТ СН'!$I$22</f>
        <v>1580.0848091899998</v>
      </c>
      <c r="V128" s="36">
        <f>SUMIFS(СВЦЭМ!$C$33:$C$776,СВЦЭМ!$A$33:$A$776,$A128,СВЦЭМ!$B$33:$B$776,V$119)+'СЕТ СН'!$I$12+СВЦЭМ!$D$10+'СЕТ СН'!$I$6-'СЕТ СН'!$I$22</f>
        <v>1573.0610880599997</v>
      </c>
      <c r="W128" s="36">
        <f>SUMIFS(СВЦЭМ!$C$33:$C$776,СВЦЭМ!$A$33:$A$776,$A128,СВЦЭМ!$B$33:$B$776,W$119)+'СЕТ СН'!$I$12+СВЦЭМ!$D$10+'СЕТ СН'!$I$6-'СЕТ СН'!$I$22</f>
        <v>1593.9842173400002</v>
      </c>
      <c r="X128" s="36">
        <f>SUMIFS(СВЦЭМ!$C$33:$C$776,СВЦЭМ!$A$33:$A$776,$A128,СВЦЭМ!$B$33:$B$776,X$119)+'СЕТ СН'!$I$12+СВЦЭМ!$D$10+'СЕТ СН'!$I$6-'СЕТ СН'!$I$22</f>
        <v>1609.1641373000002</v>
      </c>
      <c r="Y128" s="36">
        <f>SUMIFS(СВЦЭМ!$C$33:$C$776,СВЦЭМ!$A$33:$A$776,$A128,СВЦЭМ!$B$33:$B$776,Y$119)+'СЕТ СН'!$I$12+СВЦЭМ!$D$10+'СЕТ СН'!$I$6-'СЕТ СН'!$I$22</f>
        <v>1623.25518319</v>
      </c>
    </row>
    <row r="129" spans="1:25" ht="15.75" x14ac:dyDescent="0.2">
      <c r="A129" s="35">
        <f t="shared" si="3"/>
        <v>44206</v>
      </c>
      <c r="B129" s="36">
        <f>SUMIFS(СВЦЭМ!$C$33:$C$776,СВЦЭМ!$A$33:$A$776,$A129,СВЦЭМ!$B$33:$B$776,B$119)+'СЕТ СН'!$I$12+СВЦЭМ!$D$10+'СЕТ СН'!$I$6-'СЕТ СН'!$I$22</f>
        <v>1620.7345882200002</v>
      </c>
      <c r="C129" s="36">
        <f>SUMIFS(СВЦЭМ!$C$33:$C$776,СВЦЭМ!$A$33:$A$776,$A129,СВЦЭМ!$B$33:$B$776,C$119)+'СЕТ СН'!$I$12+СВЦЭМ!$D$10+'СЕТ СН'!$I$6-'СЕТ СН'!$I$22</f>
        <v>1657.6680573600001</v>
      </c>
      <c r="D129" s="36">
        <f>SUMIFS(СВЦЭМ!$C$33:$C$776,СВЦЭМ!$A$33:$A$776,$A129,СВЦЭМ!$B$33:$B$776,D$119)+'СЕТ СН'!$I$12+СВЦЭМ!$D$10+'СЕТ СН'!$I$6-'СЕТ СН'!$I$22</f>
        <v>1678.0218270300002</v>
      </c>
      <c r="E129" s="36">
        <f>SUMIFS(СВЦЭМ!$C$33:$C$776,СВЦЭМ!$A$33:$A$776,$A129,СВЦЭМ!$B$33:$B$776,E$119)+'СЕТ СН'!$I$12+СВЦЭМ!$D$10+'СЕТ СН'!$I$6-'СЕТ СН'!$I$22</f>
        <v>1683.9415460599998</v>
      </c>
      <c r="F129" s="36">
        <f>SUMIFS(СВЦЭМ!$C$33:$C$776,СВЦЭМ!$A$33:$A$776,$A129,СВЦЭМ!$B$33:$B$776,F$119)+'СЕТ СН'!$I$12+СВЦЭМ!$D$10+'СЕТ СН'!$I$6-'СЕТ СН'!$I$22</f>
        <v>1691.7582553900002</v>
      </c>
      <c r="G129" s="36">
        <f>SUMIFS(СВЦЭМ!$C$33:$C$776,СВЦЭМ!$A$33:$A$776,$A129,СВЦЭМ!$B$33:$B$776,G$119)+'СЕТ СН'!$I$12+СВЦЭМ!$D$10+'СЕТ СН'!$I$6-'СЕТ СН'!$I$22</f>
        <v>1695.7723733299999</v>
      </c>
      <c r="H129" s="36">
        <f>SUMIFS(СВЦЭМ!$C$33:$C$776,СВЦЭМ!$A$33:$A$776,$A129,СВЦЭМ!$B$33:$B$776,H$119)+'СЕТ СН'!$I$12+СВЦЭМ!$D$10+'СЕТ СН'!$I$6-'СЕТ СН'!$I$22</f>
        <v>1682.4019576000001</v>
      </c>
      <c r="I129" s="36">
        <f>SUMIFS(СВЦЭМ!$C$33:$C$776,СВЦЭМ!$A$33:$A$776,$A129,СВЦЭМ!$B$33:$B$776,I$119)+'СЕТ СН'!$I$12+СВЦЭМ!$D$10+'СЕТ СН'!$I$6-'СЕТ СН'!$I$22</f>
        <v>1673.5964961200002</v>
      </c>
      <c r="J129" s="36">
        <f>SUMIFS(СВЦЭМ!$C$33:$C$776,СВЦЭМ!$A$33:$A$776,$A129,СВЦЭМ!$B$33:$B$776,J$119)+'СЕТ СН'!$I$12+СВЦЭМ!$D$10+'СЕТ СН'!$I$6-'СЕТ СН'!$I$22</f>
        <v>1663.0336970600001</v>
      </c>
      <c r="K129" s="36">
        <f>SUMIFS(СВЦЭМ!$C$33:$C$776,СВЦЭМ!$A$33:$A$776,$A129,СВЦЭМ!$B$33:$B$776,K$119)+'СЕТ СН'!$I$12+СВЦЭМ!$D$10+'СЕТ СН'!$I$6-'СЕТ СН'!$I$22</f>
        <v>1636.1429961499998</v>
      </c>
      <c r="L129" s="36">
        <f>SUMIFS(СВЦЭМ!$C$33:$C$776,СВЦЭМ!$A$33:$A$776,$A129,СВЦЭМ!$B$33:$B$776,L$119)+'СЕТ СН'!$I$12+СВЦЭМ!$D$10+'СЕТ СН'!$I$6-'СЕТ СН'!$I$22</f>
        <v>1608.55806269</v>
      </c>
      <c r="M129" s="36">
        <f>SUMIFS(СВЦЭМ!$C$33:$C$776,СВЦЭМ!$A$33:$A$776,$A129,СВЦЭМ!$B$33:$B$776,M$119)+'СЕТ СН'!$I$12+СВЦЭМ!$D$10+'СЕТ СН'!$I$6-'СЕТ СН'!$I$22</f>
        <v>1604.6571122800001</v>
      </c>
      <c r="N129" s="36">
        <f>SUMIFS(СВЦЭМ!$C$33:$C$776,СВЦЭМ!$A$33:$A$776,$A129,СВЦЭМ!$B$33:$B$776,N$119)+'СЕТ СН'!$I$12+СВЦЭМ!$D$10+'СЕТ СН'!$I$6-'СЕТ СН'!$I$22</f>
        <v>1625.66191501</v>
      </c>
      <c r="O129" s="36">
        <f>SUMIFS(СВЦЭМ!$C$33:$C$776,СВЦЭМ!$A$33:$A$776,$A129,СВЦЭМ!$B$33:$B$776,O$119)+'СЕТ СН'!$I$12+СВЦЭМ!$D$10+'СЕТ СН'!$I$6-'СЕТ СН'!$I$22</f>
        <v>1631.13487876</v>
      </c>
      <c r="P129" s="36">
        <f>SUMIFS(СВЦЭМ!$C$33:$C$776,СВЦЭМ!$A$33:$A$776,$A129,СВЦЭМ!$B$33:$B$776,P$119)+'СЕТ СН'!$I$12+СВЦЭМ!$D$10+'СЕТ СН'!$I$6-'СЕТ СН'!$I$22</f>
        <v>1642.3627128900002</v>
      </c>
      <c r="Q129" s="36">
        <f>SUMIFS(СВЦЭМ!$C$33:$C$776,СВЦЭМ!$A$33:$A$776,$A129,СВЦЭМ!$B$33:$B$776,Q$119)+'СЕТ СН'!$I$12+СВЦЭМ!$D$10+'СЕТ СН'!$I$6-'СЕТ СН'!$I$22</f>
        <v>1646.13400912</v>
      </c>
      <c r="R129" s="36">
        <f>SUMIFS(СВЦЭМ!$C$33:$C$776,СВЦЭМ!$A$33:$A$776,$A129,СВЦЭМ!$B$33:$B$776,R$119)+'СЕТ СН'!$I$12+СВЦЭМ!$D$10+'СЕТ СН'!$I$6-'СЕТ СН'!$I$22</f>
        <v>1629.6611984400001</v>
      </c>
      <c r="S129" s="36">
        <f>SUMIFS(СВЦЭМ!$C$33:$C$776,СВЦЭМ!$A$33:$A$776,$A129,СВЦЭМ!$B$33:$B$776,S$119)+'СЕТ СН'!$I$12+СВЦЭМ!$D$10+'СЕТ СН'!$I$6-'СЕТ СН'!$I$22</f>
        <v>1603.5413031600001</v>
      </c>
      <c r="T129" s="36">
        <f>SUMIFS(СВЦЭМ!$C$33:$C$776,СВЦЭМ!$A$33:$A$776,$A129,СВЦЭМ!$B$33:$B$776,T$119)+'СЕТ СН'!$I$12+СВЦЭМ!$D$10+'СЕТ СН'!$I$6-'СЕТ СН'!$I$22</f>
        <v>1575.4704541599999</v>
      </c>
      <c r="U129" s="36">
        <f>SUMIFS(СВЦЭМ!$C$33:$C$776,СВЦЭМ!$A$33:$A$776,$A129,СВЦЭМ!$B$33:$B$776,U$119)+'СЕТ СН'!$I$12+СВЦЭМ!$D$10+'СЕТ СН'!$I$6-'СЕТ СН'!$I$22</f>
        <v>1575.7083878099997</v>
      </c>
      <c r="V129" s="36">
        <f>SUMIFS(СВЦЭМ!$C$33:$C$776,СВЦЭМ!$A$33:$A$776,$A129,СВЦЭМ!$B$33:$B$776,V$119)+'СЕТ СН'!$I$12+СВЦЭМ!$D$10+'СЕТ СН'!$I$6-'СЕТ СН'!$I$22</f>
        <v>1578.0763617699999</v>
      </c>
      <c r="W129" s="36">
        <f>SUMIFS(СВЦЭМ!$C$33:$C$776,СВЦЭМ!$A$33:$A$776,$A129,СВЦЭМ!$B$33:$B$776,W$119)+'СЕТ СН'!$I$12+СВЦЭМ!$D$10+'СЕТ СН'!$I$6-'СЕТ СН'!$I$22</f>
        <v>1601.82246467</v>
      </c>
      <c r="X129" s="36">
        <f>SUMIFS(СВЦЭМ!$C$33:$C$776,СВЦЭМ!$A$33:$A$776,$A129,СВЦЭМ!$B$33:$B$776,X$119)+'СЕТ СН'!$I$12+СВЦЭМ!$D$10+'СЕТ СН'!$I$6-'СЕТ СН'!$I$22</f>
        <v>1621.6417267000002</v>
      </c>
      <c r="Y129" s="36">
        <f>SUMIFS(СВЦЭМ!$C$33:$C$776,СВЦЭМ!$A$33:$A$776,$A129,СВЦЭМ!$B$33:$B$776,Y$119)+'СЕТ СН'!$I$12+СВЦЭМ!$D$10+'СЕТ СН'!$I$6-'СЕТ СН'!$I$22</f>
        <v>1638.2645665499999</v>
      </c>
    </row>
    <row r="130" spans="1:25" ht="15.75" x14ac:dyDescent="0.2">
      <c r="A130" s="35">
        <f t="shared" si="3"/>
        <v>44207</v>
      </c>
      <c r="B130" s="36">
        <f>SUMIFS(СВЦЭМ!$C$33:$C$776,СВЦЭМ!$A$33:$A$776,$A130,СВЦЭМ!$B$33:$B$776,B$119)+'СЕТ СН'!$I$12+СВЦЭМ!$D$10+'СЕТ СН'!$I$6-'СЕТ СН'!$I$22</f>
        <v>1686.8035560899998</v>
      </c>
      <c r="C130" s="36">
        <f>SUMIFS(СВЦЭМ!$C$33:$C$776,СВЦЭМ!$A$33:$A$776,$A130,СВЦЭМ!$B$33:$B$776,C$119)+'СЕТ СН'!$I$12+СВЦЭМ!$D$10+'СЕТ СН'!$I$6-'СЕТ СН'!$I$22</f>
        <v>1723.5418620400001</v>
      </c>
      <c r="D130" s="36">
        <f>SUMIFS(СВЦЭМ!$C$33:$C$776,СВЦЭМ!$A$33:$A$776,$A130,СВЦЭМ!$B$33:$B$776,D$119)+'СЕТ СН'!$I$12+СВЦЭМ!$D$10+'СЕТ СН'!$I$6-'СЕТ СН'!$I$22</f>
        <v>1728.35533897</v>
      </c>
      <c r="E130" s="36">
        <f>SUMIFS(СВЦЭМ!$C$33:$C$776,СВЦЭМ!$A$33:$A$776,$A130,СВЦЭМ!$B$33:$B$776,E$119)+'СЕТ СН'!$I$12+СВЦЭМ!$D$10+'СЕТ СН'!$I$6-'СЕТ СН'!$I$22</f>
        <v>1724.29533967</v>
      </c>
      <c r="F130" s="36">
        <f>SUMIFS(СВЦЭМ!$C$33:$C$776,СВЦЭМ!$A$33:$A$776,$A130,СВЦЭМ!$B$33:$B$776,F$119)+'СЕТ СН'!$I$12+СВЦЭМ!$D$10+'СЕТ СН'!$I$6-'СЕТ СН'!$I$22</f>
        <v>1728.87696426</v>
      </c>
      <c r="G130" s="36">
        <f>SUMIFS(СВЦЭМ!$C$33:$C$776,СВЦЭМ!$A$33:$A$776,$A130,СВЦЭМ!$B$33:$B$776,G$119)+'СЕТ СН'!$I$12+СВЦЭМ!$D$10+'СЕТ СН'!$I$6-'СЕТ СН'!$I$22</f>
        <v>1731.3435780200002</v>
      </c>
      <c r="H130" s="36">
        <f>SUMIFS(СВЦЭМ!$C$33:$C$776,СВЦЭМ!$A$33:$A$776,$A130,СВЦЭМ!$B$33:$B$776,H$119)+'СЕТ СН'!$I$12+СВЦЭМ!$D$10+'СЕТ СН'!$I$6-'СЕТ СН'!$I$22</f>
        <v>1723.72068489</v>
      </c>
      <c r="I130" s="36">
        <f>SUMIFS(СВЦЭМ!$C$33:$C$776,СВЦЭМ!$A$33:$A$776,$A130,СВЦЭМ!$B$33:$B$776,I$119)+'СЕТ СН'!$I$12+СВЦЭМ!$D$10+'СЕТ СН'!$I$6-'СЕТ СН'!$I$22</f>
        <v>1680.13256082</v>
      </c>
      <c r="J130" s="36">
        <f>SUMIFS(СВЦЭМ!$C$33:$C$776,СВЦЭМ!$A$33:$A$776,$A130,СВЦЭМ!$B$33:$B$776,J$119)+'СЕТ СН'!$I$12+СВЦЭМ!$D$10+'СЕТ СН'!$I$6-'СЕТ СН'!$I$22</f>
        <v>1638.1589860700001</v>
      </c>
      <c r="K130" s="36">
        <f>SUMIFS(СВЦЭМ!$C$33:$C$776,СВЦЭМ!$A$33:$A$776,$A130,СВЦЭМ!$B$33:$B$776,K$119)+'СЕТ СН'!$I$12+СВЦЭМ!$D$10+'СЕТ СН'!$I$6-'СЕТ СН'!$I$22</f>
        <v>1621.3912640600001</v>
      </c>
      <c r="L130" s="36">
        <f>SUMIFS(СВЦЭМ!$C$33:$C$776,СВЦЭМ!$A$33:$A$776,$A130,СВЦЭМ!$B$33:$B$776,L$119)+'СЕТ СН'!$I$12+СВЦЭМ!$D$10+'СЕТ СН'!$I$6-'СЕТ СН'!$I$22</f>
        <v>1617.0305681300001</v>
      </c>
      <c r="M130" s="36">
        <f>SUMIFS(СВЦЭМ!$C$33:$C$776,СВЦЭМ!$A$33:$A$776,$A130,СВЦЭМ!$B$33:$B$776,M$119)+'СЕТ СН'!$I$12+СВЦЭМ!$D$10+'СЕТ СН'!$I$6-'СЕТ СН'!$I$22</f>
        <v>1624.1798969400002</v>
      </c>
      <c r="N130" s="36">
        <f>SUMIFS(СВЦЭМ!$C$33:$C$776,СВЦЭМ!$A$33:$A$776,$A130,СВЦЭМ!$B$33:$B$776,N$119)+'СЕТ СН'!$I$12+СВЦЭМ!$D$10+'СЕТ СН'!$I$6-'СЕТ СН'!$I$22</f>
        <v>1635.0624264900002</v>
      </c>
      <c r="O130" s="36">
        <f>SUMIFS(СВЦЭМ!$C$33:$C$776,СВЦЭМ!$A$33:$A$776,$A130,СВЦЭМ!$B$33:$B$776,O$119)+'СЕТ СН'!$I$12+СВЦЭМ!$D$10+'СЕТ СН'!$I$6-'СЕТ СН'!$I$22</f>
        <v>1645.7942140800001</v>
      </c>
      <c r="P130" s="36">
        <f>SUMIFS(СВЦЭМ!$C$33:$C$776,СВЦЭМ!$A$33:$A$776,$A130,СВЦЭМ!$B$33:$B$776,P$119)+'СЕТ СН'!$I$12+СВЦЭМ!$D$10+'СЕТ СН'!$I$6-'СЕТ СН'!$I$22</f>
        <v>1658.4055309300002</v>
      </c>
      <c r="Q130" s="36">
        <f>SUMIFS(СВЦЭМ!$C$33:$C$776,СВЦЭМ!$A$33:$A$776,$A130,СВЦЭМ!$B$33:$B$776,Q$119)+'СЕТ СН'!$I$12+СВЦЭМ!$D$10+'СЕТ СН'!$I$6-'СЕТ СН'!$I$22</f>
        <v>1658.2464146799998</v>
      </c>
      <c r="R130" s="36">
        <f>SUMIFS(СВЦЭМ!$C$33:$C$776,СВЦЭМ!$A$33:$A$776,$A130,СВЦЭМ!$B$33:$B$776,R$119)+'СЕТ СН'!$I$12+СВЦЭМ!$D$10+'СЕТ СН'!$I$6-'СЕТ СН'!$I$22</f>
        <v>1649.1129471499999</v>
      </c>
      <c r="S130" s="36">
        <f>SUMIFS(СВЦЭМ!$C$33:$C$776,СВЦЭМ!$A$33:$A$776,$A130,СВЦЭМ!$B$33:$B$776,S$119)+'СЕТ СН'!$I$12+СВЦЭМ!$D$10+'СЕТ СН'!$I$6-'СЕТ СН'!$I$22</f>
        <v>1629.6033790000001</v>
      </c>
      <c r="T130" s="36">
        <f>SUMIFS(СВЦЭМ!$C$33:$C$776,СВЦЭМ!$A$33:$A$776,$A130,СВЦЭМ!$B$33:$B$776,T$119)+'СЕТ СН'!$I$12+СВЦЭМ!$D$10+'СЕТ СН'!$I$6-'СЕТ СН'!$I$22</f>
        <v>1598.7531547100002</v>
      </c>
      <c r="U130" s="36">
        <f>SUMIFS(СВЦЭМ!$C$33:$C$776,СВЦЭМ!$A$33:$A$776,$A130,СВЦЭМ!$B$33:$B$776,U$119)+'СЕТ СН'!$I$12+СВЦЭМ!$D$10+'СЕТ СН'!$I$6-'СЕТ СН'!$I$22</f>
        <v>1599.0284074199999</v>
      </c>
      <c r="V130" s="36">
        <f>SUMIFS(СВЦЭМ!$C$33:$C$776,СВЦЭМ!$A$33:$A$776,$A130,СВЦЭМ!$B$33:$B$776,V$119)+'СЕТ СН'!$I$12+СВЦЭМ!$D$10+'СЕТ СН'!$I$6-'СЕТ СН'!$I$22</f>
        <v>1613.1802131600002</v>
      </c>
      <c r="W130" s="36">
        <f>SUMIFS(СВЦЭМ!$C$33:$C$776,СВЦЭМ!$A$33:$A$776,$A130,СВЦЭМ!$B$33:$B$776,W$119)+'СЕТ СН'!$I$12+СВЦЭМ!$D$10+'СЕТ СН'!$I$6-'СЕТ СН'!$I$22</f>
        <v>1629.9033146000002</v>
      </c>
      <c r="X130" s="36">
        <f>SUMIFS(СВЦЭМ!$C$33:$C$776,СВЦЭМ!$A$33:$A$776,$A130,СВЦЭМ!$B$33:$B$776,X$119)+'СЕТ СН'!$I$12+СВЦЭМ!$D$10+'СЕТ СН'!$I$6-'СЕТ СН'!$I$22</f>
        <v>1631.8508530600002</v>
      </c>
      <c r="Y130" s="36">
        <f>SUMIFS(СВЦЭМ!$C$33:$C$776,СВЦЭМ!$A$33:$A$776,$A130,СВЦЭМ!$B$33:$B$776,Y$119)+'СЕТ СН'!$I$12+СВЦЭМ!$D$10+'СЕТ СН'!$I$6-'СЕТ СН'!$I$22</f>
        <v>1652.00630202</v>
      </c>
    </row>
    <row r="131" spans="1:25" ht="15.75" x14ac:dyDescent="0.2">
      <c r="A131" s="35">
        <f t="shared" si="3"/>
        <v>44208</v>
      </c>
      <c r="B131" s="36">
        <f>SUMIFS(СВЦЭМ!$C$33:$C$776,СВЦЭМ!$A$33:$A$776,$A131,СВЦЭМ!$B$33:$B$776,B$119)+'СЕТ СН'!$I$12+СВЦЭМ!$D$10+'СЕТ СН'!$I$6-'СЕТ СН'!$I$22</f>
        <v>1621.2587645899998</v>
      </c>
      <c r="C131" s="36">
        <f>SUMIFS(СВЦЭМ!$C$33:$C$776,СВЦЭМ!$A$33:$A$776,$A131,СВЦЭМ!$B$33:$B$776,C$119)+'СЕТ СН'!$I$12+СВЦЭМ!$D$10+'СЕТ СН'!$I$6-'СЕТ СН'!$I$22</f>
        <v>1649.2310663399999</v>
      </c>
      <c r="D131" s="36">
        <f>SUMIFS(СВЦЭМ!$C$33:$C$776,СВЦЭМ!$A$33:$A$776,$A131,СВЦЭМ!$B$33:$B$776,D$119)+'СЕТ СН'!$I$12+СВЦЭМ!$D$10+'СЕТ СН'!$I$6-'СЕТ СН'!$I$22</f>
        <v>1673.5011680600001</v>
      </c>
      <c r="E131" s="36">
        <f>SUMIFS(СВЦЭМ!$C$33:$C$776,СВЦЭМ!$A$33:$A$776,$A131,СВЦЭМ!$B$33:$B$776,E$119)+'СЕТ СН'!$I$12+СВЦЭМ!$D$10+'СЕТ СН'!$I$6-'СЕТ СН'!$I$22</f>
        <v>1686.2097053699999</v>
      </c>
      <c r="F131" s="36">
        <f>SUMIFS(СВЦЭМ!$C$33:$C$776,СВЦЭМ!$A$33:$A$776,$A131,СВЦЭМ!$B$33:$B$776,F$119)+'СЕТ СН'!$I$12+СВЦЭМ!$D$10+'СЕТ СН'!$I$6-'СЕТ СН'!$I$22</f>
        <v>1687.11602515</v>
      </c>
      <c r="G131" s="36">
        <f>SUMIFS(СВЦЭМ!$C$33:$C$776,СВЦЭМ!$A$33:$A$776,$A131,СВЦЭМ!$B$33:$B$776,G$119)+'СЕТ СН'!$I$12+СВЦЭМ!$D$10+'СЕТ СН'!$I$6-'СЕТ СН'!$I$22</f>
        <v>1681.5241436199999</v>
      </c>
      <c r="H131" s="36">
        <f>SUMIFS(СВЦЭМ!$C$33:$C$776,СВЦЭМ!$A$33:$A$776,$A131,СВЦЭМ!$B$33:$B$776,H$119)+'СЕТ СН'!$I$12+СВЦЭМ!$D$10+'СЕТ СН'!$I$6-'СЕТ СН'!$I$22</f>
        <v>1668.2092994099999</v>
      </c>
      <c r="I131" s="36">
        <f>SUMIFS(СВЦЭМ!$C$33:$C$776,СВЦЭМ!$A$33:$A$776,$A131,СВЦЭМ!$B$33:$B$776,I$119)+'СЕТ СН'!$I$12+СВЦЭМ!$D$10+'СЕТ СН'!$I$6-'СЕТ СН'!$I$22</f>
        <v>1637.1831325200001</v>
      </c>
      <c r="J131" s="36">
        <f>SUMIFS(СВЦЭМ!$C$33:$C$776,СВЦЭМ!$A$33:$A$776,$A131,СВЦЭМ!$B$33:$B$776,J$119)+'СЕТ СН'!$I$12+СВЦЭМ!$D$10+'СЕТ СН'!$I$6-'СЕТ СН'!$I$22</f>
        <v>1597.88666315</v>
      </c>
      <c r="K131" s="36">
        <f>SUMIFS(СВЦЭМ!$C$33:$C$776,СВЦЭМ!$A$33:$A$776,$A131,СВЦЭМ!$B$33:$B$776,K$119)+'СЕТ СН'!$I$12+СВЦЭМ!$D$10+'СЕТ СН'!$I$6-'СЕТ СН'!$I$22</f>
        <v>1593.2332810299999</v>
      </c>
      <c r="L131" s="36">
        <f>SUMIFS(СВЦЭМ!$C$33:$C$776,СВЦЭМ!$A$33:$A$776,$A131,СВЦЭМ!$B$33:$B$776,L$119)+'СЕТ СН'!$I$12+СВЦЭМ!$D$10+'СЕТ СН'!$I$6-'СЕТ СН'!$I$22</f>
        <v>1588.8276758000002</v>
      </c>
      <c r="M131" s="36">
        <f>SUMIFS(СВЦЭМ!$C$33:$C$776,СВЦЭМ!$A$33:$A$776,$A131,СВЦЭМ!$B$33:$B$776,M$119)+'СЕТ СН'!$I$12+СВЦЭМ!$D$10+'СЕТ СН'!$I$6-'СЕТ СН'!$I$22</f>
        <v>1596.5216541</v>
      </c>
      <c r="N131" s="36">
        <f>SUMIFS(СВЦЭМ!$C$33:$C$776,СВЦЭМ!$A$33:$A$776,$A131,СВЦЭМ!$B$33:$B$776,N$119)+'СЕТ СН'!$I$12+СВЦЭМ!$D$10+'СЕТ СН'!$I$6-'СЕТ СН'!$I$22</f>
        <v>1602.7719188999999</v>
      </c>
      <c r="O131" s="36">
        <f>SUMIFS(СВЦЭМ!$C$33:$C$776,СВЦЭМ!$A$33:$A$776,$A131,СВЦЭМ!$B$33:$B$776,O$119)+'СЕТ СН'!$I$12+СВЦЭМ!$D$10+'СЕТ СН'!$I$6-'СЕТ СН'!$I$22</f>
        <v>1615.47954553</v>
      </c>
      <c r="P131" s="36">
        <f>SUMIFS(СВЦЭМ!$C$33:$C$776,СВЦЭМ!$A$33:$A$776,$A131,СВЦЭМ!$B$33:$B$776,P$119)+'СЕТ СН'!$I$12+СВЦЭМ!$D$10+'СЕТ СН'!$I$6-'СЕТ СН'!$I$22</f>
        <v>1624.9365626399999</v>
      </c>
      <c r="Q131" s="36">
        <f>SUMIFS(СВЦЭМ!$C$33:$C$776,СВЦЭМ!$A$33:$A$776,$A131,СВЦЭМ!$B$33:$B$776,Q$119)+'СЕТ СН'!$I$12+СВЦЭМ!$D$10+'СЕТ СН'!$I$6-'СЕТ СН'!$I$22</f>
        <v>1627.11813867</v>
      </c>
      <c r="R131" s="36">
        <f>SUMIFS(СВЦЭМ!$C$33:$C$776,СВЦЭМ!$A$33:$A$776,$A131,СВЦЭМ!$B$33:$B$776,R$119)+'СЕТ СН'!$I$12+СВЦЭМ!$D$10+'СЕТ СН'!$I$6-'СЕТ СН'!$I$22</f>
        <v>1615.2497057700002</v>
      </c>
      <c r="S131" s="36">
        <f>SUMIFS(СВЦЭМ!$C$33:$C$776,СВЦЭМ!$A$33:$A$776,$A131,СВЦЭМ!$B$33:$B$776,S$119)+'СЕТ СН'!$I$12+СВЦЭМ!$D$10+'СЕТ СН'!$I$6-'СЕТ СН'!$I$22</f>
        <v>1589.3715600400001</v>
      </c>
      <c r="T131" s="36">
        <f>SUMIFS(СВЦЭМ!$C$33:$C$776,СВЦЭМ!$A$33:$A$776,$A131,СВЦЭМ!$B$33:$B$776,T$119)+'СЕТ СН'!$I$12+СВЦЭМ!$D$10+'СЕТ СН'!$I$6-'СЕТ СН'!$I$22</f>
        <v>1582.9271104300001</v>
      </c>
      <c r="U131" s="36">
        <f>SUMIFS(СВЦЭМ!$C$33:$C$776,СВЦЭМ!$A$33:$A$776,$A131,СВЦЭМ!$B$33:$B$776,U$119)+'СЕТ СН'!$I$12+СВЦЭМ!$D$10+'СЕТ СН'!$I$6-'СЕТ СН'!$I$22</f>
        <v>1584.1002198400001</v>
      </c>
      <c r="V131" s="36">
        <f>SUMIFS(СВЦЭМ!$C$33:$C$776,СВЦЭМ!$A$33:$A$776,$A131,СВЦЭМ!$B$33:$B$776,V$119)+'СЕТ СН'!$I$12+СВЦЭМ!$D$10+'СЕТ СН'!$I$6-'СЕТ СН'!$I$22</f>
        <v>1599.6809383599998</v>
      </c>
      <c r="W131" s="36">
        <f>SUMIFS(СВЦЭМ!$C$33:$C$776,СВЦЭМ!$A$33:$A$776,$A131,СВЦЭМ!$B$33:$B$776,W$119)+'СЕТ СН'!$I$12+СВЦЭМ!$D$10+'СЕТ СН'!$I$6-'СЕТ СН'!$I$22</f>
        <v>1619.6585505600001</v>
      </c>
      <c r="X131" s="36">
        <f>SUMIFS(СВЦЭМ!$C$33:$C$776,СВЦЭМ!$A$33:$A$776,$A131,СВЦЭМ!$B$33:$B$776,X$119)+'СЕТ СН'!$I$12+СВЦЭМ!$D$10+'СЕТ СН'!$I$6-'СЕТ СН'!$I$22</f>
        <v>1626.9402284299999</v>
      </c>
      <c r="Y131" s="36">
        <f>SUMIFS(СВЦЭМ!$C$33:$C$776,СВЦЭМ!$A$33:$A$776,$A131,СВЦЭМ!$B$33:$B$776,Y$119)+'СЕТ СН'!$I$12+СВЦЭМ!$D$10+'СЕТ СН'!$I$6-'СЕТ СН'!$I$22</f>
        <v>1652.3060514499998</v>
      </c>
    </row>
    <row r="132" spans="1:25" ht="15.75" x14ac:dyDescent="0.2">
      <c r="A132" s="35">
        <f t="shared" si="3"/>
        <v>44209</v>
      </c>
      <c r="B132" s="36">
        <f>SUMIFS(СВЦЭМ!$C$33:$C$776,СВЦЭМ!$A$33:$A$776,$A132,СВЦЭМ!$B$33:$B$776,B$119)+'СЕТ СН'!$I$12+СВЦЭМ!$D$10+'СЕТ СН'!$I$6-'СЕТ СН'!$I$22</f>
        <v>1649.1904486899998</v>
      </c>
      <c r="C132" s="36">
        <f>SUMIFS(СВЦЭМ!$C$33:$C$776,СВЦЭМ!$A$33:$A$776,$A132,СВЦЭМ!$B$33:$B$776,C$119)+'СЕТ СН'!$I$12+СВЦЭМ!$D$10+'СЕТ СН'!$I$6-'СЕТ СН'!$I$22</f>
        <v>1685.0927985200001</v>
      </c>
      <c r="D132" s="36">
        <f>SUMIFS(СВЦЭМ!$C$33:$C$776,СВЦЭМ!$A$33:$A$776,$A132,СВЦЭМ!$B$33:$B$776,D$119)+'СЕТ СН'!$I$12+СВЦЭМ!$D$10+'СЕТ СН'!$I$6-'СЕТ СН'!$I$22</f>
        <v>1698.12939035</v>
      </c>
      <c r="E132" s="36">
        <f>SUMIFS(СВЦЭМ!$C$33:$C$776,СВЦЭМ!$A$33:$A$776,$A132,СВЦЭМ!$B$33:$B$776,E$119)+'СЕТ СН'!$I$12+СВЦЭМ!$D$10+'СЕТ СН'!$I$6-'СЕТ СН'!$I$22</f>
        <v>1712.3373308300002</v>
      </c>
      <c r="F132" s="36">
        <f>SUMIFS(СВЦЭМ!$C$33:$C$776,СВЦЭМ!$A$33:$A$776,$A132,СВЦЭМ!$B$33:$B$776,F$119)+'СЕТ СН'!$I$12+СВЦЭМ!$D$10+'СЕТ СН'!$I$6-'СЕТ СН'!$I$22</f>
        <v>1710.9103334299998</v>
      </c>
      <c r="G132" s="36">
        <f>SUMIFS(СВЦЭМ!$C$33:$C$776,СВЦЭМ!$A$33:$A$776,$A132,СВЦЭМ!$B$33:$B$776,G$119)+'СЕТ СН'!$I$12+СВЦЭМ!$D$10+'СЕТ СН'!$I$6-'СЕТ СН'!$I$22</f>
        <v>1697.5166491700002</v>
      </c>
      <c r="H132" s="36">
        <f>SUMIFS(СВЦЭМ!$C$33:$C$776,СВЦЭМ!$A$33:$A$776,$A132,СВЦЭМ!$B$33:$B$776,H$119)+'СЕТ СН'!$I$12+СВЦЭМ!$D$10+'СЕТ СН'!$I$6-'СЕТ СН'!$I$22</f>
        <v>1677.7920321400002</v>
      </c>
      <c r="I132" s="36">
        <f>SUMIFS(СВЦЭМ!$C$33:$C$776,СВЦЭМ!$A$33:$A$776,$A132,СВЦЭМ!$B$33:$B$776,I$119)+'СЕТ СН'!$I$12+СВЦЭМ!$D$10+'СЕТ СН'!$I$6-'СЕТ СН'!$I$22</f>
        <v>1658.3273912599998</v>
      </c>
      <c r="J132" s="36">
        <f>SUMIFS(СВЦЭМ!$C$33:$C$776,СВЦЭМ!$A$33:$A$776,$A132,СВЦЭМ!$B$33:$B$776,J$119)+'СЕТ СН'!$I$12+СВЦЭМ!$D$10+'СЕТ СН'!$I$6-'СЕТ СН'!$I$22</f>
        <v>1634.0826483000001</v>
      </c>
      <c r="K132" s="36">
        <f>SUMIFS(СВЦЭМ!$C$33:$C$776,СВЦЭМ!$A$33:$A$776,$A132,СВЦЭМ!$B$33:$B$776,K$119)+'СЕТ СН'!$I$12+СВЦЭМ!$D$10+'СЕТ СН'!$I$6-'СЕТ СН'!$I$22</f>
        <v>1629.5664767799999</v>
      </c>
      <c r="L132" s="36">
        <f>SUMIFS(СВЦЭМ!$C$33:$C$776,СВЦЭМ!$A$33:$A$776,$A132,СВЦЭМ!$B$33:$B$776,L$119)+'СЕТ СН'!$I$12+СВЦЭМ!$D$10+'СЕТ СН'!$I$6-'СЕТ СН'!$I$22</f>
        <v>1610.01050485</v>
      </c>
      <c r="M132" s="36">
        <f>SUMIFS(СВЦЭМ!$C$33:$C$776,СВЦЭМ!$A$33:$A$776,$A132,СВЦЭМ!$B$33:$B$776,M$119)+'СЕТ СН'!$I$12+СВЦЭМ!$D$10+'СЕТ СН'!$I$6-'СЕТ СН'!$I$22</f>
        <v>1606.9338747000002</v>
      </c>
      <c r="N132" s="36">
        <f>SUMIFS(СВЦЭМ!$C$33:$C$776,СВЦЭМ!$A$33:$A$776,$A132,СВЦЭМ!$B$33:$B$776,N$119)+'СЕТ СН'!$I$12+СВЦЭМ!$D$10+'СЕТ СН'!$I$6-'СЕТ СН'!$I$22</f>
        <v>1622.47496482</v>
      </c>
      <c r="O132" s="36">
        <f>SUMIFS(СВЦЭМ!$C$33:$C$776,СВЦЭМ!$A$33:$A$776,$A132,СВЦЭМ!$B$33:$B$776,O$119)+'СЕТ СН'!$I$12+СВЦЭМ!$D$10+'СЕТ СН'!$I$6-'СЕТ СН'!$I$22</f>
        <v>1623.7047064100002</v>
      </c>
      <c r="P132" s="36">
        <f>SUMIFS(СВЦЭМ!$C$33:$C$776,СВЦЭМ!$A$33:$A$776,$A132,СВЦЭМ!$B$33:$B$776,P$119)+'СЕТ СН'!$I$12+СВЦЭМ!$D$10+'СЕТ СН'!$I$6-'СЕТ СН'!$I$22</f>
        <v>1630.9480914599999</v>
      </c>
      <c r="Q132" s="36">
        <f>SUMIFS(СВЦЭМ!$C$33:$C$776,СВЦЭМ!$A$33:$A$776,$A132,СВЦЭМ!$B$33:$B$776,Q$119)+'СЕТ СН'!$I$12+СВЦЭМ!$D$10+'СЕТ СН'!$I$6-'СЕТ СН'!$I$22</f>
        <v>1630.6894509399999</v>
      </c>
      <c r="R132" s="36">
        <f>SUMIFS(СВЦЭМ!$C$33:$C$776,СВЦЭМ!$A$33:$A$776,$A132,СВЦЭМ!$B$33:$B$776,R$119)+'СЕТ СН'!$I$12+СВЦЭМ!$D$10+'СЕТ СН'!$I$6-'СЕТ СН'!$I$22</f>
        <v>1625.2417876</v>
      </c>
      <c r="S132" s="36">
        <f>SUMIFS(СВЦЭМ!$C$33:$C$776,СВЦЭМ!$A$33:$A$776,$A132,СВЦЭМ!$B$33:$B$776,S$119)+'СЕТ СН'!$I$12+СВЦЭМ!$D$10+'СЕТ СН'!$I$6-'СЕТ СН'!$I$22</f>
        <v>1602.85582531</v>
      </c>
      <c r="T132" s="36">
        <f>SUMIFS(СВЦЭМ!$C$33:$C$776,СВЦЭМ!$A$33:$A$776,$A132,СВЦЭМ!$B$33:$B$776,T$119)+'СЕТ СН'!$I$12+СВЦЭМ!$D$10+'СЕТ СН'!$I$6-'СЕТ СН'!$I$22</f>
        <v>1587.59407237</v>
      </c>
      <c r="U132" s="36">
        <f>SUMIFS(СВЦЭМ!$C$33:$C$776,СВЦЭМ!$A$33:$A$776,$A132,СВЦЭМ!$B$33:$B$776,U$119)+'СЕТ СН'!$I$12+СВЦЭМ!$D$10+'СЕТ СН'!$I$6-'СЕТ СН'!$I$22</f>
        <v>1587.8173811199999</v>
      </c>
      <c r="V132" s="36">
        <f>SUMIFS(СВЦЭМ!$C$33:$C$776,СВЦЭМ!$A$33:$A$776,$A132,СВЦЭМ!$B$33:$B$776,V$119)+'СЕТ СН'!$I$12+СВЦЭМ!$D$10+'СЕТ СН'!$I$6-'СЕТ СН'!$I$22</f>
        <v>1602.1821819100001</v>
      </c>
      <c r="W132" s="36">
        <f>SUMIFS(СВЦЭМ!$C$33:$C$776,СВЦЭМ!$A$33:$A$776,$A132,СВЦЭМ!$B$33:$B$776,W$119)+'СЕТ СН'!$I$12+СВЦЭМ!$D$10+'СЕТ СН'!$I$6-'СЕТ СН'!$I$22</f>
        <v>1612.8104113899999</v>
      </c>
      <c r="X132" s="36">
        <f>SUMIFS(СВЦЭМ!$C$33:$C$776,СВЦЭМ!$A$33:$A$776,$A132,СВЦЭМ!$B$33:$B$776,X$119)+'СЕТ СН'!$I$12+СВЦЭМ!$D$10+'СЕТ СН'!$I$6-'СЕТ СН'!$I$22</f>
        <v>1622.0782755</v>
      </c>
      <c r="Y132" s="36">
        <f>SUMIFS(СВЦЭМ!$C$33:$C$776,СВЦЭМ!$A$33:$A$776,$A132,СВЦЭМ!$B$33:$B$776,Y$119)+'СЕТ СН'!$I$12+СВЦЭМ!$D$10+'СЕТ СН'!$I$6-'СЕТ СН'!$I$22</f>
        <v>1646.2853284100001</v>
      </c>
    </row>
    <row r="133" spans="1:25" ht="15.75" x14ac:dyDescent="0.2">
      <c r="A133" s="35">
        <f t="shared" si="3"/>
        <v>44210</v>
      </c>
      <c r="B133" s="36">
        <f>SUMIFS(СВЦЭМ!$C$33:$C$776,СВЦЭМ!$A$33:$A$776,$A133,СВЦЭМ!$B$33:$B$776,B$119)+'СЕТ СН'!$I$12+СВЦЭМ!$D$10+'СЕТ СН'!$I$6-'СЕТ СН'!$I$22</f>
        <v>1651.8498746300002</v>
      </c>
      <c r="C133" s="36">
        <f>SUMIFS(СВЦЭМ!$C$33:$C$776,СВЦЭМ!$A$33:$A$776,$A133,СВЦЭМ!$B$33:$B$776,C$119)+'СЕТ СН'!$I$12+СВЦЭМ!$D$10+'СЕТ СН'!$I$6-'СЕТ СН'!$I$22</f>
        <v>1695.6957004300002</v>
      </c>
      <c r="D133" s="36">
        <f>SUMIFS(СВЦЭМ!$C$33:$C$776,СВЦЭМ!$A$33:$A$776,$A133,СВЦЭМ!$B$33:$B$776,D$119)+'СЕТ СН'!$I$12+СВЦЭМ!$D$10+'СЕТ СН'!$I$6-'СЕТ СН'!$I$22</f>
        <v>1715.6696172699999</v>
      </c>
      <c r="E133" s="36">
        <f>SUMIFS(СВЦЭМ!$C$33:$C$776,СВЦЭМ!$A$33:$A$776,$A133,СВЦЭМ!$B$33:$B$776,E$119)+'СЕТ СН'!$I$12+СВЦЭМ!$D$10+'СЕТ СН'!$I$6-'СЕТ СН'!$I$22</f>
        <v>1719.0527973600001</v>
      </c>
      <c r="F133" s="36">
        <f>SUMIFS(СВЦЭМ!$C$33:$C$776,СВЦЭМ!$A$33:$A$776,$A133,СВЦЭМ!$B$33:$B$776,F$119)+'СЕТ СН'!$I$12+СВЦЭМ!$D$10+'СЕТ СН'!$I$6-'СЕТ СН'!$I$22</f>
        <v>1730.20258543</v>
      </c>
      <c r="G133" s="36">
        <f>SUMIFS(СВЦЭМ!$C$33:$C$776,СВЦЭМ!$A$33:$A$776,$A133,СВЦЭМ!$B$33:$B$776,G$119)+'СЕТ СН'!$I$12+СВЦЭМ!$D$10+'СЕТ СН'!$I$6-'СЕТ СН'!$I$22</f>
        <v>1695.5394814900001</v>
      </c>
      <c r="H133" s="36">
        <f>SUMIFS(СВЦЭМ!$C$33:$C$776,СВЦЭМ!$A$33:$A$776,$A133,СВЦЭМ!$B$33:$B$776,H$119)+'СЕТ СН'!$I$12+СВЦЭМ!$D$10+'СЕТ СН'!$I$6-'СЕТ СН'!$I$22</f>
        <v>1658.6477407699999</v>
      </c>
      <c r="I133" s="36">
        <f>SUMIFS(СВЦЭМ!$C$33:$C$776,СВЦЭМ!$A$33:$A$776,$A133,СВЦЭМ!$B$33:$B$776,I$119)+'СЕТ СН'!$I$12+СВЦЭМ!$D$10+'СЕТ СН'!$I$6-'СЕТ СН'!$I$22</f>
        <v>1615.2813729999998</v>
      </c>
      <c r="J133" s="36">
        <f>SUMIFS(СВЦЭМ!$C$33:$C$776,СВЦЭМ!$A$33:$A$776,$A133,СВЦЭМ!$B$33:$B$776,J$119)+'СЕТ СН'!$I$12+СВЦЭМ!$D$10+'СЕТ СН'!$I$6-'СЕТ СН'!$I$22</f>
        <v>1586.1858306099998</v>
      </c>
      <c r="K133" s="36">
        <f>SUMIFS(СВЦЭМ!$C$33:$C$776,СВЦЭМ!$A$33:$A$776,$A133,СВЦЭМ!$B$33:$B$776,K$119)+'СЕТ СН'!$I$12+СВЦЭМ!$D$10+'СЕТ СН'!$I$6-'СЕТ СН'!$I$22</f>
        <v>1584.1767155500002</v>
      </c>
      <c r="L133" s="36">
        <f>SUMIFS(СВЦЭМ!$C$33:$C$776,СВЦЭМ!$A$33:$A$776,$A133,СВЦЭМ!$B$33:$B$776,L$119)+'СЕТ СН'!$I$12+СВЦЭМ!$D$10+'СЕТ СН'!$I$6-'СЕТ СН'!$I$22</f>
        <v>1574.5987856299998</v>
      </c>
      <c r="M133" s="36">
        <f>SUMIFS(СВЦЭМ!$C$33:$C$776,СВЦЭМ!$A$33:$A$776,$A133,СВЦЭМ!$B$33:$B$776,M$119)+'СЕТ СН'!$I$12+СВЦЭМ!$D$10+'СЕТ СН'!$I$6-'СЕТ СН'!$I$22</f>
        <v>1589.2769959100001</v>
      </c>
      <c r="N133" s="36">
        <f>SUMIFS(СВЦЭМ!$C$33:$C$776,СВЦЭМ!$A$33:$A$776,$A133,СВЦЭМ!$B$33:$B$776,N$119)+'СЕТ СН'!$I$12+СВЦЭМ!$D$10+'СЕТ СН'!$I$6-'СЕТ СН'!$I$22</f>
        <v>1598.0056895900002</v>
      </c>
      <c r="O133" s="36">
        <f>SUMIFS(СВЦЭМ!$C$33:$C$776,СВЦЭМ!$A$33:$A$776,$A133,СВЦЭМ!$B$33:$B$776,O$119)+'СЕТ СН'!$I$12+СВЦЭМ!$D$10+'СЕТ СН'!$I$6-'СЕТ СН'!$I$22</f>
        <v>1603.0951622100001</v>
      </c>
      <c r="P133" s="36">
        <f>SUMIFS(СВЦЭМ!$C$33:$C$776,СВЦЭМ!$A$33:$A$776,$A133,СВЦЭМ!$B$33:$B$776,P$119)+'СЕТ СН'!$I$12+СВЦЭМ!$D$10+'СЕТ СН'!$I$6-'СЕТ СН'!$I$22</f>
        <v>1610.3266612900002</v>
      </c>
      <c r="Q133" s="36">
        <f>SUMIFS(СВЦЭМ!$C$33:$C$776,СВЦЭМ!$A$33:$A$776,$A133,СВЦЭМ!$B$33:$B$776,Q$119)+'СЕТ СН'!$I$12+СВЦЭМ!$D$10+'СЕТ СН'!$I$6-'СЕТ СН'!$I$22</f>
        <v>1611.9453755600002</v>
      </c>
      <c r="R133" s="36">
        <f>SUMIFS(СВЦЭМ!$C$33:$C$776,СВЦЭМ!$A$33:$A$776,$A133,СВЦЭМ!$B$33:$B$776,R$119)+'СЕТ СН'!$I$12+СВЦЭМ!$D$10+'СЕТ СН'!$I$6-'СЕТ СН'!$I$22</f>
        <v>1608.0966254999998</v>
      </c>
      <c r="S133" s="36">
        <f>SUMIFS(СВЦЭМ!$C$33:$C$776,СВЦЭМ!$A$33:$A$776,$A133,СВЦЭМ!$B$33:$B$776,S$119)+'СЕТ СН'!$I$12+СВЦЭМ!$D$10+'СЕТ СН'!$I$6-'СЕТ СН'!$I$22</f>
        <v>1606.6440002200002</v>
      </c>
      <c r="T133" s="36">
        <f>SUMIFS(СВЦЭМ!$C$33:$C$776,СВЦЭМ!$A$33:$A$776,$A133,СВЦЭМ!$B$33:$B$776,T$119)+'СЕТ СН'!$I$12+СВЦЭМ!$D$10+'СЕТ СН'!$I$6-'СЕТ СН'!$I$22</f>
        <v>1592.0684625700001</v>
      </c>
      <c r="U133" s="36">
        <f>SUMIFS(СВЦЭМ!$C$33:$C$776,СВЦЭМ!$A$33:$A$776,$A133,СВЦЭМ!$B$33:$B$776,U$119)+'СЕТ СН'!$I$12+СВЦЭМ!$D$10+'СЕТ СН'!$I$6-'СЕТ СН'!$I$22</f>
        <v>1590.8069628100002</v>
      </c>
      <c r="V133" s="36">
        <f>SUMIFS(СВЦЭМ!$C$33:$C$776,СВЦЭМ!$A$33:$A$776,$A133,СВЦЭМ!$B$33:$B$776,V$119)+'СЕТ СН'!$I$12+СВЦЭМ!$D$10+'СЕТ СН'!$I$6-'СЕТ СН'!$I$22</f>
        <v>1591.9315189899999</v>
      </c>
      <c r="W133" s="36">
        <f>SUMIFS(СВЦЭМ!$C$33:$C$776,СВЦЭМ!$A$33:$A$776,$A133,СВЦЭМ!$B$33:$B$776,W$119)+'СЕТ СН'!$I$12+СВЦЭМ!$D$10+'СЕТ СН'!$I$6-'СЕТ СН'!$I$22</f>
        <v>1609.8847260500002</v>
      </c>
      <c r="X133" s="36">
        <f>SUMIFS(СВЦЭМ!$C$33:$C$776,СВЦЭМ!$A$33:$A$776,$A133,СВЦЭМ!$B$33:$B$776,X$119)+'СЕТ СН'!$I$12+СВЦЭМ!$D$10+'СЕТ СН'!$I$6-'СЕТ СН'!$I$22</f>
        <v>1623.5499447100001</v>
      </c>
      <c r="Y133" s="36">
        <f>SUMIFS(СВЦЭМ!$C$33:$C$776,СВЦЭМ!$A$33:$A$776,$A133,СВЦЭМ!$B$33:$B$776,Y$119)+'СЕТ СН'!$I$12+СВЦЭМ!$D$10+'СЕТ СН'!$I$6-'СЕТ СН'!$I$22</f>
        <v>1645.0990223600002</v>
      </c>
    </row>
    <row r="134" spans="1:25" ht="15.75" x14ac:dyDescent="0.2">
      <c r="A134" s="35">
        <f t="shared" si="3"/>
        <v>44211</v>
      </c>
      <c r="B134" s="36">
        <f>SUMIFS(СВЦЭМ!$C$33:$C$776,СВЦЭМ!$A$33:$A$776,$A134,СВЦЭМ!$B$33:$B$776,B$119)+'СЕТ СН'!$I$12+СВЦЭМ!$D$10+'СЕТ СН'!$I$6-'СЕТ СН'!$I$22</f>
        <v>1489.3935151199998</v>
      </c>
      <c r="C134" s="36">
        <f>SUMIFS(СВЦЭМ!$C$33:$C$776,СВЦЭМ!$A$33:$A$776,$A134,СВЦЭМ!$B$33:$B$776,C$119)+'СЕТ СН'!$I$12+СВЦЭМ!$D$10+'СЕТ СН'!$I$6-'СЕТ СН'!$I$22</f>
        <v>1516.50548211</v>
      </c>
      <c r="D134" s="36">
        <f>SUMIFS(СВЦЭМ!$C$33:$C$776,СВЦЭМ!$A$33:$A$776,$A134,СВЦЭМ!$B$33:$B$776,D$119)+'СЕТ СН'!$I$12+СВЦЭМ!$D$10+'СЕТ СН'!$I$6-'СЕТ СН'!$I$22</f>
        <v>1479.4320040600001</v>
      </c>
      <c r="E134" s="36">
        <f>SUMIFS(СВЦЭМ!$C$33:$C$776,СВЦЭМ!$A$33:$A$776,$A134,СВЦЭМ!$B$33:$B$776,E$119)+'СЕТ СН'!$I$12+СВЦЭМ!$D$10+'СЕТ СН'!$I$6-'СЕТ СН'!$I$22</f>
        <v>1485.73773652</v>
      </c>
      <c r="F134" s="36">
        <f>SUMIFS(СВЦЭМ!$C$33:$C$776,СВЦЭМ!$A$33:$A$776,$A134,СВЦЭМ!$B$33:$B$776,F$119)+'СЕТ СН'!$I$12+СВЦЭМ!$D$10+'СЕТ СН'!$I$6-'СЕТ СН'!$I$22</f>
        <v>1483.93685914</v>
      </c>
      <c r="G134" s="36">
        <f>SUMIFS(СВЦЭМ!$C$33:$C$776,СВЦЭМ!$A$33:$A$776,$A134,СВЦЭМ!$B$33:$B$776,G$119)+'СЕТ СН'!$I$12+СВЦЭМ!$D$10+'СЕТ СН'!$I$6-'СЕТ СН'!$I$22</f>
        <v>1477.1120729700001</v>
      </c>
      <c r="H134" s="36">
        <f>SUMIFS(СВЦЭМ!$C$33:$C$776,СВЦЭМ!$A$33:$A$776,$A134,СВЦЭМ!$B$33:$B$776,H$119)+'СЕТ СН'!$I$12+СВЦЭМ!$D$10+'СЕТ СН'!$I$6-'СЕТ СН'!$I$22</f>
        <v>1445.39801285</v>
      </c>
      <c r="I134" s="36">
        <f>SUMIFS(СВЦЭМ!$C$33:$C$776,СВЦЭМ!$A$33:$A$776,$A134,СВЦЭМ!$B$33:$B$776,I$119)+'СЕТ СН'!$I$12+СВЦЭМ!$D$10+'СЕТ СН'!$I$6-'СЕТ СН'!$I$22</f>
        <v>1449.00748043</v>
      </c>
      <c r="J134" s="36">
        <f>SUMIFS(СВЦЭМ!$C$33:$C$776,СВЦЭМ!$A$33:$A$776,$A134,СВЦЭМ!$B$33:$B$776,J$119)+'СЕТ СН'!$I$12+СВЦЭМ!$D$10+'СЕТ СН'!$I$6-'СЕТ СН'!$I$22</f>
        <v>1464.1910731600001</v>
      </c>
      <c r="K134" s="36">
        <f>SUMIFS(СВЦЭМ!$C$33:$C$776,СВЦЭМ!$A$33:$A$776,$A134,СВЦЭМ!$B$33:$B$776,K$119)+'СЕТ СН'!$I$12+СВЦЭМ!$D$10+'СЕТ СН'!$I$6-'СЕТ СН'!$I$22</f>
        <v>1465.49703277</v>
      </c>
      <c r="L134" s="36">
        <f>SUMIFS(СВЦЭМ!$C$33:$C$776,СВЦЭМ!$A$33:$A$776,$A134,СВЦЭМ!$B$33:$B$776,L$119)+'СЕТ СН'!$I$12+СВЦЭМ!$D$10+'СЕТ СН'!$I$6-'СЕТ СН'!$I$22</f>
        <v>1465.45551942</v>
      </c>
      <c r="M134" s="36">
        <f>SUMIFS(СВЦЭМ!$C$33:$C$776,СВЦЭМ!$A$33:$A$776,$A134,СВЦЭМ!$B$33:$B$776,M$119)+'СЕТ СН'!$I$12+СВЦЭМ!$D$10+'СЕТ СН'!$I$6-'СЕТ СН'!$I$22</f>
        <v>1460.42883377</v>
      </c>
      <c r="N134" s="36">
        <f>SUMIFS(СВЦЭМ!$C$33:$C$776,СВЦЭМ!$A$33:$A$776,$A134,СВЦЭМ!$B$33:$B$776,N$119)+'СЕТ СН'!$I$12+СВЦЭМ!$D$10+'СЕТ СН'!$I$6-'СЕТ СН'!$I$22</f>
        <v>1454.77136718</v>
      </c>
      <c r="O134" s="36">
        <f>SUMIFS(СВЦЭМ!$C$33:$C$776,СВЦЭМ!$A$33:$A$776,$A134,СВЦЭМ!$B$33:$B$776,O$119)+'СЕТ СН'!$I$12+СВЦЭМ!$D$10+'СЕТ СН'!$I$6-'СЕТ СН'!$I$22</f>
        <v>1459.4602090799999</v>
      </c>
      <c r="P134" s="36">
        <f>SUMIFS(СВЦЭМ!$C$33:$C$776,СВЦЭМ!$A$33:$A$776,$A134,СВЦЭМ!$B$33:$B$776,P$119)+'СЕТ СН'!$I$12+СВЦЭМ!$D$10+'СЕТ СН'!$I$6-'СЕТ СН'!$I$22</f>
        <v>1484.29158175</v>
      </c>
      <c r="Q134" s="36">
        <f>SUMIFS(СВЦЭМ!$C$33:$C$776,СВЦЭМ!$A$33:$A$776,$A134,СВЦЭМ!$B$33:$B$776,Q$119)+'СЕТ СН'!$I$12+СВЦЭМ!$D$10+'СЕТ СН'!$I$6-'СЕТ СН'!$I$22</f>
        <v>1477.4325299299999</v>
      </c>
      <c r="R134" s="36">
        <f>SUMIFS(СВЦЭМ!$C$33:$C$776,СВЦЭМ!$A$33:$A$776,$A134,СВЦЭМ!$B$33:$B$776,R$119)+'СЕТ СН'!$I$12+СВЦЭМ!$D$10+'СЕТ СН'!$I$6-'СЕТ СН'!$I$22</f>
        <v>1487.4734467399999</v>
      </c>
      <c r="S134" s="36">
        <f>SUMIFS(СВЦЭМ!$C$33:$C$776,СВЦЭМ!$A$33:$A$776,$A134,СВЦЭМ!$B$33:$B$776,S$119)+'СЕТ СН'!$I$12+СВЦЭМ!$D$10+'СЕТ СН'!$I$6-'СЕТ СН'!$I$22</f>
        <v>1487.28663914</v>
      </c>
      <c r="T134" s="36">
        <f>SUMIFS(СВЦЭМ!$C$33:$C$776,СВЦЭМ!$A$33:$A$776,$A134,СВЦЭМ!$B$33:$B$776,T$119)+'СЕТ СН'!$I$12+СВЦЭМ!$D$10+'СЕТ СН'!$I$6-'СЕТ СН'!$I$22</f>
        <v>1540.9207615199998</v>
      </c>
      <c r="U134" s="36">
        <f>SUMIFS(СВЦЭМ!$C$33:$C$776,СВЦЭМ!$A$33:$A$776,$A134,СВЦЭМ!$B$33:$B$776,U$119)+'СЕТ СН'!$I$12+СВЦЭМ!$D$10+'СЕТ СН'!$I$6-'СЕТ СН'!$I$22</f>
        <v>1535.1457097799998</v>
      </c>
      <c r="V134" s="36">
        <f>SUMIFS(СВЦЭМ!$C$33:$C$776,СВЦЭМ!$A$33:$A$776,$A134,СВЦЭМ!$B$33:$B$776,V$119)+'СЕТ СН'!$I$12+СВЦЭМ!$D$10+'СЕТ СН'!$I$6-'СЕТ СН'!$I$22</f>
        <v>1476.80017499</v>
      </c>
      <c r="W134" s="36">
        <f>SUMIFS(СВЦЭМ!$C$33:$C$776,СВЦЭМ!$A$33:$A$776,$A134,СВЦЭМ!$B$33:$B$776,W$119)+'СЕТ СН'!$I$12+СВЦЭМ!$D$10+'СЕТ СН'!$I$6-'СЕТ СН'!$I$22</f>
        <v>1489.6910730700001</v>
      </c>
      <c r="X134" s="36">
        <f>SUMIFS(СВЦЭМ!$C$33:$C$776,СВЦЭМ!$A$33:$A$776,$A134,СВЦЭМ!$B$33:$B$776,X$119)+'СЕТ СН'!$I$12+СВЦЭМ!$D$10+'СЕТ СН'!$I$6-'СЕТ СН'!$I$22</f>
        <v>1495.0394581</v>
      </c>
      <c r="Y134" s="36">
        <f>SUMIFS(СВЦЭМ!$C$33:$C$776,СВЦЭМ!$A$33:$A$776,$A134,СВЦЭМ!$B$33:$B$776,Y$119)+'СЕТ СН'!$I$12+СВЦЭМ!$D$10+'СЕТ СН'!$I$6-'СЕТ СН'!$I$22</f>
        <v>1492.3238051600001</v>
      </c>
    </row>
    <row r="135" spans="1:25" ht="15.75" x14ac:dyDescent="0.2">
      <c r="A135" s="35">
        <f t="shared" si="3"/>
        <v>44212</v>
      </c>
      <c r="B135" s="36">
        <f>SUMIFS(СВЦЭМ!$C$33:$C$776,СВЦЭМ!$A$33:$A$776,$A135,СВЦЭМ!$B$33:$B$776,B$119)+'СЕТ СН'!$I$12+СВЦЭМ!$D$10+'СЕТ СН'!$I$6-'СЕТ СН'!$I$22</f>
        <v>1631.09356338</v>
      </c>
      <c r="C135" s="36">
        <f>SUMIFS(СВЦЭМ!$C$33:$C$776,СВЦЭМ!$A$33:$A$776,$A135,СВЦЭМ!$B$33:$B$776,C$119)+'СЕТ СН'!$I$12+СВЦЭМ!$D$10+'СЕТ СН'!$I$6-'СЕТ СН'!$I$22</f>
        <v>1661.1875432400002</v>
      </c>
      <c r="D135" s="36">
        <f>SUMIFS(СВЦЭМ!$C$33:$C$776,СВЦЭМ!$A$33:$A$776,$A135,СВЦЭМ!$B$33:$B$776,D$119)+'СЕТ СН'!$I$12+СВЦЭМ!$D$10+'СЕТ СН'!$I$6-'СЕТ СН'!$I$22</f>
        <v>1670.7890924399999</v>
      </c>
      <c r="E135" s="36">
        <f>SUMIFS(СВЦЭМ!$C$33:$C$776,СВЦЭМ!$A$33:$A$776,$A135,СВЦЭМ!$B$33:$B$776,E$119)+'СЕТ СН'!$I$12+СВЦЭМ!$D$10+'СЕТ СН'!$I$6-'СЕТ СН'!$I$22</f>
        <v>1676.56499927</v>
      </c>
      <c r="F135" s="36">
        <f>SUMIFS(СВЦЭМ!$C$33:$C$776,СВЦЭМ!$A$33:$A$776,$A135,СВЦЭМ!$B$33:$B$776,F$119)+'СЕТ СН'!$I$12+СВЦЭМ!$D$10+'СЕТ СН'!$I$6-'СЕТ СН'!$I$22</f>
        <v>1688.9599391900001</v>
      </c>
      <c r="G135" s="36">
        <f>SUMIFS(СВЦЭМ!$C$33:$C$776,СВЦЭМ!$A$33:$A$776,$A135,СВЦЭМ!$B$33:$B$776,G$119)+'СЕТ СН'!$I$12+СВЦЭМ!$D$10+'СЕТ СН'!$I$6-'СЕТ СН'!$I$22</f>
        <v>1684.6137713100002</v>
      </c>
      <c r="H135" s="36">
        <f>SUMIFS(СВЦЭМ!$C$33:$C$776,СВЦЭМ!$A$33:$A$776,$A135,СВЦЭМ!$B$33:$B$776,H$119)+'СЕТ СН'!$I$12+СВЦЭМ!$D$10+'СЕТ СН'!$I$6-'СЕТ СН'!$I$22</f>
        <v>1665.5958484799999</v>
      </c>
      <c r="I135" s="36">
        <f>SUMIFS(СВЦЭМ!$C$33:$C$776,СВЦЭМ!$A$33:$A$776,$A135,СВЦЭМ!$B$33:$B$776,I$119)+'СЕТ СН'!$I$12+СВЦЭМ!$D$10+'СЕТ СН'!$I$6-'СЕТ СН'!$I$22</f>
        <v>1644.05080778</v>
      </c>
      <c r="J135" s="36">
        <f>SUMIFS(СВЦЭМ!$C$33:$C$776,СВЦЭМ!$A$33:$A$776,$A135,СВЦЭМ!$B$33:$B$776,J$119)+'СЕТ СН'!$I$12+СВЦЭМ!$D$10+'СЕТ СН'!$I$6-'СЕТ СН'!$I$22</f>
        <v>1600.65062094</v>
      </c>
      <c r="K135" s="36">
        <f>SUMIFS(СВЦЭМ!$C$33:$C$776,СВЦЭМ!$A$33:$A$776,$A135,СВЦЭМ!$B$33:$B$776,K$119)+'СЕТ СН'!$I$12+СВЦЭМ!$D$10+'СЕТ СН'!$I$6-'СЕТ СН'!$I$22</f>
        <v>1576.3711217499999</v>
      </c>
      <c r="L135" s="36">
        <f>SUMIFS(СВЦЭМ!$C$33:$C$776,СВЦЭМ!$A$33:$A$776,$A135,СВЦЭМ!$B$33:$B$776,L$119)+'СЕТ СН'!$I$12+СВЦЭМ!$D$10+'СЕТ СН'!$I$6-'СЕТ СН'!$I$22</f>
        <v>1574.06125724</v>
      </c>
      <c r="M135" s="36">
        <f>SUMIFS(СВЦЭМ!$C$33:$C$776,СВЦЭМ!$A$33:$A$776,$A135,СВЦЭМ!$B$33:$B$776,M$119)+'СЕТ СН'!$I$12+СВЦЭМ!$D$10+'СЕТ СН'!$I$6-'СЕТ СН'!$I$22</f>
        <v>1583.2029806599999</v>
      </c>
      <c r="N135" s="36">
        <f>SUMIFS(СВЦЭМ!$C$33:$C$776,СВЦЭМ!$A$33:$A$776,$A135,СВЦЭМ!$B$33:$B$776,N$119)+'СЕТ СН'!$I$12+СВЦЭМ!$D$10+'СЕТ СН'!$I$6-'СЕТ СН'!$I$22</f>
        <v>1595.3235690400002</v>
      </c>
      <c r="O135" s="36">
        <f>SUMIFS(СВЦЭМ!$C$33:$C$776,СВЦЭМ!$A$33:$A$776,$A135,СВЦЭМ!$B$33:$B$776,O$119)+'СЕТ СН'!$I$12+СВЦЭМ!$D$10+'СЕТ СН'!$I$6-'СЕТ СН'!$I$22</f>
        <v>1605.4845650299999</v>
      </c>
      <c r="P135" s="36">
        <f>SUMIFS(СВЦЭМ!$C$33:$C$776,СВЦЭМ!$A$33:$A$776,$A135,СВЦЭМ!$B$33:$B$776,P$119)+'СЕТ СН'!$I$12+СВЦЭМ!$D$10+'СЕТ СН'!$I$6-'СЕТ СН'!$I$22</f>
        <v>1611.4770208300001</v>
      </c>
      <c r="Q135" s="36">
        <f>SUMIFS(СВЦЭМ!$C$33:$C$776,СВЦЭМ!$A$33:$A$776,$A135,СВЦЭМ!$B$33:$B$776,Q$119)+'СЕТ СН'!$I$12+СВЦЭМ!$D$10+'СЕТ СН'!$I$6-'СЕТ СН'!$I$22</f>
        <v>1616.0119011900001</v>
      </c>
      <c r="R135" s="36">
        <f>SUMIFS(СВЦЭМ!$C$33:$C$776,СВЦЭМ!$A$33:$A$776,$A135,СВЦЭМ!$B$33:$B$776,R$119)+'СЕТ СН'!$I$12+СВЦЭМ!$D$10+'СЕТ СН'!$I$6-'СЕТ СН'!$I$22</f>
        <v>1603.3539301199999</v>
      </c>
      <c r="S135" s="36">
        <f>SUMIFS(СВЦЭМ!$C$33:$C$776,СВЦЭМ!$A$33:$A$776,$A135,СВЦЭМ!$B$33:$B$776,S$119)+'СЕТ СН'!$I$12+СВЦЭМ!$D$10+'СЕТ СН'!$I$6-'СЕТ СН'!$I$22</f>
        <v>1582.89840336</v>
      </c>
      <c r="T135" s="36">
        <f>SUMIFS(СВЦЭМ!$C$33:$C$776,СВЦЭМ!$A$33:$A$776,$A135,СВЦЭМ!$B$33:$B$776,T$119)+'СЕТ СН'!$I$12+СВЦЭМ!$D$10+'СЕТ СН'!$I$6-'СЕТ СН'!$I$22</f>
        <v>1559.66077094</v>
      </c>
      <c r="U135" s="36">
        <f>SUMIFS(СВЦЭМ!$C$33:$C$776,СВЦЭМ!$A$33:$A$776,$A135,СВЦЭМ!$B$33:$B$776,U$119)+'СЕТ СН'!$I$12+СВЦЭМ!$D$10+'СЕТ СН'!$I$6-'СЕТ СН'!$I$22</f>
        <v>1564.35831487</v>
      </c>
      <c r="V135" s="36">
        <f>SUMIFS(СВЦЭМ!$C$33:$C$776,СВЦЭМ!$A$33:$A$776,$A135,СВЦЭМ!$B$33:$B$776,V$119)+'СЕТ СН'!$I$12+СВЦЭМ!$D$10+'СЕТ СН'!$I$6-'СЕТ СН'!$I$22</f>
        <v>1575.3489351899998</v>
      </c>
      <c r="W135" s="36">
        <f>SUMIFS(СВЦЭМ!$C$33:$C$776,СВЦЭМ!$A$33:$A$776,$A135,СВЦЭМ!$B$33:$B$776,W$119)+'СЕТ СН'!$I$12+СВЦЭМ!$D$10+'СЕТ СН'!$I$6-'СЕТ СН'!$I$22</f>
        <v>1599.2333930499999</v>
      </c>
      <c r="X135" s="36">
        <f>SUMIFS(СВЦЭМ!$C$33:$C$776,СВЦЭМ!$A$33:$A$776,$A135,СВЦЭМ!$B$33:$B$776,X$119)+'СЕТ СН'!$I$12+СВЦЭМ!$D$10+'СЕТ СН'!$I$6-'СЕТ СН'!$I$22</f>
        <v>1604.9622198000002</v>
      </c>
      <c r="Y135" s="36">
        <f>SUMIFS(СВЦЭМ!$C$33:$C$776,СВЦЭМ!$A$33:$A$776,$A135,СВЦЭМ!$B$33:$B$776,Y$119)+'СЕТ СН'!$I$12+СВЦЭМ!$D$10+'СЕТ СН'!$I$6-'СЕТ СН'!$I$22</f>
        <v>1633.2482920399998</v>
      </c>
    </row>
    <row r="136" spans="1:25" ht="15.75" x14ac:dyDescent="0.2">
      <c r="A136" s="35">
        <f t="shared" si="3"/>
        <v>44213</v>
      </c>
      <c r="B136" s="36">
        <f>SUMIFS(СВЦЭМ!$C$33:$C$776,СВЦЭМ!$A$33:$A$776,$A136,СВЦЭМ!$B$33:$B$776,B$119)+'СЕТ СН'!$I$12+СВЦЭМ!$D$10+'СЕТ СН'!$I$6-'СЕТ СН'!$I$22</f>
        <v>1605.4213893900001</v>
      </c>
      <c r="C136" s="36">
        <f>SUMIFS(СВЦЭМ!$C$33:$C$776,СВЦЭМ!$A$33:$A$776,$A136,СВЦЭМ!$B$33:$B$776,C$119)+'СЕТ СН'!$I$12+СВЦЭМ!$D$10+'СЕТ СН'!$I$6-'СЕТ СН'!$I$22</f>
        <v>1640.5028974500001</v>
      </c>
      <c r="D136" s="36">
        <f>SUMIFS(СВЦЭМ!$C$33:$C$776,СВЦЭМ!$A$33:$A$776,$A136,СВЦЭМ!$B$33:$B$776,D$119)+'СЕТ СН'!$I$12+СВЦЭМ!$D$10+'СЕТ СН'!$I$6-'СЕТ СН'!$I$22</f>
        <v>1661.98367955</v>
      </c>
      <c r="E136" s="36">
        <f>SUMIFS(СВЦЭМ!$C$33:$C$776,СВЦЭМ!$A$33:$A$776,$A136,СВЦЭМ!$B$33:$B$776,E$119)+'СЕТ СН'!$I$12+СВЦЭМ!$D$10+'СЕТ СН'!$I$6-'СЕТ СН'!$I$22</f>
        <v>1687.0342315799999</v>
      </c>
      <c r="F136" s="36">
        <f>SUMIFS(СВЦЭМ!$C$33:$C$776,СВЦЭМ!$A$33:$A$776,$A136,СВЦЭМ!$B$33:$B$776,F$119)+'СЕТ СН'!$I$12+СВЦЭМ!$D$10+'СЕТ СН'!$I$6-'СЕТ СН'!$I$22</f>
        <v>1702.9250735000001</v>
      </c>
      <c r="G136" s="36">
        <f>SUMIFS(СВЦЭМ!$C$33:$C$776,СВЦЭМ!$A$33:$A$776,$A136,СВЦЭМ!$B$33:$B$776,G$119)+'СЕТ СН'!$I$12+СВЦЭМ!$D$10+'СЕТ СН'!$I$6-'СЕТ СН'!$I$22</f>
        <v>1697.5693644799999</v>
      </c>
      <c r="H136" s="36">
        <f>SUMIFS(СВЦЭМ!$C$33:$C$776,СВЦЭМ!$A$33:$A$776,$A136,СВЦЭМ!$B$33:$B$776,H$119)+'СЕТ СН'!$I$12+СВЦЭМ!$D$10+'СЕТ СН'!$I$6-'СЕТ СН'!$I$22</f>
        <v>1679.4448634</v>
      </c>
      <c r="I136" s="36">
        <f>SUMIFS(СВЦЭМ!$C$33:$C$776,СВЦЭМ!$A$33:$A$776,$A136,СВЦЭМ!$B$33:$B$776,I$119)+'СЕТ СН'!$I$12+СВЦЭМ!$D$10+'СЕТ СН'!$I$6-'СЕТ СН'!$I$22</f>
        <v>1667.51757232</v>
      </c>
      <c r="J136" s="36">
        <f>SUMIFS(СВЦЭМ!$C$33:$C$776,СВЦЭМ!$A$33:$A$776,$A136,СВЦЭМ!$B$33:$B$776,J$119)+'СЕТ СН'!$I$12+СВЦЭМ!$D$10+'СЕТ СН'!$I$6-'СЕТ СН'!$I$22</f>
        <v>1624.7071642199999</v>
      </c>
      <c r="K136" s="36">
        <f>SUMIFS(СВЦЭМ!$C$33:$C$776,СВЦЭМ!$A$33:$A$776,$A136,СВЦЭМ!$B$33:$B$776,K$119)+'СЕТ СН'!$I$12+СВЦЭМ!$D$10+'СЕТ СН'!$I$6-'СЕТ СН'!$I$22</f>
        <v>1603.2373756299999</v>
      </c>
      <c r="L136" s="36">
        <f>SUMIFS(СВЦЭМ!$C$33:$C$776,СВЦЭМ!$A$33:$A$776,$A136,СВЦЭМ!$B$33:$B$776,L$119)+'СЕТ СН'!$I$12+СВЦЭМ!$D$10+'СЕТ СН'!$I$6-'СЕТ СН'!$I$22</f>
        <v>1594.0400313800001</v>
      </c>
      <c r="M136" s="36">
        <f>SUMIFS(СВЦЭМ!$C$33:$C$776,СВЦЭМ!$A$33:$A$776,$A136,СВЦЭМ!$B$33:$B$776,M$119)+'СЕТ СН'!$I$12+СВЦЭМ!$D$10+'СЕТ СН'!$I$6-'СЕТ СН'!$I$22</f>
        <v>1579.9565788199998</v>
      </c>
      <c r="N136" s="36">
        <f>SUMIFS(СВЦЭМ!$C$33:$C$776,СВЦЭМ!$A$33:$A$776,$A136,СВЦЭМ!$B$33:$B$776,N$119)+'СЕТ СН'!$I$12+СВЦЭМ!$D$10+'СЕТ СН'!$I$6-'СЕТ СН'!$I$22</f>
        <v>1592.8667008299999</v>
      </c>
      <c r="O136" s="36">
        <f>SUMIFS(СВЦЭМ!$C$33:$C$776,СВЦЭМ!$A$33:$A$776,$A136,СВЦЭМ!$B$33:$B$776,O$119)+'СЕТ СН'!$I$12+СВЦЭМ!$D$10+'СЕТ СН'!$I$6-'СЕТ СН'!$I$22</f>
        <v>1611.08000954</v>
      </c>
      <c r="P136" s="36">
        <f>SUMIFS(СВЦЭМ!$C$33:$C$776,СВЦЭМ!$A$33:$A$776,$A136,СВЦЭМ!$B$33:$B$776,P$119)+'СЕТ СН'!$I$12+СВЦЭМ!$D$10+'СЕТ СН'!$I$6-'СЕТ СН'!$I$22</f>
        <v>1622.8372987100001</v>
      </c>
      <c r="Q136" s="36">
        <f>SUMIFS(СВЦЭМ!$C$33:$C$776,СВЦЭМ!$A$33:$A$776,$A136,СВЦЭМ!$B$33:$B$776,Q$119)+'СЕТ СН'!$I$12+СВЦЭМ!$D$10+'СЕТ СН'!$I$6-'СЕТ СН'!$I$22</f>
        <v>1636.9185071100001</v>
      </c>
      <c r="R136" s="36">
        <f>SUMIFS(СВЦЭМ!$C$33:$C$776,СВЦЭМ!$A$33:$A$776,$A136,СВЦЭМ!$B$33:$B$776,R$119)+'СЕТ СН'!$I$12+СВЦЭМ!$D$10+'СЕТ СН'!$I$6-'СЕТ СН'!$I$22</f>
        <v>1622.67982527</v>
      </c>
      <c r="S136" s="36">
        <f>SUMIFS(СВЦЭМ!$C$33:$C$776,СВЦЭМ!$A$33:$A$776,$A136,СВЦЭМ!$B$33:$B$776,S$119)+'СЕТ СН'!$I$12+СВЦЭМ!$D$10+'СЕТ СН'!$I$6-'СЕТ СН'!$I$22</f>
        <v>1595.5896727899999</v>
      </c>
      <c r="T136" s="36">
        <f>SUMIFS(СВЦЭМ!$C$33:$C$776,СВЦЭМ!$A$33:$A$776,$A136,СВЦЭМ!$B$33:$B$776,T$119)+'СЕТ СН'!$I$12+СВЦЭМ!$D$10+'СЕТ СН'!$I$6-'СЕТ СН'!$I$22</f>
        <v>1573.1716061900001</v>
      </c>
      <c r="U136" s="36">
        <f>SUMIFS(СВЦЭМ!$C$33:$C$776,СВЦЭМ!$A$33:$A$776,$A136,СВЦЭМ!$B$33:$B$776,U$119)+'СЕТ СН'!$I$12+СВЦЭМ!$D$10+'СЕТ СН'!$I$6-'СЕТ СН'!$I$22</f>
        <v>1570.6176206499999</v>
      </c>
      <c r="V136" s="36">
        <f>SUMIFS(СВЦЭМ!$C$33:$C$776,СВЦЭМ!$A$33:$A$776,$A136,СВЦЭМ!$B$33:$B$776,V$119)+'СЕТ СН'!$I$12+СВЦЭМ!$D$10+'СЕТ СН'!$I$6-'СЕТ СН'!$I$22</f>
        <v>1576.2343879</v>
      </c>
      <c r="W136" s="36">
        <f>SUMIFS(СВЦЭМ!$C$33:$C$776,СВЦЭМ!$A$33:$A$776,$A136,СВЦЭМ!$B$33:$B$776,W$119)+'СЕТ СН'!$I$12+СВЦЭМ!$D$10+'СЕТ СН'!$I$6-'СЕТ СН'!$I$22</f>
        <v>1594.4831213699999</v>
      </c>
      <c r="X136" s="36">
        <f>SUMIFS(СВЦЭМ!$C$33:$C$776,СВЦЭМ!$A$33:$A$776,$A136,СВЦЭМ!$B$33:$B$776,X$119)+'СЕТ СН'!$I$12+СВЦЭМ!$D$10+'СЕТ СН'!$I$6-'СЕТ СН'!$I$22</f>
        <v>1608.0805807699999</v>
      </c>
      <c r="Y136" s="36">
        <f>SUMIFS(СВЦЭМ!$C$33:$C$776,СВЦЭМ!$A$33:$A$776,$A136,СВЦЭМ!$B$33:$B$776,Y$119)+'СЕТ СН'!$I$12+СВЦЭМ!$D$10+'СЕТ СН'!$I$6-'СЕТ СН'!$I$22</f>
        <v>1629.6756379500002</v>
      </c>
    </row>
    <row r="137" spans="1:25" ht="15.75" x14ac:dyDescent="0.2">
      <c r="A137" s="35">
        <f t="shared" si="3"/>
        <v>44214</v>
      </c>
      <c r="B137" s="36">
        <f>SUMIFS(СВЦЭМ!$C$33:$C$776,СВЦЭМ!$A$33:$A$776,$A137,СВЦЭМ!$B$33:$B$776,B$119)+'СЕТ СН'!$I$12+СВЦЭМ!$D$10+'СЕТ СН'!$I$6-'СЕТ СН'!$I$22</f>
        <v>1664.6621118799999</v>
      </c>
      <c r="C137" s="36">
        <f>SUMIFS(СВЦЭМ!$C$33:$C$776,СВЦЭМ!$A$33:$A$776,$A137,СВЦЭМ!$B$33:$B$776,C$119)+'СЕТ СН'!$I$12+СВЦЭМ!$D$10+'СЕТ СН'!$I$6-'СЕТ СН'!$I$22</f>
        <v>1702.01177499</v>
      </c>
      <c r="D137" s="36">
        <f>SUMIFS(СВЦЭМ!$C$33:$C$776,СВЦЭМ!$A$33:$A$776,$A137,СВЦЭМ!$B$33:$B$776,D$119)+'СЕТ СН'!$I$12+СВЦЭМ!$D$10+'СЕТ СН'!$I$6-'СЕТ СН'!$I$22</f>
        <v>1711.2245830100001</v>
      </c>
      <c r="E137" s="36">
        <f>SUMIFS(СВЦЭМ!$C$33:$C$776,СВЦЭМ!$A$33:$A$776,$A137,СВЦЭМ!$B$33:$B$776,E$119)+'СЕТ СН'!$I$12+СВЦЭМ!$D$10+'СЕТ СН'!$I$6-'СЕТ СН'!$I$22</f>
        <v>1716.4611358500001</v>
      </c>
      <c r="F137" s="36">
        <f>SUMIFS(СВЦЭМ!$C$33:$C$776,СВЦЭМ!$A$33:$A$776,$A137,СВЦЭМ!$B$33:$B$776,F$119)+'СЕТ СН'!$I$12+СВЦЭМ!$D$10+'СЕТ СН'!$I$6-'СЕТ СН'!$I$22</f>
        <v>1732.1104317600002</v>
      </c>
      <c r="G137" s="36">
        <f>SUMIFS(СВЦЭМ!$C$33:$C$776,СВЦЭМ!$A$33:$A$776,$A137,СВЦЭМ!$B$33:$B$776,G$119)+'СЕТ СН'!$I$12+СВЦЭМ!$D$10+'СЕТ СН'!$I$6-'СЕТ СН'!$I$22</f>
        <v>1715.8088555099998</v>
      </c>
      <c r="H137" s="36">
        <f>SUMIFS(СВЦЭМ!$C$33:$C$776,СВЦЭМ!$A$33:$A$776,$A137,СВЦЭМ!$B$33:$B$776,H$119)+'СЕТ СН'!$I$12+СВЦЭМ!$D$10+'СЕТ СН'!$I$6-'СЕТ СН'!$I$22</f>
        <v>1700.1226841600001</v>
      </c>
      <c r="I137" s="36">
        <f>SUMIFS(СВЦЭМ!$C$33:$C$776,СВЦЭМ!$A$33:$A$776,$A137,СВЦЭМ!$B$33:$B$776,I$119)+'СЕТ СН'!$I$12+СВЦЭМ!$D$10+'СЕТ СН'!$I$6-'СЕТ СН'!$I$22</f>
        <v>1671.9495645100001</v>
      </c>
      <c r="J137" s="36">
        <f>SUMIFS(СВЦЭМ!$C$33:$C$776,СВЦЭМ!$A$33:$A$776,$A137,СВЦЭМ!$B$33:$B$776,J$119)+'СЕТ СН'!$I$12+СВЦЭМ!$D$10+'СЕТ СН'!$I$6-'СЕТ СН'!$I$22</f>
        <v>1630.1741601200001</v>
      </c>
      <c r="K137" s="36">
        <f>SUMIFS(СВЦЭМ!$C$33:$C$776,СВЦЭМ!$A$33:$A$776,$A137,СВЦЭМ!$B$33:$B$776,K$119)+'СЕТ СН'!$I$12+СВЦЭМ!$D$10+'СЕТ СН'!$I$6-'СЕТ СН'!$I$22</f>
        <v>1614.3230631800002</v>
      </c>
      <c r="L137" s="36">
        <f>SUMIFS(СВЦЭМ!$C$33:$C$776,СВЦЭМ!$A$33:$A$776,$A137,СВЦЭМ!$B$33:$B$776,L$119)+'СЕТ СН'!$I$12+СВЦЭМ!$D$10+'СЕТ СН'!$I$6-'СЕТ СН'!$I$22</f>
        <v>1623.23151693</v>
      </c>
      <c r="M137" s="36">
        <f>SUMIFS(СВЦЭМ!$C$33:$C$776,СВЦЭМ!$A$33:$A$776,$A137,СВЦЭМ!$B$33:$B$776,M$119)+'СЕТ СН'!$I$12+СВЦЭМ!$D$10+'СЕТ СН'!$I$6-'СЕТ СН'!$I$22</f>
        <v>1614.6070359800001</v>
      </c>
      <c r="N137" s="36">
        <f>SUMIFS(СВЦЭМ!$C$33:$C$776,СВЦЭМ!$A$33:$A$776,$A137,СВЦЭМ!$B$33:$B$776,N$119)+'СЕТ СН'!$I$12+СВЦЭМ!$D$10+'СЕТ СН'!$I$6-'СЕТ СН'!$I$22</f>
        <v>1621.8291773800001</v>
      </c>
      <c r="O137" s="36">
        <f>SUMIFS(СВЦЭМ!$C$33:$C$776,СВЦЭМ!$A$33:$A$776,$A137,СВЦЭМ!$B$33:$B$776,O$119)+'СЕТ СН'!$I$12+СВЦЭМ!$D$10+'СЕТ СН'!$I$6-'СЕТ СН'!$I$22</f>
        <v>1634.2658229200001</v>
      </c>
      <c r="P137" s="36">
        <f>SUMIFS(СВЦЭМ!$C$33:$C$776,СВЦЭМ!$A$33:$A$776,$A137,СВЦЭМ!$B$33:$B$776,P$119)+'СЕТ СН'!$I$12+СВЦЭМ!$D$10+'СЕТ СН'!$I$6-'СЕТ СН'!$I$22</f>
        <v>1654.7554130899998</v>
      </c>
      <c r="Q137" s="36">
        <f>SUMIFS(СВЦЭМ!$C$33:$C$776,СВЦЭМ!$A$33:$A$776,$A137,СВЦЭМ!$B$33:$B$776,Q$119)+'СЕТ СН'!$I$12+СВЦЭМ!$D$10+'СЕТ СН'!$I$6-'СЕТ СН'!$I$22</f>
        <v>1642.7714920600001</v>
      </c>
      <c r="R137" s="36">
        <f>SUMIFS(СВЦЭМ!$C$33:$C$776,СВЦЭМ!$A$33:$A$776,$A137,СВЦЭМ!$B$33:$B$776,R$119)+'СЕТ СН'!$I$12+СВЦЭМ!$D$10+'СЕТ СН'!$I$6-'СЕТ СН'!$I$22</f>
        <v>1631.7179067100001</v>
      </c>
      <c r="S137" s="36">
        <f>SUMIFS(СВЦЭМ!$C$33:$C$776,СВЦЭМ!$A$33:$A$776,$A137,СВЦЭМ!$B$33:$B$776,S$119)+'СЕТ СН'!$I$12+СВЦЭМ!$D$10+'СЕТ СН'!$I$6-'СЕТ СН'!$I$22</f>
        <v>1619.9678869999998</v>
      </c>
      <c r="T137" s="36">
        <f>SUMIFS(СВЦЭМ!$C$33:$C$776,СВЦЭМ!$A$33:$A$776,$A137,СВЦЭМ!$B$33:$B$776,T$119)+'СЕТ СН'!$I$12+СВЦЭМ!$D$10+'СЕТ СН'!$I$6-'СЕТ СН'!$I$22</f>
        <v>1601.87773578</v>
      </c>
      <c r="U137" s="36">
        <f>SUMIFS(СВЦЭМ!$C$33:$C$776,СВЦЭМ!$A$33:$A$776,$A137,СВЦЭМ!$B$33:$B$776,U$119)+'СЕТ СН'!$I$12+СВЦЭМ!$D$10+'СЕТ СН'!$I$6-'СЕТ СН'!$I$22</f>
        <v>1603.6362137900001</v>
      </c>
      <c r="V137" s="36">
        <f>SUMIFS(СВЦЭМ!$C$33:$C$776,СВЦЭМ!$A$33:$A$776,$A137,СВЦЭМ!$B$33:$B$776,V$119)+'СЕТ СН'!$I$12+СВЦЭМ!$D$10+'СЕТ СН'!$I$6-'СЕТ СН'!$I$22</f>
        <v>1605.1287913900001</v>
      </c>
      <c r="W137" s="36">
        <f>SUMIFS(СВЦЭМ!$C$33:$C$776,СВЦЭМ!$A$33:$A$776,$A137,СВЦЭМ!$B$33:$B$776,W$119)+'СЕТ СН'!$I$12+СВЦЭМ!$D$10+'СЕТ СН'!$I$6-'СЕТ СН'!$I$22</f>
        <v>1630.0022902000001</v>
      </c>
      <c r="X137" s="36">
        <f>SUMIFS(СВЦЭМ!$C$33:$C$776,СВЦЭМ!$A$33:$A$776,$A137,СВЦЭМ!$B$33:$B$776,X$119)+'СЕТ СН'!$I$12+СВЦЭМ!$D$10+'СЕТ СН'!$I$6-'СЕТ СН'!$I$22</f>
        <v>1639.0799197000001</v>
      </c>
      <c r="Y137" s="36">
        <f>SUMIFS(СВЦЭМ!$C$33:$C$776,СВЦЭМ!$A$33:$A$776,$A137,СВЦЭМ!$B$33:$B$776,Y$119)+'СЕТ СН'!$I$12+СВЦЭМ!$D$10+'СЕТ СН'!$I$6-'СЕТ СН'!$I$22</f>
        <v>1664.6880456600002</v>
      </c>
    </row>
    <row r="138" spans="1:25" ht="15.75" x14ac:dyDescent="0.2">
      <c r="A138" s="35">
        <f t="shared" si="3"/>
        <v>44215</v>
      </c>
      <c r="B138" s="36">
        <f>SUMIFS(СВЦЭМ!$C$33:$C$776,СВЦЭМ!$A$33:$A$776,$A138,СВЦЭМ!$B$33:$B$776,B$119)+'СЕТ СН'!$I$12+СВЦЭМ!$D$10+'СЕТ СН'!$I$6-'СЕТ СН'!$I$22</f>
        <v>1661.6676837999998</v>
      </c>
      <c r="C138" s="36">
        <f>SUMIFS(СВЦЭМ!$C$33:$C$776,СВЦЭМ!$A$33:$A$776,$A138,СВЦЭМ!$B$33:$B$776,C$119)+'СЕТ СН'!$I$12+СВЦЭМ!$D$10+'СЕТ СН'!$I$6-'СЕТ СН'!$I$22</f>
        <v>1690.28310973</v>
      </c>
      <c r="D138" s="36">
        <f>SUMIFS(СВЦЭМ!$C$33:$C$776,СВЦЭМ!$A$33:$A$776,$A138,СВЦЭМ!$B$33:$B$776,D$119)+'СЕТ СН'!$I$12+СВЦЭМ!$D$10+'СЕТ СН'!$I$6-'СЕТ СН'!$I$22</f>
        <v>1711.9205557400001</v>
      </c>
      <c r="E138" s="36">
        <f>SUMIFS(СВЦЭМ!$C$33:$C$776,СВЦЭМ!$A$33:$A$776,$A138,СВЦЭМ!$B$33:$B$776,E$119)+'СЕТ СН'!$I$12+СВЦЭМ!$D$10+'СЕТ СН'!$I$6-'СЕТ СН'!$I$22</f>
        <v>1694.6380388600001</v>
      </c>
      <c r="F138" s="36">
        <f>SUMIFS(СВЦЭМ!$C$33:$C$776,СВЦЭМ!$A$33:$A$776,$A138,СВЦЭМ!$B$33:$B$776,F$119)+'СЕТ СН'!$I$12+СВЦЭМ!$D$10+'СЕТ СН'!$I$6-'СЕТ СН'!$I$22</f>
        <v>1695.38139176</v>
      </c>
      <c r="G138" s="36">
        <f>SUMIFS(СВЦЭМ!$C$33:$C$776,СВЦЭМ!$A$33:$A$776,$A138,СВЦЭМ!$B$33:$B$776,G$119)+'СЕТ СН'!$I$12+СВЦЭМ!$D$10+'СЕТ СН'!$I$6-'СЕТ СН'!$I$22</f>
        <v>1667.1192687100001</v>
      </c>
      <c r="H138" s="36">
        <f>SUMIFS(СВЦЭМ!$C$33:$C$776,СВЦЭМ!$A$33:$A$776,$A138,СВЦЭМ!$B$33:$B$776,H$119)+'СЕТ СН'!$I$12+СВЦЭМ!$D$10+'СЕТ СН'!$I$6-'СЕТ СН'!$I$22</f>
        <v>1623.1359124700002</v>
      </c>
      <c r="I138" s="36">
        <f>SUMIFS(СВЦЭМ!$C$33:$C$776,СВЦЭМ!$A$33:$A$776,$A138,СВЦЭМ!$B$33:$B$776,I$119)+'СЕТ СН'!$I$12+СВЦЭМ!$D$10+'СЕТ СН'!$I$6-'СЕТ СН'!$I$22</f>
        <v>1591.1291990300001</v>
      </c>
      <c r="J138" s="36">
        <f>SUMIFS(СВЦЭМ!$C$33:$C$776,СВЦЭМ!$A$33:$A$776,$A138,СВЦЭМ!$B$33:$B$776,J$119)+'СЕТ СН'!$I$12+СВЦЭМ!$D$10+'СЕТ СН'!$I$6-'СЕТ СН'!$I$22</f>
        <v>1565.6273935899999</v>
      </c>
      <c r="K138" s="36">
        <f>SUMIFS(СВЦЭМ!$C$33:$C$776,СВЦЭМ!$A$33:$A$776,$A138,СВЦЭМ!$B$33:$B$776,K$119)+'СЕТ СН'!$I$12+СВЦЭМ!$D$10+'СЕТ СН'!$I$6-'СЕТ СН'!$I$22</f>
        <v>1558.7947401900001</v>
      </c>
      <c r="L138" s="36">
        <f>SUMIFS(СВЦЭМ!$C$33:$C$776,СВЦЭМ!$A$33:$A$776,$A138,СВЦЭМ!$B$33:$B$776,L$119)+'СЕТ СН'!$I$12+СВЦЭМ!$D$10+'СЕТ СН'!$I$6-'СЕТ СН'!$I$22</f>
        <v>1550.62518103</v>
      </c>
      <c r="M138" s="36">
        <f>SUMIFS(СВЦЭМ!$C$33:$C$776,СВЦЭМ!$A$33:$A$776,$A138,СВЦЭМ!$B$33:$B$776,M$119)+'СЕТ СН'!$I$12+СВЦЭМ!$D$10+'СЕТ СН'!$I$6-'СЕТ СН'!$I$22</f>
        <v>1554.9570645399999</v>
      </c>
      <c r="N138" s="36">
        <f>SUMIFS(СВЦЭМ!$C$33:$C$776,СВЦЭМ!$A$33:$A$776,$A138,СВЦЭМ!$B$33:$B$776,N$119)+'СЕТ СН'!$I$12+СВЦЭМ!$D$10+'СЕТ СН'!$I$6-'СЕТ СН'!$I$22</f>
        <v>1559.9881153400001</v>
      </c>
      <c r="O138" s="36">
        <f>SUMIFS(СВЦЭМ!$C$33:$C$776,СВЦЭМ!$A$33:$A$776,$A138,СВЦЭМ!$B$33:$B$776,O$119)+'СЕТ СН'!$I$12+СВЦЭМ!$D$10+'СЕТ СН'!$I$6-'СЕТ СН'!$I$22</f>
        <v>1575.6565256399999</v>
      </c>
      <c r="P138" s="36">
        <f>SUMIFS(СВЦЭМ!$C$33:$C$776,СВЦЭМ!$A$33:$A$776,$A138,СВЦЭМ!$B$33:$B$776,P$119)+'СЕТ СН'!$I$12+СВЦЭМ!$D$10+'СЕТ СН'!$I$6-'СЕТ СН'!$I$22</f>
        <v>1587.5455020199997</v>
      </c>
      <c r="Q138" s="36">
        <f>SUMIFS(СВЦЭМ!$C$33:$C$776,СВЦЭМ!$A$33:$A$776,$A138,СВЦЭМ!$B$33:$B$776,Q$119)+'СЕТ СН'!$I$12+СВЦЭМ!$D$10+'СЕТ СН'!$I$6-'СЕТ СН'!$I$22</f>
        <v>1592.7840617299998</v>
      </c>
      <c r="R138" s="36">
        <f>SUMIFS(СВЦЭМ!$C$33:$C$776,СВЦЭМ!$A$33:$A$776,$A138,СВЦЭМ!$B$33:$B$776,R$119)+'СЕТ СН'!$I$12+СВЦЭМ!$D$10+'СЕТ СН'!$I$6-'СЕТ СН'!$I$22</f>
        <v>1589.0137005000001</v>
      </c>
      <c r="S138" s="36">
        <f>SUMIFS(СВЦЭМ!$C$33:$C$776,СВЦЭМ!$A$33:$A$776,$A138,СВЦЭМ!$B$33:$B$776,S$119)+'СЕТ СН'!$I$12+СВЦЭМ!$D$10+'СЕТ СН'!$I$6-'СЕТ СН'!$I$22</f>
        <v>1580.1020052700001</v>
      </c>
      <c r="T138" s="36">
        <f>SUMIFS(СВЦЭМ!$C$33:$C$776,СВЦЭМ!$A$33:$A$776,$A138,СВЦЭМ!$B$33:$B$776,T$119)+'СЕТ СН'!$I$12+СВЦЭМ!$D$10+'СЕТ СН'!$I$6-'СЕТ СН'!$I$22</f>
        <v>1557.8870276500002</v>
      </c>
      <c r="U138" s="36">
        <f>SUMIFS(СВЦЭМ!$C$33:$C$776,СВЦЭМ!$A$33:$A$776,$A138,СВЦЭМ!$B$33:$B$776,U$119)+'СЕТ СН'!$I$12+СВЦЭМ!$D$10+'СЕТ СН'!$I$6-'СЕТ СН'!$I$22</f>
        <v>1554.4726915599999</v>
      </c>
      <c r="V138" s="36">
        <f>SUMIFS(СВЦЭМ!$C$33:$C$776,СВЦЭМ!$A$33:$A$776,$A138,СВЦЭМ!$B$33:$B$776,V$119)+'СЕТ СН'!$I$12+СВЦЭМ!$D$10+'СЕТ СН'!$I$6-'СЕТ СН'!$I$22</f>
        <v>1563.6972236900001</v>
      </c>
      <c r="W138" s="36">
        <f>SUMIFS(СВЦЭМ!$C$33:$C$776,СВЦЭМ!$A$33:$A$776,$A138,СВЦЭМ!$B$33:$B$776,W$119)+'СЕТ СН'!$I$12+СВЦЭМ!$D$10+'СЕТ СН'!$I$6-'СЕТ СН'!$I$22</f>
        <v>1580.77572749</v>
      </c>
      <c r="X138" s="36">
        <f>SUMIFS(СВЦЭМ!$C$33:$C$776,СВЦЭМ!$A$33:$A$776,$A138,СВЦЭМ!$B$33:$B$776,X$119)+'СЕТ СН'!$I$12+СВЦЭМ!$D$10+'СЕТ СН'!$I$6-'СЕТ СН'!$I$22</f>
        <v>1584.45109753</v>
      </c>
      <c r="Y138" s="36">
        <f>SUMIFS(СВЦЭМ!$C$33:$C$776,СВЦЭМ!$A$33:$A$776,$A138,СВЦЭМ!$B$33:$B$776,Y$119)+'СЕТ СН'!$I$12+СВЦЭМ!$D$10+'СЕТ СН'!$I$6-'СЕТ СН'!$I$22</f>
        <v>1612.6336429500002</v>
      </c>
    </row>
    <row r="139" spans="1:25" ht="15.75" x14ac:dyDescent="0.2">
      <c r="A139" s="35">
        <f t="shared" si="3"/>
        <v>44216</v>
      </c>
      <c r="B139" s="36">
        <f>SUMIFS(СВЦЭМ!$C$33:$C$776,СВЦЭМ!$A$33:$A$776,$A139,СВЦЭМ!$B$33:$B$776,B$119)+'СЕТ СН'!$I$12+СВЦЭМ!$D$10+'СЕТ СН'!$I$6-'СЕТ СН'!$I$22</f>
        <v>1602.96203057</v>
      </c>
      <c r="C139" s="36">
        <f>SUMIFS(СВЦЭМ!$C$33:$C$776,СВЦЭМ!$A$33:$A$776,$A139,СВЦЭМ!$B$33:$B$776,C$119)+'СЕТ СН'!$I$12+СВЦЭМ!$D$10+'СЕТ СН'!$I$6-'СЕТ СН'!$I$22</f>
        <v>1638.4543185799998</v>
      </c>
      <c r="D139" s="36">
        <f>SUMIFS(СВЦЭМ!$C$33:$C$776,СВЦЭМ!$A$33:$A$776,$A139,СВЦЭМ!$B$33:$B$776,D$119)+'СЕТ СН'!$I$12+СВЦЭМ!$D$10+'СЕТ СН'!$I$6-'СЕТ СН'!$I$22</f>
        <v>1657.0703167299998</v>
      </c>
      <c r="E139" s="36">
        <f>SUMIFS(СВЦЭМ!$C$33:$C$776,СВЦЭМ!$A$33:$A$776,$A139,СВЦЭМ!$B$33:$B$776,E$119)+'СЕТ СН'!$I$12+СВЦЭМ!$D$10+'СЕТ СН'!$I$6-'СЕТ СН'!$I$22</f>
        <v>1660.77996218</v>
      </c>
      <c r="F139" s="36">
        <f>SUMIFS(СВЦЭМ!$C$33:$C$776,СВЦЭМ!$A$33:$A$776,$A139,СВЦЭМ!$B$33:$B$776,F$119)+'СЕТ СН'!$I$12+СВЦЭМ!$D$10+'СЕТ СН'!$I$6-'СЕТ СН'!$I$22</f>
        <v>1667.18710577</v>
      </c>
      <c r="G139" s="36">
        <f>SUMIFS(СВЦЭМ!$C$33:$C$776,СВЦЭМ!$A$33:$A$776,$A139,СВЦЭМ!$B$33:$B$776,G$119)+'СЕТ СН'!$I$12+СВЦЭМ!$D$10+'СЕТ СН'!$I$6-'СЕТ СН'!$I$22</f>
        <v>1651.4912736900001</v>
      </c>
      <c r="H139" s="36">
        <f>SUMIFS(СВЦЭМ!$C$33:$C$776,СВЦЭМ!$A$33:$A$776,$A139,СВЦЭМ!$B$33:$B$776,H$119)+'СЕТ СН'!$I$12+СВЦЭМ!$D$10+'СЕТ СН'!$I$6-'СЕТ СН'!$I$22</f>
        <v>1618.1578552800001</v>
      </c>
      <c r="I139" s="36">
        <f>SUMIFS(СВЦЭМ!$C$33:$C$776,СВЦЭМ!$A$33:$A$776,$A139,СВЦЭМ!$B$33:$B$776,I$119)+'СЕТ СН'!$I$12+СВЦЭМ!$D$10+'СЕТ СН'!$I$6-'СЕТ СН'!$I$22</f>
        <v>1597.2972679700001</v>
      </c>
      <c r="J139" s="36">
        <f>SUMIFS(СВЦЭМ!$C$33:$C$776,СВЦЭМ!$A$33:$A$776,$A139,СВЦЭМ!$B$33:$B$776,J$119)+'СЕТ СН'!$I$12+СВЦЭМ!$D$10+'СЕТ СН'!$I$6-'СЕТ СН'!$I$22</f>
        <v>1567.7221759499998</v>
      </c>
      <c r="K139" s="36">
        <f>SUMIFS(СВЦЭМ!$C$33:$C$776,СВЦЭМ!$A$33:$A$776,$A139,СВЦЭМ!$B$33:$B$776,K$119)+'СЕТ СН'!$I$12+СВЦЭМ!$D$10+'СЕТ СН'!$I$6-'СЕТ СН'!$I$22</f>
        <v>1564.7640179199998</v>
      </c>
      <c r="L139" s="36">
        <f>SUMIFS(СВЦЭМ!$C$33:$C$776,СВЦЭМ!$A$33:$A$776,$A139,СВЦЭМ!$B$33:$B$776,L$119)+'СЕТ СН'!$I$12+СВЦЭМ!$D$10+'СЕТ СН'!$I$6-'СЕТ СН'!$I$22</f>
        <v>1558.4358973200001</v>
      </c>
      <c r="M139" s="36">
        <f>SUMIFS(СВЦЭМ!$C$33:$C$776,СВЦЭМ!$A$33:$A$776,$A139,СВЦЭМ!$B$33:$B$776,M$119)+'СЕТ СН'!$I$12+СВЦЭМ!$D$10+'СЕТ СН'!$I$6-'СЕТ СН'!$I$22</f>
        <v>1558.1711261999999</v>
      </c>
      <c r="N139" s="36">
        <f>SUMIFS(СВЦЭМ!$C$33:$C$776,СВЦЭМ!$A$33:$A$776,$A139,СВЦЭМ!$B$33:$B$776,N$119)+'СЕТ СН'!$I$12+СВЦЭМ!$D$10+'СЕТ СН'!$I$6-'СЕТ СН'!$I$22</f>
        <v>1577.6713451699998</v>
      </c>
      <c r="O139" s="36">
        <f>SUMIFS(СВЦЭМ!$C$33:$C$776,СВЦЭМ!$A$33:$A$776,$A139,СВЦЭМ!$B$33:$B$776,O$119)+'СЕТ СН'!$I$12+СВЦЭМ!$D$10+'СЕТ СН'!$I$6-'СЕТ СН'!$I$22</f>
        <v>1591.67606277</v>
      </c>
      <c r="P139" s="36">
        <f>SUMIFS(СВЦЭМ!$C$33:$C$776,СВЦЭМ!$A$33:$A$776,$A139,СВЦЭМ!$B$33:$B$776,P$119)+'СЕТ СН'!$I$12+СВЦЭМ!$D$10+'СЕТ СН'!$I$6-'СЕТ СН'!$I$22</f>
        <v>1606.2902582500001</v>
      </c>
      <c r="Q139" s="36">
        <f>SUMIFS(СВЦЭМ!$C$33:$C$776,СВЦЭМ!$A$33:$A$776,$A139,СВЦЭМ!$B$33:$B$776,Q$119)+'СЕТ СН'!$I$12+СВЦЭМ!$D$10+'СЕТ СН'!$I$6-'СЕТ СН'!$I$22</f>
        <v>1618.69552703</v>
      </c>
      <c r="R139" s="36">
        <f>SUMIFS(СВЦЭМ!$C$33:$C$776,СВЦЭМ!$A$33:$A$776,$A139,СВЦЭМ!$B$33:$B$776,R$119)+'СЕТ СН'!$I$12+СВЦЭМ!$D$10+'СЕТ СН'!$I$6-'СЕТ СН'!$I$22</f>
        <v>1603.1324265799999</v>
      </c>
      <c r="S139" s="36">
        <f>SUMIFS(СВЦЭМ!$C$33:$C$776,СВЦЭМ!$A$33:$A$776,$A139,СВЦЭМ!$B$33:$B$776,S$119)+'СЕТ СН'!$I$12+СВЦЭМ!$D$10+'СЕТ СН'!$I$6-'СЕТ СН'!$I$22</f>
        <v>1593.24308152</v>
      </c>
      <c r="T139" s="36">
        <f>SUMIFS(СВЦЭМ!$C$33:$C$776,СВЦЭМ!$A$33:$A$776,$A139,СВЦЭМ!$B$33:$B$776,T$119)+'СЕТ СН'!$I$12+СВЦЭМ!$D$10+'СЕТ СН'!$I$6-'СЕТ СН'!$I$22</f>
        <v>1565.1449836699999</v>
      </c>
      <c r="U139" s="36">
        <f>SUMIFS(СВЦЭМ!$C$33:$C$776,СВЦЭМ!$A$33:$A$776,$A139,СВЦЭМ!$B$33:$B$776,U$119)+'СЕТ СН'!$I$12+СВЦЭМ!$D$10+'СЕТ СН'!$I$6-'СЕТ СН'!$I$22</f>
        <v>1565.70554829</v>
      </c>
      <c r="V139" s="36">
        <f>SUMIFS(СВЦЭМ!$C$33:$C$776,СВЦЭМ!$A$33:$A$776,$A139,СВЦЭМ!$B$33:$B$776,V$119)+'СЕТ СН'!$I$12+СВЦЭМ!$D$10+'СЕТ СН'!$I$6-'СЕТ СН'!$I$22</f>
        <v>1575.7185727699998</v>
      </c>
      <c r="W139" s="36">
        <f>SUMIFS(СВЦЭМ!$C$33:$C$776,СВЦЭМ!$A$33:$A$776,$A139,СВЦЭМ!$B$33:$B$776,W$119)+'СЕТ СН'!$I$12+СВЦЭМ!$D$10+'СЕТ СН'!$I$6-'СЕТ СН'!$I$22</f>
        <v>1590.2941087200002</v>
      </c>
      <c r="X139" s="36">
        <f>SUMIFS(СВЦЭМ!$C$33:$C$776,СВЦЭМ!$A$33:$A$776,$A139,СВЦЭМ!$B$33:$B$776,X$119)+'СЕТ СН'!$I$12+СВЦЭМ!$D$10+'СЕТ СН'!$I$6-'СЕТ СН'!$I$22</f>
        <v>1593.8291267499999</v>
      </c>
      <c r="Y139" s="36">
        <f>SUMIFS(СВЦЭМ!$C$33:$C$776,СВЦЭМ!$A$33:$A$776,$A139,СВЦЭМ!$B$33:$B$776,Y$119)+'СЕТ СН'!$I$12+СВЦЭМ!$D$10+'СЕТ СН'!$I$6-'СЕТ СН'!$I$22</f>
        <v>1616.7915740600001</v>
      </c>
    </row>
    <row r="140" spans="1:25" ht="15.75" x14ac:dyDescent="0.2">
      <c r="A140" s="35">
        <f t="shared" si="3"/>
        <v>44217</v>
      </c>
      <c r="B140" s="36">
        <f>SUMIFS(СВЦЭМ!$C$33:$C$776,СВЦЭМ!$A$33:$A$776,$A140,СВЦЭМ!$B$33:$B$776,B$119)+'СЕТ СН'!$I$12+СВЦЭМ!$D$10+'СЕТ СН'!$I$6-'СЕТ СН'!$I$22</f>
        <v>1600.1245226699998</v>
      </c>
      <c r="C140" s="36">
        <f>SUMIFS(СВЦЭМ!$C$33:$C$776,СВЦЭМ!$A$33:$A$776,$A140,СВЦЭМ!$B$33:$B$776,C$119)+'СЕТ СН'!$I$12+СВЦЭМ!$D$10+'СЕТ СН'!$I$6-'СЕТ СН'!$I$22</f>
        <v>1651.1566126600001</v>
      </c>
      <c r="D140" s="36">
        <f>SUMIFS(СВЦЭМ!$C$33:$C$776,СВЦЭМ!$A$33:$A$776,$A140,СВЦЭМ!$B$33:$B$776,D$119)+'СЕТ СН'!$I$12+СВЦЭМ!$D$10+'СЕТ СН'!$I$6-'СЕТ СН'!$I$22</f>
        <v>1681.0185129500001</v>
      </c>
      <c r="E140" s="36">
        <f>SUMIFS(СВЦЭМ!$C$33:$C$776,СВЦЭМ!$A$33:$A$776,$A140,СВЦЭМ!$B$33:$B$776,E$119)+'СЕТ СН'!$I$12+СВЦЭМ!$D$10+'СЕТ СН'!$I$6-'СЕТ СН'!$I$22</f>
        <v>1684.77406122</v>
      </c>
      <c r="F140" s="36">
        <f>SUMIFS(СВЦЭМ!$C$33:$C$776,СВЦЭМ!$A$33:$A$776,$A140,СВЦЭМ!$B$33:$B$776,F$119)+'СЕТ СН'!$I$12+СВЦЭМ!$D$10+'СЕТ СН'!$I$6-'СЕТ СН'!$I$22</f>
        <v>1683.0816525599998</v>
      </c>
      <c r="G140" s="36">
        <f>SUMIFS(СВЦЭМ!$C$33:$C$776,СВЦЭМ!$A$33:$A$776,$A140,СВЦЭМ!$B$33:$B$776,G$119)+'СЕТ СН'!$I$12+СВЦЭМ!$D$10+'СЕТ СН'!$I$6-'СЕТ СН'!$I$22</f>
        <v>1656.3511163600001</v>
      </c>
      <c r="H140" s="36">
        <f>SUMIFS(СВЦЭМ!$C$33:$C$776,СВЦЭМ!$A$33:$A$776,$A140,СВЦЭМ!$B$33:$B$776,H$119)+'СЕТ СН'!$I$12+СВЦЭМ!$D$10+'СЕТ СН'!$I$6-'СЕТ СН'!$I$22</f>
        <v>1616.3330492300001</v>
      </c>
      <c r="I140" s="36">
        <f>SUMIFS(СВЦЭМ!$C$33:$C$776,СВЦЭМ!$A$33:$A$776,$A140,СВЦЭМ!$B$33:$B$776,I$119)+'СЕТ СН'!$I$12+СВЦЭМ!$D$10+'СЕТ СН'!$I$6-'СЕТ СН'!$I$22</f>
        <v>1597.07646312</v>
      </c>
      <c r="J140" s="36">
        <f>SUMIFS(СВЦЭМ!$C$33:$C$776,СВЦЭМ!$A$33:$A$776,$A140,СВЦЭМ!$B$33:$B$776,J$119)+'СЕТ СН'!$I$12+СВЦЭМ!$D$10+'СЕТ СН'!$I$6-'СЕТ СН'!$I$22</f>
        <v>1569.1124224199998</v>
      </c>
      <c r="K140" s="36">
        <f>SUMIFS(СВЦЭМ!$C$33:$C$776,СВЦЭМ!$A$33:$A$776,$A140,СВЦЭМ!$B$33:$B$776,K$119)+'СЕТ СН'!$I$12+СВЦЭМ!$D$10+'СЕТ СН'!$I$6-'СЕТ СН'!$I$22</f>
        <v>1563.7894075200002</v>
      </c>
      <c r="L140" s="36">
        <f>SUMIFS(СВЦЭМ!$C$33:$C$776,СВЦЭМ!$A$33:$A$776,$A140,СВЦЭМ!$B$33:$B$776,L$119)+'СЕТ СН'!$I$12+СВЦЭМ!$D$10+'СЕТ СН'!$I$6-'СЕТ СН'!$I$22</f>
        <v>1560.2371141899998</v>
      </c>
      <c r="M140" s="36">
        <f>SUMIFS(СВЦЭМ!$C$33:$C$776,СВЦЭМ!$A$33:$A$776,$A140,СВЦЭМ!$B$33:$B$776,M$119)+'СЕТ СН'!$I$12+СВЦЭМ!$D$10+'СЕТ СН'!$I$6-'СЕТ СН'!$I$22</f>
        <v>1557.0082334700001</v>
      </c>
      <c r="N140" s="36">
        <f>SUMIFS(СВЦЭМ!$C$33:$C$776,СВЦЭМ!$A$33:$A$776,$A140,СВЦЭМ!$B$33:$B$776,N$119)+'СЕТ СН'!$I$12+СВЦЭМ!$D$10+'СЕТ СН'!$I$6-'СЕТ СН'!$I$22</f>
        <v>1571.1026476900001</v>
      </c>
      <c r="O140" s="36">
        <f>SUMIFS(СВЦЭМ!$C$33:$C$776,СВЦЭМ!$A$33:$A$776,$A140,СВЦЭМ!$B$33:$B$776,O$119)+'СЕТ СН'!$I$12+СВЦЭМ!$D$10+'СЕТ СН'!$I$6-'СЕТ СН'!$I$22</f>
        <v>1590.0366100699998</v>
      </c>
      <c r="P140" s="36">
        <f>SUMIFS(СВЦЭМ!$C$33:$C$776,СВЦЭМ!$A$33:$A$776,$A140,СВЦЭМ!$B$33:$B$776,P$119)+'СЕТ СН'!$I$12+СВЦЭМ!$D$10+'СЕТ СН'!$I$6-'СЕТ СН'!$I$22</f>
        <v>1604.1022771299999</v>
      </c>
      <c r="Q140" s="36">
        <f>SUMIFS(СВЦЭМ!$C$33:$C$776,СВЦЭМ!$A$33:$A$776,$A140,СВЦЭМ!$B$33:$B$776,Q$119)+'СЕТ СН'!$I$12+СВЦЭМ!$D$10+'СЕТ СН'!$I$6-'СЕТ СН'!$I$22</f>
        <v>1606.1487834899999</v>
      </c>
      <c r="R140" s="36">
        <f>SUMIFS(СВЦЭМ!$C$33:$C$776,СВЦЭМ!$A$33:$A$776,$A140,СВЦЭМ!$B$33:$B$776,R$119)+'СЕТ СН'!$I$12+СВЦЭМ!$D$10+'СЕТ СН'!$I$6-'СЕТ СН'!$I$22</f>
        <v>1594.0168631400002</v>
      </c>
      <c r="S140" s="36">
        <f>SUMIFS(СВЦЭМ!$C$33:$C$776,СВЦЭМ!$A$33:$A$776,$A140,СВЦЭМ!$B$33:$B$776,S$119)+'СЕТ СН'!$I$12+СВЦЭМ!$D$10+'СЕТ СН'!$I$6-'СЕТ СН'!$I$22</f>
        <v>1569.7222309200001</v>
      </c>
      <c r="T140" s="36">
        <f>SUMIFS(СВЦЭМ!$C$33:$C$776,СВЦЭМ!$A$33:$A$776,$A140,СВЦЭМ!$B$33:$B$776,T$119)+'СЕТ СН'!$I$12+СВЦЭМ!$D$10+'СЕТ СН'!$I$6-'СЕТ СН'!$I$22</f>
        <v>1562.8796443199999</v>
      </c>
      <c r="U140" s="36">
        <f>SUMIFS(СВЦЭМ!$C$33:$C$776,СВЦЭМ!$A$33:$A$776,$A140,СВЦЭМ!$B$33:$B$776,U$119)+'СЕТ СН'!$I$12+СВЦЭМ!$D$10+'СЕТ СН'!$I$6-'СЕТ СН'!$I$22</f>
        <v>1562.0920188499999</v>
      </c>
      <c r="V140" s="36">
        <f>SUMIFS(СВЦЭМ!$C$33:$C$776,СВЦЭМ!$A$33:$A$776,$A140,СВЦЭМ!$B$33:$B$776,V$119)+'СЕТ СН'!$I$12+СВЦЭМ!$D$10+'СЕТ СН'!$I$6-'СЕТ СН'!$I$22</f>
        <v>1566.76547893</v>
      </c>
      <c r="W140" s="36">
        <f>SUMIFS(СВЦЭМ!$C$33:$C$776,СВЦЭМ!$A$33:$A$776,$A140,СВЦЭМ!$B$33:$B$776,W$119)+'СЕТ СН'!$I$12+СВЦЭМ!$D$10+'СЕТ СН'!$I$6-'СЕТ СН'!$I$22</f>
        <v>1586.7661344799999</v>
      </c>
      <c r="X140" s="36">
        <f>SUMIFS(СВЦЭМ!$C$33:$C$776,СВЦЭМ!$A$33:$A$776,$A140,СВЦЭМ!$B$33:$B$776,X$119)+'СЕТ СН'!$I$12+СВЦЭМ!$D$10+'СЕТ СН'!$I$6-'СЕТ СН'!$I$22</f>
        <v>1594.5293822799999</v>
      </c>
      <c r="Y140" s="36">
        <f>SUMIFS(СВЦЭМ!$C$33:$C$776,СВЦЭМ!$A$33:$A$776,$A140,СВЦЭМ!$B$33:$B$776,Y$119)+'СЕТ СН'!$I$12+СВЦЭМ!$D$10+'СЕТ СН'!$I$6-'СЕТ СН'!$I$22</f>
        <v>1617.85172741</v>
      </c>
    </row>
    <row r="141" spans="1:25" ht="15.75" x14ac:dyDescent="0.2">
      <c r="A141" s="35">
        <f t="shared" si="3"/>
        <v>44218</v>
      </c>
      <c r="B141" s="36">
        <f>SUMIFS(СВЦЭМ!$C$33:$C$776,СВЦЭМ!$A$33:$A$776,$A141,СВЦЭМ!$B$33:$B$776,B$119)+'СЕТ СН'!$I$12+СВЦЭМ!$D$10+'СЕТ СН'!$I$6-'СЕТ СН'!$I$22</f>
        <v>1590.0394709000002</v>
      </c>
      <c r="C141" s="36">
        <f>SUMIFS(СВЦЭМ!$C$33:$C$776,СВЦЭМ!$A$33:$A$776,$A141,СВЦЭМ!$B$33:$B$776,C$119)+'СЕТ СН'!$I$12+СВЦЭМ!$D$10+'СЕТ СН'!$I$6-'СЕТ СН'!$I$22</f>
        <v>1626.0809533000001</v>
      </c>
      <c r="D141" s="36">
        <f>SUMIFS(СВЦЭМ!$C$33:$C$776,СВЦЭМ!$A$33:$A$776,$A141,СВЦЭМ!$B$33:$B$776,D$119)+'СЕТ СН'!$I$12+СВЦЭМ!$D$10+'СЕТ СН'!$I$6-'СЕТ СН'!$I$22</f>
        <v>1668.57346375</v>
      </c>
      <c r="E141" s="36">
        <f>SUMIFS(СВЦЭМ!$C$33:$C$776,СВЦЭМ!$A$33:$A$776,$A141,СВЦЭМ!$B$33:$B$776,E$119)+'СЕТ СН'!$I$12+СВЦЭМ!$D$10+'СЕТ СН'!$I$6-'СЕТ СН'!$I$22</f>
        <v>1685.39640792</v>
      </c>
      <c r="F141" s="36">
        <f>SUMIFS(СВЦЭМ!$C$33:$C$776,СВЦЭМ!$A$33:$A$776,$A141,СВЦЭМ!$B$33:$B$776,F$119)+'СЕТ СН'!$I$12+СВЦЭМ!$D$10+'СЕТ СН'!$I$6-'СЕТ СН'!$I$22</f>
        <v>1699.85738287</v>
      </c>
      <c r="G141" s="36">
        <f>SUMIFS(СВЦЭМ!$C$33:$C$776,СВЦЭМ!$A$33:$A$776,$A141,СВЦЭМ!$B$33:$B$776,G$119)+'СЕТ СН'!$I$12+СВЦЭМ!$D$10+'СЕТ СН'!$I$6-'СЕТ СН'!$I$22</f>
        <v>1680.9271352599999</v>
      </c>
      <c r="H141" s="36">
        <f>SUMIFS(СВЦЭМ!$C$33:$C$776,СВЦЭМ!$A$33:$A$776,$A141,СВЦЭМ!$B$33:$B$776,H$119)+'СЕТ СН'!$I$12+СВЦЭМ!$D$10+'СЕТ СН'!$I$6-'СЕТ СН'!$I$22</f>
        <v>1639.43752313</v>
      </c>
      <c r="I141" s="36">
        <f>SUMIFS(СВЦЭМ!$C$33:$C$776,СВЦЭМ!$A$33:$A$776,$A141,СВЦЭМ!$B$33:$B$776,I$119)+'СЕТ СН'!$I$12+СВЦЭМ!$D$10+'СЕТ СН'!$I$6-'СЕТ СН'!$I$22</f>
        <v>1609.8574592800001</v>
      </c>
      <c r="J141" s="36">
        <f>SUMIFS(СВЦЭМ!$C$33:$C$776,СВЦЭМ!$A$33:$A$776,$A141,СВЦЭМ!$B$33:$B$776,J$119)+'СЕТ СН'!$I$12+СВЦЭМ!$D$10+'СЕТ СН'!$I$6-'СЕТ СН'!$I$22</f>
        <v>1575.5403017099998</v>
      </c>
      <c r="K141" s="36">
        <f>SUMIFS(СВЦЭМ!$C$33:$C$776,СВЦЭМ!$A$33:$A$776,$A141,СВЦЭМ!$B$33:$B$776,K$119)+'СЕТ СН'!$I$12+СВЦЭМ!$D$10+'СЕТ СН'!$I$6-'СЕТ СН'!$I$22</f>
        <v>1570.5829727599998</v>
      </c>
      <c r="L141" s="36">
        <f>SUMIFS(СВЦЭМ!$C$33:$C$776,СВЦЭМ!$A$33:$A$776,$A141,СВЦЭМ!$B$33:$B$776,L$119)+'СЕТ СН'!$I$12+СВЦЭМ!$D$10+'СЕТ СН'!$I$6-'СЕТ СН'!$I$22</f>
        <v>1566.30857737</v>
      </c>
      <c r="M141" s="36">
        <f>SUMIFS(СВЦЭМ!$C$33:$C$776,СВЦЭМ!$A$33:$A$776,$A141,СВЦЭМ!$B$33:$B$776,M$119)+'СЕТ СН'!$I$12+СВЦЭМ!$D$10+'СЕТ СН'!$I$6-'СЕТ СН'!$I$22</f>
        <v>1569.4147387799999</v>
      </c>
      <c r="N141" s="36">
        <f>SUMIFS(СВЦЭМ!$C$33:$C$776,СВЦЭМ!$A$33:$A$776,$A141,СВЦЭМ!$B$33:$B$776,N$119)+'СЕТ СН'!$I$12+СВЦЭМ!$D$10+'СЕТ СН'!$I$6-'СЕТ СН'!$I$22</f>
        <v>1571.60023907</v>
      </c>
      <c r="O141" s="36">
        <f>SUMIFS(СВЦЭМ!$C$33:$C$776,СВЦЭМ!$A$33:$A$776,$A141,СВЦЭМ!$B$33:$B$776,O$119)+'СЕТ СН'!$I$12+СВЦЭМ!$D$10+'СЕТ СН'!$I$6-'СЕТ СН'!$I$22</f>
        <v>1606.00864856</v>
      </c>
      <c r="P141" s="36">
        <f>SUMIFS(СВЦЭМ!$C$33:$C$776,СВЦЭМ!$A$33:$A$776,$A141,СВЦЭМ!$B$33:$B$776,P$119)+'СЕТ СН'!$I$12+СВЦЭМ!$D$10+'СЕТ СН'!$I$6-'СЕТ СН'!$I$22</f>
        <v>1616.5502235700001</v>
      </c>
      <c r="Q141" s="36">
        <f>SUMIFS(СВЦЭМ!$C$33:$C$776,СВЦЭМ!$A$33:$A$776,$A141,СВЦЭМ!$B$33:$B$776,Q$119)+'СЕТ СН'!$I$12+СВЦЭМ!$D$10+'СЕТ СН'!$I$6-'СЕТ СН'!$I$22</f>
        <v>1622.86419901</v>
      </c>
      <c r="R141" s="36">
        <f>SUMIFS(СВЦЭМ!$C$33:$C$776,СВЦЭМ!$A$33:$A$776,$A141,СВЦЭМ!$B$33:$B$776,R$119)+'СЕТ СН'!$I$12+СВЦЭМ!$D$10+'СЕТ СН'!$I$6-'СЕТ СН'!$I$22</f>
        <v>1607.19662767</v>
      </c>
      <c r="S141" s="36">
        <f>SUMIFS(СВЦЭМ!$C$33:$C$776,СВЦЭМ!$A$33:$A$776,$A141,СВЦЭМ!$B$33:$B$776,S$119)+'СЕТ СН'!$I$12+СВЦЭМ!$D$10+'СЕТ СН'!$I$6-'СЕТ СН'!$I$22</f>
        <v>1590.26303229</v>
      </c>
      <c r="T141" s="36">
        <f>SUMIFS(СВЦЭМ!$C$33:$C$776,СВЦЭМ!$A$33:$A$776,$A141,СВЦЭМ!$B$33:$B$776,T$119)+'СЕТ СН'!$I$12+СВЦЭМ!$D$10+'СЕТ СН'!$I$6-'СЕТ СН'!$I$22</f>
        <v>1569.4803181100001</v>
      </c>
      <c r="U141" s="36">
        <f>SUMIFS(СВЦЭМ!$C$33:$C$776,СВЦЭМ!$A$33:$A$776,$A141,СВЦЭМ!$B$33:$B$776,U$119)+'СЕТ СН'!$I$12+СВЦЭМ!$D$10+'СЕТ СН'!$I$6-'СЕТ СН'!$I$22</f>
        <v>1568.9543867699999</v>
      </c>
      <c r="V141" s="36">
        <f>SUMIFS(СВЦЭМ!$C$33:$C$776,СВЦЭМ!$A$33:$A$776,$A141,СВЦЭМ!$B$33:$B$776,V$119)+'СЕТ СН'!$I$12+СВЦЭМ!$D$10+'СЕТ СН'!$I$6-'СЕТ СН'!$I$22</f>
        <v>1579.6885855699998</v>
      </c>
      <c r="W141" s="36">
        <f>SUMIFS(СВЦЭМ!$C$33:$C$776,СВЦЭМ!$A$33:$A$776,$A141,СВЦЭМ!$B$33:$B$776,W$119)+'СЕТ СН'!$I$12+СВЦЭМ!$D$10+'СЕТ СН'!$I$6-'СЕТ СН'!$I$22</f>
        <v>1592.6117979999999</v>
      </c>
      <c r="X141" s="36">
        <f>SUMIFS(СВЦЭМ!$C$33:$C$776,СВЦЭМ!$A$33:$A$776,$A141,СВЦЭМ!$B$33:$B$776,X$119)+'СЕТ СН'!$I$12+СВЦЭМ!$D$10+'СЕТ СН'!$I$6-'СЕТ СН'!$I$22</f>
        <v>1609.6012580900001</v>
      </c>
      <c r="Y141" s="36">
        <f>SUMIFS(СВЦЭМ!$C$33:$C$776,СВЦЭМ!$A$33:$A$776,$A141,СВЦЭМ!$B$33:$B$776,Y$119)+'СЕТ СН'!$I$12+СВЦЭМ!$D$10+'СЕТ СН'!$I$6-'СЕТ СН'!$I$22</f>
        <v>1631.6061904399999</v>
      </c>
    </row>
    <row r="142" spans="1:25" ht="15.75" x14ac:dyDescent="0.2">
      <c r="A142" s="35">
        <f t="shared" si="3"/>
        <v>44219</v>
      </c>
      <c r="B142" s="36">
        <f>SUMIFS(СВЦЭМ!$C$33:$C$776,СВЦЭМ!$A$33:$A$776,$A142,СВЦЭМ!$B$33:$B$776,B$119)+'СЕТ СН'!$I$12+СВЦЭМ!$D$10+'СЕТ СН'!$I$6-'СЕТ СН'!$I$22</f>
        <v>1642.4698349700002</v>
      </c>
      <c r="C142" s="36">
        <f>SUMIFS(СВЦЭМ!$C$33:$C$776,СВЦЭМ!$A$33:$A$776,$A142,СВЦЭМ!$B$33:$B$776,C$119)+'СЕТ СН'!$I$12+СВЦЭМ!$D$10+'СЕТ СН'!$I$6-'СЕТ СН'!$I$22</f>
        <v>1653.7680994500001</v>
      </c>
      <c r="D142" s="36">
        <f>SUMIFS(СВЦЭМ!$C$33:$C$776,СВЦЭМ!$A$33:$A$776,$A142,СВЦЭМ!$B$33:$B$776,D$119)+'СЕТ СН'!$I$12+СВЦЭМ!$D$10+'СЕТ СН'!$I$6-'СЕТ СН'!$I$22</f>
        <v>1671.37030069</v>
      </c>
      <c r="E142" s="36">
        <f>SUMIFS(СВЦЭМ!$C$33:$C$776,СВЦЭМ!$A$33:$A$776,$A142,СВЦЭМ!$B$33:$B$776,E$119)+'СЕТ СН'!$I$12+СВЦЭМ!$D$10+'СЕТ СН'!$I$6-'СЕТ СН'!$I$22</f>
        <v>1678.0875328299999</v>
      </c>
      <c r="F142" s="36">
        <f>SUMIFS(СВЦЭМ!$C$33:$C$776,СВЦЭМ!$A$33:$A$776,$A142,СВЦЭМ!$B$33:$B$776,F$119)+'СЕТ СН'!$I$12+СВЦЭМ!$D$10+'СЕТ СН'!$I$6-'СЕТ СН'!$I$22</f>
        <v>1697.8181070199998</v>
      </c>
      <c r="G142" s="36">
        <f>SUMIFS(СВЦЭМ!$C$33:$C$776,СВЦЭМ!$A$33:$A$776,$A142,СВЦЭМ!$B$33:$B$776,G$119)+'СЕТ СН'!$I$12+СВЦЭМ!$D$10+'СЕТ СН'!$I$6-'СЕТ СН'!$I$22</f>
        <v>1681.3702122899999</v>
      </c>
      <c r="H142" s="36">
        <f>SUMIFS(СВЦЭМ!$C$33:$C$776,СВЦЭМ!$A$33:$A$776,$A142,СВЦЭМ!$B$33:$B$776,H$119)+'СЕТ СН'!$I$12+СВЦЭМ!$D$10+'СЕТ СН'!$I$6-'СЕТ СН'!$I$22</f>
        <v>1656.5896348800002</v>
      </c>
      <c r="I142" s="36">
        <f>SUMIFS(СВЦЭМ!$C$33:$C$776,СВЦЭМ!$A$33:$A$776,$A142,СВЦЭМ!$B$33:$B$776,I$119)+'СЕТ СН'!$I$12+СВЦЭМ!$D$10+'СЕТ СН'!$I$6-'СЕТ СН'!$I$22</f>
        <v>1651.1629054099999</v>
      </c>
      <c r="J142" s="36">
        <f>SUMIFS(СВЦЭМ!$C$33:$C$776,СВЦЭМ!$A$33:$A$776,$A142,СВЦЭМ!$B$33:$B$776,J$119)+'СЕТ СН'!$I$12+СВЦЭМ!$D$10+'СЕТ СН'!$I$6-'СЕТ СН'!$I$22</f>
        <v>1608.9354940799999</v>
      </c>
      <c r="K142" s="36">
        <f>SUMIFS(СВЦЭМ!$C$33:$C$776,СВЦЭМ!$A$33:$A$776,$A142,СВЦЭМ!$B$33:$B$776,K$119)+'СЕТ СН'!$I$12+СВЦЭМ!$D$10+'СЕТ СН'!$I$6-'СЕТ СН'!$I$22</f>
        <v>1570.8367321199999</v>
      </c>
      <c r="L142" s="36">
        <f>SUMIFS(СВЦЭМ!$C$33:$C$776,СВЦЭМ!$A$33:$A$776,$A142,СВЦЭМ!$B$33:$B$776,L$119)+'СЕТ СН'!$I$12+СВЦЭМ!$D$10+'СЕТ СН'!$I$6-'СЕТ СН'!$I$22</f>
        <v>1553.6574090099998</v>
      </c>
      <c r="M142" s="36">
        <f>SUMIFS(СВЦЭМ!$C$33:$C$776,СВЦЭМ!$A$33:$A$776,$A142,СВЦЭМ!$B$33:$B$776,M$119)+'СЕТ СН'!$I$12+СВЦЭМ!$D$10+'СЕТ СН'!$I$6-'СЕТ СН'!$I$22</f>
        <v>1559.9657280400002</v>
      </c>
      <c r="N142" s="36">
        <f>SUMIFS(СВЦЭМ!$C$33:$C$776,СВЦЭМ!$A$33:$A$776,$A142,СВЦЭМ!$B$33:$B$776,N$119)+'СЕТ СН'!$I$12+СВЦЭМ!$D$10+'СЕТ СН'!$I$6-'СЕТ СН'!$I$22</f>
        <v>1576.4834098199999</v>
      </c>
      <c r="O142" s="36">
        <f>SUMIFS(СВЦЭМ!$C$33:$C$776,СВЦЭМ!$A$33:$A$776,$A142,СВЦЭМ!$B$33:$B$776,O$119)+'СЕТ СН'!$I$12+СВЦЭМ!$D$10+'СЕТ СН'!$I$6-'СЕТ СН'!$I$22</f>
        <v>1581.79374719</v>
      </c>
      <c r="P142" s="36">
        <f>SUMIFS(СВЦЭМ!$C$33:$C$776,СВЦЭМ!$A$33:$A$776,$A142,СВЦЭМ!$B$33:$B$776,P$119)+'СЕТ СН'!$I$12+СВЦЭМ!$D$10+'СЕТ СН'!$I$6-'СЕТ СН'!$I$22</f>
        <v>1609.24979751</v>
      </c>
      <c r="Q142" s="36">
        <f>SUMIFS(СВЦЭМ!$C$33:$C$776,СВЦЭМ!$A$33:$A$776,$A142,СВЦЭМ!$B$33:$B$776,Q$119)+'СЕТ СН'!$I$12+СВЦЭМ!$D$10+'СЕТ СН'!$I$6-'СЕТ СН'!$I$22</f>
        <v>1623.2205412399999</v>
      </c>
      <c r="R142" s="36">
        <f>SUMIFS(СВЦЭМ!$C$33:$C$776,СВЦЭМ!$A$33:$A$776,$A142,СВЦЭМ!$B$33:$B$776,R$119)+'СЕТ СН'!$I$12+СВЦЭМ!$D$10+'СЕТ СН'!$I$6-'СЕТ СН'!$I$22</f>
        <v>1615.3005676900002</v>
      </c>
      <c r="S142" s="36">
        <f>SUMIFS(СВЦЭМ!$C$33:$C$776,СВЦЭМ!$A$33:$A$776,$A142,СВЦЭМ!$B$33:$B$776,S$119)+'СЕТ СН'!$I$12+СВЦЭМ!$D$10+'СЕТ СН'!$I$6-'СЕТ СН'!$I$22</f>
        <v>1591.3338810099999</v>
      </c>
      <c r="T142" s="36">
        <f>SUMIFS(СВЦЭМ!$C$33:$C$776,СВЦЭМ!$A$33:$A$776,$A142,СВЦЭМ!$B$33:$B$776,T$119)+'СЕТ СН'!$I$12+СВЦЭМ!$D$10+'СЕТ СН'!$I$6-'СЕТ СН'!$I$22</f>
        <v>1563.0392555899998</v>
      </c>
      <c r="U142" s="36">
        <f>SUMIFS(СВЦЭМ!$C$33:$C$776,СВЦЭМ!$A$33:$A$776,$A142,СВЦЭМ!$B$33:$B$776,U$119)+'СЕТ СН'!$I$12+СВЦЭМ!$D$10+'СЕТ СН'!$I$6-'СЕТ СН'!$I$22</f>
        <v>1564.10686605</v>
      </c>
      <c r="V142" s="36">
        <f>SUMIFS(СВЦЭМ!$C$33:$C$776,СВЦЭМ!$A$33:$A$776,$A142,СВЦЭМ!$B$33:$B$776,V$119)+'СЕТ СН'!$I$12+СВЦЭМ!$D$10+'СЕТ СН'!$I$6-'СЕТ СН'!$I$22</f>
        <v>1574.47743188</v>
      </c>
      <c r="W142" s="36">
        <f>SUMIFS(СВЦЭМ!$C$33:$C$776,СВЦЭМ!$A$33:$A$776,$A142,СВЦЭМ!$B$33:$B$776,W$119)+'СЕТ СН'!$I$12+СВЦЭМ!$D$10+'СЕТ СН'!$I$6-'СЕТ СН'!$I$22</f>
        <v>1590.1820671400001</v>
      </c>
      <c r="X142" s="36">
        <f>SUMIFS(СВЦЭМ!$C$33:$C$776,СВЦЭМ!$A$33:$A$776,$A142,СВЦЭМ!$B$33:$B$776,X$119)+'СЕТ СН'!$I$12+СВЦЭМ!$D$10+'СЕТ СН'!$I$6-'СЕТ СН'!$I$22</f>
        <v>1595.3639871800001</v>
      </c>
      <c r="Y142" s="36">
        <f>SUMIFS(СВЦЭМ!$C$33:$C$776,СВЦЭМ!$A$33:$A$776,$A142,СВЦЭМ!$B$33:$B$776,Y$119)+'СЕТ СН'!$I$12+СВЦЭМ!$D$10+'СЕТ СН'!$I$6-'СЕТ СН'!$I$22</f>
        <v>1618.7707161200001</v>
      </c>
    </row>
    <row r="143" spans="1:25" ht="15.75" x14ac:dyDescent="0.2">
      <c r="A143" s="35">
        <f t="shared" si="3"/>
        <v>44220</v>
      </c>
      <c r="B143" s="36">
        <f>SUMIFS(СВЦЭМ!$C$33:$C$776,СВЦЭМ!$A$33:$A$776,$A143,СВЦЭМ!$B$33:$B$776,B$119)+'СЕТ СН'!$I$12+СВЦЭМ!$D$10+'СЕТ СН'!$I$6-'СЕТ СН'!$I$22</f>
        <v>1617.2654012900002</v>
      </c>
      <c r="C143" s="36">
        <f>SUMIFS(СВЦЭМ!$C$33:$C$776,СВЦЭМ!$A$33:$A$776,$A143,СВЦЭМ!$B$33:$B$776,C$119)+'СЕТ СН'!$I$12+СВЦЭМ!$D$10+'СЕТ СН'!$I$6-'СЕТ СН'!$I$22</f>
        <v>1651.5693236100001</v>
      </c>
      <c r="D143" s="36">
        <f>SUMIFS(СВЦЭМ!$C$33:$C$776,СВЦЭМ!$A$33:$A$776,$A143,СВЦЭМ!$B$33:$B$776,D$119)+'СЕТ СН'!$I$12+СВЦЭМ!$D$10+'СЕТ СН'!$I$6-'СЕТ СН'!$I$22</f>
        <v>1660.6813949699999</v>
      </c>
      <c r="E143" s="36">
        <f>SUMIFS(СВЦЭМ!$C$33:$C$776,СВЦЭМ!$A$33:$A$776,$A143,СВЦЭМ!$B$33:$B$776,E$119)+'СЕТ СН'!$I$12+СВЦЭМ!$D$10+'СЕТ СН'!$I$6-'СЕТ СН'!$I$22</f>
        <v>1667.4365459000001</v>
      </c>
      <c r="F143" s="36">
        <f>SUMIFS(СВЦЭМ!$C$33:$C$776,СВЦЭМ!$A$33:$A$776,$A143,СВЦЭМ!$B$33:$B$776,F$119)+'СЕТ СН'!$I$12+СВЦЭМ!$D$10+'СЕТ СН'!$I$6-'СЕТ СН'!$I$22</f>
        <v>1693.48056791</v>
      </c>
      <c r="G143" s="36">
        <f>SUMIFS(СВЦЭМ!$C$33:$C$776,СВЦЭМ!$A$33:$A$776,$A143,СВЦЭМ!$B$33:$B$776,G$119)+'СЕТ СН'!$I$12+СВЦЭМ!$D$10+'СЕТ СН'!$I$6-'СЕТ СН'!$I$22</f>
        <v>1681.50770749</v>
      </c>
      <c r="H143" s="36">
        <f>SUMIFS(СВЦЭМ!$C$33:$C$776,СВЦЭМ!$A$33:$A$776,$A143,СВЦЭМ!$B$33:$B$776,H$119)+'СЕТ СН'!$I$12+СВЦЭМ!$D$10+'СЕТ СН'!$I$6-'СЕТ СН'!$I$22</f>
        <v>1662.5429102600001</v>
      </c>
      <c r="I143" s="36">
        <f>SUMIFS(СВЦЭМ!$C$33:$C$776,СВЦЭМ!$A$33:$A$776,$A143,СВЦЭМ!$B$33:$B$776,I$119)+'СЕТ СН'!$I$12+СВЦЭМ!$D$10+'СЕТ СН'!$I$6-'СЕТ СН'!$I$22</f>
        <v>1647.0256236999999</v>
      </c>
      <c r="J143" s="36">
        <f>SUMIFS(СВЦЭМ!$C$33:$C$776,СВЦЭМ!$A$33:$A$776,$A143,СВЦЭМ!$B$33:$B$776,J$119)+'СЕТ СН'!$I$12+СВЦЭМ!$D$10+'СЕТ СН'!$I$6-'СЕТ СН'!$I$22</f>
        <v>1610.1657192600001</v>
      </c>
      <c r="K143" s="36">
        <f>SUMIFS(СВЦЭМ!$C$33:$C$776,СВЦЭМ!$A$33:$A$776,$A143,СВЦЭМ!$B$33:$B$776,K$119)+'СЕТ СН'!$I$12+СВЦЭМ!$D$10+'СЕТ СН'!$I$6-'СЕТ СН'!$I$22</f>
        <v>1572.7962434299998</v>
      </c>
      <c r="L143" s="36">
        <f>SUMIFS(СВЦЭМ!$C$33:$C$776,СВЦЭМ!$A$33:$A$776,$A143,СВЦЭМ!$B$33:$B$776,L$119)+'СЕТ СН'!$I$12+СВЦЭМ!$D$10+'СЕТ СН'!$I$6-'СЕТ СН'!$I$22</f>
        <v>1553.6699124399997</v>
      </c>
      <c r="M143" s="36">
        <f>SUMIFS(СВЦЭМ!$C$33:$C$776,СВЦЭМ!$A$33:$A$776,$A143,СВЦЭМ!$B$33:$B$776,M$119)+'СЕТ СН'!$I$12+СВЦЭМ!$D$10+'СЕТ СН'!$I$6-'СЕТ СН'!$I$22</f>
        <v>1560.3914976699998</v>
      </c>
      <c r="N143" s="36">
        <f>SUMIFS(СВЦЭМ!$C$33:$C$776,СВЦЭМ!$A$33:$A$776,$A143,СВЦЭМ!$B$33:$B$776,N$119)+'СЕТ СН'!$I$12+СВЦЭМ!$D$10+'СЕТ СН'!$I$6-'СЕТ СН'!$I$22</f>
        <v>1573.9093490999999</v>
      </c>
      <c r="O143" s="36">
        <f>SUMIFS(СВЦЭМ!$C$33:$C$776,СВЦЭМ!$A$33:$A$776,$A143,СВЦЭМ!$B$33:$B$776,O$119)+'СЕТ СН'!$I$12+СВЦЭМ!$D$10+'СЕТ СН'!$I$6-'СЕТ СН'!$I$22</f>
        <v>1592.2328278499999</v>
      </c>
      <c r="P143" s="36">
        <f>SUMIFS(СВЦЭМ!$C$33:$C$776,СВЦЭМ!$A$33:$A$776,$A143,СВЦЭМ!$B$33:$B$776,P$119)+'СЕТ СН'!$I$12+СВЦЭМ!$D$10+'СЕТ СН'!$I$6-'СЕТ СН'!$I$22</f>
        <v>1627.1540387999999</v>
      </c>
      <c r="Q143" s="36">
        <f>SUMIFS(СВЦЭМ!$C$33:$C$776,СВЦЭМ!$A$33:$A$776,$A143,СВЦЭМ!$B$33:$B$776,Q$119)+'СЕТ СН'!$I$12+СВЦЭМ!$D$10+'СЕТ СН'!$I$6-'СЕТ СН'!$I$22</f>
        <v>1637.2026110500001</v>
      </c>
      <c r="R143" s="36">
        <f>SUMIFS(СВЦЭМ!$C$33:$C$776,СВЦЭМ!$A$33:$A$776,$A143,СВЦЭМ!$B$33:$B$776,R$119)+'СЕТ СН'!$I$12+СВЦЭМ!$D$10+'СЕТ СН'!$I$6-'СЕТ СН'!$I$22</f>
        <v>1621.7738275800002</v>
      </c>
      <c r="S143" s="36">
        <f>SUMIFS(СВЦЭМ!$C$33:$C$776,СВЦЭМ!$A$33:$A$776,$A143,СВЦЭМ!$B$33:$B$776,S$119)+'СЕТ СН'!$I$12+СВЦЭМ!$D$10+'СЕТ СН'!$I$6-'СЕТ СН'!$I$22</f>
        <v>1597.7842685400001</v>
      </c>
      <c r="T143" s="36">
        <f>SUMIFS(СВЦЭМ!$C$33:$C$776,СВЦЭМ!$A$33:$A$776,$A143,СВЦЭМ!$B$33:$B$776,T$119)+'СЕТ СН'!$I$12+СВЦЭМ!$D$10+'СЕТ СН'!$I$6-'СЕТ СН'!$I$22</f>
        <v>1548.0959563199999</v>
      </c>
      <c r="U143" s="36">
        <f>SUMIFS(СВЦЭМ!$C$33:$C$776,СВЦЭМ!$A$33:$A$776,$A143,СВЦЭМ!$B$33:$B$776,U$119)+'СЕТ СН'!$I$12+СВЦЭМ!$D$10+'СЕТ СН'!$I$6-'СЕТ СН'!$I$22</f>
        <v>1548.3375194300002</v>
      </c>
      <c r="V143" s="36">
        <f>SUMIFS(СВЦЭМ!$C$33:$C$776,СВЦЭМ!$A$33:$A$776,$A143,СВЦЭМ!$B$33:$B$776,V$119)+'СЕТ СН'!$I$12+СВЦЭМ!$D$10+'СЕТ СН'!$I$6-'СЕТ СН'!$I$22</f>
        <v>1545.70370465</v>
      </c>
      <c r="W143" s="36">
        <f>SUMIFS(СВЦЭМ!$C$33:$C$776,СВЦЭМ!$A$33:$A$776,$A143,СВЦЭМ!$B$33:$B$776,W$119)+'СЕТ СН'!$I$12+СВЦЭМ!$D$10+'СЕТ СН'!$I$6-'СЕТ СН'!$I$22</f>
        <v>1563.4157022099998</v>
      </c>
      <c r="X143" s="36">
        <f>SUMIFS(СВЦЭМ!$C$33:$C$776,СВЦЭМ!$A$33:$A$776,$A143,СВЦЭМ!$B$33:$B$776,X$119)+'СЕТ СН'!$I$12+СВЦЭМ!$D$10+'СЕТ СН'!$I$6-'СЕТ СН'!$I$22</f>
        <v>1588.87935195</v>
      </c>
      <c r="Y143" s="36">
        <f>SUMIFS(СВЦЭМ!$C$33:$C$776,СВЦЭМ!$A$33:$A$776,$A143,СВЦЭМ!$B$33:$B$776,Y$119)+'СЕТ СН'!$I$12+СВЦЭМ!$D$10+'СЕТ СН'!$I$6-'СЕТ СН'!$I$22</f>
        <v>1609.39512792</v>
      </c>
    </row>
    <row r="144" spans="1:25" ht="15.75" x14ac:dyDescent="0.2">
      <c r="A144" s="35">
        <f t="shared" si="3"/>
        <v>44221</v>
      </c>
      <c r="B144" s="36">
        <f>SUMIFS(СВЦЭМ!$C$33:$C$776,СВЦЭМ!$A$33:$A$776,$A144,СВЦЭМ!$B$33:$B$776,B$119)+'СЕТ СН'!$I$12+СВЦЭМ!$D$10+'СЕТ СН'!$I$6-'СЕТ СН'!$I$22</f>
        <v>1625.3035262100002</v>
      </c>
      <c r="C144" s="36">
        <f>SUMIFS(СВЦЭМ!$C$33:$C$776,СВЦЭМ!$A$33:$A$776,$A144,СВЦЭМ!$B$33:$B$776,C$119)+'СЕТ СН'!$I$12+СВЦЭМ!$D$10+'СЕТ СН'!$I$6-'СЕТ СН'!$I$22</f>
        <v>1652.9186664600002</v>
      </c>
      <c r="D144" s="36">
        <f>SUMIFS(СВЦЭМ!$C$33:$C$776,СВЦЭМ!$A$33:$A$776,$A144,СВЦЭМ!$B$33:$B$776,D$119)+'СЕТ СН'!$I$12+СВЦЭМ!$D$10+'СЕТ СН'!$I$6-'СЕТ СН'!$I$22</f>
        <v>1660.7378180700002</v>
      </c>
      <c r="E144" s="36">
        <f>SUMIFS(СВЦЭМ!$C$33:$C$776,СВЦЭМ!$A$33:$A$776,$A144,СВЦЭМ!$B$33:$B$776,E$119)+'СЕТ СН'!$I$12+СВЦЭМ!$D$10+'СЕТ СН'!$I$6-'СЕТ СН'!$I$22</f>
        <v>1678.7753914599998</v>
      </c>
      <c r="F144" s="36">
        <f>SUMIFS(СВЦЭМ!$C$33:$C$776,СВЦЭМ!$A$33:$A$776,$A144,СВЦЭМ!$B$33:$B$776,F$119)+'СЕТ СН'!$I$12+СВЦЭМ!$D$10+'СЕТ СН'!$I$6-'СЕТ СН'!$I$22</f>
        <v>1699.9554053800002</v>
      </c>
      <c r="G144" s="36">
        <f>SUMIFS(СВЦЭМ!$C$33:$C$776,СВЦЭМ!$A$33:$A$776,$A144,СВЦЭМ!$B$33:$B$776,G$119)+'СЕТ СН'!$I$12+СВЦЭМ!$D$10+'СЕТ СН'!$I$6-'СЕТ СН'!$I$22</f>
        <v>1681.8110594700001</v>
      </c>
      <c r="H144" s="36">
        <f>SUMIFS(СВЦЭМ!$C$33:$C$776,СВЦЭМ!$A$33:$A$776,$A144,СВЦЭМ!$B$33:$B$776,H$119)+'СЕТ СН'!$I$12+СВЦЭМ!$D$10+'СЕТ СН'!$I$6-'СЕТ СН'!$I$22</f>
        <v>1644.2266508600001</v>
      </c>
      <c r="I144" s="36">
        <f>SUMIFS(СВЦЭМ!$C$33:$C$776,СВЦЭМ!$A$33:$A$776,$A144,СВЦЭМ!$B$33:$B$776,I$119)+'СЕТ СН'!$I$12+СВЦЭМ!$D$10+'СЕТ СН'!$I$6-'СЕТ СН'!$I$22</f>
        <v>1619.9765563199999</v>
      </c>
      <c r="J144" s="36">
        <f>SUMIFS(СВЦЭМ!$C$33:$C$776,СВЦЭМ!$A$33:$A$776,$A144,СВЦЭМ!$B$33:$B$776,J$119)+'СЕТ СН'!$I$12+СВЦЭМ!$D$10+'СЕТ СН'!$I$6-'СЕТ СН'!$I$22</f>
        <v>1590.3812912500002</v>
      </c>
      <c r="K144" s="36">
        <f>SUMIFS(СВЦЭМ!$C$33:$C$776,СВЦЭМ!$A$33:$A$776,$A144,СВЦЭМ!$B$33:$B$776,K$119)+'СЕТ СН'!$I$12+СВЦЭМ!$D$10+'СЕТ СН'!$I$6-'СЕТ СН'!$I$22</f>
        <v>1584.8650632600002</v>
      </c>
      <c r="L144" s="36">
        <f>SUMIFS(СВЦЭМ!$C$33:$C$776,СВЦЭМ!$A$33:$A$776,$A144,СВЦЭМ!$B$33:$B$776,L$119)+'СЕТ СН'!$I$12+СВЦЭМ!$D$10+'СЕТ СН'!$I$6-'СЕТ СН'!$I$22</f>
        <v>1572.36135315</v>
      </c>
      <c r="M144" s="36">
        <f>SUMIFS(СВЦЭМ!$C$33:$C$776,СВЦЭМ!$A$33:$A$776,$A144,СВЦЭМ!$B$33:$B$776,M$119)+'СЕТ СН'!$I$12+СВЦЭМ!$D$10+'СЕТ СН'!$I$6-'СЕТ СН'!$I$22</f>
        <v>1576.7741600999998</v>
      </c>
      <c r="N144" s="36">
        <f>SUMIFS(СВЦЭМ!$C$33:$C$776,СВЦЭМ!$A$33:$A$776,$A144,СВЦЭМ!$B$33:$B$776,N$119)+'СЕТ СН'!$I$12+СВЦЭМ!$D$10+'СЕТ СН'!$I$6-'СЕТ СН'!$I$22</f>
        <v>1584.9416889599997</v>
      </c>
      <c r="O144" s="36">
        <f>SUMIFS(СВЦЭМ!$C$33:$C$776,СВЦЭМ!$A$33:$A$776,$A144,СВЦЭМ!$B$33:$B$776,O$119)+'СЕТ СН'!$I$12+СВЦЭМ!$D$10+'СЕТ СН'!$I$6-'СЕТ СН'!$I$22</f>
        <v>1590.0939047699999</v>
      </c>
      <c r="P144" s="36">
        <f>SUMIFS(СВЦЭМ!$C$33:$C$776,СВЦЭМ!$A$33:$A$776,$A144,СВЦЭМ!$B$33:$B$776,P$119)+'СЕТ СН'!$I$12+СВЦЭМ!$D$10+'СЕТ СН'!$I$6-'СЕТ СН'!$I$22</f>
        <v>1593.4576476400002</v>
      </c>
      <c r="Q144" s="36">
        <f>SUMIFS(СВЦЭМ!$C$33:$C$776,СВЦЭМ!$A$33:$A$776,$A144,СВЦЭМ!$B$33:$B$776,Q$119)+'СЕТ СН'!$I$12+СВЦЭМ!$D$10+'СЕТ СН'!$I$6-'СЕТ СН'!$I$22</f>
        <v>1595.8088729400001</v>
      </c>
      <c r="R144" s="36">
        <f>SUMIFS(СВЦЭМ!$C$33:$C$776,СВЦЭМ!$A$33:$A$776,$A144,СВЦЭМ!$B$33:$B$776,R$119)+'СЕТ СН'!$I$12+СВЦЭМ!$D$10+'СЕТ СН'!$I$6-'СЕТ СН'!$I$22</f>
        <v>1596.3340945999998</v>
      </c>
      <c r="S144" s="36">
        <f>SUMIFS(СВЦЭМ!$C$33:$C$776,СВЦЭМ!$A$33:$A$776,$A144,СВЦЭМ!$B$33:$B$776,S$119)+'СЕТ СН'!$I$12+СВЦЭМ!$D$10+'СЕТ СН'!$I$6-'СЕТ СН'!$I$22</f>
        <v>1589.9286631300001</v>
      </c>
      <c r="T144" s="36">
        <f>SUMIFS(СВЦЭМ!$C$33:$C$776,СВЦЭМ!$A$33:$A$776,$A144,СВЦЭМ!$B$33:$B$776,T$119)+'СЕТ СН'!$I$12+СВЦЭМ!$D$10+'СЕТ СН'!$I$6-'СЕТ СН'!$I$22</f>
        <v>1565.11914604</v>
      </c>
      <c r="U144" s="36">
        <f>SUMIFS(СВЦЭМ!$C$33:$C$776,СВЦЭМ!$A$33:$A$776,$A144,СВЦЭМ!$B$33:$B$776,U$119)+'СЕТ СН'!$I$12+СВЦЭМ!$D$10+'СЕТ СН'!$I$6-'СЕТ СН'!$I$22</f>
        <v>1566.5720505999998</v>
      </c>
      <c r="V144" s="36">
        <f>SUMIFS(СВЦЭМ!$C$33:$C$776,СВЦЭМ!$A$33:$A$776,$A144,СВЦЭМ!$B$33:$B$776,V$119)+'СЕТ СН'!$I$12+СВЦЭМ!$D$10+'СЕТ СН'!$I$6-'СЕТ СН'!$I$22</f>
        <v>1577.2671508499998</v>
      </c>
      <c r="W144" s="36">
        <f>SUMIFS(СВЦЭМ!$C$33:$C$776,СВЦЭМ!$A$33:$A$776,$A144,СВЦЭМ!$B$33:$B$776,W$119)+'СЕТ СН'!$I$12+СВЦЭМ!$D$10+'СЕТ СН'!$I$6-'СЕТ СН'!$I$22</f>
        <v>1585.2061442499999</v>
      </c>
      <c r="X144" s="36">
        <f>SUMIFS(СВЦЭМ!$C$33:$C$776,СВЦЭМ!$A$33:$A$776,$A144,СВЦЭМ!$B$33:$B$776,X$119)+'СЕТ СН'!$I$12+СВЦЭМ!$D$10+'СЕТ СН'!$I$6-'СЕТ СН'!$I$22</f>
        <v>1587.0024411700001</v>
      </c>
      <c r="Y144" s="36">
        <f>SUMIFS(СВЦЭМ!$C$33:$C$776,СВЦЭМ!$A$33:$A$776,$A144,СВЦЭМ!$B$33:$B$776,Y$119)+'СЕТ СН'!$I$12+СВЦЭМ!$D$10+'СЕТ СН'!$I$6-'СЕТ СН'!$I$22</f>
        <v>1609.1884210600001</v>
      </c>
    </row>
    <row r="145" spans="1:26" ht="15.75" x14ac:dyDescent="0.2">
      <c r="A145" s="35">
        <f t="shared" si="3"/>
        <v>44222</v>
      </c>
      <c r="B145" s="36">
        <f>SUMIFS(СВЦЭМ!$C$33:$C$776,СВЦЭМ!$A$33:$A$776,$A145,СВЦЭМ!$B$33:$B$776,B$119)+'СЕТ СН'!$I$12+СВЦЭМ!$D$10+'СЕТ СН'!$I$6-'СЕТ СН'!$I$22</f>
        <v>1654.07907041</v>
      </c>
      <c r="C145" s="36">
        <f>SUMIFS(СВЦЭМ!$C$33:$C$776,СВЦЭМ!$A$33:$A$776,$A145,СВЦЭМ!$B$33:$B$776,C$119)+'СЕТ СН'!$I$12+СВЦЭМ!$D$10+'СЕТ СН'!$I$6-'СЕТ СН'!$I$22</f>
        <v>1676.3297708700002</v>
      </c>
      <c r="D145" s="36">
        <f>SUMIFS(СВЦЭМ!$C$33:$C$776,СВЦЭМ!$A$33:$A$776,$A145,СВЦЭМ!$B$33:$B$776,D$119)+'СЕТ СН'!$I$12+СВЦЭМ!$D$10+'СЕТ СН'!$I$6-'СЕТ СН'!$I$22</f>
        <v>1682.4774818300002</v>
      </c>
      <c r="E145" s="36">
        <f>SUMIFS(СВЦЭМ!$C$33:$C$776,СВЦЭМ!$A$33:$A$776,$A145,СВЦЭМ!$B$33:$B$776,E$119)+'СЕТ СН'!$I$12+СВЦЭМ!$D$10+'СЕТ СН'!$I$6-'СЕТ СН'!$I$22</f>
        <v>1681.9131536099999</v>
      </c>
      <c r="F145" s="36">
        <f>SUMIFS(СВЦЭМ!$C$33:$C$776,СВЦЭМ!$A$33:$A$776,$A145,СВЦЭМ!$B$33:$B$776,F$119)+'СЕТ СН'!$I$12+СВЦЭМ!$D$10+'СЕТ СН'!$I$6-'СЕТ СН'!$I$22</f>
        <v>1699.9462787100001</v>
      </c>
      <c r="G145" s="36">
        <f>SUMIFS(СВЦЭМ!$C$33:$C$776,СВЦЭМ!$A$33:$A$776,$A145,СВЦЭМ!$B$33:$B$776,G$119)+'СЕТ СН'!$I$12+СВЦЭМ!$D$10+'СЕТ СН'!$I$6-'СЕТ СН'!$I$22</f>
        <v>1683.8627139800001</v>
      </c>
      <c r="H145" s="36">
        <f>SUMIFS(СВЦЭМ!$C$33:$C$776,СВЦЭМ!$A$33:$A$776,$A145,СВЦЭМ!$B$33:$B$776,H$119)+'СЕТ СН'!$I$12+СВЦЭМ!$D$10+'СЕТ СН'!$I$6-'СЕТ СН'!$I$22</f>
        <v>1646.5600911400002</v>
      </c>
      <c r="I145" s="36">
        <f>SUMIFS(СВЦЭМ!$C$33:$C$776,СВЦЭМ!$A$33:$A$776,$A145,СВЦЭМ!$B$33:$B$776,I$119)+'СЕТ СН'!$I$12+СВЦЭМ!$D$10+'СЕТ СН'!$I$6-'СЕТ СН'!$I$22</f>
        <v>1603.0516325399999</v>
      </c>
      <c r="J145" s="36">
        <f>SUMIFS(СВЦЭМ!$C$33:$C$776,СВЦЭМ!$A$33:$A$776,$A145,СВЦЭМ!$B$33:$B$776,J$119)+'СЕТ СН'!$I$12+СВЦЭМ!$D$10+'СЕТ СН'!$I$6-'СЕТ СН'!$I$22</f>
        <v>1578.5754450300001</v>
      </c>
      <c r="K145" s="36">
        <f>SUMIFS(СВЦЭМ!$C$33:$C$776,СВЦЭМ!$A$33:$A$776,$A145,СВЦЭМ!$B$33:$B$776,K$119)+'СЕТ СН'!$I$12+СВЦЭМ!$D$10+'СЕТ СН'!$I$6-'СЕТ СН'!$I$22</f>
        <v>1570.5616808599998</v>
      </c>
      <c r="L145" s="36">
        <f>SUMIFS(СВЦЭМ!$C$33:$C$776,СВЦЭМ!$A$33:$A$776,$A145,СВЦЭМ!$B$33:$B$776,L$119)+'СЕТ СН'!$I$12+СВЦЭМ!$D$10+'СЕТ СН'!$I$6-'СЕТ СН'!$I$22</f>
        <v>1565.1630089300002</v>
      </c>
      <c r="M145" s="36">
        <f>SUMIFS(СВЦЭМ!$C$33:$C$776,СВЦЭМ!$A$33:$A$776,$A145,СВЦЭМ!$B$33:$B$776,M$119)+'СЕТ СН'!$I$12+СВЦЭМ!$D$10+'СЕТ СН'!$I$6-'СЕТ СН'!$I$22</f>
        <v>1573.2309725499999</v>
      </c>
      <c r="N145" s="36">
        <f>SUMIFS(СВЦЭМ!$C$33:$C$776,СВЦЭМ!$A$33:$A$776,$A145,СВЦЭМ!$B$33:$B$776,N$119)+'СЕТ СН'!$I$12+СВЦЭМ!$D$10+'СЕТ СН'!$I$6-'СЕТ СН'!$I$22</f>
        <v>1578.44369585</v>
      </c>
      <c r="O145" s="36">
        <f>SUMIFS(СВЦЭМ!$C$33:$C$776,СВЦЭМ!$A$33:$A$776,$A145,СВЦЭМ!$B$33:$B$776,O$119)+'СЕТ СН'!$I$12+СВЦЭМ!$D$10+'СЕТ СН'!$I$6-'СЕТ СН'!$I$22</f>
        <v>1582.5607787399999</v>
      </c>
      <c r="P145" s="36">
        <f>SUMIFS(СВЦЭМ!$C$33:$C$776,СВЦЭМ!$A$33:$A$776,$A145,СВЦЭМ!$B$33:$B$776,P$119)+'СЕТ СН'!$I$12+СВЦЭМ!$D$10+'СЕТ СН'!$I$6-'СЕТ СН'!$I$22</f>
        <v>1590.06808099</v>
      </c>
      <c r="Q145" s="36">
        <f>SUMIFS(СВЦЭМ!$C$33:$C$776,СВЦЭМ!$A$33:$A$776,$A145,СВЦЭМ!$B$33:$B$776,Q$119)+'СЕТ СН'!$I$12+СВЦЭМ!$D$10+'СЕТ СН'!$I$6-'СЕТ СН'!$I$22</f>
        <v>1587.6151159599999</v>
      </c>
      <c r="R145" s="36">
        <f>SUMIFS(СВЦЭМ!$C$33:$C$776,СВЦЭМ!$A$33:$A$776,$A145,СВЦЭМ!$B$33:$B$776,R$119)+'СЕТ СН'!$I$12+СВЦЭМ!$D$10+'СЕТ СН'!$I$6-'СЕТ СН'!$I$22</f>
        <v>1579.4712863999998</v>
      </c>
      <c r="S145" s="36">
        <f>SUMIFS(СВЦЭМ!$C$33:$C$776,СВЦЭМ!$A$33:$A$776,$A145,СВЦЭМ!$B$33:$B$776,S$119)+'СЕТ СН'!$I$12+СВЦЭМ!$D$10+'СЕТ СН'!$I$6-'СЕТ СН'!$I$22</f>
        <v>1569.2600580399999</v>
      </c>
      <c r="T145" s="36">
        <f>SUMIFS(СВЦЭМ!$C$33:$C$776,СВЦЭМ!$A$33:$A$776,$A145,СВЦЭМ!$B$33:$B$776,T$119)+'СЕТ СН'!$I$12+СВЦЭМ!$D$10+'СЕТ СН'!$I$6-'СЕТ СН'!$I$22</f>
        <v>1560.3955974699998</v>
      </c>
      <c r="U145" s="36">
        <f>SUMIFS(СВЦЭМ!$C$33:$C$776,СВЦЭМ!$A$33:$A$776,$A145,СВЦЭМ!$B$33:$B$776,U$119)+'СЕТ СН'!$I$12+СВЦЭМ!$D$10+'СЕТ СН'!$I$6-'СЕТ СН'!$I$22</f>
        <v>1566.0375338099998</v>
      </c>
      <c r="V145" s="36">
        <f>SUMIFS(СВЦЭМ!$C$33:$C$776,СВЦЭМ!$A$33:$A$776,$A145,СВЦЭМ!$B$33:$B$776,V$119)+'СЕТ СН'!$I$12+СВЦЭМ!$D$10+'СЕТ СН'!$I$6-'СЕТ СН'!$I$22</f>
        <v>1576.1641036599999</v>
      </c>
      <c r="W145" s="36">
        <f>SUMIFS(СВЦЭМ!$C$33:$C$776,СВЦЭМ!$A$33:$A$776,$A145,СВЦЭМ!$B$33:$B$776,W$119)+'СЕТ СН'!$I$12+СВЦЭМ!$D$10+'СЕТ СН'!$I$6-'СЕТ СН'!$I$22</f>
        <v>1593.8417496000002</v>
      </c>
      <c r="X145" s="36">
        <f>SUMIFS(СВЦЭМ!$C$33:$C$776,СВЦЭМ!$A$33:$A$776,$A145,СВЦЭМ!$B$33:$B$776,X$119)+'СЕТ СН'!$I$12+СВЦЭМ!$D$10+'СЕТ СН'!$I$6-'СЕТ СН'!$I$22</f>
        <v>1607.6512165600002</v>
      </c>
      <c r="Y145" s="36">
        <f>SUMIFS(СВЦЭМ!$C$33:$C$776,СВЦЭМ!$A$33:$A$776,$A145,СВЦЭМ!$B$33:$B$776,Y$119)+'СЕТ СН'!$I$12+СВЦЭМ!$D$10+'СЕТ СН'!$I$6-'СЕТ СН'!$I$22</f>
        <v>1626.0636121399998</v>
      </c>
    </row>
    <row r="146" spans="1:26" ht="15.75" x14ac:dyDescent="0.2">
      <c r="A146" s="35">
        <f t="shared" si="3"/>
        <v>44223</v>
      </c>
      <c r="B146" s="36">
        <f>SUMIFS(СВЦЭМ!$C$33:$C$776,СВЦЭМ!$A$33:$A$776,$A146,СВЦЭМ!$B$33:$B$776,B$119)+'СЕТ СН'!$I$12+СВЦЭМ!$D$10+'СЕТ СН'!$I$6-'СЕТ СН'!$I$22</f>
        <v>1640.4049912599999</v>
      </c>
      <c r="C146" s="36">
        <f>SUMIFS(СВЦЭМ!$C$33:$C$776,СВЦЭМ!$A$33:$A$776,$A146,СВЦЭМ!$B$33:$B$776,C$119)+'СЕТ СН'!$I$12+СВЦЭМ!$D$10+'СЕТ СН'!$I$6-'СЕТ СН'!$I$22</f>
        <v>1660.7524957400001</v>
      </c>
      <c r="D146" s="36">
        <f>SUMIFS(СВЦЭМ!$C$33:$C$776,СВЦЭМ!$A$33:$A$776,$A146,СВЦЭМ!$B$33:$B$776,D$119)+'СЕТ СН'!$I$12+СВЦЭМ!$D$10+'СЕТ СН'!$I$6-'СЕТ СН'!$I$22</f>
        <v>1668.7946785200002</v>
      </c>
      <c r="E146" s="36">
        <f>SUMIFS(СВЦЭМ!$C$33:$C$776,СВЦЭМ!$A$33:$A$776,$A146,СВЦЭМ!$B$33:$B$776,E$119)+'СЕТ СН'!$I$12+СВЦЭМ!$D$10+'СЕТ СН'!$I$6-'СЕТ СН'!$I$22</f>
        <v>1683.1230203599998</v>
      </c>
      <c r="F146" s="36">
        <f>SUMIFS(СВЦЭМ!$C$33:$C$776,СВЦЭМ!$A$33:$A$776,$A146,СВЦЭМ!$B$33:$B$776,F$119)+'СЕТ СН'!$I$12+СВЦЭМ!$D$10+'СЕТ СН'!$I$6-'СЕТ СН'!$I$22</f>
        <v>1692.6667460600002</v>
      </c>
      <c r="G146" s="36">
        <f>SUMIFS(СВЦЭМ!$C$33:$C$776,СВЦЭМ!$A$33:$A$776,$A146,СВЦЭМ!$B$33:$B$776,G$119)+'СЕТ СН'!$I$12+СВЦЭМ!$D$10+'СЕТ СН'!$I$6-'СЕТ СН'!$I$22</f>
        <v>1674.6635356299998</v>
      </c>
      <c r="H146" s="36">
        <f>SUMIFS(СВЦЭМ!$C$33:$C$776,СВЦЭМ!$A$33:$A$776,$A146,СВЦЭМ!$B$33:$B$776,H$119)+'СЕТ СН'!$I$12+СВЦЭМ!$D$10+'СЕТ СН'!$I$6-'СЕТ СН'!$I$22</f>
        <v>1635.3073561299998</v>
      </c>
      <c r="I146" s="36">
        <f>SUMIFS(СВЦЭМ!$C$33:$C$776,СВЦЭМ!$A$33:$A$776,$A146,СВЦЭМ!$B$33:$B$776,I$119)+'СЕТ СН'!$I$12+СВЦЭМ!$D$10+'СЕТ СН'!$I$6-'СЕТ СН'!$I$22</f>
        <v>1617.88868598</v>
      </c>
      <c r="J146" s="36">
        <f>SUMIFS(СВЦЭМ!$C$33:$C$776,СВЦЭМ!$A$33:$A$776,$A146,СВЦЭМ!$B$33:$B$776,J$119)+'СЕТ СН'!$I$12+СВЦЭМ!$D$10+'СЕТ СН'!$I$6-'СЕТ СН'!$I$22</f>
        <v>1591.6983118100002</v>
      </c>
      <c r="K146" s="36">
        <f>SUMIFS(СВЦЭМ!$C$33:$C$776,СВЦЭМ!$A$33:$A$776,$A146,СВЦЭМ!$B$33:$B$776,K$119)+'СЕТ СН'!$I$12+СВЦЭМ!$D$10+'СЕТ СН'!$I$6-'СЕТ СН'!$I$22</f>
        <v>1573.1711586799997</v>
      </c>
      <c r="L146" s="36">
        <f>SUMIFS(СВЦЭМ!$C$33:$C$776,СВЦЭМ!$A$33:$A$776,$A146,СВЦЭМ!$B$33:$B$776,L$119)+'СЕТ СН'!$I$12+СВЦЭМ!$D$10+'СЕТ СН'!$I$6-'СЕТ СН'!$I$22</f>
        <v>1566.0736296999999</v>
      </c>
      <c r="M146" s="36">
        <f>SUMIFS(СВЦЭМ!$C$33:$C$776,СВЦЭМ!$A$33:$A$776,$A146,СВЦЭМ!$B$33:$B$776,M$119)+'СЕТ СН'!$I$12+СВЦЭМ!$D$10+'СЕТ СН'!$I$6-'СЕТ СН'!$I$22</f>
        <v>1578.3952364199999</v>
      </c>
      <c r="N146" s="36">
        <f>SUMIFS(СВЦЭМ!$C$33:$C$776,СВЦЭМ!$A$33:$A$776,$A146,СВЦЭМ!$B$33:$B$776,N$119)+'СЕТ СН'!$I$12+СВЦЭМ!$D$10+'СЕТ СН'!$I$6-'СЕТ СН'!$I$22</f>
        <v>1584.9935237999998</v>
      </c>
      <c r="O146" s="36">
        <f>SUMIFS(СВЦЭМ!$C$33:$C$776,СВЦЭМ!$A$33:$A$776,$A146,СВЦЭМ!$B$33:$B$776,O$119)+'СЕТ СН'!$I$12+СВЦЭМ!$D$10+'СЕТ СН'!$I$6-'СЕТ СН'!$I$22</f>
        <v>1590.99351351</v>
      </c>
      <c r="P146" s="36">
        <f>SUMIFS(СВЦЭМ!$C$33:$C$776,СВЦЭМ!$A$33:$A$776,$A146,СВЦЭМ!$B$33:$B$776,P$119)+'СЕТ СН'!$I$12+СВЦЭМ!$D$10+'СЕТ СН'!$I$6-'СЕТ СН'!$I$22</f>
        <v>1607.0981396000002</v>
      </c>
      <c r="Q146" s="36">
        <f>SUMIFS(СВЦЭМ!$C$33:$C$776,СВЦЭМ!$A$33:$A$776,$A146,СВЦЭМ!$B$33:$B$776,Q$119)+'СЕТ СН'!$I$12+СВЦЭМ!$D$10+'СЕТ СН'!$I$6-'СЕТ СН'!$I$22</f>
        <v>1615.4403326199999</v>
      </c>
      <c r="R146" s="36">
        <f>SUMIFS(СВЦЭМ!$C$33:$C$776,СВЦЭМ!$A$33:$A$776,$A146,СВЦЭМ!$B$33:$B$776,R$119)+'СЕТ СН'!$I$12+СВЦЭМ!$D$10+'СЕТ СН'!$I$6-'СЕТ СН'!$I$22</f>
        <v>1605.9127447400001</v>
      </c>
      <c r="S146" s="36">
        <f>SUMIFS(СВЦЭМ!$C$33:$C$776,СВЦЭМ!$A$33:$A$776,$A146,СВЦЭМ!$B$33:$B$776,S$119)+'СЕТ СН'!$I$12+СВЦЭМ!$D$10+'СЕТ СН'!$I$6-'СЕТ СН'!$I$22</f>
        <v>1587.0698346300001</v>
      </c>
      <c r="T146" s="36">
        <f>SUMIFS(СВЦЭМ!$C$33:$C$776,СВЦЭМ!$A$33:$A$776,$A146,СВЦЭМ!$B$33:$B$776,T$119)+'СЕТ СН'!$I$12+СВЦЭМ!$D$10+'СЕТ СН'!$I$6-'СЕТ СН'!$I$22</f>
        <v>1557.58887839</v>
      </c>
      <c r="U146" s="36">
        <f>SUMIFS(СВЦЭМ!$C$33:$C$776,СВЦЭМ!$A$33:$A$776,$A146,СВЦЭМ!$B$33:$B$776,U$119)+'СЕТ СН'!$I$12+СВЦЭМ!$D$10+'СЕТ СН'!$I$6-'СЕТ СН'!$I$22</f>
        <v>1560.6515650000001</v>
      </c>
      <c r="V146" s="36">
        <f>SUMIFS(СВЦЭМ!$C$33:$C$776,СВЦЭМ!$A$33:$A$776,$A146,СВЦЭМ!$B$33:$B$776,V$119)+'СЕТ СН'!$I$12+СВЦЭМ!$D$10+'СЕТ СН'!$I$6-'СЕТ СН'!$I$22</f>
        <v>1568.4993452600002</v>
      </c>
      <c r="W146" s="36">
        <f>SUMIFS(СВЦЭМ!$C$33:$C$776,СВЦЭМ!$A$33:$A$776,$A146,СВЦЭМ!$B$33:$B$776,W$119)+'СЕТ СН'!$I$12+СВЦЭМ!$D$10+'СЕТ СН'!$I$6-'СЕТ СН'!$I$22</f>
        <v>1589.62055676</v>
      </c>
      <c r="X146" s="36">
        <f>SUMIFS(СВЦЭМ!$C$33:$C$776,СВЦЭМ!$A$33:$A$776,$A146,СВЦЭМ!$B$33:$B$776,X$119)+'СЕТ СН'!$I$12+СВЦЭМ!$D$10+'СЕТ СН'!$I$6-'СЕТ СН'!$I$22</f>
        <v>1595.84661594</v>
      </c>
      <c r="Y146" s="36">
        <f>SUMIFS(СВЦЭМ!$C$33:$C$776,СВЦЭМ!$A$33:$A$776,$A146,СВЦЭМ!$B$33:$B$776,Y$119)+'СЕТ СН'!$I$12+СВЦЭМ!$D$10+'СЕТ СН'!$I$6-'СЕТ СН'!$I$22</f>
        <v>1619.9593428200001</v>
      </c>
    </row>
    <row r="147" spans="1:26" ht="15.75" x14ac:dyDescent="0.2">
      <c r="A147" s="35">
        <f t="shared" si="3"/>
        <v>44224</v>
      </c>
      <c r="B147" s="36">
        <f>SUMIFS(СВЦЭМ!$C$33:$C$776,СВЦЭМ!$A$33:$A$776,$A147,СВЦЭМ!$B$33:$B$776,B$119)+'СЕТ СН'!$I$12+СВЦЭМ!$D$10+'СЕТ СН'!$I$6-'СЕТ СН'!$I$22</f>
        <v>1603.1491640600002</v>
      </c>
      <c r="C147" s="36">
        <f>SUMIFS(СВЦЭМ!$C$33:$C$776,СВЦЭМ!$A$33:$A$776,$A147,СВЦЭМ!$B$33:$B$776,C$119)+'СЕТ СН'!$I$12+СВЦЭМ!$D$10+'СЕТ СН'!$I$6-'СЕТ СН'!$I$22</f>
        <v>1649.30848195</v>
      </c>
      <c r="D147" s="36">
        <f>SUMIFS(СВЦЭМ!$C$33:$C$776,СВЦЭМ!$A$33:$A$776,$A147,СВЦЭМ!$B$33:$B$776,D$119)+'СЕТ СН'!$I$12+СВЦЭМ!$D$10+'СЕТ СН'!$I$6-'СЕТ СН'!$I$22</f>
        <v>1685.68736519</v>
      </c>
      <c r="E147" s="36">
        <f>SUMIFS(СВЦЭМ!$C$33:$C$776,СВЦЭМ!$A$33:$A$776,$A147,СВЦЭМ!$B$33:$B$776,E$119)+'СЕТ СН'!$I$12+СВЦЭМ!$D$10+'СЕТ СН'!$I$6-'СЕТ СН'!$I$22</f>
        <v>1689.6120364399999</v>
      </c>
      <c r="F147" s="36">
        <f>SUMIFS(СВЦЭМ!$C$33:$C$776,СВЦЭМ!$A$33:$A$776,$A147,СВЦЭМ!$B$33:$B$776,F$119)+'СЕТ СН'!$I$12+СВЦЭМ!$D$10+'СЕТ СН'!$I$6-'СЕТ СН'!$I$22</f>
        <v>1701.4364625200001</v>
      </c>
      <c r="G147" s="36">
        <f>SUMIFS(СВЦЭМ!$C$33:$C$776,СВЦЭМ!$A$33:$A$776,$A147,СВЦЭМ!$B$33:$B$776,G$119)+'СЕТ СН'!$I$12+СВЦЭМ!$D$10+'СЕТ СН'!$I$6-'СЕТ СН'!$I$22</f>
        <v>1687.46136153</v>
      </c>
      <c r="H147" s="36">
        <f>SUMIFS(СВЦЭМ!$C$33:$C$776,СВЦЭМ!$A$33:$A$776,$A147,СВЦЭМ!$B$33:$B$776,H$119)+'СЕТ СН'!$I$12+СВЦЭМ!$D$10+'СЕТ СН'!$I$6-'СЕТ СН'!$I$22</f>
        <v>1649.0355470999998</v>
      </c>
      <c r="I147" s="36">
        <f>SUMIFS(СВЦЭМ!$C$33:$C$776,СВЦЭМ!$A$33:$A$776,$A147,СВЦЭМ!$B$33:$B$776,I$119)+'СЕТ СН'!$I$12+СВЦЭМ!$D$10+'СЕТ СН'!$I$6-'СЕТ СН'!$I$22</f>
        <v>1629.2830873500002</v>
      </c>
      <c r="J147" s="36">
        <f>SUMIFS(СВЦЭМ!$C$33:$C$776,СВЦЭМ!$A$33:$A$776,$A147,СВЦЭМ!$B$33:$B$776,J$119)+'СЕТ СН'!$I$12+СВЦЭМ!$D$10+'СЕТ СН'!$I$6-'СЕТ СН'!$I$22</f>
        <v>1610.98945925</v>
      </c>
      <c r="K147" s="36">
        <f>SUMIFS(СВЦЭМ!$C$33:$C$776,СВЦЭМ!$A$33:$A$776,$A147,СВЦЭМ!$B$33:$B$776,K$119)+'СЕТ СН'!$I$12+СВЦЭМ!$D$10+'СЕТ СН'!$I$6-'СЕТ СН'!$I$22</f>
        <v>1597.7983524000001</v>
      </c>
      <c r="L147" s="36">
        <f>SUMIFS(СВЦЭМ!$C$33:$C$776,СВЦЭМ!$A$33:$A$776,$A147,СВЦЭМ!$B$33:$B$776,L$119)+'СЕТ СН'!$I$12+СВЦЭМ!$D$10+'СЕТ СН'!$I$6-'СЕТ СН'!$I$22</f>
        <v>1595.5656429700002</v>
      </c>
      <c r="M147" s="36">
        <f>SUMIFS(СВЦЭМ!$C$33:$C$776,СВЦЭМ!$A$33:$A$776,$A147,СВЦЭМ!$B$33:$B$776,M$119)+'СЕТ СН'!$I$12+СВЦЭМ!$D$10+'СЕТ СН'!$I$6-'СЕТ СН'!$I$22</f>
        <v>1602.7362557000001</v>
      </c>
      <c r="N147" s="36">
        <f>SUMIFS(СВЦЭМ!$C$33:$C$776,СВЦЭМ!$A$33:$A$776,$A147,СВЦЭМ!$B$33:$B$776,N$119)+'СЕТ СН'!$I$12+СВЦЭМ!$D$10+'СЕТ СН'!$I$6-'СЕТ СН'!$I$22</f>
        <v>1611.5191769900002</v>
      </c>
      <c r="O147" s="36">
        <f>SUMIFS(СВЦЭМ!$C$33:$C$776,СВЦЭМ!$A$33:$A$776,$A147,СВЦЭМ!$B$33:$B$776,O$119)+'СЕТ СН'!$I$12+СВЦЭМ!$D$10+'СЕТ СН'!$I$6-'СЕТ СН'!$I$22</f>
        <v>1595.8106426600002</v>
      </c>
      <c r="P147" s="36">
        <f>SUMIFS(СВЦЭМ!$C$33:$C$776,СВЦЭМ!$A$33:$A$776,$A147,СВЦЭМ!$B$33:$B$776,P$119)+'СЕТ СН'!$I$12+СВЦЭМ!$D$10+'СЕТ СН'!$I$6-'СЕТ СН'!$I$22</f>
        <v>1603.4467146500001</v>
      </c>
      <c r="Q147" s="36">
        <f>SUMIFS(СВЦЭМ!$C$33:$C$776,СВЦЭМ!$A$33:$A$776,$A147,СВЦЭМ!$B$33:$B$776,Q$119)+'СЕТ СН'!$I$12+СВЦЭМ!$D$10+'СЕТ СН'!$I$6-'СЕТ СН'!$I$22</f>
        <v>1599.8325722899999</v>
      </c>
      <c r="R147" s="36">
        <f>SUMIFS(СВЦЭМ!$C$33:$C$776,СВЦЭМ!$A$33:$A$776,$A147,СВЦЭМ!$B$33:$B$776,R$119)+'СЕТ СН'!$I$12+СВЦЭМ!$D$10+'СЕТ СН'!$I$6-'СЕТ СН'!$I$22</f>
        <v>1602.3110699099998</v>
      </c>
      <c r="S147" s="36">
        <f>SUMIFS(СВЦЭМ!$C$33:$C$776,СВЦЭМ!$A$33:$A$776,$A147,СВЦЭМ!$B$33:$B$776,S$119)+'СЕТ СН'!$I$12+СВЦЭМ!$D$10+'СЕТ СН'!$I$6-'СЕТ СН'!$I$22</f>
        <v>1591.4238158600001</v>
      </c>
      <c r="T147" s="36">
        <f>SUMIFS(СВЦЭМ!$C$33:$C$776,СВЦЭМ!$A$33:$A$776,$A147,СВЦЭМ!$B$33:$B$776,T$119)+'СЕТ СН'!$I$12+СВЦЭМ!$D$10+'СЕТ СН'!$I$6-'СЕТ СН'!$I$22</f>
        <v>1566.6329442299998</v>
      </c>
      <c r="U147" s="36">
        <f>SUMIFS(СВЦЭМ!$C$33:$C$776,СВЦЭМ!$A$33:$A$776,$A147,СВЦЭМ!$B$33:$B$776,U$119)+'СЕТ СН'!$I$12+СВЦЭМ!$D$10+'СЕТ СН'!$I$6-'СЕТ СН'!$I$22</f>
        <v>1569.6447532299999</v>
      </c>
      <c r="V147" s="36">
        <f>SUMIFS(СВЦЭМ!$C$33:$C$776,СВЦЭМ!$A$33:$A$776,$A147,СВЦЭМ!$B$33:$B$776,V$119)+'СЕТ СН'!$I$12+СВЦЭМ!$D$10+'СЕТ СН'!$I$6-'СЕТ СН'!$I$22</f>
        <v>1570.9607901999998</v>
      </c>
      <c r="W147" s="36">
        <f>SUMIFS(СВЦЭМ!$C$33:$C$776,СВЦЭМ!$A$33:$A$776,$A147,СВЦЭМ!$B$33:$B$776,W$119)+'СЕТ СН'!$I$12+СВЦЭМ!$D$10+'СЕТ СН'!$I$6-'СЕТ СН'!$I$22</f>
        <v>1588.00398653</v>
      </c>
      <c r="X147" s="36">
        <f>SUMIFS(СВЦЭМ!$C$33:$C$776,СВЦЭМ!$A$33:$A$776,$A147,СВЦЭМ!$B$33:$B$776,X$119)+'СЕТ СН'!$I$12+СВЦЭМ!$D$10+'СЕТ СН'!$I$6-'СЕТ СН'!$I$22</f>
        <v>1587.3627711399999</v>
      </c>
      <c r="Y147" s="36">
        <f>SUMIFS(СВЦЭМ!$C$33:$C$776,СВЦЭМ!$A$33:$A$776,$A147,СВЦЭМ!$B$33:$B$776,Y$119)+'СЕТ СН'!$I$12+СВЦЭМ!$D$10+'СЕТ СН'!$I$6-'СЕТ СН'!$I$22</f>
        <v>1607.9970969000001</v>
      </c>
    </row>
    <row r="148" spans="1:26" ht="15.75" x14ac:dyDescent="0.2">
      <c r="A148" s="35">
        <f t="shared" si="3"/>
        <v>44225</v>
      </c>
      <c r="B148" s="36">
        <f>SUMIFS(СВЦЭМ!$C$33:$C$776,СВЦЭМ!$A$33:$A$776,$A148,СВЦЭМ!$B$33:$B$776,B$119)+'СЕТ СН'!$I$12+СВЦЭМ!$D$10+'СЕТ СН'!$I$6-'СЕТ СН'!$I$22</f>
        <v>1595.2813255400001</v>
      </c>
      <c r="C148" s="36">
        <f>SUMIFS(СВЦЭМ!$C$33:$C$776,СВЦЭМ!$A$33:$A$776,$A148,СВЦЭМ!$B$33:$B$776,C$119)+'СЕТ СН'!$I$12+СВЦЭМ!$D$10+'СЕТ СН'!$I$6-'СЕТ СН'!$I$22</f>
        <v>1622.8083515100002</v>
      </c>
      <c r="D148" s="36">
        <f>SUMIFS(СВЦЭМ!$C$33:$C$776,СВЦЭМ!$A$33:$A$776,$A148,СВЦЭМ!$B$33:$B$776,D$119)+'СЕТ СН'!$I$12+СВЦЭМ!$D$10+'СЕТ СН'!$I$6-'СЕТ СН'!$I$22</f>
        <v>1634.7686624200001</v>
      </c>
      <c r="E148" s="36">
        <f>SUMIFS(СВЦЭМ!$C$33:$C$776,СВЦЭМ!$A$33:$A$776,$A148,СВЦЭМ!$B$33:$B$776,E$119)+'СЕТ СН'!$I$12+СВЦЭМ!$D$10+'СЕТ СН'!$I$6-'СЕТ СН'!$I$22</f>
        <v>1622.9986280600001</v>
      </c>
      <c r="F148" s="36">
        <f>SUMIFS(СВЦЭМ!$C$33:$C$776,СВЦЭМ!$A$33:$A$776,$A148,СВЦЭМ!$B$33:$B$776,F$119)+'СЕТ СН'!$I$12+СВЦЭМ!$D$10+'СЕТ СН'!$I$6-'СЕТ СН'!$I$22</f>
        <v>1620.8704545300002</v>
      </c>
      <c r="G148" s="36">
        <f>SUMIFS(СВЦЭМ!$C$33:$C$776,СВЦЭМ!$A$33:$A$776,$A148,СВЦЭМ!$B$33:$B$776,G$119)+'СЕТ СН'!$I$12+СВЦЭМ!$D$10+'СЕТ СН'!$I$6-'СЕТ СН'!$I$22</f>
        <v>1612.6762984500001</v>
      </c>
      <c r="H148" s="36">
        <f>SUMIFS(СВЦЭМ!$C$33:$C$776,СВЦЭМ!$A$33:$A$776,$A148,СВЦЭМ!$B$33:$B$776,H$119)+'СЕТ СН'!$I$12+СВЦЭМ!$D$10+'СЕТ СН'!$I$6-'СЕТ СН'!$I$22</f>
        <v>1580.7841155900001</v>
      </c>
      <c r="I148" s="36">
        <f>SUMIFS(СВЦЭМ!$C$33:$C$776,СВЦЭМ!$A$33:$A$776,$A148,СВЦЭМ!$B$33:$B$776,I$119)+'СЕТ СН'!$I$12+СВЦЭМ!$D$10+'СЕТ СН'!$I$6-'СЕТ СН'!$I$22</f>
        <v>1545.4038488599999</v>
      </c>
      <c r="J148" s="36">
        <f>SUMIFS(СВЦЭМ!$C$33:$C$776,СВЦЭМ!$A$33:$A$776,$A148,СВЦЭМ!$B$33:$B$776,J$119)+'СЕТ СН'!$I$12+СВЦЭМ!$D$10+'СЕТ СН'!$I$6-'СЕТ СН'!$I$22</f>
        <v>1538.54991483</v>
      </c>
      <c r="K148" s="36">
        <f>SUMIFS(СВЦЭМ!$C$33:$C$776,СВЦЭМ!$A$33:$A$776,$A148,СВЦЭМ!$B$33:$B$776,K$119)+'СЕТ СН'!$I$12+СВЦЭМ!$D$10+'СЕТ СН'!$I$6-'СЕТ СН'!$I$22</f>
        <v>1526.78167074</v>
      </c>
      <c r="L148" s="36">
        <f>SUMIFS(СВЦЭМ!$C$33:$C$776,СВЦЭМ!$A$33:$A$776,$A148,СВЦЭМ!$B$33:$B$776,L$119)+'СЕТ СН'!$I$12+СВЦЭМ!$D$10+'СЕТ СН'!$I$6-'СЕТ СН'!$I$22</f>
        <v>1525.8113473799999</v>
      </c>
      <c r="M148" s="36">
        <f>SUMIFS(СВЦЭМ!$C$33:$C$776,СВЦЭМ!$A$33:$A$776,$A148,СВЦЭМ!$B$33:$B$776,M$119)+'СЕТ СН'!$I$12+СВЦЭМ!$D$10+'СЕТ СН'!$I$6-'СЕТ СН'!$I$22</f>
        <v>1560.1102659200001</v>
      </c>
      <c r="N148" s="36">
        <f>SUMIFS(СВЦЭМ!$C$33:$C$776,СВЦЭМ!$A$33:$A$776,$A148,СВЦЭМ!$B$33:$B$776,N$119)+'СЕТ СН'!$I$12+СВЦЭМ!$D$10+'СЕТ СН'!$I$6-'СЕТ СН'!$I$22</f>
        <v>1566.7579421</v>
      </c>
      <c r="O148" s="36">
        <f>SUMIFS(СВЦЭМ!$C$33:$C$776,СВЦЭМ!$A$33:$A$776,$A148,СВЦЭМ!$B$33:$B$776,O$119)+'СЕТ СН'!$I$12+СВЦЭМ!$D$10+'СЕТ СН'!$I$6-'СЕТ СН'!$I$22</f>
        <v>1573.0748368199997</v>
      </c>
      <c r="P148" s="36">
        <f>SUMIFS(СВЦЭМ!$C$33:$C$776,СВЦЭМ!$A$33:$A$776,$A148,СВЦЭМ!$B$33:$B$776,P$119)+'СЕТ СН'!$I$12+СВЦЭМ!$D$10+'СЕТ СН'!$I$6-'СЕТ СН'!$I$22</f>
        <v>1579.4838255199998</v>
      </c>
      <c r="Q148" s="36">
        <f>SUMIFS(СВЦЭМ!$C$33:$C$776,СВЦЭМ!$A$33:$A$776,$A148,СВЦЭМ!$B$33:$B$776,Q$119)+'СЕТ СН'!$I$12+СВЦЭМ!$D$10+'СЕТ СН'!$I$6-'СЕТ СН'!$I$22</f>
        <v>1575.0547242799998</v>
      </c>
      <c r="R148" s="36">
        <f>SUMIFS(СВЦЭМ!$C$33:$C$776,СВЦЭМ!$A$33:$A$776,$A148,СВЦЭМ!$B$33:$B$776,R$119)+'СЕТ СН'!$I$12+СВЦЭМ!$D$10+'СЕТ СН'!$I$6-'СЕТ СН'!$I$22</f>
        <v>1545.1081925799999</v>
      </c>
      <c r="S148" s="36">
        <f>SUMIFS(СВЦЭМ!$C$33:$C$776,СВЦЭМ!$A$33:$A$776,$A148,СВЦЭМ!$B$33:$B$776,S$119)+'СЕТ СН'!$I$12+СВЦЭМ!$D$10+'СЕТ СН'!$I$6-'СЕТ СН'!$I$22</f>
        <v>1556.7173890999998</v>
      </c>
      <c r="T148" s="36">
        <f>SUMIFS(СВЦЭМ!$C$33:$C$776,СВЦЭМ!$A$33:$A$776,$A148,СВЦЭМ!$B$33:$B$776,T$119)+'СЕТ СН'!$I$12+СВЦЭМ!$D$10+'СЕТ СН'!$I$6-'СЕТ СН'!$I$22</f>
        <v>1543.00650907</v>
      </c>
      <c r="U148" s="36">
        <f>SUMIFS(СВЦЭМ!$C$33:$C$776,СВЦЭМ!$A$33:$A$776,$A148,СВЦЭМ!$B$33:$B$776,U$119)+'СЕТ СН'!$I$12+СВЦЭМ!$D$10+'СЕТ СН'!$I$6-'СЕТ СН'!$I$22</f>
        <v>1543.30968601</v>
      </c>
      <c r="V148" s="36">
        <f>SUMIFS(СВЦЭМ!$C$33:$C$776,СВЦЭМ!$A$33:$A$776,$A148,СВЦЭМ!$B$33:$B$776,V$119)+'СЕТ СН'!$I$12+СВЦЭМ!$D$10+'СЕТ СН'!$I$6-'СЕТ СН'!$I$22</f>
        <v>1559.7227179199999</v>
      </c>
      <c r="W148" s="36">
        <f>SUMIFS(СВЦЭМ!$C$33:$C$776,СВЦЭМ!$A$33:$A$776,$A148,СВЦЭМ!$B$33:$B$776,W$119)+'СЕТ СН'!$I$12+СВЦЭМ!$D$10+'СЕТ СН'!$I$6-'СЕТ СН'!$I$22</f>
        <v>1568.7605920699998</v>
      </c>
      <c r="X148" s="36">
        <f>SUMIFS(СВЦЭМ!$C$33:$C$776,СВЦЭМ!$A$33:$A$776,$A148,СВЦЭМ!$B$33:$B$776,X$119)+'СЕТ СН'!$I$12+СВЦЭМ!$D$10+'СЕТ СН'!$I$6-'СЕТ СН'!$I$22</f>
        <v>1574.62946878</v>
      </c>
      <c r="Y148" s="36">
        <f>SUMIFS(СВЦЭМ!$C$33:$C$776,СВЦЭМ!$A$33:$A$776,$A148,СВЦЭМ!$B$33:$B$776,Y$119)+'СЕТ СН'!$I$12+СВЦЭМ!$D$10+'СЕТ СН'!$I$6-'СЕТ СН'!$I$22</f>
        <v>1579.85706157</v>
      </c>
    </row>
    <row r="149" spans="1:26" ht="15.75" x14ac:dyDescent="0.2">
      <c r="A149" s="35">
        <f t="shared" si="3"/>
        <v>44226</v>
      </c>
      <c r="B149" s="36">
        <f>SUMIFS(СВЦЭМ!$C$33:$C$776,СВЦЭМ!$A$33:$A$776,$A149,СВЦЭМ!$B$33:$B$776,B$119)+'СЕТ СН'!$I$12+СВЦЭМ!$D$10+'СЕТ СН'!$I$6-'СЕТ СН'!$I$22</f>
        <v>1573.8991126800001</v>
      </c>
      <c r="C149" s="36">
        <f>SUMIFS(СВЦЭМ!$C$33:$C$776,СВЦЭМ!$A$33:$A$776,$A149,СВЦЭМ!$B$33:$B$776,C$119)+'СЕТ СН'!$I$12+СВЦЭМ!$D$10+'СЕТ СН'!$I$6-'СЕТ СН'!$I$22</f>
        <v>1607.77987128</v>
      </c>
      <c r="D149" s="36">
        <f>SUMIFS(СВЦЭМ!$C$33:$C$776,СВЦЭМ!$A$33:$A$776,$A149,СВЦЭМ!$B$33:$B$776,D$119)+'СЕТ СН'!$I$12+СВЦЭМ!$D$10+'СЕТ СН'!$I$6-'СЕТ СН'!$I$22</f>
        <v>1626.0663605899999</v>
      </c>
      <c r="E149" s="36">
        <f>SUMIFS(СВЦЭМ!$C$33:$C$776,СВЦЭМ!$A$33:$A$776,$A149,СВЦЭМ!$B$33:$B$776,E$119)+'СЕТ СН'!$I$12+СВЦЭМ!$D$10+'СЕТ СН'!$I$6-'СЕТ СН'!$I$22</f>
        <v>1630.5211419900002</v>
      </c>
      <c r="F149" s="36">
        <f>SUMIFS(СВЦЭМ!$C$33:$C$776,СВЦЭМ!$A$33:$A$776,$A149,СВЦЭМ!$B$33:$B$776,F$119)+'СЕТ СН'!$I$12+СВЦЭМ!$D$10+'СЕТ СН'!$I$6-'СЕТ СН'!$I$22</f>
        <v>1644.0718883999998</v>
      </c>
      <c r="G149" s="36">
        <f>SUMIFS(СВЦЭМ!$C$33:$C$776,СВЦЭМ!$A$33:$A$776,$A149,СВЦЭМ!$B$33:$B$776,G$119)+'СЕТ СН'!$I$12+СВЦЭМ!$D$10+'СЕТ СН'!$I$6-'СЕТ СН'!$I$22</f>
        <v>1639.4699415199998</v>
      </c>
      <c r="H149" s="36">
        <f>SUMIFS(СВЦЭМ!$C$33:$C$776,СВЦЭМ!$A$33:$A$776,$A149,СВЦЭМ!$B$33:$B$776,H$119)+'СЕТ СН'!$I$12+СВЦЭМ!$D$10+'СЕТ СН'!$I$6-'СЕТ СН'!$I$22</f>
        <v>1627.9374858299998</v>
      </c>
      <c r="I149" s="36">
        <f>SUMIFS(СВЦЭМ!$C$33:$C$776,СВЦЭМ!$A$33:$A$776,$A149,СВЦЭМ!$B$33:$B$776,I$119)+'СЕТ СН'!$I$12+СВЦЭМ!$D$10+'СЕТ СН'!$I$6-'СЕТ СН'!$I$22</f>
        <v>1605.87989767</v>
      </c>
      <c r="J149" s="36">
        <f>SUMIFS(СВЦЭМ!$C$33:$C$776,СВЦЭМ!$A$33:$A$776,$A149,СВЦЭМ!$B$33:$B$776,J$119)+'СЕТ СН'!$I$12+СВЦЭМ!$D$10+'СЕТ СН'!$I$6-'СЕТ СН'!$I$22</f>
        <v>1588.9340298299999</v>
      </c>
      <c r="K149" s="36">
        <f>SUMIFS(СВЦЭМ!$C$33:$C$776,СВЦЭМ!$A$33:$A$776,$A149,СВЦЭМ!$B$33:$B$776,K$119)+'СЕТ СН'!$I$12+СВЦЭМ!$D$10+'СЕТ СН'!$I$6-'СЕТ СН'!$I$22</f>
        <v>1571.1563162900002</v>
      </c>
      <c r="L149" s="36">
        <f>SUMIFS(СВЦЭМ!$C$33:$C$776,СВЦЭМ!$A$33:$A$776,$A149,СВЦЭМ!$B$33:$B$776,L$119)+'СЕТ СН'!$I$12+СВЦЭМ!$D$10+'СЕТ СН'!$I$6-'СЕТ СН'!$I$22</f>
        <v>1555.5739644400001</v>
      </c>
      <c r="M149" s="36">
        <f>SUMIFS(СВЦЭМ!$C$33:$C$776,СВЦЭМ!$A$33:$A$776,$A149,СВЦЭМ!$B$33:$B$776,M$119)+'СЕТ СН'!$I$12+СВЦЭМ!$D$10+'СЕТ СН'!$I$6-'СЕТ СН'!$I$22</f>
        <v>1557.7767435599999</v>
      </c>
      <c r="N149" s="36">
        <f>SUMIFS(СВЦЭМ!$C$33:$C$776,СВЦЭМ!$A$33:$A$776,$A149,СВЦЭМ!$B$33:$B$776,N$119)+'СЕТ СН'!$I$12+СВЦЭМ!$D$10+'СЕТ СН'!$I$6-'СЕТ СН'!$I$22</f>
        <v>1556.2521292599999</v>
      </c>
      <c r="O149" s="36">
        <f>SUMIFS(СВЦЭМ!$C$33:$C$776,СВЦЭМ!$A$33:$A$776,$A149,СВЦЭМ!$B$33:$B$776,O$119)+'СЕТ СН'!$I$12+СВЦЭМ!$D$10+'СЕТ СН'!$I$6-'СЕТ СН'!$I$22</f>
        <v>1554.4176945899999</v>
      </c>
      <c r="P149" s="36">
        <f>SUMIFS(СВЦЭМ!$C$33:$C$776,СВЦЭМ!$A$33:$A$776,$A149,СВЦЭМ!$B$33:$B$776,P$119)+'СЕТ СН'!$I$12+СВЦЭМ!$D$10+'СЕТ СН'!$I$6-'СЕТ СН'!$I$22</f>
        <v>1578.8326058799998</v>
      </c>
      <c r="Q149" s="36">
        <f>SUMIFS(СВЦЭМ!$C$33:$C$776,СВЦЭМ!$A$33:$A$776,$A149,СВЦЭМ!$B$33:$B$776,Q$119)+'СЕТ СН'!$I$12+СВЦЭМ!$D$10+'СЕТ СН'!$I$6-'СЕТ СН'!$I$22</f>
        <v>1579.4388833899998</v>
      </c>
      <c r="R149" s="36">
        <f>SUMIFS(СВЦЭМ!$C$33:$C$776,СВЦЭМ!$A$33:$A$776,$A149,СВЦЭМ!$B$33:$B$776,R$119)+'СЕТ СН'!$I$12+СВЦЭМ!$D$10+'СЕТ СН'!$I$6-'СЕТ СН'!$I$22</f>
        <v>1568.5976751499998</v>
      </c>
      <c r="S149" s="36">
        <f>SUMIFS(СВЦЭМ!$C$33:$C$776,СВЦЭМ!$A$33:$A$776,$A149,СВЦЭМ!$B$33:$B$776,S$119)+'СЕТ СН'!$I$12+СВЦЭМ!$D$10+'СЕТ СН'!$I$6-'СЕТ СН'!$I$22</f>
        <v>1560.1877290299999</v>
      </c>
      <c r="T149" s="36">
        <f>SUMIFS(СВЦЭМ!$C$33:$C$776,СВЦЭМ!$A$33:$A$776,$A149,СВЦЭМ!$B$33:$B$776,T$119)+'СЕТ СН'!$I$12+СВЦЭМ!$D$10+'СЕТ СН'!$I$6-'СЕТ СН'!$I$22</f>
        <v>1548.3136508799998</v>
      </c>
      <c r="U149" s="36">
        <f>SUMIFS(СВЦЭМ!$C$33:$C$776,СВЦЭМ!$A$33:$A$776,$A149,СВЦЭМ!$B$33:$B$776,U$119)+'СЕТ СН'!$I$12+СВЦЭМ!$D$10+'СЕТ СН'!$I$6-'СЕТ СН'!$I$22</f>
        <v>1542.9040810000001</v>
      </c>
      <c r="V149" s="36">
        <f>SUMIFS(СВЦЭМ!$C$33:$C$776,СВЦЭМ!$A$33:$A$776,$A149,СВЦЭМ!$B$33:$B$776,V$119)+'СЕТ СН'!$I$12+СВЦЭМ!$D$10+'СЕТ СН'!$I$6-'СЕТ СН'!$I$22</f>
        <v>1560.7970911699999</v>
      </c>
      <c r="W149" s="36">
        <f>SUMIFS(СВЦЭМ!$C$33:$C$776,СВЦЭМ!$A$33:$A$776,$A149,СВЦЭМ!$B$33:$B$776,W$119)+'СЕТ СН'!$I$12+СВЦЭМ!$D$10+'СЕТ СН'!$I$6-'СЕТ СН'!$I$22</f>
        <v>1569.5331128399998</v>
      </c>
      <c r="X149" s="36">
        <f>SUMIFS(СВЦЭМ!$C$33:$C$776,СВЦЭМ!$A$33:$A$776,$A149,СВЦЭМ!$B$33:$B$776,X$119)+'СЕТ СН'!$I$12+СВЦЭМ!$D$10+'СЕТ СН'!$I$6-'СЕТ СН'!$I$22</f>
        <v>1587.2940831299998</v>
      </c>
      <c r="Y149" s="36">
        <f>SUMIFS(СВЦЭМ!$C$33:$C$776,СВЦЭМ!$A$33:$A$776,$A149,СВЦЭМ!$B$33:$B$776,Y$119)+'СЕТ СН'!$I$12+СВЦЭМ!$D$10+'СЕТ СН'!$I$6-'СЕТ СН'!$I$22</f>
        <v>1609.83351464</v>
      </c>
    </row>
    <row r="150" spans="1:26" ht="15.75" x14ac:dyDescent="0.2">
      <c r="A150" s="35">
        <f t="shared" si="3"/>
        <v>44227</v>
      </c>
      <c r="B150" s="36">
        <f>SUMIFS(СВЦЭМ!$C$33:$C$776,СВЦЭМ!$A$33:$A$776,$A150,СВЦЭМ!$B$33:$B$776,B$119)+'СЕТ СН'!$I$12+СВЦЭМ!$D$10+'СЕТ СН'!$I$6-'СЕТ СН'!$I$22</f>
        <v>1561.5017666200001</v>
      </c>
      <c r="C150" s="36">
        <f>SUMIFS(СВЦЭМ!$C$33:$C$776,СВЦЭМ!$A$33:$A$776,$A150,СВЦЭМ!$B$33:$B$776,C$119)+'СЕТ СН'!$I$12+СВЦЭМ!$D$10+'СЕТ СН'!$I$6-'СЕТ СН'!$I$22</f>
        <v>1596.1489437</v>
      </c>
      <c r="D150" s="36">
        <f>SUMIFS(СВЦЭМ!$C$33:$C$776,СВЦЭМ!$A$33:$A$776,$A150,СВЦЭМ!$B$33:$B$776,D$119)+'СЕТ СН'!$I$12+СВЦЭМ!$D$10+'СЕТ СН'!$I$6-'СЕТ СН'!$I$22</f>
        <v>1611.4790178600001</v>
      </c>
      <c r="E150" s="36">
        <f>SUMIFS(СВЦЭМ!$C$33:$C$776,СВЦЭМ!$A$33:$A$776,$A150,СВЦЭМ!$B$33:$B$776,E$119)+'СЕТ СН'!$I$12+СВЦЭМ!$D$10+'СЕТ СН'!$I$6-'СЕТ СН'!$I$22</f>
        <v>1618.37915522</v>
      </c>
      <c r="F150" s="36">
        <f>SUMIFS(СВЦЭМ!$C$33:$C$776,СВЦЭМ!$A$33:$A$776,$A150,СВЦЭМ!$B$33:$B$776,F$119)+'СЕТ СН'!$I$12+СВЦЭМ!$D$10+'СЕТ СН'!$I$6-'СЕТ СН'!$I$22</f>
        <v>1638.5451266</v>
      </c>
      <c r="G150" s="36">
        <f>SUMIFS(СВЦЭМ!$C$33:$C$776,СВЦЭМ!$A$33:$A$776,$A150,СВЦЭМ!$B$33:$B$776,G$119)+'СЕТ СН'!$I$12+СВЦЭМ!$D$10+'СЕТ СН'!$I$6-'СЕТ СН'!$I$22</f>
        <v>1627.7246554399999</v>
      </c>
      <c r="H150" s="36">
        <f>SUMIFS(СВЦЭМ!$C$33:$C$776,СВЦЭМ!$A$33:$A$776,$A150,СВЦЭМ!$B$33:$B$776,H$119)+'СЕТ СН'!$I$12+СВЦЭМ!$D$10+'СЕТ СН'!$I$6-'СЕТ СН'!$I$22</f>
        <v>1618.4201062100001</v>
      </c>
      <c r="I150" s="36">
        <f>SUMIFS(СВЦЭМ!$C$33:$C$776,СВЦЭМ!$A$33:$A$776,$A150,СВЦЭМ!$B$33:$B$776,I$119)+'СЕТ СН'!$I$12+СВЦЭМ!$D$10+'СЕТ СН'!$I$6-'СЕТ СН'!$I$22</f>
        <v>1604.7206882999999</v>
      </c>
      <c r="J150" s="36">
        <f>SUMIFS(СВЦЭМ!$C$33:$C$776,СВЦЭМ!$A$33:$A$776,$A150,СВЦЭМ!$B$33:$B$776,J$119)+'СЕТ СН'!$I$12+СВЦЭМ!$D$10+'СЕТ СН'!$I$6-'СЕТ СН'!$I$22</f>
        <v>1594.3142731200001</v>
      </c>
      <c r="K150" s="36">
        <f>SUMIFS(СВЦЭМ!$C$33:$C$776,СВЦЭМ!$A$33:$A$776,$A150,СВЦЭМ!$B$33:$B$776,K$119)+'СЕТ СН'!$I$12+СВЦЭМ!$D$10+'СЕТ СН'!$I$6-'СЕТ СН'!$I$22</f>
        <v>1572.94510997</v>
      </c>
      <c r="L150" s="36">
        <f>SUMIFS(СВЦЭМ!$C$33:$C$776,СВЦЭМ!$A$33:$A$776,$A150,СВЦЭМ!$B$33:$B$776,L$119)+'СЕТ СН'!$I$12+СВЦЭМ!$D$10+'СЕТ СН'!$I$6-'СЕТ СН'!$I$22</f>
        <v>1555.16157737</v>
      </c>
      <c r="M150" s="36">
        <f>SUMIFS(СВЦЭМ!$C$33:$C$776,СВЦЭМ!$A$33:$A$776,$A150,СВЦЭМ!$B$33:$B$776,M$119)+'СЕТ СН'!$I$12+СВЦЭМ!$D$10+'СЕТ СН'!$I$6-'СЕТ СН'!$I$22</f>
        <v>1563.0852840500002</v>
      </c>
      <c r="N150" s="36">
        <f>SUMIFS(СВЦЭМ!$C$33:$C$776,СВЦЭМ!$A$33:$A$776,$A150,СВЦЭМ!$B$33:$B$776,N$119)+'СЕТ СН'!$I$12+СВЦЭМ!$D$10+'СЕТ СН'!$I$6-'СЕТ СН'!$I$22</f>
        <v>1561.9722990999999</v>
      </c>
      <c r="O150" s="36">
        <f>SUMIFS(СВЦЭМ!$C$33:$C$776,СВЦЭМ!$A$33:$A$776,$A150,СВЦЭМ!$B$33:$B$776,O$119)+'СЕТ СН'!$I$12+СВЦЭМ!$D$10+'СЕТ СН'!$I$6-'СЕТ СН'!$I$22</f>
        <v>1555.9288973100001</v>
      </c>
      <c r="P150" s="36">
        <f>SUMIFS(СВЦЭМ!$C$33:$C$776,СВЦЭМ!$A$33:$A$776,$A150,СВЦЭМ!$B$33:$B$776,P$119)+'СЕТ СН'!$I$12+СВЦЭМ!$D$10+'СЕТ СН'!$I$6-'СЕТ СН'!$I$22</f>
        <v>1552.6937397900001</v>
      </c>
      <c r="Q150" s="36">
        <f>SUMIFS(СВЦЭМ!$C$33:$C$776,СВЦЭМ!$A$33:$A$776,$A150,СВЦЭМ!$B$33:$B$776,Q$119)+'СЕТ СН'!$I$12+СВЦЭМ!$D$10+'СЕТ СН'!$I$6-'СЕТ СН'!$I$22</f>
        <v>1559.2376747799999</v>
      </c>
      <c r="R150" s="36">
        <f>SUMIFS(СВЦЭМ!$C$33:$C$776,СВЦЭМ!$A$33:$A$776,$A150,СВЦЭМ!$B$33:$B$776,R$119)+'СЕТ СН'!$I$12+СВЦЭМ!$D$10+'СЕТ СН'!$I$6-'СЕТ СН'!$I$22</f>
        <v>1571.7251526800001</v>
      </c>
      <c r="S150" s="36">
        <f>SUMIFS(СВЦЭМ!$C$33:$C$776,СВЦЭМ!$A$33:$A$776,$A150,СВЦЭМ!$B$33:$B$776,S$119)+'СЕТ СН'!$I$12+СВЦЭМ!$D$10+'СЕТ СН'!$I$6-'СЕТ СН'!$I$22</f>
        <v>1587.8135201099999</v>
      </c>
      <c r="T150" s="36">
        <f>SUMIFS(СВЦЭМ!$C$33:$C$776,СВЦЭМ!$A$33:$A$776,$A150,СВЦЭМ!$B$33:$B$776,T$119)+'СЕТ СН'!$I$12+СВЦЭМ!$D$10+'СЕТ СН'!$I$6-'СЕТ СН'!$I$22</f>
        <v>1601.48662195</v>
      </c>
      <c r="U150" s="36">
        <f>SUMIFS(СВЦЭМ!$C$33:$C$776,СВЦЭМ!$A$33:$A$776,$A150,СВЦЭМ!$B$33:$B$776,U$119)+'СЕТ СН'!$I$12+СВЦЭМ!$D$10+'СЕТ СН'!$I$6-'СЕТ СН'!$I$22</f>
        <v>1603.85391893</v>
      </c>
      <c r="V150" s="36">
        <f>SUMIFS(СВЦЭМ!$C$33:$C$776,СВЦЭМ!$A$33:$A$776,$A150,СВЦЭМ!$B$33:$B$776,V$119)+'СЕТ СН'!$I$12+СВЦЭМ!$D$10+'СЕТ СН'!$I$6-'СЕТ СН'!$I$22</f>
        <v>1593.7473257800002</v>
      </c>
      <c r="W150" s="36">
        <f>SUMIFS(СВЦЭМ!$C$33:$C$776,СВЦЭМ!$A$33:$A$776,$A150,СВЦЭМ!$B$33:$B$776,W$119)+'СЕТ СН'!$I$12+СВЦЭМ!$D$10+'СЕТ СН'!$I$6-'СЕТ СН'!$I$22</f>
        <v>1585.5684935899999</v>
      </c>
      <c r="X150" s="36">
        <f>SUMIFS(СВЦЭМ!$C$33:$C$776,СВЦЭМ!$A$33:$A$776,$A150,СВЦЭМ!$B$33:$B$776,X$119)+'СЕТ СН'!$I$12+СВЦЭМ!$D$10+'СЕТ СН'!$I$6-'СЕТ СН'!$I$22</f>
        <v>1573.4121545799999</v>
      </c>
      <c r="Y150" s="36">
        <f>SUMIFS(СВЦЭМ!$C$33:$C$776,СВЦЭМ!$A$33:$A$776,$A150,СВЦЭМ!$B$33:$B$776,Y$119)+'СЕТ СН'!$I$12+СВЦЭМ!$D$10+'СЕТ СН'!$I$6-'СЕТ СН'!$I$22</f>
        <v>1576.96984514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8" t="s">
        <v>74</v>
      </c>
      <c r="B153" s="138"/>
      <c r="C153" s="138"/>
      <c r="D153" s="138"/>
      <c r="E153" s="138"/>
      <c r="F153" s="138"/>
      <c r="G153" s="138"/>
      <c r="H153" s="138"/>
      <c r="I153" s="138"/>
      <c r="J153" s="138"/>
      <c r="K153" s="138"/>
      <c r="L153" s="138"/>
      <c r="M153" s="138"/>
      <c r="N153" s="139" t="s">
        <v>29</v>
      </c>
      <c r="O153" s="139"/>
      <c r="P153" s="139"/>
      <c r="Q153" s="139"/>
      <c r="R153" s="139"/>
      <c r="S153" s="139"/>
      <c r="T153" s="139"/>
      <c r="U153" s="139"/>
      <c r="V153" s="39"/>
      <c r="W153" s="39"/>
      <c r="X153" s="39"/>
      <c r="Y153" s="39"/>
      <c r="Z153" s="39"/>
    </row>
    <row r="154" spans="1:26" ht="15.75" x14ac:dyDescent="0.25">
      <c r="A154" s="138"/>
      <c r="B154" s="138"/>
      <c r="C154" s="138"/>
      <c r="D154" s="138"/>
      <c r="E154" s="138"/>
      <c r="F154" s="138"/>
      <c r="G154" s="138"/>
      <c r="H154" s="138"/>
      <c r="I154" s="138"/>
      <c r="J154" s="138"/>
      <c r="K154" s="138"/>
      <c r="L154" s="138"/>
      <c r="M154" s="138"/>
      <c r="N154" s="140" t="s">
        <v>0</v>
      </c>
      <c r="O154" s="140"/>
      <c r="P154" s="140" t="s">
        <v>1</v>
      </c>
      <c r="Q154" s="140"/>
      <c r="R154" s="140" t="s">
        <v>2</v>
      </c>
      <c r="S154" s="140"/>
      <c r="T154" s="140" t="s">
        <v>3</v>
      </c>
      <c r="U154" s="140"/>
      <c r="V154" s="32"/>
      <c r="W154" s="32"/>
      <c r="X154" s="32"/>
      <c r="Y154" s="32"/>
    </row>
    <row r="155" spans="1:26" ht="15.75" x14ac:dyDescent="0.2">
      <c r="A155" s="138"/>
      <c r="B155" s="138"/>
      <c r="C155" s="138"/>
      <c r="D155" s="138"/>
      <c r="E155" s="138"/>
      <c r="F155" s="138"/>
      <c r="G155" s="138"/>
      <c r="H155" s="138"/>
      <c r="I155" s="138"/>
      <c r="J155" s="138"/>
      <c r="K155" s="138"/>
      <c r="L155" s="138"/>
      <c r="M155" s="138"/>
      <c r="N155" s="141">
        <f>СВЦЭМ!$D$12+'СЕТ СН'!$F$13-'СЕТ СН'!$F$23</f>
        <v>515206.48942252714</v>
      </c>
      <c r="O155" s="142"/>
      <c r="P155" s="141">
        <f>СВЦЭМ!$D$12+'СЕТ СН'!$F$13-'СЕТ СН'!$G$23</f>
        <v>515206.48942252714</v>
      </c>
      <c r="Q155" s="142"/>
      <c r="R155" s="141">
        <f>СВЦЭМ!$D$12+'СЕТ СН'!$F$13-'СЕТ СН'!$H$23</f>
        <v>515206.48942252714</v>
      </c>
      <c r="S155" s="142"/>
      <c r="T155" s="141">
        <f>СВЦЭМ!$D$12+'СЕТ СН'!$F$13-'СЕТ СН'!$I$23</f>
        <v>515206.48942252714</v>
      </c>
      <c r="U155" s="142"/>
      <c r="V155" s="40"/>
      <c r="W155" s="40"/>
      <c r="X155" s="40"/>
      <c r="Y155" s="40"/>
    </row>
    <row r="156" spans="1:26" x14ac:dyDescent="0.25">
      <c r="A156" s="144"/>
      <c r="B156" s="144"/>
      <c r="C156" s="144"/>
      <c r="D156" s="144"/>
      <c r="E156" s="144"/>
      <c r="F156" s="145"/>
      <c r="G156" s="145"/>
      <c r="H156" s="145"/>
      <c r="I156" s="145"/>
      <c r="J156" s="145"/>
      <c r="K156" s="145"/>
      <c r="L156" s="145"/>
      <c r="M156" s="145"/>
    </row>
    <row r="157" spans="1:26" ht="15.75" x14ac:dyDescent="0.25">
      <c r="A157" s="147" t="s">
        <v>75</v>
      </c>
      <c r="B157" s="148"/>
      <c r="C157" s="148"/>
      <c r="D157" s="148"/>
      <c r="E157" s="148"/>
      <c r="F157" s="148"/>
      <c r="G157" s="148"/>
      <c r="H157" s="148"/>
      <c r="I157" s="148"/>
      <c r="J157" s="148"/>
      <c r="K157" s="148"/>
      <c r="L157" s="148"/>
      <c r="M157" s="149"/>
      <c r="N157" s="139" t="s">
        <v>29</v>
      </c>
      <c r="O157" s="139"/>
      <c r="P157" s="139"/>
      <c r="Q157" s="139"/>
      <c r="R157" s="139"/>
      <c r="S157" s="139"/>
      <c r="T157" s="139"/>
      <c r="U157" s="139"/>
    </row>
    <row r="158" spans="1:26" ht="15.75" x14ac:dyDescent="0.25">
      <c r="A158" s="150"/>
      <c r="B158" s="151"/>
      <c r="C158" s="151"/>
      <c r="D158" s="151"/>
      <c r="E158" s="151"/>
      <c r="F158" s="151"/>
      <c r="G158" s="151"/>
      <c r="H158" s="151"/>
      <c r="I158" s="151"/>
      <c r="J158" s="151"/>
      <c r="K158" s="151"/>
      <c r="L158" s="151"/>
      <c r="M158" s="152"/>
      <c r="N158" s="140" t="s">
        <v>0</v>
      </c>
      <c r="O158" s="140"/>
      <c r="P158" s="140" t="s">
        <v>1</v>
      </c>
      <c r="Q158" s="140"/>
      <c r="R158" s="140" t="s">
        <v>2</v>
      </c>
      <c r="S158" s="140"/>
      <c r="T158" s="140" t="s">
        <v>3</v>
      </c>
      <c r="U158" s="140"/>
    </row>
    <row r="159" spans="1:26" ht="15.75" x14ac:dyDescent="0.25">
      <c r="A159" s="153"/>
      <c r="B159" s="154"/>
      <c r="C159" s="154"/>
      <c r="D159" s="154"/>
      <c r="E159" s="154"/>
      <c r="F159" s="154"/>
      <c r="G159" s="154"/>
      <c r="H159" s="154"/>
      <c r="I159" s="154"/>
      <c r="J159" s="154"/>
      <c r="K159" s="154"/>
      <c r="L159" s="154"/>
      <c r="M159" s="155"/>
      <c r="N159" s="146">
        <f>'СЕТ СН'!$F$7</f>
        <v>509348.01</v>
      </c>
      <c r="O159" s="146"/>
      <c r="P159" s="146">
        <f>'СЕТ СН'!$G$7</f>
        <v>848174.03</v>
      </c>
      <c r="Q159" s="146"/>
      <c r="R159" s="146">
        <f>'СЕТ СН'!$H$7</f>
        <v>852515.41</v>
      </c>
      <c r="S159" s="146"/>
      <c r="T159" s="146">
        <f>'СЕТ СН'!$I$7</f>
        <v>580682.93000000005</v>
      </c>
      <c r="U159" s="146"/>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2021 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6" t="s">
        <v>40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2.25" customHeight="1" x14ac:dyDescent="0.2">
      <c r="A4" s="126" t="s">
        <v>10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01.01.2021</v>
      </c>
      <c r="B12" s="36">
        <f>SUMIFS(СВЦЭМ!$D$33:$D$776,СВЦЭМ!$A$33:$A$776,$A12,СВЦЭМ!$B$33:$B$776,B$11)+'СЕТ СН'!$F$14+СВЦЭМ!$D$10+'СЕТ СН'!$F$5-'СЕТ СН'!$F$24</f>
        <v>2110.8893052600001</v>
      </c>
      <c r="C12" s="36">
        <f>SUMIFS(СВЦЭМ!$D$33:$D$776,СВЦЭМ!$A$33:$A$776,$A12,СВЦЭМ!$B$33:$B$776,C$11)+'СЕТ СН'!$F$14+СВЦЭМ!$D$10+'СЕТ СН'!$F$5-'СЕТ СН'!$F$24</f>
        <v>2134.4954824599999</v>
      </c>
      <c r="D12" s="36">
        <f>SUMIFS(СВЦЭМ!$D$33:$D$776,СВЦЭМ!$A$33:$A$776,$A12,СВЦЭМ!$B$33:$B$776,D$11)+'СЕТ СН'!$F$14+СВЦЭМ!$D$10+'СЕТ СН'!$F$5-'СЕТ СН'!$F$24</f>
        <v>2106.3965736099999</v>
      </c>
      <c r="E12" s="36">
        <f>SUMIFS(СВЦЭМ!$D$33:$D$776,СВЦЭМ!$A$33:$A$776,$A12,СВЦЭМ!$B$33:$B$776,E$11)+'СЕТ СН'!$F$14+СВЦЭМ!$D$10+'СЕТ СН'!$F$5-'СЕТ СН'!$F$24</f>
        <v>2107.0483803000002</v>
      </c>
      <c r="F12" s="36">
        <f>SUMIFS(СВЦЭМ!$D$33:$D$776,СВЦЭМ!$A$33:$A$776,$A12,СВЦЭМ!$B$33:$B$776,F$11)+'СЕТ СН'!$F$14+СВЦЭМ!$D$10+'СЕТ СН'!$F$5-'СЕТ СН'!$F$24</f>
        <v>2090.4140234400002</v>
      </c>
      <c r="G12" s="36">
        <f>SUMIFS(СВЦЭМ!$D$33:$D$776,СВЦЭМ!$A$33:$A$776,$A12,СВЦЭМ!$B$33:$B$776,G$11)+'СЕТ СН'!$F$14+СВЦЭМ!$D$10+'СЕТ СН'!$F$5-'СЕТ СН'!$F$24</f>
        <v>2094.5441459800004</v>
      </c>
      <c r="H12" s="36">
        <f>SUMIFS(СВЦЭМ!$D$33:$D$776,СВЦЭМ!$A$33:$A$776,$A12,СВЦЭМ!$B$33:$B$776,H$11)+'СЕТ СН'!$F$14+СВЦЭМ!$D$10+'СЕТ СН'!$F$5-'СЕТ СН'!$F$24</f>
        <v>2122.8977967400001</v>
      </c>
      <c r="I12" s="36">
        <f>SUMIFS(СВЦЭМ!$D$33:$D$776,СВЦЭМ!$A$33:$A$776,$A12,СВЦЭМ!$B$33:$B$776,I$11)+'СЕТ СН'!$F$14+СВЦЭМ!$D$10+'СЕТ СН'!$F$5-'СЕТ СН'!$F$24</f>
        <v>2115.6554508300001</v>
      </c>
      <c r="J12" s="36">
        <f>SUMIFS(СВЦЭМ!$D$33:$D$776,СВЦЭМ!$A$33:$A$776,$A12,СВЦЭМ!$B$33:$B$776,J$11)+'СЕТ СН'!$F$14+СВЦЭМ!$D$10+'СЕТ СН'!$F$5-'СЕТ СН'!$F$24</f>
        <v>2111.4079753599999</v>
      </c>
      <c r="K12" s="36">
        <f>SUMIFS(СВЦЭМ!$D$33:$D$776,СВЦЭМ!$A$33:$A$776,$A12,СВЦЭМ!$B$33:$B$776,K$11)+'СЕТ СН'!$F$14+СВЦЭМ!$D$10+'СЕТ СН'!$F$5-'СЕТ СН'!$F$24</f>
        <v>2093.64594708</v>
      </c>
      <c r="L12" s="36">
        <f>SUMIFS(СВЦЭМ!$D$33:$D$776,СВЦЭМ!$A$33:$A$776,$A12,СВЦЭМ!$B$33:$B$776,L$11)+'СЕТ СН'!$F$14+СВЦЭМ!$D$10+'СЕТ СН'!$F$5-'СЕТ СН'!$F$24</f>
        <v>2081.8528477899999</v>
      </c>
      <c r="M12" s="36">
        <f>SUMIFS(СВЦЭМ!$D$33:$D$776,СВЦЭМ!$A$33:$A$776,$A12,СВЦЭМ!$B$33:$B$776,M$11)+'СЕТ СН'!$F$14+СВЦЭМ!$D$10+'СЕТ СН'!$F$5-'СЕТ СН'!$F$24</f>
        <v>2074.01528676</v>
      </c>
      <c r="N12" s="36">
        <f>SUMIFS(СВЦЭМ!$D$33:$D$776,СВЦЭМ!$A$33:$A$776,$A12,СВЦЭМ!$B$33:$B$776,N$11)+'СЕТ СН'!$F$14+СВЦЭМ!$D$10+'СЕТ СН'!$F$5-'СЕТ СН'!$F$24</f>
        <v>2081.4431852000002</v>
      </c>
      <c r="O12" s="36">
        <f>SUMIFS(СВЦЭМ!$D$33:$D$776,СВЦЭМ!$A$33:$A$776,$A12,СВЦЭМ!$B$33:$B$776,O$11)+'СЕТ СН'!$F$14+СВЦЭМ!$D$10+'СЕТ СН'!$F$5-'СЕТ СН'!$F$24</f>
        <v>2083.6508845900003</v>
      </c>
      <c r="P12" s="36">
        <f>SUMIFS(СВЦЭМ!$D$33:$D$776,СВЦЭМ!$A$33:$A$776,$A12,СВЦЭМ!$B$33:$B$776,P$11)+'СЕТ СН'!$F$14+СВЦЭМ!$D$10+'СЕТ СН'!$F$5-'СЕТ СН'!$F$24</f>
        <v>2106.0000800100001</v>
      </c>
      <c r="Q12" s="36">
        <f>SUMIFS(СВЦЭМ!$D$33:$D$776,СВЦЭМ!$A$33:$A$776,$A12,СВЦЭМ!$B$33:$B$776,Q$11)+'СЕТ СН'!$F$14+СВЦЭМ!$D$10+'СЕТ СН'!$F$5-'СЕТ СН'!$F$24</f>
        <v>2105.4031589700003</v>
      </c>
      <c r="R12" s="36">
        <f>SUMIFS(СВЦЭМ!$D$33:$D$776,СВЦЭМ!$A$33:$A$776,$A12,СВЦЭМ!$B$33:$B$776,R$11)+'СЕТ СН'!$F$14+СВЦЭМ!$D$10+'СЕТ СН'!$F$5-'СЕТ СН'!$F$24</f>
        <v>2084.3387664900001</v>
      </c>
      <c r="S12" s="36">
        <f>SUMIFS(СВЦЭМ!$D$33:$D$776,СВЦЭМ!$A$33:$A$776,$A12,СВЦЭМ!$B$33:$B$776,S$11)+'СЕТ СН'!$F$14+СВЦЭМ!$D$10+'СЕТ СН'!$F$5-'СЕТ СН'!$F$24</f>
        <v>2064.1812866700002</v>
      </c>
      <c r="T12" s="36">
        <f>SUMIFS(СВЦЭМ!$D$33:$D$776,СВЦЭМ!$A$33:$A$776,$A12,СВЦЭМ!$B$33:$B$776,T$11)+'СЕТ СН'!$F$14+СВЦЭМ!$D$10+'СЕТ СН'!$F$5-'СЕТ СН'!$F$24</f>
        <v>2053.5738338600004</v>
      </c>
      <c r="U12" s="36">
        <f>SUMIFS(СВЦЭМ!$D$33:$D$776,СВЦЭМ!$A$33:$A$776,$A12,СВЦЭМ!$B$33:$B$776,U$11)+'СЕТ СН'!$F$14+СВЦЭМ!$D$10+'СЕТ СН'!$F$5-'СЕТ СН'!$F$24</f>
        <v>2045.8057038500001</v>
      </c>
      <c r="V12" s="36">
        <f>SUMIFS(СВЦЭМ!$D$33:$D$776,СВЦЭМ!$A$33:$A$776,$A12,СВЦЭМ!$B$33:$B$776,V$11)+'СЕТ СН'!$F$14+СВЦЭМ!$D$10+'СЕТ СН'!$F$5-'СЕТ СН'!$F$24</f>
        <v>2037.3475646400002</v>
      </c>
      <c r="W12" s="36">
        <f>SUMIFS(СВЦЭМ!$D$33:$D$776,СВЦЭМ!$A$33:$A$776,$A12,СВЦЭМ!$B$33:$B$776,W$11)+'СЕТ СН'!$F$14+СВЦЭМ!$D$10+'СЕТ СН'!$F$5-'СЕТ СН'!$F$24</f>
        <v>2048.75796416</v>
      </c>
      <c r="X12" s="36">
        <f>SUMIFS(СВЦЭМ!$D$33:$D$776,СВЦЭМ!$A$33:$A$776,$A12,СВЦЭМ!$B$33:$B$776,X$11)+'СЕТ СН'!$F$14+СВЦЭМ!$D$10+'СЕТ СН'!$F$5-'СЕТ СН'!$F$24</f>
        <v>2060.80939369</v>
      </c>
      <c r="Y12" s="36">
        <f>SUMIFS(СВЦЭМ!$D$33:$D$776,СВЦЭМ!$A$33:$A$776,$A12,СВЦЭМ!$B$33:$B$776,Y$11)+'СЕТ СН'!$F$14+СВЦЭМ!$D$10+'СЕТ СН'!$F$5-'СЕТ СН'!$F$24</f>
        <v>2064.0913171100001</v>
      </c>
      <c r="AA12" s="45"/>
    </row>
    <row r="13" spans="1:27" ht="15.75" x14ac:dyDescent="0.2">
      <c r="A13" s="35">
        <f>A12+1</f>
        <v>44198</v>
      </c>
      <c r="B13" s="36">
        <f>SUMIFS(СВЦЭМ!$D$33:$D$776,СВЦЭМ!$A$33:$A$776,$A13,СВЦЭМ!$B$33:$B$776,B$11)+'СЕТ СН'!$F$14+СВЦЭМ!$D$10+'СЕТ СН'!$F$5-'СЕТ СН'!$F$24</f>
        <v>2099.9239370700002</v>
      </c>
      <c r="C13" s="36">
        <f>SUMIFS(СВЦЭМ!$D$33:$D$776,СВЦЭМ!$A$33:$A$776,$A13,СВЦЭМ!$B$33:$B$776,C$11)+'СЕТ СН'!$F$14+СВЦЭМ!$D$10+'СЕТ СН'!$F$5-'СЕТ СН'!$F$24</f>
        <v>2119.7631985400003</v>
      </c>
      <c r="D13" s="36">
        <f>SUMIFS(СВЦЭМ!$D$33:$D$776,СВЦЭМ!$A$33:$A$776,$A13,СВЦЭМ!$B$33:$B$776,D$11)+'СЕТ СН'!$F$14+СВЦЭМ!$D$10+'СЕТ СН'!$F$5-'СЕТ СН'!$F$24</f>
        <v>2132.69328008</v>
      </c>
      <c r="E13" s="36">
        <f>SUMIFS(СВЦЭМ!$D$33:$D$776,СВЦЭМ!$A$33:$A$776,$A13,СВЦЭМ!$B$33:$B$776,E$11)+'СЕТ СН'!$F$14+СВЦЭМ!$D$10+'СЕТ СН'!$F$5-'СЕТ СН'!$F$24</f>
        <v>2158.74561739</v>
      </c>
      <c r="F13" s="36">
        <f>SUMIFS(СВЦЭМ!$D$33:$D$776,СВЦЭМ!$A$33:$A$776,$A13,СВЦЭМ!$B$33:$B$776,F$11)+'СЕТ СН'!$F$14+СВЦЭМ!$D$10+'СЕТ СН'!$F$5-'СЕТ СН'!$F$24</f>
        <v>2140.44164611</v>
      </c>
      <c r="G13" s="36">
        <f>SUMIFS(СВЦЭМ!$D$33:$D$776,СВЦЭМ!$A$33:$A$776,$A13,СВЦЭМ!$B$33:$B$776,G$11)+'СЕТ СН'!$F$14+СВЦЭМ!$D$10+'СЕТ СН'!$F$5-'СЕТ СН'!$F$24</f>
        <v>2139.4144955700003</v>
      </c>
      <c r="H13" s="36">
        <f>SUMIFS(СВЦЭМ!$D$33:$D$776,СВЦЭМ!$A$33:$A$776,$A13,СВЦЭМ!$B$33:$B$776,H$11)+'СЕТ СН'!$F$14+СВЦЭМ!$D$10+'СЕТ СН'!$F$5-'СЕТ СН'!$F$24</f>
        <v>2158.0298375100001</v>
      </c>
      <c r="I13" s="36">
        <f>SUMIFS(СВЦЭМ!$D$33:$D$776,СВЦЭМ!$A$33:$A$776,$A13,СВЦЭМ!$B$33:$B$776,I$11)+'СЕТ СН'!$F$14+СВЦЭМ!$D$10+'СЕТ СН'!$F$5-'СЕТ СН'!$F$24</f>
        <v>2144.1943309600001</v>
      </c>
      <c r="J13" s="36">
        <f>SUMIFS(СВЦЭМ!$D$33:$D$776,СВЦЭМ!$A$33:$A$776,$A13,СВЦЭМ!$B$33:$B$776,J$11)+'СЕТ СН'!$F$14+СВЦЭМ!$D$10+'СЕТ СН'!$F$5-'СЕТ СН'!$F$24</f>
        <v>2127.0703689400002</v>
      </c>
      <c r="K13" s="36">
        <f>SUMIFS(СВЦЭМ!$D$33:$D$776,СВЦЭМ!$A$33:$A$776,$A13,СВЦЭМ!$B$33:$B$776,K$11)+'СЕТ СН'!$F$14+СВЦЭМ!$D$10+'СЕТ СН'!$F$5-'СЕТ СН'!$F$24</f>
        <v>2104.5792849200002</v>
      </c>
      <c r="L13" s="36">
        <f>SUMIFS(СВЦЭМ!$D$33:$D$776,СВЦЭМ!$A$33:$A$776,$A13,СВЦЭМ!$B$33:$B$776,L$11)+'СЕТ СН'!$F$14+СВЦЭМ!$D$10+'СЕТ СН'!$F$5-'СЕТ СН'!$F$24</f>
        <v>2086.6088749</v>
      </c>
      <c r="M13" s="36">
        <f>SUMIFS(СВЦЭМ!$D$33:$D$776,СВЦЭМ!$A$33:$A$776,$A13,СВЦЭМ!$B$33:$B$776,M$11)+'СЕТ СН'!$F$14+СВЦЭМ!$D$10+'СЕТ СН'!$F$5-'СЕТ СН'!$F$24</f>
        <v>2046.3568181200001</v>
      </c>
      <c r="N13" s="36">
        <f>SUMIFS(СВЦЭМ!$D$33:$D$776,СВЦЭМ!$A$33:$A$776,$A13,СВЦЭМ!$B$33:$B$776,N$11)+'СЕТ СН'!$F$14+СВЦЭМ!$D$10+'СЕТ СН'!$F$5-'СЕТ СН'!$F$24</f>
        <v>2057.5196717700001</v>
      </c>
      <c r="O13" s="36">
        <f>SUMIFS(СВЦЭМ!$D$33:$D$776,СВЦЭМ!$A$33:$A$776,$A13,СВЦЭМ!$B$33:$B$776,O$11)+'СЕТ СН'!$F$14+СВЦЭМ!$D$10+'СЕТ СН'!$F$5-'СЕТ СН'!$F$24</f>
        <v>2070.2834477699998</v>
      </c>
      <c r="P13" s="36">
        <f>SUMIFS(СВЦЭМ!$D$33:$D$776,СВЦЭМ!$A$33:$A$776,$A13,СВЦЭМ!$B$33:$B$776,P$11)+'СЕТ СН'!$F$14+СВЦЭМ!$D$10+'СЕТ СН'!$F$5-'СЕТ СН'!$F$24</f>
        <v>2076.2084332600002</v>
      </c>
      <c r="Q13" s="36">
        <f>SUMIFS(СВЦЭМ!$D$33:$D$776,СВЦЭМ!$A$33:$A$776,$A13,СВЦЭМ!$B$33:$B$776,Q$11)+'СЕТ СН'!$F$14+СВЦЭМ!$D$10+'СЕТ СН'!$F$5-'СЕТ СН'!$F$24</f>
        <v>2075.6935409799999</v>
      </c>
      <c r="R13" s="36">
        <f>SUMIFS(СВЦЭМ!$D$33:$D$776,СВЦЭМ!$A$33:$A$776,$A13,СВЦЭМ!$B$33:$B$776,R$11)+'СЕТ СН'!$F$14+СВЦЭМ!$D$10+'СЕТ СН'!$F$5-'СЕТ СН'!$F$24</f>
        <v>2061.13166826</v>
      </c>
      <c r="S13" s="36">
        <f>SUMIFS(СВЦЭМ!$D$33:$D$776,СВЦЭМ!$A$33:$A$776,$A13,СВЦЭМ!$B$33:$B$776,S$11)+'СЕТ СН'!$F$14+СВЦЭМ!$D$10+'СЕТ СН'!$F$5-'СЕТ СН'!$F$24</f>
        <v>2068.7501694600001</v>
      </c>
      <c r="T13" s="36">
        <f>SUMIFS(СВЦЭМ!$D$33:$D$776,СВЦЭМ!$A$33:$A$776,$A13,СВЦЭМ!$B$33:$B$776,T$11)+'СЕТ СН'!$F$14+СВЦЭМ!$D$10+'СЕТ СН'!$F$5-'СЕТ СН'!$F$24</f>
        <v>2056.2206720000004</v>
      </c>
      <c r="U13" s="36">
        <f>SUMIFS(СВЦЭМ!$D$33:$D$776,СВЦЭМ!$A$33:$A$776,$A13,СВЦЭМ!$B$33:$B$776,U$11)+'СЕТ СН'!$F$14+СВЦЭМ!$D$10+'СЕТ СН'!$F$5-'СЕТ СН'!$F$24</f>
        <v>2049.71110533</v>
      </c>
      <c r="V13" s="36">
        <f>SUMIFS(СВЦЭМ!$D$33:$D$776,СВЦЭМ!$A$33:$A$776,$A13,СВЦЭМ!$B$33:$B$776,V$11)+'СЕТ СН'!$F$14+СВЦЭМ!$D$10+'СЕТ СН'!$F$5-'СЕТ СН'!$F$24</f>
        <v>2053.9712126700001</v>
      </c>
      <c r="W13" s="36">
        <f>SUMIFS(СВЦЭМ!$D$33:$D$776,СВЦЭМ!$A$33:$A$776,$A13,СВЦЭМ!$B$33:$B$776,W$11)+'СЕТ СН'!$F$14+СВЦЭМ!$D$10+'СЕТ СН'!$F$5-'СЕТ СН'!$F$24</f>
        <v>2065.1586338400002</v>
      </c>
      <c r="X13" s="36">
        <f>SUMIFS(СВЦЭМ!$D$33:$D$776,СВЦЭМ!$A$33:$A$776,$A13,СВЦЭМ!$B$33:$B$776,X$11)+'СЕТ СН'!$F$14+СВЦЭМ!$D$10+'СЕТ СН'!$F$5-'СЕТ СН'!$F$24</f>
        <v>2070.9134678199998</v>
      </c>
      <c r="Y13" s="36">
        <f>SUMIFS(СВЦЭМ!$D$33:$D$776,СВЦЭМ!$A$33:$A$776,$A13,СВЦЭМ!$B$33:$B$776,Y$11)+'СЕТ СН'!$F$14+СВЦЭМ!$D$10+'СЕТ СН'!$F$5-'СЕТ СН'!$F$24</f>
        <v>2079.9858453100001</v>
      </c>
    </row>
    <row r="14" spans="1:27" ht="15.75" x14ac:dyDescent="0.2">
      <c r="A14" s="35">
        <f t="shared" ref="A14:A42" si="0">A13+1</f>
        <v>44199</v>
      </c>
      <c r="B14" s="36">
        <f>SUMIFS(СВЦЭМ!$D$33:$D$776,СВЦЭМ!$A$33:$A$776,$A14,СВЦЭМ!$B$33:$B$776,B$11)+'СЕТ СН'!$F$14+СВЦЭМ!$D$10+'СЕТ СН'!$F$5-'СЕТ СН'!$F$24</f>
        <v>2072.1780666499999</v>
      </c>
      <c r="C14" s="36">
        <f>SUMIFS(СВЦЭМ!$D$33:$D$776,СВЦЭМ!$A$33:$A$776,$A14,СВЦЭМ!$B$33:$B$776,C$11)+'СЕТ СН'!$F$14+СВЦЭМ!$D$10+'СЕТ СН'!$F$5-'СЕТ СН'!$F$24</f>
        <v>2085.1530352700001</v>
      </c>
      <c r="D14" s="36">
        <f>SUMIFS(СВЦЭМ!$D$33:$D$776,СВЦЭМ!$A$33:$A$776,$A14,СВЦЭМ!$B$33:$B$776,D$11)+'СЕТ СН'!$F$14+СВЦЭМ!$D$10+'СЕТ СН'!$F$5-'СЕТ СН'!$F$24</f>
        <v>2094.5270111200002</v>
      </c>
      <c r="E14" s="36">
        <f>SUMIFS(СВЦЭМ!$D$33:$D$776,СВЦЭМ!$A$33:$A$776,$A14,СВЦЭМ!$B$33:$B$776,E$11)+'СЕТ СН'!$F$14+СВЦЭМ!$D$10+'СЕТ СН'!$F$5-'СЕТ СН'!$F$24</f>
        <v>2112.8449900000001</v>
      </c>
      <c r="F14" s="36">
        <f>SUMIFS(СВЦЭМ!$D$33:$D$776,СВЦЭМ!$A$33:$A$776,$A14,СВЦЭМ!$B$33:$B$776,F$11)+'СЕТ СН'!$F$14+СВЦЭМ!$D$10+'СЕТ СН'!$F$5-'СЕТ СН'!$F$24</f>
        <v>2093.6820317299998</v>
      </c>
      <c r="G14" s="36">
        <f>SUMIFS(СВЦЭМ!$D$33:$D$776,СВЦЭМ!$A$33:$A$776,$A14,СВЦЭМ!$B$33:$B$776,G$11)+'СЕТ СН'!$F$14+СВЦЭМ!$D$10+'СЕТ СН'!$F$5-'СЕТ СН'!$F$24</f>
        <v>2091.1591848799999</v>
      </c>
      <c r="H14" s="36">
        <f>SUMIFS(СВЦЭМ!$D$33:$D$776,СВЦЭМ!$A$33:$A$776,$A14,СВЦЭМ!$B$33:$B$776,H$11)+'СЕТ СН'!$F$14+СВЦЭМ!$D$10+'СЕТ СН'!$F$5-'СЕТ СН'!$F$24</f>
        <v>2114.9435099400002</v>
      </c>
      <c r="I14" s="36">
        <f>SUMIFS(СВЦЭМ!$D$33:$D$776,СВЦЭМ!$A$33:$A$776,$A14,СВЦЭМ!$B$33:$B$776,I$11)+'СЕТ СН'!$F$14+СВЦЭМ!$D$10+'СЕТ СН'!$F$5-'СЕТ СН'!$F$24</f>
        <v>2118.4358687500003</v>
      </c>
      <c r="J14" s="36">
        <f>SUMIFS(СВЦЭМ!$D$33:$D$776,СВЦЭМ!$A$33:$A$776,$A14,СВЦЭМ!$B$33:$B$776,J$11)+'СЕТ СН'!$F$14+СВЦЭМ!$D$10+'СЕТ СН'!$F$5-'СЕТ СН'!$F$24</f>
        <v>2114.7552509500001</v>
      </c>
      <c r="K14" s="36">
        <f>SUMIFS(СВЦЭМ!$D$33:$D$776,СВЦЭМ!$A$33:$A$776,$A14,СВЦЭМ!$B$33:$B$776,K$11)+'СЕТ СН'!$F$14+СВЦЭМ!$D$10+'СЕТ СН'!$F$5-'СЕТ СН'!$F$24</f>
        <v>2115.8811646900003</v>
      </c>
      <c r="L14" s="36">
        <f>SUMIFS(СВЦЭМ!$D$33:$D$776,СВЦЭМ!$A$33:$A$776,$A14,СВЦЭМ!$B$33:$B$776,L$11)+'СЕТ СН'!$F$14+СВЦЭМ!$D$10+'СЕТ СН'!$F$5-'СЕТ СН'!$F$24</f>
        <v>2103.8206922700001</v>
      </c>
      <c r="M14" s="36">
        <f>SUMIFS(СВЦЭМ!$D$33:$D$776,СВЦЭМ!$A$33:$A$776,$A14,СВЦЭМ!$B$33:$B$776,M$11)+'СЕТ СН'!$F$14+СВЦЭМ!$D$10+'СЕТ СН'!$F$5-'СЕТ СН'!$F$24</f>
        <v>2099.0004355199999</v>
      </c>
      <c r="N14" s="36">
        <f>SUMIFS(СВЦЭМ!$D$33:$D$776,СВЦЭМ!$A$33:$A$776,$A14,СВЦЭМ!$B$33:$B$776,N$11)+'СЕТ СН'!$F$14+СВЦЭМ!$D$10+'СЕТ СН'!$F$5-'СЕТ СН'!$F$24</f>
        <v>2112.4217721200002</v>
      </c>
      <c r="O14" s="36">
        <f>SUMIFS(СВЦЭМ!$D$33:$D$776,СВЦЭМ!$A$33:$A$776,$A14,СВЦЭМ!$B$33:$B$776,O$11)+'СЕТ СН'!$F$14+СВЦЭМ!$D$10+'СЕТ СН'!$F$5-'СЕТ СН'!$F$24</f>
        <v>2124.9568045800002</v>
      </c>
      <c r="P14" s="36">
        <f>SUMIFS(СВЦЭМ!$D$33:$D$776,СВЦЭМ!$A$33:$A$776,$A14,СВЦЭМ!$B$33:$B$776,P$11)+'СЕТ СН'!$F$14+СВЦЭМ!$D$10+'СЕТ СН'!$F$5-'СЕТ СН'!$F$24</f>
        <v>2136.8350952999999</v>
      </c>
      <c r="Q14" s="36">
        <f>SUMIFS(СВЦЭМ!$D$33:$D$776,СВЦЭМ!$A$33:$A$776,$A14,СВЦЭМ!$B$33:$B$776,Q$11)+'СЕТ СН'!$F$14+СВЦЭМ!$D$10+'СЕТ СН'!$F$5-'СЕТ СН'!$F$24</f>
        <v>2140.6594725000004</v>
      </c>
      <c r="R14" s="36">
        <f>SUMIFS(СВЦЭМ!$D$33:$D$776,СВЦЭМ!$A$33:$A$776,$A14,СВЦЭМ!$B$33:$B$776,R$11)+'СЕТ СН'!$F$14+СВЦЭМ!$D$10+'СЕТ СН'!$F$5-'СЕТ СН'!$F$24</f>
        <v>2132.6314232000004</v>
      </c>
      <c r="S14" s="36">
        <f>SUMIFS(СВЦЭМ!$D$33:$D$776,СВЦЭМ!$A$33:$A$776,$A14,СВЦЭМ!$B$33:$B$776,S$11)+'СЕТ СН'!$F$14+СВЦЭМ!$D$10+'СЕТ СН'!$F$5-'СЕТ СН'!$F$24</f>
        <v>2114.9628479800003</v>
      </c>
      <c r="T14" s="36">
        <f>SUMIFS(СВЦЭМ!$D$33:$D$776,СВЦЭМ!$A$33:$A$776,$A14,СВЦЭМ!$B$33:$B$776,T$11)+'СЕТ СН'!$F$14+СВЦЭМ!$D$10+'СЕТ СН'!$F$5-'СЕТ СН'!$F$24</f>
        <v>2095.79588066</v>
      </c>
      <c r="U14" s="36">
        <f>SUMIFS(СВЦЭМ!$D$33:$D$776,СВЦЭМ!$A$33:$A$776,$A14,СВЦЭМ!$B$33:$B$776,U$11)+'СЕТ СН'!$F$14+СВЦЭМ!$D$10+'СЕТ СН'!$F$5-'СЕТ СН'!$F$24</f>
        <v>2100.2394619900001</v>
      </c>
      <c r="V14" s="36">
        <f>SUMIFS(СВЦЭМ!$D$33:$D$776,СВЦЭМ!$A$33:$A$776,$A14,СВЦЭМ!$B$33:$B$776,V$11)+'СЕТ СН'!$F$14+СВЦЭМ!$D$10+'СЕТ СН'!$F$5-'СЕТ СН'!$F$24</f>
        <v>2100.5774461000001</v>
      </c>
      <c r="W14" s="36">
        <f>SUMIFS(СВЦЭМ!$D$33:$D$776,СВЦЭМ!$A$33:$A$776,$A14,СВЦЭМ!$B$33:$B$776,W$11)+'СЕТ СН'!$F$14+СВЦЭМ!$D$10+'СЕТ СН'!$F$5-'СЕТ СН'!$F$24</f>
        <v>2109.2475224</v>
      </c>
      <c r="X14" s="36">
        <f>SUMIFS(СВЦЭМ!$D$33:$D$776,СВЦЭМ!$A$33:$A$776,$A14,СВЦЭМ!$B$33:$B$776,X$11)+'СЕТ СН'!$F$14+СВЦЭМ!$D$10+'СЕТ СН'!$F$5-'СЕТ СН'!$F$24</f>
        <v>2118.7716888499999</v>
      </c>
      <c r="Y14" s="36">
        <f>SUMIFS(СВЦЭМ!$D$33:$D$776,СВЦЭМ!$A$33:$A$776,$A14,СВЦЭМ!$B$33:$B$776,Y$11)+'СЕТ СН'!$F$14+СВЦЭМ!$D$10+'СЕТ СН'!$F$5-'СЕТ СН'!$F$24</f>
        <v>2123.8578643700002</v>
      </c>
    </row>
    <row r="15" spans="1:27" ht="15.75" x14ac:dyDescent="0.2">
      <c r="A15" s="35">
        <f t="shared" si="0"/>
        <v>44200</v>
      </c>
      <c r="B15" s="36">
        <f>SUMIFS(СВЦЭМ!$D$33:$D$776,СВЦЭМ!$A$33:$A$776,$A15,СВЦЭМ!$B$33:$B$776,B$11)+'СЕТ СН'!$F$14+СВЦЭМ!$D$10+'СЕТ СН'!$F$5-'СЕТ СН'!$F$24</f>
        <v>2142.7743471399999</v>
      </c>
      <c r="C15" s="36">
        <f>SUMIFS(СВЦЭМ!$D$33:$D$776,СВЦЭМ!$A$33:$A$776,$A15,СВЦЭМ!$B$33:$B$776,C$11)+'СЕТ СН'!$F$14+СВЦЭМ!$D$10+'СЕТ СН'!$F$5-'СЕТ СН'!$F$24</f>
        <v>2159.1286826800001</v>
      </c>
      <c r="D15" s="36">
        <f>SUMIFS(СВЦЭМ!$D$33:$D$776,СВЦЭМ!$A$33:$A$776,$A15,СВЦЭМ!$B$33:$B$776,D$11)+'СЕТ СН'!$F$14+СВЦЭМ!$D$10+'СЕТ СН'!$F$5-'СЕТ СН'!$F$24</f>
        <v>2173.7668235600004</v>
      </c>
      <c r="E15" s="36">
        <f>SUMIFS(СВЦЭМ!$D$33:$D$776,СВЦЭМ!$A$33:$A$776,$A15,СВЦЭМ!$B$33:$B$776,E$11)+'СЕТ СН'!$F$14+СВЦЭМ!$D$10+'СЕТ СН'!$F$5-'СЕТ СН'!$F$24</f>
        <v>2197.6252985299998</v>
      </c>
      <c r="F15" s="36">
        <f>SUMIFS(СВЦЭМ!$D$33:$D$776,СВЦЭМ!$A$33:$A$776,$A15,СВЦЭМ!$B$33:$B$776,F$11)+'СЕТ СН'!$F$14+СВЦЭМ!$D$10+'СЕТ СН'!$F$5-'СЕТ СН'!$F$24</f>
        <v>2164.0991736200003</v>
      </c>
      <c r="G15" s="36">
        <f>SUMIFS(СВЦЭМ!$D$33:$D$776,СВЦЭМ!$A$33:$A$776,$A15,СВЦЭМ!$B$33:$B$776,G$11)+'СЕТ СН'!$F$14+СВЦЭМ!$D$10+'СЕТ СН'!$F$5-'СЕТ СН'!$F$24</f>
        <v>2161.1901214600002</v>
      </c>
      <c r="H15" s="36">
        <f>SUMIFS(СВЦЭМ!$D$33:$D$776,СВЦЭМ!$A$33:$A$776,$A15,СВЦЭМ!$B$33:$B$776,H$11)+'СЕТ СН'!$F$14+СВЦЭМ!$D$10+'СЕТ СН'!$F$5-'СЕТ СН'!$F$24</f>
        <v>2166.5238937399999</v>
      </c>
      <c r="I15" s="36">
        <f>SUMIFS(СВЦЭМ!$D$33:$D$776,СВЦЭМ!$A$33:$A$776,$A15,СВЦЭМ!$B$33:$B$776,I$11)+'СЕТ СН'!$F$14+СВЦЭМ!$D$10+'СЕТ СН'!$F$5-'СЕТ СН'!$F$24</f>
        <v>2150.4235647300002</v>
      </c>
      <c r="J15" s="36">
        <f>SUMIFS(СВЦЭМ!$D$33:$D$776,СВЦЭМ!$A$33:$A$776,$A15,СВЦЭМ!$B$33:$B$776,J$11)+'СЕТ СН'!$F$14+СВЦЭМ!$D$10+'СЕТ СН'!$F$5-'СЕТ СН'!$F$24</f>
        <v>2128.8458358500002</v>
      </c>
      <c r="K15" s="36">
        <f>SUMIFS(СВЦЭМ!$D$33:$D$776,СВЦЭМ!$A$33:$A$776,$A15,СВЦЭМ!$B$33:$B$776,K$11)+'СЕТ СН'!$F$14+СВЦЭМ!$D$10+'СЕТ СН'!$F$5-'СЕТ СН'!$F$24</f>
        <v>2100.8024900200003</v>
      </c>
      <c r="L15" s="36">
        <f>SUMIFS(СВЦЭМ!$D$33:$D$776,СВЦЭМ!$A$33:$A$776,$A15,СВЦЭМ!$B$33:$B$776,L$11)+'СЕТ СН'!$F$14+СВЦЭМ!$D$10+'СЕТ СН'!$F$5-'СЕТ СН'!$F$24</f>
        <v>2089.6172868200001</v>
      </c>
      <c r="M15" s="36">
        <f>SUMIFS(СВЦЭМ!$D$33:$D$776,СВЦЭМ!$A$33:$A$776,$A15,СВЦЭМ!$B$33:$B$776,M$11)+'СЕТ СН'!$F$14+СВЦЭМ!$D$10+'СЕТ СН'!$F$5-'СЕТ СН'!$F$24</f>
        <v>2083.4162658</v>
      </c>
      <c r="N15" s="36">
        <f>SUMIFS(СВЦЭМ!$D$33:$D$776,СВЦЭМ!$A$33:$A$776,$A15,СВЦЭМ!$B$33:$B$776,N$11)+'СЕТ СН'!$F$14+СВЦЭМ!$D$10+'СЕТ СН'!$F$5-'СЕТ СН'!$F$24</f>
        <v>2102.0657826400002</v>
      </c>
      <c r="O15" s="36">
        <f>SUMIFS(СВЦЭМ!$D$33:$D$776,СВЦЭМ!$A$33:$A$776,$A15,СВЦЭМ!$B$33:$B$776,O$11)+'СЕТ СН'!$F$14+СВЦЭМ!$D$10+'СЕТ СН'!$F$5-'СЕТ СН'!$F$24</f>
        <v>2112.0543177099999</v>
      </c>
      <c r="P15" s="36">
        <f>SUMIFS(СВЦЭМ!$D$33:$D$776,СВЦЭМ!$A$33:$A$776,$A15,СВЦЭМ!$B$33:$B$776,P$11)+'СЕТ СН'!$F$14+СВЦЭМ!$D$10+'СЕТ СН'!$F$5-'СЕТ СН'!$F$24</f>
        <v>2122.6882334900001</v>
      </c>
      <c r="Q15" s="36">
        <f>SUMIFS(СВЦЭМ!$D$33:$D$776,СВЦЭМ!$A$33:$A$776,$A15,СВЦЭМ!$B$33:$B$776,Q$11)+'СЕТ СН'!$F$14+СВЦЭМ!$D$10+'СЕТ СН'!$F$5-'СЕТ СН'!$F$24</f>
        <v>2128.1787790300004</v>
      </c>
      <c r="R15" s="36">
        <f>SUMIFS(СВЦЭМ!$D$33:$D$776,СВЦЭМ!$A$33:$A$776,$A15,СВЦЭМ!$B$33:$B$776,R$11)+'СЕТ СН'!$F$14+СВЦЭМ!$D$10+'СЕТ СН'!$F$5-'СЕТ СН'!$F$24</f>
        <v>2113.4293133400001</v>
      </c>
      <c r="S15" s="36">
        <f>SUMIFS(СВЦЭМ!$D$33:$D$776,СВЦЭМ!$A$33:$A$776,$A15,СВЦЭМ!$B$33:$B$776,S$11)+'СЕТ СН'!$F$14+СВЦЭМ!$D$10+'СЕТ СН'!$F$5-'СЕТ СН'!$F$24</f>
        <v>2102.80727174</v>
      </c>
      <c r="T15" s="36">
        <f>SUMIFS(СВЦЭМ!$D$33:$D$776,СВЦЭМ!$A$33:$A$776,$A15,СВЦЭМ!$B$33:$B$776,T$11)+'СЕТ СН'!$F$14+СВЦЭМ!$D$10+'СЕТ СН'!$F$5-'СЕТ СН'!$F$24</f>
        <v>2088.85282426</v>
      </c>
      <c r="U15" s="36">
        <f>SUMIFS(СВЦЭМ!$D$33:$D$776,СВЦЭМ!$A$33:$A$776,$A15,СВЦЭМ!$B$33:$B$776,U$11)+'СЕТ СН'!$F$14+СВЦЭМ!$D$10+'СЕТ СН'!$F$5-'СЕТ СН'!$F$24</f>
        <v>2093.8337331900002</v>
      </c>
      <c r="V15" s="36">
        <f>SUMIFS(СВЦЭМ!$D$33:$D$776,СВЦЭМ!$A$33:$A$776,$A15,СВЦЭМ!$B$33:$B$776,V$11)+'СЕТ СН'!$F$14+СВЦЭМ!$D$10+'СЕТ СН'!$F$5-'СЕТ СН'!$F$24</f>
        <v>2095.34976542</v>
      </c>
      <c r="W15" s="36">
        <f>SUMIFS(СВЦЭМ!$D$33:$D$776,СВЦЭМ!$A$33:$A$776,$A15,СВЦЭМ!$B$33:$B$776,W$11)+'СЕТ СН'!$F$14+СВЦЭМ!$D$10+'СЕТ СН'!$F$5-'СЕТ СН'!$F$24</f>
        <v>2104.7858084300001</v>
      </c>
      <c r="X15" s="36">
        <f>SUMIFS(СВЦЭМ!$D$33:$D$776,СВЦЭМ!$A$33:$A$776,$A15,СВЦЭМ!$B$33:$B$776,X$11)+'СЕТ СН'!$F$14+СВЦЭМ!$D$10+'СЕТ СН'!$F$5-'СЕТ СН'!$F$24</f>
        <v>2121.99358932</v>
      </c>
      <c r="Y15" s="36">
        <f>SUMIFS(СВЦЭМ!$D$33:$D$776,СВЦЭМ!$A$33:$A$776,$A15,СВЦЭМ!$B$33:$B$776,Y$11)+'СЕТ СН'!$F$14+СВЦЭМ!$D$10+'СЕТ СН'!$F$5-'СЕТ СН'!$F$24</f>
        <v>2136.1250249100003</v>
      </c>
    </row>
    <row r="16" spans="1:27" ht="15.75" x14ac:dyDescent="0.2">
      <c r="A16" s="35">
        <f t="shared" si="0"/>
        <v>44201</v>
      </c>
      <c r="B16" s="36">
        <f>SUMIFS(СВЦЭМ!$D$33:$D$776,СВЦЭМ!$A$33:$A$776,$A16,СВЦЭМ!$B$33:$B$776,B$11)+'СЕТ СН'!$F$14+СВЦЭМ!$D$10+'СЕТ СН'!$F$5-'СЕТ СН'!$F$24</f>
        <v>2103.7283856000004</v>
      </c>
      <c r="C16" s="36">
        <f>SUMIFS(СВЦЭМ!$D$33:$D$776,СВЦЭМ!$A$33:$A$776,$A16,СВЦЭМ!$B$33:$B$776,C$11)+'СЕТ СН'!$F$14+СВЦЭМ!$D$10+'СЕТ СН'!$F$5-'СЕТ СН'!$F$24</f>
        <v>2134.0989881900005</v>
      </c>
      <c r="D16" s="36">
        <f>SUMIFS(СВЦЭМ!$D$33:$D$776,СВЦЭМ!$A$33:$A$776,$A16,СВЦЭМ!$B$33:$B$776,D$11)+'СЕТ СН'!$F$14+СВЦЭМ!$D$10+'СЕТ СН'!$F$5-'СЕТ СН'!$F$24</f>
        <v>2146.7869882800001</v>
      </c>
      <c r="E16" s="36">
        <f>SUMIFS(СВЦЭМ!$D$33:$D$776,СВЦЭМ!$A$33:$A$776,$A16,СВЦЭМ!$B$33:$B$776,E$11)+'СЕТ СН'!$F$14+СВЦЭМ!$D$10+'СЕТ СН'!$F$5-'СЕТ СН'!$F$24</f>
        <v>2153.0872700199998</v>
      </c>
      <c r="F16" s="36">
        <f>SUMIFS(СВЦЭМ!$D$33:$D$776,СВЦЭМ!$A$33:$A$776,$A16,СВЦЭМ!$B$33:$B$776,F$11)+'СЕТ СН'!$F$14+СВЦЭМ!$D$10+'СЕТ СН'!$F$5-'СЕТ СН'!$F$24</f>
        <v>2155.5426361600003</v>
      </c>
      <c r="G16" s="36">
        <f>SUMIFS(СВЦЭМ!$D$33:$D$776,СВЦЭМ!$A$33:$A$776,$A16,СВЦЭМ!$B$33:$B$776,G$11)+'СЕТ СН'!$F$14+СВЦЭМ!$D$10+'СЕТ СН'!$F$5-'СЕТ СН'!$F$24</f>
        <v>2177.49560802</v>
      </c>
      <c r="H16" s="36">
        <f>SUMIFS(СВЦЭМ!$D$33:$D$776,СВЦЭМ!$A$33:$A$776,$A16,СВЦЭМ!$B$33:$B$776,H$11)+'СЕТ СН'!$F$14+СВЦЭМ!$D$10+'СЕТ СН'!$F$5-'СЕТ СН'!$F$24</f>
        <v>2162.13593816</v>
      </c>
      <c r="I16" s="36">
        <f>SUMIFS(СВЦЭМ!$D$33:$D$776,СВЦЭМ!$A$33:$A$776,$A16,СВЦЭМ!$B$33:$B$776,I$11)+'СЕТ СН'!$F$14+СВЦЭМ!$D$10+'СЕТ СН'!$F$5-'СЕТ СН'!$F$24</f>
        <v>2145.5814477499998</v>
      </c>
      <c r="J16" s="36">
        <f>SUMIFS(СВЦЭМ!$D$33:$D$776,СВЦЭМ!$A$33:$A$776,$A16,СВЦЭМ!$B$33:$B$776,J$11)+'СЕТ СН'!$F$14+СВЦЭМ!$D$10+'СЕТ СН'!$F$5-'СЕТ СН'!$F$24</f>
        <v>2121.0617268200003</v>
      </c>
      <c r="K16" s="36">
        <f>SUMIFS(СВЦЭМ!$D$33:$D$776,СВЦЭМ!$A$33:$A$776,$A16,СВЦЭМ!$B$33:$B$776,K$11)+'СЕТ СН'!$F$14+СВЦЭМ!$D$10+'СЕТ СН'!$F$5-'СЕТ СН'!$F$24</f>
        <v>2091.8331346700002</v>
      </c>
      <c r="L16" s="36">
        <f>SUMIFS(СВЦЭМ!$D$33:$D$776,СВЦЭМ!$A$33:$A$776,$A16,СВЦЭМ!$B$33:$B$776,L$11)+'СЕТ СН'!$F$14+СВЦЭМ!$D$10+'СЕТ СН'!$F$5-'СЕТ СН'!$F$24</f>
        <v>2071.29842753</v>
      </c>
      <c r="M16" s="36">
        <f>SUMIFS(СВЦЭМ!$D$33:$D$776,СВЦЭМ!$A$33:$A$776,$A16,СВЦЭМ!$B$33:$B$776,M$11)+'СЕТ СН'!$F$14+СВЦЭМ!$D$10+'СЕТ СН'!$F$5-'СЕТ СН'!$F$24</f>
        <v>2078.3195573100002</v>
      </c>
      <c r="N16" s="36">
        <f>SUMIFS(СВЦЭМ!$D$33:$D$776,СВЦЭМ!$A$33:$A$776,$A16,СВЦЭМ!$B$33:$B$776,N$11)+'СЕТ СН'!$F$14+СВЦЭМ!$D$10+'СЕТ СН'!$F$5-'СЕТ СН'!$F$24</f>
        <v>2110.93222848</v>
      </c>
      <c r="O16" s="36">
        <f>SUMIFS(СВЦЭМ!$D$33:$D$776,СВЦЭМ!$A$33:$A$776,$A16,СВЦЭМ!$B$33:$B$776,O$11)+'СЕТ СН'!$F$14+СВЦЭМ!$D$10+'СЕТ СН'!$F$5-'СЕТ СН'!$F$24</f>
        <v>2137.5120726599998</v>
      </c>
      <c r="P16" s="36">
        <f>SUMIFS(СВЦЭМ!$D$33:$D$776,СВЦЭМ!$A$33:$A$776,$A16,СВЦЭМ!$B$33:$B$776,P$11)+'СЕТ СН'!$F$14+СВЦЭМ!$D$10+'СЕТ СН'!$F$5-'СЕТ СН'!$F$24</f>
        <v>2153.6358375500004</v>
      </c>
      <c r="Q16" s="36">
        <f>SUMIFS(СВЦЭМ!$D$33:$D$776,СВЦЭМ!$A$33:$A$776,$A16,СВЦЭМ!$B$33:$B$776,Q$11)+'СЕТ СН'!$F$14+СВЦЭМ!$D$10+'СЕТ СН'!$F$5-'СЕТ СН'!$F$24</f>
        <v>2158.66015109</v>
      </c>
      <c r="R16" s="36">
        <f>SUMIFS(СВЦЭМ!$D$33:$D$776,СВЦЭМ!$A$33:$A$776,$A16,СВЦЭМ!$B$33:$B$776,R$11)+'СЕТ СН'!$F$14+СВЦЭМ!$D$10+'СЕТ СН'!$F$5-'СЕТ СН'!$F$24</f>
        <v>2146.1770602500001</v>
      </c>
      <c r="S16" s="36">
        <f>SUMIFS(СВЦЭМ!$D$33:$D$776,СВЦЭМ!$A$33:$A$776,$A16,СВЦЭМ!$B$33:$B$776,S$11)+'СЕТ СН'!$F$14+СВЦЭМ!$D$10+'СЕТ СН'!$F$5-'СЕТ СН'!$F$24</f>
        <v>2134.2005560699999</v>
      </c>
      <c r="T16" s="36">
        <f>SUMIFS(СВЦЭМ!$D$33:$D$776,СВЦЭМ!$A$33:$A$776,$A16,СВЦЭМ!$B$33:$B$776,T$11)+'СЕТ СН'!$F$14+СВЦЭМ!$D$10+'СЕТ СН'!$F$5-'СЕТ СН'!$F$24</f>
        <v>2102.7756581000003</v>
      </c>
      <c r="U16" s="36">
        <f>SUMIFS(СВЦЭМ!$D$33:$D$776,СВЦЭМ!$A$33:$A$776,$A16,СВЦЭМ!$B$33:$B$776,U$11)+'СЕТ СН'!$F$14+СВЦЭМ!$D$10+'СЕТ СН'!$F$5-'СЕТ СН'!$F$24</f>
        <v>2109.6311483600002</v>
      </c>
      <c r="V16" s="36">
        <f>SUMIFS(СВЦЭМ!$D$33:$D$776,СВЦЭМ!$A$33:$A$776,$A16,СВЦЭМ!$B$33:$B$776,V$11)+'СЕТ СН'!$F$14+СВЦЭМ!$D$10+'СЕТ СН'!$F$5-'СЕТ СН'!$F$24</f>
        <v>2114.4982541300001</v>
      </c>
      <c r="W16" s="36">
        <f>SUMIFS(СВЦЭМ!$D$33:$D$776,СВЦЭМ!$A$33:$A$776,$A16,СВЦЭМ!$B$33:$B$776,W$11)+'СЕТ СН'!$F$14+СВЦЭМ!$D$10+'СЕТ СН'!$F$5-'СЕТ СН'!$F$24</f>
        <v>2129.6967615000003</v>
      </c>
      <c r="X16" s="36">
        <f>SUMIFS(СВЦЭМ!$D$33:$D$776,СВЦЭМ!$A$33:$A$776,$A16,СВЦЭМ!$B$33:$B$776,X$11)+'СЕТ СН'!$F$14+СВЦЭМ!$D$10+'СЕТ СН'!$F$5-'СЕТ СН'!$F$24</f>
        <v>2144.5394110900002</v>
      </c>
      <c r="Y16" s="36">
        <f>SUMIFS(СВЦЭМ!$D$33:$D$776,СВЦЭМ!$A$33:$A$776,$A16,СВЦЭМ!$B$33:$B$776,Y$11)+'СЕТ СН'!$F$14+СВЦЭМ!$D$10+'СЕТ СН'!$F$5-'СЕТ СН'!$F$24</f>
        <v>2161.2192100800003</v>
      </c>
    </row>
    <row r="17" spans="1:25" ht="15.75" x14ac:dyDescent="0.2">
      <c r="A17" s="35">
        <f t="shared" si="0"/>
        <v>44202</v>
      </c>
      <c r="B17" s="36">
        <f>SUMIFS(СВЦЭМ!$D$33:$D$776,СВЦЭМ!$A$33:$A$776,$A17,СВЦЭМ!$B$33:$B$776,B$11)+'СЕТ СН'!$F$14+СВЦЭМ!$D$10+'СЕТ СН'!$F$5-'СЕТ СН'!$F$24</f>
        <v>2151.3385874000001</v>
      </c>
      <c r="C17" s="36">
        <f>SUMIFS(СВЦЭМ!$D$33:$D$776,СВЦЭМ!$A$33:$A$776,$A17,СВЦЭМ!$B$33:$B$776,C$11)+'СЕТ СН'!$F$14+СВЦЭМ!$D$10+'СЕТ СН'!$F$5-'СЕТ СН'!$F$24</f>
        <v>2181.9544310400001</v>
      </c>
      <c r="D17" s="36">
        <f>SUMIFS(СВЦЭМ!$D$33:$D$776,СВЦЭМ!$A$33:$A$776,$A17,СВЦЭМ!$B$33:$B$776,D$11)+'СЕТ СН'!$F$14+СВЦЭМ!$D$10+'СЕТ СН'!$F$5-'СЕТ СН'!$F$24</f>
        <v>2205.5057718100002</v>
      </c>
      <c r="E17" s="36">
        <f>SUMIFS(СВЦЭМ!$D$33:$D$776,СВЦЭМ!$A$33:$A$776,$A17,СВЦЭМ!$B$33:$B$776,E$11)+'СЕТ СН'!$F$14+СВЦЭМ!$D$10+'СЕТ СН'!$F$5-'СЕТ СН'!$F$24</f>
        <v>2214.7435672299998</v>
      </c>
      <c r="F17" s="36">
        <f>SUMIFS(СВЦЭМ!$D$33:$D$776,СВЦЭМ!$A$33:$A$776,$A17,СВЦЭМ!$B$33:$B$776,F$11)+'СЕТ СН'!$F$14+СВЦЭМ!$D$10+'СЕТ СН'!$F$5-'СЕТ СН'!$F$24</f>
        <v>2225.7920211199998</v>
      </c>
      <c r="G17" s="36">
        <f>SUMIFS(СВЦЭМ!$D$33:$D$776,СВЦЭМ!$A$33:$A$776,$A17,СВЦЭМ!$B$33:$B$776,G$11)+'СЕТ СН'!$F$14+СВЦЭМ!$D$10+'СЕТ СН'!$F$5-'СЕТ СН'!$F$24</f>
        <v>2222.6033833400002</v>
      </c>
      <c r="H17" s="36">
        <f>SUMIFS(СВЦЭМ!$D$33:$D$776,СВЦЭМ!$A$33:$A$776,$A17,СВЦЭМ!$B$33:$B$776,H$11)+'СЕТ СН'!$F$14+СВЦЭМ!$D$10+'СЕТ СН'!$F$5-'СЕТ СН'!$F$24</f>
        <v>2206.7539727000003</v>
      </c>
      <c r="I17" s="36">
        <f>SUMIFS(СВЦЭМ!$D$33:$D$776,СВЦЭМ!$A$33:$A$776,$A17,СВЦЭМ!$B$33:$B$776,I$11)+'СЕТ СН'!$F$14+СВЦЭМ!$D$10+'СЕТ СН'!$F$5-'СЕТ СН'!$F$24</f>
        <v>2180.7963140700003</v>
      </c>
      <c r="J17" s="36">
        <f>SUMIFS(СВЦЭМ!$D$33:$D$776,СВЦЭМ!$A$33:$A$776,$A17,СВЦЭМ!$B$33:$B$776,J$11)+'СЕТ СН'!$F$14+СВЦЭМ!$D$10+'СЕТ СН'!$F$5-'СЕТ СН'!$F$24</f>
        <v>2137.5644479299999</v>
      </c>
      <c r="K17" s="36">
        <f>SUMIFS(СВЦЭМ!$D$33:$D$776,СВЦЭМ!$A$33:$A$776,$A17,СВЦЭМ!$B$33:$B$776,K$11)+'СЕТ СН'!$F$14+СВЦЭМ!$D$10+'СЕТ СН'!$F$5-'СЕТ СН'!$F$24</f>
        <v>2096.6496330300001</v>
      </c>
      <c r="L17" s="36">
        <f>SUMIFS(СВЦЭМ!$D$33:$D$776,СВЦЭМ!$A$33:$A$776,$A17,СВЦЭМ!$B$33:$B$776,L$11)+'СЕТ СН'!$F$14+СВЦЭМ!$D$10+'СЕТ СН'!$F$5-'СЕТ СН'!$F$24</f>
        <v>2084.2268352900001</v>
      </c>
      <c r="M17" s="36">
        <f>SUMIFS(СВЦЭМ!$D$33:$D$776,СВЦЭМ!$A$33:$A$776,$A17,СВЦЭМ!$B$33:$B$776,M$11)+'СЕТ СН'!$F$14+СВЦЭМ!$D$10+'СЕТ СН'!$F$5-'СЕТ СН'!$F$24</f>
        <v>2088.0686878300003</v>
      </c>
      <c r="N17" s="36">
        <f>SUMIFS(СВЦЭМ!$D$33:$D$776,СВЦЭМ!$A$33:$A$776,$A17,СВЦЭМ!$B$33:$B$776,N$11)+'СЕТ СН'!$F$14+СВЦЭМ!$D$10+'СЕТ СН'!$F$5-'СЕТ СН'!$F$24</f>
        <v>2115.9336002500004</v>
      </c>
      <c r="O17" s="36">
        <f>SUMIFS(СВЦЭМ!$D$33:$D$776,СВЦЭМ!$A$33:$A$776,$A17,СВЦЭМ!$B$33:$B$776,O$11)+'СЕТ СН'!$F$14+СВЦЭМ!$D$10+'СЕТ СН'!$F$5-'СЕТ СН'!$F$24</f>
        <v>2132.3690227200004</v>
      </c>
      <c r="P17" s="36">
        <f>SUMIFS(СВЦЭМ!$D$33:$D$776,СВЦЭМ!$A$33:$A$776,$A17,СВЦЭМ!$B$33:$B$776,P$11)+'СЕТ СН'!$F$14+СВЦЭМ!$D$10+'СЕТ СН'!$F$5-'СЕТ СН'!$F$24</f>
        <v>2143.2869453900003</v>
      </c>
      <c r="Q17" s="36">
        <f>SUMIFS(СВЦЭМ!$D$33:$D$776,СВЦЭМ!$A$33:$A$776,$A17,СВЦЭМ!$B$33:$B$776,Q$11)+'СЕТ СН'!$F$14+СВЦЭМ!$D$10+'СЕТ СН'!$F$5-'СЕТ СН'!$F$24</f>
        <v>2147.48094575</v>
      </c>
      <c r="R17" s="36">
        <f>SUMIFS(СВЦЭМ!$D$33:$D$776,СВЦЭМ!$A$33:$A$776,$A17,СВЦЭМ!$B$33:$B$776,R$11)+'СЕТ СН'!$F$14+СВЦЭМ!$D$10+'СЕТ СН'!$F$5-'СЕТ СН'!$F$24</f>
        <v>2133.6023900999999</v>
      </c>
      <c r="S17" s="36">
        <f>SUMIFS(СВЦЭМ!$D$33:$D$776,СВЦЭМ!$A$33:$A$776,$A17,СВЦЭМ!$B$33:$B$776,S$11)+'СЕТ СН'!$F$14+СВЦЭМ!$D$10+'СЕТ СН'!$F$5-'СЕТ СН'!$F$24</f>
        <v>2107.8224461300001</v>
      </c>
      <c r="T17" s="36">
        <f>SUMIFS(СВЦЭМ!$D$33:$D$776,СВЦЭМ!$A$33:$A$776,$A17,СВЦЭМ!$B$33:$B$776,T$11)+'СЕТ СН'!$F$14+СВЦЭМ!$D$10+'СЕТ СН'!$F$5-'СЕТ СН'!$F$24</f>
        <v>2082.4195836700001</v>
      </c>
      <c r="U17" s="36">
        <f>SUMIFS(СВЦЭМ!$D$33:$D$776,СВЦЭМ!$A$33:$A$776,$A17,СВЦЭМ!$B$33:$B$776,U$11)+'СЕТ СН'!$F$14+СВЦЭМ!$D$10+'СЕТ СН'!$F$5-'СЕТ СН'!$F$24</f>
        <v>2085.8962465600002</v>
      </c>
      <c r="V17" s="36">
        <f>SUMIFS(СВЦЭМ!$D$33:$D$776,СВЦЭМ!$A$33:$A$776,$A17,СВЦЭМ!$B$33:$B$776,V$11)+'СЕТ СН'!$F$14+СВЦЭМ!$D$10+'СЕТ СН'!$F$5-'СЕТ СН'!$F$24</f>
        <v>2092.7152704200003</v>
      </c>
      <c r="W17" s="36">
        <f>SUMIFS(СВЦЭМ!$D$33:$D$776,СВЦЭМ!$A$33:$A$776,$A17,СВЦЭМ!$B$33:$B$776,W$11)+'СЕТ СН'!$F$14+СВЦЭМ!$D$10+'СЕТ СН'!$F$5-'СЕТ СН'!$F$24</f>
        <v>2108.43886174</v>
      </c>
      <c r="X17" s="36">
        <f>SUMIFS(СВЦЭМ!$D$33:$D$776,СВЦЭМ!$A$33:$A$776,$A17,СВЦЭМ!$B$33:$B$776,X$11)+'СЕТ СН'!$F$14+СВЦЭМ!$D$10+'СЕТ СН'!$F$5-'СЕТ СН'!$F$24</f>
        <v>2125.9269046999998</v>
      </c>
      <c r="Y17" s="36">
        <f>SUMIFS(СВЦЭМ!$D$33:$D$776,СВЦЭМ!$A$33:$A$776,$A17,СВЦЭМ!$B$33:$B$776,Y$11)+'СЕТ СН'!$F$14+СВЦЭМ!$D$10+'СЕТ СН'!$F$5-'СЕТ СН'!$F$24</f>
        <v>2148.09069606</v>
      </c>
    </row>
    <row r="18" spans="1:25" ht="15.75" x14ac:dyDescent="0.2">
      <c r="A18" s="35">
        <f t="shared" si="0"/>
        <v>44203</v>
      </c>
      <c r="B18" s="36">
        <f>SUMIFS(СВЦЭМ!$D$33:$D$776,СВЦЭМ!$A$33:$A$776,$A18,СВЦЭМ!$B$33:$B$776,B$11)+'СЕТ СН'!$F$14+СВЦЭМ!$D$10+'СЕТ СН'!$F$5-'СЕТ СН'!$F$24</f>
        <v>2120.6894021900002</v>
      </c>
      <c r="C18" s="36">
        <f>SUMIFS(СВЦЭМ!$D$33:$D$776,СВЦЭМ!$A$33:$A$776,$A18,СВЦЭМ!$B$33:$B$776,C$11)+'СЕТ СН'!$F$14+СВЦЭМ!$D$10+'СЕТ СН'!$F$5-'СЕТ СН'!$F$24</f>
        <v>2153.74913844</v>
      </c>
      <c r="D18" s="36">
        <f>SUMIFS(СВЦЭМ!$D$33:$D$776,СВЦЭМ!$A$33:$A$776,$A18,СВЦЭМ!$B$33:$B$776,D$11)+'СЕТ СН'!$F$14+СВЦЭМ!$D$10+'СЕТ СН'!$F$5-'СЕТ СН'!$F$24</f>
        <v>2181.81440552</v>
      </c>
      <c r="E18" s="36">
        <f>SUMIFS(СВЦЭМ!$D$33:$D$776,СВЦЭМ!$A$33:$A$776,$A18,СВЦЭМ!$B$33:$B$776,E$11)+'СЕТ СН'!$F$14+СВЦЭМ!$D$10+'СЕТ СН'!$F$5-'СЕТ СН'!$F$24</f>
        <v>2191.9794393299999</v>
      </c>
      <c r="F18" s="36">
        <f>SUMIFS(СВЦЭМ!$D$33:$D$776,СВЦЭМ!$A$33:$A$776,$A18,СВЦЭМ!$B$33:$B$776,F$11)+'СЕТ СН'!$F$14+СВЦЭМ!$D$10+'СЕТ СН'!$F$5-'СЕТ СН'!$F$24</f>
        <v>2201.5946003099998</v>
      </c>
      <c r="G18" s="36">
        <f>SUMIFS(СВЦЭМ!$D$33:$D$776,СВЦЭМ!$A$33:$A$776,$A18,СВЦЭМ!$B$33:$B$776,G$11)+'СЕТ СН'!$F$14+СВЦЭМ!$D$10+'СЕТ СН'!$F$5-'СЕТ СН'!$F$24</f>
        <v>2195.35780393</v>
      </c>
      <c r="H18" s="36">
        <f>SUMIFS(СВЦЭМ!$D$33:$D$776,СВЦЭМ!$A$33:$A$776,$A18,СВЦЭМ!$B$33:$B$776,H$11)+'СЕТ СН'!$F$14+СВЦЭМ!$D$10+'СЕТ СН'!$F$5-'СЕТ СН'!$F$24</f>
        <v>2179.3722893600002</v>
      </c>
      <c r="I18" s="36">
        <f>SUMIFS(СВЦЭМ!$D$33:$D$776,СВЦЭМ!$A$33:$A$776,$A18,СВЦЭМ!$B$33:$B$776,I$11)+'СЕТ СН'!$F$14+СВЦЭМ!$D$10+'СЕТ СН'!$F$5-'СЕТ СН'!$F$24</f>
        <v>2152.9141727300002</v>
      </c>
      <c r="J18" s="36">
        <f>SUMIFS(СВЦЭМ!$D$33:$D$776,СВЦЭМ!$A$33:$A$776,$A18,СВЦЭМ!$B$33:$B$776,J$11)+'СЕТ СН'!$F$14+СВЦЭМ!$D$10+'СЕТ СН'!$F$5-'СЕТ СН'!$F$24</f>
        <v>2127.9196593000001</v>
      </c>
      <c r="K18" s="36">
        <f>SUMIFS(СВЦЭМ!$D$33:$D$776,СВЦЭМ!$A$33:$A$776,$A18,СВЦЭМ!$B$33:$B$776,K$11)+'СЕТ СН'!$F$14+СВЦЭМ!$D$10+'СЕТ СН'!$F$5-'СЕТ СН'!$F$24</f>
        <v>2102.9296450500001</v>
      </c>
      <c r="L18" s="36">
        <f>SUMIFS(СВЦЭМ!$D$33:$D$776,СВЦЭМ!$A$33:$A$776,$A18,СВЦЭМ!$B$33:$B$776,L$11)+'СЕТ СН'!$F$14+СВЦЭМ!$D$10+'СЕТ СН'!$F$5-'СЕТ СН'!$F$24</f>
        <v>2087.5034301400001</v>
      </c>
      <c r="M18" s="36">
        <f>SUMIFS(СВЦЭМ!$D$33:$D$776,СВЦЭМ!$A$33:$A$776,$A18,СВЦЭМ!$B$33:$B$776,M$11)+'СЕТ СН'!$F$14+СВЦЭМ!$D$10+'СЕТ СН'!$F$5-'СЕТ СН'!$F$24</f>
        <v>2102.2755723099999</v>
      </c>
      <c r="N18" s="36">
        <f>SUMIFS(СВЦЭМ!$D$33:$D$776,СВЦЭМ!$A$33:$A$776,$A18,СВЦЭМ!$B$33:$B$776,N$11)+'СЕТ СН'!$F$14+СВЦЭМ!$D$10+'СЕТ СН'!$F$5-'СЕТ СН'!$F$24</f>
        <v>2150.1239795800002</v>
      </c>
      <c r="O18" s="36">
        <f>SUMIFS(СВЦЭМ!$D$33:$D$776,СВЦЭМ!$A$33:$A$776,$A18,СВЦЭМ!$B$33:$B$776,O$11)+'СЕТ СН'!$F$14+СВЦЭМ!$D$10+'СЕТ СН'!$F$5-'СЕТ СН'!$F$24</f>
        <v>2157.6101488200002</v>
      </c>
      <c r="P18" s="36">
        <f>SUMIFS(СВЦЭМ!$D$33:$D$776,СВЦЭМ!$A$33:$A$776,$A18,СВЦЭМ!$B$33:$B$776,P$11)+'СЕТ СН'!$F$14+СВЦЭМ!$D$10+'СЕТ СН'!$F$5-'СЕТ СН'!$F$24</f>
        <v>2169.2490993299998</v>
      </c>
      <c r="Q18" s="36">
        <f>SUMIFS(СВЦЭМ!$D$33:$D$776,СВЦЭМ!$A$33:$A$776,$A18,СВЦЭМ!$B$33:$B$776,Q$11)+'СЕТ СН'!$F$14+СВЦЭМ!$D$10+'СЕТ СН'!$F$5-'СЕТ СН'!$F$24</f>
        <v>2180.1832872599998</v>
      </c>
      <c r="R18" s="36">
        <f>SUMIFS(СВЦЭМ!$D$33:$D$776,СВЦЭМ!$A$33:$A$776,$A18,СВЦЭМ!$B$33:$B$776,R$11)+'СЕТ СН'!$F$14+СВЦЭМ!$D$10+'СЕТ СН'!$F$5-'СЕТ СН'!$F$24</f>
        <v>2177.2099878600002</v>
      </c>
      <c r="S18" s="36">
        <f>SUMIFS(СВЦЭМ!$D$33:$D$776,СВЦЭМ!$A$33:$A$776,$A18,СВЦЭМ!$B$33:$B$776,S$11)+'СЕТ СН'!$F$14+СВЦЭМ!$D$10+'СЕТ СН'!$F$5-'СЕТ СН'!$F$24</f>
        <v>2152.5609676200002</v>
      </c>
      <c r="T18" s="36">
        <f>SUMIFS(СВЦЭМ!$D$33:$D$776,СВЦЭМ!$A$33:$A$776,$A18,СВЦЭМ!$B$33:$B$776,T$11)+'СЕТ СН'!$F$14+СВЦЭМ!$D$10+'СЕТ СН'!$F$5-'СЕТ СН'!$F$24</f>
        <v>2128.5805520800004</v>
      </c>
      <c r="U18" s="36">
        <f>SUMIFS(СВЦЭМ!$D$33:$D$776,СВЦЭМ!$A$33:$A$776,$A18,СВЦЭМ!$B$33:$B$776,U$11)+'СЕТ СН'!$F$14+СВЦЭМ!$D$10+'СЕТ СН'!$F$5-'СЕТ СН'!$F$24</f>
        <v>2137.65006997</v>
      </c>
      <c r="V18" s="36">
        <f>SUMIFS(СВЦЭМ!$D$33:$D$776,СВЦЭМ!$A$33:$A$776,$A18,СВЦЭМ!$B$33:$B$776,V$11)+'СЕТ СН'!$F$14+СВЦЭМ!$D$10+'СЕТ СН'!$F$5-'СЕТ СН'!$F$24</f>
        <v>2136.6892191000002</v>
      </c>
      <c r="W18" s="36">
        <f>SUMIFS(СВЦЭМ!$D$33:$D$776,СВЦЭМ!$A$33:$A$776,$A18,СВЦЭМ!$B$33:$B$776,W$11)+'СЕТ СН'!$F$14+СВЦЭМ!$D$10+'СЕТ СН'!$F$5-'СЕТ СН'!$F$24</f>
        <v>2155.2735445300004</v>
      </c>
      <c r="X18" s="36">
        <f>SUMIFS(СВЦЭМ!$D$33:$D$776,СВЦЭМ!$A$33:$A$776,$A18,СВЦЭМ!$B$33:$B$776,X$11)+'СЕТ СН'!$F$14+СВЦЭМ!$D$10+'СЕТ СН'!$F$5-'СЕТ СН'!$F$24</f>
        <v>2171.8013860000001</v>
      </c>
      <c r="Y18" s="36">
        <f>SUMIFS(СВЦЭМ!$D$33:$D$776,СВЦЭМ!$A$33:$A$776,$A18,СВЦЭМ!$B$33:$B$776,Y$11)+'СЕТ СН'!$F$14+СВЦЭМ!$D$10+'СЕТ СН'!$F$5-'СЕТ СН'!$F$24</f>
        <v>2194.5153066700004</v>
      </c>
    </row>
    <row r="19" spans="1:25" ht="15.75" x14ac:dyDescent="0.2">
      <c r="A19" s="35">
        <f t="shared" si="0"/>
        <v>44204</v>
      </c>
      <c r="B19" s="36">
        <f>SUMIFS(СВЦЭМ!$D$33:$D$776,СВЦЭМ!$A$33:$A$776,$A19,СВЦЭМ!$B$33:$B$776,B$11)+'СЕТ СН'!$F$14+СВЦЭМ!$D$10+'СЕТ СН'!$F$5-'СЕТ СН'!$F$24</f>
        <v>2134.0202012700001</v>
      </c>
      <c r="C19" s="36">
        <f>SUMIFS(СВЦЭМ!$D$33:$D$776,СВЦЭМ!$A$33:$A$776,$A19,СВЦЭМ!$B$33:$B$776,C$11)+'СЕТ СН'!$F$14+СВЦЭМ!$D$10+'СЕТ СН'!$F$5-'СЕТ СН'!$F$24</f>
        <v>2173.3220631600002</v>
      </c>
      <c r="D19" s="36">
        <f>SUMIFS(СВЦЭМ!$D$33:$D$776,СВЦЭМ!$A$33:$A$776,$A19,СВЦЭМ!$B$33:$B$776,D$11)+'СЕТ СН'!$F$14+СВЦЭМ!$D$10+'СЕТ СН'!$F$5-'СЕТ СН'!$F$24</f>
        <v>2197.4866604099998</v>
      </c>
      <c r="E19" s="36">
        <f>SUMIFS(СВЦЭМ!$D$33:$D$776,СВЦЭМ!$A$33:$A$776,$A19,СВЦЭМ!$B$33:$B$776,E$11)+'СЕТ СН'!$F$14+СВЦЭМ!$D$10+'СЕТ СН'!$F$5-'СЕТ СН'!$F$24</f>
        <v>2214.2190165000002</v>
      </c>
      <c r="F19" s="36">
        <f>SUMIFS(СВЦЭМ!$D$33:$D$776,СВЦЭМ!$A$33:$A$776,$A19,СВЦЭМ!$B$33:$B$776,F$11)+'СЕТ СН'!$F$14+СВЦЭМ!$D$10+'СЕТ СН'!$F$5-'СЕТ СН'!$F$24</f>
        <v>2221.0182566200001</v>
      </c>
      <c r="G19" s="36">
        <f>SUMIFS(СВЦЭМ!$D$33:$D$776,СВЦЭМ!$A$33:$A$776,$A19,СВЦЭМ!$B$33:$B$776,G$11)+'СЕТ СН'!$F$14+СВЦЭМ!$D$10+'СЕТ СН'!$F$5-'СЕТ СН'!$F$24</f>
        <v>2216.3215575600002</v>
      </c>
      <c r="H19" s="36">
        <f>SUMIFS(СВЦЭМ!$D$33:$D$776,СВЦЭМ!$A$33:$A$776,$A19,СВЦЭМ!$B$33:$B$776,H$11)+'СЕТ СН'!$F$14+СВЦЭМ!$D$10+'СЕТ СН'!$F$5-'СЕТ СН'!$F$24</f>
        <v>2198.17528756</v>
      </c>
      <c r="I19" s="36">
        <f>SUMIFS(СВЦЭМ!$D$33:$D$776,СВЦЭМ!$A$33:$A$776,$A19,СВЦЭМ!$B$33:$B$776,I$11)+'СЕТ СН'!$F$14+СВЦЭМ!$D$10+'СЕТ СН'!$F$5-'СЕТ СН'!$F$24</f>
        <v>2217.3012742999999</v>
      </c>
      <c r="J19" s="36">
        <f>SUMIFS(СВЦЭМ!$D$33:$D$776,СВЦЭМ!$A$33:$A$776,$A19,СВЦЭМ!$B$33:$B$776,J$11)+'СЕТ СН'!$F$14+СВЦЭМ!$D$10+'СЕТ СН'!$F$5-'СЕТ СН'!$F$24</f>
        <v>2191.0458379400002</v>
      </c>
      <c r="K19" s="36">
        <f>SUMIFS(СВЦЭМ!$D$33:$D$776,СВЦЭМ!$A$33:$A$776,$A19,СВЦЭМ!$B$33:$B$776,K$11)+'СЕТ СН'!$F$14+СВЦЭМ!$D$10+'СЕТ СН'!$F$5-'СЕТ СН'!$F$24</f>
        <v>2161.3173056800001</v>
      </c>
      <c r="L19" s="36">
        <f>SUMIFS(СВЦЭМ!$D$33:$D$776,СВЦЭМ!$A$33:$A$776,$A19,СВЦЭМ!$B$33:$B$776,L$11)+'СЕТ СН'!$F$14+СВЦЭМ!$D$10+'СЕТ СН'!$F$5-'СЕТ СН'!$F$24</f>
        <v>2140.5060092600002</v>
      </c>
      <c r="M19" s="36">
        <f>SUMIFS(СВЦЭМ!$D$33:$D$776,СВЦЭМ!$A$33:$A$776,$A19,СВЦЭМ!$B$33:$B$776,M$11)+'СЕТ СН'!$F$14+СВЦЭМ!$D$10+'СЕТ СН'!$F$5-'СЕТ СН'!$F$24</f>
        <v>2129.9129879900001</v>
      </c>
      <c r="N19" s="36">
        <f>SUMIFS(СВЦЭМ!$D$33:$D$776,СВЦЭМ!$A$33:$A$776,$A19,СВЦЭМ!$B$33:$B$776,N$11)+'СЕТ СН'!$F$14+СВЦЭМ!$D$10+'СЕТ СН'!$F$5-'СЕТ СН'!$F$24</f>
        <v>2152.33864171</v>
      </c>
      <c r="O19" s="36">
        <f>SUMIFS(СВЦЭМ!$D$33:$D$776,СВЦЭМ!$A$33:$A$776,$A19,СВЦЭМ!$B$33:$B$776,O$11)+'СЕТ СН'!$F$14+СВЦЭМ!$D$10+'СЕТ СН'!$F$5-'СЕТ СН'!$F$24</f>
        <v>2162.8138776200003</v>
      </c>
      <c r="P19" s="36">
        <f>SUMIFS(СВЦЭМ!$D$33:$D$776,СВЦЭМ!$A$33:$A$776,$A19,СВЦЭМ!$B$33:$B$776,P$11)+'СЕТ СН'!$F$14+СВЦЭМ!$D$10+'СЕТ СН'!$F$5-'СЕТ СН'!$F$24</f>
        <v>2177.4350081100001</v>
      </c>
      <c r="Q19" s="36">
        <f>SUMIFS(СВЦЭМ!$D$33:$D$776,СВЦЭМ!$A$33:$A$776,$A19,СВЦЭМ!$B$33:$B$776,Q$11)+'СЕТ СН'!$F$14+СВЦЭМ!$D$10+'СЕТ СН'!$F$5-'СЕТ СН'!$F$24</f>
        <v>2189.3083814199999</v>
      </c>
      <c r="R19" s="36">
        <f>SUMIFS(СВЦЭМ!$D$33:$D$776,СВЦЭМ!$A$33:$A$776,$A19,СВЦЭМ!$B$33:$B$776,R$11)+'СЕТ СН'!$F$14+СВЦЭМ!$D$10+'СЕТ СН'!$F$5-'СЕТ СН'!$F$24</f>
        <v>2179.1326755300001</v>
      </c>
      <c r="S19" s="36">
        <f>SUMIFS(СВЦЭМ!$D$33:$D$776,СВЦЭМ!$A$33:$A$776,$A19,СВЦЭМ!$B$33:$B$776,S$11)+'СЕТ СН'!$F$14+СВЦЭМ!$D$10+'СЕТ СН'!$F$5-'СЕТ СН'!$F$24</f>
        <v>2151.2815356299998</v>
      </c>
      <c r="T19" s="36">
        <f>SUMIFS(СВЦЭМ!$D$33:$D$776,СВЦЭМ!$A$33:$A$776,$A19,СВЦЭМ!$B$33:$B$776,T$11)+'СЕТ СН'!$F$14+СВЦЭМ!$D$10+'СЕТ СН'!$F$5-'СЕТ СН'!$F$24</f>
        <v>2128.9266511800001</v>
      </c>
      <c r="U19" s="36">
        <f>SUMIFS(СВЦЭМ!$D$33:$D$776,СВЦЭМ!$A$33:$A$776,$A19,СВЦЭМ!$B$33:$B$776,U$11)+'СЕТ СН'!$F$14+СВЦЭМ!$D$10+'СЕТ СН'!$F$5-'СЕТ СН'!$F$24</f>
        <v>2131.5804353800004</v>
      </c>
      <c r="V19" s="36">
        <f>SUMIFS(СВЦЭМ!$D$33:$D$776,СВЦЭМ!$A$33:$A$776,$A19,СВЦЭМ!$B$33:$B$776,V$11)+'СЕТ СН'!$F$14+СВЦЭМ!$D$10+'СЕТ СН'!$F$5-'СЕТ СН'!$F$24</f>
        <v>2136.4435542199999</v>
      </c>
      <c r="W19" s="36">
        <f>SUMIFS(СВЦЭМ!$D$33:$D$776,СВЦЭМ!$A$33:$A$776,$A19,СВЦЭМ!$B$33:$B$776,W$11)+'СЕТ СН'!$F$14+СВЦЭМ!$D$10+'СЕТ СН'!$F$5-'СЕТ СН'!$F$24</f>
        <v>2150.64169855</v>
      </c>
      <c r="X19" s="36">
        <f>SUMIFS(СВЦЭМ!$D$33:$D$776,СВЦЭМ!$A$33:$A$776,$A19,СВЦЭМ!$B$33:$B$776,X$11)+'СЕТ СН'!$F$14+СВЦЭМ!$D$10+'СЕТ СН'!$F$5-'СЕТ СН'!$F$24</f>
        <v>2162.6394937499999</v>
      </c>
      <c r="Y19" s="36">
        <f>SUMIFS(СВЦЭМ!$D$33:$D$776,СВЦЭМ!$A$33:$A$776,$A19,СВЦЭМ!$B$33:$B$776,Y$11)+'СЕТ СН'!$F$14+СВЦЭМ!$D$10+'СЕТ СН'!$F$5-'СЕТ СН'!$F$24</f>
        <v>2183.9730852100001</v>
      </c>
    </row>
    <row r="20" spans="1:25" ht="15.75" x14ac:dyDescent="0.2">
      <c r="A20" s="35">
        <f t="shared" si="0"/>
        <v>44205</v>
      </c>
      <c r="B20" s="36">
        <f>SUMIFS(СВЦЭМ!$D$33:$D$776,СВЦЭМ!$A$33:$A$776,$A20,СВЦЭМ!$B$33:$B$776,B$11)+'СЕТ СН'!$F$14+СВЦЭМ!$D$10+'СЕТ СН'!$F$5-'СЕТ СН'!$F$24</f>
        <v>2158.7642600500003</v>
      </c>
      <c r="C20" s="36">
        <f>SUMIFS(СВЦЭМ!$D$33:$D$776,СВЦЭМ!$A$33:$A$776,$A20,СВЦЭМ!$B$33:$B$776,C$11)+'СЕТ СН'!$F$14+СВЦЭМ!$D$10+'СЕТ СН'!$F$5-'СЕТ СН'!$F$24</f>
        <v>2187.7974304200002</v>
      </c>
      <c r="D20" s="36">
        <f>SUMIFS(СВЦЭМ!$D$33:$D$776,СВЦЭМ!$A$33:$A$776,$A20,СВЦЭМ!$B$33:$B$776,D$11)+'СЕТ СН'!$F$14+СВЦЭМ!$D$10+'СЕТ СН'!$F$5-'СЕТ СН'!$F$24</f>
        <v>2204.5283268100002</v>
      </c>
      <c r="E20" s="36">
        <f>SUMIFS(СВЦЭМ!$D$33:$D$776,СВЦЭМ!$A$33:$A$776,$A20,СВЦЭМ!$B$33:$B$776,E$11)+'СЕТ СН'!$F$14+СВЦЭМ!$D$10+'СЕТ СН'!$F$5-'СЕТ СН'!$F$24</f>
        <v>2211.7486475100004</v>
      </c>
      <c r="F20" s="36">
        <f>SUMIFS(СВЦЭМ!$D$33:$D$776,СВЦЭМ!$A$33:$A$776,$A20,СВЦЭМ!$B$33:$B$776,F$11)+'СЕТ СН'!$F$14+СВЦЭМ!$D$10+'СЕТ СН'!$F$5-'СЕТ СН'!$F$24</f>
        <v>2218.3234981100004</v>
      </c>
      <c r="G20" s="36">
        <f>SUMIFS(СВЦЭМ!$D$33:$D$776,СВЦЭМ!$A$33:$A$776,$A20,СВЦЭМ!$B$33:$B$776,G$11)+'СЕТ СН'!$F$14+СВЦЭМ!$D$10+'СЕТ СН'!$F$5-'СЕТ СН'!$F$24</f>
        <v>2213.72015117</v>
      </c>
      <c r="H20" s="36">
        <f>SUMIFS(СВЦЭМ!$D$33:$D$776,СВЦЭМ!$A$33:$A$776,$A20,СВЦЭМ!$B$33:$B$776,H$11)+'СЕТ СН'!$F$14+СВЦЭМ!$D$10+'СЕТ СН'!$F$5-'СЕТ СН'!$F$24</f>
        <v>2205.0389274099998</v>
      </c>
      <c r="I20" s="36">
        <f>SUMIFS(СВЦЭМ!$D$33:$D$776,СВЦЭМ!$A$33:$A$776,$A20,СВЦЭМ!$B$33:$B$776,I$11)+'СЕТ СН'!$F$14+СВЦЭМ!$D$10+'СЕТ СН'!$F$5-'СЕТ СН'!$F$24</f>
        <v>2177.5808677599998</v>
      </c>
      <c r="J20" s="36">
        <f>SUMIFS(СВЦЭМ!$D$33:$D$776,СВЦЭМ!$A$33:$A$776,$A20,СВЦЭМ!$B$33:$B$776,J$11)+'СЕТ СН'!$F$14+СВЦЭМ!$D$10+'СЕТ СН'!$F$5-'СЕТ СН'!$F$24</f>
        <v>2153.4869530100004</v>
      </c>
      <c r="K20" s="36">
        <f>SUMIFS(СВЦЭМ!$D$33:$D$776,СВЦЭМ!$A$33:$A$776,$A20,СВЦЭМ!$B$33:$B$776,K$11)+'СЕТ СН'!$F$14+СВЦЭМ!$D$10+'СЕТ СН'!$F$5-'СЕТ СН'!$F$24</f>
        <v>2132.5419404000004</v>
      </c>
      <c r="L20" s="36">
        <f>SUMIFS(СВЦЭМ!$D$33:$D$776,СВЦЭМ!$A$33:$A$776,$A20,СВЦЭМ!$B$33:$B$776,L$11)+'СЕТ СН'!$F$14+СВЦЭМ!$D$10+'СЕТ СН'!$F$5-'СЕТ СН'!$F$24</f>
        <v>2117.9531310000002</v>
      </c>
      <c r="M20" s="36">
        <f>SUMIFS(СВЦЭМ!$D$33:$D$776,СВЦЭМ!$A$33:$A$776,$A20,СВЦЭМ!$B$33:$B$776,M$11)+'СЕТ СН'!$F$14+СВЦЭМ!$D$10+'СЕТ СН'!$F$5-'СЕТ СН'!$F$24</f>
        <v>2113.1133029299999</v>
      </c>
      <c r="N20" s="36">
        <f>SUMIFS(СВЦЭМ!$D$33:$D$776,СВЦЭМ!$A$33:$A$776,$A20,СВЦЭМ!$B$33:$B$776,N$11)+'СЕТ СН'!$F$14+СВЦЭМ!$D$10+'СЕТ СН'!$F$5-'СЕТ СН'!$F$24</f>
        <v>2131.8843345800001</v>
      </c>
      <c r="O20" s="36">
        <f>SUMIFS(СВЦЭМ!$D$33:$D$776,СВЦЭМ!$A$33:$A$776,$A20,СВЦЭМ!$B$33:$B$776,O$11)+'СЕТ СН'!$F$14+СВЦЭМ!$D$10+'СЕТ СН'!$F$5-'СЕТ СН'!$F$24</f>
        <v>2144.8842536700004</v>
      </c>
      <c r="P20" s="36">
        <f>SUMIFS(СВЦЭМ!$D$33:$D$776,СВЦЭМ!$A$33:$A$776,$A20,СВЦЭМ!$B$33:$B$776,P$11)+'СЕТ СН'!$F$14+СВЦЭМ!$D$10+'СЕТ СН'!$F$5-'СЕТ СН'!$F$24</f>
        <v>2152.5225211300003</v>
      </c>
      <c r="Q20" s="36">
        <f>SUMIFS(СВЦЭМ!$D$33:$D$776,СВЦЭМ!$A$33:$A$776,$A20,СВЦЭМ!$B$33:$B$776,Q$11)+'СЕТ СН'!$F$14+СВЦЭМ!$D$10+'СЕТ СН'!$F$5-'СЕТ СН'!$F$24</f>
        <v>2155.2671058800001</v>
      </c>
      <c r="R20" s="36">
        <f>SUMIFS(СВЦЭМ!$D$33:$D$776,СВЦЭМ!$A$33:$A$776,$A20,СВЦЭМ!$B$33:$B$776,R$11)+'СЕТ СН'!$F$14+СВЦЭМ!$D$10+'СЕТ СН'!$F$5-'СЕТ СН'!$F$24</f>
        <v>2144.1667404700001</v>
      </c>
      <c r="S20" s="36">
        <f>SUMIFS(СВЦЭМ!$D$33:$D$776,СВЦЭМ!$A$33:$A$776,$A20,СВЦЭМ!$B$33:$B$776,S$11)+'СЕТ СН'!$F$14+СВЦЭМ!$D$10+'СЕТ СН'!$F$5-'СЕТ СН'!$F$24</f>
        <v>2126.4631253000002</v>
      </c>
      <c r="T20" s="36">
        <f>SUMIFS(СВЦЭМ!$D$33:$D$776,СВЦЭМ!$A$33:$A$776,$A20,СВЦЭМ!$B$33:$B$776,T$11)+'СЕТ СН'!$F$14+СВЦЭМ!$D$10+'СЕТ СН'!$F$5-'СЕТ СН'!$F$24</f>
        <v>2107.68663694</v>
      </c>
      <c r="U20" s="36">
        <f>SUMIFS(СВЦЭМ!$D$33:$D$776,СВЦЭМ!$A$33:$A$776,$A20,СВЦЭМ!$B$33:$B$776,U$11)+'СЕТ СН'!$F$14+СВЦЭМ!$D$10+'СЕТ СН'!$F$5-'СЕТ СН'!$F$24</f>
        <v>2108.0762608800001</v>
      </c>
      <c r="V20" s="36">
        <f>SUMIFS(СВЦЭМ!$D$33:$D$776,СВЦЭМ!$A$33:$A$776,$A20,СВЦЭМ!$B$33:$B$776,V$11)+'СЕТ СН'!$F$14+СВЦЭМ!$D$10+'СЕТ СН'!$F$5-'СЕТ СН'!$F$24</f>
        <v>2101.3655228500002</v>
      </c>
      <c r="W20" s="36">
        <f>SUMIFS(СВЦЭМ!$D$33:$D$776,СВЦЭМ!$A$33:$A$776,$A20,СВЦЭМ!$B$33:$B$776,W$11)+'СЕТ СН'!$F$14+СВЦЭМ!$D$10+'СЕТ СН'!$F$5-'СЕТ СН'!$F$24</f>
        <v>2122.5122377100001</v>
      </c>
      <c r="X20" s="36">
        <f>SUMIFS(СВЦЭМ!$D$33:$D$776,СВЦЭМ!$A$33:$A$776,$A20,СВЦЭМ!$B$33:$B$776,X$11)+'СЕТ СН'!$F$14+СВЦЭМ!$D$10+'СЕТ СН'!$F$5-'СЕТ СН'!$F$24</f>
        <v>2136.6146588199999</v>
      </c>
      <c r="Y20" s="36">
        <f>SUMIFS(СВЦЭМ!$D$33:$D$776,СВЦЭМ!$A$33:$A$776,$A20,СВЦЭМ!$B$33:$B$776,Y$11)+'СЕТ СН'!$F$14+СВЦЭМ!$D$10+'СЕТ СН'!$F$5-'СЕТ СН'!$F$24</f>
        <v>2151.3625219</v>
      </c>
    </row>
    <row r="21" spans="1:25" ht="15.75" x14ac:dyDescent="0.2">
      <c r="A21" s="35">
        <f t="shared" si="0"/>
        <v>44206</v>
      </c>
      <c r="B21" s="36">
        <f>SUMIFS(СВЦЭМ!$D$33:$D$776,СВЦЭМ!$A$33:$A$776,$A21,СВЦЭМ!$B$33:$B$776,B$11)+'СЕТ СН'!$F$14+СВЦЭМ!$D$10+'СЕТ СН'!$F$5-'СЕТ СН'!$F$24</f>
        <v>2147.8186003500005</v>
      </c>
      <c r="C21" s="36">
        <f>SUMIFS(СВЦЭМ!$D$33:$D$776,СВЦЭМ!$A$33:$A$776,$A21,СВЦЭМ!$B$33:$B$776,C$11)+'СЕТ СН'!$F$14+СВЦЭМ!$D$10+'СЕТ СН'!$F$5-'СЕТ СН'!$F$24</f>
        <v>2183.1926836600001</v>
      </c>
      <c r="D21" s="36">
        <f>SUMIFS(СВЦЭМ!$D$33:$D$776,СВЦЭМ!$A$33:$A$776,$A21,СВЦЭМ!$B$33:$B$776,D$11)+'СЕТ СН'!$F$14+СВЦЭМ!$D$10+'СЕТ СН'!$F$5-'СЕТ СН'!$F$24</f>
        <v>2206.6278240900001</v>
      </c>
      <c r="E21" s="36">
        <f>SUMIFS(СВЦЭМ!$D$33:$D$776,СВЦЭМ!$A$33:$A$776,$A21,СВЦЭМ!$B$33:$B$776,E$11)+'СЕТ СН'!$F$14+СВЦЭМ!$D$10+'СЕТ СН'!$F$5-'СЕТ СН'!$F$24</f>
        <v>2213.8116964600003</v>
      </c>
      <c r="F21" s="36">
        <f>SUMIFS(СВЦЭМ!$D$33:$D$776,СВЦЭМ!$A$33:$A$776,$A21,СВЦЭМ!$B$33:$B$776,F$11)+'СЕТ СН'!$F$14+СВЦЭМ!$D$10+'СЕТ СН'!$F$5-'СЕТ СН'!$F$24</f>
        <v>2225.1655116900001</v>
      </c>
      <c r="G21" s="36">
        <f>SUMIFS(СВЦЭМ!$D$33:$D$776,СВЦЭМ!$A$33:$A$776,$A21,СВЦЭМ!$B$33:$B$776,G$11)+'СЕТ СН'!$F$14+СВЦЭМ!$D$10+'СЕТ СН'!$F$5-'СЕТ СН'!$F$24</f>
        <v>2221.1295893900001</v>
      </c>
      <c r="H21" s="36">
        <f>SUMIFS(СВЦЭМ!$D$33:$D$776,СВЦЭМ!$A$33:$A$776,$A21,СВЦЭМ!$B$33:$B$776,H$11)+'СЕТ СН'!$F$14+СВЦЭМ!$D$10+'СЕТ СН'!$F$5-'СЕТ СН'!$F$24</f>
        <v>2207.8994877300001</v>
      </c>
      <c r="I21" s="36">
        <f>SUMIFS(СВЦЭМ!$D$33:$D$776,СВЦЭМ!$A$33:$A$776,$A21,СВЦЭМ!$B$33:$B$776,I$11)+'СЕТ СН'!$F$14+СВЦЭМ!$D$10+'СЕТ СН'!$F$5-'СЕТ СН'!$F$24</f>
        <v>2198.6244829699999</v>
      </c>
      <c r="J21" s="36">
        <f>SUMIFS(СВЦЭМ!$D$33:$D$776,СВЦЭМ!$A$33:$A$776,$A21,СВЦЭМ!$B$33:$B$776,J$11)+'СЕТ СН'!$F$14+СВЦЭМ!$D$10+'СЕТ СН'!$F$5-'СЕТ СН'!$F$24</f>
        <v>2190.38591339</v>
      </c>
      <c r="K21" s="36">
        <f>SUMIFS(СВЦЭМ!$D$33:$D$776,СВЦЭМ!$A$33:$A$776,$A21,СВЦЭМ!$B$33:$B$776,K$11)+'СЕТ СН'!$F$14+СВЦЭМ!$D$10+'СЕТ СН'!$F$5-'СЕТ СН'!$F$24</f>
        <v>2163.5999794999998</v>
      </c>
      <c r="L21" s="36">
        <f>SUMIFS(СВЦЭМ!$D$33:$D$776,СВЦЭМ!$A$33:$A$776,$A21,СВЦЭМ!$B$33:$B$776,L$11)+'СЕТ СН'!$F$14+СВЦЭМ!$D$10+'СЕТ СН'!$F$5-'СЕТ СН'!$F$24</f>
        <v>2134.8964988799999</v>
      </c>
      <c r="M21" s="36">
        <f>SUMIFS(СВЦЭМ!$D$33:$D$776,СВЦЭМ!$A$33:$A$776,$A21,СВЦЭМ!$B$33:$B$776,M$11)+'СЕТ СН'!$F$14+СВЦЭМ!$D$10+'СЕТ СН'!$F$5-'СЕТ СН'!$F$24</f>
        <v>2130.4166233400001</v>
      </c>
      <c r="N21" s="36">
        <f>SUMIFS(СВЦЭМ!$D$33:$D$776,СВЦЭМ!$A$33:$A$776,$A21,СВЦЭМ!$B$33:$B$776,N$11)+'СЕТ СН'!$F$14+СВЦЭМ!$D$10+'СЕТ СН'!$F$5-'СЕТ СН'!$F$24</f>
        <v>2149.0103539500001</v>
      </c>
      <c r="O21" s="36">
        <f>SUMIFS(СВЦЭМ!$D$33:$D$776,СВЦЭМ!$A$33:$A$776,$A21,СВЦЭМ!$B$33:$B$776,O$11)+'СЕТ СН'!$F$14+СВЦЭМ!$D$10+'СЕТ СН'!$F$5-'СЕТ СН'!$F$24</f>
        <v>2158.4374923</v>
      </c>
      <c r="P21" s="36">
        <f>SUMIFS(СВЦЭМ!$D$33:$D$776,СВЦЭМ!$A$33:$A$776,$A21,СВЦЭМ!$B$33:$B$776,P$11)+'СЕТ СН'!$F$14+СВЦЭМ!$D$10+'СЕТ СН'!$F$5-'СЕТ СН'!$F$24</f>
        <v>2168.6135039600003</v>
      </c>
      <c r="Q21" s="36">
        <f>SUMIFS(СВЦЭМ!$D$33:$D$776,СВЦЭМ!$A$33:$A$776,$A21,СВЦЭМ!$B$33:$B$776,Q$11)+'СЕТ СН'!$F$14+СВЦЭМ!$D$10+'СЕТ СН'!$F$5-'СЕТ СН'!$F$24</f>
        <v>2171.2349415400004</v>
      </c>
      <c r="R21" s="36">
        <f>SUMIFS(СВЦЭМ!$D$33:$D$776,СВЦЭМ!$A$33:$A$776,$A21,СВЦЭМ!$B$33:$B$776,R$11)+'СЕТ СН'!$F$14+СВЦЭМ!$D$10+'СЕТ СН'!$F$5-'СЕТ СН'!$F$24</f>
        <v>2156.4628680200003</v>
      </c>
      <c r="S21" s="36">
        <f>SUMIFS(СВЦЭМ!$D$33:$D$776,СВЦЭМ!$A$33:$A$776,$A21,СВЦЭМ!$B$33:$B$776,S$11)+'СЕТ СН'!$F$14+СВЦЭМ!$D$10+'СЕТ СН'!$F$5-'СЕТ СН'!$F$24</f>
        <v>2129.7716023600001</v>
      </c>
      <c r="T21" s="36">
        <f>SUMIFS(СВЦЭМ!$D$33:$D$776,СВЦЭМ!$A$33:$A$776,$A21,СВЦЭМ!$B$33:$B$776,T$11)+'СЕТ СН'!$F$14+СВЦЭМ!$D$10+'СЕТ СН'!$F$5-'СЕТ СН'!$F$24</f>
        <v>2103.3505289700001</v>
      </c>
      <c r="U21" s="36">
        <f>SUMIFS(СВЦЭМ!$D$33:$D$776,СВЦЭМ!$A$33:$A$776,$A21,СВЦЭМ!$B$33:$B$776,U$11)+'СЕТ СН'!$F$14+СВЦЭМ!$D$10+'СЕТ СН'!$F$5-'СЕТ СН'!$F$24</f>
        <v>2108.35841695</v>
      </c>
      <c r="V21" s="36">
        <f>SUMIFS(СВЦЭМ!$D$33:$D$776,СВЦЭМ!$A$33:$A$776,$A21,СВЦЭМ!$B$33:$B$776,V$11)+'СЕТ СН'!$F$14+СВЦЭМ!$D$10+'СЕТ СН'!$F$5-'СЕТ СН'!$F$24</f>
        <v>2104.27051729</v>
      </c>
      <c r="W21" s="36">
        <f>SUMIFS(СВЦЭМ!$D$33:$D$776,СВЦЭМ!$A$33:$A$776,$A21,СВЦЭМ!$B$33:$B$776,W$11)+'СЕТ СН'!$F$14+СВЦЭМ!$D$10+'СЕТ СН'!$F$5-'СЕТ СН'!$F$24</f>
        <v>2128.1051869100002</v>
      </c>
      <c r="X21" s="36">
        <f>SUMIFS(СВЦЭМ!$D$33:$D$776,СВЦЭМ!$A$33:$A$776,$A21,СВЦЭМ!$B$33:$B$776,X$11)+'СЕТ СН'!$F$14+СВЦЭМ!$D$10+'СЕТ СН'!$F$5-'СЕТ СН'!$F$24</f>
        <v>2147.9316701400003</v>
      </c>
      <c r="Y21" s="36">
        <f>SUMIFS(СВЦЭМ!$D$33:$D$776,СВЦЭМ!$A$33:$A$776,$A21,СВЦЭМ!$B$33:$B$776,Y$11)+'СЕТ СН'!$F$14+СВЦЭМ!$D$10+'СЕТ СН'!$F$5-'СЕТ СН'!$F$24</f>
        <v>2166.7280333500003</v>
      </c>
    </row>
    <row r="22" spans="1:25" ht="15.75" x14ac:dyDescent="0.2">
      <c r="A22" s="35">
        <f t="shared" si="0"/>
        <v>44207</v>
      </c>
      <c r="B22" s="36">
        <f>SUMIFS(СВЦЭМ!$D$33:$D$776,СВЦЭМ!$A$33:$A$776,$A22,СВЦЭМ!$B$33:$B$776,B$11)+'СЕТ СН'!$F$14+СВЦЭМ!$D$10+'СЕТ СН'!$F$5-'СЕТ СН'!$F$24</f>
        <v>2206.1944759900002</v>
      </c>
      <c r="C22" s="36">
        <f>SUMIFS(СВЦЭМ!$D$33:$D$776,СВЦЭМ!$A$33:$A$776,$A22,СВЦЭМ!$B$33:$B$776,C$11)+'СЕТ СН'!$F$14+СВЦЭМ!$D$10+'СЕТ СН'!$F$5-'СЕТ СН'!$F$24</f>
        <v>2246.10647608</v>
      </c>
      <c r="D22" s="36">
        <f>SUMIFS(СВЦЭМ!$D$33:$D$776,СВЦЭМ!$A$33:$A$776,$A22,СВЦЭМ!$B$33:$B$776,D$11)+'СЕТ СН'!$F$14+СВЦЭМ!$D$10+'СЕТ СН'!$F$5-'СЕТ СН'!$F$24</f>
        <v>2252.5312646299999</v>
      </c>
      <c r="E22" s="36">
        <f>SUMIFS(СВЦЭМ!$D$33:$D$776,СВЦЭМ!$A$33:$A$776,$A22,СВЦЭМ!$B$33:$B$776,E$11)+'СЕТ СН'!$F$14+СВЦЭМ!$D$10+'СЕТ СН'!$F$5-'СЕТ СН'!$F$24</f>
        <v>2248.4953204000003</v>
      </c>
      <c r="F22" s="36">
        <f>SUMIFS(СВЦЭМ!$D$33:$D$776,СВЦЭМ!$A$33:$A$776,$A22,СВЦЭМ!$B$33:$B$776,F$11)+'СЕТ СН'!$F$14+СВЦЭМ!$D$10+'СЕТ СН'!$F$5-'СЕТ СН'!$F$24</f>
        <v>2251.1252260600004</v>
      </c>
      <c r="G22" s="36">
        <f>SUMIFS(СВЦЭМ!$D$33:$D$776,СВЦЭМ!$A$33:$A$776,$A22,СВЦЭМ!$B$33:$B$776,G$11)+'СЕТ СН'!$F$14+СВЦЭМ!$D$10+'СЕТ СН'!$F$5-'СЕТ СН'!$F$24</f>
        <v>2256.2139302800001</v>
      </c>
      <c r="H22" s="36">
        <f>SUMIFS(СВЦЭМ!$D$33:$D$776,СВЦЭМ!$A$33:$A$776,$A22,СВЦЭМ!$B$33:$B$776,H$11)+'СЕТ СН'!$F$14+СВЦЭМ!$D$10+'СЕТ СН'!$F$5-'СЕТ СН'!$F$24</f>
        <v>2246.5029588200005</v>
      </c>
      <c r="I22" s="36">
        <f>SUMIFS(СВЦЭМ!$D$33:$D$776,СВЦЭМ!$A$33:$A$776,$A22,СВЦЭМ!$B$33:$B$776,I$11)+'СЕТ СН'!$F$14+СВЦЭМ!$D$10+'СЕТ СН'!$F$5-'СЕТ СН'!$F$24</f>
        <v>2203.6355020800002</v>
      </c>
      <c r="J22" s="36">
        <f>SUMIFS(СВЦЭМ!$D$33:$D$776,СВЦЭМ!$A$33:$A$776,$A22,СВЦЭМ!$B$33:$B$776,J$11)+'СЕТ СН'!$F$14+СВЦЭМ!$D$10+'СЕТ СН'!$F$5-'СЕТ СН'!$F$24</f>
        <v>2166.2219074300001</v>
      </c>
      <c r="K22" s="36">
        <f>SUMIFS(СВЦЭМ!$D$33:$D$776,СВЦЭМ!$A$33:$A$776,$A22,СВЦЭМ!$B$33:$B$776,K$11)+'СЕТ СН'!$F$14+СВЦЭМ!$D$10+'СЕТ СН'!$F$5-'СЕТ СН'!$F$24</f>
        <v>2149.7213608500001</v>
      </c>
      <c r="L22" s="36">
        <f>SUMIFS(СВЦЭМ!$D$33:$D$776,СВЦЭМ!$A$33:$A$776,$A22,СВЦЭМ!$B$33:$B$776,L$11)+'СЕТ СН'!$F$14+СВЦЭМ!$D$10+'СЕТ СН'!$F$5-'СЕТ СН'!$F$24</f>
        <v>2144.81121183</v>
      </c>
      <c r="M22" s="36">
        <f>SUMIFS(СВЦЭМ!$D$33:$D$776,СВЦЭМ!$A$33:$A$776,$A22,СВЦЭМ!$B$33:$B$776,M$11)+'СЕТ СН'!$F$14+СВЦЭМ!$D$10+'СЕТ СН'!$F$5-'СЕТ СН'!$F$24</f>
        <v>2152.8680868800002</v>
      </c>
      <c r="N22" s="36">
        <f>SUMIFS(СВЦЭМ!$D$33:$D$776,СВЦЭМ!$A$33:$A$776,$A22,СВЦЭМ!$B$33:$B$776,N$11)+'СЕТ СН'!$F$14+СВЦЭМ!$D$10+'СЕТ СН'!$F$5-'СЕТ СН'!$F$24</f>
        <v>2163.0840155400001</v>
      </c>
      <c r="O22" s="36">
        <f>SUMIFS(СВЦЭМ!$D$33:$D$776,СВЦЭМ!$A$33:$A$776,$A22,СВЦЭМ!$B$33:$B$776,O$11)+'СЕТ СН'!$F$14+СВЦЭМ!$D$10+'СЕТ СН'!$F$5-'СЕТ СН'!$F$24</f>
        <v>2173.4264116200002</v>
      </c>
      <c r="P22" s="36">
        <f>SUMIFS(СВЦЭМ!$D$33:$D$776,СВЦЭМ!$A$33:$A$776,$A22,СВЦЭМ!$B$33:$B$776,P$11)+'СЕТ СН'!$F$14+СВЦЭМ!$D$10+'СЕТ СН'!$F$5-'СЕТ СН'!$F$24</f>
        <v>2185.5334671400001</v>
      </c>
      <c r="Q22" s="36">
        <f>SUMIFS(СВЦЭМ!$D$33:$D$776,СВЦЭМ!$A$33:$A$776,$A22,СВЦЭМ!$B$33:$B$776,Q$11)+'СЕТ СН'!$F$14+СВЦЭМ!$D$10+'СЕТ СН'!$F$5-'СЕТ СН'!$F$24</f>
        <v>2192.4794878500002</v>
      </c>
      <c r="R22" s="36">
        <f>SUMIFS(СВЦЭМ!$D$33:$D$776,СВЦЭМ!$A$33:$A$776,$A22,СВЦЭМ!$B$33:$B$776,R$11)+'СЕТ СН'!$F$14+СВЦЭМ!$D$10+'СЕТ СН'!$F$5-'СЕТ СН'!$F$24</f>
        <v>2180.2458319300003</v>
      </c>
      <c r="S22" s="36">
        <f>SUMIFS(СВЦЭМ!$D$33:$D$776,СВЦЭМ!$A$33:$A$776,$A22,СВЦЭМ!$B$33:$B$776,S$11)+'СЕТ СН'!$F$14+СВЦЭМ!$D$10+'СЕТ СН'!$F$5-'СЕТ СН'!$F$24</f>
        <v>2155.4714355200003</v>
      </c>
      <c r="T22" s="36">
        <f>SUMIFS(СВЦЭМ!$D$33:$D$776,СВЦЭМ!$A$33:$A$776,$A22,СВЦЭМ!$B$33:$B$776,T$11)+'СЕТ СН'!$F$14+СВЦЭМ!$D$10+'СЕТ СН'!$F$5-'СЕТ СН'!$F$24</f>
        <v>2126.89211677</v>
      </c>
      <c r="U22" s="36">
        <f>SUMIFS(СВЦЭМ!$D$33:$D$776,СВЦЭМ!$A$33:$A$776,$A22,СВЦЭМ!$B$33:$B$776,U$11)+'СЕТ СН'!$F$14+СВЦЭМ!$D$10+'СЕТ СН'!$F$5-'СЕТ СН'!$F$24</f>
        <v>2126.4205985899998</v>
      </c>
      <c r="V22" s="36">
        <f>SUMIFS(СВЦЭМ!$D$33:$D$776,СВЦЭМ!$A$33:$A$776,$A22,СВЦЭМ!$B$33:$B$776,V$11)+'СЕТ СН'!$F$14+СВЦЭМ!$D$10+'СЕТ СН'!$F$5-'СЕТ СН'!$F$24</f>
        <v>2140.8490523199998</v>
      </c>
      <c r="W22" s="36">
        <f>SUMIFS(СВЦЭМ!$D$33:$D$776,СВЦЭМ!$A$33:$A$776,$A22,СВЦЭМ!$B$33:$B$776,W$11)+'СЕТ СН'!$F$14+СВЦЭМ!$D$10+'СЕТ СН'!$F$5-'СЕТ СН'!$F$24</f>
        <v>2156.8952040100003</v>
      </c>
      <c r="X22" s="36">
        <f>SUMIFS(СВЦЭМ!$D$33:$D$776,СВЦЭМ!$A$33:$A$776,$A22,СВЦЭМ!$B$33:$B$776,X$11)+'СЕТ СН'!$F$14+СВЦЭМ!$D$10+'СЕТ СН'!$F$5-'СЕТ СН'!$F$24</f>
        <v>2159.9797921300001</v>
      </c>
      <c r="Y22" s="36">
        <f>SUMIFS(СВЦЭМ!$D$33:$D$776,СВЦЭМ!$A$33:$A$776,$A22,СВЦЭМ!$B$33:$B$776,Y$11)+'СЕТ СН'!$F$14+СВЦЭМ!$D$10+'СЕТ СН'!$F$5-'СЕТ СН'!$F$24</f>
        <v>2177.6763562800002</v>
      </c>
    </row>
    <row r="23" spans="1:25" ht="15.75" x14ac:dyDescent="0.2">
      <c r="A23" s="35">
        <f t="shared" si="0"/>
        <v>44208</v>
      </c>
      <c r="B23" s="36">
        <f>SUMIFS(СВЦЭМ!$D$33:$D$776,СВЦЭМ!$A$33:$A$776,$A23,СВЦЭМ!$B$33:$B$776,B$11)+'СЕТ СН'!$F$14+СВЦЭМ!$D$10+'СЕТ СН'!$F$5-'СЕТ СН'!$F$24</f>
        <v>2148.87885018</v>
      </c>
      <c r="C23" s="36">
        <f>SUMIFS(СВЦЭМ!$D$33:$D$776,СВЦЭМ!$A$33:$A$776,$A23,СВЦЭМ!$B$33:$B$776,C$11)+'СЕТ СН'!$F$14+СВЦЭМ!$D$10+'СЕТ СН'!$F$5-'СЕТ СН'!$F$24</f>
        <v>2183.16264692</v>
      </c>
      <c r="D23" s="36">
        <f>SUMIFS(СВЦЭМ!$D$33:$D$776,СВЦЭМ!$A$33:$A$776,$A23,СВЦЭМ!$B$33:$B$776,D$11)+'СЕТ СН'!$F$14+СВЦЭМ!$D$10+'СЕТ СН'!$F$5-'СЕТ СН'!$F$24</f>
        <v>2200.36080563</v>
      </c>
      <c r="E23" s="36">
        <f>SUMIFS(СВЦЭМ!$D$33:$D$776,СВЦЭМ!$A$33:$A$776,$A23,СВЦЭМ!$B$33:$B$776,E$11)+'СЕТ СН'!$F$14+СВЦЭМ!$D$10+'СЕТ СН'!$F$5-'СЕТ СН'!$F$24</f>
        <v>2212.8917526800001</v>
      </c>
      <c r="F23" s="36">
        <f>SUMIFS(СВЦЭМ!$D$33:$D$776,СВЦЭМ!$A$33:$A$776,$A23,СВЦЭМ!$B$33:$B$776,F$11)+'СЕТ СН'!$F$14+СВЦЭМ!$D$10+'СЕТ СН'!$F$5-'СЕТ СН'!$F$24</f>
        <v>2217.85334319</v>
      </c>
      <c r="G23" s="36">
        <f>SUMIFS(СВЦЭМ!$D$33:$D$776,СВЦЭМ!$A$33:$A$776,$A23,СВЦЭМ!$B$33:$B$776,G$11)+'СЕТ СН'!$F$14+СВЦЭМ!$D$10+'СЕТ СН'!$F$5-'СЕТ СН'!$F$24</f>
        <v>2208.4850250600002</v>
      </c>
      <c r="H23" s="36">
        <f>SUMIFS(СВЦЭМ!$D$33:$D$776,СВЦЭМ!$A$33:$A$776,$A23,СВЦЭМ!$B$33:$B$776,H$11)+'СЕТ СН'!$F$14+СВЦЭМ!$D$10+'СЕТ СН'!$F$5-'СЕТ СН'!$F$24</f>
        <v>2200.5675663400002</v>
      </c>
      <c r="I23" s="36">
        <f>SUMIFS(СВЦЭМ!$D$33:$D$776,СВЦЭМ!$A$33:$A$776,$A23,СВЦЭМ!$B$33:$B$776,I$11)+'СЕТ СН'!$F$14+СВЦЭМ!$D$10+'СЕТ СН'!$F$5-'СЕТ СН'!$F$24</f>
        <v>2162.4229131700004</v>
      </c>
      <c r="J23" s="36">
        <f>SUMIFS(СВЦЭМ!$D$33:$D$776,СВЦЭМ!$A$33:$A$776,$A23,СВЦЭМ!$B$33:$B$776,J$11)+'СЕТ СН'!$F$14+СВЦЭМ!$D$10+'СЕТ СН'!$F$5-'СЕТ СН'!$F$24</f>
        <v>2127.6377169500001</v>
      </c>
      <c r="K23" s="36">
        <f>SUMIFS(СВЦЭМ!$D$33:$D$776,СВЦЭМ!$A$33:$A$776,$A23,СВЦЭМ!$B$33:$B$776,K$11)+'СЕТ СН'!$F$14+СВЦЭМ!$D$10+'СЕТ СН'!$F$5-'СЕТ СН'!$F$24</f>
        <v>2125.8106177</v>
      </c>
      <c r="L23" s="36">
        <f>SUMIFS(СВЦЭМ!$D$33:$D$776,СВЦЭМ!$A$33:$A$776,$A23,СВЦЭМ!$B$33:$B$776,L$11)+'СЕТ СН'!$F$14+СВЦЭМ!$D$10+'СЕТ СН'!$F$5-'СЕТ СН'!$F$24</f>
        <v>2118.87218162</v>
      </c>
      <c r="M23" s="36">
        <f>SUMIFS(СВЦЭМ!$D$33:$D$776,СВЦЭМ!$A$33:$A$776,$A23,СВЦЭМ!$B$33:$B$776,M$11)+'СЕТ СН'!$F$14+СВЦЭМ!$D$10+'СЕТ СН'!$F$5-'СЕТ СН'!$F$24</f>
        <v>2125.1931065899998</v>
      </c>
      <c r="N23" s="36">
        <f>SUMIFS(СВЦЭМ!$D$33:$D$776,СВЦЭМ!$A$33:$A$776,$A23,СВЦЭМ!$B$33:$B$776,N$11)+'СЕТ СН'!$F$14+СВЦЭМ!$D$10+'СЕТ СН'!$F$5-'СЕТ СН'!$F$24</f>
        <v>2131.2472048</v>
      </c>
      <c r="O23" s="36">
        <f>SUMIFS(СВЦЭМ!$D$33:$D$776,СВЦЭМ!$A$33:$A$776,$A23,СВЦЭМ!$B$33:$B$776,O$11)+'СЕТ СН'!$F$14+СВЦЭМ!$D$10+'СЕТ СН'!$F$5-'СЕТ СН'!$F$24</f>
        <v>2144.1864800200001</v>
      </c>
      <c r="P23" s="36">
        <f>SUMIFS(СВЦЭМ!$D$33:$D$776,СВЦЭМ!$A$33:$A$776,$A23,СВЦЭМ!$B$33:$B$776,P$11)+'СЕТ СН'!$F$14+СВЦЭМ!$D$10+'СЕТ СН'!$F$5-'СЕТ СН'!$F$24</f>
        <v>2153.4115537600001</v>
      </c>
      <c r="Q23" s="36">
        <f>SUMIFS(СВЦЭМ!$D$33:$D$776,СВЦЭМ!$A$33:$A$776,$A23,СВЦЭМ!$B$33:$B$776,Q$11)+'СЕТ СН'!$F$14+СВЦЭМ!$D$10+'СЕТ СН'!$F$5-'СЕТ СН'!$F$24</f>
        <v>2154.3502315300002</v>
      </c>
      <c r="R23" s="36">
        <f>SUMIFS(СВЦЭМ!$D$33:$D$776,СВЦЭМ!$A$33:$A$776,$A23,СВЦЭМ!$B$33:$B$776,R$11)+'СЕТ СН'!$F$14+СВЦЭМ!$D$10+'СЕТ СН'!$F$5-'СЕТ СН'!$F$24</f>
        <v>2143.3823301000002</v>
      </c>
      <c r="S23" s="36">
        <f>SUMIFS(СВЦЭМ!$D$33:$D$776,СВЦЭМ!$A$33:$A$776,$A23,СВЦЭМ!$B$33:$B$776,S$11)+'СЕТ СН'!$F$14+СВЦЭМ!$D$10+'СЕТ СН'!$F$5-'СЕТ СН'!$F$24</f>
        <v>2123.2194502500001</v>
      </c>
      <c r="T23" s="36">
        <f>SUMIFS(СВЦЭМ!$D$33:$D$776,СВЦЭМ!$A$33:$A$776,$A23,СВЦЭМ!$B$33:$B$776,T$11)+'СЕТ СН'!$F$14+СВЦЭМ!$D$10+'СЕТ СН'!$F$5-'СЕТ СН'!$F$24</f>
        <v>2110.8128574900002</v>
      </c>
      <c r="U23" s="36">
        <f>SUMIFS(СВЦЭМ!$D$33:$D$776,СВЦЭМ!$A$33:$A$776,$A23,СВЦЭМ!$B$33:$B$776,U$11)+'СЕТ СН'!$F$14+СВЦЭМ!$D$10+'СЕТ СН'!$F$5-'СЕТ СН'!$F$24</f>
        <v>2112.1023255200002</v>
      </c>
      <c r="V23" s="36">
        <f>SUMIFS(СВЦЭМ!$D$33:$D$776,СВЦЭМ!$A$33:$A$776,$A23,СВЦЭМ!$B$33:$B$776,V$11)+'СЕТ СН'!$F$14+СВЦЭМ!$D$10+'СЕТ СН'!$F$5-'СЕТ СН'!$F$24</f>
        <v>2128.22335978</v>
      </c>
      <c r="W23" s="36">
        <f>SUMIFS(СВЦЭМ!$D$33:$D$776,СВЦЭМ!$A$33:$A$776,$A23,СВЦЭМ!$B$33:$B$776,W$11)+'СЕТ СН'!$F$14+СВЦЭМ!$D$10+'СЕТ СН'!$F$5-'СЕТ СН'!$F$24</f>
        <v>2148.2276878700004</v>
      </c>
      <c r="X23" s="36">
        <f>SUMIFS(СВЦЭМ!$D$33:$D$776,СВЦЭМ!$A$33:$A$776,$A23,СВЦЭМ!$B$33:$B$776,X$11)+'СЕТ СН'!$F$14+СВЦЭМ!$D$10+'СЕТ СН'!$F$5-'СЕТ СН'!$F$24</f>
        <v>2155.2577904600003</v>
      </c>
      <c r="Y23" s="36">
        <f>SUMIFS(СВЦЭМ!$D$33:$D$776,СВЦЭМ!$A$33:$A$776,$A23,СВЦЭМ!$B$33:$B$776,Y$11)+'СЕТ СН'!$F$14+СВЦЭМ!$D$10+'СЕТ СН'!$F$5-'СЕТ СН'!$F$24</f>
        <v>2180.8311194400003</v>
      </c>
    </row>
    <row r="24" spans="1:25" ht="15.75" x14ac:dyDescent="0.2">
      <c r="A24" s="35">
        <f t="shared" si="0"/>
        <v>44209</v>
      </c>
      <c r="B24" s="36">
        <f>SUMIFS(СВЦЭМ!$D$33:$D$776,СВЦЭМ!$A$33:$A$776,$A24,СВЦЭМ!$B$33:$B$776,B$11)+'СЕТ СН'!$F$14+СВЦЭМ!$D$10+'СЕТ СН'!$F$5-'СЕТ СН'!$F$24</f>
        <v>2171.8111172500003</v>
      </c>
      <c r="C24" s="36">
        <f>SUMIFS(СВЦЭМ!$D$33:$D$776,СВЦЭМ!$A$33:$A$776,$A24,СВЦЭМ!$B$33:$B$776,C$11)+'СЕТ СН'!$F$14+СВЦЭМ!$D$10+'СЕТ СН'!$F$5-'СЕТ СН'!$F$24</f>
        <v>2210.5924628900002</v>
      </c>
      <c r="D24" s="36">
        <f>SUMIFS(СВЦЭМ!$D$33:$D$776,СВЦЭМ!$A$33:$A$776,$A24,СВЦЭМ!$B$33:$B$776,D$11)+'СЕТ СН'!$F$14+СВЦЭМ!$D$10+'СЕТ СН'!$F$5-'СЕТ СН'!$F$24</f>
        <v>2224.74760023</v>
      </c>
      <c r="E24" s="36">
        <f>SUMIFS(СВЦЭМ!$D$33:$D$776,СВЦЭМ!$A$33:$A$776,$A24,СВЦЭМ!$B$33:$B$776,E$11)+'СЕТ СН'!$F$14+СВЦЭМ!$D$10+'СЕТ СН'!$F$5-'СЕТ СН'!$F$24</f>
        <v>2241.2319656</v>
      </c>
      <c r="F24" s="36">
        <f>SUMIFS(СВЦЭМ!$D$33:$D$776,СВЦЭМ!$A$33:$A$776,$A24,СВЦЭМ!$B$33:$B$776,F$11)+'СЕТ СН'!$F$14+СВЦЭМ!$D$10+'СЕТ СН'!$F$5-'СЕТ СН'!$F$24</f>
        <v>2240.0051087600004</v>
      </c>
      <c r="G24" s="36">
        <f>SUMIFS(СВЦЭМ!$D$33:$D$776,СВЦЭМ!$A$33:$A$776,$A24,СВЦЭМ!$B$33:$B$776,G$11)+'СЕТ СН'!$F$14+СВЦЭМ!$D$10+'СЕТ СН'!$F$5-'СЕТ СН'!$F$24</f>
        <v>2231.4001199600002</v>
      </c>
      <c r="H24" s="36">
        <f>SUMIFS(СВЦЭМ!$D$33:$D$776,СВЦЭМ!$A$33:$A$776,$A24,СВЦЭМ!$B$33:$B$776,H$11)+'СЕТ СН'!$F$14+СВЦЭМ!$D$10+'СЕТ СН'!$F$5-'СЕТ СН'!$F$24</f>
        <v>2211.10218162</v>
      </c>
      <c r="I24" s="36">
        <f>SUMIFS(СВЦЭМ!$D$33:$D$776,СВЦЭМ!$A$33:$A$776,$A24,СВЦЭМ!$B$33:$B$776,I$11)+'СЕТ СН'!$F$14+СВЦЭМ!$D$10+'СЕТ СН'!$F$5-'СЕТ СН'!$F$24</f>
        <v>2183.9730135</v>
      </c>
      <c r="J24" s="36">
        <f>SUMIFS(СВЦЭМ!$D$33:$D$776,СВЦЭМ!$A$33:$A$776,$A24,СВЦЭМ!$B$33:$B$776,J$11)+'СЕТ СН'!$F$14+СВЦЭМ!$D$10+'СЕТ СН'!$F$5-'СЕТ СН'!$F$24</f>
        <v>2162.6304054500001</v>
      </c>
      <c r="K24" s="36">
        <f>SUMIFS(СВЦЭМ!$D$33:$D$776,СВЦЭМ!$A$33:$A$776,$A24,СВЦЭМ!$B$33:$B$776,K$11)+'СЕТ СН'!$F$14+СВЦЭМ!$D$10+'СЕТ СН'!$F$5-'СЕТ СН'!$F$24</f>
        <v>2157.6461227500004</v>
      </c>
      <c r="L24" s="36">
        <f>SUMIFS(СВЦЭМ!$D$33:$D$776,СВЦЭМ!$A$33:$A$776,$A24,СВЦЭМ!$B$33:$B$776,L$11)+'СЕТ СН'!$F$14+СВЦЭМ!$D$10+'СЕТ СН'!$F$5-'СЕТ СН'!$F$24</f>
        <v>2136.3024945200004</v>
      </c>
      <c r="M24" s="36">
        <f>SUMIFS(СВЦЭМ!$D$33:$D$776,СВЦЭМ!$A$33:$A$776,$A24,СВЦЭМ!$B$33:$B$776,M$11)+'СЕТ СН'!$F$14+СВЦЭМ!$D$10+'СЕТ СН'!$F$5-'СЕТ СН'!$F$24</f>
        <v>2134.5870202100004</v>
      </c>
      <c r="N24" s="36">
        <f>SUMIFS(СВЦЭМ!$D$33:$D$776,СВЦЭМ!$A$33:$A$776,$A24,СВЦЭМ!$B$33:$B$776,N$11)+'СЕТ СН'!$F$14+СВЦЭМ!$D$10+'СЕТ СН'!$F$5-'СЕТ СН'!$F$24</f>
        <v>2148.5904724800002</v>
      </c>
      <c r="O24" s="36">
        <f>SUMIFS(СВЦЭМ!$D$33:$D$776,СВЦЭМ!$A$33:$A$776,$A24,СВЦЭМ!$B$33:$B$776,O$11)+'СЕТ СН'!$F$14+СВЦЭМ!$D$10+'СЕТ СН'!$F$5-'СЕТ СН'!$F$24</f>
        <v>2151.49996973</v>
      </c>
      <c r="P24" s="36">
        <f>SUMIFS(СВЦЭМ!$D$33:$D$776,СВЦЭМ!$A$33:$A$776,$A24,СВЦЭМ!$B$33:$B$776,P$11)+'СЕТ СН'!$F$14+СВЦЭМ!$D$10+'СЕТ СН'!$F$5-'СЕТ СН'!$F$24</f>
        <v>2158.5713798300003</v>
      </c>
      <c r="Q24" s="36">
        <f>SUMIFS(СВЦЭМ!$D$33:$D$776,СВЦЭМ!$A$33:$A$776,$A24,СВЦЭМ!$B$33:$B$776,Q$11)+'СЕТ СН'!$F$14+СВЦЭМ!$D$10+'СЕТ СН'!$F$5-'СЕТ СН'!$F$24</f>
        <v>2161.70940036</v>
      </c>
      <c r="R24" s="36">
        <f>SUMIFS(СВЦЭМ!$D$33:$D$776,СВЦЭМ!$A$33:$A$776,$A24,СВЦЭМ!$B$33:$B$776,R$11)+'СЕТ СН'!$F$14+СВЦЭМ!$D$10+'СЕТ СН'!$F$5-'СЕТ СН'!$F$24</f>
        <v>2153.3098206000004</v>
      </c>
      <c r="S24" s="36">
        <f>SUMIFS(СВЦЭМ!$D$33:$D$776,СВЦЭМ!$A$33:$A$776,$A24,СВЦЭМ!$B$33:$B$776,S$11)+'СЕТ СН'!$F$14+СВЦЭМ!$D$10+'СЕТ СН'!$F$5-'СЕТ СН'!$F$24</f>
        <v>2135.9438450799998</v>
      </c>
      <c r="T24" s="36">
        <f>SUMIFS(СВЦЭМ!$D$33:$D$776,СВЦЭМ!$A$33:$A$776,$A24,СВЦЭМ!$B$33:$B$776,T$11)+'СЕТ СН'!$F$14+СВЦЭМ!$D$10+'СЕТ СН'!$F$5-'СЕТ СН'!$F$24</f>
        <v>2113.69437315</v>
      </c>
      <c r="U24" s="36">
        <f>SUMIFS(СВЦЭМ!$D$33:$D$776,СВЦЭМ!$A$33:$A$776,$A24,СВЦЭМ!$B$33:$B$776,U$11)+'СЕТ СН'!$F$14+СВЦЭМ!$D$10+'СЕТ СН'!$F$5-'СЕТ СН'!$F$24</f>
        <v>2113.4080743499999</v>
      </c>
      <c r="V24" s="36">
        <f>SUMIFS(СВЦЭМ!$D$33:$D$776,СВЦЭМ!$A$33:$A$776,$A24,СВЦЭМ!$B$33:$B$776,V$11)+'СЕТ СН'!$F$14+СВЦЭМ!$D$10+'СЕТ СН'!$F$5-'СЕТ СН'!$F$24</f>
        <v>2129.40735124</v>
      </c>
      <c r="W24" s="36">
        <f>SUMIFS(СВЦЭМ!$D$33:$D$776,СВЦЭМ!$A$33:$A$776,$A24,СВЦЭМ!$B$33:$B$776,W$11)+'СЕТ СН'!$F$14+СВЦЭМ!$D$10+'СЕТ СН'!$F$5-'СЕТ СН'!$F$24</f>
        <v>2144.5354735800001</v>
      </c>
      <c r="X24" s="36">
        <f>SUMIFS(СВЦЭМ!$D$33:$D$776,СВЦЭМ!$A$33:$A$776,$A24,СВЦЭМ!$B$33:$B$776,X$11)+'СЕТ СН'!$F$14+СВЦЭМ!$D$10+'СЕТ СН'!$F$5-'СЕТ СН'!$F$24</f>
        <v>2155.22061235</v>
      </c>
      <c r="Y24" s="36">
        <f>SUMIFS(СВЦЭМ!$D$33:$D$776,СВЦЭМ!$A$33:$A$776,$A24,СВЦЭМ!$B$33:$B$776,Y$11)+'СЕТ СН'!$F$14+СВЦЭМ!$D$10+'СЕТ СН'!$F$5-'СЕТ СН'!$F$24</f>
        <v>2172.18621893</v>
      </c>
    </row>
    <row r="25" spans="1:25" ht="15.75" x14ac:dyDescent="0.2">
      <c r="A25" s="35">
        <f t="shared" si="0"/>
        <v>44210</v>
      </c>
      <c r="B25" s="36">
        <f>SUMIFS(СВЦЭМ!$D$33:$D$776,СВЦЭМ!$A$33:$A$776,$A25,СВЦЭМ!$B$33:$B$776,B$11)+'СЕТ СН'!$F$14+СВЦЭМ!$D$10+'СЕТ СН'!$F$5-'СЕТ СН'!$F$24</f>
        <v>2183.16053964</v>
      </c>
      <c r="C25" s="36">
        <f>SUMIFS(СВЦЭМ!$D$33:$D$776,СВЦЭМ!$A$33:$A$776,$A25,СВЦЭМ!$B$33:$B$776,C$11)+'СЕТ СН'!$F$14+СВЦЭМ!$D$10+'СЕТ СН'!$F$5-'СЕТ СН'!$F$24</f>
        <v>2221.1901868100003</v>
      </c>
      <c r="D25" s="36">
        <f>SUMIFS(СВЦЭМ!$D$33:$D$776,СВЦЭМ!$A$33:$A$776,$A25,СВЦЭМ!$B$33:$B$776,D$11)+'СЕТ СН'!$F$14+СВЦЭМ!$D$10+'СЕТ СН'!$F$5-'СЕТ СН'!$F$24</f>
        <v>2242.3340533099999</v>
      </c>
      <c r="E25" s="36">
        <f>SUMIFS(СВЦЭМ!$D$33:$D$776,СВЦЭМ!$A$33:$A$776,$A25,СВЦЭМ!$B$33:$B$776,E$11)+'СЕТ СН'!$F$14+СВЦЭМ!$D$10+'СЕТ СН'!$F$5-'СЕТ СН'!$F$24</f>
        <v>2247.5185906400002</v>
      </c>
      <c r="F25" s="36">
        <f>SUMIFS(СВЦЭМ!$D$33:$D$776,СВЦЭМ!$A$33:$A$776,$A25,СВЦЭМ!$B$33:$B$776,F$11)+'СЕТ СН'!$F$14+СВЦЭМ!$D$10+'СЕТ СН'!$F$5-'СЕТ СН'!$F$24</f>
        <v>2255.2910384100001</v>
      </c>
      <c r="G25" s="36">
        <f>SUMIFS(СВЦЭМ!$D$33:$D$776,СВЦЭМ!$A$33:$A$776,$A25,СВЦЭМ!$B$33:$B$776,G$11)+'СЕТ СН'!$F$14+СВЦЭМ!$D$10+'СЕТ СН'!$F$5-'СЕТ СН'!$F$24</f>
        <v>2223.7334927600004</v>
      </c>
      <c r="H25" s="36">
        <f>SUMIFS(СВЦЭМ!$D$33:$D$776,СВЦЭМ!$A$33:$A$776,$A25,СВЦЭМ!$B$33:$B$776,H$11)+'СЕТ СН'!$F$14+СВЦЭМ!$D$10+'СЕТ СН'!$F$5-'СЕТ СН'!$F$24</f>
        <v>2183.5304370600002</v>
      </c>
      <c r="I25" s="36">
        <f>SUMIFS(СВЦЭМ!$D$33:$D$776,СВЦЭМ!$A$33:$A$776,$A25,СВЦЭМ!$B$33:$B$776,I$11)+'СЕТ СН'!$F$14+СВЦЭМ!$D$10+'СЕТ СН'!$F$5-'СЕТ СН'!$F$24</f>
        <v>2139.8021327500001</v>
      </c>
      <c r="J25" s="36">
        <f>SUMIFS(СВЦЭМ!$D$33:$D$776,СВЦЭМ!$A$33:$A$776,$A25,СВЦЭМ!$B$33:$B$776,J$11)+'СЕТ СН'!$F$14+СВЦЭМ!$D$10+'СЕТ СН'!$F$5-'СЕТ СН'!$F$24</f>
        <v>2114.4612309700001</v>
      </c>
      <c r="K25" s="36">
        <f>SUMIFS(СВЦЭМ!$D$33:$D$776,СВЦЭМ!$A$33:$A$776,$A25,СВЦЭМ!$B$33:$B$776,K$11)+'СЕТ СН'!$F$14+СВЦЭМ!$D$10+'СЕТ СН'!$F$5-'СЕТ СН'!$F$24</f>
        <v>2112.5680959600004</v>
      </c>
      <c r="L25" s="36">
        <f>SUMIFS(СВЦЭМ!$D$33:$D$776,СВЦЭМ!$A$33:$A$776,$A25,СВЦЭМ!$B$33:$B$776,L$11)+'СЕТ СН'!$F$14+СВЦЭМ!$D$10+'СЕТ СН'!$F$5-'СЕТ СН'!$F$24</f>
        <v>2108.8013431200002</v>
      </c>
      <c r="M25" s="36">
        <f>SUMIFS(СВЦЭМ!$D$33:$D$776,СВЦЭМ!$A$33:$A$776,$A25,СВЦЭМ!$B$33:$B$776,M$11)+'СЕТ СН'!$F$14+СВЦЭМ!$D$10+'СЕТ СН'!$F$5-'СЕТ СН'!$F$24</f>
        <v>2117.4644134300001</v>
      </c>
      <c r="N25" s="36">
        <f>SUMIFS(СВЦЭМ!$D$33:$D$776,СВЦЭМ!$A$33:$A$776,$A25,СВЦЭМ!$B$33:$B$776,N$11)+'СЕТ СН'!$F$14+СВЦЭМ!$D$10+'СЕТ СН'!$F$5-'СЕТ СН'!$F$24</f>
        <v>2125.4364587999999</v>
      </c>
      <c r="O25" s="36">
        <f>SUMIFS(СВЦЭМ!$D$33:$D$776,СВЦЭМ!$A$33:$A$776,$A25,СВЦЭМ!$B$33:$B$776,O$11)+'СЕТ СН'!$F$14+СВЦЭМ!$D$10+'СЕТ СН'!$F$5-'СЕТ СН'!$F$24</f>
        <v>2131.1901317100001</v>
      </c>
      <c r="P25" s="36">
        <f>SUMIFS(СВЦЭМ!$D$33:$D$776,СВЦЭМ!$A$33:$A$776,$A25,СВЦЭМ!$B$33:$B$776,P$11)+'СЕТ СН'!$F$14+СВЦЭМ!$D$10+'СЕТ СН'!$F$5-'СЕТ СН'!$F$24</f>
        <v>2138.3216972099999</v>
      </c>
      <c r="Q25" s="36">
        <f>SUMIFS(СВЦЭМ!$D$33:$D$776,СВЦЭМ!$A$33:$A$776,$A25,СВЦЭМ!$B$33:$B$776,Q$11)+'СЕТ СН'!$F$14+СВЦЭМ!$D$10+'СЕТ СН'!$F$5-'СЕТ СН'!$F$24</f>
        <v>2145.0271229199998</v>
      </c>
      <c r="R25" s="36">
        <f>SUMIFS(СВЦЭМ!$D$33:$D$776,СВЦЭМ!$A$33:$A$776,$A25,СВЦЭМ!$B$33:$B$776,R$11)+'СЕТ СН'!$F$14+СВЦЭМ!$D$10+'СЕТ СН'!$F$5-'СЕТ СН'!$F$24</f>
        <v>2136.2642940200003</v>
      </c>
      <c r="S25" s="36">
        <f>SUMIFS(СВЦЭМ!$D$33:$D$776,СВЦЭМ!$A$33:$A$776,$A25,СВЦЭМ!$B$33:$B$776,S$11)+'СЕТ СН'!$F$14+СВЦЭМ!$D$10+'СЕТ СН'!$F$5-'СЕТ СН'!$F$24</f>
        <v>2134.6441371600004</v>
      </c>
      <c r="T25" s="36">
        <f>SUMIFS(СВЦЭМ!$D$33:$D$776,СВЦЭМ!$A$33:$A$776,$A25,СВЦЭМ!$B$33:$B$776,T$11)+'СЕТ СН'!$F$14+СВЦЭМ!$D$10+'СЕТ СН'!$F$5-'СЕТ СН'!$F$24</f>
        <v>2119.7269909900001</v>
      </c>
      <c r="U25" s="36">
        <f>SUMIFS(СВЦЭМ!$D$33:$D$776,СВЦЭМ!$A$33:$A$776,$A25,СВЦЭМ!$B$33:$B$776,U$11)+'СЕТ СН'!$F$14+СВЦЭМ!$D$10+'СЕТ СН'!$F$5-'СЕТ СН'!$F$24</f>
        <v>2118.1699586499999</v>
      </c>
      <c r="V25" s="36">
        <f>SUMIFS(СВЦЭМ!$D$33:$D$776,СВЦЭМ!$A$33:$A$776,$A25,СВЦЭМ!$B$33:$B$776,V$11)+'СЕТ СН'!$F$14+СВЦЭМ!$D$10+'СЕТ СН'!$F$5-'СЕТ СН'!$F$24</f>
        <v>2123.8136751900001</v>
      </c>
      <c r="W25" s="36">
        <f>SUMIFS(СВЦЭМ!$D$33:$D$776,СВЦЭМ!$A$33:$A$776,$A25,СВЦЭМ!$B$33:$B$776,W$11)+'СЕТ СН'!$F$14+СВЦЭМ!$D$10+'СЕТ СН'!$F$5-'СЕТ СН'!$F$24</f>
        <v>2137.8886010900001</v>
      </c>
      <c r="X25" s="36">
        <f>SUMIFS(СВЦЭМ!$D$33:$D$776,СВЦЭМ!$A$33:$A$776,$A25,СВЦЭМ!$B$33:$B$776,X$11)+'СЕТ СН'!$F$14+СВЦЭМ!$D$10+'СЕТ СН'!$F$5-'СЕТ СН'!$F$24</f>
        <v>2150.7631614400002</v>
      </c>
      <c r="Y25" s="36">
        <f>SUMIFS(СВЦЭМ!$D$33:$D$776,СВЦЭМ!$A$33:$A$776,$A25,СВЦЭМ!$B$33:$B$776,Y$11)+'СЕТ СН'!$F$14+СВЦЭМ!$D$10+'СЕТ СН'!$F$5-'СЕТ СН'!$F$24</f>
        <v>2172.53380423</v>
      </c>
    </row>
    <row r="26" spans="1:25" ht="15.75" x14ac:dyDescent="0.2">
      <c r="A26" s="35">
        <f t="shared" si="0"/>
        <v>44211</v>
      </c>
      <c r="B26" s="36">
        <f>SUMIFS(СВЦЭМ!$D$33:$D$776,СВЦЭМ!$A$33:$A$776,$A26,СВЦЭМ!$B$33:$B$776,B$11)+'СЕТ СН'!$F$14+СВЦЭМ!$D$10+'СЕТ СН'!$F$5-'СЕТ СН'!$F$24</f>
        <v>2016.1506298600002</v>
      </c>
      <c r="C26" s="36">
        <f>SUMIFS(СВЦЭМ!$D$33:$D$776,СВЦЭМ!$A$33:$A$776,$A26,СВЦЭМ!$B$33:$B$776,C$11)+'СЕТ СН'!$F$14+СВЦЭМ!$D$10+'СЕТ СН'!$F$5-'СЕТ СН'!$F$24</f>
        <v>2046.65092839</v>
      </c>
      <c r="D26" s="36">
        <f>SUMIFS(СВЦЭМ!$D$33:$D$776,СВЦЭМ!$A$33:$A$776,$A26,СВЦЭМ!$B$33:$B$776,D$11)+'СЕТ СН'!$F$14+СВЦЭМ!$D$10+'СЕТ СН'!$F$5-'СЕТ СН'!$F$24</f>
        <v>2008.18112436</v>
      </c>
      <c r="E26" s="36">
        <f>SUMIFS(СВЦЭМ!$D$33:$D$776,СВЦЭМ!$A$33:$A$776,$A26,СВЦЭМ!$B$33:$B$776,E$11)+'СЕТ СН'!$F$14+СВЦЭМ!$D$10+'СЕТ СН'!$F$5-'СЕТ СН'!$F$24</f>
        <v>2014.18920991</v>
      </c>
      <c r="F26" s="36">
        <f>SUMIFS(СВЦЭМ!$D$33:$D$776,СВЦЭМ!$A$33:$A$776,$A26,СВЦЭМ!$B$33:$B$776,F$11)+'СЕТ СН'!$F$14+СВЦЭМ!$D$10+'СЕТ СН'!$F$5-'СЕТ СН'!$F$24</f>
        <v>2017.9110401600001</v>
      </c>
      <c r="G26" s="36">
        <f>SUMIFS(СВЦЭМ!$D$33:$D$776,СВЦЭМ!$A$33:$A$776,$A26,СВЦЭМ!$B$33:$B$776,G$11)+'СЕТ СН'!$F$14+СВЦЭМ!$D$10+'СЕТ СН'!$F$5-'СЕТ СН'!$F$24</f>
        <v>2005.9868966400002</v>
      </c>
      <c r="H26" s="36">
        <f>SUMIFS(СВЦЭМ!$D$33:$D$776,СВЦЭМ!$A$33:$A$776,$A26,СВЦЭМ!$B$33:$B$776,H$11)+'СЕТ СН'!$F$14+СВЦЭМ!$D$10+'СЕТ СН'!$F$5-'СЕТ СН'!$F$24</f>
        <v>1972.8737573000001</v>
      </c>
      <c r="I26" s="36">
        <f>SUMIFS(СВЦЭМ!$D$33:$D$776,СВЦЭМ!$A$33:$A$776,$A26,СВЦЭМ!$B$33:$B$776,I$11)+'СЕТ СН'!$F$14+СВЦЭМ!$D$10+'СЕТ СН'!$F$5-'СЕТ СН'!$F$24</f>
        <v>1978.46934229</v>
      </c>
      <c r="J26" s="36">
        <f>SUMIFS(СВЦЭМ!$D$33:$D$776,СВЦЭМ!$A$33:$A$776,$A26,СВЦЭМ!$B$33:$B$776,J$11)+'СЕТ СН'!$F$14+СВЦЭМ!$D$10+'СЕТ СН'!$F$5-'СЕТ СН'!$F$24</f>
        <v>1993.7302925600002</v>
      </c>
      <c r="K26" s="36">
        <f>SUMIFS(СВЦЭМ!$D$33:$D$776,СВЦЭМ!$A$33:$A$776,$A26,СВЦЭМ!$B$33:$B$776,K$11)+'СЕТ СН'!$F$14+СВЦЭМ!$D$10+'СЕТ СН'!$F$5-'СЕТ СН'!$F$24</f>
        <v>1995.05967315</v>
      </c>
      <c r="L26" s="36">
        <f>SUMIFS(СВЦЭМ!$D$33:$D$776,СВЦЭМ!$A$33:$A$776,$A26,СВЦЭМ!$B$33:$B$776,L$11)+'СЕТ СН'!$F$14+СВЦЭМ!$D$10+'СЕТ СН'!$F$5-'СЕТ СН'!$F$24</f>
        <v>1996.610447</v>
      </c>
      <c r="M26" s="36">
        <f>SUMIFS(СВЦЭМ!$D$33:$D$776,СВЦЭМ!$A$33:$A$776,$A26,СВЦЭМ!$B$33:$B$776,M$11)+'СЕТ СН'!$F$14+СВЦЭМ!$D$10+'СЕТ СН'!$F$5-'СЕТ СН'!$F$24</f>
        <v>1989.7197213000002</v>
      </c>
      <c r="N26" s="36">
        <f>SUMIFS(СВЦЭМ!$D$33:$D$776,СВЦЭМ!$A$33:$A$776,$A26,СВЦЭМ!$B$33:$B$776,N$11)+'СЕТ СН'!$F$14+СВЦЭМ!$D$10+'СЕТ СН'!$F$5-'СЕТ СН'!$F$24</f>
        <v>1983.6439421800001</v>
      </c>
      <c r="O26" s="36">
        <f>SUMIFS(СВЦЭМ!$D$33:$D$776,СВЦЭМ!$A$33:$A$776,$A26,СВЦЭМ!$B$33:$B$776,O$11)+'СЕТ СН'!$F$14+СВЦЭМ!$D$10+'СЕТ СН'!$F$5-'СЕТ СН'!$F$24</f>
        <v>1988.6171467700001</v>
      </c>
      <c r="P26" s="36">
        <f>SUMIFS(СВЦЭМ!$D$33:$D$776,СВЦЭМ!$A$33:$A$776,$A26,СВЦЭМ!$B$33:$B$776,P$11)+'СЕТ СН'!$F$14+СВЦЭМ!$D$10+'СЕТ СН'!$F$5-'СЕТ СН'!$F$24</f>
        <v>2013.6446510400001</v>
      </c>
      <c r="Q26" s="36">
        <f>SUMIFS(СВЦЭМ!$D$33:$D$776,СВЦЭМ!$A$33:$A$776,$A26,СВЦЭМ!$B$33:$B$776,Q$11)+'СЕТ СН'!$F$14+СВЦЭМ!$D$10+'СЕТ СН'!$F$5-'СЕТ СН'!$F$24</f>
        <v>2005.95660881</v>
      </c>
      <c r="R26" s="36">
        <f>SUMIFS(СВЦЭМ!$D$33:$D$776,СВЦЭМ!$A$33:$A$776,$A26,СВЦЭМ!$B$33:$B$776,R$11)+'СЕТ СН'!$F$14+СВЦЭМ!$D$10+'СЕТ СН'!$F$5-'СЕТ СН'!$F$24</f>
        <v>2016.5133489</v>
      </c>
      <c r="S26" s="36">
        <f>SUMIFS(СВЦЭМ!$D$33:$D$776,СВЦЭМ!$A$33:$A$776,$A26,СВЦЭМ!$B$33:$B$776,S$11)+'СЕТ СН'!$F$14+СВЦЭМ!$D$10+'СЕТ СН'!$F$5-'СЕТ СН'!$F$24</f>
        <v>2015.4632040700001</v>
      </c>
      <c r="T26" s="36">
        <f>SUMIFS(СВЦЭМ!$D$33:$D$776,СВЦЭМ!$A$33:$A$776,$A26,СВЦЭМ!$B$33:$B$776,T$11)+'СЕТ СН'!$F$14+СВЦЭМ!$D$10+'СЕТ СН'!$F$5-'СЕТ СН'!$F$24</f>
        <v>2070.1538577199999</v>
      </c>
      <c r="U26" s="36">
        <f>SUMIFS(СВЦЭМ!$D$33:$D$776,СВЦЭМ!$A$33:$A$776,$A26,СВЦЭМ!$B$33:$B$776,U$11)+'СЕТ СН'!$F$14+СВЦЭМ!$D$10+'СЕТ СН'!$F$5-'СЕТ СН'!$F$24</f>
        <v>2064.0732918800004</v>
      </c>
      <c r="V26" s="36">
        <f>SUMIFS(СВЦЭМ!$D$33:$D$776,СВЦЭМ!$A$33:$A$776,$A26,СВЦЭМ!$B$33:$B$776,V$11)+'СЕТ СН'!$F$14+СВЦЭМ!$D$10+'СЕТ СН'!$F$5-'СЕТ СН'!$F$24</f>
        <v>2006.0589048800002</v>
      </c>
      <c r="W26" s="36">
        <f>SUMIFS(СВЦЭМ!$D$33:$D$776,СВЦЭМ!$A$33:$A$776,$A26,СВЦЭМ!$B$33:$B$776,W$11)+'СЕТ СН'!$F$14+СВЦЭМ!$D$10+'СЕТ СН'!$F$5-'СЕТ СН'!$F$24</f>
        <v>2018.8194927600002</v>
      </c>
      <c r="X26" s="36">
        <f>SUMIFS(СВЦЭМ!$D$33:$D$776,СВЦЭМ!$A$33:$A$776,$A26,СВЦЭМ!$B$33:$B$776,X$11)+'СЕТ СН'!$F$14+СВЦЭМ!$D$10+'СЕТ СН'!$F$5-'СЕТ СН'!$F$24</f>
        <v>2024.2135474700001</v>
      </c>
      <c r="Y26" s="36">
        <f>SUMIFS(СВЦЭМ!$D$33:$D$776,СВЦЭМ!$A$33:$A$776,$A26,СВЦЭМ!$B$33:$B$776,Y$11)+'СЕТ СН'!$F$14+СВЦЭМ!$D$10+'СЕТ СН'!$F$5-'СЕТ СН'!$F$24</f>
        <v>2021.5421268800001</v>
      </c>
    </row>
    <row r="27" spans="1:25" ht="15.75" x14ac:dyDescent="0.2">
      <c r="A27" s="35">
        <f t="shared" si="0"/>
        <v>44212</v>
      </c>
      <c r="B27" s="36">
        <f>SUMIFS(СВЦЭМ!$D$33:$D$776,СВЦЭМ!$A$33:$A$776,$A27,СВЦЭМ!$B$33:$B$776,B$11)+'СЕТ СН'!$F$14+СВЦЭМ!$D$10+'СЕТ СН'!$F$5-'СЕТ СН'!$F$24</f>
        <v>2160.2041541600001</v>
      </c>
      <c r="C27" s="36">
        <f>SUMIFS(СВЦЭМ!$D$33:$D$776,СВЦЭМ!$A$33:$A$776,$A27,СВЦЭМ!$B$33:$B$776,C$11)+'СЕТ СН'!$F$14+СВЦЭМ!$D$10+'СЕТ СН'!$F$5-'СЕТ СН'!$F$24</f>
        <v>2190.0756415400001</v>
      </c>
      <c r="D27" s="36">
        <f>SUMIFS(СВЦЭМ!$D$33:$D$776,СВЦЭМ!$A$33:$A$776,$A27,СВЦЭМ!$B$33:$B$776,D$11)+'СЕТ СН'!$F$14+СВЦЭМ!$D$10+'СЕТ СН'!$F$5-'СЕТ СН'!$F$24</f>
        <v>2199.3103205400002</v>
      </c>
      <c r="E27" s="36">
        <f>SUMIFS(СВЦЭМ!$D$33:$D$776,СВЦЭМ!$A$33:$A$776,$A27,СВЦЭМ!$B$33:$B$776,E$11)+'СЕТ СН'!$F$14+СВЦЭМ!$D$10+'СЕТ СН'!$F$5-'СЕТ СН'!$F$24</f>
        <v>2204.4977904900002</v>
      </c>
      <c r="F27" s="36">
        <f>SUMIFS(СВЦЭМ!$D$33:$D$776,СВЦЭМ!$A$33:$A$776,$A27,СВЦЭМ!$B$33:$B$776,F$11)+'СЕТ СН'!$F$14+СВЦЭМ!$D$10+'СЕТ СН'!$F$5-'СЕТ СН'!$F$24</f>
        <v>2217.59551999</v>
      </c>
      <c r="G27" s="36">
        <f>SUMIFS(СВЦЭМ!$D$33:$D$776,СВЦЭМ!$A$33:$A$776,$A27,СВЦЭМ!$B$33:$B$776,G$11)+'СЕТ СН'!$F$14+СВЦЭМ!$D$10+'СЕТ СН'!$F$5-'СЕТ СН'!$F$24</f>
        <v>2210.9434294700004</v>
      </c>
      <c r="H27" s="36">
        <f>SUMIFS(СВЦЭМ!$D$33:$D$776,СВЦЭМ!$A$33:$A$776,$A27,СВЦЭМ!$B$33:$B$776,H$11)+'СЕТ СН'!$F$14+СВЦЭМ!$D$10+'СЕТ СН'!$F$5-'СЕТ СН'!$F$24</f>
        <v>2193.56976265</v>
      </c>
      <c r="I27" s="36">
        <f>SUMIFS(СВЦЭМ!$D$33:$D$776,СВЦЭМ!$A$33:$A$776,$A27,СВЦЭМ!$B$33:$B$776,I$11)+'СЕТ СН'!$F$14+СВЦЭМ!$D$10+'СЕТ СН'!$F$5-'СЕТ СН'!$F$24</f>
        <v>2168.6442657699999</v>
      </c>
      <c r="J27" s="36">
        <f>SUMIFS(СВЦЭМ!$D$33:$D$776,СВЦЭМ!$A$33:$A$776,$A27,СВЦЭМ!$B$33:$B$776,J$11)+'СЕТ СН'!$F$14+СВЦЭМ!$D$10+'СЕТ СН'!$F$5-'СЕТ СН'!$F$24</f>
        <v>2129.2154701600002</v>
      </c>
      <c r="K27" s="36">
        <f>SUMIFS(СВЦЭМ!$D$33:$D$776,СВЦЭМ!$A$33:$A$776,$A27,СВЦЭМ!$B$33:$B$776,K$11)+'СЕТ СН'!$F$14+СВЦЭМ!$D$10+'СЕТ СН'!$F$5-'СЕТ СН'!$F$24</f>
        <v>2104.53562693</v>
      </c>
      <c r="L27" s="36">
        <f>SUMIFS(СВЦЭМ!$D$33:$D$776,СВЦЭМ!$A$33:$A$776,$A27,СВЦЭМ!$B$33:$B$776,L$11)+'СЕТ СН'!$F$14+СВЦЭМ!$D$10+'СЕТ СН'!$F$5-'СЕТ СН'!$F$24</f>
        <v>2101.4725685399999</v>
      </c>
      <c r="M27" s="36">
        <f>SUMIFS(СВЦЭМ!$D$33:$D$776,СВЦЭМ!$A$33:$A$776,$A27,СВЦЭМ!$B$33:$B$776,M$11)+'СЕТ СН'!$F$14+СВЦЭМ!$D$10+'СЕТ СН'!$F$5-'СЕТ СН'!$F$24</f>
        <v>2111.4418605199999</v>
      </c>
      <c r="N27" s="36">
        <f>SUMIFS(СВЦЭМ!$D$33:$D$776,СВЦЭМ!$A$33:$A$776,$A27,СВЦЭМ!$B$33:$B$776,N$11)+'СЕТ СН'!$F$14+СВЦЭМ!$D$10+'СЕТ СН'!$F$5-'СЕТ СН'!$F$24</f>
        <v>2121.7615030400002</v>
      </c>
      <c r="O27" s="36">
        <f>SUMIFS(СВЦЭМ!$D$33:$D$776,СВЦЭМ!$A$33:$A$776,$A27,СВЦЭМ!$B$33:$B$776,O$11)+'СЕТ СН'!$F$14+СВЦЭМ!$D$10+'СЕТ СН'!$F$5-'СЕТ СН'!$F$24</f>
        <v>2133.2320786099999</v>
      </c>
      <c r="P27" s="36">
        <f>SUMIFS(СВЦЭМ!$D$33:$D$776,СВЦЭМ!$A$33:$A$776,$A27,СВЦЭМ!$B$33:$B$776,P$11)+'СЕТ СН'!$F$14+СВЦЭМ!$D$10+'СЕТ СН'!$F$5-'СЕТ СН'!$F$24</f>
        <v>2138.9293268700003</v>
      </c>
      <c r="Q27" s="36">
        <f>SUMIFS(СВЦЭМ!$D$33:$D$776,СВЦЭМ!$A$33:$A$776,$A27,СВЦЭМ!$B$33:$B$776,Q$11)+'СЕТ СН'!$F$14+СВЦЭМ!$D$10+'СЕТ СН'!$F$5-'СЕТ СН'!$F$24</f>
        <v>2143.2004908700001</v>
      </c>
      <c r="R27" s="36">
        <f>SUMIFS(СВЦЭМ!$D$33:$D$776,СВЦЭМ!$A$33:$A$776,$A27,СВЦЭМ!$B$33:$B$776,R$11)+'СЕТ СН'!$F$14+СВЦЭМ!$D$10+'СЕТ СН'!$F$5-'СЕТ СН'!$F$24</f>
        <v>2130.8342350399998</v>
      </c>
      <c r="S27" s="36">
        <f>SUMIFS(СВЦЭМ!$D$33:$D$776,СВЦЭМ!$A$33:$A$776,$A27,СВЦЭМ!$B$33:$B$776,S$11)+'СЕТ СН'!$F$14+СВЦЭМ!$D$10+'СЕТ СН'!$F$5-'СЕТ СН'!$F$24</f>
        <v>2109.2555097900004</v>
      </c>
      <c r="T27" s="36">
        <f>SUMIFS(СВЦЭМ!$D$33:$D$776,СВЦЭМ!$A$33:$A$776,$A27,СВЦЭМ!$B$33:$B$776,T$11)+'СЕТ СН'!$F$14+СВЦЭМ!$D$10+'СЕТ СН'!$F$5-'СЕТ СН'!$F$24</f>
        <v>2087.58684696</v>
      </c>
      <c r="U27" s="36">
        <f>SUMIFS(СВЦЭМ!$D$33:$D$776,СВЦЭМ!$A$33:$A$776,$A27,СВЦЭМ!$B$33:$B$776,U$11)+'СЕТ СН'!$F$14+СВЦЭМ!$D$10+'СЕТ СН'!$F$5-'СЕТ СН'!$F$24</f>
        <v>2093.0302679300003</v>
      </c>
      <c r="V27" s="36">
        <f>SUMIFS(СВЦЭМ!$D$33:$D$776,СВЦЭМ!$A$33:$A$776,$A27,СВЦЭМ!$B$33:$B$776,V$11)+'СЕТ СН'!$F$14+СВЦЭМ!$D$10+'СЕТ СН'!$F$5-'СЕТ СН'!$F$24</f>
        <v>2104.9629968300001</v>
      </c>
      <c r="W27" s="36">
        <f>SUMIFS(СВЦЭМ!$D$33:$D$776,СВЦЭМ!$A$33:$A$776,$A27,СВЦЭМ!$B$33:$B$776,W$11)+'СЕТ СН'!$F$14+СВЦЭМ!$D$10+'СЕТ СН'!$F$5-'СЕТ СН'!$F$24</f>
        <v>2127.8229102300002</v>
      </c>
      <c r="X27" s="36">
        <f>SUMIFS(СВЦЭМ!$D$33:$D$776,СВЦЭМ!$A$33:$A$776,$A27,СВЦЭМ!$B$33:$B$776,X$11)+'СЕТ СН'!$F$14+СВЦЭМ!$D$10+'СЕТ СН'!$F$5-'СЕТ СН'!$F$24</f>
        <v>2133.48551821</v>
      </c>
      <c r="Y27" s="36">
        <f>SUMIFS(СВЦЭМ!$D$33:$D$776,СВЦЭМ!$A$33:$A$776,$A27,СВЦЭМ!$B$33:$B$776,Y$11)+'СЕТ СН'!$F$14+СВЦЭМ!$D$10+'СЕТ СН'!$F$5-'СЕТ СН'!$F$24</f>
        <v>2161.9440267199998</v>
      </c>
    </row>
    <row r="28" spans="1:25" ht="15.75" x14ac:dyDescent="0.2">
      <c r="A28" s="35">
        <f t="shared" si="0"/>
        <v>44213</v>
      </c>
      <c r="B28" s="36">
        <f>SUMIFS(СВЦЭМ!$D$33:$D$776,СВЦЭМ!$A$33:$A$776,$A28,СВЦЭМ!$B$33:$B$776,B$11)+'СЕТ СН'!$F$14+СВЦЭМ!$D$10+'СЕТ СН'!$F$5-'СЕТ СН'!$F$24</f>
        <v>2132.6857406200002</v>
      </c>
      <c r="C28" s="36">
        <f>SUMIFS(СВЦЭМ!$D$33:$D$776,СВЦЭМ!$A$33:$A$776,$A28,СВЦЭМ!$B$33:$B$776,C$11)+'СЕТ СН'!$F$14+СВЦЭМ!$D$10+'СЕТ СН'!$F$5-'СЕТ СН'!$F$24</f>
        <v>2168.0448884699999</v>
      </c>
      <c r="D28" s="36">
        <f>SUMIFS(СВЦЭМ!$D$33:$D$776,СВЦЭМ!$A$33:$A$776,$A28,СВЦЭМ!$B$33:$B$776,D$11)+'СЕТ СН'!$F$14+СВЦЭМ!$D$10+'СЕТ СН'!$F$5-'СЕТ СН'!$F$24</f>
        <v>2189.9566752000001</v>
      </c>
      <c r="E28" s="36">
        <f>SUMIFS(СВЦЭМ!$D$33:$D$776,СВЦЭМ!$A$33:$A$776,$A28,СВЦЭМ!$B$33:$B$776,E$11)+'СЕТ СН'!$F$14+СВЦЭМ!$D$10+'СЕТ СН'!$F$5-'СЕТ СН'!$F$24</f>
        <v>2214.13278438</v>
      </c>
      <c r="F28" s="36">
        <f>SUMIFS(СВЦЭМ!$D$33:$D$776,СВЦЭМ!$A$33:$A$776,$A28,СВЦЭМ!$B$33:$B$776,F$11)+'СЕТ СН'!$F$14+СВЦЭМ!$D$10+'СЕТ СН'!$F$5-'СЕТ СН'!$F$24</f>
        <v>2229.9183367100004</v>
      </c>
      <c r="G28" s="36">
        <f>SUMIFS(СВЦЭМ!$D$33:$D$776,СВЦЭМ!$A$33:$A$776,$A28,СВЦЭМ!$B$33:$B$776,G$11)+'СЕТ СН'!$F$14+СВЦЭМ!$D$10+'СЕТ СН'!$F$5-'СЕТ СН'!$F$24</f>
        <v>2224.2233497100001</v>
      </c>
      <c r="H28" s="36">
        <f>SUMIFS(СВЦЭМ!$D$33:$D$776,СВЦЭМ!$A$33:$A$776,$A28,СВЦЭМ!$B$33:$B$776,H$11)+'СЕТ СН'!$F$14+СВЦЭМ!$D$10+'СЕТ СН'!$F$5-'СЕТ СН'!$F$24</f>
        <v>2205.0718229600002</v>
      </c>
      <c r="I28" s="36">
        <f>SUMIFS(СВЦЭМ!$D$33:$D$776,СВЦЭМ!$A$33:$A$776,$A28,СВЦЭМ!$B$33:$B$776,I$11)+'СЕТ СН'!$F$14+СВЦЭМ!$D$10+'СЕТ СН'!$F$5-'СЕТ СН'!$F$24</f>
        <v>2192.49542673</v>
      </c>
      <c r="J28" s="36">
        <f>SUMIFS(СВЦЭМ!$D$33:$D$776,СВЦЭМ!$A$33:$A$776,$A28,СВЦЭМ!$B$33:$B$776,J$11)+'СЕТ СН'!$F$14+СВЦЭМ!$D$10+'СЕТ СН'!$F$5-'СЕТ СН'!$F$24</f>
        <v>2151.75833401</v>
      </c>
      <c r="K28" s="36">
        <f>SUMIFS(СВЦЭМ!$D$33:$D$776,СВЦЭМ!$A$33:$A$776,$A28,СВЦЭМ!$B$33:$B$776,K$11)+'СЕТ СН'!$F$14+СВЦЭМ!$D$10+'СЕТ СН'!$F$5-'СЕТ СН'!$F$24</f>
        <v>2132.4219854100002</v>
      </c>
      <c r="L28" s="36">
        <f>SUMIFS(СВЦЭМ!$D$33:$D$776,СВЦЭМ!$A$33:$A$776,$A28,СВЦЭМ!$B$33:$B$776,L$11)+'СЕТ СН'!$F$14+СВЦЭМ!$D$10+'СЕТ СН'!$F$5-'СЕТ СН'!$F$24</f>
        <v>2119.1235418599999</v>
      </c>
      <c r="M28" s="36">
        <f>SUMIFS(СВЦЭМ!$D$33:$D$776,СВЦЭМ!$A$33:$A$776,$A28,СВЦЭМ!$B$33:$B$776,M$11)+'СЕТ СН'!$F$14+СВЦЭМ!$D$10+'СЕТ СН'!$F$5-'СЕТ СН'!$F$24</f>
        <v>2113.8545495200001</v>
      </c>
      <c r="N28" s="36">
        <f>SUMIFS(СВЦЭМ!$D$33:$D$776,СВЦЭМ!$A$33:$A$776,$A28,СВЦЭМ!$B$33:$B$776,N$11)+'СЕТ СН'!$F$14+СВЦЭМ!$D$10+'СЕТ СН'!$F$5-'СЕТ СН'!$F$24</f>
        <v>2121.4867410000002</v>
      </c>
      <c r="O28" s="36">
        <f>SUMIFS(СВЦЭМ!$D$33:$D$776,СВЦЭМ!$A$33:$A$776,$A28,СВЦЭМ!$B$33:$B$776,O$11)+'СЕТ СН'!$F$14+СВЦЭМ!$D$10+'СЕТ СН'!$F$5-'СЕТ СН'!$F$24</f>
        <v>2136.4182222200002</v>
      </c>
      <c r="P28" s="36">
        <f>SUMIFS(СВЦЭМ!$D$33:$D$776,СВЦЭМ!$A$33:$A$776,$A28,СВЦЭМ!$B$33:$B$776,P$11)+'СЕТ СН'!$F$14+СВЦЭМ!$D$10+'СЕТ СН'!$F$5-'СЕТ СН'!$F$24</f>
        <v>2147.52182524</v>
      </c>
      <c r="Q28" s="36">
        <f>SUMIFS(СВЦЭМ!$D$33:$D$776,СВЦЭМ!$A$33:$A$776,$A28,СВЦЭМ!$B$33:$B$776,Q$11)+'СЕТ СН'!$F$14+СВЦЭМ!$D$10+'СЕТ СН'!$F$5-'СЕТ СН'!$F$24</f>
        <v>2159.02853332</v>
      </c>
      <c r="R28" s="36">
        <f>SUMIFS(СВЦЭМ!$D$33:$D$776,СВЦЭМ!$A$33:$A$776,$A28,СВЦЭМ!$B$33:$B$776,R$11)+'СЕТ СН'!$F$14+СВЦЭМ!$D$10+'СЕТ СН'!$F$5-'СЕТ СН'!$F$24</f>
        <v>2146.7060549500002</v>
      </c>
      <c r="S28" s="36">
        <f>SUMIFS(СВЦЭМ!$D$33:$D$776,СВЦЭМ!$A$33:$A$776,$A28,СВЦЭМ!$B$33:$B$776,S$11)+'СЕТ СН'!$F$14+СВЦЭМ!$D$10+'СЕТ СН'!$F$5-'СЕТ СН'!$F$24</f>
        <v>2120.4110743199999</v>
      </c>
      <c r="T28" s="36">
        <f>SUMIFS(СВЦЭМ!$D$33:$D$776,СВЦЭМ!$A$33:$A$776,$A28,СВЦЭМ!$B$33:$B$776,T$11)+'СЕТ СН'!$F$14+СВЦЭМ!$D$10+'СЕТ СН'!$F$5-'СЕТ СН'!$F$24</f>
        <v>2098.9274466300003</v>
      </c>
      <c r="U28" s="36">
        <f>SUMIFS(СВЦЭМ!$D$33:$D$776,СВЦЭМ!$A$33:$A$776,$A28,СВЦЭМ!$B$33:$B$776,U$11)+'СЕТ СН'!$F$14+СВЦЭМ!$D$10+'СЕТ СН'!$F$5-'СЕТ СН'!$F$24</f>
        <v>2096.7555614399998</v>
      </c>
      <c r="V28" s="36">
        <f>SUMIFS(СВЦЭМ!$D$33:$D$776,СВЦЭМ!$A$33:$A$776,$A28,СВЦЭМ!$B$33:$B$776,V$11)+'СЕТ СН'!$F$14+СВЦЭМ!$D$10+'СЕТ СН'!$F$5-'СЕТ СН'!$F$24</f>
        <v>2102.5325834200003</v>
      </c>
      <c r="W28" s="36">
        <f>SUMIFS(СВЦЭМ!$D$33:$D$776,СВЦЭМ!$A$33:$A$776,$A28,СВЦЭМ!$B$33:$B$776,W$11)+'СЕТ СН'!$F$14+СВЦЭМ!$D$10+'СЕТ СН'!$F$5-'СЕТ СН'!$F$24</f>
        <v>2120.5021107500002</v>
      </c>
      <c r="X28" s="36">
        <f>SUMIFS(СВЦЭМ!$D$33:$D$776,СВЦЭМ!$A$33:$A$776,$A28,СВЦЭМ!$B$33:$B$776,X$11)+'СЕТ СН'!$F$14+СВЦЭМ!$D$10+'СЕТ СН'!$F$5-'СЕТ СН'!$F$24</f>
        <v>2134.1332581699999</v>
      </c>
      <c r="Y28" s="36">
        <f>SUMIFS(СВЦЭМ!$D$33:$D$776,СВЦЭМ!$A$33:$A$776,$A28,СВЦЭМ!$B$33:$B$776,Y$11)+'СЕТ СН'!$F$14+СВЦЭМ!$D$10+'СЕТ СН'!$F$5-'СЕТ СН'!$F$24</f>
        <v>2161.4766684200004</v>
      </c>
    </row>
    <row r="29" spans="1:25" ht="15.75" x14ac:dyDescent="0.2">
      <c r="A29" s="35">
        <f t="shared" si="0"/>
        <v>44214</v>
      </c>
      <c r="B29" s="36">
        <f>SUMIFS(СВЦЭМ!$D$33:$D$776,СВЦЭМ!$A$33:$A$776,$A29,СВЦЭМ!$B$33:$B$776,B$11)+'СЕТ СН'!$F$14+СВЦЭМ!$D$10+'СЕТ СН'!$F$5-'СЕТ СН'!$F$24</f>
        <v>2185.9508364399999</v>
      </c>
      <c r="C29" s="36">
        <f>SUMIFS(СВЦЭМ!$D$33:$D$776,СВЦЭМ!$A$33:$A$776,$A29,СВЦЭМ!$B$33:$B$776,C$11)+'СЕТ СН'!$F$14+СВЦЭМ!$D$10+'СЕТ СН'!$F$5-'СЕТ СН'!$F$24</f>
        <v>2221.9341077400004</v>
      </c>
      <c r="D29" s="36">
        <f>SUMIFS(СВЦЭМ!$D$33:$D$776,СВЦЭМ!$A$33:$A$776,$A29,СВЦЭМ!$B$33:$B$776,D$11)+'СЕТ СН'!$F$14+СВЦЭМ!$D$10+'СЕТ СН'!$F$5-'СЕТ СН'!$F$24</f>
        <v>2232.6972159799998</v>
      </c>
      <c r="E29" s="36">
        <f>SUMIFS(СВЦЭМ!$D$33:$D$776,СВЦЭМ!$A$33:$A$776,$A29,СВЦЭМ!$B$33:$B$776,E$11)+'СЕТ СН'!$F$14+СВЦЭМ!$D$10+'СЕТ СН'!$F$5-'СЕТ СН'!$F$24</f>
        <v>2238.7238176700002</v>
      </c>
      <c r="F29" s="36">
        <f>SUMIFS(СВЦЭМ!$D$33:$D$776,СВЦЭМ!$A$33:$A$776,$A29,СВЦЭМ!$B$33:$B$776,F$11)+'СЕТ СН'!$F$14+СВЦЭМ!$D$10+'СЕТ СН'!$F$5-'СЕТ СН'!$F$24</f>
        <v>2255.3809258299998</v>
      </c>
      <c r="G29" s="36">
        <f>SUMIFS(СВЦЭМ!$D$33:$D$776,СВЦЭМ!$A$33:$A$776,$A29,СВЦЭМ!$B$33:$B$776,G$11)+'СЕТ СН'!$F$14+СВЦЭМ!$D$10+'СЕТ СН'!$F$5-'СЕТ СН'!$F$24</f>
        <v>2239.5798291000001</v>
      </c>
      <c r="H29" s="36">
        <f>SUMIFS(СВЦЭМ!$D$33:$D$776,СВЦЭМ!$A$33:$A$776,$A29,СВЦЭМ!$B$33:$B$776,H$11)+'СЕТ СН'!$F$14+СВЦЭМ!$D$10+'СЕТ СН'!$F$5-'СЕТ СН'!$F$24</f>
        <v>2224.01161017</v>
      </c>
      <c r="I29" s="36">
        <f>SUMIFS(СВЦЭМ!$D$33:$D$776,СВЦЭМ!$A$33:$A$776,$A29,СВЦЭМ!$B$33:$B$776,I$11)+'СЕТ СН'!$F$14+СВЦЭМ!$D$10+'СЕТ СН'!$F$5-'СЕТ СН'!$F$24</f>
        <v>2195.4879848400001</v>
      </c>
      <c r="J29" s="36">
        <f>SUMIFS(СВЦЭМ!$D$33:$D$776,СВЦЭМ!$A$33:$A$776,$A29,СВЦЭМ!$B$33:$B$776,J$11)+'СЕТ СН'!$F$14+СВЦЭМ!$D$10+'СЕТ СН'!$F$5-'СЕТ СН'!$F$24</f>
        <v>2157.2297191300004</v>
      </c>
      <c r="K29" s="36">
        <f>SUMIFS(СВЦЭМ!$D$33:$D$776,СВЦЭМ!$A$33:$A$776,$A29,СВЦЭМ!$B$33:$B$776,K$11)+'СЕТ СН'!$F$14+СВЦЭМ!$D$10+'СЕТ СН'!$F$5-'СЕТ СН'!$F$24</f>
        <v>2143.3726569300002</v>
      </c>
      <c r="L29" s="36">
        <f>SUMIFS(СВЦЭМ!$D$33:$D$776,СВЦЭМ!$A$33:$A$776,$A29,СВЦЭМ!$B$33:$B$776,L$11)+'СЕТ СН'!$F$14+СВЦЭМ!$D$10+'СЕТ СН'!$F$5-'СЕТ СН'!$F$24</f>
        <v>2147.8880363100002</v>
      </c>
      <c r="M29" s="36">
        <f>SUMIFS(СВЦЭМ!$D$33:$D$776,СВЦЭМ!$A$33:$A$776,$A29,СВЦЭМ!$B$33:$B$776,M$11)+'СЕТ СН'!$F$14+СВЦЭМ!$D$10+'СЕТ СН'!$F$5-'СЕТ СН'!$F$24</f>
        <v>2147.2358106700003</v>
      </c>
      <c r="N29" s="36">
        <f>SUMIFS(СВЦЭМ!$D$33:$D$776,СВЦЭМ!$A$33:$A$776,$A29,СВЦЭМ!$B$33:$B$776,N$11)+'СЕТ СН'!$F$14+СВЦЭМ!$D$10+'СЕТ СН'!$F$5-'СЕТ СН'!$F$24</f>
        <v>2148.0286254800003</v>
      </c>
      <c r="O29" s="36">
        <f>SUMIFS(СВЦЭМ!$D$33:$D$776,СВЦЭМ!$A$33:$A$776,$A29,СВЦЭМ!$B$33:$B$776,O$11)+'СЕТ СН'!$F$14+СВЦЭМ!$D$10+'СЕТ СН'!$F$5-'СЕТ СН'!$F$24</f>
        <v>2167.9372297999998</v>
      </c>
      <c r="P29" s="36">
        <f>SUMIFS(СВЦЭМ!$D$33:$D$776,СВЦЭМ!$A$33:$A$776,$A29,СВЦЭМ!$B$33:$B$776,P$11)+'СЕТ СН'!$F$14+СВЦЭМ!$D$10+'СЕТ СН'!$F$5-'СЕТ СН'!$F$24</f>
        <v>2183.2503015000002</v>
      </c>
      <c r="Q29" s="36">
        <f>SUMIFS(СВЦЭМ!$D$33:$D$776,СВЦЭМ!$A$33:$A$776,$A29,СВЦЭМ!$B$33:$B$776,Q$11)+'СЕТ СН'!$F$14+СВЦЭМ!$D$10+'СЕТ СН'!$F$5-'СЕТ СН'!$F$24</f>
        <v>2168.3555624300002</v>
      </c>
      <c r="R29" s="36">
        <f>SUMIFS(СВЦЭМ!$D$33:$D$776,СВЦЭМ!$A$33:$A$776,$A29,СВЦЭМ!$B$33:$B$776,R$11)+'СЕТ СН'!$F$14+СВЦЭМ!$D$10+'СЕТ СН'!$F$5-'СЕТ СН'!$F$24</f>
        <v>2158.82191126</v>
      </c>
      <c r="S29" s="36">
        <f>SUMIFS(СВЦЭМ!$D$33:$D$776,СВЦЭМ!$A$33:$A$776,$A29,СВЦЭМ!$B$33:$B$776,S$11)+'СЕТ СН'!$F$14+СВЦЭМ!$D$10+'СЕТ СН'!$F$5-'СЕТ СН'!$F$24</f>
        <v>2145.4829491199998</v>
      </c>
      <c r="T29" s="36">
        <f>SUMIFS(СВЦЭМ!$D$33:$D$776,СВЦЭМ!$A$33:$A$776,$A29,СВЦЭМ!$B$33:$B$776,T$11)+'СЕТ СН'!$F$14+СВЦЭМ!$D$10+'СЕТ СН'!$F$5-'СЕТ СН'!$F$24</f>
        <v>2129.4382015900001</v>
      </c>
      <c r="U29" s="36">
        <f>SUMIFS(СВЦЭМ!$D$33:$D$776,СВЦЭМ!$A$33:$A$776,$A29,СВЦЭМ!$B$33:$B$776,U$11)+'СЕТ СН'!$F$14+СВЦЭМ!$D$10+'СЕТ СН'!$F$5-'СЕТ СН'!$F$24</f>
        <v>2131.25996416</v>
      </c>
      <c r="V29" s="36">
        <f>SUMIFS(СВЦЭМ!$D$33:$D$776,СВЦЭМ!$A$33:$A$776,$A29,СВЦЭМ!$B$33:$B$776,V$11)+'СЕТ СН'!$F$14+СВЦЭМ!$D$10+'СЕТ СН'!$F$5-'СЕТ СН'!$F$24</f>
        <v>2137.4874865000002</v>
      </c>
      <c r="W29" s="36">
        <f>SUMIFS(СВЦЭМ!$D$33:$D$776,СВЦЭМ!$A$33:$A$776,$A29,СВЦЭМ!$B$33:$B$776,W$11)+'СЕТ СН'!$F$14+СВЦЭМ!$D$10+'СЕТ СН'!$F$5-'СЕТ СН'!$F$24</f>
        <v>2155.8358285900003</v>
      </c>
      <c r="X29" s="36">
        <f>SUMIFS(СВЦЭМ!$D$33:$D$776,СВЦЭМ!$A$33:$A$776,$A29,СВЦЭМ!$B$33:$B$776,X$11)+'СЕТ СН'!$F$14+СВЦЭМ!$D$10+'СЕТ СН'!$F$5-'СЕТ СН'!$F$24</f>
        <v>2165.6347627200003</v>
      </c>
      <c r="Y29" s="36">
        <f>SUMIFS(СВЦЭМ!$D$33:$D$776,СВЦЭМ!$A$33:$A$776,$A29,СВЦЭМ!$B$33:$B$776,Y$11)+'СЕТ СН'!$F$14+СВЦЭМ!$D$10+'СЕТ СН'!$F$5-'СЕТ СН'!$F$24</f>
        <v>2188.8230601400001</v>
      </c>
    </row>
    <row r="30" spans="1:25" ht="15.75" x14ac:dyDescent="0.2">
      <c r="A30" s="35">
        <f t="shared" si="0"/>
        <v>44215</v>
      </c>
      <c r="B30" s="36">
        <f>SUMIFS(СВЦЭМ!$D$33:$D$776,СВЦЭМ!$A$33:$A$776,$A30,СВЦЭМ!$B$33:$B$776,B$11)+'СЕТ СН'!$F$14+СВЦЭМ!$D$10+'СЕТ СН'!$F$5-'СЕТ СН'!$F$24</f>
        <v>2186.6134168600001</v>
      </c>
      <c r="C30" s="36">
        <f>SUMIFS(СВЦЭМ!$D$33:$D$776,СВЦЭМ!$A$33:$A$776,$A30,СВЦЭМ!$B$33:$B$776,C$11)+'СЕТ СН'!$F$14+СВЦЭМ!$D$10+'СЕТ СН'!$F$5-'СЕТ СН'!$F$24</f>
        <v>2214.8366544199998</v>
      </c>
      <c r="D30" s="36">
        <f>SUMIFS(СВЦЭМ!$D$33:$D$776,СВЦЭМ!$A$33:$A$776,$A30,СВЦЭМ!$B$33:$B$776,D$11)+'СЕТ СН'!$F$14+СВЦЭМ!$D$10+'СЕТ СН'!$F$5-'СЕТ СН'!$F$24</f>
        <v>2236.2259794800002</v>
      </c>
      <c r="E30" s="36">
        <f>SUMIFS(СВЦЭМ!$D$33:$D$776,СВЦЭМ!$A$33:$A$776,$A30,СВЦЭМ!$B$33:$B$776,E$11)+'СЕТ СН'!$F$14+СВЦЭМ!$D$10+'СЕТ СН'!$F$5-'СЕТ СН'!$F$24</f>
        <v>2218.84439208</v>
      </c>
      <c r="F30" s="36">
        <f>SUMIFS(СВЦЭМ!$D$33:$D$776,СВЦЭМ!$A$33:$A$776,$A30,СВЦЭМ!$B$33:$B$776,F$11)+'СЕТ СН'!$F$14+СВЦЭМ!$D$10+'СЕТ СН'!$F$5-'СЕТ СН'!$F$24</f>
        <v>2217.5805231800005</v>
      </c>
      <c r="G30" s="36">
        <f>SUMIFS(СВЦЭМ!$D$33:$D$776,СВЦЭМ!$A$33:$A$776,$A30,СВЦЭМ!$B$33:$B$776,G$11)+'СЕТ СН'!$F$14+СВЦЭМ!$D$10+'СЕТ СН'!$F$5-'СЕТ СН'!$F$24</f>
        <v>2191.7074458900001</v>
      </c>
      <c r="H30" s="36">
        <f>SUMIFS(СВЦЭМ!$D$33:$D$776,СВЦЭМ!$A$33:$A$776,$A30,СВЦЭМ!$B$33:$B$776,H$11)+'СЕТ СН'!$F$14+СВЦЭМ!$D$10+'СЕТ СН'!$F$5-'СЕТ СН'!$F$24</f>
        <v>2147.1992652700001</v>
      </c>
      <c r="I30" s="36">
        <f>SUMIFS(СВЦЭМ!$D$33:$D$776,СВЦЭМ!$A$33:$A$776,$A30,СВЦЭМ!$B$33:$B$776,I$11)+'СЕТ СН'!$F$14+СВЦЭМ!$D$10+'СЕТ СН'!$F$5-'СЕТ СН'!$F$24</f>
        <v>2117.0155231100002</v>
      </c>
      <c r="J30" s="36">
        <f>SUMIFS(СВЦЭМ!$D$33:$D$776,СВЦЭМ!$A$33:$A$776,$A30,СВЦЭМ!$B$33:$B$776,J$11)+'СЕТ СН'!$F$14+СВЦЭМ!$D$10+'СЕТ СН'!$F$5-'СЕТ СН'!$F$24</f>
        <v>2094.3318264500003</v>
      </c>
      <c r="K30" s="36">
        <f>SUMIFS(СВЦЭМ!$D$33:$D$776,СВЦЭМ!$A$33:$A$776,$A30,СВЦЭМ!$B$33:$B$776,K$11)+'СЕТ СН'!$F$14+СВЦЭМ!$D$10+'СЕТ СН'!$F$5-'СЕТ СН'!$F$24</f>
        <v>2087.5934052800003</v>
      </c>
      <c r="L30" s="36">
        <f>SUMIFS(СВЦЭМ!$D$33:$D$776,СВЦЭМ!$A$33:$A$776,$A30,СВЦЭМ!$B$33:$B$776,L$11)+'СЕТ СН'!$F$14+СВЦЭМ!$D$10+'СЕТ СН'!$F$5-'СЕТ СН'!$F$24</f>
        <v>2078.38566696</v>
      </c>
      <c r="M30" s="36">
        <f>SUMIFS(СВЦЭМ!$D$33:$D$776,СВЦЭМ!$A$33:$A$776,$A30,СВЦЭМ!$B$33:$B$776,M$11)+'СЕТ СН'!$F$14+СВЦЭМ!$D$10+'СЕТ СН'!$F$5-'СЕТ СН'!$F$24</f>
        <v>2083.9033761999999</v>
      </c>
      <c r="N30" s="36">
        <f>SUMIFS(СВЦЭМ!$D$33:$D$776,СВЦЭМ!$A$33:$A$776,$A30,СВЦЭМ!$B$33:$B$776,N$11)+'СЕТ СН'!$F$14+СВЦЭМ!$D$10+'СЕТ СН'!$F$5-'СЕТ СН'!$F$24</f>
        <v>2088.67136854</v>
      </c>
      <c r="O30" s="36">
        <f>SUMIFS(СВЦЭМ!$D$33:$D$776,СВЦЭМ!$A$33:$A$776,$A30,СВЦЭМ!$B$33:$B$776,O$11)+'СЕТ СН'!$F$14+СВЦЭМ!$D$10+'СЕТ СН'!$F$5-'СЕТ СН'!$F$24</f>
        <v>2104.3766003000001</v>
      </c>
      <c r="P30" s="36">
        <f>SUMIFS(СВЦЭМ!$D$33:$D$776,СВЦЭМ!$A$33:$A$776,$A30,СВЦЭМ!$B$33:$B$776,P$11)+'СЕТ СН'!$F$14+СВЦЭМ!$D$10+'СЕТ СН'!$F$5-'СЕТ СН'!$F$24</f>
        <v>2116.6202338900002</v>
      </c>
      <c r="Q30" s="36">
        <f>SUMIFS(СВЦЭМ!$D$33:$D$776,СВЦЭМ!$A$33:$A$776,$A30,СВЦЭМ!$B$33:$B$776,Q$11)+'СЕТ СН'!$F$14+СВЦЭМ!$D$10+'СЕТ СН'!$F$5-'СЕТ СН'!$F$24</f>
        <v>2124.46779599</v>
      </c>
      <c r="R30" s="36">
        <f>SUMIFS(СВЦЭМ!$D$33:$D$776,СВЦЭМ!$A$33:$A$776,$A30,СВЦЭМ!$B$33:$B$776,R$11)+'СЕТ СН'!$F$14+СВЦЭМ!$D$10+'СЕТ СН'!$F$5-'СЕТ СН'!$F$24</f>
        <v>2116.8655770400001</v>
      </c>
      <c r="S30" s="36">
        <f>SUMIFS(СВЦЭМ!$D$33:$D$776,СВЦЭМ!$A$33:$A$776,$A30,СВЦЭМ!$B$33:$B$776,S$11)+'СЕТ СН'!$F$14+СВЦЭМ!$D$10+'СЕТ СН'!$F$5-'СЕТ СН'!$F$24</f>
        <v>2105.58610761</v>
      </c>
      <c r="T30" s="36">
        <f>SUMIFS(СВЦЭМ!$D$33:$D$776,СВЦЭМ!$A$33:$A$776,$A30,СВЦЭМ!$B$33:$B$776,T$11)+'СЕТ СН'!$F$14+СВЦЭМ!$D$10+'СЕТ СН'!$F$5-'СЕТ СН'!$F$24</f>
        <v>2085.4839711600002</v>
      </c>
      <c r="U30" s="36">
        <f>SUMIFS(СВЦЭМ!$D$33:$D$776,СВЦЭМ!$A$33:$A$776,$A30,СВЦЭМ!$B$33:$B$776,U$11)+'СЕТ СН'!$F$14+СВЦЭМ!$D$10+'СЕТ СН'!$F$5-'СЕТ СН'!$F$24</f>
        <v>2087.0389897300001</v>
      </c>
      <c r="V30" s="36">
        <f>SUMIFS(СВЦЭМ!$D$33:$D$776,СВЦЭМ!$A$33:$A$776,$A30,СВЦЭМ!$B$33:$B$776,V$11)+'СЕТ СН'!$F$14+СВЦЭМ!$D$10+'СЕТ СН'!$F$5-'СЕТ СН'!$F$24</f>
        <v>2097.8917861700002</v>
      </c>
      <c r="W30" s="36">
        <f>SUMIFS(СВЦЭМ!$D$33:$D$776,СВЦЭМ!$A$33:$A$776,$A30,СВЦЭМ!$B$33:$B$776,W$11)+'СЕТ СН'!$F$14+СВЦЭМ!$D$10+'СЕТ СН'!$F$5-'СЕТ СН'!$F$24</f>
        <v>2112.2069850900002</v>
      </c>
      <c r="X30" s="36">
        <f>SUMIFS(СВЦЭМ!$D$33:$D$776,СВЦЭМ!$A$33:$A$776,$A30,СВЦЭМ!$B$33:$B$776,X$11)+'СЕТ СН'!$F$14+СВЦЭМ!$D$10+'СЕТ СН'!$F$5-'СЕТ СН'!$F$24</f>
        <v>2117.3759047500002</v>
      </c>
      <c r="Y30" s="36">
        <f>SUMIFS(СВЦЭМ!$D$33:$D$776,СВЦЭМ!$A$33:$A$776,$A30,СВЦЭМ!$B$33:$B$776,Y$11)+'СЕТ СН'!$F$14+СВЦЭМ!$D$10+'СЕТ СН'!$F$5-'СЕТ СН'!$F$24</f>
        <v>2140.0090569900003</v>
      </c>
    </row>
    <row r="31" spans="1:25" ht="15.75" x14ac:dyDescent="0.2">
      <c r="A31" s="35">
        <f t="shared" si="0"/>
        <v>44216</v>
      </c>
      <c r="B31" s="36">
        <f>SUMIFS(СВЦЭМ!$D$33:$D$776,СВЦЭМ!$A$33:$A$776,$A31,СВЦЭМ!$B$33:$B$776,B$11)+'СЕТ СН'!$F$14+СВЦЭМ!$D$10+'СЕТ СН'!$F$5-'СЕТ СН'!$F$24</f>
        <v>2123.4958516400002</v>
      </c>
      <c r="C31" s="36">
        <f>SUMIFS(СВЦЭМ!$D$33:$D$776,СВЦЭМ!$A$33:$A$776,$A31,СВЦЭМ!$B$33:$B$776,C$11)+'СЕТ СН'!$F$14+СВЦЭМ!$D$10+'СЕТ СН'!$F$5-'СЕТ СН'!$F$24</f>
        <v>2163.2331351399998</v>
      </c>
      <c r="D31" s="36">
        <f>SUMIFS(СВЦЭМ!$D$33:$D$776,СВЦЭМ!$A$33:$A$776,$A31,СВЦЭМ!$B$33:$B$776,D$11)+'СЕТ СН'!$F$14+СВЦЭМ!$D$10+'СЕТ СН'!$F$5-'СЕТ СН'!$F$24</f>
        <v>2181.2979021299998</v>
      </c>
      <c r="E31" s="36">
        <f>SUMIFS(СВЦЭМ!$D$33:$D$776,СВЦЭМ!$A$33:$A$776,$A31,СВЦЭМ!$B$33:$B$776,E$11)+'СЕТ СН'!$F$14+СВЦЭМ!$D$10+'СЕТ СН'!$F$5-'СЕТ СН'!$F$24</f>
        <v>2184.1911040100003</v>
      </c>
      <c r="F31" s="36">
        <f>SUMIFS(СВЦЭМ!$D$33:$D$776,СВЦЭМ!$A$33:$A$776,$A31,СВЦЭМ!$B$33:$B$776,F$11)+'СЕТ СН'!$F$14+СВЦЭМ!$D$10+'СЕТ СН'!$F$5-'СЕТ СН'!$F$24</f>
        <v>2190.8824353500004</v>
      </c>
      <c r="G31" s="36">
        <f>SUMIFS(СВЦЭМ!$D$33:$D$776,СВЦЭМ!$A$33:$A$776,$A31,СВЦЭМ!$B$33:$B$776,G$11)+'СЕТ СН'!$F$14+СВЦЭМ!$D$10+'СЕТ СН'!$F$5-'СЕТ СН'!$F$24</f>
        <v>2176.0865047300003</v>
      </c>
      <c r="H31" s="36">
        <f>SUMIFS(СВЦЭМ!$D$33:$D$776,СВЦЭМ!$A$33:$A$776,$A31,СВЦЭМ!$B$33:$B$776,H$11)+'СЕТ СН'!$F$14+СВЦЭМ!$D$10+'СЕТ СН'!$F$5-'СЕТ СН'!$F$24</f>
        <v>2142.9640395000001</v>
      </c>
      <c r="I31" s="36">
        <f>SUMIFS(СВЦЭМ!$D$33:$D$776,СВЦЭМ!$A$33:$A$776,$A31,СВЦЭМ!$B$33:$B$776,I$11)+'СЕТ СН'!$F$14+СВЦЭМ!$D$10+'СЕТ СН'!$F$5-'СЕТ СН'!$F$24</f>
        <v>2121.15158888</v>
      </c>
      <c r="J31" s="36">
        <f>SUMIFS(СВЦЭМ!$D$33:$D$776,СВЦЭМ!$A$33:$A$776,$A31,СВЦЭМ!$B$33:$B$776,J$11)+'СЕТ СН'!$F$14+СВЦЭМ!$D$10+'СЕТ СН'!$F$5-'СЕТ СН'!$F$24</f>
        <v>2101.10159798</v>
      </c>
      <c r="K31" s="36">
        <f>SUMIFS(СВЦЭМ!$D$33:$D$776,СВЦЭМ!$A$33:$A$776,$A31,СВЦЭМ!$B$33:$B$776,K$11)+'СЕТ СН'!$F$14+СВЦЭМ!$D$10+'СЕТ СН'!$F$5-'СЕТ СН'!$F$24</f>
        <v>2091.2486126900003</v>
      </c>
      <c r="L31" s="36">
        <f>SUMIFS(СВЦЭМ!$D$33:$D$776,СВЦЭМ!$A$33:$A$776,$A31,СВЦЭМ!$B$33:$B$776,L$11)+'СЕТ СН'!$F$14+СВЦЭМ!$D$10+'СЕТ СН'!$F$5-'СЕТ СН'!$F$24</f>
        <v>2083.6949332600002</v>
      </c>
      <c r="M31" s="36">
        <f>SUMIFS(СВЦЭМ!$D$33:$D$776,СВЦЭМ!$A$33:$A$776,$A31,СВЦЭМ!$B$33:$B$776,M$11)+'СЕТ СН'!$F$14+СВЦЭМ!$D$10+'СЕТ СН'!$F$5-'СЕТ СН'!$F$24</f>
        <v>2092.5809202400001</v>
      </c>
      <c r="N31" s="36">
        <f>SUMIFS(СВЦЭМ!$D$33:$D$776,СВЦЭМ!$A$33:$A$776,$A31,СВЦЭМ!$B$33:$B$776,N$11)+'СЕТ СН'!$F$14+СВЦЭМ!$D$10+'СЕТ СН'!$F$5-'СЕТ СН'!$F$24</f>
        <v>2104.2913324199999</v>
      </c>
      <c r="O31" s="36">
        <f>SUMIFS(СВЦЭМ!$D$33:$D$776,СВЦЭМ!$A$33:$A$776,$A31,СВЦЭМ!$B$33:$B$776,O$11)+'СЕТ СН'!$F$14+СВЦЭМ!$D$10+'СЕТ СН'!$F$5-'СЕТ СН'!$F$24</f>
        <v>2120.18976613</v>
      </c>
      <c r="P31" s="36">
        <f>SUMIFS(СВЦЭМ!$D$33:$D$776,СВЦЭМ!$A$33:$A$776,$A31,СВЦЭМ!$B$33:$B$776,P$11)+'СЕТ СН'!$F$14+СВЦЭМ!$D$10+'СЕТ СН'!$F$5-'СЕТ СН'!$F$24</f>
        <v>2133.8710316000002</v>
      </c>
      <c r="Q31" s="36">
        <f>SUMIFS(СВЦЭМ!$D$33:$D$776,СВЦЭМ!$A$33:$A$776,$A31,СВЦЭМ!$B$33:$B$776,Q$11)+'СЕТ СН'!$F$14+СВЦЭМ!$D$10+'СЕТ СН'!$F$5-'СЕТ СН'!$F$24</f>
        <v>2143.7152900199999</v>
      </c>
      <c r="R31" s="36">
        <f>SUMIFS(СВЦЭМ!$D$33:$D$776,СВЦЭМ!$A$33:$A$776,$A31,СВЦЭМ!$B$33:$B$776,R$11)+'СЕТ СН'!$F$14+СВЦЭМ!$D$10+'СЕТ СН'!$F$5-'СЕТ СН'!$F$24</f>
        <v>2132.5327805699999</v>
      </c>
      <c r="S31" s="36">
        <f>SUMIFS(СВЦЭМ!$D$33:$D$776,СВЦЭМ!$A$33:$A$776,$A31,СВЦЭМ!$B$33:$B$776,S$11)+'СЕТ СН'!$F$14+СВЦЭМ!$D$10+'СЕТ СН'!$F$5-'СЕТ СН'!$F$24</f>
        <v>2119.1458280400002</v>
      </c>
      <c r="T31" s="36">
        <f>SUMIFS(СВЦЭМ!$D$33:$D$776,СВЦЭМ!$A$33:$A$776,$A31,СВЦЭМ!$B$33:$B$776,T$11)+'СЕТ СН'!$F$14+СВЦЭМ!$D$10+'СЕТ СН'!$F$5-'СЕТ СН'!$F$24</f>
        <v>2098.87269612</v>
      </c>
      <c r="U31" s="36">
        <f>SUMIFS(СВЦЭМ!$D$33:$D$776,СВЦЭМ!$A$33:$A$776,$A31,СВЦЭМ!$B$33:$B$776,U$11)+'СЕТ СН'!$F$14+СВЦЭМ!$D$10+'СЕТ СН'!$F$5-'СЕТ СН'!$F$24</f>
        <v>2095.3457182000002</v>
      </c>
      <c r="V31" s="36">
        <f>SUMIFS(СВЦЭМ!$D$33:$D$776,СВЦЭМ!$A$33:$A$776,$A31,СВЦЭМ!$B$33:$B$776,V$11)+'СЕТ СН'!$F$14+СВЦЭМ!$D$10+'СЕТ СН'!$F$5-'СЕТ СН'!$F$24</f>
        <v>2104.1477899500001</v>
      </c>
      <c r="W31" s="36">
        <f>SUMIFS(СВЦЭМ!$D$33:$D$776,СВЦЭМ!$A$33:$A$776,$A31,СВЦЭМ!$B$33:$B$776,W$11)+'СЕТ СН'!$F$14+СВЦЭМ!$D$10+'СЕТ СН'!$F$5-'СЕТ СН'!$F$24</f>
        <v>2118.5920678100001</v>
      </c>
      <c r="X31" s="36">
        <f>SUMIFS(СВЦЭМ!$D$33:$D$776,СВЦЭМ!$A$33:$A$776,$A31,СВЦЭМ!$B$33:$B$776,X$11)+'СЕТ СН'!$F$14+СВЦЭМ!$D$10+'СЕТ СН'!$F$5-'СЕТ СН'!$F$24</f>
        <v>2121.6068932600001</v>
      </c>
      <c r="Y31" s="36">
        <f>SUMIFS(СВЦЭМ!$D$33:$D$776,СВЦЭМ!$A$33:$A$776,$A31,СВЦЭМ!$B$33:$B$776,Y$11)+'СЕТ СН'!$F$14+СВЦЭМ!$D$10+'СЕТ СН'!$F$5-'СЕТ СН'!$F$24</f>
        <v>2145.5228820100001</v>
      </c>
    </row>
    <row r="32" spans="1:25" ht="15.75" x14ac:dyDescent="0.2">
      <c r="A32" s="35">
        <f t="shared" si="0"/>
        <v>44217</v>
      </c>
      <c r="B32" s="36">
        <f>SUMIFS(СВЦЭМ!$D$33:$D$776,СВЦЭМ!$A$33:$A$776,$A32,СВЦЭМ!$B$33:$B$776,B$11)+'СЕТ СН'!$F$14+СВЦЭМ!$D$10+'СЕТ СН'!$F$5-'СЕТ СН'!$F$24</f>
        <v>2120.6584445799999</v>
      </c>
      <c r="C32" s="36">
        <f>SUMIFS(СВЦЭМ!$D$33:$D$776,СВЦЭМ!$A$33:$A$776,$A32,СВЦЭМ!$B$33:$B$776,C$11)+'СЕТ СН'!$F$14+СВЦЭМ!$D$10+'СЕТ СН'!$F$5-'СЕТ СН'!$F$24</f>
        <v>2174.8226046200002</v>
      </c>
      <c r="D32" s="36">
        <f>SUMIFS(СВЦЭМ!$D$33:$D$776,СВЦЭМ!$A$33:$A$776,$A32,СВЦЭМ!$B$33:$B$776,D$11)+'СЕТ СН'!$F$14+СВЦЭМ!$D$10+'СЕТ СН'!$F$5-'СЕТ СН'!$F$24</f>
        <v>2203.5223883400004</v>
      </c>
      <c r="E32" s="36">
        <f>SUMIFS(СВЦЭМ!$D$33:$D$776,СВЦЭМ!$A$33:$A$776,$A32,СВЦЭМ!$B$33:$B$776,E$11)+'СЕТ СН'!$F$14+СВЦЭМ!$D$10+'СЕТ СН'!$F$5-'СЕТ СН'!$F$24</f>
        <v>2208.2210881400001</v>
      </c>
      <c r="F32" s="36">
        <f>SUMIFS(СВЦЭМ!$D$33:$D$776,СВЦЭМ!$A$33:$A$776,$A32,СВЦЭМ!$B$33:$B$776,F$11)+'СЕТ СН'!$F$14+СВЦЭМ!$D$10+'СЕТ СН'!$F$5-'СЕТ СН'!$F$24</f>
        <v>2206.4683619799998</v>
      </c>
      <c r="G32" s="36">
        <f>SUMIFS(СВЦЭМ!$D$33:$D$776,СВЦЭМ!$A$33:$A$776,$A32,СВЦЭМ!$B$33:$B$776,G$11)+'СЕТ СН'!$F$14+СВЦЭМ!$D$10+'СЕТ СН'!$F$5-'СЕТ СН'!$F$24</f>
        <v>2180.95275283</v>
      </c>
      <c r="H32" s="36">
        <f>SUMIFS(СВЦЭМ!$D$33:$D$776,СВЦЭМ!$A$33:$A$776,$A32,СВЦЭМ!$B$33:$B$776,H$11)+'СЕТ СН'!$F$14+СВЦЭМ!$D$10+'СЕТ СН'!$F$5-'СЕТ СН'!$F$24</f>
        <v>2140.8734638100004</v>
      </c>
      <c r="I32" s="36">
        <f>SUMIFS(СВЦЭМ!$D$33:$D$776,СВЦЭМ!$A$33:$A$776,$A32,СВЦЭМ!$B$33:$B$776,I$11)+'СЕТ СН'!$F$14+СВЦЭМ!$D$10+'СЕТ СН'!$F$5-'СЕТ СН'!$F$24</f>
        <v>2121.5388749000003</v>
      </c>
      <c r="J32" s="36">
        <f>SUMIFS(СВЦЭМ!$D$33:$D$776,СВЦЭМ!$A$33:$A$776,$A32,СВЦЭМ!$B$33:$B$776,J$11)+'СЕТ СН'!$F$14+СВЦЭМ!$D$10+'СЕТ СН'!$F$5-'СЕТ СН'!$F$24</f>
        <v>2095.4717440700001</v>
      </c>
      <c r="K32" s="36">
        <f>SUMIFS(СВЦЭМ!$D$33:$D$776,СВЦЭМ!$A$33:$A$776,$A32,СВЦЭМ!$B$33:$B$776,K$11)+'СЕТ СН'!$F$14+СВЦЭМ!$D$10+'СЕТ СН'!$F$5-'СЕТ СН'!$F$24</f>
        <v>2090.2096179</v>
      </c>
      <c r="L32" s="36">
        <f>SUMIFS(СВЦЭМ!$D$33:$D$776,СВЦЭМ!$A$33:$A$776,$A32,СВЦЭМ!$B$33:$B$776,L$11)+'СЕТ СН'!$F$14+СВЦЭМ!$D$10+'СЕТ СН'!$F$5-'СЕТ СН'!$F$24</f>
        <v>2086.0995714300002</v>
      </c>
      <c r="M32" s="36">
        <f>SUMIFS(СВЦЭМ!$D$33:$D$776,СВЦЭМ!$A$33:$A$776,$A32,СВЦЭМ!$B$33:$B$776,M$11)+'СЕТ СН'!$F$14+СВЦЭМ!$D$10+'СЕТ СН'!$F$5-'СЕТ СН'!$F$24</f>
        <v>2090.1045151500002</v>
      </c>
      <c r="N32" s="36">
        <f>SUMIFS(СВЦЭМ!$D$33:$D$776,СВЦЭМ!$A$33:$A$776,$A32,СВЦЭМ!$B$33:$B$776,N$11)+'СЕТ СН'!$F$14+СВЦЭМ!$D$10+'СЕТ СН'!$F$5-'СЕТ СН'!$F$24</f>
        <v>2100.3682231000003</v>
      </c>
      <c r="O32" s="36">
        <f>SUMIFS(СВЦЭМ!$D$33:$D$776,СВЦЭМ!$A$33:$A$776,$A32,СВЦЭМ!$B$33:$B$776,O$11)+'СЕТ СН'!$F$14+СВЦЭМ!$D$10+'СЕТ СН'!$F$5-'СЕТ СН'!$F$24</f>
        <v>2117.7951074100001</v>
      </c>
      <c r="P32" s="36">
        <f>SUMIFS(СВЦЭМ!$D$33:$D$776,СВЦЭМ!$A$33:$A$776,$A32,СВЦЭМ!$B$33:$B$776,P$11)+'СЕТ СН'!$F$14+СВЦЭМ!$D$10+'СЕТ СН'!$F$5-'СЕТ СН'!$F$24</f>
        <v>2132.28406447</v>
      </c>
      <c r="Q32" s="36">
        <f>SUMIFS(СВЦЭМ!$D$33:$D$776,СВЦЭМ!$A$33:$A$776,$A32,СВЦЭМ!$B$33:$B$776,Q$11)+'СЕТ СН'!$F$14+СВЦЭМ!$D$10+'СЕТ СН'!$F$5-'СЕТ СН'!$F$24</f>
        <v>2134.7614267899999</v>
      </c>
      <c r="R32" s="36">
        <f>SUMIFS(СВЦЭМ!$D$33:$D$776,СВЦЭМ!$A$33:$A$776,$A32,СВЦЭМ!$B$33:$B$776,R$11)+'СЕТ СН'!$F$14+СВЦЭМ!$D$10+'СЕТ СН'!$F$5-'СЕТ СН'!$F$24</f>
        <v>2121.7434059100001</v>
      </c>
      <c r="S32" s="36">
        <f>SUMIFS(СВЦЭМ!$D$33:$D$776,СВЦЭМ!$A$33:$A$776,$A32,СВЦЭМ!$B$33:$B$776,S$11)+'СЕТ СН'!$F$14+СВЦЭМ!$D$10+'СЕТ СН'!$F$5-'СЕТ СН'!$F$24</f>
        <v>2095.6321815600004</v>
      </c>
      <c r="T32" s="36">
        <f>SUMIFS(СВЦЭМ!$D$33:$D$776,СВЦЭМ!$A$33:$A$776,$A32,СВЦЭМ!$B$33:$B$776,T$11)+'СЕТ СН'!$F$14+СВЦЭМ!$D$10+'СЕТ СН'!$F$5-'СЕТ СН'!$F$24</f>
        <v>2090.3651788699999</v>
      </c>
      <c r="U32" s="36">
        <f>SUMIFS(СВЦЭМ!$D$33:$D$776,СВЦЭМ!$A$33:$A$776,$A32,СВЦЭМ!$B$33:$B$776,U$11)+'СЕТ СН'!$F$14+СВЦЭМ!$D$10+'СЕТ СН'!$F$5-'СЕТ СН'!$F$24</f>
        <v>2090.2344705300002</v>
      </c>
      <c r="V32" s="36">
        <f>SUMIFS(СВЦЭМ!$D$33:$D$776,СВЦЭМ!$A$33:$A$776,$A32,СВЦЭМ!$B$33:$B$776,V$11)+'СЕТ СН'!$F$14+СВЦЭМ!$D$10+'СЕТ СН'!$F$5-'СЕТ СН'!$F$24</f>
        <v>2094.7926725500001</v>
      </c>
      <c r="W32" s="36">
        <f>SUMIFS(СВЦЭМ!$D$33:$D$776,СВЦЭМ!$A$33:$A$776,$A32,СВЦЭМ!$B$33:$B$776,W$11)+'СЕТ СН'!$F$14+СВЦЭМ!$D$10+'СЕТ СН'!$F$5-'СЕТ СН'!$F$24</f>
        <v>2114.6253784700002</v>
      </c>
      <c r="X32" s="36">
        <f>SUMIFS(СВЦЭМ!$D$33:$D$776,СВЦЭМ!$A$33:$A$776,$A32,СВЦЭМ!$B$33:$B$776,X$11)+'СЕТ СН'!$F$14+СВЦЭМ!$D$10+'СЕТ СН'!$F$5-'СЕТ СН'!$F$24</f>
        <v>2122.7126941800002</v>
      </c>
      <c r="Y32" s="36">
        <f>SUMIFS(СВЦЭМ!$D$33:$D$776,СВЦЭМ!$A$33:$A$776,$A32,СВЦЭМ!$B$33:$B$776,Y$11)+'СЕТ СН'!$F$14+СВЦЭМ!$D$10+'СЕТ СН'!$F$5-'СЕТ СН'!$F$24</f>
        <v>2146.3493028900002</v>
      </c>
    </row>
    <row r="33" spans="1:27" ht="15.75" x14ac:dyDescent="0.2">
      <c r="A33" s="35">
        <f t="shared" si="0"/>
        <v>44218</v>
      </c>
      <c r="B33" s="36">
        <f>SUMIFS(СВЦЭМ!$D$33:$D$776,СВЦЭМ!$A$33:$A$776,$A33,СВЦЭМ!$B$33:$B$776,B$11)+'СЕТ СН'!$F$14+СВЦЭМ!$D$10+'СЕТ СН'!$F$5-'СЕТ СН'!$F$24</f>
        <v>2119.44027228</v>
      </c>
      <c r="C33" s="36">
        <f>SUMIFS(СВЦЭМ!$D$33:$D$776,СВЦЭМ!$A$33:$A$776,$A33,СВЦЭМ!$B$33:$B$776,C$11)+'СЕТ СН'!$F$14+СВЦЭМ!$D$10+'СЕТ СН'!$F$5-'СЕТ СН'!$F$24</f>
        <v>2154.5700681400003</v>
      </c>
      <c r="D33" s="36">
        <f>SUMIFS(СВЦЭМ!$D$33:$D$776,СВЦЭМ!$A$33:$A$776,$A33,СВЦЭМ!$B$33:$B$776,D$11)+'СЕТ СН'!$F$14+СВЦЭМ!$D$10+'СЕТ СН'!$F$5-'СЕТ СН'!$F$24</f>
        <v>2196.8868796500001</v>
      </c>
      <c r="E33" s="36">
        <f>SUMIFS(СВЦЭМ!$D$33:$D$776,СВЦЭМ!$A$33:$A$776,$A33,СВЦЭМ!$B$33:$B$776,E$11)+'СЕТ СН'!$F$14+СВЦЭМ!$D$10+'СЕТ СН'!$F$5-'СЕТ СН'!$F$24</f>
        <v>2213.8133137300001</v>
      </c>
      <c r="F33" s="36">
        <f>SUMIFS(СВЦЭМ!$D$33:$D$776,СВЦЭМ!$A$33:$A$776,$A33,СВЦЭМ!$B$33:$B$776,F$11)+'СЕТ СН'!$F$14+СВЦЭМ!$D$10+'СЕТ СН'!$F$5-'СЕТ СН'!$F$24</f>
        <v>2228.05959308</v>
      </c>
      <c r="G33" s="36">
        <f>SUMIFS(СВЦЭМ!$D$33:$D$776,СВЦЭМ!$A$33:$A$776,$A33,СВЦЭМ!$B$33:$B$776,G$11)+'СЕТ СН'!$F$14+СВЦЭМ!$D$10+'СЕТ СН'!$F$5-'СЕТ СН'!$F$24</f>
        <v>2209.7096313700004</v>
      </c>
      <c r="H33" s="36">
        <f>SUMIFS(СВЦЭМ!$D$33:$D$776,СВЦЭМ!$A$33:$A$776,$A33,СВЦЭМ!$B$33:$B$776,H$11)+'СЕТ СН'!$F$14+СВЦЭМ!$D$10+'СЕТ СН'!$F$5-'СЕТ СН'!$F$24</f>
        <v>2168.3098096399999</v>
      </c>
      <c r="I33" s="36">
        <f>SUMIFS(СВЦЭМ!$D$33:$D$776,СВЦЭМ!$A$33:$A$776,$A33,СВЦЭМ!$B$33:$B$776,I$11)+'СЕТ СН'!$F$14+СВЦЭМ!$D$10+'СЕТ СН'!$F$5-'СЕТ СН'!$F$24</f>
        <v>2137.0152369400002</v>
      </c>
      <c r="J33" s="36">
        <f>SUMIFS(СВЦЭМ!$D$33:$D$776,СВЦЭМ!$A$33:$A$776,$A33,СВЦЭМ!$B$33:$B$776,J$11)+'СЕТ СН'!$F$14+СВЦЭМ!$D$10+'СЕТ СН'!$F$5-'СЕТ СН'!$F$24</f>
        <v>2108.7182573800001</v>
      </c>
      <c r="K33" s="36">
        <f>SUMIFS(СВЦЭМ!$D$33:$D$776,СВЦЭМ!$A$33:$A$776,$A33,СВЦЭМ!$B$33:$B$776,K$11)+'СЕТ СН'!$F$14+СВЦЭМ!$D$10+'СЕТ СН'!$F$5-'СЕТ СН'!$F$24</f>
        <v>2097.8906369200004</v>
      </c>
      <c r="L33" s="36">
        <f>SUMIFS(СВЦЭМ!$D$33:$D$776,СВЦЭМ!$A$33:$A$776,$A33,СВЦЭМ!$B$33:$B$776,L$11)+'СЕТ СН'!$F$14+СВЦЭМ!$D$10+'СЕТ СН'!$F$5-'СЕТ СН'!$F$24</f>
        <v>2092.7030167000003</v>
      </c>
      <c r="M33" s="36">
        <f>SUMIFS(СВЦЭМ!$D$33:$D$776,СВЦЭМ!$A$33:$A$776,$A33,СВЦЭМ!$B$33:$B$776,M$11)+'СЕТ СН'!$F$14+СВЦЭМ!$D$10+'СЕТ СН'!$F$5-'СЕТ СН'!$F$24</f>
        <v>2097.1341885400002</v>
      </c>
      <c r="N33" s="36">
        <f>SUMIFS(СВЦЭМ!$D$33:$D$776,СВЦЭМ!$A$33:$A$776,$A33,СВЦЭМ!$B$33:$B$776,N$11)+'СЕТ СН'!$F$14+СВЦЭМ!$D$10+'СЕТ СН'!$F$5-'СЕТ СН'!$F$24</f>
        <v>2105.1467830700003</v>
      </c>
      <c r="O33" s="36">
        <f>SUMIFS(СВЦЭМ!$D$33:$D$776,СВЦЭМ!$A$33:$A$776,$A33,СВЦЭМ!$B$33:$B$776,O$11)+'СЕТ СН'!$F$14+СВЦЭМ!$D$10+'СЕТ СН'!$F$5-'СЕТ СН'!$F$24</f>
        <v>2133.71490619</v>
      </c>
      <c r="P33" s="36">
        <f>SUMIFS(СВЦЭМ!$D$33:$D$776,СВЦЭМ!$A$33:$A$776,$A33,СВЦЭМ!$B$33:$B$776,P$11)+'СЕТ СН'!$F$14+СВЦЭМ!$D$10+'СЕТ СН'!$F$5-'СЕТ СН'!$F$24</f>
        <v>2142.44935128</v>
      </c>
      <c r="Q33" s="36">
        <f>SUMIFS(СВЦЭМ!$D$33:$D$776,СВЦЭМ!$A$33:$A$776,$A33,СВЦЭМ!$B$33:$B$776,Q$11)+'СЕТ СН'!$F$14+СВЦЭМ!$D$10+'СЕТ СН'!$F$5-'СЕТ СН'!$F$24</f>
        <v>2149.0118217999998</v>
      </c>
      <c r="R33" s="36">
        <f>SUMIFS(СВЦЭМ!$D$33:$D$776,СВЦЭМ!$A$33:$A$776,$A33,СВЦЭМ!$B$33:$B$776,R$11)+'СЕТ СН'!$F$14+СВЦЭМ!$D$10+'СЕТ СН'!$F$5-'СЕТ СН'!$F$24</f>
        <v>2135.6135481600004</v>
      </c>
      <c r="S33" s="36">
        <f>SUMIFS(СВЦЭМ!$D$33:$D$776,СВЦЭМ!$A$33:$A$776,$A33,СВЦЭМ!$B$33:$B$776,S$11)+'СЕТ СН'!$F$14+СВЦЭМ!$D$10+'СЕТ СН'!$F$5-'СЕТ СН'!$F$24</f>
        <v>2119.2968693400003</v>
      </c>
      <c r="T33" s="36">
        <f>SUMIFS(СВЦЭМ!$D$33:$D$776,СВЦЭМ!$A$33:$A$776,$A33,СВЦЭМ!$B$33:$B$776,T$11)+'СЕТ СН'!$F$14+СВЦЭМ!$D$10+'СЕТ СН'!$F$5-'СЕТ СН'!$F$24</f>
        <v>2097.7196326000003</v>
      </c>
      <c r="U33" s="36">
        <f>SUMIFS(СВЦЭМ!$D$33:$D$776,СВЦЭМ!$A$33:$A$776,$A33,СВЦЭМ!$B$33:$B$776,U$11)+'СЕТ СН'!$F$14+СВЦЭМ!$D$10+'СЕТ СН'!$F$5-'СЕТ СН'!$F$24</f>
        <v>2097.9785587699998</v>
      </c>
      <c r="V33" s="36">
        <f>SUMIFS(СВЦЭМ!$D$33:$D$776,СВЦЭМ!$A$33:$A$776,$A33,СВЦЭМ!$B$33:$B$776,V$11)+'СЕТ СН'!$F$14+СВЦЭМ!$D$10+'СЕТ СН'!$F$5-'СЕТ СН'!$F$24</f>
        <v>2107.44621439</v>
      </c>
      <c r="W33" s="36">
        <f>SUMIFS(СВЦЭМ!$D$33:$D$776,СВЦЭМ!$A$33:$A$776,$A33,СВЦЭМ!$B$33:$B$776,W$11)+'СЕТ СН'!$F$14+СВЦЭМ!$D$10+'СЕТ СН'!$F$5-'СЕТ СН'!$F$24</f>
        <v>2125.6829138800003</v>
      </c>
      <c r="X33" s="36">
        <f>SUMIFS(СВЦЭМ!$D$33:$D$776,СВЦЭМ!$A$33:$A$776,$A33,СВЦЭМ!$B$33:$B$776,X$11)+'СЕТ СН'!$F$14+СВЦЭМ!$D$10+'СЕТ СН'!$F$5-'СЕТ СН'!$F$24</f>
        <v>2135.9224010100002</v>
      </c>
      <c r="Y33" s="36">
        <f>SUMIFS(СВЦЭМ!$D$33:$D$776,СВЦЭМ!$A$33:$A$776,$A33,СВЦЭМ!$B$33:$B$776,Y$11)+'СЕТ СН'!$F$14+СВЦЭМ!$D$10+'СЕТ СН'!$F$5-'СЕТ СН'!$F$24</f>
        <v>2157.4550509600003</v>
      </c>
    </row>
    <row r="34" spans="1:27" ht="15.75" x14ac:dyDescent="0.2">
      <c r="A34" s="35">
        <f t="shared" si="0"/>
        <v>44219</v>
      </c>
      <c r="B34" s="36">
        <f>SUMIFS(СВЦЭМ!$D$33:$D$776,СВЦЭМ!$A$33:$A$776,$A34,СВЦЭМ!$B$33:$B$776,B$11)+'СЕТ СН'!$F$14+СВЦЭМ!$D$10+'СЕТ СН'!$F$5-'СЕТ СН'!$F$24</f>
        <v>2166.881159</v>
      </c>
      <c r="C34" s="36">
        <f>SUMIFS(СВЦЭМ!$D$33:$D$776,СВЦЭМ!$A$33:$A$776,$A34,СВЦЭМ!$B$33:$B$776,C$11)+'СЕТ СН'!$F$14+СВЦЭМ!$D$10+'СЕТ СН'!$F$5-'СЕТ СН'!$F$24</f>
        <v>2181.4657142100004</v>
      </c>
      <c r="D34" s="36">
        <f>SUMIFS(СВЦЭМ!$D$33:$D$776,СВЦЭМ!$A$33:$A$776,$A34,СВЦЭМ!$B$33:$B$776,D$11)+'СЕТ СН'!$F$14+СВЦЭМ!$D$10+'СЕТ СН'!$F$5-'СЕТ СН'!$F$24</f>
        <v>2204.3692125799998</v>
      </c>
      <c r="E34" s="36">
        <f>SUMIFS(СВЦЭМ!$D$33:$D$776,СВЦЭМ!$A$33:$A$776,$A34,СВЦЭМ!$B$33:$B$776,E$11)+'СЕТ СН'!$F$14+СВЦЭМ!$D$10+'СЕТ СН'!$F$5-'СЕТ СН'!$F$24</f>
        <v>2212.3836712800003</v>
      </c>
      <c r="F34" s="36">
        <f>SUMIFS(СВЦЭМ!$D$33:$D$776,СВЦЭМ!$A$33:$A$776,$A34,СВЦЭМ!$B$33:$B$776,F$11)+'СЕТ СН'!$F$14+СВЦЭМ!$D$10+'СЕТ СН'!$F$5-'СЕТ СН'!$F$24</f>
        <v>2219.7110275800001</v>
      </c>
      <c r="G34" s="36">
        <f>SUMIFS(СВЦЭМ!$D$33:$D$776,СВЦЭМ!$A$33:$A$776,$A34,СВЦЭМ!$B$33:$B$776,G$11)+'СЕТ СН'!$F$14+СВЦЭМ!$D$10+'СЕТ СН'!$F$5-'СЕТ СН'!$F$24</f>
        <v>2208.81217896</v>
      </c>
      <c r="H34" s="36">
        <f>SUMIFS(СВЦЭМ!$D$33:$D$776,СВЦЭМ!$A$33:$A$776,$A34,СВЦЭМ!$B$33:$B$776,H$11)+'СЕТ СН'!$F$14+СВЦЭМ!$D$10+'СЕТ СН'!$F$5-'СЕТ СН'!$F$24</f>
        <v>2187.6143304500001</v>
      </c>
      <c r="I34" s="36">
        <f>SUMIFS(СВЦЭМ!$D$33:$D$776,СВЦЭМ!$A$33:$A$776,$A34,СВЦЭМ!$B$33:$B$776,I$11)+'СЕТ СН'!$F$14+СВЦЭМ!$D$10+'СЕТ СН'!$F$5-'СЕТ СН'!$F$24</f>
        <v>2173.53447899</v>
      </c>
      <c r="J34" s="36">
        <f>SUMIFS(СВЦЭМ!$D$33:$D$776,СВЦЭМ!$A$33:$A$776,$A34,СВЦЭМ!$B$33:$B$776,J$11)+'СЕТ СН'!$F$14+СВЦЭМ!$D$10+'СЕТ СН'!$F$5-'СЕТ СН'!$F$24</f>
        <v>2133.1464589900002</v>
      </c>
      <c r="K34" s="36">
        <f>SUMIFS(СВЦЭМ!$D$33:$D$776,СВЦЭМ!$A$33:$A$776,$A34,СВЦЭМ!$B$33:$B$776,K$11)+'СЕТ СН'!$F$14+СВЦЭМ!$D$10+'СЕТ СН'!$F$5-'СЕТ СН'!$F$24</f>
        <v>2096.6482244200001</v>
      </c>
      <c r="L34" s="36">
        <f>SUMIFS(СВЦЭМ!$D$33:$D$776,СВЦЭМ!$A$33:$A$776,$A34,СВЦЭМ!$B$33:$B$776,L$11)+'СЕТ СН'!$F$14+СВЦЭМ!$D$10+'СЕТ СН'!$F$5-'СЕТ СН'!$F$24</f>
        <v>2082.2346866900002</v>
      </c>
      <c r="M34" s="36">
        <f>SUMIFS(СВЦЭМ!$D$33:$D$776,СВЦЭМ!$A$33:$A$776,$A34,СВЦЭМ!$B$33:$B$776,M$11)+'СЕТ СН'!$F$14+СВЦЭМ!$D$10+'СЕТ СН'!$F$5-'СЕТ СН'!$F$24</f>
        <v>2085.7376742900001</v>
      </c>
      <c r="N34" s="36">
        <f>SUMIFS(СВЦЭМ!$D$33:$D$776,СВЦЭМ!$A$33:$A$776,$A34,СВЦЭМ!$B$33:$B$776,N$11)+'СЕТ СН'!$F$14+СВЦЭМ!$D$10+'СЕТ СН'!$F$5-'СЕТ СН'!$F$24</f>
        <v>2095.2707491199999</v>
      </c>
      <c r="O34" s="36">
        <f>SUMIFS(СВЦЭМ!$D$33:$D$776,СВЦЭМ!$A$33:$A$776,$A34,СВЦЭМ!$B$33:$B$776,O$11)+'СЕТ СН'!$F$14+СВЦЭМ!$D$10+'СЕТ СН'!$F$5-'СЕТ СН'!$F$24</f>
        <v>2107.9615121699999</v>
      </c>
      <c r="P34" s="36">
        <f>SUMIFS(СВЦЭМ!$D$33:$D$776,СВЦЭМ!$A$33:$A$776,$A34,СВЦЭМ!$B$33:$B$776,P$11)+'СЕТ СН'!$F$14+СВЦЭМ!$D$10+'СЕТ СН'!$F$5-'СЕТ СН'!$F$24</f>
        <v>2138.7284340599999</v>
      </c>
      <c r="Q34" s="36">
        <f>SUMIFS(СВЦЭМ!$D$33:$D$776,СВЦЭМ!$A$33:$A$776,$A34,СВЦЭМ!$B$33:$B$776,Q$11)+'СЕТ СН'!$F$14+СВЦЭМ!$D$10+'СЕТ СН'!$F$5-'СЕТ СН'!$F$24</f>
        <v>2148.36142681</v>
      </c>
      <c r="R34" s="36">
        <f>SUMIFS(СВЦЭМ!$D$33:$D$776,СВЦЭМ!$A$33:$A$776,$A34,СВЦЭМ!$B$33:$B$776,R$11)+'СЕТ СН'!$F$14+СВЦЭМ!$D$10+'СЕТ СН'!$F$5-'СЕТ СН'!$F$24</f>
        <v>2138.2769466899999</v>
      </c>
      <c r="S34" s="36">
        <f>SUMIFS(СВЦЭМ!$D$33:$D$776,СВЦЭМ!$A$33:$A$776,$A34,СВЦЭМ!$B$33:$B$776,S$11)+'СЕТ СН'!$F$14+СВЦЭМ!$D$10+'СЕТ СН'!$F$5-'СЕТ СН'!$F$24</f>
        <v>2117.34901911</v>
      </c>
      <c r="T34" s="36">
        <f>SUMIFS(СВЦЭМ!$D$33:$D$776,СВЦЭМ!$A$33:$A$776,$A34,СВЦЭМ!$B$33:$B$776,T$11)+'СЕТ СН'!$F$14+СВЦЭМ!$D$10+'СЕТ СН'!$F$5-'СЕТ СН'!$F$24</f>
        <v>2088.73617453</v>
      </c>
      <c r="U34" s="36">
        <f>SUMIFS(СВЦЭМ!$D$33:$D$776,СВЦЭМ!$A$33:$A$776,$A34,СВЦЭМ!$B$33:$B$776,U$11)+'СЕТ СН'!$F$14+СВЦЭМ!$D$10+'СЕТ СН'!$F$5-'СЕТ СН'!$F$24</f>
        <v>2086.9948726699999</v>
      </c>
      <c r="V34" s="36">
        <f>SUMIFS(СВЦЭМ!$D$33:$D$776,СВЦЭМ!$A$33:$A$776,$A34,СВЦЭМ!$B$33:$B$776,V$11)+'СЕТ СН'!$F$14+СВЦЭМ!$D$10+'СЕТ СН'!$F$5-'СЕТ СН'!$F$24</f>
        <v>2100.3602691000001</v>
      </c>
      <c r="W34" s="36">
        <f>SUMIFS(СВЦЭМ!$D$33:$D$776,СВЦЭМ!$A$33:$A$776,$A34,СВЦЭМ!$B$33:$B$776,W$11)+'СЕТ СН'!$F$14+СВЦЭМ!$D$10+'СЕТ СН'!$F$5-'СЕТ СН'!$F$24</f>
        <v>2117.49257132</v>
      </c>
      <c r="X34" s="36">
        <f>SUMIFS(СВЦЭМ!$D$33:$D$776,СВЦЭМ!$A$33:$A$776,$A34,СВЦЭМ!$B$33:$B$776,X$11)+'СЕТ СН'!$F$14+СВЦЭМ!$D$10+'СЕТ СН'!$F$5-'СЕТ СН'!$F$24</f>
        <v>2123.4069811200002</v>
      </c>
      <c r="Y34" s="36">
        <f>SUMIFS(СВЦЭМ!$D$33:$D$776,СВЦЭМ!$A$33:$A$776,$A34,СВЦЭМ!$B$33:$B$776,Y$11)+'СЕТ СН'!$F$14+СВЦЭМ!$D$10+'СЕТ СН'!$F$5-'СЕТ СН'!$F$24</f>
        <v>2144.0019152000004</v>
      </c>
    </row>
    <row r="35" spans="1:27" ht="15.75" x14ac:dyDescent="0.2">
      <c r="A35" s="35">
        <f t="shared" si="0"/>
        <v>44220</v>
      </c>
      <c r="B35" s="36">
        <f>SUMIFS(СВЦЭМ!$D$33:$D$776,СВЦЭМ!$A$33:$A$776,$A35,СВЦЭМ!$B$33:$B$776,B$11)+'СЕТ СН'!$F$14+СВЦЭМ!$D$10+'СЕТ СН'!$F$5-'СЕТ СН'!$F$24</f>
        <v>2142.18900394</v>
      </c>
      <c r="C35" s="36">
        <f>SUMIFS(СВЦЭМ!$D$33:$D$776,СВЦЭМ!$A$33:$A$776,$A35,СВЦЭМ!$B$33:$B$776,C$11)+'СЕТ СН'!$F$14+СВЦЭМ!$D$10+'СЕТ СН'!$F$5-'СЕТ СН'!$F$24</f>
        <v>2176.9094507600003</v>
      </c>
      <c r="D35" s="36">
        <f>SUMIFS(СВЦЭМ!$D$33:$D$776,СВЦЭМ!$A$33:$A$776,$A35,СВЦЭМ!$B$33:$B$776,D$11)+'СЕТ СН'!$F$14+СВЦЭМ!$D$10+'СЕТ СН'!$F$5-'СЕТ СН'!$F$24</f>
        <v>2193.63080846</v>
      </c>
      <c r="E35" s="36">
        <f>SUMIFS(СВЦЭМ!$D$33:$D$776,СВЦЭМ!$A$33:$A$776,$A35,СВЦЭМ!$B$33:$B$776,E$11)+'СЕТ СН'!$F$14+СВЦЭМ!$D$10+'СЕТ СН'!$F$5-'СЕТ СН'!$F$24</f>
        <v>2200.7136001899999</v>
      </c>
      <c r="F35" s="36">
        <f>SUMIFS(СВЦЭМ!$D$33:$D$776,СВЦЭМ!$A$33:$A$776,$A35,СВЦЭМ!$B$33:$B$776,F$11)+'СЕТ СН'!$F$14+СВЦЭМ!$D$10+'СЕТ СН'!$F$5-'СЕТ СН'!$F$24</f>
        <v>2218.11183437</v>
      </c>
      <c r="G35" s="36">
        <f>SUMIFS(СВЦЭМ!$D$33:$D$776,СВЦЭМ!$A$33:$A$776,$A35,СВЦЭМ!$B$33:$B$776,G$11)+'СЕТ СН'!$F$14+СВЦЭМ!$D$10+'СЕТ СН'!$F$5-'СЕТ СН'!$F$24</f>
        <v>2207.1215261500001</v>
      </c>
      <c r="H35" s="36">
        <f>SUMIFS(СВЦЭМ!$D$33:$D$776,СВЦЭМ!$A$33:$A$776,$A35,СВЦЭМ!$B$33:$B$776,H$11)+'СЕТ СН'!$F$14+СВЦЭМ!$D$10+'СЕТ СН'!$F$5-'СЕТ СН'!$F$24</f>
        <v>2187.7680036800002</v>
      </c>
      <c r="I35" s="36">
        <f>SUMIFS(СВЦЭМ!$D$33:$D$776,СВЦЭМ!$A$33:$A$776,$A35,СВЦЭМ!$B$33:$B$776,I$11)+'СЕТ СН'!$F$14+СВЦЭМ!$D$10+'СЕТ СН'!$F$5-'СЕТ СН'!$F$24</f>
        <v>2172.6995374400003</v>
      </c>
      <c r="J35" s="36">
        <f>SUMIFS(СВЦЭМ!$D$33:$D$776,СВЦЭМ!$A$33:$A$776,$A35,СВЦЭМ!$B$33:$B$776,J$11)+'СЕТ СН'!$F$14+СВЦЭМ!$D$10+'СЕТ СН'!$F$5-'СЕТ СН'!$F$24</f>
        <v>2135.8724342900005</v>
      </c>
      <c r="K35" s="36">
        <f>SUMIFS(СВЦЭМ!$D$33:$D$776,СВЦЭМ!$A$33:$A$776,$A35,СВЦЭМ!$B$33:$B$776,K$11)+'СЕТ СН'!$F$14+СВЦЭМ!$D$10+'СЕТ СН'!$F$5-'СЕТ СН'!$F$24</f>
        <v>2100.6445555700002</v>
      </c>
      <c r="L35" s="36">
        <f>SUMIFS(СВЦЭМ!$D$33:$D$776,СВЦЭМ!$A$33:$A$776,$A35,СВЦЭМ!$B$33:$B$776,L$11)+'СЕТ СН'!$F$14+СВЦЭМ!$D$10+'СЕТ СН'!$F$5-'СЕТ СН'!$F$24</f>
        <v>2084.71028148</v>
      </c>
      <c r="M35" s="36">
        <f>SUMIFS(СВЦЭМ!$D$33:$D$776,СВЦЭМ!$A$33:$A$776,$A35,СВЦЭМ!$B$33:$B$776,M$11)+'СЕТ СН'!$F$14+СВЦЭМ!$D$10+'СЕТ СН'!$F$5-'СЕТ СН'!$F$24</f>
        <v>2089.7783952099999</v>
      </c>
      <c r="N35" s="36">
        <f>SUMIFS(СВЦЭМ!$D$33:$D$776,СВЦЭМ!$A$33:$A$776,$A35,СВЦЭМ!$B$33:$B$776,N$11)+'СЕТ СН'!$F$14+СВЦЭМ!$D$10+'СЕТ СН'!$F$5-'СЕТ СН'!$F$24</f>
        <v>2099.44974443</v>
      </c>
      <c r="O35" s="36">
        <f>SUMIFS(СВЦЭМ!$D$33:$D$776,СВЦЭМ!$A$33:$A$776,$A35,СВЦЭМ!$B$33:$B$776,O$11)+'СЕТ СН'!$F$14+СВЦЭМ!$D$10+'СЕТ СН'!$F$5-'СЕТ СН'!$F$24</f>
        <v>2118.5318626799999</v>
      </c>
      <c r="P35" s="36">
        <f>SUMIFS(СВЦЭМ!$D$33:$D$776,СВЦЭМ!$A$33:$A$776,$A35,СВЦЭМ!$B$33:$B$776,P$11)+'СЕТ СН'!$F$14+СВЦЭМ!$D$10+'СЕТ СН'!$F$5-'СЕТ СН'!$F$24</f>
        <v>2155.1975490599998</v>
      </c>
      <c r="Q35" s="36">
        <f>SUMIFS(СВЦЭМ!$D$33:$D$776,СВЦЭМ!$A$33:$A$776,$A35,СВЦЭМ!$B$33:$B$776,Q$11)+'СЕТ СН'!$F$14+СВЦЭМ!$D$10+'СЕТ СН'!$F$5-'СЕТ СН'!$F$24</f>
        <v>2162.9429119500001</v>
      </c>
      <c r="R35" s="36">
        <f>SUMIFS(СВЦЭМ!$D$33:$D$776,СВЦЭМ!$A$33:$A$776,$A35,СВЦЭМ!$B$33:$B$776,R$11)+'СЕТ СН'!$F$14+СВЦЭМ!$D$10+'СЕТ СН'!$F$5-'СЕТ СН'!$F$24</f>
        <v>2146.9593693000002</v>
      </c>
      <c r="S35" s="36">
        <f>SUMIFS(СВЦЭМ!$D$33:$D$776,СВЦЭМ!$A$33:$A$776,$A35,СВЦЭМ!$B$33:$B$776,S$11)+'СЕТ СН'!$F$14+СВЦЭМ!$D$10+'СЕТ СН'!$F$5-'СЕТ СН'!$F$24</f>
        <v>2125.4123535899998</v>
      </c>
      <c r="T35" s="36">
        <f>SUMIFS(СВЦЭМ!$D$33:$D$776,СВЦЭМ!$A$33:$A$776,$A35,СВЦЭМ!$B$33:$B$776,T$11)+'СЕТ СН'!$F$14+СВЦЭМ!$D$10+'СЕТ СН'!$F$5-'СЕТ СН'!$F$24</f>
        <v>2082.4461376300001</v>
      </c>
      <c r="U35" s="36">
        <f>SUMIFS(СВЦЭМ!$D$33:$D$776,СВЦЭМ!$A$33:$A$776,$A35,СВЦЭМ!$B$33:$B$776,U$11)+'СЕТ СН'!$F$14+СВЦЭМ!$D$10+'СЕТ СН'!$F$5-'СЕТ СН'!$F$24</f>
        <v>2076.5419929200002</v>
      </c>
      <c r="V35" s="36">
        <f>SUMIFS(СВЦЭМ!$D$33:$D$776,СВЦЭМ!$A$33:$A$776,$A35,СВЦЭМ!$B$33:$B$776,V$11)+'СЕТ СН'!$F$14+СВЦЭМ!$D$10+'СЕТ СН'!$F$5-'СЕТ СН'!$F$24</f>
        <v>2074.8741047200001</v>
      </c>
      <c r="W35" s="36">
        <f>SUMIFS(СВЦЭМ!$D$33:$D$776,СВЦЭМ!$A$33:$A$776,$A35,СВЦЭМ!$B$33:$B$776,W$11)+'СЕТ СН'!$F$14+СВЦЭМ!$D$10+'СЕТ СН'!$F$5-'СЕТ СН'!$F$24</f>
        <v>2092.3866618700004</v>
      </c>
      <c r="X35" s="36">
        <f>SUMIFS(СВЦЭМ!$D$33:$D$776,СВЦЭМ!$A$33:$A$776,$A35,СВЦЭМ!$B$33:$B$776,X$11)+'СЕТ СН'!$F$14+СВЦЭМ!$D$10+'СЕТ СН'!$F$5-'СЕТ СН'!$F$24</f>
        <v>2115.3054055500002</v>
      </c>
      <c r="Y35" s="36">
        <f>SUMIFS(СВЦЭМ!$D$33:$D$776,СВЦЭМ!$A$33:$A$776,$A35,СВЦЭМ!$B$33:$B$776,Y$11)+'СЕТ СН'!$F$14+СВЦЭМ!$D$10+'СЕТ СН'!$F$5-'СЕТ СН'!$F$24</f>
        <v>2137.2868902999999</v>
      </c>
    </row>
    <row r="36" spans="1:27" ht="15.75" x14ac:dyDescent="0.2">
      <c r="A36" s="35">
        <f t="shared" si="0"/>
        <v>44221</v>
      </c>
      <c r="B36" s="36">
        <f>SUMIFS(СВЦЭМ!$D$33:$D$776,СВЦЭМ!$A$33:$A$776,$A36,СВЦЭМ!$B$33:$B$776,B$11)+'СЕТ СН'!$F$14+СВЦЭМ!$D$10+'СЕТ СН'!$F$5-'СЕТ СН'!$F$24</f>
        <v>2152.5903607600003</v>
      </c>
      <c r="C36" s="36">
        <f>SUMIFS(СВЦЭМ!$D$33:$D$776,СВЦЭМ!$A$33:$A$776,$A36,СВЦЭМ!$B$33:$B$776,C$11)+'СЕТ СН'!$F$14+СВЦЭМ!$D$10+'СЕТ СН'!$F$5-'СЕТ СН'!$F$24</f>
        <v>2180.3256352500002</v>
      </c>
      <c r="D36" s="36">
        <f>SUMIFS(СВЦЭМ!$D$33:$D$776,СВЦЭМ!$A$33:$A$776,$A36,СВЦЭМ!$B$33:$B$776,D$11)+'СЕТ СН'!$F$14+СВЦЭМ!$D$10+'СЕТ СН'!$F$5-'СЕТ СН'!$F$24</f>
        <v>2194.7441016800003</v>
      </c>
      <c r="E36" s="36">
        <f>SUMIFS(СВЦЭМ!$D$33:$D$776,СВЦЭМ!$A$33:$A$776,$A36,СВЦЭМ!$B$33:$B$776,E$11)+'СЕТ СН'!$F$14+СВЦЭМ!$D$10+'СЕТ СН'!$F$5-'СЕТ СН'!$F$24</f>
        <v>2207.2165025100003</v>
      </c>
      <c r="F36" s="36">
        <f>SUMIFS(СВЦЭМ!$D$33:$D$776,СВЦЭМ!$A$33:$A$776,$A36,СВЦЭМ!$B$33:$B$776,F$11)+'СЕТ СН'!$F$14+СВЦЭМ!$D$10+'СЕТ СН'!$F$5-'СЕТ СН'!$F$24</f>
        <v>2224.72429973</v>
      </c>
      <c r="G36" s="36">
        <f>SUMIFS(СВЦЭМ!$D$33:$D$776,СВЦЭМ!$A$33:$A$776,$A36,СВЦЭМ!$B$33:$B$776,G$11)+'СЕТ СН'!$F$14+СВЦЭМ!$D$10+'СЕТ СН'!$F$5-'СЕТ СН'!$F$24</f>
        <v>2208.6952235799999</v>
      </c>
      <c r="H36" s="36">
        <f>SUMIFS(СВЦЭМ!$D$33:$D$776,СВЦЭМ!$A$33:$A$776,$A36,СВЦЭМ!$B$33:$B$776,H$11)+'СЕТ СН'!$F$14+СВЦЭМ!$D$10+'СЕТ СН'!$F$5-'СЕТ СН'!$F$24</f>
        <v>2172.12196584</v>
      </c>
      <c r="I36" s="36">
        <f>SUMIFS(СВЦЭМ!$D$33:$D$776,СВЦЭМ!$A$33:$A$776,$A36,СВЦЭМ!$B$33:$B$776,I$11)+'СЕТ СН'!$F$14+СВЦЭМ!$D$10+'СЕТ СН'!$F$5-'СЕТ СН'!$F$24</f>
        <v>2146.1560231000003</v>
      </c>
      <c r="J36" s="36">
        <f>SUMIFS(СВЦЭМ!$D$33:$D$776,СВЦЭМ!$A$33:$A$776,$A36,СВЦЭМ!$B$33:$B$776,J$11)+'СЕТ СН'!$F$14+СВЦЭМ!$D$10+'СЕТ СН'!$F$5-'СЕТ СН'!$F$24</f>
        <v>2116.6206142300002</v>
      </c>
      <c r="K36" s="36">
        <f>SUMIFS(СВЦЭМ!$D$33:$D$776,СВЦЭМ!$A$33:$A$776,$A36,СВЦЭМ!$B$33:$B$776,K$11)+'СЕТ СН'!$F$14+СВЦЭМ!$D$10+'СЕТ СН'!$F$5-'СЕТ СН'!$F$24</f>
        <v>2112.2039497300002</v>
      </c>
      <c r="L36" s="36">
        <f>SUMIFS(СВЦЭМ!$D$33:$D$776,СВЦЭМ!$A$33:$A$776,$A36,СВЦЭМ!$B$33:$B$776,L$11)+'СЕТ СН'!$F$14+СВЦЭМ!$D$10+'СЕТ СН'!$F$5-'СЕТ СН'!$F$24</f>
        <v>2099.9215716799999</v>
      </c>
      <c r="M36" s="36">
        <f>SUMIFS(СВЦЭМ!$D$33:$D$776,СВЦЭМ!$A$33:$A$776,$A36,СВЦЭМ!$B$33:$B$776,M$11)+'СЕТ СН'!$F$14+СВЦЭМ!$D$10+'СЕТ СН'!$F$5-'СЕТ СН'!$F$24</f>
        <v>2104.6209469300002</v>
      </c>
      <c r="N36" s="36">
        <f>SUMIFS(СВЦЭМ!$D$33:$D$776,СВЦЭМ!$A$33:$A$776,$A36,СВЦЭМ!$B$33:$B$776,N$11)+'СЕТ СН'!$F$14+СВЦЭМ!$D$10+'СЕТ СН'!$F$5-'СЕТ СН'!$F$24</f>
        <v>2110.7920933</v>
      </c>
      <c r="O36" s="36">
        <f>SUMIFS(СВЦЭМ!$D$33:$D$776,СВЦЭМ!$A$33:$A$776,$A36,СВЦЭМ!$B$33:$B$776,O$11)+'СЕТ СН'!$F$14+СВЦЭМ!$D$10+'СЕТ СН'!$F$5-'СЕТ СН'!$F$24</f>
        <v>2117.4620575500003</v>
      </c>
      <c r="P36" s="36">
        <f>SUMIFS(СВЦЭМ!$D$33:$D$776,СВЦЭМ!$A$33:$A$776,$A36,СВЦЭМ!$B$33:$B$776,P$11)+'СЕТ СН'!$F$14+СВЦЭМ!$D$10+'СЕТ СН'!$F$5-'СЕТ СН'!$F$24</f>
        <v>2119.8252772599999</v>
      </c>
      <c r="Q36" s="36">
        <f>SUMIFS(СВЦЭМ!$D$33:$D$776,СВЦЭМ!$A$33:$A$776,$A36,СВЦЭМ!$B$33:$B$776,Q$11)+'СЕТ СН'!$F$14+СВЦЭМ!$D$10+'СЕТ СН'!$F$5-'СЕТ СН'!$F$24</f>
        <v>2121.0758232799999</v>
      </c>
      <c r="R36" s="36">
        <f>SUMIFS(СВЦЭМ!$D$33:$D$776,СВЦЭМ!$A$33:$A$776,$A36,СВЦЭМ!$B$33:$B$776,R$11)+'СЕТ СН'!$F$14+СВЦЭМ!$D$10+'СЕТ СН'!$F$5-'СЕТ СН'!$F$24</f>
        <v>2120.8327609400003</v>
      </c>
      <c r="S36" s="36">
        <f>SUMIFS(СВЦЭМ!$D$33:$D$776,СВЦЭМ!$A$33:$A$776,$A36,СВЦЭМ!$B$33:$B$776,S$11)+'СЕТ СН'!$F$14+СВЦЭМ!$D$10+'СЕТ СН'!$F$5-'СЕТ СН'!$F$24</f>
        <v>2114.2206341900001</v>
      </c>
      <c r="T36" s="36">
        <f>SUMIFS(СВЦЭМ!$D$33:$D$776,СВЦЭМ!$A$33:$A$776,$A36,СВЦЭМ!$B$33:$B$776,T$11)+'СЕТ СН'!$F$14+СВЦЭМ!$D$10+'СЕТ СН'!$F$5-'СЕТ СН'!$F$24</f>
        <v>2090.37114918</v>
      </c>
      <c r="U36" s="36">
        <f>SUMIFS(СВЦЭМ!$D$33:$D$776,СВЦЭМ!$A$33:$A$776,$A36,СВЦЭМ!$B$33:$B$776,U$11)+'СЕТ СН'!$F$14+СВЦЭМ!$D$10+'СЕТ СН'!$F$5-'СЕТ СН'!$F$24</f>
        <v>2090.1019447500003</v>
      </c>
      <c r="V36" s="36">
        <f>SUMIFS(СВЦЭМ!$D$33:$D$776,СВЦЭМ!$A$33:$A$776,$A36,СВЦЭМ!$B$33:$B$776,V$11)+'СЕТ СН'!$F$14+СВЦЭМ!$D$10+'СЕТ СН'!$F$5-'СЕТ СН'!$F$24</f>
        <v>2102.44478299</v>
      </c>
      <c r="W36" s="36">
        <f>SUMIFS(СВЦЭМ!$D$33:$D$776,СВЦЭМ!$A$33:$A$776,$A36,СВЦЭМ!$B$33:$B$776,W$11)+'СЕТ СН'!$F$14+СВЦЭМ!$D$10+'СЕТ СН'!$F$5-'СЕТ СН'!$F$24</f>
        <v>2111.6776161600001</v>
      </c>
      <c r="X36" s="36">
        <f>SUMIFS(СВЦЭМ!$D$33:$D$776,СВЦЭМ!$A$33:$A$776,$A36,СВЦЭМ!$B$33:$B$776,X$11)+'СЕТ СН'!$F$14+СВЦЭМ!$D$10+'СЕТ СН'!$F$5-'СЕТ СН'!$F$24</f>
        <v>2116.83492888</v>
      </c>
      <c r="Y36" s="36">
        <f>SUMIFS(СВЦЭМ!$D$33:$D$776,СВЦЭМ!$A$33:$A$776,$A36,СВЦЭМ!$B$33:$B$776,Y$11)+'СЕТ СН'!$F$14+СВЦЭМ!$D$10+'СЕТ СН'!$F$5-'СЕТ СН'!$F$24</f>
        <v>2135.2730192500003</v>
      </c>
    </row>
    <row r="37" spans="1:27" ht="15.75" x14ac:dyDescent="0.2">
      <c r="A37" s="35">
        <f t="shared" si="0"/>
        <v>44222</v>
      </c>
      <c r="B37" s="36">
        <f>SUMIFS(СВЦЭМ!$D$33:$D$776,СВЦЭМ!$A$33:$A$776,$A37,СВЦЭМ!$B$33:$B$776,B$11)+'СЕТ СН'!$F$14+СВЦЭМ!$D$10+'СЕТ СН'!$F$5-'СЕТ СН'!$F$24</f>
        <v>2177.5450718000002</v>
      </c>
      <c r="C37" s="36">
        <f>SUMIFS(СВЦЭМ!$D$33:$D$776,СВЦЭМ!$A$33:$A$776,$A37,СВЦЭМ!$B$33:$B$776,C$11)+'СЕТ СН'!$F$14+СВЦЭМ!$D$10+'СЕТ СН'!$F$5-'СЕТ СН'!$F$24</f>
        <v>2201.8253899400002</v>
      </c>
      <c r="D37" s="36">
        <f>SUMIFS(СВЦЭМ!$D$33:$D$776,СВЦЭМ!$A$33:$A$776,$A37,СВЦЭМ!$B$33:$B$776,D$11)+'СЕТ СН'!$F$14+СВЦЭМ!$D$10+'СЕТ СН'!$F$5-'СЕТ СН'!$F$24</f>
        <v>2209.62999803</v>
      </c>
      <c r="E37" s="36">
        <f>SUMIFS(СВЦЭМ!$D$33:$D$776,СВЦЭМ!$A$33:$A$776,$A37,СВЦЭМ!$B$33:$B$776,E$11)+'СЕТ СН'!$F$14+СВЦЭМ!$D$10+'СЕТ СН'!$F$5-'СЕТ СН'!$F$24</f>
        <v>2213.3853490500001</v>
      </c>
      <c r="F37" s="36">
        <f>SUMIFS(СВЦЭМ!$D$33:$D$776,СВЦЭМ!$A$33:$A$776,$A37,СВЦЭМ!$B$33:$B$776,F$11)+'СЕТ СН'!$F$14+СВЦЭМ!$D$10+'СЕТ СН'!$F$5-'СЕТ СН'!$F$24</f>
        <v>2224.2359469000003</v>
      </c>
      <c r="G37" s="36">
        <f>SUMIFS(СВЦЭМ!$D$33:$D$776,СВЦЭМ!$A$33:$A$776,$A37,СВЦЭМ!$B$33:$B$776,G$11)+'СЕТ СН'!$F$14+СВЦЭМ!$D$10+'СЕТ СН'!$F$5-'СЕТ СН'!$F$24</f>
        <v>2208.00562034</v>
      </c>
      <c r="H37" s="36">
        <f>SUMIFS(СВЦЭМ!$D$33:$D$776,СВЦЭМ!$A$33:$A$776,$A37,СВЦЭМ!$B$33:$B$776,H$11)+'СЕТ СН'!$F$14+СВЦЭМ!$D$10+'СЕТ СН'!$F$5-'СЕТ СН'!$F$24</f>
        <v>2171.0890028800004</v>
      </c>
      <c r="I37" s="36">
        <f>SUMIFS(СВЦЭМ!$D$33:$D$776,СВЦЭМ!$A$33:$A$776,$A37,СВЦЭМ!$B$33:$B$776,I$11)+'СЕТ СН'!$F$14+СВЦЭМ!$D$10+'СЕТ СН'!$F$5-'СЕТ СН'!$F$24</f>
        <v>2127.21965606</v>
      </c>
      <c r="J37" s="36">
        <f>SUMIFS(СВЦЭМ!$D$33:$D$776,СВЦЭМ!$A$33:$A$776,$A37,СВЦЭМ!$B$33:$B$776,J$11)+'СЕТ СН'!$F$14+СВЦЭМ!$D$10+'СЕТ СН'!$F$5-'СЕТ СН'!$F$24</f>
        <v>2102.1530284700002</v>
      </c>
      <c r="K37" s="36">
        <f>SUMIFS(СВЦЭМ!$D$33:$D$776,СВЦЭМ!$A$33:$A$776,$A37,СВЦЭМ!$B$33:$B$776,K$11)+'СЕТ СН'!$F$14+СВЦЭМ!$D$10+'СЕТ СН'!$F$5-'СЕТ СН'!$F$24</f>
        <v>2096.4441344300003</v>
      </c>
      <c r="L37" s="36">
        <f>SUMIFS(СВЦЭМ!$D$33:$D$776,СВЦЭМ!$A$33:$A$776,$A37,СВЦЭМ!$B$33:$B$776,L$11)+'СЕТ СН'!$F$14+СВЦЭМ!$D$10+'СЕТ СН'!$F$5-'СЕТ СН'!$F$24</f>
        <v>2089.7489928</v>
      </c>
      <c r="M37" s="36">
        <f>SUMIFS(СВЦЭМ!$D$33:$D$776,СВЦЭМ!$A$33:$A$776,$A37,СВЦЭМ!$B$33:$B$776,M$11)+'СЕТ СН'!$F$14+СВЦЭМ!$D$10+'СЕТ СН'!$F$5-'СЕТ СН'!$F$24</f>
        <v>2097.2007443900002</v>
      </c>
      <c r="N37" s="36">
        <f>SUMIFS(СВЦЭМ!$D$33:$D$776,СВЦЭМ!$A$33:$A$776,$A37,СВЦЭМ!$B$33:$B$776,N$11)+'СЕТ СН'!$F$14+СВЦЭМ!$D$10+'СЕТ СН'!$F$5-'СЕТ СН'!$F$24</f>
        <v>2100.51047973</v>
      </c>
      <c r="O37" s="36">
        <f>SUMIFS(СВЦЭМ!$D$33:$D$776,СВЦЭМ!$A$33:$A$776,$A37,СВЦЭМ!$B$33:$B$776,O$11)+'СЕТ СН'!$F$14+СВЦЭМ!$D$10+'СЕТ СН'!$F$5-'СЕТ СН'!$F$24</f>
        <v>2108.2820689700002</v>
      </c>
      <c r="P37" s="36">
        <f>SUMIFS(СВЦЭМ!$D$33:$D$776,СВЦЭМ!$A$33:$A$776,$A37,СВЦЭМ!$B$33:$B$776,P$11)+'СЕТ СН'!$F$14+СВЦЭМ!$D$10+'СЕТ СН'!$F$5-'СЕТ СН'!$F$24</f>
        <v>2114.5376907099999</v>
      </c>
      <c r="Q37" s="36">
        <f>SUMIFS(СВЦЭМ!$D$33:$D$776,СВЦЭМ!$A$33:$A$776,$A37,СВЦЭМ!$B$33:$B$776,Q$11)+'СЕТ СН'!$F$14+СВЦЭМ!$D$10+'СЕТ СН'!$F$5-'СЕТ СН'!$F$24</f>
        <v>2113.0369116800002</v>
      </c>
      <c r="R37" s="36">
        <f>SUMIFS(СВЦЭМ!$D$33:$D$776,СВЦЭМ!$A$33:$A$776,$A37,СВЦЭМ!$B$33:$B$776,R$11)+'СЕТ СН'!$F$14+СВЦЭМ!$D$10+'СЕТ СН'!$F$5-'СЕТ СН'!$F$24</f>
        <v>2102.1967267600003</v>
      </c>
      <c r="S37" s="36">
        <f>SUMIFS(СВЦЭМ!$D$33:$D$776,СВЦЭМ!$A$33:$A$776,$A37,СВЦЭМ!$B$33:$B$776,S$11)+'СЕТ СН'!$F$14+СВЦЭМ!$D$10+'СЕТ СН'!$F$5-'СЕТ СН'!$F$24</f>
        <v>2098.2102412600002</v>
      </c>
      <c r="T37" s="36">
        <f>SUMIFS(СВЦЭМ!$D$33:$D$776,СВЦЭМ!$A$33:$A$776,$A37,СВЦЭМ!$B$33:$B$776,T$11)+'СЕТ СН'!$F$14+СВЦЭМ!$D$10+'СЕТ СН'!$F$5-'СЕТ СН'!$F$24</f>
        <v>2086.8818068999999</v>
      </c>
      <c r="U37" s="36">
        <f>SUMIFS(СВЦЭМ!$D$33:$D$776,СВЦЭМ!$A$33:$A$776,$A37,СВЦЭМ!$B$33:$B$776,U$11)+'СЕТ СН'!$F$14+СВЦЭМ!$D$10+'СЕТ СН'!$F$5-'СЕТ СН'!$F$24</f>
        <v>2089.0543296599999</v>
      </c>
      <c r="V37" s="36">
        <f>SUMIFS(СВЦЭМ!$D$33:$D$776,СВЦЭМ!$A$33:$A$776,$A37,СВЦЭМ!$B$33:$B$776,V$11)+'СЕТ СН'!$F$14+СВЦЭМ!$D$10+'СЕТ СН'!$F$5-'СЕТ СН'!$F$24</f>
        <v>2101.2204797200002</v>
      </c>
      <c r="W37" s="36">
        <f>SUMIFS(СВЦЭМ!$D$33:$D$776,СВЦЭМ!$A$33:$A$776,$A37,СВЦЭМ!$B$33:$B$776,W$11)+'СЕТ СН'!$F$14+СВЦЭМ!$D$10+'СЕТ СН'!$F$5-'СЕТ СН'!$F$24</f>
        <v>2124.25278824</v>
      </c>
      <c r="X37" s="36">
        <f>SUMIFS(СВЦЭМ!$D$33:$D$776,СВЦЭМ!$A$33:$A$776,$A37,СВЦЭМ!$B$33:$B$776,X$11)+'СЕТ СН'!$F$14+СВЦЭМ!$D$10+'СЕТ СН'!$F$5-'СЕТ СН'!$F$24</f>
        <v>2133.3291164500001</v>
      </c>
      <c r="Y37" s="36">
        <f>SUMIFS(СВЦЭМ!$D$33:$D$776,СВЦЭМ!$A$33:$A$776,$A37,СВЦЭМ!$B$33:$B$776,Y$11)+'СЕТ СН'!$F$14+СВЦЭМ!$D$10+'СЕТ СН'!$F$5-'СЕТ СН'!$F$24</f>
        <v>2151.5110204399998</v>
      </c>
    </row>
    <row r="38" spans="1:27" ht="15.75" x14ac:dyDescent="0.2">
      <c r="A38" s="35">
        <f t="shared" si="0"/>
        <v>44223</v>
      </c>
      <c r="B38" s="36">
        <f>SUMIFS(СВЦЭМ!$D$33:$D$776,СВЦЭМ!$A$33:$A$776,$A38,СВЦЭМ!$B$33:$B$776,B$11)+'СЕТ СН'!$F$14+СВЦЭМ!$D$10+'СЕТ СН'!$F$5-'СЕТ СН'!$F$24</f>
        <v>2164.6115506800002</v>
      </c>
      <c r="C38" s="36">
        <f>SUMIFS(СВЦЭМ!$D$33:$D$776,СВЦЭМ!$A$33:$A$776,$A38,СВЦЭМ!$B$33:$B$776,C$11)+'СЕТ СН'!$F$14+СВЦЭМ!$D$10+'СЕТ СН'!$F$5-'СЕТ СН'!$F$24</f>
        <v>2186.1581856500002</v>
      </c>
      <c r="D38" s="36">
        <f>SUMIFS(СВЦЭМ!$D$33:$D$776,СВЦЭМ!$A$33:$A$776,$A38,СВЦЭМ!$B$33:$B$776,D$11)+'СЕТ СН'!$F$14+СВЦЭМ!$D$10+'СЕТ СН'!$F$5-'СЕТ СН'!$F$24</f>
        <v>2200.29920472</v>
      </c>
      <c r="E38" s="36">
        <f>SUMIFS(СВЦЭМ!$D$33:$D$776,СВЦЭМ!$A$33:$A$776,$A38,СВЦЭМ!$B$33:$B$776,E$11)+'СЕТ СН'!$F$14+СВЦЭМ!$D$10+'СЕТ СН'!$F$5-'СЕТ СН'!$F$24</f>
        <v>2207.43773938</v>
      </c>
      <c r="F38" s="36">
        <f>SUMIFS(СВЦЭМ!$D$33:$D$776,СВЦЭМ!$A$33:$A$776,$A38,СВЦЭМ!$B$33:$B$776,F$11)+'СЕТ СН'!$F$14+СВЦЭМ!$D$10+'СЕТ СН'!$F$5-'СЕТ СН'!$F$24</f>
        <v>2217.84277092</v>
      </c>
      <c r="G38" s="36">
        <f>SUMIFS(СВЦЭМ!$D$33:$D$776,СВЦЭМ!$A$33:$A$776,$A38,СВЦЭМ!$B$33:$B$776,G$11)+'СЕТ СН'!$F$14+СВЦЭМ!$D$10+'СЕТ СН'!$F$5-'СЕТ СН'!$F$24</f>
        <v>2200.3416186499999</v>
      </c>
      <c r="H38" s="36">
        <f>SUMIFS(СВЦЭМ!$D$33:$D$776,СВЦЭМ!$A$33:$A$776,$A38,СВЦЭМ!$B$33:$B$776,H$11)+'СЕТ СН'!$F$14+СВЦЭМ!$D$10+'СЕТ СН'!$F$5-'СЕТ СН'!$F$24</f>
        <v>2166.4042075699999</v>
      </c>
      <c r="I38" s="36">
        <f>SUMIFS(СВЦЭМ!$D$33:$D$776,СВЦЭМ!$A$33:$A$776,$A38,СВЦЭМ!$B$33:$B$776,I$11)+'СЕТ СН'!$F$14+СВЦЭМ!$D$10+'СЕТ СН'!$F$5-'СЕТ СН'!$F$24</f>
        <v>2142.57652297</v>
      </c>
      <c r="J38" s="36">
        <f>SUMIFS(СВЦЭМ!$D$33:$D$776,СВЦЭМ!$A$33:$A$776,$A38,СВЦЭМ!$B$33:$B$776,J$11)+'СЕТ СН'!$F$14+СВЦЭМ!$D$10+'СЕТ СН'!$F$5-'СЕТ СН'!$F$24</f>
        <v>2113.2616993400002</v>
      </c>
      <c r="K38" s="36">
        <f>SUMIFS(СВЦЭМ!$D$33:$D$776,СВЦЭМ!$A$33:$A$776,$A38,СВЦЭМ!$B$33:$B$776,K$11)+'СЕТ СН'!$F$14+СВЦЭМ!$D$10+'СЕТ СН'!$F$5-'СЕТ СН'!$F$24</f>
        <v>2101.3209021299999</v>
      </c>
      <c r="L38" s="36">
        <f>SUMIFS(СВЦЭМ!$D$33:$D$776,СВЦЭМ!$A$33:$A$776,$A38,СВЦЭМ!$B$33:$B$776,L$11)+'СЕТ СН'!$F$14+СВЦЭМ!$D$10+'СЕТ СН'!$F$5-'СЕТ СН'!$F$24</f>
        <v>2093.7265477000001</v>
      </c>
      <c r="M38" s="36">
        <f>SUMIFS(СВЦЭМ!$D$33:$D$776,СВЦЭМ!$A$33:$A$776,$A38,СВЦЭМ!$B$33:$B$776,M$11)+'СЕТ СН'!$F$14+СВЦЭМ!$D$10+'СЕТ СН'!$F$5-'СЕТ СН'!$F$24</f>
        <v>2104.3404958600004</v>
      </c>
      <c r="N38" s="36">
        <f>SUMIFS(СВЦЭМ!$D$33:$D$776,СВЦЭМ!$A$33:$A$776,$A38,СВЦЭМ!$B$33:$B$776,N$11)+'СЕТ СН'!$F$14+СВЦЭМ!$D$10+'СЕТ СН'!$F$5-'СЕТ СН'!$F$24</f>
        <v>2110.08966005</v>
      </c>
      <c r="O38" s="36">
        <f>SUMIFS(СВЦЭМ!$D$33:$D$776,СВЦЭМ!$A$33:$A$776,$A38,СВЦЭМ!$B$33:$B$776,O$11)+'СЕТ СН'!$F$14+СВЦЭМ!$D$10+'СЕТ СН'!$F$5-'СЕТ СН'!$F$24</f>
        <v>2123.78849008</v>
      </c>
      <c r="P38" s="36">
        <f>SUMIFS(СВЦЭМ!$D$33:$D$776,СВЦЭМ!$A$33:$A$776,$A38,СВЦЭМ!$B$33:$B$776,P$11)+'СЕТ СН'!$F$14+СВЦЭМ!$D$10+'СЕТ СН'!$F$5-'СЕТ СН'!$F$24</f>
        <v>2133.3846518999999</v>
      </c>
      <c r="Q38" s="36">
        <f>SUMIFS(СВЦЭМ!$D$33:$D$776,СВЦЭМ!$A$33:$A$776,$A38,СВЦЭМ!$B$33:$B$776,Q$11)+'СЕТ СН'!$F$14+СВЦЭМ!$D$10+'СЕТ СН'!$F$5-'СЕТ СН'!$F$24</f>
        <v>2140.8419248800001</v>
      </c>
      <c r="R38" s="36">
        <f>SUMIFS(СВЦЭМ!$D$33:$D$776,СВЦЭМ!$A$33:$A$776,$A38,СВЦЭМ!$B$33:$B$776,R$11)+'СЕТ СН'!$F$14+СВЦЭМ!$D$10+'СЕТ СН'!$F$5-'СЕТ СН'!$F$24</f>
        <v>2130.73634846</v>
      </c>
      <c r="S38" s="36">
        <f>SUMIFS(СВЦЭМ!$D$33:$D$776,СВЦЭМ!$A$33:$A$776,$A38,СВЦЭМ!$B$33:$B$776,S$11)+'СЕТ СН'!$F$14+СВЦЭМ!$D$10+'СЕТ СН'!$F$5-'СЕТ СН'!$F$24</f>
        <v>2116.8770732200001</v>
      </c>
      <c r="T38" s="36">
        <f>SUMIFS(СВЦЭМ!$D$33:$D$776,СВЦЭМ!$A$33:$A$776,$A38,СВЦЭМ!$B$33:$B$776,T$11)+'СЕТ СН'!$F$14+СВЦЭМ!$D$10+'СЕТ СН'!$F$5-'СЕТ СН'!$F$24</f>
        <v>2084.16029071</v>
      </c>
      <c r="U38" s="36">
        <f>SUMIFS(СВЦЭМ!$D$33:$D$776,СВЦЭМ!$A$33:$A$776,$A38,СВЦЭМ!$B$33:$B$776,U$11)+'СЕТ СН'!$F$14+СВЦЭМ!$D$10+'СЕТ СН'!$F$5-'СЕТ СН'!$F$24</f>
        <v>2085.24209122</v>
      </c>
      <c r="V38" s="36">
        <f>SUMIFS(СВЦЭМ!$D$33:$D$776,СВЦЭМ!$A$33:$A$776,$A38,СВЦЭМ!$B$33:$B$776,V$11)+'СЕТ СН'!$F$14+СВЦЭМ!$D$10+'СЕТ СН'!$F$5-'СЕТ СН'!$F$24</f>
        <v>2095.0658320500002</v>
      </c>
      <c r="W38" s="36">
        <f>SUMIFS(СВЦЭМ!$D$33:$D$776,СВЦЭМ!$A$33:$A$776,$A38,СВЦЭМ!$B$33:$B$776,W$11)+'СЕТ СН'!$F$14+СВЦЭМ!$D$10+'СЕТ СН'!$F$5-'СЕТ СН'!$F$24</f>
        <v>2115.3250755400004</v>
      </c>
      <c r="X38" s="36">
        <f>SUMIFS(СВЦЭМ!$D$33:$D$776,СВЦЭМ!$A$33:$A$776,$A38,СВЦЭМ!$B$33:$B$776,X$11)+'СЕТ СН'!$F$14+СВЦЭМ!$D$10+'СЕТ СН'!$F$5-'СЕТ СН'!$F$24</f>
        <v>2121.9241271300002</v>
      </c>
      <c r="Y38" s="36">
        <f>SUMIFS(СВЦЭМ!$D$33:$D$776,СВЦЭМ!$A$33:$A$776,$A38,СВЦЭМ!$B$33:$B$776,Y$11)+'СЕТ СН'!$F$14+СВЦЭМ!$D$10+'СЕТ СН'!$F$5-'СЕТ СН'!$F$24</f>
        <v>2146.1459978500002</v>
      </c>
    </row>
    <row r="39" spans="1:27" ht="15.75" x14ac:dyDescent="0.2">
      <c r="A39" s="35">
        <f t="shared" si="0"/>
        <v>44224</v>
      </c>
      <c r="B39" s="36">
        <f>SUMIFS(СВЦЭМ!$D$33:$D$776,СВЦЭМ!$A$33:$A$776,$A39,СВЦЭМ!$B$33:$B$776,B$11)+'СЕТ СН'!$F$14+СВЦЭМ!$D$10+'СЕТ СН'!$F$5-'СЕТ СН'!$F$24</f>
        <v>2129.4784407000002</v>
      </c>
      <c r="C39" s="36">
        <f>SUMIFS(СВЦЭМ!$D$33:$D$776,СВЦЭМ!$A$33:$A$776,$A39,СВЦЭМ!$B$33:$B$776,C$11)+'СЕТ СН'!$F$14+СВЦЭМ!$D$10+'СЕТ СН'!$F$5-'СЕТ СН'!$F$24</f>
        <v>2182.3781982300002</v>
      </c>
      <c r="D39" s="36">
        <f>SUMIFS(СВЦЭМ!$D$33:$D$776,СВЦЭМ!$A$33:$A$776,$A39,СВЦЭМ!$B$33:$B$776,D$11)+'СЕТ СН'!$F$14+СВЦЭМ!$D$10+'СЕТ СН'!$F$5-'СЕТ СН'!$F$24</f>
        <v>2214.4293970799999</v>
      </c>
      <c r="E39" s="36">
        <f>SUMIFS(СВЦЭМ!$D$33:$D$776,СВЦЭМ!$A$33:$A$776,$A39,СВЦЭМ!$B$33:$B$776,E$11)+'СЕТ СН'!$F$14+СВЦЭМ!$D$10+'СЕТ СН'!$F$5-'СЕТ СН'!$F$24</f>
        <v>2218.2983871900001</v>
      </c>
      <c r="F39" s="36">
        <f>SUMIFS(СВЦЭМ!$D$33:$D$776,СВЦЭМ!$A$33:$A$776,$A39,СВЦЭМ!$B$33:$B$776,F$11)+'СЕТ СН'!$F$14+СВЦЭМ!$D$10+'СЕТ СН'!$F$5-'СЕТ СН'!$F$24</f>
        <v>2228.0360131900002</v>
      </c>
      <c r="G39" s="36">
        <f>SUMIFS(СВЦЭМ!$D$33:$D$776,СВЦЭМ!$A$33:$A$776,$A39,СВЦЭМ!$B$33:$B$776,G$11)+'СЕТ СН'!$F$14+СВЦЭМ!$D$10+'СЕТ СН'!$F$5-'СЕТ СН'!$F$24</f>
        <v>2214.1715259100001</v>
      </c>
      <c r="H39" s="36">
        <f>SUMIFS(СВЦЭМ!$D$33:$D$776,СВЦЭМ!$A$33:$A$776,$A39,СВЦЭМ!$B$33:$B$776,H$11)+'СЕТ СН'!$F$14+СВЦЭМ!$D$10+'СЕТ СН'!$F$5-'СЕТ СН'!$F$24</f>
        <v>2177.6749203600002</v>
      </c>
      <c r="I39" s="36">
        <f>SUMIFS(СВЦЭМ!$D$33:$D$776,СВЦЭМ!$A$33:$A$776,$A39,СВЦЭМ!$B$33:$B$776,I$11)+'СЕТ СН'!$F$14+СВЦЭМ!$D$10+'СЕТ СН'!$F$5-'СЕТ СН'!$F$24</f>
        <v>2154.7060624000001</v>
      </c>
      <c r="J39" s="36">
        <f>SUMIFS(СВЦЭМ!$D$33:$D$776,СВЦЭМ!$A$33:$A$776,$A39,СВЦЭМ!$B$33:$B$776,J$11)+'СЕТ СН'!$F$14+СВЦЭМ!$D$10+'СЕТ СН'!$F$5-'СЕТ СН'!$F$24</f>
        <v>2136.5930115299998</v>
      </c>
      <c r="K39" s="36">
        <f>SUMIFS(СВЦЭМ!$D$33:$D$776,СВЦЭМ!$A$33:$A$776,$A39,СВЦЭМ!$B$33:$B$776,K$11)+'СЕТ СН'!$F$14+СВЦЭМ!$D$10+'СЕТ СН'!$F$5-'СЕТ СН'!$F$24</f>
        <v>2125.76435674</v>
      </c>
      <c r="L39" s="36">
        <f>SUMIFS(СВЦЭМ!$D$33:$D$776,СВЦЭМ!$A$33:$A$776,$A39,СВЦЭМ!$B$33:$B$776,L$11)+'СЕТ СН'!$F$14+СВЦЭМ!$D$10+'СЕТ СН'!$F$5-'СЕТ СН'!$F$24</f>
        <v>2120.89281398</v>
      </c>
      <c r="M39" s="36">
        <f>SUMIFS(СВЦЭМ!$D$33:$D$776,СВЦЭМ!$A$33:$A$776,$A39,СВЦЭМ!$B$33:$B$776,M$11)+'СЕТ СН'!$F$14+СВЦЭМ!$D$10+'СЕТ СН'!$F$5-'СЕТ СН'!$F$24</f>
        <v>2128.4002415800001</v>
      </c>
      <c r="N39" s="36">
        <f>SUMIFS(СВЦЭМ!$D$33:$D$776,СВЦЭМ!$A$33:$A$776,$A39,СВЦЭМ!$B$33:$B$776,N$11)+'СЕТ СН'!$F$14+СВЦЭМ!$D$10+'СЕТ СН'!$F$5-'СЕТ СН'!$F$24</f>
        <v>2134.0733581300001</v>
      </c>
      <c r="O39" s="36">
        <f>SUMIFS(СВЦЭМ!$D$33:$D$776,СВЦЭМ!$A$33:$A$776,$A39,СВЦЭМ!$B$33:$B$776,O$11)+'СЕТ СН'!$F$14+СВЦЭМ!$D$10+'СЕТ СН'!$F$5-'СЕТ СН'!$F$24</f>
        <v>2124.6708838200002</v>
      </c>
      <c r="P39" s="36">
        <f>SUMIFS(СВЦЭМ!$D$33:$D$776,СВЦЭМ!$A$33:$A$776,$A39,СВЦЭМ!$B$33:$B$776,P$11)+'СЕТ СН'!$F$14+СВЦЭМ!$D$10+'СЕТ СН'!$F$5-'СЕТ СН'!$F$24</f>
        <v>2129.71007237</v>
      </c>
      <c r="Q39" s="36">
        <f>SUMIFS(СВЦЭМ!$D$33:$D$776,СВЦЭМ!$A$33:$A$776,$A39,СВЦЭМ!$B$33:$B$776,Q$11)+'СЕТ СН'!$F$14+СВЦЭМ!$D$10+'СЕТ СН'!$F$5-'СЕТ СН'!$F$24</f>
        <v>2132.5254801700003</v>
      </c>
      <c r="R39" s="36">
        <f>SUMIFS(СВЦЭМ!$D$33:$D$776,СВЦЭМ!$A$33:$A$776,$A39,СВЦЭМ!$B$33:$B$776,R$11)+'СЕТ СН'!$F$14+СВЦЭМ!$D$10+'СЕТ СН'!$F$5-'СЕТ СН'!$F$24</f>
        <v>2128.2121893600001</v>
      </c>
      <c r="S39" s="36">
        <f>SUMIFS(СВЦЭМ!$D$33:$D$776,СВЦЭМ!$A$33:$A$776,$A39,СВЦЭМ!$B$33:$B$776,S$11)+'СЕТ СН'!$F$14+СВЦЭМ!$D$10+'СЕТ СН'!$F$5-'СЕТ СН'!$F$24</f>
        <v>2117.82505442</v>
      </c>
      <c r="T39" s="36">
        <f>SUMIFS(СВЦЭМ!$D$33:$D$776,СВЦЭМ!$A$33:$A$776,$A39,СВЦЭМ!$B$33:$B$776,T$11)+'СЕТ СН'!$F$14+СВЦЭМ!$D$10+'СЕТ СН'!$F$5-'СЕТ СН'!$F$24</f>
        <v>2094.82405165</v>
      </c>
      <c r="U39" s="36">
        <f>SUMIFS(СВЦЭМ!$D$33:$D$776,СВЦЭМ!$A$33:$A$776,$A39,СВЦЭМ!$B$33:$B$776,U$11)+'СЕТ СН'!$F$14+СВЦЭМ!$D$10+'СЕТ СН'!$F$5-'СЕТ СН'!$F$24</f>
        <v>2095.4278389999999</v>
      </c>
      <c r="V39" s="36">
        <f>SUMIFS(СВЦЭМ!$D$33:$D$776,СВЦЭМ!$A$33:$A$776,$A39,СВЦЭМ!$B$33:$B$776,V$11)+'СЕТ СН'!$F$14+СВЦЭМ!$D$10+'СЕТ СН'!$F$5-'СЕТ СН'!$F$24</f>
        <v>2103.75837344</v>
      </c>
      <c r="W39" s="36">
        <f>SUMIFS(СВЦЭМ!$D$33:$D$776,СВЦЭМ!$A$33:$A$776,$A39,СВЦЭМ!$B$33:$B$776,W$11)+'СЕТ СН'!$F$14+СВЦЭМ!$D$10+'СЕТ СН'!$F$5-'СЕТ СН'!$F$24</f>
        <v>2115.9697333000004</v>
      </c>
      <c r="X39" s="36">
        <f>SUMIFS(СВЦЭМ!$D$33:$D$776,СВЦЭМ!$A$33:$A$776,$A39,СВЦЭМ!$B$33:$B$776,X$11)+'СЕТ СН'!$F$14+СВЦЭМ!$D$10+'СЕТ СН'!$F$5-'СЕТ СН'!$F$24</f>
        <v>2115.17797617</v>
      </c>
      <c r="Y39" s="36">
        <f>SUMIFS(СВЦЭМ!$D$33:$D$776,СВЦЭМ!$A$33:$A$776,$A39,СВЦЭМ!$B$33:$B$776,Y$11)+'СЕТ СН'!$F$14+СВЦЭМ!$D$10+'СЕТ СН'!$F$5-'СЕТ СН'!$F$24</f>
        <v>2135.7371997800001</v>
      </c>
    </row>
    <row r="40" spans="1:27" ht="15.75" x14ac:dyDescent="0.2">
      <c r="A40" s="35">
        <f t="shared" si="0"/>
        <v>44225</v>
      </c>
      <c r="B40" s="36">
        <f>SUMIFS(СВЦЭМ!$D$33:$D$776,СВЦЭМ!$A$33:$A$776,$A40,СВЦЭМ!$B$33:$B$776,B$11)+'СЕТ СН'!$F$14+СВЦЭМ!$D$10+'СЕТ СН'!$F$5-'СЕТ СН'!$F$24</f>
        <v>2122.62097296</v>
      </c>
      <c r="C40" s="36">
        <f>SUMIFS(СВЦЭМ!$D$33:$D$776,СВЦЭМ!$A$33:$A$776,$A40,СВЦЭМ!$B$33:$B$776,C$11)+'СЕТ СН'!$F$14+СВЦЭМ!$D$10+'СЕТ СН'!$F$5-'СЕТ СН'!$F$24</f>
        <v>2150.4265867499998</v>
      </c>
      <c r="D40" s="36">
        <f>SUMIFS(СВЦЭМ!$D$33:$D$776,СВЦЭМ!$A$33:$A$776,$A40,СВЦЭМ!$B$33:$B$776,D$11)+'СЕТ СН'!$F$14+СВЦЭМ!$D$10+'СЕТ СН'!$F$5-'СЕТ СН'!$F$24</f>
        <v>2163.3092170099999</v>
      </c>
      <c r="E40" s="36">
        <f>SUMIFS(СВЦЭМ!$D$33:$D$776,СВЦЭМ!$A$33:$A$776,$A40,СВЦЭМ!$B$33:$B$776,E$11)+'СЕТ СН'!$F$14+СВЦЭМ!$D$10+'СЕТ СН'!$F$5-'СЕТ СН'!$F$24</f>
        <v>2152.00742042</v>
      </c>
      <c r="F40" s="36">
        <f>SUMIFS(СВЦЭМ!$D$33:$D$776,СВЦЭМ!$A$33:$A$776,$A40,СВЦЭМ!$B$33:$B$776,F$11)+'СЕТ СН'!$F$14+СВЦЭМ!$D$10+'СЕТ СН'!$F$5-'СЕТ СН'!$F$24</f>
        <v>2148.9540905100002</v>
      </c>
      <c r="G40" s="36">
        <f>SUMIFS(СВЦЭМ!$D$33:$D$776,СВЦЭМ!$A$33:$A$776,$A40,СВЦЭМ!$B$33:$B$776,G$11)+'СЕТ СН'!$F$14+СВЦЭМ!$D$10+'СЕТ СН'!$F$5-'СЕТ СН'!$F$24</f>
        <v>2140.6849941600003</v>
      </c>
      <c r="H40" s="36">
        <f>SUMIFS(СВЦЭМ!$D$33:$D$776,СВЦЭМ!$A$33:$A$776,$A40,СВЦЭМ!$B$33:$B$776,H$11)+'СЕТ СН'!$F$14+СВЦЭМ!$D$10+'СЕТ СН'!$F$5-'СЕТ СН'!$F$24</f>
        <v>2109.77480423</v>
      </c>
      <c r="I40" s="36">
        <f>SUMIFS(СВЦЭМ!$D$33:$D$776,СВЦЭМ!$A$33:$A$776,$A40,СВЦЭМ!$B$33:$B$776,I$11)+'СЕТ СН'!$F$14+СВЦЭМ!$D$10+'СЕТ СН'!$F$5-'СЕТ СН'!$F$24</f>
        <v>2073.6366017200003</v>
      </c>
      <c r="J40" s="36">
        <f>SUMIFS(СВЦЭМ!$D$33:$D$776,СВЦЭМ!$A$33:$A$776,$A40,СВЦЭМ!$B$33:$B$776,J$11)+'СЕТ СН'!$F$14+СВЦЭМ!$D$10+'СЕТ СН'!$F$5-'СЕТ СН'!$F$24</f>
        <v>2067.3270047599999</v>
      </c>
      <c r="K40" s="36">
        <f>SUMIFS(СВЦЭМ!$D$33:$D$776,СВЦЭМ!$A$33:$A$776,$A40,СВЦЭМ!$B$33:$B$776,K$11)+'СЕТ СН'!$F$14+СВЦЭМ!$D$10+'СЕТ СН'!$F$5-'СЕТ СН'!$F$24</f>
        <v>2057.8153613300001</v>
      </c>
      <c r="L40" s="36">
        <f>SUMIFS(СВЦЭМ!$D$33:$D$776,СВЦЭМ!$A$33:$A$776,$A40,СВЦЭМ!$B$33:$B$776,L$11)+'СЕТ СН'!$F$14+СВЦЭМ!$D$10+'СЕТ СН'!$F$5-'СЕТ СН'!$F$24</f>
        <v>2060.10786186</v>
      </c>
      <c r="M40" s="36">
        <f>SUMIFS(СВЦЭМ!$D$33:$D$776,СВЦЭМ!$A$33:$A$776,$A40,СВЦЭМ!$B$33:$B$776,M$11)+'СЕТ СН'!$F$14+СВЦЭМ!$D$10+'СЕТ СН'!$F$5-'СЕТ СН'!$F$24</f>
        <v>2088.1675863300002</v>
      </c>
      <c r="N40" s="36">
        <f>SUMIFS(СВЦЭМ!$D$33:$D$776,СВЦЭМ!$A$33:$A$776,$A40,СВЦЭМ!$B$33:$B$776,N$11)+'СЕТ СН'!$F$14+СВЦЭМ!$D$10+'СЕТ СН'!$F$5-'СЕТ СН'!$F$24</f>
        <v>2094.44250483</v>
      </c>
      <c r="O40" s="36">
        <f>SUMIFS(СВЦЭМ!$D$33:$D$776,СВЦЭМ!$A$33:$A$776,$A40,СВЦЭМ!$B$33:$B$776,O$11)+'СЕТ СН'!$F$14+СВЦЭМ!$D$10+'СЕТ СН'!$F$5-'СЕТ СН'!$F$24</f>
        <v>2100.8956504100001</v>
      </c>
      <c r="P40" s="36">
        <f>SUMIFS(СВЦЭМ!$D$33:$D$776,СВЦЭМ!$A$33:$A$776,$A40,СВЦЭМ!$B$33:$B$776,P$11)+'СЕТ СН'!$F$14+СВЦЭМ!$D$10+'СЕТ СН'!$F$5-'СЕТ СН'!$F$24</f>
        <v>2107.5807888700001</v>
      </c>
      <c r="Q40" s="36">
        <f>SUMIFS(СВЦЭМ!$D$33:$D$776,СВЦЭМ!$A$33:$A$776,$A40,СВЦЭМ!$B$33:$B$776,Q$11)+'СЕТ СН'!$F$14+СВЦЭМ!$D$10+'СЕТ СН'!$F$5-'СЕТ СН'!$F$24</f>
        <v>2103.2666011700003</v>
      </c>
      <c r="R40" s="36">
        <f>SUMIFS(СВЦЭМ!$D$33:$D$776,СВЦЭМ!$A$33:$A$776,$A40,СВЦЭМ!$B$33:$B$776,R$11)+'СЕТ СН'!$F$14+СВЦЭМ!$D$10+'СЕТ СН'!$F$5-'СЕТ СН'!$F$24</f>
        <v>2074.0884452</v>
      </c>
      <c r="S40" s="36">
        <f>SUMIFS(СВЦЭМ!$D$33:$D$776,СВЦЭМ!$A$33:$A$776,$A40,СВЦЭМ!$B$33:$B$776,S$11)+'СЕТ СН'!$F$14+СВЦЭМ!$D$10+'СЕТ СН'!$F$5-'СЕТ СН'!$F$24</f>
        <v>2086.1331068700001</v>
      </c>
      <c r="T40" s="36">
        <f>SUMIFS(СВЦЭМ!$D$33:$D$776,СВЦЭМ!$A$33:$A$776,$A40,СВЦЭМ!$B$33:$B$776,T$11)+'СЕТ СН'!$F$14+СВЦЭМ!$D$10+'СЕТ СН'!$F$5-'СЕТ СН'!$F$24</f>
        <v>2071.5166477299999</v>
      </c>
      <c r="U40" s="36">
        <f>SUMIFS(СВЦЭМ!$D$33:$D$776,СВЦЭМ!$A$33:$A$776,$A40,СВЦЭМ!$B$33:$B$776,U$11)+'СЕТ СН'!$F$14+СВЦЭМ!$D$10+'СЕТ СН'!$F$5-'СЕТ СН'!$F$24</f>
        <v>2072.0886693299999</v>
      </c>
      <c r="V40" s="36">
        <f>SUMIFS(СВЦЭМ!$D$33:$D$776,СВЦЭМ!$A$33:$A$776,$A40,СВЦЭМ!$B$33:$B$776,V$11)+'СЕТ СН'!$F$14+СВЦЭМ!$D$10+'СЕТ СН'!$F$5-'СЕТ СН'!$F$24</f>
        <v>2087.55099432</v>
      </c>
      <c r="W40" s="36">
        <f>SUMIFS(СВЦЭМ!$D$33:$D$776,СВЦЭМ!$A$33:$A$776,$A40,СВЦЭМ!$B$33:$B$776,W$11)+'СЕТ СН'!$F$14+СВЦЭМ!$D$10+'СЕТ СН'!$F$5-'СЕТ СН'!$F$24</f>
        <v>2100.6765339399999</v>
      </c>
      <c r="X40" s="36">
        <f>SUMIFS(СВЦЭМ!$D$33:$D$776,СВЦЭМ!$A$33:$A$776,$A40,СВЦЭМ!$B$33:$B$776,X$11)+'СЕТ СН'!$F$14+СВЦЭМ!$D$10+'СЕТ СН'!$F$5-'СЕТ СН'!$F$24</f>
        <v>2101.0062168200002</v>
      </c>
      <c r="Y40" s="36">
        <f>SUMIFS(СВЦЭМ!$D$33:$D$776,СВЦЭМ!$A$33:$A$776,$A40,СВЦЭМ!$B$33:$B$776,Y$11)+'СЕТ СН'!$F$14+СВЦЭМ!$D$10+'СЕТ СН'!$F$5-'СЕТ СН'!$F$24</f>
        <v>2109.9688745100002</v>
      </c>
    </row>
    <row r="41" spans="1:27" ht="15.75" x14ac:dyDescent="0.2">
      <c r="A41" s="35">
        <f t="shared" si="0"/>
        <v>44226</v>
      </c>
      <c r="B41" s="36">
        <f>SUMIFS(СВЦЭМ!$D$33:$D$776,СВЦЭМ!$A$33:$A$776,$A41,СВЦЭМ!$B$33:$B$776,B$11)+'СЕТ СН'!$F$14+СВЦЭМ!$D$10+'СЕТ СН'!$F$5-'СЕТ СН'!$F$24</f>
        <v>2102.1295187599999</v>
      </c>
      <c r="C41" s="36">
        <f>SUMIFS(СВЦЭМ!$D$33:$D$776,СВЦЭМ!$A$33:$A$776,$A41,СВЦЭМ!$B$33:$B$776,C$11)+'СЕТ СН'!$F$14+СВЦЭМ!$D$10+'СЕТ СН'!$F$5-'СЕТ СН'!$F$24</f>
        <v>2135.8239935000001</v>
      </c>
      <c r="D41" s="36">
        <f>SUMIFS(СВЦЭМ!$D$33:$D$776,СВЦЭМ!$A$33:$A$776,$A41,СВЦЭМ!$B$33:$B$776,D$11)+'СЕТ СН'!$F$14+СВЦЭМ!$D$10+'СЕТ СН'!$F$5-'СЕТ СН'!$F$24</f>
        <v>2153.7000588800001</v>
      </c>
      <c r="E41" s="36">
        <f>SUMIFS(СВЦЭМ!$D$33:$D$776,СВЦЭМ!$A$33:$A$776,$A41,СВЦЭМ!$B$33:$B$776,E$11)+'СЕТ СН'!$F$14+СВЦЭМ!$D$10+'СЕТ СН'!$F$5-'СЕТ СН'!$F$24</f>
        <v>2158.6422483599999</v>
      </c>
      <c r="F41" s="36">
        <f>SUMIFS(СВЦЭМ!$D$33:$D$776,СВЦЭМ!$A$33:$A$776,$A41,СВЦЭМ!$B$33:$B$776,F$11)+'СЕТ СН'!$F$14+СВЦЭМ!$D$10+'СЕТ СН'!$F$5-'СЕТ СН'!$F$24</f>
        <v>2172.5517092</v>
      </c>
      <c r="G41" s="36">
        <f>SUMIFS(СВЦЭМ!$D$33:$D$776,СВЦЭМ!$A$33:$A$776,$A41,СВЦЭМ!$B$33:$B$776,G$11)+'СЕТ СН'!$F$14+СВЦЭМ!$D$10+'СЕТ СН'!$F$5-'СЕТ СН'!$F$24</f>
        <v>2168.07118412</v>
      </c>
      <c r="H41" s="36">
        <f>SUMIFS(СВЦЭМ!$D$33:$D$776,СВЦЭМ!$A$33:$A$776,$A41,СВЦЭМ!$B$33:$B$776,H$11)+'СЕТ СН'!$F$14+СВЦЭМ!$D$10+'СЕТ СН'!$F$5-'СЕТ СН'!$F$24</f>
        <v>2156.4411612000004</v>
      </c>
      <c r="I41" s="36">
        <f>SUMIFS(СВЦЭМ!$D$33:$D$776,СВЦЭМ!$A$33:$A$776,$A41,СВЦЭМ!$B$33:$B$776,I$11)+'СЕТ СН'!$F$14+СВЦЭМ!$D$10+'СЕТ СН'!$F$5-'СЕТ СН'!$F$24</f>
        <v>2134.1137268500001</v>
      </c>
      <c r="J41" s="36">
        <f>SUMIFS(СВЦЭМ!$D$33:$D$776,СВЦЭМ!$A$33:$A$776,$A41,СВЦЭМ!$B$33:$B$776,J$11)+'СЕТ СН'!$F$14+СВЦЭМ!$D$10+'СЕТ СН'!$F$5-'СЕТ СН'!$F$24</f>
        <v>2116.66761976</v>
      </c>
      <c r="K41" s="36">
        <f>SUMIFS(СВЦЭМ!$D$33:$D$776,СВЦЭМ!$A$33:$A$776,$A41,СВЦЭМ!$B$33:$B$776,K$11)+'СЕТ СН'!$F$14+СВЦЭМ!$D$10+'СЕТ СН'!$F$5-'СЕТ СН'!$F$24</f>
        <v>2098.7710077900001</v>
      </c>
      <c r="L41" s="36">
        <f>SUMIFS(СВЦЭМ!$D$33:$D$776,СВЦЭМ!$A$33:$A$776,$A41,СВЦЭМ!$B$33:$B$776,L$11)+'СЕТ СН'!$F$14+СВЦЭМ!$D$10+'СЕТ СН'!$F$5-'СЕТ СН'!$F$24</f>
        <v>2083.87731674</v>
      </c>
      <c r="M41" s="36">
        <f>SUMIFS(СВЦЭМ!$D$33:$D$776,СВЦЭМ!$A$33:$A$776,$A41,СВЦЭМ!$B$33:$B$776,M$11)+'СЕТ СН'!$F$14+СВЦЭМ!$D$10+'СЕТ СН'!$F$5-'СЕТ СН'!$F$24</f>
        <v>2085.64637911</v>
      </c>
      <c r="N41" s="36">
        <f>SUMIFS(СВЦЭМ!$D$33:$D$776,СВЦЭМ!$A$33:$A$776,$A41,СВЦЭМ!$B$33:$B$776,N$11)+'СЕТ СН'!$F$14+СВЦЭМ!$D$10+'СЕТ СН'!$F$5-'СЕТ СН'!$F$24</f>
        <v>2084.1990474100003</v>
      </c>
      <c r="O41" s="36">
        <f>SUMIFS(СВЦЭМ!$D$33:$D$776,СВЦЭМ!$A$33:$A$776,$A41,СВЦЭМ!$B$33:$B$776,O$11)+'СЕТ СН'!$F$14+СВЦЭМ!$D$10+'СЕТ СН'!$F$5-'СЕТ СН'!$F$24</f>
        <v>2087.8739671800004</v>
      </c>
      <c r="P41" s="36">
        <f>SUMIFS(СВЦЭМ!$D$33:$D$776,СВЦЭМ!$A$33:$A$776,$A41,СВЦЭМ!$B$33:$B$776,P$11)+'СЕТ СН'!$F$14+СВЦЭМ!$D$10+'СЕТ СН'!$F$5-'СЕТ СН'!$F$24</f>
        <v>2106.5356686600003</v>
      </c>
      <c r="Q41" s="36">
        <f>SUMIFS(СВЦЭМ!$D$33:$D$776,СВЦЭМ!$A$33:$A$776,$A41,СВЦЭМ!$B$33:$B$776,Q$11)+'СЕТ СН'!$F$14+СВЦЭМ!$D$10+'СЕТ СН'!$F$5-'СЕТ СН'!$F$24</f>
        <v>2113.94888339</v>
      </c>
      <c r="R41" s="36">
        <f>SUMIFS(СВЦЭМ!$D$33:$D$776,СВЦЭМ!$A$33:$A$776,$A41,СВЦЭМ!$B$33:$B$776,R$11)+'СЕТ СН'!$F$14+СВЦЭМ!$D$10+'СЕТ СН'!$F$5-'СЕТ СН'!$F$24</f>
        <v>2097.13329759</v>
      </c>
      <c r="S41" s="36">
        <f>SUMIFS(СВЦЭМ!$D$33:$D$776,СВЦЭМ!$A$33:$A$776,$A41,СВЦЭМ!$B$33:$B$776,S$11)+'СЕТ СН'!$F$14+СВЦЭМ!$D$10+'СЕТ СН'!$F$5-'СЕТ СН'!$F$24</f>
        <v>2088.9356123100001</v>
      </c>
      <c r="T41" s="36">
        <f>SUMIFS(СВЦЭМ!$D$33:$D$776,СВЦЭМ!$A$33:$A$776,$A41,СВЦЭМ!$B$33:$B$776,T$11)+'СЕТ СН'!$F$14+СВЦЭМ!$D$10+'СЕТ СН'!$F$5-'СЕТ СН'!$F$24</f>
        <v>2077.1076531500003</v>
      </c>
      <c r="U41" s="36">
        <f>SUMIFS(СВЦЭМ!$D$33:$D$776,СВЦЭМ!$A$33:$A$776,$A41,СВЦЭМ!$B$33:$B$776,U$11)+'СЕТ СН'!$F$14+СВЦЭМ!$D$10+'СЕТ СН'!$F$5-'СЕТ СН'!$F$24</f>
        <v>2072.57153277</v>
      </c>
      <c r="V41" s="36">
        <f>SUMIFS(СВЦЭМ!$D$33:$D$776,СВЦЭМ!$A$33:$A$776,$A41,СВЦЭМ!$B$33:$B$776,V$11)+'СЕТ СН'!$F$14+СВЦЭМ!$D$10+'СЕТ СН'!$F$5-'СЕТ СН'!$F$24</f>
        <v>2090.8209589400003</v>
      </c>
      <c r="W41" s="36">
        <f>SUMIFS(СВЦЭМ!$D$33:$D$776,СВЦЭМ!$A$33:$A$776,$A41,СВЦЭМ!$B$33:$B$776,W$11)+'СЕТ СН'!$F$14+СВЦЭМ!$D$10+'СЕТ СН'!$F$5-'СЕТ СН'!$F$24</f>
        <v>2097.5315220800003</v>
      </c>
      <c r="X41" s="36">
        <f>SUMIFS(СВЦЭМ!$D$33:$D$776,СВЦЭМ!$A$33:$A$776,$A41,СВЦЭМ!$B$33:$B$776,X$11)+'СЕТ СН'!$F$14+СВЦЭМ!$D$10+'СЕТ СН'!$F$5-'СЕТ СН'!$F$24</f>
        <v>2113.0224554400002</v>
      </c>
      <c r="Y41" s="36">
        <f>SUMIFS(СВЦЭМ!$D$33:$D$776,СВЦЭМ!$A$33:$A$776,$A41,СВЦЭМ!$B$33:$B$776,Y$11)+'СЕТ СН'!$F$14+СВЦЭМ!$D$10+'СЕТ СН'!$F$5-'СЕТ СН'!$F$24</f>
        <v>2135.5250131600001</v>
      </c>
    </row>
    <row r="42" spans="1:27" ht="15.75" x14ac:dyDescent="0.2">
      <c r="A42" s="35">
        <f t="shared" si="0"/>
        <v>44227</v>
      </c>
      <c r="B42" s="36">
        <f>SUMIFS(СВЦЭМ!$D$33:$D$776,СВЦЭМ!$A$33:$A$776,$A42,СВЦЭМ!$B$33:$B$776,B$11)+'СЕТ СН'!$F$14+СВЦЭМ!$D$10+'СЕТ СН'!$F$5-'СЕТ СН'!$F$24</f>
        <v>2088.1488456900001</v>
      </c>
      <c r="C42" s="36">
        <f>SUMIFS(СВЦЭМ!$D$33:$D$776,СВЦЭМ!$A$33:$A$776,$A42,СВЦЭМ!$B$33:$B$776,C$11)+'СЕТ СН'!$F$14+СВЦЭМ!$D$10+'СЕТ СН'!$F$5-'СЕТ СН'!$F$24</f>
        <v>2123.4762256800004</v>
      </c>
      <c r="D42" s="36">
        <f>SUMIFS(СВЦЭМ!$D$33:$D$776,СВЦЭМ!$A$33:$A$776,$A42,СВЦЭМ!$B$33:$B$776,D$11)+'СЕТ СН'!$F$14+СВЦЭМ!$D$10+'СЕТ СН'!$F$5-'СЕТ СН'!$F$24</f>
        <v>2139.8709784399998</v>
      </c>
      <c r="E42" s="36">
        <f>SUMIFS(СВЦЭМ!$D$33:$D$776,СВЦЭМ!$A$33:$A$776,$A42,СВЦЭМ!$B$33:$B$776,E$11)+'СЕТ СН'!$F$14+СВЦЭМ!$D$10+'СЕТ СН'!$F$5-'СЕТ СН'!$F$24</f>
        <v>2147.1285196400004</v>
      </c>
      <c r="F42" s="36">
        <f>SUMIFS(СВЦЭМ!$D$33:$D$776,СВЦЭМ!$A$33:$A$776,$A42,СВЦЭМ!$B$33:$B$776,F$11)+'СЕТ СН'!$F$14+СВЦЭМ!$D$10+'СЕТ СН'!$F$5-'СЕТ СН'!$F$24</f>
        <v>2165.7141790200003</v>
      </c>
      <c r="G42" s="36">
        <f>SUMIFS(СВЦЭМ!$D$33:$D$776,СВЦЭМ!$A$33:$A$776,$A42,СВЦЭМ!$B$33:$B$776,G$11)+'СЕТ СН'!$F$14+СВЦЭМ!$D$10+'СЕТ СН'!$F$5-'СЕТ СН'!$F$24</f>
        <v>2156.0380875800001</v>
      </c>
      <c r="H42" s="36">
        <f>SUMIFS(СВЦЭМ!$D$33:$D$776,СВЦЭМ!$A$33:$A$776,$A42,СВЦЭМ!$B$33:$B$776,H$11)+'СЕТ СН'!$F$14+СВЦЭМ!$D$10+'СЕТ СН'!$F$5-'СЕТ СН'!$F$24</f>
        <v>2146.3847778700001</v>
      </c>
      <c r="I42" s="36">
        <f>SUMIFS(СВЦЭМ!$D$33:$D$776,СВЦЭМ!$A$33:$A$776,$A42,СВЦЭМ!$B$33:$B$776,I$11)+'СЕТ СН'!$F$14+СВЦЭМ!$D$10+'СЕТ СН'!$F$5-'СЕТ СН'!$F$24</f>
        <v>2139.1049856899999</v>
      </c>
      <c r="J42" s="36">
        <f>SUMIFS(СВЦЭМ!$D$33:$D$776,СВЦЭМ!$A$33:$A$776,$A42,СВЦЭМ!$B$33:$B$776,J$11)+'СЕТ СН'!$F$14+СВЦЭМ!$D$10+'СЕТ СН'!$F$5-'СЕТ СН'!$F$24</f>
        <v>2120.4683173100002</v>
      </c>
      <c r="K42" s="36">
        <f>SUMIFS(СВЦЭМ!$D$33:$D$776,СВЦЭМ!$A$33:$A$776,$A42,СВЦЭМ!$B$33:$B$776,K$11)+'СЕТ СН'!$F$14+СВЦЭМ!$D$10+'СЕТ СН'!$F$5-'СЕТ СН'!$F$24</f>
        <v>2100.36892003</v>
      </c>
      <c r="L42" s="36">
        <f>SUMIFS(СВЦЭМ!$D$33:$D$776,СВЦЭМ!$A$33:$A$776,$A42,СВЦЭМ!$B$33:$B$776,L$11)+'СЕТ СН'!$F$14+СВЦЭМ!$D$10+'СЕТ СН'!$F$5-'СЕТ СН'!$F$24</f>
        <v>2085.2895494499999</v>
      </c>
      <c r="M42" s="36">
        <f>SUMIFS(СВЦЭМ!$D$33:$D$776,СВЦЭМ!$A$33:$A$776,$A42,СВЦЭМ!$B$33:$B$776,M$11)+'СЕТ СН'!$F$14+СВЦЭМ!$D$10+'СЕТ СН'!$F$5-'СЕТ СН'!$F$24</f>
        <v>2089.7945299200001</v>
      </c>
      <c r="N42" s="36">
        <f>SUMIFS(СВЦЭМ!$D$33:$D$776,СВЦЭМ!$A$33:$A$776,$A42,СВЦЭМ!$B$33:$B$776,N$11)+'СЕТ СН'!$F$14+СВЦЭМ!$D$10+'СЕТ СН'!$F$5-'СЕТ СН'!$F$24</f>
        <v>2085.88555623</v>
      </c>
      <c r="O42" s="36">
        <f>SUMIFS(СВЦЭМ!$D$33:$D$776,СВЦЭМ!$A$33:$A$776,$A42,СВЦЭМ!$B$33:$B$776,O$11)+'СЕТ СН'!$F$14+СВЦЭМ!$D$10+'СЕТ СН'!$F$5-'СЕТ СН'!$F$24</f>
        <v>2081.0616404700004</v>
      </c>
      <c r="P42" s="36">
        <f>SUMIFS(СВЦЭМ!$D$33:$D$776,СВЦЭМ!$A$33:$A$776,$A42,СВЦЭМ!$B$33:$B$776,P$11)+'СЕТ СН'!$F$14+СВЦЭМ!$D$10+'СЕТ СН'!$F$5-'СЕТ СН'!$F$24</f>
        <v>2078.4320478899999</v>
      </c>
      <c r="Q42" s="36">
        <f>SUMIFS(СВЦЭМ!$D$33:$D$776,СВЦЭМ!$A$33:$A$776,$A42,СВЦЭМ!$B$33:$B$776,Q$11)+'СЕТ СН'!$F$14+СВЦЭМ!$D$10+'СЕТ СН'!$F$5-'СЕТ СН'!$F$24</f>
        <v>2083.4031892200001</v>
      </c>
      <c r="R42" s="36">
        <f>SUMIFS(СВЦЭМ!$D$33:$D$776,СВЦЭМ!$A$33:$A$776,$A42,СВЦЭМ!$B$33:$B$776,R$11)+'СЕТ СН'!$F$14+СВЦЭМ!$D$10+'СЕТ СН'!$F$5-'СЕТ СН'!$F$24</f>
        <v>2096.6001756700002</v>
      </c>
      <c r="S42" s="36">
        <f>SUMIFS(СВЦЭМ!$D$33:$D$776,СВЦЭМ!$A$33:$A$776,$A42,СВЦЭМ!$B$33:$B$776,S$11)+'СЕТ СН'!$F$14+СВЦЭМ!$D$10+'СЕТ СН'!$F$5-'СЕТ СН'!$F$24</f>
        <v>2116.4995321800002</v>
      </c>
      <c r="T42" s="36">
        <f>SUMIFS(СВЦЭМ!$D$33:$D$776,СВЦЭМ!$A$33:$A$776,$A42,СВЦЭМ!$B$33:$B$776,T$11)+'СЕТ СН'!$F$14+СВЦЭМ!$D$10+'СЕТ СН'!$F$5-'СЕТ СН'!$F$24</f>
        <v>2128.8449283800001</v>
      </c>
      <c r="U42" s="36">
        <f>SUMIFS(СВЦЭМ!$D$33:$D$776,СВЦЭМ!$A$33:$A$776,$A42,СВЦЭМ!$B$33:$B$776,U$11)+'СЕТ СН'!$F$14+СВЦЭМ!$D$10+'СЕТ СН'!$F$5-'СЕТ СН'!$F$24</f>
        <v>2130.1814268300004</v>
      </c>
      <c r="V42" s="36">
        <f>SUMIFS(СВЦЭМ!$D$33:$D$776,СВЦЭМ!$A$33:$A$776,$A42,СВЦЭМ!$B$33:$B$776,V$11)+'СЕТ СН'!$F$14+СВЦЭМ!$D$10+'СЕТ СН'!$F$5-'СЕТ СН'!$F$24</f>
        <v>2122.0758079699999</v>
      </c>
      <c r="W42" s="36">
        <f>SUMIFS(СВЦЭМ!$D$33:$D$776,СВЦЭМ!$A$33:$A$776,$A42,СВЦЭМ!$B$33:$B$776,W$11)+'СЕТ СН'!$F$14+СВЦЭМ!$D$10+'СЕТ СН'!$F$5-'СЕТ СН'!$F$24</f>
        <v>2116.3049857700003</v>
      </c>
      <c r="X42" s="36">
        <f>SUMIFS(СВЦЭМ!$D$33:$D$776,СВЦЭМ!$A$33:$A$776,$A42,СВЦЭМ!$B$33:$B$776,X$11)+'СЕТ СН'!$F$14+СВЦЭМ!$D$10+'СЕТ СН'!$F$5-'СЕТ СН'!$F$24</f>
        <v>2106.0422724200002</v>
      </c>
      <c r="Y42" s="36">
        <f>SUMIFS(СВЦЭМ!$D$33:$D$776,СВЦЭМ!$A$33:$A$776,$A42,СВЦЭМ!$B$33:$B$776,Y$11)+'СЕТ СН'!$F$14+СВЦЭМ!$D$10+'СЕТ СН'!$F$5-'СЕТ СН'!$F$24</f>
        <v>2102.2218263200002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7" t="s">
        <v>7</v>
      </c>
      <c r="B45" s="130" t="s">
        <v>71</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01.01.2021</v>
      </c>
      <c r="B48" s="36">
        <f>SUMIFS(СВЦЭМ!$D$33:$D$776,СВЦЭМ!$A$33:$A$776,$A48,СВЦЭМ!$B$33:$B$776,B$47)+'СЕТ СН'!$G$14+СВЦЭМ!$D$10+'СЕТ СН'!$G$5-'СЕТ СН'!$G$24</f>
        <v>2983.98930526</v>
      </c>
      <c r="C48" s="36">
        <f>SUMIFS(СВЦЭМ!$D$33:$D$776,СВЦЭМ!$A$33:$A$776,$A48,СВЦЭМ!$B$33:$B$776,C$47)+'СЕТ СН'!$G$14+СВЦЭМ!$D$10+'СЕТ СН'!$G$5-'СЕТ СН'!$G$24</f>
        <v>3007.5954824600003</v>
      </c>
      <c r="D48" s="36">
        <f>SUMIFS(СВЦЭМ!$D$33:$D$776,СВЦЭМ!$A$33:$A$776,$A48,СВЦЭМ!$B$33:$B$776,D$47)+'СЕТ СН'!$G$14+СВЦЭМ!$D$10+'СЕТ СН'!$G$5-'СЕТ СН'!$G$24</f>
        <v>2979.4965736100003</v>
      </c>
      <c r="E48" s="36">
        <f>SUMIFS(СВЦЭМ!$D$33:$D$776,СВЦЭМ!$A$33:$A$776,$A48,СВЦЭМ!$B$33:$B$776,E$47)+'СЕТ СН'!$G$14+СВЦЭМ!$D$10+'СЕТ СН'!$G$5-'СЕТ СН'!$G$24</f>
        <v>2980.1483803000001</v>
      </c>
      <c r="F48" s="36">
        <f>SUMIFS(СВЦЭМ!$D$33:$D$776,СВЦЭМ!$A$33:$A$776,$A48,СВЦЭМ!$B$33:$B$776,F$47)+'СЕТ СН'!$G$14+СВЦЭМ!$D$10+'СЕТ СН'!$G$5-'СЕТ СН'!$G$24</f>
        <v>2963.5140234400001</v>
      </c>
      <c r="G48" s="36">
        <f>SUMIFS(СВЦЭМ!$D$33:$D$776,СВЦЭМ!$A$33:$A$776,$A48,СВЦЭМ!$B$33:$B$776,G$47)+'СЕТ СН'!$G$14+СВЦЭМ!$D$10+'СЕТ СН'!$G$5-'СЕТ СН'!$G$24</f>
        <v>2967.6441459799998</v>
      </c>
      <c r="H48" s="36">
        <f>SUMIFS(СВЦЭМ!$D$33:$D$776,СВЦЭМ!$A$33:$A$776,$A48,СВЦЭМ!$B$33:$B$776,H$47)+'СЕТ СН'!$G$14+СВЦЭМ!$D$10+'СЕТ СН'!$G$5-'СЕТ СН'!$G$24</f>
        <v>2995.99779674</v>
      </c>
      <c r="I48" s="36">
        <f>SUMIFS(СВЦЭМ!$D$33:$D$776,СВЦЭМ!$A$33:$A$776,$A48,СВЦЭМ!$B$33:$B$776,I$47)+'СЕТ СН'!$G$14+СВЦЭМ!$D$10+'СЕТ СН'!$G$5-'СЕТ СН'!$G$24</f>
        <v>2988.75545083</v>
      </c>
      <c r="J48" s="36">
        <f>SUMIFS(СВЦЭМ!$D$33:$D$776,СВЦЭМ!$A$33:$A$776,$A48,СВЦЭМ!$B$33:$B$776,J$47)+'СЕТ СН'!$G$14+СВЦЭМ!$D$10+'СЕТ СН'!$G$5-'СЕТ СН'!$G$24</f>
        <v>2984.5079753600003</v>
      </c>
      <c r="K48" s="36">
        <f>SUMIFS(СВЦЭМ!$D$33:$D$776,СВЦЭМ!$A$33:$A$776,$A48,СВЦЭМ!$B$33:$B$776,K$47)+'СЕТ СН'!$G$14+СВЦЭМ!$D$10+'СЕТ СН'!$G$5-'СЕТ СН'!$G$24</f>
        <v>2966.74594708</v>
      </c>
      <c r="L48" s="36">
        <f>SUMIFS(СВЦЭМ!$D$33:$D$776,СВЦЭМ!$A$33:$A$776,$A48,СВЦЭМ!$B$33:$B$776,L$47)+'СЕТ СН'!$G$14+СВЦЭМ!$D$10+'СЕТ СН'!$G$5-'СЕТ СН'!$G$24</f>
        <v>2954.9528477900003</v>
      </c>
      <c r="M48" s="36">
        <f>SUMIFS(СВЦЭМ!$D$33:$D$776,СВЦЭМ!$A$33:$A$776,$A48,СВЦЭМ!$B$33:$B$776,M$47)+'СЕТ СН'!$G$14+СВЦЭМ!$D$10+'СЕТ СН'!$G$5-'СЕТ СН'!$G$24</f>
        <v>2947.1152867599999</v>
      </c>
      <c r="N48" s="36">
        <f>SUMIFS(СВЦЭМ!$D$33:$D$776,СВЦЭМ!$A$33:$A$776,$A48,СВЦЭМ!$B$33:$B$776,N$47)+'СЕТ СН'!$G$14+СВЦЭМ!$D$10+'СЕТ СН'!$G$5-'СЕТ СН'!$G$24</f>
        <v>2954.5431852000002</v>
      </c>
      <c r="O48" s="36">
        <f>SUMIFS(СВЦЭМ!$D$33:$D$776,СВЦЭМ!$A$33:$A$776,$A48,СВЦЭМ!$B$33:$B$776,O$47)+'СЕТ СН'!$G$14+СВЦЭМ!$D$10+'СЕТ СН'!$G$5-'СЕТ СН'!$G$24</f>
        <v>2956.7508845900002</v>
      </c>
      <c r="P48" s="36">
        <f>SUMIFS(СВЦЭМ!$D$33:$D$776,СВЦЭМ!$A$33:$A$776,$A48,СВЦЭМ!$B$33:$B$776,P$47)+'СЕТ СН'!$G$14+СВЦЭМ!$D$10+'СЕТ СН'!$G$5-'СЕТ СН'!$G$24</f>
        <v>2979.1000800100001</v>
      </c>
      <c r="Q48" s="36">
        <f>SUMIFS(СВЦЭМ!$D$33:$D$776,СВЦЭМ!$A$33:$A$776,$A48,СВЦЭМ!$B$33:$B$776,Q$47)+'СЕТ СН'!$G$14+СВЦЭМ!$D$10+'СЕТ СН'!$G$5-'СЕТ СН'!$G$24</f>
        <v>2978.5031589700002</v>
      </c>
      <c r="R48" s="36">
        <f>SUMIFS(СВЦЭМ!$D$33:$D$776,СВЦЭМ!$A$33:$A$776,$A48,СВЦЭМ!$B$33:$B$776,R$47)+'СЕТ СН'!$G$14+СВЦЭМ!$D$10+'СЕТ СН'!$G$5-'СЕТ СН'!$G$24</f>
        <v>2957.43876649</v>
      </c>
      <c r="S48" s="36">
        <f>SUMIFS(СВЦЭМ!$D$33:$D$776,СВЦЭМ!$A$33:$A$776,$A48,СВЦЭМ!$B$33:$B$776,S$47)+'СЕТ СН'!$G$14+СВЦЭМ!$D$10+'СЕТ СН'!$G$5-'СЕТ СН'!$G$24</f>
        <v>2937.2812866700001</v>
      </c>
      <c r="T48" s="36">
        <f>SUMIFS(СВЦЭМ!$D$33:$D$776,СВЦЭМ!$A$33:$A$776,$A48,СВЦЭМ!$B$33:$B$776,T$47)+'СЕТ СН'!$G$14+СВЦЭМ!$D$10+'СЕТ СН'!$G$5-'СЕТ СН'!$G$24</f>
        <v>2926.6738338599998</v>
      </c>
      <c r="U48" s="36">
        <f>SUMIFS(СВЦЭМ!$D$33:$D$776,СВЦЭМ!$A$33:$A$776,$A48,СВЦЭМ!$B$33:$B$776,U$47)+'СЕТ СН'!$G$14+СВЦЭМ!$D$10+'СЕТ СН'!$G$5-'СЕТ СН'!$G$24</f>
        <v>2918.90570385</v>
      </c>
      <c r="V48" s="36">
        <f>SUMIFS(СВЦЭМ!$D$33:$D$776,СВЦЭМ!$A$33:$A$776,$A48,СВЦЭМ!$B$33:$B$776,V$47)+'СЕТ СН'!$G$14+СВЦЭМ!$D$10+'СЕТ СН'!$G$5-'СЕТ СН'!$G$24</f>
        <v>2910.4475646400001</v>
      </c>
      <c r="W48" s="36">
        <f>SUMIFS(СВЦЭМ!$D$33:$D$776,СВЦЭМ!$A$33:$A$776,$A48,СВЦЭМ!$B$33:$B$776,W$47)+'СЕТ СН'!$G$14+СВЦЭМ!$D$10+'СЕТ СН'!$G$5-'СЕТ СН'!$G$24</f>
        <v>2921.8579641599999</v>
      </c>
      <c r="X48" s="36">
        <f>SUMIFS(СВЦЭМ!$D$33:$D$776,СВЦЭМ!$A$33:$A$776,$A48,СВЦЭМ!$B$33:$B$776,X$47)+'СЕТ СН'!$G$14+СВЦЭМ!$D$10+'СЕТ СН'!$G$5-'СЕТ СН'!$G$24</f>
        <v>2933.9093936899999</v>
      </c>
      <c r="Y48" s="36">
        <f>SUMIFS(СВЦЭМ!$D$33:$D$776,СВЦЭМ!$A$33:$A$776,$A48,СВЦЭМ!$B$33:$B$776,Y$47)+'СЕТ СН'!$G$14+СВЦЭМ!$D$10+'СЕТ СН'!$G$5-'СЕТ СН'!$G$24</f>
        <v>2937.19131711</v>
      </c>
      <c r="AA48" s="45"/>
    </row>
    <row r="49" spans="1:25" ht="15.75" x14ac:dyDescent="0.2">
      <c r="A49" s="35">
        <f>A48+1</f>
        <v>44198</v>
      </c>
      <c r="B49" s="36">
        <f>SUMIFS(СВЦЭМ!$D$33:$D$776,СВЦЭМ!$A$33:$A$776,$A49,СВЦЭМ!$B$33:$B$776,B$47)+'СЕТ СН'!$G$14+СВЦЭМ!$D$10+'СЕТ СН'!$G$5-'СЕТ СН'!$G$24</f>
        <v>2973.0239370700001</v>
      </c>
      <c r="C49" s="36">
        <f>SUMIFS(СВЦЭМ!$D$33:$D$776,СВЦЭМ!$A$33:$A$776,$A49,СВЦЭМ!$B$33:$B$776,C$47)+'СЕТ СН'!$G$14+СВЦЭМ!$D$10+'СЕТ СН'!$G$5-'СЕТ СН'!$G$24</f>
        <v>2992.8631985399998</v>
      </c>
      <c r="D49" s="36">
        <f>SUMIFS(СВЦЭМ!$D$33:$D$776,СВЦЭМ!$A$33:$A$776,$A49,СВЦЭМ!$B$33:$B$776,D$47)+'СЕТ СН'!$G$14+СВЦЭМ!$D$10+'СЕТ СН'!$G$5-'СЕТ СН'!$G$24</f>
        <v>3005.7932800799999</v>
      </c>
      <c r="E49" s="36">
        <f>SUMIFS(СВЦЭМ!$D$33:$D$776,СВЦЭМ!$A$33:$A$776,$A49,СВЦЭМ!$B$33:$B$776,E$47)+'СЕТ СН'!$G$14+СВЦЭМ!$D$10+'СЕТ СН'!$G$5-'СЕТ СН'!$G$24</f>
        <v>3031.8456173899999</v>
      </c>
      <c r="F49" s="36">
        <f>SUMIFS(СВЦЭМ!$D$33:$D$776,СВЦЭМ!$A$33:$A$776,$A49,СВЦЭМ!$B$33:$B$776,F$47)+'СЕТ СН'!$G$14+СВЦЭМ!$D$10+'СЕТ СН'!$G$5-'СЕТ СН'!$G$24</f>
        <v>3013.5416461100003</v>
      </c>
      <c r="G49" s="36">
        <f>SUMIFS(СВЦЭМ!$D$33:$D$776,СВЦЭМ!$A$33:$A$776,$A49,СВЦЭМ!$B$33:$B$776,G$47)+'СЕТ СН'!$G$14+СВЦЭМ!$D$10+'СЕТ СН'!$G$5-'СЕТ СН'!$G$24</f>
        <v>3012.5144955699998</v>
      </c>
      <c r="H49" s="36">
        <f>SUMIFS(СВЦЭМ!$D$33:$D$776,СВЦЭМ!$A$33:$A$776,$A49,СВЦЭМ!$B$33:$B$776,H$47)+'СЕТ СН'!$G$14+СВЦЭМ!$D$10+'СЕТ СН'!$G$5-'СЕТ СН'!$G$24</f>
        <v>3031.12983751</v>
      </c>
      <c r="I49" s="36">
        <f>SUMIFS(СВЦЭМ!$D$33:$D$776,СВЦЭМ!$A$33:$A$776,$A49,СВЦЭМ!$B$33:$B$776,I$47)+'СЕТ СН'!$G$14+СВЦЭМ!$D$10+'СЕТ СН'!$G$5-'СЕТ СН'!$G$24</f>
        <v>3017.29433096</v>
      </c>
      <c r="J49" s="36">
        <f>SUMIFS(СВЦЭМ!$D$33:$D$776,СВЦЭМ!$A$33:$A$776,$A49,СВЦЭМ!$B$33:$B$776,J$47)+'СЕТ СН'!$G$14+СВЦЭМ!$D$10+'СЕТ СН'!$G$5-'СЕТ СН'!$G$24</f>
        <v>3000.1703689400001</v>
      </c>
      <c r="K49" s="36">
        <f>SUMIFS(СВЦЭМ!$D$33:$D$776,СВЦЭМ!$A$33:$A$776,$A49,СВЦЭМ!$B$33:$B$776,K$47)+'СЕТ СН'!$G$14+СВЦЭМ!$D$10+'СЕТ СН'!$G$5-'СЕТ СН'!$G$24</f>
        <v>2977.6792849200001</v>
      </c>
      <c r="L49" s="36">
        <f>SUMIFS(СВЦЭМ!$D$33:$D$776,СВЦЭМ!$A$33:$A$776,$A49,СВЦЭМ!$B$33:$B$776,L$47)+'СЕТ СН'!$G$14+СВЦЭМ!$D$10+'СЕТ СН'!$G$5-'СЕТ СН'!$G$24</f>
        <v>2959.7088749</v>
      </c>
      <c r="M49" s="36">
        <f>SUMIFS(СВЦЭМ!$D$33:$D$776,СВЦЭМ!$A$33:$A$776,$A49,СВЦЭМ!$B$33:$B$776,M$47)+'СЕТ СН'!$G$14+СВЦЭМ!$D$10+'СЕТ СН'!$G$5-'СЕТ СН'!$G$24</f>
        <v>2919.4568181200002</v>
      </c>
      <c r="N49" s="36">
        <f>SUMIFS(СВЦЭМ!$D$33:$D$776,СВЦЭМ!$A$33:$A$776,$A49,СВЦЭМ!$B$33:$B$776,N$47)+'СЕТ СН'!$G$14+СВЦЭМ!$D$10+'СЕТ СН'!$G$5-'СЕТ СН'!$G$24</f>
        <v>2930.61967177</v>
      </c>
      <c r="O49" s="36">
        <f>SUMIFS(СВЦЭМ!$D$33:$D$776,СВЦЭМ!$A$33:$A$776,$A49,СВЦЭМ!$B$33:$B$776,O$47)+'СЕТ СН'!$G$14+СВЦЭМ!$D$10+'СЕТ СН'!$G$5-'СЕТ СН'!$G$24</f>
        <v>2943.3834477700002</v>
      </c>
      <c r="P49" s="36">
        <f>SUMIFS(СВЦЭМ!$D$33:$D$776,СВЦЭМ!$A$33:$A$776,$A49,СВЦЭМ!$B$33:$B$776,P$47)+'СЕТ СН'!$G$14+СВЦЭМ!$D$10+'СЕТ СН'!$G$5-'СЕТ СН'!$G$24</f>
        <v>2949.3084332600001</v>
      </c>
      <c r="Q49" s="36">
        <f>SUMIFS(СВЦЭМ!$D$33:$D$776,СВЦЭМ!$A$33:$A$776,$A49,СВЦЭМ!$B$33:$B$776,Q$47)+'СЕТ СН'!$G$14+СВЦЭМ!$D$10+'СЕТ СН'!$G$5-'СЕТ СН'!$G$24</f>
        <v>2948.7935409800002</v>
      </c>
      <c r="R49" s="36">
        <f>SUMIFS(СВЦЭМ!$D$33:$D$776,СВЦЭМ!$A$33:$A$776,$A49,СВЦЭМ!$B$33:$B$776,R$47)+'СЕТ СН'!$G$14+СВЦЭМ!$D$10+'СЕТ СН'!$G$5-'СЕТ СН'!$G$24</f>
        <v>2934.2316682599999</v>
      </c>
      <c r="S49" s="36">
        <f>SUMIFS(СВЦЭМ!$D$33:$D$776,СВЦЭМ!$A$33:$A$776,$A49,СВЦЭМ!$B$33:$B$776,S$47)+'СЕТ СН'!$G$14+СВЦЭМ!$D$10+'СЕТ СН'!$G$5-'СЕТ СН'!$G$24</f>
        <v>2941.85016946</v>
      </c>
      <c r="T49" s="36">
        <f>SUMIFS(СВЦЭМ!$D$33:$D$776,СВЦЭМ!$A$33:$A$776,$A49,СВЦЭМ!$B$33:$B$776,T$47)+'СЕТ СН'!$G$14+СВЦЭМ!$D$10+'СЕТ СН'!$G$5-'СЕТ СН'!$G$24</f>
        <v>2929.3206719999998</v>
      </c>
      <c r="U49" s="36">
        <f>SUMIFS(СВЦЭМ!$D$33:$D$776,СВЦЭМ!$A$33:$A$776,$A49,СВЦЭМ!$B$33:$B$776,U$47)+'СЕТ СН'!$G$14+СВЦЭМ!$D$10+'СЕТ СН'!$G$5-'СЕТ СН'!$G$24</f>
        <v>2922.8111053299999</v>
      </c>
      <c r="V49" s="36">
        <f>SUMIFS(СВЦЭМ!$D$33:$D$776,СВЦЭМ!$A$33:$A$776,$A49,СВЦЭМ!$B$33:$B$776,V$47)+'СЕТ СН'!$G$14+СВЦЭМ!$D$10+'СЕТ СН'!$G$5-'СЕТ СН'!$G$24</f>
        <v>2927.07121267</v>
      </c>
      <c r="W49" s="36">
        <f>SUMIFS(СВЦЭМ!$D$33:$D$776,СВЦЭМ!$A$33:$A$776,$A49,СВЦЭМ!$B$33:$B$776,W$47)+'СЕТ СН'!$G$14+СВЦЭМ!$D$10+'СЕТ СН'!$G$5-'СЕТ СН'!$G$24</f>
        <v>2938.2586338400001</v>
      </c>
      <c r="X49" s="36">
        <f>SUMIFS(СВЦЭМ!$D$33:$D$776,СВЦЭМ!$A$33:$A$776,$A49,СВЦЭМ!$B$33:$B$776,X$47)+'СЕТ СН'!$G$14+СВЦЭМ!$D$10+'СЕТ СН'!$G$5-'СЕТ СН'!$G$24</f>
        <v>2944.0134678200002</v>
      </c>
      <c r="Y49" s="36">
        <f>SUMIFS(СВЦЭМ!$D$33:$D$776,СВЦЭМ!$A$33:$A$776,$A49,СВЦЭМ!$B$33:$B$776,Y$47)+'СЕТ СН'!$G$14+СВЦЭМ!$D$10+'СЕТ СН'!$G$5-'СЕТ СН'!$G$24</f>
        <v>2953.08584531</v>
      </c>
    </row>
    <row r="50" spans="1:25" ht="15.75" x14ac:dyDescent="0.2">
      <c r="A50" s="35">
        <f t="shared" ref="A50:A78" si="1">A49+1</f>
        <v>44199</v>
      </c>
      <c r="B50" s="36">
        <f>SUMIFS(СВЦЭМ!$D$33:$D$776,СВЦЭМ!$A$33:$A$776,$A50,СВЦЭМ!$B$33:$B$776,B$47)+'СЕТ СН'!$G$14+СВЦЭМ!$D$10+'СЕТ СН'!$G$5-'СЕТ СН'!$G$24</f>
        <v>2945.2780666500003</v>
      </c>
      <c r="C50" s="36">
        <f>SUMIFS(СВЦЭМ!$D$33:$D$776,СВЦЭМ!$A$33:$A$776,$A50,СВЦЭМ!$B$33:$B$776,C$47)+'СЕТ СН'!$G$14+СВЦЭМ!$D$10+'СЕТ СН'!$G$5-'СЕТ СН'!$G$24</f>
        <v>2958.2530352700001</v>
      </c>
      <c r="D50" s="36">
        <f>SUMIFS(СВЦЭМ!$D$33:$D$776,СВЦЭМ!$A$33:$A$776,$A50,СВЦЭМ!$B$33:$B$776,D$47)+'СЕТ СН'!$G$14+СВЦЭМ!$D$10+'СЕТ СН'!$G$5-'СЕТ СН'!$G$24</f>
        <v>2967.6270111200001</v>
      </c>
      <c r="E50" s="36">
        <f>SUMIFS(СВЦЭМ!$D$33:$D$776,СВЦЭМ!$A$33:$A$776,$A50,СВЦЭМ!$B$33:$B$776,E$47)+'СЕТ СН'!$G$14+СВЦЭМ!$D$10+'СЕТ СН'!$G$5-'СЕТ СН'!$G$24</f>
        <v>2985.94499</v>
      </c>
      <c r="F50" s="36">
        <f>SUMIFS(СВЦЭМ!$D$33:$D$776,СВЦЭМ!$A$33:$A$776,$A50,СВЦЭМ!$B$33:$B$776,F$47)+'СЕТ СН'!$G$14+СВЦЭМ!$D$10+'СЕТ СН'!$G$5-'СЕТ СН'!$G$24</f>
        <v>2966.7820317300002</v>
      </c>
      <c r="G50" s="36">
        <f>SUMIFS(СВЦЭМ!$D$33:$D$776,СВЦЭМ!$A$33:$A$776,$A50,СВЦЭМ!$B$33:$B$776,G$47)+'СЕТ СН'!$G$14+СВЦЭМ!$D$10+'СЕТ СН'!$G$5-'СЕТ СН'!$G$24</f>
        <v>2964.2591848800002</v>
      </c>
      <c r="H50" s="36">
        <f>SUMIFS(СВЦЭМ!$D$33:$D$776,СВЦЭМ!$A$33:$A$776,$A50,СВЦЭМ!$B$33:$B$776,H$47)+'СЕТ СН'!$G$14+СВЦЭМ!$D$10+'СЕТ СН'!$G$5-'СЕТ СН'!$G$24</f>
        <v>2988.0435099400001</v>
      </c>
      <c r="I50" s="36">
        <f>SUMIFS(СВЦЭМ!$D$33:$D$776,СВЦЭМ!$A$33:$A$776,$A50,СВЦЭМ!$B$33:$B$776,I$47)+'СЕТ СН'!$G$14+СВЦЭМ!$D$10+'СЕТ СН'!$G$5-'СЕТ СН'!$G$24</f>
        <v>2991.5358687500002</v>
      </c>
      <c r="J50" s="36">
        <f>SUMIFS(СВЦЭМ!$D$33:$D$776,СВЦЭМ!$A$33:$A$776,$A50,СВЦЭМ!$B$33:$B$776,J$47)+'СЕТ СН'!$G$14+СВЦЭМ!$D$10+'СЕТ СН'!$G$5-'СЕТ СН'!$G$24</f>
        <v>2987.85525095</v>
      </c>
      <c r="K50" s="36">
        <f>SUMIFS(СВЦЭМ!$D$33:$D$776,СВЦЭМ!$A$33:$A$776,$A50,СВЦЭМ!$B$33:$B$776,K$47)+'СЕТ СН'!$G$14+СВЦЭМ!$D$10+'СЕТ СН'!$G$5-'СЕТ СН'!$G$24</f>
        <v>2988.9811646899998</v>
      </c>
      <c r="L50" s="36">
        <f>SUMIFS(СВЦЭМ!$D$33:$D$776,СВЦЭМ!$A$33:$A$776,$A50,СВЦЭМ!$B$33:$B$776,L$47)+'СЕТ СН'!$G$14+СВЦЭМ!$D$10+'СЕТ СН'!$G$5-'СЕТ СН'!$G$24</f>
        <v>2976.92069227</v>
      </c>
      <c r="M50" s="36">
        <f>SUMIFS(СВЦЭМ!$D$33:$D$776,СВЦЭМ!$A$33:$A$776,$A50,СВЦЭМ!$B$33:$B$776,M$47)+'СЕТ СН'!$G$14+СВЦЭМ!$D$10+'СЕТ СН'!$G$5-'СЕТ СН'!$G$24</f>
        <v>2972.1004355200002</v>
      </c>
      <c r="N50" s="36">
        <f>SUMIFS(СВЦЭМ!$D$33:$D$776,СВЦЭМ!$A$33:$A$776,$A50,СВЦЭМ!$B$33:$B$776,N$47)+'СЕТ СН'!$G$14+СВЦЭМ!$D$10+'СЕТ СН'!$G$5-'СЕТ СН'!$G$24</f>
        <v>2985.5217721200002</v>
      </c>
      <c r="O50" s="36">
        <f>SUMIFS(СВЦЭМ!$D$33:$D$776,СВЦЭМ!$A$33:$A$776,$A50,СВЦЭМ!$B$33:$B$776,O$47)+'СЕТ СН'!$G$14+СВЦЭМ!$D$10+'СЕТ СН'!$G$5-'СЕТ СН'!$G$24</f>
        <v>2998.0568045800001</v>
      </c>
      <c r="P50" s="36">
        <f>SUMIFS(СВЦЭМ!$D$33:$D$776,СВЦЭМ!$A$33:$A$776,$A50,СВЦЭМ!$B$33:$B$776,P$47)+'СЕТ СН'!$G$14+СВЦЭМ!$D$10+'СЕТ СН'!$G$5-'СЕТ СН'!$G$24</f>
        <v>3009.9350953000003</v>
      </c>
      <c r="Q50" s="36">
        <f>SUMIFS(СВЦЭМ!$D$33:$D$776,СВЦЭМ!$A$33:$A$776,$A50,СВЦЭМ!$B$33:$B$776,Q$47)+'СЕТ СН'!$G$14+СВЦЭМ!$D$10+'СЕТ СН'!$G$5-'СЕТ СН'!$G$24</f>
        <v>3013.7594724999999</v>
      </c>
      <c r="R50" s="36">
        <f>SUMIFS(СВЦЭМ!$D$33:$D$776,СВЦЭМ!$A$33:$A$776,$A50,СВЦЭМ!$B$33:$B$776,R$47)+'СЕТ СН'!$G$14+СВЦЭМ!$D$10+'СЕТ СН'!$G$5-'СЕТ СН'!$G$24</f>
        <v>3005.7314231999999</v>
      </c>
      <c r="S50" s="36">
        <f>SUMIFS(СВЦЭМ!$D$33:$D$776,СВЦЭМ!$A$33:$A$776,$A50,СВЦЭМ!$B$33:$B$776,S$47)+'СЕТ СН'!$G$14+СВЦЭМ!$D$10+'СЕТ СН'!$G$5-'СЕТ СН'!$G$24</f>
        <v>2988.0628479799998</v>
      </c>
      <c r="T50" s="36">
        <f>SUMIFS(СВЦЭМ!$D$33:$D$776,СВЦЭМ!$A$33:$A$776,$A50,СВЦЭМ!$B$33:$B$776,T$47)+'СЕТ СН'!$G$14+СВЦЭМ!$D$10+'СЕТ СН'!$G$5-'СЕТ СН'!$G$24</f>
        <v>2968.8958806599999</v>
      </c>
      <c r="U50" s="36">
        <f>SUMIFS(СВЦЭМ!$D$33:$D$776,СВЦЭМ!$A$33:$A$776,$A50,СВЦЭМ!$B$33:$B$776,U$47)+'СЕТ СН'!$G$14+СВЦЭМ!$D$10+'СЕТ СН'!$G$5-'СЕТ СН'!$G$24</f>
        <v>2973.33946199</v>
      </c>
      <c r="V50" s="36">
        <f>SUMIFS(СВЦЭМ!$D$33:$D$776,СВЦЭМ!$A$33:$A$776,$A50,СВЦЭМ!$B$33:$B$776,V$47)+'СЕТ СН'!$G$14+СВЦЭМ!$D$10+'СЕТ СН'!$G$5-'СЕТ СН'!$G$24</f>
        <v>2973.6774461</v>
      </c>
      <c r="W50" s="36">
        <f>SUMIFS(СВЦЭМ!$D$33:$D$776,СВЦЭМ!$A$33:$A$776,$A50,СВЦЭМ!$B$33:$B$776,W$47)+'СЕТ СН'!$G$14+СВЦЭМ!$D$10+'СЕТ СН'!$G$5-'СЕТ СН'!$G$24</f>
        <v>2982.3475223999999</v>
      </c>
      <c r="X50" s="36">
        <f>SUMIFS(СВЦЭМ!$D$33:$D$776,СВЦЭМ!$A$33:$A$776,$A50,СВЦЭМ!$B$33:$B$776,X$47)+'СЕТ СН'!$G$14+СВЦЭМ!$D$10+'СЕТ СН'!$G$5-'СЕТ СН'!$G$24</f>
        <v>2991.8716888500003</v>
      </c>
      <c r="Y50" s="36">
        <f>SUMIFS(СВЦЭМ!$D$33:$D$776,СВЦЭМ!$A$33:$A$776,$A50,СВЦЭМ!$B$33:$B$776,Y$47)+'СЕТ СН'!$G$14+СВЦЭМ!$D$10+'СЕТ СН'!$G$5-'СЕТ СН'!$G$24</f>
        <v>2996.9578643699997</v>
      </c>
    </row>
    <row r="51" spans="1:25" ht="15.75" x14ac:dyDescent="0.2">
      <c r="A51" s="35">
        <f t="shared" si="1"/>
        <v>44200</v>
      </c>
      <c r="B51" s="36">
        <f>SUMIFS(СВЦЭМ!$D$33:$D$776,СВЦЭМ!$A$33:$A$776,$A51,СВЦЭМ!$B$33:$B$776,B$47)+'СЕТ СН'!$G$14+СВЦЭМ!$D$10+'СЕТ СН'!$G$5-'СЕТ СН'!$G$24</f>
        <v>3015.8743471400003</v>
      </c>
      <c r="C51" s="36">
        <f>SUMIFS(СВЦЭМ!$D$33:$D$776,СВЦЭМ!$A$33:$A$776,$A51,СВЦЭМ!$B$33:$B$776,C$47)+'СЕТ СН'!$G$14+СВЦЭМ!$D$10+'СЕТ СН'!$G$5-'СЕТ СН'!$G$24</f>
        <v>3032.22868268</v>
      </c>
      <c r="D51" s="36">
        <f>SUMIFS(СВЦЭМ!$D$33:$D$776,СВЦЭМ!$A$33:$A$776,$A51,СВЦЭМ!$B$33:$B$776,D$47)+'СЕТ СН'!$G$14+СВЦЭМ!$D$10+'СЕТ СН'!$G$5-'СЕТ СН'!$G$24</f>
        <v>3046.8668235599998</v>
      </c>
      <c r="E51" s="36">
        <f>SUMIFS(СВЦЭМ!$D$33:$D$776,СВЦЭМ!$A$33:$A$776,$A51,СВЦЭМ!$B$33:$B$776,E$47)+'СЕТ СН'!$G$14+СВЦЭМ!$D$10+'СЕТ СН'!$G$5-'СЕТ СН'!$G$24</f>
        <v>3070.7252985300001</v>
      </c>
      <c r="F51" s="36">
        <f>SUMIFS(СВЦЭМ!$D$33:$D$776,СВЦЭМ!$A$33:$A$776,$A51,СВЦЭМ!$B$33:$B$776,F$47)+'СЕТ СН'!$G$14+СВЦЭМ!$D$10+'СЕТ СН'!$G$5-'СЕТ СН'!$G$24</f>
        <v>3037.1991736199998</v>
      </c>
      <c r="G51" s="36">
        <f>SUMIFS(СВЦЭМ!$D$33:$D$776,СВЦЭМ!$A$33:$A$776,$A51,СВЦЭМ!$B$33:$B$776,G$47)+'СЕТ СН'!$G$14+СВЦЭМ!$D$10+'СЕТ СН'!$G$5-'СЕТ СН'!$G$24</f>
        <v>3034.2901214600001</v>
      </c>
      <c r="H51" s="36">
        <f>SUMIFS(СВЦЭМ!$D$33:$D$776,СВЦЭМ!$A$33:$A$776,$A51,СВЦЭМ!$B$33:$B$776,H$47)+'СЕТ СН'!$G$14+СВЦЭМ!$D$10+'СЕТ СН'!$G$5-'СЕТ СН'!$G$24</f>
        <v>3039.6238937400003</v>
      </c>
      <c r="I51" s="36">
        <f>SUMIFS(СВЦЭМ!$D$33:$D$776,СВЦЭМ!$A$33:$A$776,$A51,СВЦЭМ!$B$33:$B$776,I$47)+'СЕТ СН'!$G$14+СВЦЭМ!$D$10+'СЕТ СН'!$G$5-'СЕТ СН'!$G$24</f>
        <v>3023.5235647300001</v>
      </c>
      <c r="J51" s="36">
        <f>SUMIFS(СВЦЭМ!$D$33:$D$776,СВЦЭМ!$A$33:$A$776,$A51,СВЦЭМ!$B$33:$B$776,J$47)+'СЕТ СН'!$G$14+СВЦЭМ!$D$10+'СЕТ СН'!$G$5-'СЕТ СН'!$G$24</f>
        <v>3001.9458358500001</v>
      </c>
      <c r="K51" s="36">
        <f>SUMIFS(СВЦЭМ!$D$33:$D$776,СВЦЭМ!$A$33:$A$776,$A51,СВЦЭМ!$B$33:$B$776,K$47)+'СЕТ СН'!$G$14+СВЦЭМ!$D$10+'СЕТ СН'!$G$5-'СЕТ СН'!$G$24</f>
        <v>2973.9024900200002</v>
      </c>
      <c r="L51" s="36">
        <f>SUMIFS(СВЦЭМ!$D$33:$D$776,СВЦЭМ!$A$33:$A$776,$A51,СВЦЭМ!$B$33:$B$776,L$47)+'СЕТ СН'!$G$14+СВЦЭМ!$D$10+'СЕТ СН'!$G$5-'СЕТ СН'!$G$24</f>
        <v>2962.71728682</v>
      </c>
      <c r="M51" s="36">
        <f>SUMIFS(СВЦЭМ!$D$33:$D$776,СВЦЭМ!$A$33:$A$776,$A51,СВЦЭМ!$B$33:$B$776,M$47)+'СЕТ СН'!$G$14+СВЦЭМ!$D$10+'СЕТ СН'!$G$5-'СЕТ СН'!$G$24</f>
        <v>2956.5162657999999</v>
      </c>
      <c r="N51" s="36">
        <f>SUMIFS(СВЦЭМ!$D$33:$D$776,СВЦЭМ!$A$33:$A$776,$A51,СВЦЭМ!$B$33:$B$776,N$47)+'СЕТ СН'!$G$14+СВЦЭМ!$D$10+'СЕТ СН'!$G$5-'СЕТ СН'!$G$24</f>
        <v>2975.1657826400001</v>
      </c>
      <c r="O51" s="36">
        <f>SUMIFS(СВЦЭМ!$D$33:$D$776,СВЦЭМ!$A$33:$A$776,$A51,СВЦЭМ!$B$33:$B$776,O$47)+'СЕТ СН'!$G$14+СВЦЭМ!$D$10+'СЕТ СН'!$G$5-'СЕТ СН'!$G$24</f>
        <v>2985.1543177100002</v>
      </c>
      <c r="P51" s="36">
        <f>SUMIFS(СВЦЭМ!$D$33:$D$776,СВЦЭМ!$A$33:$A$776,$A51,СВЦЭМ!$B$33:$B$776,P$47)+'СЕТ СН'!$G$14+СВЦЭМ!$D$10+'СЕТ СН'!$G$5-'СЕТ СН'!$G$24</f>
        <v>2995.78823349</v>
      </c>
      <c r="Q51" s="36">
        <f>SUMIFS(СВЦЭМ!$D$33:$D$776,СВЦЭМ!$A$33:$A$776,$A51,СВЦЭМ!$B$33:$B$776,Q$47)+'СЕТ СН'!$G$14+СВЦЭМ!$D$10+'СЕТ СН'!$G$5-'СЕТ СН'!$G$24</f>
        <v>3001.2787790299999</v>
      </c>
      <c r="R51" s="36">
        <f>SUMIFS(СВЦЭМ!$D$33:$D$776,СВЦЭМ!$A$33:$A$776,$A51,СВЦЭМ!$B$33:$B$776,R$47)+'СЕТ СН'!$G$14+СВЦЭМ!$D$10+'СЕТ СН'!$G$5-'СЕТ СН'!$G$24</f>
        <v>2986.52931334</v>
      </c>
      <c r="S51" s="36">
        <f>SUMIFS(СВЦЭМ!$D$33:$D$776,СВЦЭМ!$A$33:$A$776,$A51,СВЦЭМ!$B$33:$B$776,S$47)+'СЕТ СН'!$G$14+СВЦЭМ!$D$10+'СЕТ СН'!$G$5-'СЕТ СН'!$G$24</f>
        <v>2975.9072717399999</v>
      </c>
      <c r="T51" s="36">
        <f>SUMIFS(СВЦЭМ!$D$33:$D$776,СВЦЭМ!$A$33:$A$776,$A51,СВЦЭМ!$B$33:$B$776,T$47)+'СЕТ СН'!$G$14+СВЦЭМ!$D$10+'СЕТ СН'!$G$5-'СЕТ СН'!$G$24</f>
        <v>2961.9528242599999</v>
      </c>
      <c r="U51" s="36">
        <f>SUMIFS(СВЦЭМ!$D$33:$D$776,СВЦЭМ!$A$33:$A$776,$A51,СВЦЭМ!$B$33:$B$776,U$47)+'СЕТ СН'!$G$14+СВЦЭМ!$D$10+'СЕТ СН'!$G$5-'СЕТ СН'!$G$24</f>
        <v>2966.9337331900001</v>
      </c>
      <c r="V51" s="36">
        <f>SUMIFS(СВЦЭМ!$D$33:$D$776,СВЦЭМ!$A$33:$A$776,$A51,СВЦЭМ!$B$33:$B$776,V$47)+'СЕТ СН'!$G$14+СВЦЭМ!$D$10+'СЕТ СН'!$G$5-'СЕТ СН'!$G$24</f>
        <v>2968.4497654199999</v>
      </c>
      <c r="W51" s="36">
        <f>SUMIFS(СВЦЭМ!$D$33:$D$776,СВЦЭМ!$A$33:$A$776,$A51,СВЦЭМ!$B$33:$B$776,W$47)+'СЕТ СН'!$G$14+СВЦЭМ!$D$10+'СЕТ СН'!$G$5-'СЕТ СН'!$G$24</f>
        <v>2977.88580843</v>
      </c>
      <c r="X51" s="36">
        <f>SUMIFS(СВЦЭМ!$D$33:$D$776,СВЦЭМ!$A$33:$A$776,$A51,СВЦЭМ!$B$33:$B$776,X$47)+'СЕТ СН'!$G$14+СВЦЭМ!$D$10+'СЕТ СН'!$G$5-'СЕТ СН'!$G$24</f>
        <v>2995.0935893199999</v>
      </c>
      <c r="Y51" s="36">
        <f>SUMIFS(СВЦЭМ!$D$33:$D$776,СВЦЭМ!$A$33:$A$776,$A51,СВЦЭМ!$B$33:$B$776,Y$47)+'СЕТ СН'!$G$14+СВЦЭМ!$D$10+'СЕТ СН'!$G$5-'СЕТ СН'!$G$24</f>
        <v>3009.2250249099998</v>
      </c>
    </row>
    <row r="52" spans="1:25" ht="15.75" x14ac:dyDescent="0.2">
      <c r="A52" s="35">
        <f t="shared" si="1"/>
        <v>44201</v>
      </c>
      <c r="B52" s="36">
        <f>SUMIFS(СВЦЭМ!$D$33:$D$776,СВЦЭМ!$A$33:$A$776,$A52,СВЦЭМ!$B$33:$B$776,B$47)+'СЕТ СН'!$G$14+СВЦЭМ!$D$10+'СЕТ СН'!$G$5-'СЕТ СН'!$G$24</f>
        <v>2976.8283855999998</v>
      </c>
      <c r="C52" s="36">
        <f>SUMIFS(СВЦЭМ!$D$33:$D$776,СВЦЭМ!$A$33:$A$776,$A52,СВЦЭМ!$B$33:$B$776,C$47)+'СЕТ СН'!$G$14+СВЦЭМ!$D$10+'СЕТ СН'!$G$5-'СЕТ СН'!$G$24</f>
        <v>3007.1989881899999</v>
      </c>
      <c r="D52" s="36">
        <f>SUMIFS(СВЦЭМ!$D$33:$D$776,СВЦЭМ!$A$33:$A$776,$A52,СВЦЭМ!$B$33:$B$776,D$47)+'СЕТ СН'!$G$14+СВЦЭМ!$D$10+'СЕТ СН'!$G$5-'СЕТ СН'!$G$24</f>
        <v>3019.88698828</v>
      </c>
      <c r="E52" s="36">
        <f>SUMIFS(СВЦЭМ!$D$33:$D$776,СВЦЭМ!$A$33:$A$776,$A52,СВЦЭМ!$B$33:$B$776,E$47)+'СЕТ СН'!$G$14+СВЦЭМ!$D$10+'СЕТ СН'!$G$5-'СЕТ СН'!$G$24</f>
        <v>3026.1872700200001</v>
      </c>
      <c r="F52" s="36">
        <f>SUMIFS(СВЦЭМ!$D$33:$D$776,СВЦЭМ!$A$33:$A$776,$A52,СВЦЭМ!$B$33:$B$776,F$47)+'СЕТ СН'!$G$14+СВЦЭМ!$D$10+'СЕТ СН'!$G$5-'СЕТ СН'!$G$24</f>
        <v>3028.6426361599997</v>
      </c>
      <c r="G52" s="36">
        <f>SUMIFS(СВЦЭМ!$D$33:$D$776,СВЦЭМ!$A$33:$A$776,$A52,СВЦЭМ!$B$33:$B$776,G$47)+'СЕТ СН'!$G$14+СВЦЭМ!$D$10+'СЕТ СН'!$G$5-'СЕТ СН'!$G$24</f>
        <v>3050.5956080200003</v>
      </c>
      <c r="H52" s="36">
        <f>SUMIFS(СВЦЭМ!$D$33:$D$776,СВЦЭМ!$A$33:$A$776,$A52,СВЦЭМ!$B$33:$B$776,H$47)+'СЕТ СН'!$G$14+СВЦЭМ!$D$10+'СЕТ СН'!$G$5-'СЕТ СН'!$G$24</f>
        <v>3035.2359381599999</v>
      </c>
      <c r="I52" s="36">
        <f>SUMIFS(СВЦЭМ!$D$33:$D$776,СВЦЭМ!$A$33:$A$776,$A52,СВЦЭМ!$B$33:$B$776,I$47)+'СЕТ СН'!$G$14+СВЦЭМ!$D$10+'СЕТ СН'!$G$5-'СЕТ СН'!$G$24</f>
        <v>3018.6814477500002</v>
      </c>
      <c r="J52" s="36">
        <f>SUMIFS(СВЦЭМ!$D$33:$D$776,СВЦЭМ!$A$33:$A$776,$A52,СВЦЭМ!$B$33:$B$776,J$47)+'СЕТ СН'!$G$14+СВЦЭМ!$D$10+'СЕТ СН'!$G$5-'СЕТ СН'!$G$24</f>
        <v>2994.1617268199998</v>
      </c>
      <c r="K52" s="36">
        <f>SUMIFS(СВЦЭМ!$D$33:$D$776,СВЦЭМ!$A$33:$A$776,$A52,СВЦЭМ!$B$33:$B$776,K$47)+'СЕТ СН'!$G$14+СВЦЭМ!$D$10+'СЕТ СН'!$G$5-'СЕТ СН'!$G$24</f>
        <v>2964.9331346700001</v>
      </c>
      <c r="L52" s="36">
        <f>SUMIFS(СВЦЭМ!$D$33:$D$776,СВЦЭМ!$A$33:$A$776,$A52,СВЦЭМ!$B$33:$B$776,L$47)+'СЕТ СН'!$G$14+СВЦЭМ!$D$10+'СЕТ СН'!$G$5-'СЕТ СН'!$G$24</f>
        <v>2944.3984275299999</v>
      </c>
      <c r="M52" s="36">
        <f>SUMIFS(СВЦЭМ!$D$33:$D$776,СВЦЭМ!$A$33:$A$776,$A52,СВЦЭМ!$B$33:$B$776,M$47)+'СЕТ СН'!$G$14+СВЦЭМ!$D$10+'СЕТ СН'!$G$5-'СЕТ СН'!$G$24</f>
        <v>2951.4195573100001</v>
      </c>
      <c r="N52" s="36">
        <f>SUMIFS(СВЦЭМ!$D$33:$D$776,СВЦЭМ!$A$33:$A$776,$A52,СВЦЭМ!$B$33:$B$776,N$47)+'СЕТ СН'!$G$14+СВЦЭМ!$D$10+'СЕТ СН'!$G$5-'СЕТ СН'!$G$24</f>
        <v>2984.03222848</v>
      </c>
      <c r="O52" s="36">
        <f>SUMIFS(СВЦЭМ!$D$33:$D$776,СВЦЭМ!$A$33:$A$776,$A52,СВЦЭМ!$B$33:$B$776,O$47)+'СЕТ СН'!$G$14+СВЦЭМ!$D$10+'СЕТ СН'!$G$5-'СЕТ СН'!$G$24</f>
        <v>3010.6120726600002</v>
      </c>
      <c r="P52" s="36">
        <f>SUMIFS(СВЦЭМ!$D$33:$D$776,СВЦЭМ!$A$33:$A$776,$A52,СВЦЭМ!$B$33:$B$776,P$47)+'СЕТ СН'!$G$14+СВЦЭМ!$D$10+'СЕТ СН'!$G$5-'СЕТ СН'!$G$24</f>
        <v>3026.7358375499998</v>
      </c>
      <c r="Q52" s="36">
        <f>SUMIFS(СВЦЭМ!$D$33:$D$776,СВЦЭМ!$A$33:$A$776,$A52,СВЦЭМ!$B$33:$B$776,Q$47)+'СЕТ СН'!$G$14+СВЦЭМ!$D$10+'СЕТ СН'!$G$5-'СЕТ СН'!$G$24</f>
        <v>3031.7601510900004</v>
      </c>
      <c r="R52" s="36">
        <f>SUMIFS(СВЦЭМ!$D$33:$D$776,СВЦЭМ!$A$33:$A$776,$A52,СВЦЭМ!$B$33:$B$776,R$47)+'СЕТ СН'!$G$14+СВЦЭМ!$D$10+'СЕТ СН'!$G$5-'СЕТ СН'!$G$24</f>
        <v>3019.27706025</v>
      </c>
      <c r="S52" s="36">
        <f>SUMIFS(СВЦЭМ!$D$33:$D$776,СВЦЭМ!$A$33:$A$776,$A52,СВЦЭМ!$B$33:$B$776,S$47)+'СЕТ СН'!$G$14+СВЦЭМ!$D$10+'СЕТ СН'!$G$5-'СЕТ СН'!$G$24</f>
        <v>3007.3005560700003</v>
      </c>
      <c r="T52" s="36">
        <f>SUMIFS(СВЦЭМ!$D$33:$D$776,СВЦЭМ!$A$33:$A$776,$A52,СВЦЭМ!$B$33:$B$776,T$47)+'СЕТ СН'!$G$14+СВЦЭМ!$D$10+'СЕТ СН'!$G$5-'СЕТ СН'!$G$24</f>
        <v>2975.8756580999998</v>
      </c>
      <c r="U52" s="36">
        <f>SUMIFS(СВЦЭМ!$D$33:$D$776,СВЦЭМ!$A$33:$A$776,$A52,СВЦЭМ!$B$33:$B$776,U$47)+'СЕТ СН'!$G$14+СВЦЭМ!$D$10+'СЕТ СН'!$G$5-'СЕТ СН'!$G$24</f>
        <v>2982.7311483600001</v>
      </c>
      <c r="V52" s="36">
        <f>SUMIFS(СВЦЭМ!$D$33:$D$776,СВЦЭМ!$A$33:$A$776,$A52,СВЦЭМ!$B$33:$B$776,V$47)+'СЕТ СН'!$G$14+СВЦЭМ!$D$10+'СЕТ СН'!$G$5-'СЕТ СН'!$G$24</f>
        <v>2987.59825413</v>
      </c>
      <c r="W52" s="36">
        <f>SUMIFS(СВЦЭМ!$D$33:$D$776,СВЦЭМ!$A$33:$A$776,$A52,СВЦЭМ!$B$33:$B$776,W$47)+'СЕТ СН'!$G$14+СВЦЭМ!$D$10+'СЕТ СН'!$G$5-'СЕТ СН'!$G$24</f>
        <v>3002.7967614999998</v>
      </c>
      <c r="X52" s="36">
        <f>SUMIFS(СВЦЭМ!$D$33:$D$776,СВЦЭМ!$A$33:$A$776,$A52,СВЦЭМ!$B$33:$B$776,X$47)+'СЕТ СН'!$G$14+СВЦЭМ!$D$10+'СЕТ СН'!$G$5-'СЕТ СН'!$G$24</f>
        <v>3017.6394110900001</v>
      </c>
      <c r="Y52" s="36">
        <f>SUMIFS(СВЦЭМ!$D$33:$D$776,СВЦЭМ!$A$33:$A$776,$A52,СВЦЭМ!$B$33:$B$776,Y$47)+'СЕТ СН'!$G$14+СВЦЭМ!$D$10+'СЕТ СН'!$G$5-'СЕТ СН'!$G$24</f>
        <v>3034.3192100799997</v>
      </c>
    </row>
    <row r="53" spans="1:25" ht="15.75" x14ac:dyDescent="0.2">
      <c r="A53" s="35">
        <f t="shared" si="1"/>
        <v>44202</v>
      </c>
      <c r="B53" s="36">
        <f>SUMIFS(СВЦЭМ!$D$33:$D$776,СВЦЭМ!$A$33:$A$776,$A53,СВЦЭМ!$B$33:$B$776,B$47)+'СЕТ СН'!$G$14+СВЦЭМ!$D$10+'СЕТ СН'!$G$5-'СЕТ СН'!$G$24</f>
        <v>3024.4385874</v>
      </c>
      <c r="C53" s="36">
        <f>SUMIFS(СВЦЭМ!$D$33:$D$776,СВЦЭМ!$A$33:$A$776,$A53,СВЦЭМ!$B$33:$B$776,C$47)+'СЕТ СН'!$G$14+СВЦЭМ!$D$10+'СЕТ СН'!$G$5-'СЕТ СН'!$G$24</f>
        <v>3055.0544310400001</v>
      </c>
      <c r="D53" s="36">
        <f>SUMIFS(СВЦЭМ!$D$33:$D$776,СВЦЭМ!$A$33:$A$776,$A53,СВЦЭМ!$B$33:$B$776,D$47)+'СЕТ СН'!$G$14+СВЦЭМ!$D$10+'СЕТ СН'!$G$5-'СЕТ СН'!$G$24</f>
        <v>3078.6057718100001</v>
      </c>
      <c r="E53" s="36">
        <f>SUMIFS(СВЦЭМ!$D$33:$D$776,СВЦЭМ!$A$33:$A$776,$A53,СВЦЭМ!$B$33:$B$776,E$47)+'СЕТ СН'!$G$14+СВЦЭМ!$D$10+'СЕТ СН'!$G$5-'СЕТ СН'!$G$24</f>
        <v>3087.8435672300002</v>
      </c>
      <c r="F53" s="36">
        <f>SUMIFS(СВЦЭМ!$D$33:$D$776,СВЦЭМ!$A$33:$A$776,$A53,СВЦЭМ!$B$33:$B$776,F$47)+'СЕТ СН'!$G$14+СВЦЭМ!$D$10+'СЕТ СН'!$G$5-'СЕТ СН'!$G$24</f>
        <v>3098.8920211200002</v>
      </c>
      <c r="G53" s="36">
        <f>SUMIFS(СВЦЭМ!$D$33:$D$776,СВЦЭМ!$A$33:$A$776,$A53,СВЦЭМ!$B$33:$B$776,G$47)+'СЕТ СН'!$G$14+СВЦЭМ!$D$10+'СЕТ СН'!$G$5-'СЕТ СН'!$G$24</f>
        <v>3095.7033833400001</v>
      </c>
      <c r="H53" s="36">
        <f>SUMIFS(СВЦЭМ!$D$33:$D$776,СВЦЭМ!$A$33:$A$776,$A53,СВЦЭМ!$B$33:$B$776,H$47)+'СЕТ СН'!$G$14+СВЦЭМ!$D$10+'СЕТ СН'!$G$5-'СЕТ СН'!$G$24</f>
        <v>3079.8539726999998</v>
      </c>
      <c r="I53" s="36">
        <f>SUMIFS(СВЦЭМ!$D$33:$D$776,СВЦЭМ!$A$33:$A$776,$A53,СВЦЭМ!$B$33:$B$776,I$47)+'СЕТ СН'!$G$14+СВЦЭМ!$D$10+'СЕТ СН'!$G$5-'СЕТ СН'!$G$24</f>
        <v>3053.8963140699998</v>
      </c>
      <c r="J53" s="36">
        <f>SUMIFS(СВЦЭМ!$D$33:$D$776,СВЦЭМ!$A$33:$A$776,$A53,СВЦЭМ!$B$33:$B$776,J$47)+'СЕТ СН'!$G$14+СВЦЭМ!$D$10+'СЕТ СН'!$G$5-'СЕТ СН'!$G$24</f>
        <v>3010.6644479300003</v>
      </c>
      <c r="K53" s="36">
        <f>SUMIFS(СВЦЭМ!$D$33:$D$776,СВЦЭМ!$A$33:$A$776,$A53,СВЦЭМ!$B$33:$B$776,K$47)+'СЕТ СН'!$G$14+СВЦЭМ!$D$10+'СЕТ СН'!$G$5-'СЕТ СН'!$G$24</f>
        <v>2969.74963303</v>
      </c>
      <c r="L53" s="36">
        <f>SUMIFS(СВЦЭМ!$D$33:$D$776,СВЦЭМ!$A$33:$A$776,$A53,СВЦЭМ!$B$33:$B$776,L$47)+'СЕТ СН'!$G$14+СВЦЭМ!$D$10+'СЕТ СН'!$G$5-'СЕТ СН'!$G$24</f>
        <v>2957.32683529</v>
      </c>
      <c r="M53" s="36">
        <f>SUMIFS(СВЦЭМ!$D$33:$D$776,СВЦЭМ!$A$33:$A$776,$A53,СВЦЭМ!$B$33:$B$776,M$47)+'СЕТ СН'!$G$14+СВЦЭМ!$D$10+'СЕТ СН'!$G$5-'СЕТ СН'!$G$24</f>
        <v>2961.1686878300002</v>
      </c>
      <c r="N53" s="36">
        <f>SUMIFS(СВЦЭМ!$D$33:$D$776,СВЦЭМ!$A$33:$A$776,$A53,СВЦЭМ!$B$33:$B$776,N$47)+'СЕТ СН'!$G$14+СВЦЭМ!$D$10+'СЕТ СН'!$G$5-'СЕТ СН'!$G$24</f>
        <v>2989.0336002499998</v>
      </c>
      <c r="O53" s="36">
        <f>SUMIFS(СВЦЭМ!$D$33:$D$776,СВЦЭМ!$A$33:$A$776,$A53,СВЦЭМ!$B$33:$B$776,O$47)+'СЕТ СН'!$G$14+СВЦЭМ!$D$10+'СЕТ СН'!$G$5-'СЕТ СН'!$G$24</f>
        <v>3005.4690227199999</v>
      </c>
      <c r="P53" s="36">
        <f>SUMIFS(СВЦЭМ!$D$33:$D$776,СВЦЭМ!$A$33:$A$776,$A53,СВЦЭМ!$B$33:$B$776,P$47)+'СЕТ СН'!$G$14+СВЦЭМ!$D$10+'СЕТ СН'!$G$5-'СЕТ СН'!$G$24</f>
        <v>3016.3869453899997</v>
      </c>
      <c r="Q53" s="36">
        <f>SUMIFS(СВЦЭМ!$D$33:$D$776,СВЦЭМ!$A$33:$A$776,$A53,СВЦЭМ!$B$33:$B$776,Q$47)+'СЕТ СН'!$G$14+СВЦЭМ!$D$10+'СЕТ СН'!$G$5-'СЕТ СН'!$G$24</f>
        <v>3020.58094575</v>
      </c>
      <c r="R53" s="36">
        <f>SUMIFS(СВЦЭМ!$D$33:$D$776,СВЦЭМ!$A$33:$A$776,$A53,СВЦЭМ!$B$33:$B$776,R$47)+'СЕТ СН'!$G$14+СВЦЭМ!$D$10+'СЕТ СН'!$G$5-'СЕТ СН'!$G$24</f>
        <v>3006.7023901000002</v>
      </c>
      <c r="S53" s="36">
        <f>SUMIFS(СВЦЭМ!$D$33:$D$776,СВЦЭМ!$A$33:$A$776,$A53,СВЦЭМ!$B$33:$B$776,S$47)+'СЕТ СН'!$G$14+СВЦЭМ!$D$10+'СЕТ СН'!$G$5-'СЕТ СН'!$G$24</f>
        <v>2980.92244613</v>
      </c>
      <c r="T53" s="36">
        <f>SUMIFS(СВЦЭМ!$D$33:$D$776,СВЦЭМ!$A$33:$A$776,$A53,СВЦЭМ!$B$33:$B$776,T$47)+'СЕТ СН'!$G$14+СВЦЭМ!$D$10+'СЕТ СН'!$G$5-'СЕТ СН'!$G$24</f>
        <v>2955.51958367</v>
      </c>
      <c r="U53" s="36">
        <f>SUMIFS(СВЦЭМ!$D$33:$D$776,СВЦЭМ!$A$33:$A$776,$A53,СВЦЭМ!$B$33:$B$776,U$47)+'СЕТ СН'!$G$14+СВЦЭМ!$D$10+'СЕТ СН'!$G$5-'СЕТ СН'!$G$24</f>
        <v>2958.9962465600001</v>
      </c>
      <c r="V53" s="36">
        <f>SUMIFS(СВЦЭМ!$D$33:$D$776,СВЦЭМ!$A$33:$A$776,$A53,СВЦЭМ!$B$33:$B$776,V$47)+'СЕТ СН'!$G$14+СВЦЭМ!$D$10+'СЕТ СН'!$G$5-'СЕТ СН'!$G$24</f>
        <v>2965.8152704200002</v>
      </c>
      <c r="W53" s="36">
        <f>SUMIFS(СВЦЭМ!$D$33:$D$776,СВЦЭМ!$A$33:$A$776,$A53,СВЦЭМ!$B$33:$B$776,W$47)+'СЕТ СН'!$G$14+СВЦЭМ!$D$10+'СЕТ СН'!$G$5-'СЕТ СН'!$G$24</f>
        <v>2981.5388617399999</v>
      </c>
      <c r="X53" s="36">
        <f>SUMIFS(СВЦЭМ!$D$33:$D$776,СВЦЭМ!$A$33:$A$776,$A53,СВЦЭМ!$B$33:$B$776,X$47)+'СЕТ СН'!$G$14+СВЦЭМ!$D$10+'СЕТ СН'!$G$5-'СЕТ СН'!$G$24</f>
        <v>2999.0269047000002</v>
      </c>
      <c r="Y53" s="36">
        <f>SUMIFS(СВЦЭМ!$D$33:$D$776,СВЦЭМ!$A$33:$A$776,$A53,СВЦЭМ!$B$33:$B$776,Y$47)+'СЕТ СН'!$G$14+СВЦЭМ!$D$10+'СЕТ СН'!$G$5-'СЕТ СН'!$G$24</f>
        <v>3021.1906960599999</v>
      </c>
    </row>
    <row r="54" spans="1:25" ht="15.75" x14ac:dyDescent="0.2">
      <c r="A54" s="35">
        <f t="shared" si="1"/>
        <v>44203</v>
      </c>
      <c r="B54" s="36">
        <f>SUMIFS(СВЦЭМ!$D$33:$D$776,СВЦЭМ!$A$33:$A$776,$A54,СВЦЭМ!$B$33:$B$776,B$47)+'СЕТ СН'!$G$14+СВЦЭМ!$D$10+'СЕТ СН'!$G$5-'СЕТ СН'!$G$24</f>
        <v>2993.7894021900001</v>
      </c>
      <c r="C54" s="36">
        <f>SUMIFS(СВЦЭМ!$D$33:$D$776,СВЦЭМ!$A$33:$A$776,$A54,СВЦЭМ!$B$33:$B$776,C$47)+'СЕТ СН'!$G$14+СВЦЭМ!$D$10+'СЕТ СН'!$G$5-'СЕТ СН'!$G$24</f>
        <v>3026.8491384399999</v>
      </c>
      <c r="D54" s="36">
        <f>SUMIFS(СВЦЭМ!$D$33:$D$776,СВЦЭМ!$A$33:$A$776,$A54,СВЦЭМ!$B$33:$B$776,D$47)+'СЕТ СН'!$G$14+СВЦЭМ!$D$10+'СЕТ СН'!$G$5-'СЕТ СН'!$G$24</f>
        <v>3054.9144055199999</v>
      </c>
      <c r="E54" s="36">
        <f>SUMIFS(СВЦЭМ!$D$33:$D$776,СВЦЭМ!$A$33:$A$776,$A54,СВЦЭМ!$B$33:$B$776,E$47)+'СЕТ СН'!$G$14+СВЦЭМ!$D$10+'СЕТ СН'!$G$5-'СЕТ СН'!$G$24</f>
        <v>3065.0794393300002</v>
      </c>
      <c r="F54" s="36">
        <f>SUMIFS(СВЦЭМ!$D$33:$D$776,СВЦЭМ!$A$33:$A$776,$A54,СВЦЭМ!$B$33:$B$776,F$47)+'СЕТ СН'!$G$14+СВЦЭМ!$D$10+'СЕТ СН'!$G$5-'СЕТ СН'!$G$24</f>
        <v>3074.6946003100002</v>
      </c>
      <c r="G54" s="36">
        <f>SUMIFS(СВЦЭМ!$D$33:$D$776,СВЦЭМ!$A$33:$A$776,$A54,СВЦЭМ!$B$33:$B$776,G$47)+'СЕТ СН'!$G$14+СВЦЭМ!$D$10+'СЕТ СН'!$G$5-'СЕТ СН'!$G$24</f>
        <v>3068.45780393</v>
      </c>
      <c r="H54" s="36">
        <f>SUMIFS(СВЦЭМ!$D$33:$D$776,СВЦЭМ!$A$33:$A$776,$A54,СВЦЭМ!$B$33:$B$776,H$47)+'СЕТ СН'!$G$14+СВЦЭМ!$D$10+'СЕТ СН'!$G$5-'СЕТ СН'!$G$24</f>
        <v>3052.4722893600001</v>
      </c>
      <c r="I54" s="36">
        <f>SUMIFS(СВЦЭМ!$D$33:$D$776,СВЦЭМ!$A$33:$A$776,$A54,СВЦЭМ!$B$33:$B$776,I$47)+'СЕТ СН'!$G$14+СВЦЭМ!$D$10+'СЕТ СН'!$G$5-'СЕТ СН'!$G$24</f>
        <v>3026.0141727299997</v>
      </c>
      <c r="J54" s="36">
        <f>SUMIFS(СВЦЭМ!$D$33:$D$776,СВЦЭМ!$A$33:$A$776,$A54,СВЦЭМ!$B$33:$B$776,J$47)+'СЕТ СН'!$G$14+СВЦЭМ!$D$10+'СЕТ СН'!$G$5-'СЕТ СН'!$G$24</f>
        <v>3001.0196593000001</v>
      </c>
      <c r="K54" s="36">
        <f>SUMIFS(СВЦЭМ!$D$33:$D$776,СВЦЭМ!$A$33:$A$776,$A54,СВЦЭМ!$B$33:$B$776,K$47)+'СЕТ СН'!$G$14+СВЦЭМ!$D$10+'СЕТ СН'!$G$5-'СЕТ СН'!$G$24</f>
        <v>2976.02964505</v>
      </c>
      <c r="L54" s="36">
        <f>SUMIFS(СВЦЭМ!$D$33:$D$776,СВЦЭМ!$A$33:$A$776,$A54,СВЦЭМ!$B$33:$B$776,L$47)+'СЕТ СН'!$G$14+СВЦЭМ!$D$10+'СЕТ СН'!$G$5-'СЕТ СН'!$G$24</f>
        <v>2960.60343014</v>
      </c>
      <c r="M54" s="36">
        <f>SUMIFS(СВЦЭМ!$D$33:$D$776,СВЦЭМ!$A$33:$A$776,$A54,СВЦЭМ!$B$33:$B$776,M$47)+'СЕТ СН'!$G$14+СВЦЭМ!$D$10+'СЕТ СН'!$G$5-'СЕТ СН'!$G$24</f>
        <v>2975.3755723100003</v>
      </c>
      <c r="N54" s="36">
        <f>SUMIFS(СВЦЭМ!$D$33:$D$776,СВЦЭМ!$A$33:$A$776,$A54,СВЦЭМ!$B$33:$B$776,N$47)+'СЕТ СН'!$G$14+СВЦЭМ!$D$10+'СЕТ СН'!$G$5-'СЕТ СН'!$G$24</f>
        <v>3023.2239795800001</v>
      </c>
      <c r="O54" s="36">
        <f>SUMIFS(СВЦЭМ!$D$33:$D$776,СВЦЭМ!$A$33:$A$776,$A54,СВЦЭМ!$B$33:$B$776,O$47)+'СЕТ СН'!$G$14+СВЦЭМ!$D$10+'СЕТ СН'!$G$5-'СЕТ СН'!$G$24</f>
        <v>3030.7101488200001</v>
      </c>
      <c r="P54" s="36">
        <f>SUMIFS(СВЦЭМ!$D$33:$D$776,СВЦЭМ!$A$33:$A$776,$A54,СВЦЭМ!$B$33:$B$776,P$47)+'СЕТ СН'!$G$14+СВЦЭМ!$D$10+'СЕТ СН'!$G$5-'СЕТ СН'!$G$24</f>
        <v>3042.3490993300002</v>
      </c>
      <c r="Q54" s="36">
        <f>SUMIFS(СВЦЭМ!$D$33:$D$776,СВЦЭМ!$A$33:$A$776,$A54,СВЦЭМ!$B$33:$B$776,Q$47)+'СЕТ СН'!$G$14+СВЦЭМ!$D$10+'СЕТ СН'!$G$5-'СЕТ СН'!$G$24</f>
        <v>3053.2832872600002</v>
      </c>
      <c r="R54" s="36">
        <f>SUMIFS(СВЦЭМ!$D$33:$D$776,СВЦЭМ!$A$33:$A$776,$A54,СВЦЭМ!$B$33:$B$776,R$47)+'СЕТ СН'!$G$14+СВЦЭМ!$D$10+'СЕТ СН'!$G$5-'СЕТ СН'!$G$24</f>
        <v>3050.3099878600001</v>
      </c>
      <c r="S54" s="36">
        <f>SUMIFS(СВЦЭМ!$D$33:$D$776,СВЦЭМ!$A$33:$A$776,$A54,СВЦЭМ!$B$33:$B$776,S$47)+'СЕТ СН'!$G$14+СВЦЭМ!$D$10+'СЕТ СН'!$G$5-'СЕТ СН'!$G$24</f>
        <v>3025.6609676200001</v>
      </c>
      <c r="T54" s="36">
        <f>SUMIFS(СВЦЭМ!$D$33:$D$776,СВЦЭМ!$A$33:$A$776,$A54,СВЦЭМ!$B$33:$B$776,T$47)+'СЕТ СН'!$G$14+СВЦЭМ!$D$10+'СЕТ СН'!$G$5-'СЕТ СН'!$G$24</f>
        <v>3001.6805520799999</v>
      </c>
      <c r="U54" s="36">
        <f>SUMIFS(СВЦЭМ!$D$33:$D$776,СВЦЭМ!$A$33:$A$776,$A54,СВЦЭМ!$B$33:$B$776,U$47)+'СЕТ СН'!$G$14+СВЦЭМ!$D$10+'СЕТ СН'!$G$5-'СЕТ СН'!$G$24</f>
        <v>3010.7500699699999</v>
      </c>
      <c r="V54" s="36">
        <f>SUMIFS(СВЦЭМ!$D$33:$D$776,СВЦЭМ!$A$33:$A$776,$A54,СВЦЭМ!$B$33:$B$776,V$47)+'СЕТ СН'!$G$14+СВЦЭМ!$D$10+'СЕТ СН'!$G$5-'СЕТ СН'!$G$24</f>
        <v>3009.7892191000001</v>
      </c>
      <c r="W54" s="36">
        <f>SUMIFS(СВЦЭМ!$D$33:$D$776,СВЦЭМ!$A$33:$A$776,$A54,СВЦЭМ!$B$33:$B$776,W$47)+'СЕТ СН'!$G$14+СВЦЭМ!$D$10+'СЕТ СН'!$G$5-'СЕТ СН'!$G$24</f>
        <v>3028.3735445299999</v>
      </c>
      <c r="X54" s="36">
        <f>SUMIFS(СВЦЭМ!$D$33:$D$776,СВЦЭМ!$A$33:$A$776,$A54,СВЦЭМ!$B$33:$B$776,X$47)+'СЕТ СН'!$G$14+СВЦЭМ!$D$10+'СЕТ СН'!$G$5-'СЕТ СН'!$G$24</f>
        <v>3044.901386</v>
      </c>
      <c r="Y54" s="36">
        <f>SUMIFS(СВЦЭМ!$D$33:$D$776,СВЦЭМ!$A$33:$A$776,$A54,СВЦЭМ!$B$33:$B$776,Y$47)+'СЕТ СН'!$G$14+СВЦЭМ!$D$10+'СЕТ СН'!$G$5-'СЕТ СН'!$G$24</f>
        <v>3067.6153066699999</v>
      </c>
    </row>
    <row r="55" spans="1:25" ht="15.75" x14ac:dyDescent="0.2">
      <c r="A55" s="35">
        <f t="shared" si="1"/>
        <v>44204</v>
      </c>
      <c r="B55" s="36">
        <f>SUMIFS(СВЦЭМ!$D$33:$D$776,СВЦЭМ!$A$33:$A$776,$A55,СВЦЭМ!$B$33:$B$776,B$47)+'СЕТ СН'!$G$14+СВЦЭМ!$D$10+'СЕТ СН'!$G$5-'СЕТ СН'!$G$24</f>
        <v>3007.1202012700001</v>
      </c>
      <c r="C55" s="36">
        <f>SUMIFS(СВЦЭМ!$D$33:$D$776,СВЦЭМ!$A$33:$A$776,$A55,СВЦЭМ!$B$33:$B$776,C$47)+'СЕТ СН'!$G$14+СВЦЭМ!$D$10+'СЕТ СН'!$G$5-'СЕТ СН'!$G$24</f>
        <v>3046.4220631600001</v>
      </c>
      <c r="D55" s="36">
        <f>SUMIFS(СВЦЭМ!$D$33:$D$776,СВЦЭМ!$A$33:$A$776,$A55,СВЦЭМ!$B$33:$B$776,D$47)+'СЕТ СН'!$G$14+СВЦЭМ!$D$10+'СЕТ СН'!$G$5-'СЕТ СН'!$G$24</f>
        <v>3070.5866604100001</v>
      </c>
      <c r="E55" s="36">
        <f>SUMIFS(СВЦЭМ!$D$33:$D$776,СВЦЭМ!$A$33:$A$776,$A55,СВЦЭМ!$B$33:$B$776,E$47)+'СЕТ СН'!$G$14+СВЦЭМ!$D$10+'СЕТ СН'!$G$5-'СЕТ СН'!$G$24</f>
        <v>3087.3190165000001</v>
      </c>
      <c r="F55" s="36">
        <f>SUMIFS(СВЦЭМ!$D$33:$D$776,СВЦЭМ!$A$33:$A$776,$A55,СВЦЭМ!$B$33:$B$776,F$47)+'СЕТ СН'!$G$14+СВЦЭМ!$D$10+'СЕТ СН'!$G$5-'СЕТ СН'!$G$24</f>
        <v>3094.11825662</v>
      </c>
      <c r="G55" s="36">
        <f>SUMIFS(СВЦЭМ!$D$33:$D$776,СВЦЭМ!$A$33:$A$776,$A55,СВЦЭМ!$B$33:$B$776,G$47)+'СЕТ СН'!$G$14+СВЦЭМ!$D$10+'СЕТ СН'!$G$5-'СЕТ СН'!$G$24</f>
        <v>3089.4215575600001</v>
      </c>
      <c r="H55" s="36">
        <f>SUMIFS(СВЦЭМ!$D$33:$D$776,СВЦЭМ!$A$33:$A$776,$A55,СВЦЭМ!$B$33:$B$776,H$47)+'СЕТ СН'!$G$14+СВЦЭМ!$D$10+'СЕТ СН'!$G$5-'СЕТ СН'!$G$24</f>
        <v>3071.2752875599999</v>
      </c>
      <c r="I55" s="36">
        <f>SUMIFS(СВЦЭМ!$D$33:$D$776,СВЦЭМ!$A$33:$A$776,$A55,СВЦЭМ!$B$33:$B$776,I$47)+'СЕТ СН'!$G$14+СВЦЭМ!$D$10+'СЕТ СН'!$G$5-'СЕТ СН'!$G$24</f>
        <v>3090.4012743000003</v>
      </c>
      <c r="J55" s="36">
        <f>SUMIFS(СВЦЭМ!$D$33:$D$776,СВЦЭМ!$A$33:$A$776,$A55,СВЦЭМ!$B$33:$B$776,J$47)+'СЕТ СН'!$G$14+СВЦЭМ!$D$10+'СЕТ СН'!$G$5-'СЕТ СН'!$G$24</f>
        <v>3064.1458379400001</v>
      </c>
      <c r="K55" s="36">
        <f>SUMIFS(СВЦЭМ!$D$33:$D$776,СВЦЭМ!$A$33:$A$776,$A55,СВЦЭМ!$B$33:$B$776,K$47)+'СЕТ СН'!$G$14+СВЦЭМ!$D$10+'СЕТ СН'!$G$5-'СЕТ СН'!$G$24</f>
        <v>3034.41730568</v>
      </c>
      <c r="L55" s="36">
        <f>SUMIFS(СВЦЭМ!$D$33:$D$776,СВЦЭМ!$A$33:$A$776,$A55,СВЦЭМ!$B$33:$B$776,L$47)+'СЕТ СН'!$G$14+СВЦЭМ!$D$10+'СЕТ СН'!$G$5-'СЕТ СН'!$G$24</f>
        <v>3013.6060092600001</v>
      </c>
      <c r="M55" s="36">
        <f>SUMIFS(СВЦЭМ!$D$33:$D$776,СВЦЭМ!$A$33:$A$776,$A55,СВЦЭМ!$B$33:$B$776,M$47)+'СЕТ СН'!$G$14+СВЦЭМ!$D$10+'СЕТ СН'!$G$5-'СЕТ СН'!$G$24</f>
        <v>3003.0129879900001</v>
      </c>
      <c r="N55" s="36">
        <f>SUMIFS(СВЦЭМ!$D$33:$D$776,СВЦЭМ!$A$33:$A$776,$A55,СВЦЭМ!$B$33:$B$776,N$47)+'СЕТ СН'!$G$14+СВЦЭМ!$D$10+'СЕТ СН'!$G$5-'СЕТ СН'!$G$24</f>
        <v>3025.43864171</v>
      </c>
      <c r="O55" s="36">
        <f>SUMIFS(СВЦЭМ!$D$33:$D$776,СВЦЭМ!$A$33:$A$776,$A55,СВЦЭМ!$B$33:$B$776,O$47)+'СЕТ СН'!$G$14+СВЦЭМ!$D$10+'СЕТ СН'!$G$5-'СЕТ СН'!$G$24</f>
        <v>3035.9138776199998</v>
      </c>
      <c r="P55" s="36">
        <f>SUMIFS(СВЦЭМ!$D$33:$D$776,СВЦЭМ!$A$33:$A$776,$A55,СВЦЭМ!$B$33:$B$776,P$47)+'СЕТ СН'!$G$14+СВЦЭМ!$D$10+'СЕТ СН'!$G$5-'СЕТ СН'!$G$24</f>
        <v>3050.53500811</v>
      </c>
      <c r="Q55" s="36">
        <f>SUMIFS(СВЦЭМ!$D$33:$D$776,СВЦЭМ!$A$33:$A$776,$A55,СВЦЭМ!$B$33:$B$776,Q$47)+'СЕТ СН'!$G$14+СВЦЭМ!$D$10+'СЕТ СН'!$G$5-'СЕТ СН'!$G$24</f>
        <v>3062.4083814200003</v>
      </c>
      <c r="R55" s="36">
        <f>SUMIFS(СВЦЭМ!$D$33:$D$776,СВЦЭМ!$A$33:$A$776,$A55,СВЦЭМ!$B$33:$B$776,R$47)+'СЕТ СН'!$G$14+СВЦЭМ!$D$10+'СЕТ СН'!$G$5-'СЕТ СН'!$G$24</f>
        <v>3052.2326755300001</v>
      </c>
      <c r="S55" s="36">
        <f>SUMIFS(СВЦЭМ!$D$33:$D$776,СВЦЭМ!$A$33:$A$776,$A55,СВЦЭМ!$B$33:$B$776,S$47)+'СЕТ СН'!$G$14+СВЦЭМ!$D$10+'СЕТ СН'!$G$5-'СЕТ СН'!$G$24</f>
        <v>3024.3815356300001</v>
      </c>
      <c r="T55" s="36">
        <f>SUMIFS(СВЦЭМ!$D$33:$D$776,СВЦЭМ!$A$33:$A$776,$A55,СВЦЭМ!$B$33:$B$776,T$47)+'СЕТ СН'!$G$14+СВЦЭМ!$D$10+'СЕТ СН'!$G$5-'СЕТ СН'!$G$24</f>
        <v>3002.02665118</v>
      </c>
      <c r="U55" s="36">
        <f>SUMIFS(СВЦЭМ!$D$33:$D$776,СВЦЭМ!$A$33:$A$776,$A55,СВЦЭМ!$B$33:$B$776,U$47)+'СЕТ СН'!$G$14+СВЦЭМ!$D$10+'СЕТ СН'!$G$5-'СЕТ СН'!$G$24</f>
        <v>3004.6804353799998</v>
      </c>
      <c r="V55" s="36">
        <f>SUMIFS(СВЦЭМ!$D$33:$D$776,СВЦЭМ!$A$33:$A$776,$A55,СВЦЭМ!$B$33:$B$776,V$47)+'СЕТ СН'!$G$14+СВЦЭМ!$D$10+'СЕТ СН'!$G$5-'СЕТ СН'!$G$24</f>
        <v>3009.5435542200003</v>
      </c>
      <c r="W55" s="36">
        <f>SUMIFS(СВЦЭМ!$D$33:$D$776,СВЦЭМ!$A$33:$A$776,$A55,СВЦЭМ!$B$33:$B$776,W$47)+'СЕТ СН'!$G$14+СВЦЭМ!$D$10+'СЕТ СН'!$G$5-'СЕТ СН'!$G$24</f>
        <v>3023.7416985500004</v>
      </c>
      <c r="X55" s="36">
        <f>SUMIFS(СВЦЭМ!$D$33:$D$776,СВЦЭМ!$A$33:$A$776,$A55,СВЦЭМ!$B$33:$B$776,X$47)+'СЕТ СН'!$G$14+СВЦЭМ!$D$10+'СЕТ СН'!$G$5-'СЕТ СН'!$G$24</f>
        <v>3035.7394937500003</v>
      </c>
      <c r="Y55" s="36">
        <f>SUMIFS(СВЦЭМ!$D$33:$D$776,СВЦЭМ!$A$33:$A$776,$A55,СВЦЭМ!$B$33:$B$776,Y$47)+'СЕТ СН'!$G$14+СВЦЭМ!$D$10+'СЕТ СН'!$G$5-'СЕТ СН'!$G$24</f>
        <v>3057.07308521</v>
      </c>
    </row>
    <row r="56" spans="1:25" ht="15.75" x14ac:dyDescent="0.2">
      <c r="A56" s="35">
        <f t="shared" si="1"/>
        <v>44205</v>
      </c>
      <c r="B56" s="36">
        <f>SUMIFS(СВЦЭМ!$D$33:$D$776,СВЦЭМ!$A$33:$A$776,$A56,СВЦЭМ!$B$33:$B$776,B$47)+'СЕТ СН'!$G$14+СВЦЭМ!$D$10+'СЕТ СН'!$G$5-'СЕТ СН'!$G$24</f>
        <v>3031.8642600499998</v>
      </c>
      <c r="C56" s="36">
        <f>SUMIFS(СВЦЭМ!$D$33:$D$776,СВЦЭМ!$A$33:$A$776,$A56,СВЦЭМ!$B$33:$B$776,C$47)+'СЕТ СН'!$G$14+СВЦЭМ!$D$10+'СЕТ СН'!$G$5-'СЕТ СН'!$G$24</f>
        <v>3060.8974304200001</v>
      </c>
      <c r="D56" s="36">
        <f>SUMIFS(СВЦЭМ!$D$33:$D$776,СВЦЭМ!$A$33:$A$776,$A56,СВЦЭМ!$B$33:$B$776,D$47)+'СЕТ СН'!$G$14+СВЦЭМ!$D$10+'СЕТ СН'!$G$5-'СЕТ СН'!$G$24</f>
        <v>3077.6283268100001</v>
      </c>
      <c r="E56" s="36">
        <f>SUMIFS(СВЦЭМ!$D$33:$D$776,СВЦЭМ!$A$33:$A$776,$A56,СВЦЭМ!$B$33:$B$776,E$47)+'СЕТ СН'!$G$14+СВЦЭМ!$D$10+'СЕТ СН'!$G$5-'СЕТ СН'!$G$24</f>
        <v>3084.8486475099999</v>
      </c>
      <c r="F56" s="36">
        <f>SUMIFS(СВЦЭМ!$D$33:$D$776,СВЦЭМ!$A$33:$A$776,$A56,СВЦЭМ!$B$33:$B$776,F$47)+'СЕТ СН'!$G$14+СВЦЭМ!$D$10+'СЕТ СН'!$G$5-'СЕТ СН'!$G$24</f>
        <v>3091.4234981099999</v>
      </c>
      <c r="G56" s="36">
        <f>SUMIFS(СВЦЭМ!$D$33:$D$776,СВЦЭМ!$A$33:$A$776,$A56,СВЦЭМ!$B$33:$B$776,G$47)+'СЕТ СН'!$G$14+СВЦЭМ!$D$10+'СЕТ СН'!$G$5-'СЕТ СН'!$G$24</f>
        <v>3086.8201511699999</v>
      </c>
      <c r="H56" s="36">
        <f>SUMIFS(СВЦЭМ!$D$33:$D$776,СВЦЭМ!$A$33:$A$776,$A56,СВЦЭМ!$B$33:$B$776,H$47)+'СЕТ СН'!$G$14+СВЦЭМ!$D$10+'СЕТ СН'!$G$5-'СЕТ СН'!$G$24</f>
        <v>3078.1389274100002</v>
      </c>
      <c r="I56" s="36">
        <f>SUMIFS(СВЦЭМ!$D$33:$D$776,СВЦЭМ!$A$33:$A$776,$A56,СВЦЭМ!$B$33:$B$776,I$47)+'СЕТ СН'!$G$14+СВЦЭМ!$D$10+'СЕТ СН'!$G$5-'СЕТ СН'!$G$24</f>
        <v>3050.6808677600002</v>
      </c>
      <c r="J56" s="36">
        <f>SUMIFS(СВЦЭМ!$D$33:$D$776,СВЦЭМ!$A$33:$A$776,$A56,СВЦЭМ!$B$33:$B$776,J$47)+'СЕТ СН'!$G$14+СВЦЭМ!$D$10+'СЕТ СН'!$G$5-'СЕТ СН'!$G$24</f>
        <v>3026.5869530099999</v>
      </c>
      <c r="K56" s="36">
        <f>SUMIFS(СВЦЭМ!$D$33:$D$776,СВЦЭМ!$A$33:$A$776,$A56,СВЦЭМ!$B$33:$B$776,K$47)+'СЕТ СН'!$G$14+СВЦЭМ!$D$10+'СЕТ СН'!$G$5-'СЕТ СН'!$G$24</f>
        <v>3005.6419403999998</v>
      </c>
      <c r="L56" s="36">
        <f>SUMIFS(СВЦЭМ!$D$33:$D$776,СВЦЭМ!$A$33:$A$776,$A56,СВЦЭМ!$B$33:$B$776,L$47)+'СЕТ СН'!$G$14+СВЦЭМ!$D$10+'СЕТ СН'!$G$5-'СЕТ СН'!$G$24</f>
        <v>2991.0531310000001</v>
      </c>
      <c r="M56" s="36">
        <f>SUMIFS(СВЦЭМ!$D$33:$D$776,СВЦЭМ!$A$33:$A$776,$A56,СВЦЭМ!$B$33:$B$776,M$47)+'СЕТ СН'!$G$14+СВЦЭМ!$D$10+'СЕТ СН'!$G$5-'СЕТ СН'!$G$24</f>
        <v>2986.2133029300003</v>
      </c>
      <c r="N56" s="36">
        <f>SUMIFS(СВЦЭМ!$D$33:$D$776,СВЦЭМ!$A$33:$A$776,$A56,СВЦЭМ!$B$33:$B$776,N$47)+'СЕТ СН'!$G$14+СВЦЭМ!$D$10+'СЕТ СН'!$G$5-'СЕТ СН'!$G$24</f>
        <v>3004.98433458</v>
      </c>
      <c r="O56" s="36">
        <f>SUMIFS(СВЦЭМ!$D$33:$D$776,СВЦЭМ!$A$33:$A$776,$A56,СВЦЭМ!$B$33:$B$776,O$47)+'СЕТ СН'!$G$14+СВЦЭМ!$D$10+'СЕТ СН'!$G$5-'СЕТ СН'!$G$24</f>
        <v>3017.9842536699998</v>
      </c>
      <c r="P56" s="36">
        <f>SUMIFS(СВЦЭМ!$D$33:$D$776,СВЦЭМ!$A$33:$A$776,$A56,СВЦЭМ!$B$33:$B$776,P$47)+'СЕТ СН'!$G$14+СВЦЭМ!$D$10+'СЕТ СН'!$G$5-'СЕТ СН'!$G$24</f>
        <v>3025.6225211299998</v>
      </c>
      <c r="Q56" s="36">
        <f>SUMIFS(СВЦЭМ!$D$33:$D$776,СВЦЭМ!$A$33:$A$776,$A56,СВЦЭМ!$B$33:$B$776,Q$47)+'СЕТ СН'!$G$14+СВЦЭМ!$D$10+'СЕТ СН'!$G$5-'СЕТ СН'!$G$24</f>
        <v>3028.3671058800001</v>
      </c>
      <c r="R56" s="36">
        <f>SUMIFS(СВЦЭМ!$D$33:$D$776,СВЦЭМ!$A$33:$A$776,$A56,СВЦЭМ!$B$33:$B$776,R$47)+'СЕТ СН'!$G$14+СВЦЭМ!$D$10+'СЕТ СН'!$G$5-'СЕТ СН'!$G$24</f>
        <v>3017.2667404700001</v>
      </c>
      <c r="S56" s="36">
        <f>SUMIFS(СВЦЭМ!$D$33:$D$776,СВЦЭМ!$A$33:$A$776,$A56,СВЦЭМ!$B$33:$B$776,S$47)+'СЕТ СН'!$G$14+СВЦЭМ!$D$10+'СЕТ СН'!$G$5-'СЕТ СН'!$G$24</f>
        <v>2999.5631253000001</v>
      </c>
      <c r="T56" s="36">
        <f>SUMIFS(СВЦЭМ!$D$33:$D$776,СВЦЭМ!$A$33:$A$776,$A56,СВЦЭМ!$B$33:$B$776,T$47)+'СЕТ СН'!$G$14+СВЦЭМ!$D$10+'СЕТ СН'!$G$5-'СЕТ СН'!$G$24</f>
        <v>2980.7866369399999</v>
      </c>
      <c r="U56" s="36">
        <f>SUMIFS(СВЦЭМ!$D$33:$D$776,СВЦЭМ!$A$33:$A$776,$A56,СВЦЭМ!$B$33:$B$776,U$47)+'СЕТ СН'!$G$14+СВЦЭМ!$D$10+'СЕТ СН'!$G$5-'СЕТ СН'!$G$24</f>
        <v>2981.17626088</v>
      </c>
      <c r="V56" s="36">
        <f>SUMIFS(СВЦЭМ!$D$33:$D$776,СВЦЭМ!$A$33:$A$776,$A56,СВЦЭМ!$B$33:$B$776,V$47)+'СЕТ СН'!$G$14+СВЦЭМ!$D$10+'СЕТ СН'!$G$5-'СЕТ СН'!$G$24</f>
        <v>2974.4655228500001</v>
      </c>
      <c r="W56" s="36">
        <f>SUMIFS(СВЦЭМ!$D$33:$D$776,СВЦЭМ!$A$33:$A$776,$A56,СВЦЭМ!$B$33:$B$776,W$47)+'СЕТ СН'!$G$14+СВЦЭМ!$D$10+'СЕТ СН'!$G$5-'СЕТ СН'!$G$24</f>
        <v>2995.61223771</v>
      </c>
      <c r="X56" s="36">
        <f>SUMIFS(СВЦЭМ!$D$33:$D$776,СВЦЭМ!$A$33:$A$776,$A56,СВЦЭМ!$B$33:$B$776,X$47)+'СЕТ СН'!$G$14+СВЦЭМ!$D$10+'СЕТ СН'!$G$5-'СЕТ СН'!$G$24</f>
        <v>3009.7146588200003</v>
      </c>
      <c r="Y56" s="36">
        <f>SUMIFS(СВЦЭМ!$D$33:$D$776,СВЦЭМ!$A$33:$A$776,$A56,СВЦЭМ!$B$33:$B$776,Y$47)+'СЕТ СН'!$G$14+СВЦЭМ!$D$10+'СЕТ СН'!$G$5-'СЕТ СН'!$G$24</f>
        <v>3024.4625219</v>
      </c>
    </row>
    <row r="57" spans="1:25" ht="15.75" x14ac:dyDescent="0.2">
      <c r="A57" s="35">
        <f t="shared" si="1"/>
        <v>44206</v>
      </c>
      <c r="B57" s="36">
        <f>SUMIFS(СВЦЭМ!$D$33:$D$776,СВЦЭМ!$A$33:$A$776,$A57,СВЦЭМ!$B$33:$B$776,B$47)+'СЕТ СН'!$G$14+СВЦЭМ!$D$10+'СЕТ СН'!$G$5-'СЕТ СН'!$G$24</f>
        <v>3020.9186003499999</v>
      </c>
      <c r="C57" s="36">
        <f>SUMIFS(СВЦЭМ!$D$33:$D$776,СВЦЭМ!$A$33:$A$776,$A57,СВЦЭМ!$B$33:$B$776,C$47)+'СЕТ СН'!$G$14+СВЦЭМ!$D$10+'СЕТ СН'!$G$5-'СЕТ СН'!$G$24</f>
        <v>3056.29268366</v>
      </c>
      <c r="D57" s="36">
        <f>SUMIFS(СВЦЭМ!$D$33:$D$776,СВЦЭМ!$A$33:$A$776,$A57,СВЦЭМ!$B$33:$B$776,D$47)+'СЕТ СН'!$G$14+СВЦЭМ!$D$10+'СЕТ СН'!$G$5-'СЕТ СН'!$G$24</f>
        <v>3079.72782409</v>
      </c>
      <c r="E57" s="36">
        <f>SUMIFS(СВЦЭМ!$D$33:$D$776,СВЦЭМ!$A$33:$A$776,$A57,СВЦЭМ!$B$33:$B$776,E$47)+'СЕТ СН'!$G$14+СВЦЭМ!$D$10+'СЕТ СН'!$G$5-'СЕТ СН'!$G$24</f>
        <v>3086.9116964599998</v>
      </c>
      <c r="F57" s="36">
        <f>SUMIFS(СВЦЭМ!$D$33:$D$776,СВЦЭМ!$A$33:$A$776,$A57,СВЦЭМ!$B$33:$B$776,F$47)+'СЕТ СН'!$G$14+СВЦЭМ!$D$10+'СЕТ СН'!$G$5-'СЕТ СН'!$G$24</f>
        <v>3098.26551169</v>
      </c>
      <c r="G57" s="36">
        <f>SUMIFS(СВЦЭМ!$D$33:$D$776,СВЦЭМ!$A$33:$A$776,$A57,СВЦЭМ!$B$33:$B$776,G$47)+'СЕТ СН'!$G$14+СВЦЭМ!$D$10+'СЕТ СН'!$G$5-'СЕТ СН'!$G$24</f>
        <v>3094.22958939</v>
      </c>
      <c r="H57" s="36">
        <f>SUMIFS(СВЦЭМ!$D$33:$D$776,СВЦЭМ!$A$33:$A$776,$A57,СВЦЭМ!$B$33:$B$776,H$47)+'СЕТ СН'!$G$14+СВЦЭМ!$D$10+'СЕТ СН'!$G$5-'СЕТ СН'!$G$24</f>
        <v>3080.9994877300001</v>
      </c>
      <c r="I57" s="36">
        <f>SUMIFS(СВЦЭМ!$D$33:$D$776,СВЦЭМ!$A$33:$A$776,$A57,СВЦЭМ!$B$33:$B$776,I$47)+'СЕТ СН'!$G$14+СВЦЭМ!$D$10+'СЕТ СН'!$G$5-'СЕТ СН'!$G$24</f>
        <v>3071.7244829700003</v>
      </c>
      <c r="J57" s="36">
        <f>SUMIFS(СВЦЭМ!$D$33:$D$776,СВЦЭМ!$A$33:$A$776,$A57,СВЦЭМ!$B$33:$B$776,J$47)+'СЕТ СН'!$G$14+СВЦЭМ!$D$10+'СЕТ СН'!$G$5-'СЕТ СН'!$G$24</f>
        <v>3063.48591339</v>
      </c>
      <c r="K57" s="36">
        <f>SUMIFS(СВЦЭМ!$D$33:$D$776,СВЦЭМ!$A$33:$A$776,$A57,СВЦЭМ!$B$33:$B$776,K$47)+'СЕТ СН'!$G$14+СВЦЭМ!$D$10+'СЕТ СН'!$G$5-'СЕТ СН'!$G$24</f>
        <v>3036.6999795000002</v>
      </c>
      <c r="L57" s="36">
        <f>SUMIFS(СВЦЭМ!$D$33:$D$776,СВЦЭМ!$A$33:$A$776,$A57,СВЦЭМ!$B$33:$B$776,L$47)+'СЕТ СН'!$G$14+СВЦЭМ!$D$10+'СЕТ СН'!$G$5-'СЕТ СН'!$G$24</f>
        <v>3007.9964988800002</v>
      </c>
      <c r="M57" s="36">
        <f>SUMIFS(СВЦЭМ!$D$33:$D$776,СВЦЭМ!$A$33:$A$776,$A57,СВЦЭМ!$B$33:$B$776,M$47)+'СЕТ СН'!$G$14+СВЦЭМ!$D$10+'СЕТ СН'!$G$5-'СЕТ СН'!$G$24</f>
        <v>3003.51662334</v>
      </c>
      <c r="N57" s="36">
        <f>SUMIFS(СВЦЭМ!$D$33:$D$776,СВЦЭМ!$A$33:$A$776,$A57,СВЦЭМ!$B$33:$B$776,N$47)+'СЕТ СН'!$G$14+СВЦЭМ!$D$10+'СЕТ СН'!$G$5-'СЕТ СН'!$G$24</f>
        <v>3022.11035395</v>
      </c>
      <c r="O57" s="36">
        <f>SUMIFS(СВЦЭМ!$D$33:$D$776,СВЦЭМ!$A$33:$A$776,$A57,СВЦЭМ!$B$33:$B$776,O$47)+'СЕТ СН'!$G$14+СВЦЭМ!$D$10+'СЕТ СН'!$G$5-'СЕТ СН'!$G$24</f>
        <v>3031.5374922999999</v>
      </c>
      <c r="P57" s="36">
        <f>SUMIFS(СВЦЭМ!$D$33:$D$776,СВЦЭМ!$A$33:$A$776,$A57,СВЦЭМ!$B$33:$B$776,P$47)+'СЕТ СН'!$G$14+СВЦЭМ!$D$10+'СЕТ СН'!$G$5-'СЕТ СН'!$G$24</f>
        <v>3041.7135039599998</v>
      </c>
      <c r="Q57" s="36">
        <f>SUMIFS(СВЦЭМ!$D$33:$D$776,СВЦЭМ!$A$33:$A$776,$A57,СВЦЭМ!$B$33:$B$776,Q$47)+'СЕТ СН'!$G$14+СВЦЭМ!$D$10+'СЕТ СН'!$G$5-'СЕТ СН'!$G$24</f>
        <v>3044.3349415399998</v>
      </c>
      <c r="R57" s="36">
        <f>SUMIFS(СВЦЭМ!$D$33:$D$776,СВЦЭМ!$A$33:$A$776,$A57,СВЦЭМ!$B$33:$B$776,R$47)+'СЕТ СН'!$G$14+СВЦЭМ!$D$10+'СЕТ СН'!$G$5-'СЕТ СН'!$G$24</f>
        <v>3029.5628680199998</v>
      </c>
      <c r="S57" s="36">
        <f>SUMIFS(СВЦЭМ!$D$33:$D$776,СВЦЭМ!$A$33:$A$776,$A57,СВЦЭМ!$B$33:$B$776,S$47)+'СЕТ СН'!$G$14+СВЦЭМ!$D$10+'СЕТ СН'!$G$5-'СЕТ СН'!$G$24</f>
        <v>3002.87160236</v>
      </c>
      <c r="T57" s="36">
        <f>SUMIFS(СВЦЭМ!$D$33:$D$776,СВЦЭМ!$A$33:$A$776,$A57,СВЦЭМ!$B$33:$B$776,T$47)+'СЕТ СН'!$G$14+СВЦЭМ!$D$10+'СЕТ СН'!$G$5-'СЕТ СН'!$G$24</f>
        <v>2976.4505289700001</v>
      </c>
      <c r="U57" s="36">
        <f>SUMIFS(СВЦЭМ!$D$33:$D$776,СВЦЭМ!$A$33:$A$776,$A57,СВЦЭМ!$B$33:$B$776,U$47)+'СЕТ СН'!$G$14+СВЦЭМ!$D$10+'СЕТ СН'!$G$5-'СЕТ СН'!$G$24</f>
        <v>2981.4584169499999</v>
      </c>
      <c r="V57" s="36">
        <f>SUMIFS(СВЦЭМ!$D$33:$D$776,СВЦЭМ!$A$33:$A$776,$A57,СВЦЭМ!$B$33:$B$776,V$47)+'СЕТ СН'!$G$14+СВЦЭМ!$D$10+'СЕТ СН'!$G$5-'СЕТ СН'!$G$24</f>
        <v>2977.37051729</v>
      </c>
      <c r="W57" s="36">
        <f>SUMIFS(СВЦЭМ!$D$33:$D$776,СВЦЭМ!$A$33:$A$776,$A57,СВЦЭМ!$B$33:$B$776,W$47)+'СЕТ СН'!$G$14+СВЦЭМ!$D$10+'СЕТ СН'!$G$5-'СЕТ СН'!$G$24</f>
        <v>3001.2051869100001</v>
      </c>
      <c r="X57" s="36">
        <f>SUMIFS(СВЦЭМ!$D$33:$D$776,СВЦЭМ!$A$33:$A$776,$A57,СВЦЭМ!$B$33:$B$776,X$47)+'СЕТ СН'!$G$14+СВЦЭМ!$D$10+'СЕТ СН'!$G$5-'СЕТ СН'!$G$24</f>
        <v>3021.0316701399997</v>
      </c>
      <c r="Y57" s="36">
        <f>SUMIFS(СВЦЭМ!$D$33:$D$776,СВЦЭМ!$A$33:$A$776,$A57,СВЦЭМ!$B$33:$B$776,Y$47)+'СЕТ СН'!$G$14+СВЦЭМ!$D$10+'СЕТ СН'!$G$5-'СЕТ СН'!$G$24</f>
        <v>3039.8280333499997</v>
      </c>
    </row>
    <row r="58" spans="1:25" ht="15.75" x14ac:dyDescent="0.2">
      <c r="A58" s="35">
        <f t="shared" si="1"/>
        <v>44207</v>
      </c>
      <c r="B58" s="36">
        <f>SUMIFS(СВЦЭМ!$D$33:$D$776,СВЦЭМ!$A$33:$A$776,$A58,СВЦЭМ!$B$33:$B$776,B$47)+'СЕТ СН'!$G$14+СВЦЭМ!$D$10+'СЕТ СН'!$G$5-'СЕТ СН'!$G$24</f>
        <v>3079.2944759900001</v>
      </c>
      <c r="C58" s="36">
        <f>SUMIFS(СВЦЭМ!$D$33:$D$776,СВЦЭМ!$A$33:$A$776,$A58,СВЦЭМ!$B$33:$B$776,C$47)+'СЕТ СН'!$G$14+СВЦЭМ!$D$10+'СЕТ СН'!$G$5-'СЕТ СН'!$G$24</f>
        <v>3119.2064760800004</v>
      </c>
      <c r="D58" s="36">
        <f>SUMIFS(СВЦЭМ!$D$33:$D$776,СВЦЭМ!$A$33:$A$776,$A58,СВЦЭМ!$B$33:$B$776,D$47)+'СЕТ СН'!$G$14+СВЦЭМ!$D$10+'СЕТ СН'!$G$5-'СЕТ СН'!$G$24</f>
        <v>3125.6312646300003</v>
      </c>
      <c r="E58" s="36">
        <f>SUMIFS(СВЦЭМ!$D$33:$D$776,СВЦЭМ!$A$33:$A$776,$A58,СВЦЭМ!$B$33:$B$776,E$47)+'СЕТ СН'!$G$14+СВЦЭМ!$D$10+'СЕТ СН'!$G$5-'СЕТ СН'!$G$24</f>
        <v>3121.5953203999998</v>
      </c>
      <c r="F58" s="36">
        <f>SUMIFS(СВЦЭМ!$D$33:$D$776,СВЦЭМ!$A$33:$A$776,$A58,СВЦЭМ!$B$33:$B$776,F$47)+'СЕТ СН'!$G$14+СВЦЭМ!$D$10+'СЕТ СН'!$G$5-'СЕТ СН'!$G$24</f>
        <v>3124.2252260599998</v>
      </c>
      <c r="G58" s="36">
        <f>SUMIFS(СВЦЭМ!$D$33:$D$776,СВЦЭМ!$A$33:$A$776,$A58,СВЦЭМ!$B$33:$B$776,G$47)+'СЕТ СН'!$G$14+СВЦЭМ!$D$10+'СЕТ СН'!$G$5-'СЕТ СН'!$G$24</f>
        <v>3129.31393028</v>
      </c>
      <c r="H58" s="36">
        <f>SUMIFS(СВЦЭМ!$D$33:$D$776,СВЦЭМ!$A$33:$A$776,$A58,СВЦЭМ!$B$33:$B$776,H$47)+'СЕТ СН'!$G$14+СВЦЭМ!$D$10+'СЕТ СН'!$G$5-'СЕТ СН'!$G$24</f>
        <v>3119.6029588199999</v>
      </c>
      <c r="I58" s="36">
        <f>SUMIFS(СВЦЭМ!$D$33:$D$776,СВЦЭМ!$A$33:$A$776,$A58,СВЦЭМ!$B$33:$B$776,I$47)+'СЕТ СН'!$G$14+СВЦЭМ!$D$10+'СЕТ СН'!$G$5-'СЕТ СН'!$G$24</f>
        <v>3076.7355020800001</v>
      </c>
      <c r="J58" s="36">
        <f>SUMIFS(СВЦЭМ!$D$33:$D$776,СВЦЭМ!$A$33:$A$776,$A58,СВЦЭМ!$B$33:$B$776,J$47)+'СЕТ СН'!$G$14+СВЦЭМ!$D$10+'СЕТ СН'!$G$5-'СЕТ СН'!$G$24</f>
        <v>3039.32190743</v>
      </c>
      <c r="K58" s="36">
        <f>SUMIFS(СВЦЭМ!$D$33:$D$776,СВЦЭМ!$A$33:$A$776,$A58,СВЦЭМ!$B$33:$B$776,K$47)+'СЕТ СН'!$G$14+СВЦЭМ!$D$10+'СЕТ СН'!$G$5-'СЕТ СН'!$G$24</f>
        <v>3022.82136085</v>
      </c>
      <c r="L58" s="36">
        <f>SUMIFS(СВЦЭМ!$D$33:$D$776,СВЦЭМ!$A$33:$A$776,$A58,СВЦЭМ!$B$33:$B$776,L$47)+'СЕТ СН'!$G$14+СВЦЭМ!$D$10+'СЕТ СН'!$G$5-'СЕТ СН'!$G$24</f>
        <v>3017.91121183</v>
      </c>
      <c r="M58" s="36">
        <f>SUMIFS(СВЦЭМ!$D$33:$D$776,СВЦЭМ!$A$33:$A$776,$A58,СВЦЭМ!$B$33:$B$776,M$47)+'СЕТ СН'!$G$14+СВЦЭМ!$D$10+'СЕТ СН'!$G$5-'СЕТ СН'!$G$24</f>
        <v>3025.9680868800001</v>
      </c>
      <c r="N58" s="36">
        <f>SUMIFS(СВЦЭМ!$D$33:$D$776,СВЦЭМ!$A$33:$A$776,$A58,СВЦЭМ!$B$33:$B$776,N$47)+'СЕТ СН'!$G$14+СВЦЭМ!$D$10+'СЕТ СН'!$G$5-'СЕТ СН'!$G$24</f>
        <v>3036.18401554</v>
      </c>
      <c r="O58" s="36">
        <f>SUMIFS(СВЦЭМ!$D$33:$D$776,СВЦЭМ!$A$33:$A$776,$A58,СВЦЭМ!$B$33:$B$776,O$47)+'СЕТ СН'!$G$14+СВЦЭМ!$D$10+'СЕТ СН'!$G$5-'СЕТ СН'!$G$24</f>
        <v>3046.5264116200001</v>
      </c>
      <c r="P58" s="36">
        <f>SUMIFS(СВЦЭМ!$D$33:$D$776,СВЦЭМ!$A$33:$A$776,$A58,СВЦЭМ!$B$33:$B$776,P$47)+'СЕТ СН'!$G$14+СВЦЭМ!$D$10+'СЕТ СН'!$G$5-'СЕТ СН'!$G$24</f>
        <v>3058.63346714</v>
      </c>
      <c r="Q58" s="36">
        <f>SUMIFS(СВЦЭМ!$D$33:$D$776,СВЦЭМ!$A$33:$A$776,$A58,СВЦЭМ!$B$33:$B$776,Q$47)+'СЕТ СН'!$G$14+СВЦЭМ!$D$10+'СЕТ СН'!$G$5-'СЕТ СН'!$G$24</f>
        <v>3065.5794878500001</v>
      </c>
      <c r="R58" s="36">
        <f>SUMIFS(СВЦЭМ!$D$33:$D$776,СВЦЭМ!$A$33:$A$776,$A58,СВЦЭМ!$B$33:$B$776,R$47)+'СЕТ СН'!$G$14+СВЦЭМ!$D$10+'СЕТ СН'!$G$5-'СЕТ СН'!$G$24</f>
        <v>3053.3458319299998</v>
      </c>
      <c r="S58" s="36">
        <f>SUMIFS(СВЦЭМ!$D$33:$D$776,СВЦЭМ!$A$33:$A$776,$A58,СВЦЭМ!$B$33:$B$776,S$47)+'СЕТ СН'!$G$14+СВЦЭМ!$D$10+'СЕТ СН'!$G$5-'СЕТ СН'!$G$24</f>
        <v>3028.5714355199998</v>
      </c>
      <c r="T58" s="36">
        <f>SUMIFS(СВЦЭМ!$D$33:$D$776,СВЦЭМ!$A$33:$A$776,$A58,СВЦЭМ!$B$33:$B$776,T$47)+'СЕТ СН'!$G$14+СВЦЭМ!$D$10+'СЕТ СН'!$G$5-'СЕТ СН'!$G$24</f>
        <v>2999.9921167699999</v>
      </c>
      <c r="U58" s="36">
        <f>SUMIFS(СВЦЭМ!$D$33:$D$776,СВЦЭМ!$A$33:$A$776,$A58,СВЦЭМ!$B$33:$B$776,U$47)+'СЕТ СН'!$G$14+СВЦЭМ!$D$10+'СЕТ СН'!$G$5-'СЕТ СН'!$G$24</f>
        <v>2999.5205985900002</v>
      </c>
      <c r="V58" s="36">
        <f>SUMIFS(СВЦЭМ!$D$33:$D$776,СВЦЭМ!$A$33:$A$776,$A58,СВЦЭМ!$B$33:$B$776,V$47)+'СЕТ СН'!$G$14+СВЦЭМ!$D$10+'СЕТ СН'!$G$5-'СЕТ СН'!$G$24</f>
        <v>3013.9490523200002</v>
      </c>
      <c r="W58" s="36">
        <f>SUMIFS(СВЦЭМ!$D$33:$D$776,СВЦЭМ!$A$33:$A$776,$A58,СВЦЭМ!$B$33:$B$776,W$47)+'СЕТ СН'!$G$14+СВЦЭМ!$D$10+'СЕТ СН'!$G$5-'СЕТ СН'!$G$24</f>
        <v>3029.9952040099997</v>
      </c>
      <c r="X58" s="36">
        <f>SUMIFS(СВЦЭМ!$D$33:$D$776,СВЦЭМ!$A$33:$A$776,$A58,СВЦЭМ!$B$33:$B$776,X$47)+'СЕТ СН'!$G$14+СВЦЭМ!$D$10+'СЕТ СН'!$G$5-'СЕТ СН'!$G$24</f>
        <v>3033.07979213</v>
      </c>
      <c r="Y58" s="36">
        <f>SUMIFS(СВЦЭМ!$D$33:$D$776,СВЦЭМ!$A$33:$A$776,$A58,СВЦЭМ!$B$33:$B$776,Y$47)+'СЕТ СН'!$G$14+СВЦЭМ!$D$10+'СЕТ СН'!$G$5-'СЕТ СН'!$G$24</f>
        <v>3050.7763562800001</v>
      </c>
    </row>
    <row r="59" spans="1:25" ht="15.75" x14ac:dyDescent="0.2">
      <c r="A59" s="35">
        <f t="shared" si="1"/>
        <v>44208</v>
      </c>
      <c r="B59" s="36">
        <f>SUMIFS(СВЦЭМ!$D$33:$D$776,СВЦЭМ!$A$33:$A$776,$A59,СВЦЭМ!$B$33:$B$776,B$47)+'СЕТ СН'!$G$14+СВЦЭМ!$D$10+'СЕТ СН'!$G$5-'СЕТ СН'!$G$24</f>
        <v>3021.9788501800003</v>
      </c>
      <c r="C59" s="36">
        <f>SUMIFS(СВЦЭМ!$D$33:$D$776,СВЦЭМ!$A$33:$A$776,$A59,СВЦЭМ!$B$33:$B$776,C$47)+'СЕТ СН'!$G$14+СВЦЭМ!$D$10+'СЕТ СН'!$G$5-'СЕТ СН'!$G$24</f>
        <v>3056.26264692</v>
      </c>
      <c r="D59" s="36">
        <f>SUMIFS(СВЦЭМ!$D$33:$D$776,СВЦЭМ!$A$33:$A$776,$A59,СВЦЭМ!$B$33:$B$776,D$47)+'СЕТ СН'!$G$14+СВЦЭМ!$D$10+'СЕТ СН'!$G$5-'СЕТ СН'!$G$24</f>
        <v>3073.4608056300003</v>
      </c>
      <c r="E59" s="36">
        <f>SUMIFS(СВЦЭМ!$D$33:$D$776,СВЦЭМ!$A$33:$A$776,$A59,СВЦЭМ!$B$33:$B$776,E$47)+'СЕТ СН'!$G$14+СВЦЭМ!$D$10+'СЕТ СН'!$G$5-'СЕТ СН'!$G$24</f>
        <v>3085.99175268</v>
      </c>
      <c r="F59" s="36">
        <f>SUMIFS(СВЦЭМ!$D$33:$D$776,СВЦЭМ!$A$33:$A$776,$A59,СВЦЭМ!$B$33:$B$776,F$47)+'СЕТ СН'!$G$14+СВЦЭМ!$D$10+'СЕТ СН'!$G$5-'СЕТ СН'!$G$24</f>
        <v>3090.9533431899999</v>
      </c>
      <c r="G59" s="36">
        <f>SUMIFS(СВЦЭМ!$D$33:$D$776,СВЦЭМ!$A$33:$A$776,$A59,СВЦЭМ!$B$33:$B$776,G$47)+'СЕТ СН'!$G$14+СВЦЭМ!$D$10+'СЕТ СН'!$G$5-'СЕТ СН'!$G$24</f>
        <v>3081.5850250600001</v>
      </c>
      <c r="H59" s="36">
        <f>SUMIFS(СВЦЭМ!$D$33:$D$776,СВЦЭМ!$A$33:$A$776,$A59,СВЦЭМ!$B$33:$B$776,H$47)+'СЕТ СН'!$G$14+СВЦЭМ!$D$10+'СЕТ СН'!$G$5-'СЕТ СН'!$G$24</f>
        <v>3073.6675663400001</v>
      </c>
      <c r="I59" s="36">
        <f>SUMIFS(СВЦЭМ!$D$33:$D$776,СВЦЭМ!$A$33:$A$776,$A59,СВЦЭМ!$B$33:$B$776,I$47)+'СЕТ СН'!$G$14+СВЦЭМ!$D$10+'СЕТ СН'!$G$5-'СЕТ СН'!$G$24</f>
        <v>3035.5229131699998</v>
      </c>
      <c r="J59" s="36">
        <f>SUMIFS(СВЦЭМ!$D$33:$D$776,СВЦЭМ!$A$33:$A$776,$A59,СВЦЭМ!$B$33:$B$776,J$47)+'СЕТ СН'!$G$14+СВЦЭМ!$D$10+'СЕТ СН'!$G$5-'СЕТ СН'!$G$24</f>
        <v>3000.73771695</v>
      </c>
      <c r="K59" s="36">
        <f>SUMIFS(СВЦЭМ!$D$33:$D$776,СВЦЭМ!$A$33:$A$776,$A59,СВЦЭМ!$B$33:$B$776,K$47)+'СЕТ СН'!$G$14+СВЦЭМ!$D$10+'СЕТ СН'!$G$5-'СЕТ СН'!$G$24</f>
        <v>2998.9106177000003</v>
      </c>
      <c r="L59" s="36">
        <f>SUMIFS(СВЦЭМ!$D$33:$D$776,СВЦЭМ!$A$33:$A$776,$A59,СВЦЭМ!$B$33:$B$776,L$47)+'СЕТ СН'!$G$14+СВЦЭМ!$D$10+'СЕТ СН'!$G$5-'СЕТ СН'!$G$24</f>
        <v>2991.9721816199999</v>
      </c>
      <c r="M59" s="36">
        <f>SUMIFS(СВЦЭМ!$D$33:$D$776,СВЦЭМ!$A$33:$A$776,$A59,СВЦЭМ!$B$33:$B$776,M$47)+'СЕТ СН'!$G$14+СВЦЭМ!$D$10+'СЕТ СН'!$G$5-'СЕТ СН'!$G$24</f>
        <v>2998.2931065900002</v>
      </c>
      <c r="N59" s="36">
        <f>SUMIFS(СВЦЭМ!$D$33:$D$776,СВЦЭМ!$A$33:$A$776,$A59,СВЦЭМ!$B$33:$B$776,N$47)+'СЕТ СН'!$G$14+СВЦЭМ!$D$10+'СЕТ СН'!$G$5-'СЕТ СН'!$G$24</f>
        <v>3004.3472048000003</v>
      </c>
      <c r="O59" s="36">
        <f>SUMIFS(СВЦЭМ!$D$33:$D$776,СВЦЭМ!$A$33:$A$776,$A59,СВЦЭМ!$B$33:$B$776,O$47)+'СЕТ СН'!$G$14+СВЦЭМ!$D$10+'СЕТ СН'!$G$5-'СЕТ СН'!$G$24</f>
        <v>3017.28648002</v>
      </c>
      <c r="P59" s="36">
        <f>SUMIFS(СВЦЭМ!$D$33:$D$776,СВЦЭМ!$A$33:$A$776,$A59,СВЦЭМ!$B$33:$B$776,P$47)+'СЕТ СН'!$G$14+СВЦЭМ!$D$10+'СЕТ СН'!$G$5-'СЕТ СН'!$G$24</f>
        <v>3026.51155376</v>
      </c>
      <c r="Q59" s="36">
        <f>SUMIFS(СВЦЭМ!$D$33:$D$776,СВЦЭМ!$A$33:$A$776,$A59,СВЦЭМ!$B$33:$B$776,Q$47)+'СЕТ СН'!$G$14+СВЦЭМ!$D$10+'СЕТ СН'!$G$5-'СЕТ СН'!$G$24</f>
        <v>3027.4502315300001</v>
      </c>
      <c r="R59" s="36">
        <f>SUMIFS(СВЦЭМ!$D$33:$D$776,СВЦЭМ!$A$33:$A$776,$A59,СВЦЭМ!$B$33:$B$776,R$47)+'СЕТ СН'!$G$14+СВЦЭМ!$D$10+'СЕТ СН'!$G$5-'СЕТ СН'!$G$24</f>
        <v>3016.4823301000001</v>
      </c>
      <c r="S59" s="36">
        <f>SUMIFS(СВЦЭМ!$D$33:$D$776,СВЦЭМ!$A$33:$A$776,$A59,СВЦЭМ!$B$33:$B$776,S$47)+'СЕТ СН'!$G$14+СВЦЭМ!$D$10+'СЕТ СН'!$G$5-'СЕТ СН'!$G$24</f>
        <v>2996.31945025</v>
      </c>
      <c r="T59" s="36">
        <f>SUMIFS(СВЦЭМ!$D$33:$D$776,СВЦЭМ!$A$33:$A$776,$A59,СВЦЭМ!$B$33:$B$776,T$47)+'СЕТ СН'!$G$14+СВЦЭМ!$D$10+'СЕТ СН'!$G$5-'СЕТ СН'!$G$24</f>
        <v>2983.9128574900001</v>
      </c>
      <c r="U59" s="36">
        <f>SUMIFS(СВЦЭМ!$D$33:$D$776,СВЦЭМ!$A$33:$A$776,$A59,СВЦЭМ!$B$33:$B$776,U$47)+'СЕТ СН'!$G$14+СВЦЭМ!$D$10+'СЕТ СН'!$G$5-'СЕТ СН'!$G$24</f>
        <v>2985.2023255200002</v>
      </c>
      <c r="V59" s="36">
        <f>SUMIFS(СВЦЭМ!$D$33:$D$776,СВЦЭМ!$A$33:$A$776,$A59,СВЦЭМ!$B$33:$B$776,V$47)+'СЕТ СН'!$G$14+СВЦЭМ!$D$10+'СЕТ СН'!$G$5-'СЕТ СН'!$G$24</f>
        <v>3001.3233597799999</v>
      </c>
      <c r="W59" s="36">
        <f>SUMIFS(СВЦЭМ!$D$33:$D$776,СВЦЭМ!$A$33:$A$776,$A59,СВЦЭМ!$B$33:$B$776,W$47)+'СЕТ СН'!$G$14+СВЦЭМ!$D$10+'СЕТ СН'!$G$5-'СЕТ СН'!$G$24</f>
        <v>3021.3276878699999</v>
      </c>
      <c r="X59" s="36">
        <f>SUMIFS(СВЦЭМ!$D$33:$D$776,СВЦЭМ!$A$33:$A$776,$A59,СВЦЭМ!$B$33:$B$776,X$47)+'СЕТ СН'!$G$14+СВЦЭМ!$D$10+'СЕТ СН'!$G$5-'СЕТ СН'!$G$24</f>
        <v>3028.3577904599997</v>
      </c>
      <c r="Y59" s="36">
        <f>SUMIFS(СВЦЭМ!$D$33:$D$776,СВЦЭМ!$A$33:$A$776,$A59,СВЦЭМ!$B$33:$B$776,Y$47)+'СЕТ СН'!$G$14+СВЦЭМ!$D$10+'СЕТ СН'!$G$5-'СЕТ СН'!$G$24</f>
        <v>3053.9311194399997</v>
      </c>
    </row>
    <row r="60" spans="1:25" ht="15.75" x14ac:dyDescent="0.2">
      <c r="A60" s="35">
        <f t="shared" si="1"/>
        <v>44209</v>
      </c>
      <c r="B60" s="36">
        <f>SUMIFS(СВЦЭМ!$D$33:$D$776,СВЦЭМ!$A$33:$A$776,$A60,СВЦЭМ!$B$33:$B$776,B$47)+'СЕТ СН'!$G$14+СВЦЭМ!$D$10+'СЕТ СН'!$G$5-'СЕТ СН'!$G$24</f>
        <v>3044.9111172499997</v>
      </c>
      <c r="C60" s="36">
        <f>SUMIFS(СВЦЭМ!$D$33:$D$776,СВЦЭМ!$A$33:$A$776,$A60,СВЦЭМ!$B$33:$B$776,C$47)+'СЕТ СН'!$G$14+СВЦЭМ!$D$10+'СЕТ СН'!$G$5-'СЕТ СН'!$G$24</f>
        <v>3083.6924628900001</v>
      </c>
      <c r="D60" s="36">
        <f>SUMIFS(СВЦЭМ!$D$33:$D$776,СВЦЭМ!$A$33:$A$776,$A60,СВЦЭМ!$B$33:$B$776,D$47)+'СЕТ СН'!$G$14+СВЦЭМ!$D$10+'СЕТ СН'!$G$5-'СЕТ СН'!$G$24</f>
        <v>3097.8476002300004</v>
      </c>
      <c r="E60" s="36">
        <f>SUMIFS(СВЦЭМ!$D$33:$D$776,СВЦЭМ!$A$33:$A$776,$A60,СВЦЭМ!$B$33:$B$776,E$47)+'СЕТ СН'!$G$14+СВЦЭМ!$D$10+'СЕТ СН'!$G$5-'СЕТ СН'!$G$24</f>
        <v>3114.3319656000003</v>
      </c>
      <c r="F60" s="36">
        <f>SUMIFS(СВЦЭМ!$D$33:$D$776,СВЦЭМ!$A$33:$A$776,$A60,СВЦЭМ!$B$33:$B$776,F$47)+'СЕТ СН'!$G$14+СВЦЭМ!$D$10+'СЕТ СН'!$G$5-'СЕТ СН'!$G$24</f>
        <v>3113.1051087599999</v>
      </c>
      <c r="G60" s="36">
        <f>SUMIFS(СВЦЭМ!$D$33:$D$776,СВЦЭМ!$A$33:$A$776,$A60,СВЦЭМ!$B$33:$B$776,G$47)+'СЕТ СН'!$G$14+СВЦЭМ!$D$10+'СЕТ СН'!$G$5-'СЕТ СН'!$G$24</f>
        <v>3104.5001199600001</v>
      </c>
      <c r="H60" s="36">
        <f>SUMIFS(СВЦЭМ!$D$33:$D$776,СВЦЭМ!$A$33:$A$776,$A60,СВЦЭМ!$B$33:$B$776,H$47)+'СЕТ СН'!$G$14+СВЦЭМ!$D$10+'СЕТ СН'!$G$5-'СЕТ СН'!$G$24</f>
        <v>3084.2021816199999</v>
      </c>
      <c r="I60" s="36">
        <f>SUMIFS(СВЦЭМ!$D$33:$D$776,СВЦЭМ!$A$33:$A$776,$A60,СВЦЭМ!$B$33:$B$776,I$47)+'СЕТ СН'!$G$14+СВЦЭМ!$D$10+'СЕТ СН'!$G$5-'СЕТ СН'!$G$24</f>
        <v>3057.0730135000003</v>
      </c>
      <c r="J60" s="36">
        <f>SUMIFS(СВЦЭМ!$D$33:$D$776,СВЦЭМ!$A$33:$A$776,$A60,СВЦЭМ!$B$33:$B$776,J$47)+'СЕТ СН'!$G$14+СВЦЭМ!$D$10+'СЕТ СН'!$G$5-'СЕТ СН'!$G$24</f>
        <v>3035.73040545</v>
      </c>
      <c r="K60" s="36">
        <f>SUMIFS(СВЦЭМ!$D$33:$D$776,СВЦЭМ!$A$33:$A$776,$A60,СВЦЭМ!$B$33:$B$776,K$47)+'СЕТ СН'!$G$14+СВЦЭМ!$D$10+'СЕТ СН'!$G$5-'СЕТ СН'!$G$24</f>
        <v>3030.7461227499998</v>
      </c>
      <c r="L60" s="36">
        <f>SUMIFS(СВЦЭМ!$D$33:$D$776,СВЦЭМ!$A$33:$A$776,$A60,СВЦЭМ!$B$33:$B$776,L$47)+'СЕТ СН'!$G$14+СВЦЭМ!$D$10+'СЕТ СН'!$G$5-'СЕТ СН'!$G$24</f>
        <v>3009.4024945199999</v>
      </c>
      <c r="M60" s="36">
        <f>SUMIFS(СВЦЭМ!$D$33:$D$776,СВЦЭМ!$A$33:$A$776,$A60,СВЦЭМ!$B$33:$B$776,M$47)+'СЕТ СН'!$G$14+СВЦЭМ!$D$10+'СЕТ СН'!$G$5-'СЕТ СН'!$G$24</f>
        <v>3007.6870202099999</v>
      </c>
      <c r="N60" s="36">
        <f>SUMIFS(СВЦЭМ!$D$33:$D$776,СВЦЭМ!$A$33:$A$776,$A60,СВЦЭМ!$B$33:$B$776,N$47)+'СЕТ СН'!$G$14+СВЦЭМ!$D$10+'СЕТ СН'!$G$5-'СЕТ СН'!$G$24</f>
        <v>3021.6904724799997</v>
      </c>
      <c r="O60" s="36">
        <f>SUMIFS(СВЦЭМ!$D$33:$D$776,СВЦЭМ!$A$33:$A$776,$A60,СВЦЭМ!$B$33:$B$776,O$47)+'СЕТ СН'!$G$14+СВЦЭМ!$D$10+'СЕТ СН'!$G$5-'СЕТ СН'!$G$24</f>
        <v>3024.5999697300003</v>
      </c>
      <c r="P60" s="36">
        <f>SUMIFS(СВЦЭМ!$D$33:$D$776,СВЦЭМ!$A$33:$A$776,$A60,СВЦЭМ!$B$33:$B$776,P$47)+'СЕТ СН'!$G$14+СВЦЭМ!$D$10+'СЕТ СН'!$G$5-'СЕТ СН'!$G$24</f>
        <v>3031.6713798299998</v>
      </c>
      <c r="Q60" s="36">
        <f>SUMIFS(СВЦЭМ!$D$33:$D$776,СВЦЭМ!$A$33:$A$776,$A60,СВЦЭМ!$B$33:$B$776,Q$47)+'СЕТ СН'!$G$14+СВЦЭМ!$D$10+'СЕТ СН'!$G$5-'СЕТ СН'!$G$24</f>
        <v>3034.8094003599999</v>
      </c>
      <c r="R60" s="36">
        <f>SUMIFS(СВЦЭМ!$D$33:$D$776,СВЦЭМ!$A$33:$A$776,$A60,СВЦЭМ!$B$33:$B$776,R$47)+'СЕТ СН'!$G$14+СВЦЭМ!$D$10+'СЕТ СН'!$G$5-'СЕТ СН'!$G$24</f>
        <v>3026.4098205999999</v>
      </c>
      <c r="S60" s="36">
        <f>SUMIFS(СВЦЭМ!$D$33:$D$776,СВЦЭМ!$A$33:$A$776,$A60,СВЦЭМ!$B$33:$B$776,S$47)+'СЕТ СН'!$G$14+СВЦЭМ!$D$10+'СЕТ СН'!$G$5-'СЕТ СН'!$G$24</f>
        <v>3009.0438450800002</v>
      </c>
      <c r="T60" s="36">
        <f>SUMIFS(СВЦЭМ!$D$33:$D$776,СВЦЭМ!$A$33:$A$776,$A60,СВЦЭМ!$B$33:$B$776,T$47)+'СЕТ СН'!$G$14+СВЦЭМ!$D$10+'СЕТ СН'!$G$5-'СЕТ СН'!$G$24</f>
        <v>2986.79437315</v>
      </c>
      <c r="U60" s="36">
        <f>SUMIFS(СВЦЭМ!$D$33:$D$776,СВЦЭМ!$A$33:$A$776,$A60,СВЦЭМ!$B$33:$B$776,U$47)+'СЕТ СН'!$G$14+СВЦЭМ!$D$10+'СЕТ СН'!$G$5-'СЕТ СН'!$G$24</f>
        <v>2986.5080743500002</v>
      </c>
      <c r="V60" s="36">
        <f>SUMIFS(СВЦЭМ!$D$33:$D$776,СВЦЭМ!$A$33:$A$776,$A60,СВЦЭМ!$B$33:$B$776,V$47)+'СЕТ СН'!$G$14+СВЦЭМ!$D$10+'СЕТ СН'!$G$5-'СЕТ СН'!$G$24</f>
        <v>3002.5073512399999</v>
      </c>
      <c r="W60" s="36">
        <f>SUMIFS(СВЦЭМ!$D$33:$D$776,СВЦЭМ!$A$33:$A$776,$A60,СВЦЭМ!$B$33:$B$776,W$47)+'СЕТ СН'!$G$14+СВЦЭМ!$D$10+'СЕТ СН'!$G$5-'СЕТ СН'!$G$24</f>
        <v>3017.6354735800001</v>
      </c>
      <c r="X60" s="36">
        <f>SUMIFS(СВЦЭМ!$D$33:$D$776,СВЦЭМ!$A$33:$A$776,$A60,СВЦЭМ!$B$33:$B$776,X$47)+'СЕТ СН'!$G$14+СВЦЭМ!$D$10+'СЕТ СН'!$G$5-'СЕТ СН'!$G$24</f>
        <v>3028.3206123499999</v>
      </c>
      <c r="Y60" s="36">
        <f>SUMIFS(СВЦЭМ!$D$33:$D$776,СВЦЭМ!$A$33:$A$776,$A60,СВЦЭМ!$B$33:$B$776,Y$47)+'СЕТ СН'!$G$14+СВЦЭМ!$D$10+'СЕТ СН'!$G$5-'СЕТ СН'!$G$24</f>
        <v>3045.2862189300004</v>
      </c>
    </row>
    <row r="61" spans="1:25" ht="15.75" x14ac:dyDescent="0.2">
      <c r="A61" s="35">
        <f t="shared" si="1"/>
        <v>44210</v>
      </c>
      <c r="B61" s="36">
        <f>SUMIFS(СВЦЭМ!$D$33:$D$776,СВЦЭМ!$A$33:$A$776,$A61,СВЦЭМ!$B$33:$B$776,B$47)+'СЕТ СН'!$G$14+СВЦЭМ!$D$10+'СЕТ СН'!$G$5-'СЕТ СН'!$G$24</f>
        <v>3056.2605396399999</v>
      </c>
      <c r="C61" s="36">
        <f>SUMIFS(СВЦЭМ!$D$33:$D$776,СВЦЭМ!$A$33:$A$776,$A61,СВЦЭМ!$B$33:$B$776,C$47)+'СЕТ СН'!$G$14+СВЦЭМ!$D$10+'СЕТ СН'!$G$5-'СЕТ СН'!$G$24</f>
        <v>3094.2901868099998</v>
      </c>
      <c r="D61" s="36">
        <f>SUMIFS(СВЦЭМ!$D$33:$D$776,СВЦЭМ!$A$33:$A$776,$A61,СВЦЭМ!$B$33:$B$776,D$47)+'СЕТ СН'!$G$14+СВЦЭМ!$D$10+'СЕТ СН'!$G$5-'СЕТ СН'!$G$24</f>
        <v>3115.4340533100003</v>
      </c>
      <c r="E61" s="36">
        <f>SUMIFS(СВЦЭМ!$D$33:$D$776,СВЦЭМ!$A$33:$A$776,$A61,СВЦЭМ!$B$33:$B$776,E$47)+'СЕТ СН'!$G$14+СВЦЭМ!$D$10+'СЕТ СН'!$G$5-'СЕТ СН'!$G$24</f>
        <v>3120.6185906400001</v>
      </c>
      <c r="F61" s="36">
        <f>SUMIFS(СВЦЭМ!$D$33:$D$776,СВЦЭМ!$A$33:$A$776,$A61,СВЦЭМ!$B$33:$B$776,F$47)+'СЕТ СН'!$G$14+СВЦЭМ!$D$10+'СЕТ СН'!$G$5-'СЕТ СН'!$G$24</f>
        <v>3128.39103841</v>
      </c>
      <c r="G61" s="36">
        <f>SUMIFS(СВЦЭМ!$D$33:$D$776,СВЦЭМ!$A$33:$A$776,$A61,СВЦЭМ!$B$33:$B$776,G$47)+'СЕТ СН'!$G$14+СВЦЭМ!$D$10+'СЕТ СН'!$G$5-'СЕТ СН'!$G$24</f>
        <v>3096.8334927599999</v>
      </c>
      <c r="H61" s="36">
        <f>SUMIFS(СВЦЭМ!$D$33:$D$776,СВЦЭМ!$A$33:$A$776,$A61,СВЦЭМ!$B$33:$B$776,H$47)+'СЕТ СН'!$G$14+СВЦЭМ!$D$10+'СЕТ СН'!$G$5-'СЕТ СН'!$G$24</f>
        <v>3056.6304370600001</v>
      </c>
      <c r="I61" s="36">
        <f>SUMIFS(СВЦЭМ!$D$33:$D$776,СВЦЭМ!$A$33:$A$776,$A61,СВЦЭМ!$B$33:$B$776,I$47)+'СЕТ СН'!$G$14+СВЦЭМ!$D$10+'СЕТ СН'!$G$5-'СЕТ СН'!$G$24</f>
        <v>3012.90213275</v>
      </c>
      <c r="J61" s="36">
        <f>SUMIFS(СВЦЭМ!$D$33:$D$776,СВЦЭМ!$A$33:$A$776,$A61,СВЦЭМ!$B$33:$B$776,J$47)+'СЕТ СН'!$G$14+СВЦЭМ!$D$10+'СЕТ СН'!$G$5-'СЕТ СН'!$G$24</f>
        <v>2987.56123097</v>
      </c>
      <c r="K61" s="36">
        <f>SUMIFS(СВЦЭМ!$D$33:$D$776,СВЦЭМ!$A$33:$A$776,$A61,СВЦЭМ!$B$33:$B$776,K$47)+'СЕТ СН'!$G$14+СВЦЭМ!$D$10+'СЕТ СН'!$G$5-'СЕТ СН'!$G$24</f>
        <v>2985.6680959599998</v>
      </c>
      <c r="L61" s="36">
        <f>SUMIFS(СВЦЭМ!$D$33:$D$776,СВЦЭМ!$A$33:$A$776,$A61,СВЦЭМ!$B$33:$B$776,L$47)+'СЕТ СН'!$G$14+СВЦЭМ!$D$10+'СЕТ СН'!$G$5-'СЕТ СН'!$G$24</f>
        <v>2981.9013431200001</v>
      </c>
      <c r="M61" s="36">
        <f>SUMIFS(СВЦЭМ!$D$33:$D$776,СВЦЭМ!$A$33:$A$776,$A61,СВЦЭМ!$B$33:$B$776,M$47)+'СЕТ СН'!$G$14+СВЦЭМ!$D$10+'СЕТ СН'!$G$5-'СЕТ СН'!$G$24</f>
        <v>2990.5644134300001</v>
      </c>
      <c r="N61" s="36">
        <f>SUMIFS(СВЦЭМ!$D$33:$D$776,СВЦЭМ!$A$33:$A$776,$A61,СВЦЭМ!$B$33:$B$776,N$47)+'СЕТ СН'!$G$14+СВЦЭМ!$D$10+'СЕТ СН'!$G$5-'СЕТ СН'!$G$24</f>
        <v>2998.5364588000002</v>
      </c>
      <c r="O61" s="36">
        <f>SUMIFS(СВЦЭМ!$D$33:$D$776,СВЦЭМ!$A$33:$A$776,$A61,СВЦЭМ!$B$33:$B$776,O$47)+'СЕТ СН'!$G$14+СВЦЭМ!$D$10+'СЕТ СН'!$G$5-'СЕТ СН'!$G$24</f>
        <v>3004.29013171</v>
      </c>
      <c r="P61" s="36">
        <f>SUMIFS(СВЦЭМ!$D$33:$D$776,СВЦЭМ!$A$33:$A$776,$A61,СВЦЭМ!$B$33:$B$776,P$47)+'СЕТ СН'!$G$14+СВЦЭМ!$D$10+'СЕТ СН'!$G$5-'СЕТ СН'!$G$24</f>
        <v>3011.4216972100003</v>
      </c>
      <c r="Q61" s="36">
        <f>SUMIFS(СВЦЭМ!$D$33:$D$776,СВЦЭМ!$A$33:$A$776,$A61,СВЦЭМ!$B$33:$B$776,Q$47)+'СЕТ СН'!$G$14+СВЦЭМ!$D$10+'СЕТ СН'!$G$5-'СЕТ СН'!$G$24</f>
        <v>3018.1271229200001</v>
      </c>
      <c r="R61" s="36">
        <f>SUMIFS(СВЦЭМ!$D$33:$D$776,СВЦЭМ!$A$33:$A$776,$A61,СВЦЭМ!$B$33:$B$776,R$47)+'СЕТ СН'!$G$14+СВЦЭМ!$D$10+'СЕТ СН'!$G$5-'СЕТ СН'!$G$24</f>
        <v>3009.3642940199998</v>
      </c>
      <c r="S61" s="36">
        <f>SUMIFS(СВЦЭМ!$D$33:$D$776,СВЦЭМ!$A$33:$A$776,$A61,СВЦЭМ!$B$33:$B$776,S$47)+'СЕТ СН'!$G$14+СВЦЭМ!$D$10+'СЕТ СН'!$G$5-'СЕТ СН'!$G$24</f>
        <v>3007.7441371599998</v>
      </c>
      <c r="T61" s="36">
        <f>SUMIFS(СВЦЭМ!$D$33:$D$776,СВЦЭМ!$A$33:$A$776,$A61,СВЦЭМ!$B$33:$B$776,T$47)+'СЕТ СН'!$G$14+СВЦЭМ!$D$10+'СЕТ СН'!$G$5-'СЕТ СН'!$G$24</f>
        <v>2992.82699099</v>
      </c>
      <c r="U61" s="36">
        <f>SUMIFS(СВЦЭМ!$D$33:$D$776,СВЦЭМ!$A$33:$A$776,$A61,СВЦЭМ!$B$33:$B$776,U$47)+'СЕТ СН'!$G$14+СВЦЭМ!$D$10+'СЕТ СН'!$G$5-'СЕТ СН'!$G$24</f>
        <v>2991.2699586500003</v>
      </c>
      <c r="V61" s="36">
        <f>SUMIFS(СВЦЭМ!$D$33:$D$776,СВЦЭМ!$A$33:$A$776,$A61,СВЦЭМ!$B$33:$B$776,V$47)+'СЕТ СН'!$G$14+СВЦЭМ!$D$10+'СЕТ СН'!$G$5-'СЕТ СН'!$G$24</f>
        <v>2996.91367519</v>
      </c>
      <c r="W61" s="36">
        <f>SUMIFS(СВЦЭМ!$D$33:$D$776,СВЦЭМ!$A$33:$A$776,$A61,СВЦЭМ!$B$33:$B$776,W$47)+'СЕТ СН'!$G$14+СВЦЭМ!$D$10+'СЕТ СН'!$G$5-'СЕТ СН'!$G$24</f>
        <v>3010.98860109</v>
      </c>
      <c r="X61" s="36">
        <f>SUMIFS(СВЦЭМ!$D$33:$D$776,СВЦЭМ!$A$33:$A$776,$A61,СВЦЭМ!$B$33:$B$776,X$47)+'СЕТ СН'!$G$14+СВЦЭМ!$D$10+'СЕТ СН'!$G$5-'СЕТ СН'!$G$24</f>
        <v>3023.8631614400001</v>
      </c>
      <c r="Y61" s="36">
        <f>SUMIFS(СВЦЭМ!$D$33:$D$776,СВЦЭМ!$A$33:$A$776,$A61,СВЦЭМ!$B$33:$B$776,Y$47)+'СЕТ СН'!$G$14+СВЦЭМ!$D$10+'СЕТ СН'!$G$5-'СЕТ СН'!$G$24</f>
        <v>3045.6338042300004</v>
      </c>
    </row>
    <row r="62" spans="1:25" ht="15.75" x14ac:dyDescent="0.2">
      <c r="A62" s="35">
        <f t="shared" si="1"/>
        <v>44211</v>
      </c>
      <c r="B62" s="36">
        <f>SUMIFS(СВЦЭМ!$D$33:$D$776,СВЦЭМ!$A$33:$A$776,$A62,СВЦЭМ!$B$33:$B$776,B$47)+'СЕТ СН'!$G$14+СВЦЭМ!$D$10+'СЕТ СН'!$G$5-'СЕТ СН'!$G$24</f>
        <v>2889.2506298600001</v>
      </c>
      <c r="C62" s="36">
        <f>SUMIFS(СВЦЭМ!$D$33:$D$776,СВЦЭМ!$A$33:$A$776,$A62,СВЦЭМ!$B$33:$B$776,C$47)+'СЕТ СН'!$G$14+СВЦЭМ!$D$10+'СЕТ СН'!$G$5-'СЕТ СН'!$G$24</f>
        <v>2919.7509283899999</v>
      </c>
      <c r="D62" s="36">
        <f>SUMIFS(СВЦЭМ!$D$33:$D$776,СВЦЭМ!$A$33:$A$776,$A62,СВЦЭМ!$B$33:$B$776,D$47)+'СЕТ СН'!$G$14+СВЦЭМ!$D$10+'СЕТ СН'!$G$5-'СЕТ СН'!$G$24</f>
        <v>2881.2811243599999</v>
      </c>
      <c r="E62" s="36">
        <f>SUMIFS(СВЦЭМ!$D$33:$D$776,СВЦЭМ!$A$33:$A$776,$A62,СВЦЭМ!$B$33:$B$776,E$47)+'СЕТ СН'!$G$14+СВЦЭМ!$D$10+'СЕТ СН'!$G$5-'СЕТ СН'!$G$24</f>
        <v>2887.28920991</v>
      </c>
      <c r="F62" s="36">
        <f>SUMIFS(СВЦЭМ!$D$33:$D$776,СВЦЭМ!$A$33:$A$776,$A62,СВЦЭМ!$B$33:$B$776,F$47)+'СЕТ СН'!$G$14+СВЦЭМ!$D$10+'СЕТ СН'!$G$5-'СЕТ СН'!$G$24</f>
        <v>2891.01104016</v>
      </c>
      <c r="G62" s="36">
        <f>SUMIFS(СВЦЭМ!$D$33:$D$776,СВЦЭМ!$A$33:$A$776,$A62,СВЦЭМ!$B$33:$B$776,G$47)+'СЕТ СН'!$G$14+СВЦЭМ!$D$10+'СЕТ СН'!$G$5-'СЕТ СН'!$G$24</f>
        <v>2879.0868966400003</v>
      </c>
      <c r="H62" s="36">
        <f>SUMIFS(СВЦЭМ!$D$33:$D$776,СВЦЭМ!$A$33:$A$776,$A62,СВЦЭМ!$B$33:$B$776,H$47)+'СЕТ СН'!$G$14+СВЦЭМ!$D$10+'СЕТ СН'!$G$5-'СЕТ СН'!$G$24</f>
        <v>2845.9737573000002</v>
      </c>
      <c r="I62" s="36">
        <f>SUMIFS(СВЦЭМ!$D$33:$D$776,СВЦЭМ!$A$33:$A$776,$A62,СВЦЭМ!$B$33:$B$776,I$47)+'СЕТ СН'!$G$14+СВЦЭМ!$D$10+'СЕТ СН'!$G$5-'СЕТ СН'!$G$24</f>
        <v>2851.5693422899999</v>
      </c>
      <c r="J62" s="36">
        <f>SUMIFS(СВЦЭМ!$D$33:$D$776,СВЦЭМ!$A$33:$A$776,$A62,СВЦЭМ!$B$33:$B$776,J$47)+'СЕТ СН'!$G$14+СВЦЭМ!$D$10+'СЕТ СН'!$G$5-'СЕТ СН'!$G$24</f>
        <v>2866.8302925600001</v>
      </c>
      <c r="K62" s="36">
        <f>SUMIFS(СВЦЭМ!$D$33:$D$776,СВЦЭМ!$A$33:$A$776,$A62,СВЦЭМ!$B$33:$B$776,K$47)+'СЕТ СН'!$G$14+СВЦЭМ!$D$10+'СЕТ СН'!$G$5-'СЕТ СН'!$G$24</f>
        <v>2868.1596731499999</v>
      </c>
      <c r="L62" s="36">
        <f>SUMIFS(СВЦЭМ!$D$33:$D$776,СВЦЭМ!$A$33:$A$776,$A62,СВЦЭМ!$B$33:$B$776,L$47)+'СЕТ СН'!$G$14+СВЦЭМ!$D$10+'СЕТ СН'!$G$5-'СЕТ СН'!$G$24</f>
        <v>2869.7104469999999</v>
      </c>
      <c r="M62" s="36">
        <f>SUMIFS(СВЦЭМ!$D$33:$D$776,СВЦЭМ!$A$33:$A$776,$A62,СВЦЭМ!$B$33:$B$776,M$47)+'СЕТ СН'!$G$14+СВЦЭМ!$D$10+'СЕТ СН'!$G$5-'СЕТ СН'!$G$24</f>
        <v>2862.8197213000003</v>
      </c>
      <c r="N62" s="36">
        <f>SUMIFS(СВЦЭМ!$D$33:$D$776,СВЦЭМ!$A$33:$A$776,$A62,СВЦЭМ!$B$33:$B$776,N$47)+'СЕТ СН'!$G$14+СВЦЭМ!$D$10+'СЕТ СН'!$G$5-'СЕТ СН'!$G$24</f>
        <v>2856.74394218</v>
      </c>
      <c r="O62" s="36">
        <f>SUMIFS(СВЦЭМ!$D$33:$D$776,СВЦЭМ!$A$33:$A$776,$A62,СВЦЭМ!$B$33:$B$776,O$47)+'СЕТ СН'!$G$14+СВЦЭМ!$D$10+'СЕТ СН'!$G$5-'СЕТ СН'!$G$24</f>
        <v>2861.71714677</v>
      </c>
      <c r="P62" s="36">
        <f>SUMIFS(СВЦЭМ!$D$33:$D$776,СВЦЭМ!$A$33:$A$776,$A62,СВЦЭМ!$B$33:$B$776,P$47)+'СЕТ СН'!$G$14+СВЦЭМ!$D$10+'СЕТ СН'!$G$5-'СЕТ СН'!$G$24</f>
        <v>2886.74465104</v>
      </c>
      <c r="Q62" s="36">
        <f>SUMIFS(СВЦЭМ!$D$33:$D$776,СВЦЭМ!$A$33:$A$776,$A62,СВЦЭМ!$B$33:$B$776,Q$47)+'СЕТ СН'!$G$14+СВЦЭМ!$D$10+'СЕТ СН'!$G$5-'СЕТ СН'!$G$24</f>
        <v>2879.0566088099999</v>
      </c>
      <c r="R62" s="36">
        <f>SUMIFS(СВЦЭМ!$D$33:$D$776,СВЦЭМ!$A$33:$A$776,$A62,СВЦЭМ!$B$33:$B$776,R$47)+'СЕТ СН'!$G$14+СВЦЭМ!$D$10+'СЕТ СН'!$G$5-'СЕТ СН'!$G$24</f>
        <v>2889.6133488999999</v>
      </c>
      <c r="S62" s="36">
        <f>SUMIFS(СВЦЭМ!$D$33:$D$776,СВЦЭМ!$A$33:$A$776,$A62,СВЦЭМ!$B$33:$B$776,S$47)+'СЕТ СН'!$G$14+СВЦЭМ!$D$10+'СЕТ СН'!$G$5-'СЕТ СН'!$G$24</f>
        <v>2888.5632040700002</v>
      </c>
      <c r="T62" s="36">
        <f>SUMIFS(СВЦЭМ!$D$33:$D$776,СВЦЭМ!$A$33:$A$776,$A62,СВЦЭМ!$B$33:$B$776,T$47)+'СЕТ СН'!$G$14+СВЦЭМ!$D$10+'СЕТ СН'!$G$5-'СЕТ СН'!$G$24</f>
        <v>2943.2538577200003</v>
      </c>
      <c r="U62" s="36">
        <f>SUMIFS(СВЦЭМ!$D$33:$D$776,СВЦЭМ!$A$33:$A$776,$A62,СВЦЭМ!$B$33:$B$776,U$47)+'СЕТ СН'!$G$14+СВЦЭМ!$D$10+'СЕТ СН'!$G$5-'СЕТ СН'!$G$24</f>
        <v>2937.1732918799999</v>
      </c>
      <c r="V62" s="36">
        <f>SUMIFS(СВЦЭМ!$D$33:$D$776,СВЦЭМ!$A$33:$A$776,$A62,СВЦЭМ!$B$33:$B$776,V$47)+'СЕТ СН'!$G$14+СВЦЭМ!$D$10+'СЕТ СН'!$G$5-'СЕТ СН'!$G$24</f>
        <v>2879.1589048800001</v>
      </c>
      <c r="W62" s="36">
        <f>SUMIFS(СВЦЭМ!$D$33:$D$776,СВЦЭМ!$A$33:$A$776,$A62,СВЦЭМ!$B$33:$B$776,W$47)+'СЕТ СН'!$G$14+СВЦЭМ!$D$10+'СЕТ СН'!$G$5-'СЕТ СН'!$G$24</f>
        <v>2891.9194927600001</v>
      </c>
      <c r="X62" s="36">
        <f>SUMIFS(СВЦЭМ!$D$33:$D$776,СВЦЭМ!$A$33:$A$776,$A62,СВЦЭМ!$B$33:$B$776,X$47)+'СЕТ СН'!$G$14+СВЦЭМ!$D$10+'СЕТ СН'!$G$5-'СЕТ СН'!$G$24</f>
        <v>2897.3135474700002</v>
      </c>
      <c r="Y62" s="36">
        <f>SUMIFS(СВЦЭМ!$D$33:$D$776,СВЦЭМ!$A$33:$A$776,$A62,СВЦЭМ!$B$33:$B$776,Y$47)+'СЕТ СН'!$G$14+СВЦЭМ!$D$10+'СЕТ СН'!$G$5-'СЕТ СН'!$G$24</f>
        <v>2894.64212688</v>
      </c>
    </row>
    <row r="63" spans="1:25" ht="15.75" x14ac:dyDescent="0.2">
      <c r="A63" s="35">
        <f t="shared" si="1"/>
        <v>44212</v>
      </c>
      <c r="B63" s="36">
        <f>SUMIFS(СВЦЭМ!$D$33:$D$776,СВЦЭМ!$A$33:$A$776,$A63,СВЦЭМ!$B$33:$B$776,B$47)+'СЕТ СН'!$G$14+СВЦЭМ!$D$10+'СЕТ СН'!$G$5-'СЕТ СН'!$G$24</f>
        <v>3033.3041541600001</v>
      </c>
      <c r="C63" s="36">
        <f>SUMIFS(СВЦЭМ!$D$33:$D$776,СВЦЭМ!$A$33:$A$776,$A63,СВЦЭМ!$B$33:$B$776,C$47)+'СЕТ СН'!$G$14+СВЦЭМ!$D$10+'СЕТ СН'!$G$5-'СЕТ СН'!$G$24</f>
        <v>3063.17564154</v>
      </c>
      <c r="D63" s="36">
        <f>SUMIFS(СВЦЭМ!$D$33:$D$776,СВЦЭМ!$A$33:$A$776,$A63,СВЦЭМ!$B$33:$B$776,D$47)+'СЕТ СН'!$G$14+СВЦЭМ!$D$10+'СЕТ СН'!$G$5-'СЕТ СН'!$G$24</f>
        <v>3072.4103205399997</v>
      </c>
      <c r="E63" s="36">
        <f>SUMIFS(СВЦЭМ!$D$33:$D$776,СВЦЭМ!$A$33:$A$776,$A63,СВЦЭМ!$B$33:$B$776,E$47)+'СЕТ СН'!$G$14+СВЦЭМ!$D$10+'СЕТ СН'!$G$5-'СЕТ СН'!$G$24</f>
        <v>3077.5977904900001</v>
      </c>
      <c r="F63" s="36">
        <f>SUMIFS(СВЦЭМ!$D$33:$D$776,СВЦЭМ!$A$33:$A$776,$A63,СВЦЭМ!$B$33:$B$776,F$47)+'СЕТ СН'!$G$14+СВЦЭМ!$D$10+'СЕТ СН'!$G$5-'СЕТ СН'!$G$24</f>
        <v>3090.6955199900003</v>
      </c>
      <c r="G63" s="36">
        <f>SUMIFS(СВЦЭМ!$D$33:$D$776,СВЦЭМ!$A$33:$A$776,$A63,СВЦЭМ!$B$33:$B$776,G$47)+'СЕТ СН'!$G$14+СВЦЭМ!$D$10+'СЕТ СН'!$G$5-'СЕТ СН'!$G$24</f>
        <v>3084.0434294699999</v>
      </c>
      <c r="H63" s="36">
        <f>SUMIFS(СВЦЭМ!$D$33:$D$776,СВЦЭМ!$A$33:$A$776,$A63,СВЦЭМ!$B$33:$B$776,H$47)+'СЕТ СН'!$G$14+СВЦЭМ!$D$10+'СЕТ СН'!$G$5-'СЕТ СН'!$G$24</f>
        <v>3066.6697626499999</v>
      </c>
      <c r="I63" s="36">
        <f>SUMIFS(СВЦЭМ!$D$33:$D$776,СВЦЭМ!$A$33:$A$776,$A63,СВЦЭМ!$B$33:$B$776,I$47)+'СЕТ СН'!$G$14+СВЦЭМ!$D$10+'СЕТ СН'!$G$5-'СЕТ СН'!$G$24</f>
        <v>3041.7442657700003</v>
      </c>
      <c r="J63" s="36">
        <f>SUMIFS(СВЦЭМ!$D$33:$D$776,СВЦЭМ!$A$33:$A$776,$A63,СВЦЭМ!$B$33:$B$776,J$47)+'СЕТ СН'!$G$14+СВЦЭМ!$D$10+'СЕТ СН'!$G$5-'СЕТ СН'!$G$24</f>
        <v>3002.3154701600001</v>
      </c>
      <c r="K63" s="36">
        <f>SUMIFS(СВЦЭМ!$D$33:$D$776,СВЦЭМ!$A$33:$A$776,$A63,СВЦЭМ!$B$33:$B$776,K$47)+'СЕТ СН'!$G$14+СВЦЭМ!$D$10+'СЕТ СН'!$G$5-'СЕТ СН'!$G$24</f>
        <v>2977.6356269299999</v>
      </c>
      <c r="L63" s="36">
        <f>SUMIFS(СВЦЭМ!$D$33:$D$776,СВЦЭМ!$A$33:$A$776,$A63,СВЦЭМ!$B$33:$B$776,L$47)+'СЕТ СН'!$G$14+СВЦЭМ!$D$10+'СЕТ СН'!$G$5-'СЕТ СН'!$G$24</f>
        <v>2974.5725685400002</v>
      </c>
      <c r="M63" s="36">
        <f>SUMIFS(СВЦЭМ!$D$33:$D$776,СВЦЭМ!$A$33:$A$776,$A63,СВЦЭМ!$B$33:$B$776,M$47)+'СЕТ СН'!$G$14+СВЦЭМ!$D$10+'СЕТ СН'!$G$5-'СЕТ СН'!$G$24</f>
        <v>2984.5418605200002</v>
      </c>
      <c r="N63" s="36">
        <f>SUMIFS(СВЦЭМ!$D$33:$D$776,СВЦЭМ!$A$33:$A$776,$A63,СВЦЭМ!$B$33:$B$776,N$47)+'СЕТ СН'!$G$14+СВЦЭМ!$D$10+'СЕТ СН'!$G$5-'СЕТ СН'!$G$24</f>
        <v>2994.8615030400001</v>
      </c>
      <c r="O63" s="36">
        <f>SUMIFS(СВЦЭМ!$D$33:$D$776,СВЦЭМ!$A$33:$A$776,$A63,СВЦЭМ!$B$33:$B$776,O$47)+'СЕТ СН'!$G$14+СВЦЭМ!$D$10+'СЕТ СН'!$G$5-'СЕТ СН'!$G$24</f>
        <v>3006.3320786100003</v>
      </c>
      <c r="P63" s="36">
        <f>SUMIFS(СВЦЭМ!$D$33:$D$776,СВЦЭМ!$A$33:$A$776,$A63,СВЦЭМ!$B$33:$B$776,P$47)+'СЕТ СН'!$G$14+СВЦЭМ!$D$10+'СЕТ СН'!$G$5-'СЕТ СН'!$G$24</f>
        <v>3012.0293268699997</v>
      </c>
      <c r="Q63" s="36">
        <f>SUMIFS(СВЦЭМ!$D$33:$D$776,СВЦЭМ!$A$33:$A$776,$A63,СВЦЭМ!$B$33:$B$776,Q$47)+'СЕТ СН'!$G$14+СВЦЭМ!$D$10+'СЕТ СН'!$G$5-'СЕТ СН'!$G$24</f>
        <v>3016.30049087</v>
      </c>
      <c r="R63" s="36">
        <f>SUMIFS(СВЦЭМ!$D$33:$D$776,СВЦЭМ!$A$33:$A$776,$A63,СВЦЭМ!$B$33:$B$776,R$47)+'СЕТ СН'!$G$14+СВЦЭМ!$D$10+'СЕТ СН'!$G$5-'СЕТ СН'!$G$24</f>
        <v>3003.9342350400002</v>
      </c>
      <c r="S63" s="36">
        <f>SUMIFS(СВЦЭМ!$D$33:$D$776,СВЦЭМ!$A$33:$A$776,$A63,СВЦЭМ!$B$33:$B$776,S$47)+'СЕТ СН'!$G$14+СВЦЭМ!$D$10+'СЕТ СН'!$G$5-'СЕТ СН'!$G$24</f>
        <v>2982.3555097899998</v>
      </c>
      <c r="T63" s="36">
        <f>SUMIFS(СВЦЭМ!$D$33:$D$776,СВЦЭМ!$A$33:$A$776,$A63,СВЦЭМ!$B$33:$B$776,T$47)+'СЕТ СН'!$G$14+СВЦЭМ!$D$10+'СЕТ СН'!$G$5-'СЕТ СН'!$G$24</f>
        <v>2960.6868469599999</v>
      </c>
      <c r="U63" s="36">
        <f>SUMIFS(СВЦЭМ!$D$33:$D$776,СВЦЭМ!$A$33:$A$776,$A63,СВЦЭМ!$B$33:$B$776,U$47)+'СЕТ СН'!$G$14+СВЦЭМ!$D$10+'СЕТ СН'!$G$5-'СЕТ СН'!$G$24</f>
        <v>2966.1302679300002</v>
      </c>
      <c r="V63" s="36">
        <f>SUMIFS(СВЦЭМ!$D$33:$D$776,СВЦЭМ!$A$33:$A$776,$A63,СВЦЭМ!$B$33:$B$776,V$47)+'СЕТ СН'!$G$14+СВЦЭМ!$D$10+'СЕТ СН'!$G$5-'СЕТ СН'!$G$24</f>
        <v>2978.06299683</v>
      </c>
      <c r="W63" s="36">
        <f>SUMIFS(СВЦЭМ!$D$33:$D$776,СВЦЭМ!$A$33:$A$776,$A63,СВЦЭМ!$B$33:$B$776,W$47)+'СЕТ СН'!$G$14+СВЦЭМ!$D$10+'СЕТ СН'!$G$5-'СЕТ СН'!$G$24</f>
        <v>3000.9229102300001</v>
      </c>
      <c r="X63" s="36">
        <f>SUMIFS(СВЦЭМ!$D$33:$D$776,СВЦЭМ!$A$33:$A$776,$A63,СВЦЭМ!$B$33:$B$776,X$47)+'СЕТ СН'!$G$14+СВЦЭМ!$D$10+'СЕТ СН'!$G$5-'СЕТ СН'!$G$24</f>
        <v>3006.5855182099999</v>
      </c>
      <c r="Y63" s="36">
        <f>SUMIFS(СВЦЭМ!$D$33:$D$776,СВЦЭМ!$A$33:$A$776,$A63,СВЦЭМ!$B$33:$B$776,Y$47)+'СЕТ СН'!$G$14+СВЦЭМ!$D$10+'СЕТ СН'!$G$5-'СЕТ СН'!$G$24</f>
        <v>3035.0440267200001</v>
      </c>
    </row>
    <row r="64" spans="1:25" ht="15.75" x14ac:dyDescent="0.2">
      <c r="A64" s="35">
        <f t="shared" si="1"/>
        <v>44213</v>
      </c>
      <c r="B64" s="36">
        <f>SUMIFS(СВЦЭМ!$D$33:$D$776,СВЦЭМ!$A$33:$A$776,$A64,СВЦЭМ!$B$33:$B$776,B$47)+'СЕТ СН'!$G$14+СВЦЭМ!$D$10+'СЕТ СН'!$G$5-'СЕТ СН'!$G$24</f>
        <v>3005.7857406200001</v>
      </c>
      <c r="C64" s="36">
        <f>SUMIFS(СВЦЭМ!$D$33:$D$776,СВЦЭМ!$A$33:$A$776,$A64,СВЦЭМ!$B$33:$B$776,C$47)+'СЕТ СН'!$G$14+СВЦЭМ!$D$10+'СЕТ СН'!$G$5-'СЕТ СН'!$G$24</f>
        <v>3041.1448884700003</v>
      </c>
      <c r="D64" s="36">
        <f>SUMIFS(СВЦЭМ!$D$33:$D$776,СВЦЭМ!$A$33:$A$776,$A64,СВЦЭМ!$B$33:$B$776,D$47)+'СЕТ СН'!$G$14+СВЦЭМ!$D$10+'СЕТ СН'!$G$5-'СЕТ СН'!$G$24</f>
        <v>3063.0566752</v>
      </c>
      <c r="E64" s="36">
        <f>SUMIFS(СВЦЭМ!$D$33:$D$776,СВЦЭМ!$A$33:$A$776,$A64,СВЦЭМ!$B$33:$B$776,E$47)+'СЕТ СН'!$G$14+СВЦЭМ!$D$10+'СЕТ СН'!$G$5-'СЕТ СН'!$G$24</f>
        <v>3087.2327843800003</v>
      </c>
      <c r="F64" s="36">
        <f>SUMIFS(СВЦЭМ!$D$33:$D$776,СВЦЭМ!$A$33:$A$776,$A64,СВЦЭМ!$B$33:$B$776,F$47)+'СЕТ СН'!$G$14+СВЦЭМ!$D$10+'СЕТ СН'!$G$5-'СЕТ СН'!$G$24</f>
        <v>3103.0183367099999</v>
      </c>
      <c r="G64" s="36">
        <f>SUMIFS(СВЦЭМ!$D$33:$D$776,СВЦЭМ!$A$33:$A$776,$A64,СВЦЭМ!$B$33:$B$776,G$47)+'СЕТ СН'!$G$14+СВЦЭМ!$D$10+'СЕТ СН'!$G$5-'СЕТ СН'!$G$24</f>
        <v>3097.32334971</v>
      </c>
      <c r="H64" s="36">
        <f>SUMIFS(СВЦЭМ!$D$33:$D$776,СВЦЭМ!$A$33:$A$776,$A64,СВЦЭМ!$B$33:$B$776,H$47)+'СЕТ СН'!$G$14+СВЦЭМ!$D$10+'СЕТ СН'!$G$5-'СЕТ СН'!$G$24</f>
        <v>3078.1718229600001</v>
      </c>
      <c r="I64" s="36">
        <f>SUMIFS(СВЦЭМ!$D$33:$D$776,СВЦЭМ!$A$33:$A$776,$A64,СВЦЭМ!$B$33:$B$776,I$47)+'СЕТ СН'!$G$14+СВЦЭМ!$D$10+'СЕТ СН'!$G$5-'СЕТ СН'!$G$24</f>
        <v>3065.5954267300003</v>
      </c>
      <c r="J64" s="36">
        <f>SUMIFS(СВЦЭМ!$D$33:$D$776,СВЦЭМ!$A$33:$A$776,$A64,СВЦЭМ!$B$33:$B$776,J$47)+'СЕТ СН'!$G$14+СВЦЭМ!$D$10+'СЕТ СН'!$G$5-'СЕТ СН'!$G$24</f>
        <v>3024.8583340100004</v>
      </c>
      <c r="K64" s="36">
        <f>SUMIFS(СВЦЭМ!$D$33:$D$776,СВЦЭМ!$A$33:$A$776,$A64,СВЦЭМ!$B$33:$B$776,K$47)+'СЕТ СН'!$G$14+СВЦЭМ!$D$10+'СЕТ СН'!$G$5-'СЕТ СН'!$G$24</f>
        <v>3005.5219854100001</v>
      </c>
      <c r="L64" s="36">
        <f>SUMIFS(СВЦЭМ!$D$33:$D$776,СВЦЭМ!$A$33:$A$776,$A64,СВЦЭМ!$B$33:$B$776,L$47)+'СЕТ СН'!$G$14+СВЦЭМ!$D$10+'СЕТ СН'!$G$5-'СЕТ СН'!$G$24</f>
        <v>2992.2235418600003</v>
      </c>
      <c r="M64" s="36">
        <f>SUMIFS(СВЦЭМ!$D$33:$D$776,СВЦЭМ!$A$33:$A$776,$A64,СВЦЭМ!$B$33:$B$776,M$47)+'СЕТ СН'!$G$14+СВЦЭМ!$D$10+'СЕТ СН'!$G$5-'СЕТ СН'!$G$24</f>
        <v>2986.95454952</v>
      </c>
      <c r="N64" s="36">
        <f>SUMIFS(СВЦЭМ!$D$33:$D$776,СВЦЭМ!$A$33:$A$776,$A64,СВЦЭМ!$B$33:$B$776,N$47)+'СЕТ СН'!$G$14+СВЦЭМ!$D$10+'СЕТ СН'!$G$5-'СЕТ СН'!$G$24</f>
        <v>2994.5867410000001</v>
      </c>
      <c r="O64" s="36">
        <f>SUMIFS(СВЦЭМ!$D$33:$D$776,СВЦЭМ!$A$33:$A$776,$A64,СВЦЭМ!$B$33:$B$776,O$47)+'СЕТ СН'!$G$14+СВЦЭМ!$D$10+'СЕТ СН'!$G$5-'СЕТ СН'!$G$24</f>
        <v>3009.5182222200001</v>
      </c>
      <c r="P64" s="36">
        <f>SUMIFS(СВЦЭМ!$D$33:$D$776,СВЦЭМ!$A$33:$A$776,$A64,СВЦЭМ!$B$33:$B$776,P$47)+'СЕТ СН'!$G$14+СВЦЭМ!$D$10+'СЕТ СН'!$G$5-'СЕТ СН'!$G$24</f>
        <v>3020.6218252400004</v>
      </c>
      <c r="Q64" s="36">
        <f>SUMIFS(СВЦЭМ!$D$33:$D$776,СВЦЭМ!$A$33:$A$776,$A64,СВЦЭМ!$B$33:$B$776,Q$47)+'СЕТ СН'!$G$14+СВЦЭМ!$D$10+'СЕТ СН'!$G$5-'СЕТ СН'!$G$24</f>
        <v>3032.1285333200003</v>
      </c>
      <c r="R64" s="36">
        <f>SUMIFS(СВЦЭМ!$D$33:$D$776,СВЦЭМ!$A$33:$A$776,$A64,СВЦЭМ!$B$33:$B$776,R$47)+'СЕТ СН'!$G$14+СВЦЭМ!$D$10+'СЕТ СН'!$G$5-'СЕТ СН'!$G$24</f>
        <v>3019.8060549500001</v>
      </c>
      <c r="S64" s="36">
        <f>SUMIFS(СВЦЭМ!$D$33:$D$776,СВЦЭМ!$A$33:$A$776,$A64,СВЦЭМ!$B$33:$B$776,S$47)+'СЕТ СН'!$G$14+СВЦЭМ!$D$10+'СЕТ СН'!$G$5-'СЕТ СН'!$G$24</f>
        <v>2993.5110743200003</v>
      </c>
      <c r="T64" s="36">
        <f>SUMIFS(СВЦЭМ!$D$33:$D$776,СВЦЭМ!$A$33:$A$776,$A64,СВЦЭМ!$B$33:$B$776,T$47)+'СЕТ СН'!$G$14+СВЦЭМ!$D$10+'СЕТ СН'!$G$5-'СЕТ СН'!$G$24</f>
        <v>2972.0274466299998</v>
      </c>
      <c r="U64" s="36">
        <f>SUMIFS(СВЦЭМ!$D$33:$D$776,СВЦЭМ!$A$33:$A$776,$A64,СВЦЭМ!$B$33:$B$776,U$47)+'СЕТ СН'!$G$14+СВЦЭМ!$D$10+'СЕТ СН'!$G$5-'СЕТ СН'!$G$24</f>
        <v>2969.8555614400002</v>
      </c>
      <c r="V64" s="36">
        <f>SUMIFS(СВЦЭМ!$D$33:$D$776,СВЦЭМ!$A$33:$A$776,$A64,СВЦЭМ!$B$33:$B$776,V$47)+'СЕТ СН'!$G$14+СВЦЭМ!$D$10+'СЕТ СН'!$G$5-'СЕТ СН'!$G$24</f>
        <v>2975.6325834200002</v>
      </c>
      <c r="W64" s="36">
        <f>SUMIFS(СВЦЭМ!$D$33:$D$776,СВЦЭМ!$A$33:$A$776,$A64,СВЦЭМ!$B$33:$B$776,W$47)+'СЕТ СН'!$G$14+СВЦЭМ!$D$10+'СЕТ СН'!$G$5-'СЕТ СН'!$G$24</f>
        <v>2993.6021107500001</v>
      </c>
      <c r="X64" s="36">
        <f>SUMIFS(СВЦЭМ!$D$33:$D$776,СВЦЭМ!$A$33:$A$776,$A64,СВЦЭМ!$B$33:$B$776,X$47)+'СЕТ СН'!$G$14+СВЦЭМ!$D$10+'СЕТ СН'!$G$5-'СЕТ СН'!$G$24</f>
        <v>3007.2332581700002</v>
      </c>
      <c r="Y64" s="36">
        <f>SUMIFS(СВЦЭМ!$D$33:$D$776,СВЦЭМ!$A$33:$A$776,$A64,СВЦЭМ!$B$33:$B$776,Y$47)+'СЕТ СН'!$G$14+СВЦЭМ!$D$10+'СЕТ СН'!$G$5-'СЕТ СН'!$G$24</f>
        <v>3034.5766684199998</v>
      </c>
    </row>
    <row r="65" spans="1:26" ht="15.75" x14ac:dyDescent="0.2">
      <c r="A65" s="35">
        <f t="shared" si="1"/>
        <v>44214</v>
      </c>
      <c r="B65" s="36">
        <f>SUMIFS(СВЦЭМ!$D$33:$D$776,СВЦЭМ!$A$33:$A$776,$A65,СВЦЭМ!$B$33:$B$776,B$47)+'СЕТ СН'!$G$14+СВЦЭМ!$D$10+'СЕТ СН'!$G$5-'СЕТ СН'!$G$24</f>
        <v>3059.0508364400002</v>
      </c>
      <c r="C65" s="36">
        <f>SUMIFS(СВЦЭМ!$D$33:$D$776,СВЦЭМ!$A$33:$A$776,$A65,СВЦЭМ!$B$33:$B$776,C$47)+'СЕТ СН'!$G$14+СВЦЭМ!$D$10+'СЕТ СН'!$G$5-'СЕТ СН'!$G$24</f>
        <v>3095.0341077399999</v>
      </c>
      <c r="D65" s="36">
        <f>SUMIFS(СВЦЭМ!$D$33:$D$776,СВЦЭМ!$A$33:$A$776,$A65,СВЦЭМ!$B$33:$B$776,D$47)+'СЕТ СН'!$G$14+СВЦЭМ!$D$10+'СЕТ СН'!$G$5-'СЕТ СН'!$G$24</f>
        <v>3105.7972159800001</v>
      </c>
      <c r="E65" s="36">
        <f>SUMIFS(СВЦЭМ!$D$33:$D$776,СВЦЭМ!$A$33:$A$776,$A65,СВЦЭМ!$B$33:$B$776,E$47)+'СЕТ СН'!$G$14+СВЦЭМ!$D$10+'СЕТ СН'!$G$5-'СЕТ СН'!$G$24</f>
        <v>3111.8238176699997</v>
      </c>
      <c r="F65" s="36">
        <f>SUMIFS(СВЦЭМ!$D$33:$D$776,СВЦЭМ!$A$33:$A$776,$A65,СВЦЭМ!$B$33:$B$776,F$47)+'СЕТ СН'!$G$14+СВЦЭМ!$D$10+'СЕТ СН'!$G$5-'СЕТ СН'!$G$24</f>
        <v>3128.4809258300002</v>
      </c>
      <c r="G65" s="36">
        <f>SUMIFS(СВЦЭМ!$D$33:$D$776,СВЦЭМ!$A$33:$A$776,$A65,СВЦЭМ!$B$33:$B$776,G$47)+'СЕТ СН'!$G$14+СВЦЭМ!$D$10+'СЕТ СН'!$G$5-'СЕТ СН'!$G$24</f>
        <v>3112.6798291</v>
      </c>
      <c r="H65" s="36">
        <f>SUMIFS(СВЦЭМ!$D$33:$D$776,СВЦЭМ!$A$33:$A$776,$A65,СВЦЭМ!$B$33:$B$776,H$47)+'СЕТ СН'!$G$14+СВЦЭМ!$D$10+'СЕТ СН'!$G$5-'СЕТ СН'!$G$24</f>
        <v>3097.1116101699999</v>
      </c>
      <c r="I65" s="36">
        <f>SUMIFS(СВЦЭМ!$D$33:$D$776,СВЦЭМ!$A$33:$A$776,$A65,СВЦЭМ!$B$33:$B$776,I$47)+'СЕТ СН'!$G$14+СВЦЭМ!$D$10+'СЕТ СН'!$G$5-'СЕТ СН'!$G$24</f>
        <v>3068.58798484</v>
      </c>
      <c r="J65" s="36">
        <f>SUMIFS(СВЦЭМ!$D$33:$D$776,СВЦЭМ!$A$33:$A$776,$A65,СВЦЭМ!$B$33:$B$776,J$47)+'СЕТ СН'!$G$14+СВЦЭМ!$D$10+'СЕТ СН'!$G$5-'СЕТ СН'!$G$24</f>
        <v>3030.3297191299998</v>
      </c>
      <c r="K65" s="36">
        <f>SUMIFS(СВЦЭМ!$D$33:$D$776,СВЦЭМ!$A$33:$A$776,$A65,СВЦЭМ!$B$33:$B$776,K$47)+'СЕТ СН'!$G$14+СВЦЭМ!$D$10+'СЕТ СН'!$G$5-'СЕТ СН'!$G$24</f>
        <v>3016.4726569300001</v>
      </c>
      <c r="L65" s="36">
        <f>SUMIFS(СВЦЭМ!$D$33:$D$776,СВЦЭМ!$A$33:$A$776,$A65,СВЦЭМ!$B$33:$B$776,L$47)+'СЕТ СН'!$G$14+СВЦЭМ!$D$10+'СЕТ СН'!$G$5-'СЕТ СН'!$G$24</f>
        <v>3020.9880363100001</v>
      </c>
      <c r="M65" s="36">
        <f>SUMIFS(СВЦЭМ!$D$33:$D$776,СВЦЭМ!$A$33:$A$776,$A65,СВЦЭМ!$B$33:$B$776,M$47)+'СЕТ СН'!$G$14+СВЦЭМ!$D$10+'СЕТ СН'!$G$5-'СЕТ СН'!$G$24</f>
        <v>3020.3358106699998</v>
      </c>
      <c r="N65" s="36">
        <f>SUMIFS(СВЦЭМ!$D$33:$D$776,СВЦЭМ!$A$33:$A$776,$A65,СВЦЭМ!$B$33:$B$776,N$47)+'СЕТ СН'!$G$14+СВЦЭМ!$D$10+'СЕТ СН'!$G$5-'СЕТ СН'!$G$24</f>
        <v>3021.1286254799998</v>
      </c>
      <c r="O65" s="36">
        <f>SUMIFS(СВЦЭМ!$D$33:$D$776,СВЦЭМ!$A$33:$A$776,$A65,СВЦЭМ!$B$33:$B$776,O$47)+'СЕТ СН'!$G$14+СВЦЭМ!$D$10+'СЕТ СН'!$G$5-'СЕТ СН'!$G$24</f>
        <v>3041.0372298000002</v>
      </c>
      <c r="P65" s="36">
        <f>SUMIFS(СВЦЭМ!$D$33:$D$776,СВЦЭМ!$A$33:$A$776,$A65,СВЦЭМ!$B$33:$B$776,P$47)+'СЕТ СН'!$G$14+СВЦЭМ!$D$10+'СЕТ СН'!$G$5-'СЕТ СН'!$G$24</f>
        <v>3056.3503015000001</v>
      </c>
      <c r="Q65" s="36">
        <f>SUMIFS(СВЦЭМ!$D$33:$D$776,СВЦЭМ!$A$33:$A$776,$A65,СВЦЭМ!$B$33:$B$776,Q$47)+'СЕТ СН'!$G$14+СВЦЭМ!$D$10+'СЕТ СН'!$G$5-'СЕТ СН'!$G$24</f>
        <v>3041.4555624300001</v>
      </c>
      <c r="R65" s="36">
        <f>SUMIFS(СВЦЭМ!$D$33:$D$776,СВЦЭМ!$A$33:$A$776,$A65,СВЦЭМ!$B$33:$B$776,R$47)+'СЕТ СН'!$G$14+СВЦЭМ!$D$10+'СЕТ СН'!$G$5-'СЕТ СН'!$G$24</f>
        <v>3031.9219112600003</v>
      </c>
      <c r="S65" s="36">
        <f>SUMIFS(СВЦЭМ!$D$33:$D$776,СВЦЭМ!$A$33:$A$776,$A65,СВЦЭМ!$B$33:$B$776,S$47)+'СЕТ СН'!$G$14+СВЦЭМ!$D$10+'СЕТ СН'!$G$5-'СЕТ СН'!$G$24</f>
        <v>3018.5829491200002</v>
      </c>
      <c r="T65" s="36">
        <f>SUMIFS(СВЦЭМ!$D$33:$D$776,СВЦЭМ!$A$33:$A$776,$A65,СВЦЭМ!$B$33:$B$776,T$47)+'СЕТ СН'!$G$14+СВЦЭМ!$D$10+'СЕТ СН'!$G$5-'СЕТ СН'!$G$24</f>
        <v>3002.53820159</v>
      </c>
      <c r="U65" s="36">
        <f>SUMIFS(СВЦЭМ!$D$33:$D$776,СВЦЭМ!$A$33:$A$776,$A65,СВЦЭМ!$B$33:$B$776,U$47)+'СЕТ СН'!$G$14+СВЦЭМ!$D$10+'СЕТ СН'!$G$5-'СЕТ СН'!$G$24</f>
        <v>3004.3599641600003</v>
      </c>
      <c r="V65" s="36">
        <f>SUMIFS(СВЦЭМ!$D$33:$D$776,СВЦЭМ!$A$33:$A$776,$A65,СВЦЭМ!$B$33:$B$776,V$47)+'СЕТ СН'!$G$14+СВЦЭМ!$D$10+'СЕТ СН'!$G$5-'СЕТ СН'!$G$24</f>
        <v>3010.5874865000001</v>
      </c>
      <c r="W65" s="36">
        <f>SUMIFS(СВЦЭМ!$D$33:$D$776,СВЦЭМ!$A$33:$A$776,$A65,СВЦЭМ!$B$33:$B$776,W$47)+'СЕТ СН'!$G$14+СВЦЭМ!$D$10+'СЕТ СН'!$G$5-'СЕТ СН'!$G$24</f>
        <v>3028.9358285899998</v>
      </c>
      <c r="X65" s="36">
        <f>SUMIFS(СВЦЭМ!$D$33:$D$776,СВЦЭМ!$A$33:$A$776,$A65,СВЦЭМ!$B$33:$B$776,X$47)+'СЕТ СН'!$G$14+СВЦЭМ!$D$10+'СЕТ СН'!$G$5-'СЕТ СН'!$G$24</f>
        <v>3038.7347627199997</v>
      </c>
      <c r="Y65" s="36">
        <f>SUMIFS(СВЦЭМ!$D$33:$D$776,СВЦЭМ!$A$33:$A$776,$A65,СВЦЭМ!$B$33:$B$776,Y$47)+'СЕТ СН'!$G$14+СВЦЭМ!$D$10+'СЕТ СН'!$G$5-'СЕТ СН'!$G$24</f>
        <v>3061.92306014</v>
      </c>
    </row>
    <row r="66" spans="1:26" ht="15.75" x14ac:dyDescent="0.2">
      <c r="A66" s="35">
        <f t="shared" si="1"/>
        <v>44215</v>
      </c>
      <c r="B66" s="36">
        <f>SUMIFS(СВЦЭМ!$D$33:$D$776,СВЦЭМ!$A$33:$A$776,$A66,СВЦЭМ!$B$33:$B$776,B$47)+'СЕТ СН'!$G$14+СВЦЭМ!$D$10+'СЕТ СН'!$G$5-'СЕТ СН'!$G$24</f>
        <v>3059.7134168600001</v>
      </c>
      <c r="C66" s="36">
        <f>SUMIFS(СВЦЭМ!$D$33:$D$776,СВЦЭМ!$A$33:$A$776,$A66,СВЦЭМ!$B$33:$B$776,C$47)+'СЕТ СН'!$G$14+СВЦЭМ!$D$10+'СЕТ СН'!$G$5-'СЕТ СН'!$G$24</f>
        <v>3087.9366544200002</v>
      </c>
      <c r="D66" s="36">
        <f>SUMIFS(СВЦЭМ!$D$33:$D$776,СВЦЭМ!$A$33:$A$776,$A66,СВЦЭМ!$B$33:$B$776,D$47)+'СЕТ СН'!$G$14+СВЦЭМ!$D$10+'СЕТ СН'!$G$5-'СЕТ СН'!$G$24</f>
        <v>3109.3259794800001</v>
      </c>
      <c r="E66" s="36">
        <f>SUMIFS(СВЦЭМ!$D$33:$D$776,СВЦЭМ!$A$33:$A$776,$A66,СВЦЭМ!$B$33:$B$776,E$47)+'СЕТ СН'!$G$14+СВЦЭМ!$D$10+'СЕТ СН'!$G$5-'СЕТ СН'!$G$24</f>
        <v>3091.9443920799999</v>
      </c>
      <c r="F66" s="36">
        <f>SUMIFS(СВЦЭМ!$D$33:$D$776,СВЦЭМ!$A$33:$A$776,$A66,СВЦЭМ!$B$33:$B$776,F$47)+'СЕТ СН'!$G$14+СВЦЭМ!$D$10+'СЕТ СН'!$G$5-'СЕТ СН'!$G$24</f>
        <v>3090.6805231799999</v>
      </c>
      <c r="G66" s="36">
        <f>SUMIFS(СВЦЭМ!$D$33:$D$776,СВЦЭМ!$A$33:$A$776,$A66,СВЦЭМ!$B$33:$B$776,G$47)+'СЕТ СН'!$G$14+СВЦЭМ!$D$10+'СЕТ СН'!$G$5-'СЕТ СН'!$G$24</f>
        <v>3064.8074458900001</v>
      </c>
      <c r="H66" s="36">
        <f>SUMIFS(СВЦЭМ!$D$33:$D$776,СВЦЭМ!$A$33:$A$776,$A66,СВЦЭМ!$B$33:$B$776,H$47)+'СЕТ СН'!$G$14+СВЦЭМ!$D$10+'СЕТ СН'!$G$5-'СЕТ СН'!$G$24</f>
        <v>3020.29926527</v>
      </c>
      <c r="I66" s="36">
        <f>SUMIFS(СВЦЭМ!$D$33:$D$776,СВЦЭМ!$A$33:$A$776,$A66,СВЦЭМ!$B$33:$B$776,I$47)+'СЕТ СН'!$G$14+СВЦЭМ!$D$10+'СЕТ СН'!$G$5-'СЕТ СН'!$G$24</f>
        <v>2990.1155231100001</v>
      </c>
      <c r="J66" s="36">
        <f>SUMIFS(СВЦЭМ!$D$33:$D$776,СВЦЭМ!$A$33:$A$776,$A66,СВЦЭМ!$B$33:$B$776,J$47)+'СЕТ СН'!$G$14+СВЦЭМ!$D$10+'СЕТ СН'!$G$5-'СЕТ СН'!$G$24</f>
        <v>2967.4318264499998</v>
      </c>
      <c r="K66" s="36">
        <f>SUMIFS(СВЦЭМ!$D$33:$D$776,СВЦЭМ!$A$33:$A$776,$A66,СВЦЭМ!$B$33:$B$776,K$47)+'СЕТ СН'!$G$14+СВЦЭМ!$D$10+'СЕТ СН'!$G$5-'СЕТ СН'!$G$24</f>
        <v>2960.6934052799998</v>
      </c>
      <c r="L66" s="36">
        <f>SUMIFS(СВЦЭМ!$D$33:$D$776,СВЦЭМ!$A$33:$A$776,$A66,СВЦЭМ!$B$33:$B$776,L$47)+'СЕТ СН'!$G$14+СВЦЭМ!$D$10+'СЕТ СН'!$G$5-'СЕТ СН'!$G$24</f>
        <v>2951.4856669599999</v>
      </c>
      <c r="M66" s="36">
        <f>SUMIFS(СВЦЭМ!$D$33:$D$776,СВЦЭМ!$A$33:$A$776,$A66,СВЦЭМ!$B$33:$B$776,M$47)+'СЕТ СН'!$G$14+СВЦЭМ!$D$10+'СЕТ СН'!$G$5-'СЕТ СН'!$G$24</f>
        <v>2957.0033762000003</v>
      </c>
      <c r="N66" s="36">
        <f>SUMIFS(СВЦЭМ!$D$33:$D$776,СВЦЭМ!$A$33:$A$776,$A66,СВЦЭМ!$B$33:$B$776,N$47)+'СЕТ СН'!$G$14+СВЦЭМ!$D$10+'СЕТ СН'!$G$5-'СЕТ СН'!$G$24</f>
        <v>2961.7713685399999</v>
      </c>
      <c r="O66" s="36">
        <f>SUMIFS(СВЦЭМ!$D$33:$D$776,СВЦЭМ!$A$33:$A$776,$A66,СВЦЭМ!$B$33:$B$776,O$47)+'СЕТ СН'!$G$14+СВЦЭМ!$D$10+'СЕТ СН'!$G$5-'СЕТ СН'!$G$24</f>
        <v>2977.4766003</v>
      </c>
      <c r="P66" s="36">
        <f>SUMIFS(СВЦЭМ!$D$33:$D$776,СВЦЭМ!$A$33:$A$776,$A66,СВЦЭМ!$B$33:$B$776,P$47)+'СЕТ СН'!$G$14+СВЦЭМ!$D$10+'СЕТ СН'!$G$5-'СЕТ СН'!$G$24</f>
        <v>2989.7202338900001</v>
      </c>
      <c r="Q66" s="36">
        <f>SUMIFS(СВЦЭМ!$D$33:$D$776,СВЦЭМ!$A$33:$A$776,$A66,СВЦЭМ!$B$33:$B$776,Q$47)+'СЕТ СН'!$G$14+СВЦЭМ!$D$10+'СЕТ СН'!$G$5-'СЕТ СН'!$G$24</f>
        <v>2997.5677959899999</v>
      </c>
      <c r="R66" s="36">
        <f>SUMIFS(СВЦЭМ!$D$33:$D$776,СВЦЭМ!$A$33:$A$776,$A66,СВЦЭМ!$B$33:$B$776,R$47)+'СЕТ СН'!$G$14+СВЦЭМ!$D$10+'СЕТ СН'!$G$5-'СЕТ СН'!$G$24</f>
        <v>2989.96557704</v>
      </c>
      <c r="S66" s="36">
        <f>SUMIFS(СВЦЭМ!$D$33:$D$776,СВЦЭМ!$A$33:$A$776,$A66,СВЦЭМ!$B$33:$B$776,S$47)+'СЕТ СН'!$G$14+СВЦЭМ!$D$10+'СЕТ СН'!$G$5-'СЕТ СН'!$G$24</f>
        <v>2978.6861076099999</v>
      </c>
      <c r="T66" s="36">
        <f>SUMIFS(СВЦЭМ!$D$33:$D$776,СВЦЭМ!$A$33:$A$776,$A66,СВЦЭМ!$B$33:$B$776,T$47)+'СЕТ СН'!$G$14+СВЦЭМ!$D$10+'СЕТ СН'!$G$5-'СЕТ СН'!$G$24</f>
        <v>2958.5839711600001</v>
      </c>
      <c r="U66" s="36">
        <f>SUMIFS(СВЦЭМ!$D$33:$D$776,СВЦЭМ!$A$33:$A$776,$A66,СВЦЭМ!$B$33:$B$776,U$47)+'СЕТ СН'!$G$14+СВЦЭМ!$D$10+'СЕТ СН'!$G$5-'СЕТ СН'!$G$24</f>
        <v>2960.13898973</v>
      </c>
      <c r="V66" s="36">
        <f>SUMIFS(СВЦЭМ!$D$33:$D$776,СВЦЭМ!$A$33:$A$776,$A66,СВЦЭМ!$B$33:$B$776,V$47)+'СЕТ СН'!$G$14+СВЦЭМ!$D$10+'СЕТ СН'!$G$5-'СЕТ СН'!$G$24</f>
        <v>2970.9917861700001</v>
      </c>
      <c r="W66" s="36">
        <f>SUMIFS(СВЦЭМ!$D$33:$D$776,СВЦЭМ!$A$33:$A$776,$A66,СВЦЭМ!$B$33:$B$776,W$47)+'СЕТ СН'!$G$14+СВЦЭМ!$D$10+'СЕТ СН'!$G$5-'СЕТ СН'!$G$24</f>
        <v>2985.3069850900001</v>
      </c>
      <c r="X66" s="36">
        <f>SUMIFS(СВЦЭМ!$D$33:$D$776,СВЦЭМ!$A$33:$A$776,$A66,СВЦЭМ!$B$33:$B$776,X$47)+'СЕТ СН'!$G$14+СВЦЭМ!$D$10+'СЕТ СН'!$G$5-'СЕТ СН'!$G$24</f>
        <v>2990.4759047500002</v>
      </c>
      <c r="Y66" s="36">
        <f>SUMIFS(СВЦЭМ!$D$33:$D$776,СВЦЭМ!$A$33:$A$776,$A66,СВЦЭМ!$B$33:$B$776,Y$47)+'СЕТ СН'!$G$14+СВЦЭМ!$D$10+'СЕТ СН'!$G$5-'СЕТ СН'!$G$24</f>
        <v>3013.1090569899998</v>
      </c>
    </row>
    <row r="67" spans="1:26" ht="15.75" x14ac:dyDescent="0.2">
      <c r="A67" s="35">
        <f t="shared" si="1"/>
        <v>44216</v>
      </c>
      <c r="B67" s="36">
        <f>SUMIFS(СВЦЭМ!$D$33:$D$776,СВЦЭМ!$A$33:$A$776,$A67,СВЦЭМ!$B$33:$B$776,B$47)+'СЕТ СН'!$G$14+СВЦЭМ!$D$10+'СЕТ СН'!$G$5-'СЕТ СН'!$G$24</f>
        <v>2996.5958516400001</v>
      </c>
      <c r="C67" s="36">
        <f>SUMIFS(СВЦЭМ!$D$33:$D$776,СВЦЭМ!$A$33:$A$776,$A67,СВЦЭМ!$B$33:$B$776,C$47)+'СЕТ СН'!$G$14+СВЦЭМ!$D$10+'СЕТ СН'!$G$5-'СЕТ СН'!$G$24</f>
        <v>3036.3331351400002</v>
      </c>
      <c r="D67" s="36">
        <f>SUMIFS(СВЦЭМ!$D$33:$D$776,СВЦЭМ!$A$33:$A$776,$A67,СВЦЭМ!$B$33:$B$776,D$47)+'СЕТ СН'!$G$14+СВЦЭМ!$D$10+'СЕТ СН'!$G$5-'СЕТ СН'!$G$24</f>
        <v>3054.3979021300001</v>
      </c>
      <c r="E67" s="36">
        <f>SUMIFS(СВЦЭМ!$D$33:$D$776,СВЦЭМ!$A$33:$A$776,$A67,СВЦЭМ!$B$33:$B$776,E$47)+'СЕТ СН'!$G$14+СВЦЭМ!$D$10+'СЕТ СН'!$G$5-'СЕТ СН'!$G$24</f>
        <v>3057.2911040099998</v>
      </c>
      <c r="F67" s="36">
        <f>SUMIFS(СВЦЭМ!$D$33:$D$776,СВЦЭМ!$A$33:$A$776,$A67,СВЦЭМ!$B$33:$B$776,F$47)+'СЕТ СН'!$G$14+СВЦЭМ!$D$10+'СЕТ СН'!$G$5-'СЕТ СН'!$G$24</f>
        <v>3063.9824353499998</v>
      </c>
      <c r="G67" s="36">
        <f>SUMIFS(СВЦЭМ!$D$33:$D$776,СВЦЭМ!$A$33:$A$776,$A67,СВЦЭМ!$B$33:$B$776,G$47)+'СЕТ СН'!$G$14+СВЦЭМ!$D$10+'СЕТ СН'!$G$5-'СЕТ СН'!$G$24</f>
        <v>3049.1865047299998</v>
      </c>
      <c r="H67" s="36">
        <f>SUMIFS(СВЦЭМ!$D$33:$D$776,СВЦЭМ!$A$33:$A$776,$A67,СВЦЭМ!$B$33:$B$776,H$47)+'СЕТ СН'!$G$14+СВЦЭМ!$D$10+'СЕТ СН'!$G$5-'СЕТ СН'!$G$24</f>
        <v>3016.0640395</v>
      </c>
      <c r="I67" s="36">
        <f>SUMIFS(СВЦЭМ!$D$33:$D$776,СВЦЭМ!$A$33:$A$776,$A67,СВЦЭМ!$B$33:$B$776,I$47)+'СЕТ СН'!$G$14+СВЦЭМ!$D$10+'СЕТ СН'!$G$5-'СЕТ СН'!$G$24</f>
        <v>2994.2515888799999</v>
      </c>
      <c r="J67" s="36">
        <f>SUMIFS(СВЦЭМ!$D$33:$D$776,СВЦЭМ!$A$33:$A$776,$A67,СВЦЭМ!$B$33:$B$776,J$47)+'СЕТ СН'!$G$14+СВЦЭМ!$D$10+'СЕТ СН'!$G$5-'СЕТ СН'!$G$24</f>
        <v>2974.2015979799999</v>
      </c>
      <c r="K67" s="36">
        <f>SUMIFS(СВЦЭМ!$D$33:$D$776,СВЦЭМ!$A$33:$A$776,$A67,СВЦЭМ!$B$33:$B$776,K$47)+'СЕТ СН'!$G$14+СВЦЭМ!$D$10+'СЕТ СН'!$G$5-'СЕТ СН'!$G$24</f>
        <v>2964.3486126899998</v>
      </c>
      <c r="L67" s="36">
        <f>SUMIFS(СВЦЭМ!$D$33:$D$776,СВЦЭМ!$A$33:$A$776,$A67,СВЦЭМ!$B$33:$B$776,L$47)+'СЕТ СН'!$G$14+СВЦЭМ!$D$10+'СЕТ СН'!$G$5-'СЕТ СН'!$G$24</f>
        <v>2956.7949332600001</v>
      </c>
      <c r="M67" s="36">
        <f>SUMIFS(СВЦЭМ!$D$33:$D$776,СВЦЭМ!$A$33:$A$776,$A67,СВЦЭМ!$B$33:$B$776,M$47)+'СЕТ СН'!$G$14+СВЦЭМ!$D$10+'СЕТ СН'!$G$5-'СЕТ СН'!$G$24</f>
        <v>2965.68092024</v>
      </c>
      <c r="N67" s="36">
        <f>SUMIFS(СВЦЭМ!$D$33:$D$776,СВЦЭМ!$A$33:$A$776,$A67,СВЦЭМ!$B$33:$B$776,N$47)+'СЕТ СН'!$G$14+СВЦЭМ!$D$10+'СЕТ СН'!$G$5-'СЕТ СН'!$G$24</f>
        <v>2977.3913324200003</v>
      </c>
      <c r="O67" s="36">
        <f>SUMIFS(СВЦЭМ!$D$33:$D$776,СВЦЭМ!$A$33:$A$776,$A67,СВЦЭМ!$B$33:$B$776,O$47)+'СЕТ СН'!$G$14+СВЦЭМ!$D$10+'СЕТ СН'!$G$5-'СЕТ СН'!$G$24</f>
        <v>2993.2897661299999</v>
      </c>
      <c r="P67" s="36">
        <f>SUMIFS(СВЦЭМ!$D$33:$D$776,СВЦЭМ!$A$33:$A$776,$A67,СВЦЭМ!$B$33:$B$776,P$47)+'СЕТ СН'!$G$14+СВЦЭМ!$D$10+'СЕТ СН'!$G$5-'СЕТ СН'!$G$24</f>
        <v>3006.9710316000001</v>
      </c>
      <c r="Q67" s="36">
        <f>SUMIFS(СВЦЭМ!$D$33:$D$776,СВЦЭМ!$A$33:$A$776,$A67,СВЦЭМ!$B$33:$B$776,Q$47)+'СЕТ СН'!$G$14+СВЦЭМ!$D$10+'СЕТ СН'!$G$5-'СЕТ СН'!$G$24</f>
        <v>3016.8152900200002</v>
      </c>
      <c r="R67" s="36">
        <f>SUMIFS(СВЦЭМ!$D$33:$D$776,СВЦЭМ!$A$33:$A$776,$A67,СВЦЭМ!$B$33:$B$776,R$47)+'СЕТ СН'!$G$14+СВЦЭМ!$D$10+'СЕТ СН'!$G$5-'СЕТ СН'!$G$24</f>
        <v>3005.6327805700003</v>
      </c>
      <c r="S67" s="36">
        <f>SUMIFS(СВЦЭМ!$D$33:$D$776,СВЦЭМ!$A$33:$A$776,$A67,СВЦЭМ!$B$33:$B$776,S$47)+'СЕТ СН'!$G$14+СВЦЭМ!$D$10+'СЕТ СН'!$G$5-'СЕТ СН'!$G$24</f>
        <v>2992.2458280400001</v>
      </c>
      <c r="T67" s="36">
        <f>SUMIFS(СВЦЭМ!$D$33:$D$776,СВЦЭМ!$A$33:$A$776,$A67,СВЦЭМ!$B$33:$B$776,T$47)+'СЕТ СН'!$G$14+СВЦЭМ!$D$10+'СЕТ СН'!$G$5-'СЕТ СН'!$G$24</f>
        <v>2971.9726961199999</v>
      </c>
      <c r="U67" s="36">
        <f>SUMIFS(СВЦЭМ!$D$33:$D$776,СВЦЭМ!$A$33:$A$776,$A67,СВЦЭМ!$B$33:$B$776,U$47)+'СЕТ СН'!$G$14+СВЦЭМ!$D$10+'СЕТ СН'!$G$5-'СЕТ СН'!$G$24</f>
        <v>2968.4457182000001</v>
      </c>
      <c r="V67" s="36">
        <f>SUMIFS(СВЦЭМ!$D$33:$D$776,СВЦЭМ!$A$33:$A$776,$A67,СВЦЭМ!$B$33:$B$776,V$47)+'СЕТ СН'!$G$14+СВЦЭМ!$D$10+'СЕТ СН'!$G$5-'СЕТ СН'!$G$24</f>
        <v>2977.24778995</v>
      </c>
      <c r="W67" s="36">
        <f>SUMIFS(СВЦЭМ!$D$33:$D$776,СВЦЭМ!$A$33:$A$776,$A67,СВЦЭМ!$B$33:$B$776,W$47)+'СЕТ СН'!$G$14+СВЦЭМ!$D$10+'СЕТ СН'!$G$5-'СЕТ СН'!$G$24</f>
        <v>2991.69206781</v>
      </c>
      <c r="X67" s="36">
        <f>SUMIFS(СВЦЭМ!$D$33:$D$776,СВЦЭМ!$A$33:$A$776,$A67,СВЦЭМ!$B$33:$B$776,X$47)+'СЕТ СН'!$G$14+СВЦЭМ!$D$10+'СЕТ СН'!$G$5-'СЕТ СН'!$G$24</f>
        <v>2994.70689326</v>
      </c>
      <c r="Y67" s="36">
        <f>SUMIFS(СВЦЭМ!$D$33:$D$776,СВЦЭМ!$A$33:$A$776,$A67,СВЦЭМ!$B$33:$B$776,Y$47)+'СЕТ СН'!$G$14+СВЦЭМ!$D$10+'СЕТ СН'!$G$5-'СЕТ СН'!$G$24</f>
        <v>3018.62288201</v>
      </c>
    </row>
    <row r="68" spans="1:26" ht="15.75" x14ac:dyDescent="0.2">
      <c r="A68" s="35">
        <f t="shared" si="1"/>
        <v>44217</v>
      </c>
      <c r="B68" s="36">
        <f>SUMIFS(СВЦЭМ!$D$33:$D$776,СВЦЭМ!$A$33:$A$776,$A68,СВЦЭМ!$B$33:$B$776,B$47)+'СЕТ СН'!$G$14+СВЦЭМ!$D$10+'СЕТ СН'!$G$5-'СЕТ СН'!$G$24</f>
        <v>2993.7584445800003</v>
      </c>
      <c r="C68" s="36">
        <f>SUMIFS(СВЦЭМ!$D$33:$D$776,СВЦЭМ!$A$33:$A$776,$A68,СВЦЭМ!$B$33:$B$776,C$47)+'СЕТ СН'!$G$14+СВЦЭМ!$D$10+'СЕТ СН'!$G$5-'СЕТ СН'!$G$24</f>
        <v>3047.9226046200001</v>
      </c>
      <c r="D68" s="36">
        <f>SUMIFS(СВЦЭМ!$D$33:$D$776,СВЦЭМ!$A$33:$A$776,$A68,СВЦЭМ!$B$33:$B$776,D$47)+'СЕТ СН'!$G$14+СВЦЭМ!$D$10+'СЕТ СН'!$G$5-'СЕТ СН'!$G$24</f>
        <v>3076.6223883399998</v>
      </c>
      <c r="E68" s="36">
        <f>SUMIFS(СВЦЭМ!$D$33:$D$776,СВЦЭМ!$A$33:$A$776,$A68,СВЦЭМ!$B$33:$B$776,E$47)+'СЕТ СН'!$G$14+СВЦЭМ!$D$10+'СЕТ СН'!$G$5-'СЕТ СН'!$G$24</f>
        <v>3081.32108814</v>
      </c>
      <c r="F68" s="36">
        <f>SUMIFS(СВЦЭМ!$D$33:$D$776,СВЦЭМ!$A$33:$A$776,$A68,СВЦЭМ!$B$33:$B$776,F$47)+'СЕТ СН'!$G$14+СВЦЭМ!$D$10+'СЕТ СН'!$G$5-'СЕТ СН'!$G$24</f>
        <v>3079.5683619800002</v>
      </c>
      <c r="G68" s="36">
        <f>SUMIFS(СВЦЭМ!$D$33:$D$776,СВЦЭМ!$A$33:$A$776,$A68,СВЦЭМ!$B$33:$B$776,G$47)+'СЕТ СН'!$G$14+СВЦЭМ!$D$10+'СЕТ СН'!$G$5-'СЕТ СН'!$G$24</f>
        <v>3054.0527528299999</v>
      </c>
      <c r="H68" s="36">
        <f>SUMIFS(СВЦЭМ!$D$33:$D$776,СВЦЭМ!$A$33:$A$776,$A68,СВЦЭМ!$B$33:$B$776,H$47)+'СЕТ СН'!$G$14+СВЦЭМ!$D$10+'СЕТ СН'!$G$5-'СЕТ СН'!$G$24</f>
        <v>3013.9734638099999</v>
      </c>
      <c r="I68" s="36">
        <f>SUMIFS(СВЦЭМ!$D$33:$D$776,СВЦЭМ!$A$33:$A$776,$A68,СВЦЭМ!$B$33:$B$776,I$47)+'СЕТ СН'!$G$14+СВЦЭМ!$D$10+'СЕТ СН'!$G$5-'СЕТ СН'!$G$24</f>
        <v>2994.6388748999998</v>
      </c>
      <c r="J68" s="36">
        <f>SUMIFS(СВЦЭМ!$D$33:$D$776,СВЦЭМ!$A$33:$A$776,$A68,СВЦЭМ!$B$33:$B$776,J$47)+'СЕТ СН'!$G$14+СВЦЭМ!$D$10+'СЕТ СН'!$G$5-'СЕТ СН'!$G$24</f>
        <v>2968.57174407</v>
      </c>
      <c r="K68" s="36">
        <f>SUMIFS(СВЦЭМ!$D$33:$D$776,СВЦЭМ!$A$33:$A$776,$A68,СВЦЭМ!$B$33:$B$776,K$47)+'СЕТ СН'!$G$14+СВЦЭМ!$D$10+'СЕТ СН'!$G$5-'СЕТ СН'!$G$24</f>
        <v>2963.3096178999999</v>
      </c>
      <c r="L68" s="36">
        <f>SUMIFS(СВЦЭМ!$D$33:$D$776,СВЦЭМ!$A$33:$A$776,$A68,СВЦЭМ!$B$33:$B$776,L$47)+'СЕТ СН'!$G$14+СВЦЭМ!$D$10+'СЕТ СН'!$G$5-'СЕТ СН'!$G$24</f>
        <v>2959.1995714300001</v>
      </c>
      <c r="M68" s="36">
        <f>SUMIFS(СВЦЭМ!$D$33:$D$776,СВЦЭМ!$A$33:$A$776,$A68,СВЦЭМ!$B$33:$B$776,M$47)+'СЕТ СН'!$G$14+СВЦЭМ!$D$10+'СЕТ СН'!$G$5-'СЕТ СН'!$G$24</f>
        <v>2963.2045151500001</v>
      </c>
      <c r="N68" s="36">
        <f>SUMIFS(СВЦЭМ!$D$33:$D$776,СВЦЭМ!$A$33:$A$776,$A68,СВЦЭМ!$B$33:$B$776,N$47)+'СЕТ СН'!$G$14+СВЦЭМ!$D$10+'СЕТ СН'!$G$5-'СЕТ СН'!$G$24</f>
        <v>2973.4682231000002</v>
      </c>
      <c r="O68" s="36">
        <f>SUMIFS(СВЦЭМ!$D$33:$D$776,СВЦЭМ!$A$33:$A$776,$A68,СВЦЭМ!$B$33:$B$776,O$47)+'СЕТ СН'!$G$14+СВЦЭМ!$D$10+'СЕТ СН'!$G$5-'СЕТ СН'!$G$24</f>
        <v>2990.89510741</v>
      </c>
      <c r="P68" s="36">
        <f>SUMIFS(СВЦЭМ!$D$33:$D$776,СВЦЭМ!$A$33:$A$776,$A68,СВЦЭМ!$B$33:$B$776,P$47)+'СЕТ СН'!$G$14+СВЦЭМ!$D$10+'СЕТ СН'!$G$5-'СЕТ СН'!$G$24</f>
        <v>3005.3840644700003</v>
      </c>
      <c r="Q68" s="36">
        <f>SUMIFS(СВЦЭМ!$D$33:$D$776,СВЦЭМ!$A$33:$A$776,$A68,СВЦЭМ!$B$33:$B$776,Q$47)+'СЕТ СН'!$G$14+СВЦЭМ!$D$10+'СЕТ СН'!$G$5-'СЕТ СН'!$G$24</f>
        <v>3007.8614267900002</v>
      </c>
      <c r="R68" s="36">
        <f>SUMIFS(СВЦЭМ!$D$33:$D$776,СВЦЭМ!$A$33:$A$776,$A68,СВЦЭМ!$B$33:$B$776,R$47)+'СЕТ СН'!$G$14+СВЦЭМ!$D$10+'СЕТ СН'!$G$5-'СЕТ СН'!$G$24</f>
        <v>2994.84340591</v>
      </c>
      <c r="S68" s="36">
        <f>SUMIFS(СВЦЭМ!$D$33:$D$776,СВЦЭМ!$A$33:$A$776,$A68,СВЦЭМ!$B$33:$B$776,S$47)+'СЕТ СН'!$G$14+СВЦЭМ!$D$10+'СЕТ СН'!$G$5-'СЕТ СН'!$G$24</f>
        <v>2968.7321815599998</v>
      </c>
      <c r="T68" s="36">
        <f>SUMIFS(СВЦЭМ!$D$33:$D$776,СВЦЭМ!$A$33:$A$776,$A68,СВЦЭМ!$B$33:$B$776,T$47)+'СЕТ СН'!$G$14+СВЦЭМ!$D$10+'СЕТ СН'!$G$5-'СЕТ СН'!$G$24</f>
        <v>2963.4651788700003</v>
      </c>
      <c r="U68" s="36">
        <f>SUMIFS(СВЦЭМ!$D$33:$D$776,СВЦЭМ!$A$33:$A$776,$A68,СВЦЭМ!$B$33:$B$776,U$47)+'СЕТ СН'!$G$14+СВЦЭМ!$D$10+'СЕТ СН'!$G$5-'СЕТ СН'!$G$24</f>
        <v>2963.3344705300001</v>
      </c>
      <c r="V68" s="36">
        <f>SUMIFS(СВЦЭМ!$D$33:$D$776,СВЦЭМ!$A$33:$A$776,$A68,СВЦЭМ!$B$33:$B$776,V$47)+'СЕТ СН'!$G$14+СВЦЭМ!$D$10+'СЕТ СН'!$G$5-'СЕТ СН'!$G$24</f>
        <v>2967.89267255</v>
      </c>
      <c r="W68" s="36">
        <f>SUMIFS(СВЦЭМ!$D$33:$D$776,СВЦЭМ!$A$33:$A$776,$A68,СВЦЭМ!$B$33:$B$776,W$47)+'СЕТ СН'!$G$14+СВЦЭМ!$D$10+'СЕТ СН'!$G$5-'СЕТ СН'!$G$24</f>
        <v>2987.7253784700001</v>
      </c>
      <c r="X68" s="36">
        <f>SUMIFS(СВЦЭМ!$D$33:$D$776,СВЦЭМ!$A$33:$A$776,$A68,СВЦЭМ!$B$33:$B$776,X$47)+'СЕТ СН'!$G$14+СВЦЭМ!$D$10+'СЕТ СН'!$G$5-'СЕТ СН'!$G$24</f>
        <v>2995.8126941800001</v>
      </c>
      <c r="Y68" s="36">
        <f>SUMIFS(СВЦЭМ!$D$33:$D$776,СВЦЭМ!$A$33:$A$776,$A68,СВЦЭМ!$B$33:$B$776,Y$47)+'СЕТ СН'!$G$14+СВЦЭМ!$D$10+'СЕТ СН'!$G$5-'СЕТ СН'!$G$24</f>
        <v>3019.4493028900001</v>
      </c>
    </row>
    <row r="69" spans="1:26" ht="15.75" x14ac:dyDescent="0.2">
      <c r="A69" s="35">
        <f t="shared" si="1"/>
        <v>44218</v>
      </c>
      <c r="B69" s="36">
        <f>SUMIFS(СВЦЭМ!$D$33:$D$776,СВЦЭМ!$A$33:$A$776,$A69,СВЦЭМ!$B$33:$B$776,B$47)+'СЕТ СН'!$G$14+СВЦЭМ!$D$10+'СЕТ СН'!$G$5-'СЕТ СН'!$G$24</f>
        <v>2992.54027228</v>
      </c>
      <c r="C69" s="36">
        <f>SUMIFS(СВЦЭМ!$D$33:$D$776,СВЦЭМ!$A$33:$A$776,$A69,СВЦЭМ!$B$33:$B$776,C$47)+'СЕТ СН'!$G$14+СВЦЭМ!$D$10+'СЕТ СН'!$G$5-'СЕТ СН'!$G$24</f>
        <v>3027.6700681399998</v>
      </c>
      <c r="D69" s="36">
        <f>SUMIFS(СВЦЭМ!$D$33:$D$776,СВЦЭМ!$A$33:$A$776,$A69,СВЦЭМ!$B$33:$B$776,D$47)+'СЕТ СН'!$G$14+СВЦЭМ!$D$10+'СЕТ СН'!$G$5-'СЕТ СН'!$G$24</f>
        <v>3069.98687965</v>
      </c>
      <c r="E69" s="36">
        <f>SUMIFS(СВЦЭМ!$D$33:$D$776,СВЦЭМ!$A$33:$A$776,$A69,СВЦЭМ!$B$33:$B$776,E$47)+'СЕТ СН'!$G$14+СВЦЭМ!$D$10+'СЕТ СН'!$G$5-'СЕТ СН'!$G$24</f>
        <v>3086.91331373</v>
      </c>
      <c r="F69" s="36">
        <f>SUMIFS(СВЦЭМ!$D$33:$D$776,СВЦЭМ!$A$33:$A$776,$A69,СВЦЭМ!$B$33:$B$776,F$47)+'СЕТ СН'!$G$14+СВЦЭМ!$D$10+'СЕТ СН'!$G$5-'СЕТ СН'!$G$24</f>
        <v>3101.1595930799999</v>
      </c>
      <c r="G69" s="36">
        <f>SUMIFS(СВЦЭМ!$D$33:$D$776,СВЦЭМ!$A$33:$A$776,$A69,СВЦЭМ!$B$33:$B$776,G$47)+'СЕТ СН'!$G$14+СВЦЭМ!$D$10+'СЕТ СН'!$G$5-'СЕТ СН'!$G$24</f>
        <v>3082.8096313699998</v>
      </c>
      <c r="H69" s="36">
        <f>SUMIFS(СВЦЭМ!$D$33:$D$776,СВЦЭМ!$A$33:$A$776,$A69,СВЦЭМ!$B$33:$B$776,H$47)+'СЕТ СН'!$G$14+СВЦЭМ!$D$10+'СЕТ СН'!$G$5-'СЕТ СН'!$G$24</f>
        <v>3041.4098096400003</v>
      </c>
      <c r="I69" s="36">
        <f>SUMIFS(СВЦЭМ!$D$33:$D$776,СВЦЭМ!$A$33:$A$776,$A69,СВЦЭМ!$B$33:$B$776,I$47)+'СЕТ СН'!$G$14+СВЦЭМ!$D$10+'СЕТ СН'!$G$5-'СЕТ СН'!$G$24</f>
        <v>3010.1152369399997</v>
      </c>
      <c r="J69" s="36">
        <f>SUMIFS(СВЦЭМ!$D$33:$D$776,СВЦЭМ!$A$33:$A$776,$A69,СВЦЭМ!$B$33:$B$776,J$47)+'СЕТ СН'!$G$14+СВЦЭМ!$D$10+'СЕТ СН'!$G$5-'СЕТ СН'!$G$24</f>
        <v>2981.81825738</v>
      </c>
      <c r="K69" s="36">
        <f>SUMIFS(СВЦЭМ!$D$33:$D$776,СВЦЭМ!$A$33:$A$776,$A69,СВЦЭМ!$B$33:$B$776,K$47)+'СЕТ СН'!$G$14+СВЦЭМ!$D$10+'СЕТ СН'!$G$5-'СЕТ СН'!$G$24</f>
        <v>2970.9906369199998</v>
      </c>
      <c r="L69" s="36">
        <f>SUMIFS(СВЦЭМ!$D$33:$D$776,СВЦЭМ!$A$33:$A$776,$A69,СВЦЭМ!$B$33:$B$776,L$47)+'СЕТ СН'!$G$14+СВЦЭМ!$D$10+'СЕТ СН'!$G$5-'СЕТ СН'!$G$24</f>
        <v>2965.8030167000002</v>
      </c>
      <c r="M69" s="36">
        <f>SUMIFS(СВЦЭМ!$D$33:$D$776,СВЦЭМ!$A$33:$A$776,$A69,СВЦЭМ!$B$33:$B$776,M$47)+'СЕТ СН'!$G$14+СВЦЭМ!$D$10+'СЕТ СН'!$G$5-'СЕТ СН'!$G$24</f>
        <v>2970.2341885400001</v>
      </c>
      <c r="N69" s="36">
        <f>SUMIFS(СВЦЭМ!$D$33:$D$776,СВЦЭМ!$A$33:$A$776,$A69,СВЦЭМ!$B$33:$B$776,N$47)+'СЕТ СН'!$G$14+СВЦЭМ!$D$10+'СЕТ СН'!$G$5-'СЕТ СН'!$G$24</f>
        <v>2978.2467830699998</v>
      </c>
      <c r="O69" s="36">
        <f>SUMIFS(СВЦЭМ!$D$33:$D$776,СВЦЭМ!$A$33:$A$776,$A69,СВЦЭМ!$B$33:$B$776,O$47)+'СЕТ СН'!$G$14+СВЦЭМ!$D$10+'СЕТ СН'!$G$5-'СЕТ СН'!$G$24</f>
        <v>3006.8149061900003</v>
      </c>
      <c r="P69" s="36">
        <f>SUMIFS(СВЦЭМ!$D$33:$D$776,СВЦЭМ!$A$33:$A$776,$A69,СВЦЭМ!$B$33:$B$776,P$47)+'СЕТ СН'!$G$14+СВЦЭМ!$D$10+'СЕТ СН'!$G$5-'СЕТ СН'!$G$24</f>
        <v>3015.5493512800003</v>
      </c>
      <c r="Q69" s="36">
        <f>SUMIFS(СВЦЭМ!$D$33:$D$776,СВЦЭМ!$A$33:$A$776,$A69,СВЦЭМ!$B$33:$B$776,Q$47)+'СЕТ СН'!$G$14+СВЦЭМ!$D$10+'СЕТ СН'!$G$5-'СЕТ СН'!$G$24</f>
        <v>3022.1118218000001</v>
      </c>
      <c r="R69" s="36">
        <f>SUMIFS(СВЦЭМ!$D$33:$D$776,СВЦЭМ!$A$33:$A$776,$A69,СВЦЭМ!$B$33:$B$776,R$47)+'СЕТ СН'!$G$14+СВЦЭМ!$D$10+'СЕТ СН'!$G$5-'СЕТ СН'!$G$24</f>
        <v>3008.7135481599998</v>
      </c>
      <c r="S69" s="36">
        <f>SUMIFS(СВЦЭМ!$D$33:$D$776,СВЦЭМ!$A$33:$A$776,$A69,СВЦЭМ!$B$33:$B$776,S$47)+'СЕТ СН'!$G$14+СВЦЭМ!$D$10+'СЕТ СН'!$G$5-'СЕТ СН'!$G$24</f>
        <v>2992.3968693400002</v>
      </c>
      <c r="T69" s="36">
        <f>SUMIFS(СВЦЭМ!$D$33:$D$776,СВЦЭМ!$A$33:$A$776,$A69,СВЦЭМ!$B$33:$B$776,T$47)+'СЕТ СН'!$G$14+СВЦЭМ!$D$10+'СЕТ СН'!$G$5-'СЕТ СН'!$G$24</f>
        <v>2970.8196325999997</v>
      </c>
      <c r="U69" s="36">
        <f>SUMIFS(СВЦЭМ!$D$33:$D$776,СВЦЭМ!$A$33:$A$776,$A69,СВЦЭМ!$B$33:$B$776,U$47)+'СЕТ СН'!$G$14+СВЦЭМ!$D$10+'СЕТ СН'!$G$5-'СЕТ СН'!$G$24</f>
        <v>2971.0785587700002</v>
      </c>
      <c r="V69" s="36">
        <f>SUMIFS(СВЦЭМ!$D$33:$D$776,СВЦЭМ!$A$33:$A$776,$A69,СВЦЭМ!$B$33:$B$776,V$47)+'СЕТ СН'!$G$14+СВЦЭМ!$D$10+'СЕТ СН'!$G$5-'СЕТ СН'!$G$24</f>
        <v>2980.5462143899999</v>
      </c>
      <c r="W69" s="36">
        <f>SUMIFS(СВЦЭМ!$D$33:$D$776,СВЦЭМ!$A$33:$A$776,$A69,СВЦЭМ!$B$33:$B$776,W$47)+'СЕТ СН'!$G$14+СВЦЭМ!$D$10+'СЕТ СН'!$G$5-'СЕТ СН'!$G$24</f>
        <v>2998.7829138799998</v>
      </c>
      <c r="X69" s="36">
        <f>SUMIFS(СВЦЭМ!$D$33:$D$776,СВЦЭМ!$A$33:$A$776,$A69,СВЦЭМ!$B$33:$B$776,X$47)+'СЕТ СН'!$G$14+СВЦЭМ!$D$10+'СЕТ СН'!$G$5-'СЕТ СН'!$G$24</f>
        <v>3009.0224010100001</v>
      </c>
      <c r="Y69" s="36">
        <f>SUMIFS(СВЦЭМ!$D$33:$D$776,СВЦЭМ!$A$33:$A$776,$A69,СВЦЭМ!$B$33:$B$776,Y$47)+'СЕТ СН'!$G$14+СВЦЭМ!$D$10+'СЕТ СН'!$G$5-'СЕТ СН'!$G$24</f>
        <v>3030.5550509599998</v>
      </c>
    </row>
    <row r="70" spans="1:26" ht="15.75" x14ac:dyDescent="0.2">
      <c r="A70" s="35">
        <f t="shared" si="1"/>
        <v>44219</v>
      </c>
      <c r="B70" s="36">
        <f>SUMIFS(СВЦЭМ!$D$33:$D$776,СВЦЭМ!$A$33:$A$776,$A70,СВЦЭМ!$B$33:$B$776,B$47)+'СЕТ СН'!$G$14+СВЦЭМ!$D$10+'СЕТ СН'!$G$5-'СЕТ СН'!$G$24</f>
        <v>3039.9811589999999</v>
      </c>
      <c r="C70" s="36">
        <f>SUMIFS(СВЦЭМ!$D$33:$D$776,СВЦЭМ!$A$33:$A$776,$A70,СВЦЭМ!$B$33:$B$776,C$47)+'СЕТ СН'!$G$14+СВЦЭМ!$D$10+'СЕТ СН'!$G$5-'СЕТ СН'!$G$24</f>
        <v>3054.5657142099999</v>
      </c>
      <c r="D70" s="36">
        <f>SUMIFS(СВЦЭМ!$D$33:$D$776,СВЦЭМ!$A$33:$A$776,$A70,СВЦЭМ!$B$33:$B$776,D$47)+'СЕТ СН'!$G$14+СВЦЭМ!$D$10+'СЕТ СН'!$G$5-'СЕТ СН'!$G$24</f>
        <v>3077.4692125800002</v>
      </c>
      <c r="E70" s="36">
        <f>SUMIFS(СВЦЭМ!$D$33:$D$776,СВЦЭМ!$A$33:$A$776,$A70,СВЦЭМ!$B$33:$B$776,E$47)+'СЕТ СН'!$G$14+СВЦЭМ!$D$10+'СЕТ СН'!$G$5-'СЕТ СН'!$G$24</f>
        <v>3085.4836712799997</v>
      </c>
      <c r="F70" s="36">
        <f>SUMIFS(СВЦЭМ!$D$33:$D$776,СВЦЭМ!$A$33:$A$776,$A70,СВЦЭМ!$B$33:$B$776,F$47)+'СЕТ СН'!$G$14+СВЦЭМ!$D$10+'СЕТ СН'!$G$5-'СЕТ СН'!$G$24</f>
        <v>3092.81102758</v>
      </c>
      <c r="G70" s="36">
        <f>SUMIFS(СВЦЭМ!$D$33:$D$776,СВЦЭМ!$A$33:$A$776,$A70,СВЦЭМ!$B$33:$B$776,G$47)+'СЕТ СН'!$G$14+СВЦЭМ!$D$10+'СЕТ СН'!$G$5-'СЕТ СН'!$G$24</f>
        <v>3081.9121789600003</v>
      </c>
      <c r="H70" s="36">
        <f>SUMIFS(СВЦЭМ!$D$33:$D$776,СВЦЭМ!$A$33:$A$776,$A70,СВЦЭМ!$B$33:$B$776,H$47)+'СЕТ СН'!$G$14+СВЦЭМ!$D$10+'СЕТ СН'!$G$5-'СЕТ СН'!$G$24</f>
        <v>3060.71433045</v>
      </c>
      <c r="I70" s="36">
        <f>SUMIFS(СВЦЭМ!$D$33:$D$776,СВЦЭМ!$A$33:$A$776,$A70,СВЦЭМ!$B$33:$B$776,I$47)+'СЕТ СН'!$G$14+СВЦЭМ!$D$10+'СЕТ СН'!$G$5-'СЕТ СН'!$G$24</f>
        <v>3046.6344789899999</v>
      </c>
      <c r="J70" s="36">
        <f>SUMIFS(СВЦЭМ!$D$33:$D$776,СВЦЭМ!$A$33:$A$776,$A70,СВЦЭМ!$B$33:$B$776,J$47)+'СЕТ СН'!$G$14+СВЦЭМ!$D$10+'СЕТ СН'!$G$5-'СЕТ СН'!$G$24</f>
        <v>3006.2464589900001</v>
      </c>
      <c r="K70" s="36">
        <f>SUMIFS(СВЦЭМ!$D$33:$D$776,СВЦЭМ!$A$33:$A$776,$A70,СВЦЭМ!$B$33:$B$776,K$47)+'СЕТ СН'!$G$14+СВЦЭМ!$D$10+'СЕТ СН'!$G$5-'СЕТ СН'!$G$24</f>
        <v>2969.74822442</v>
      </c>
      <c r="L70" s="36">
        <f>SUMIFS(СВЦЭМ!$D$33:$D$776,СВЦЭМ!$A$33:$A$776,$A70,СВЦЭМ!$B$33:$B$776,L$47)+'СЕТ СН'!$G$14+СВЦЭМ!$D$10+'СЕТ СН'!$G$5-'СЕТ СН'!$G$24</f>
        <v>2955.3346866900001</v>
      </c>
      <c r="M70" s="36">
        <f>SUMIFS(СВЦЭМ!$D$33:$D$776,СВЦЭМ!$A$33:$A$776,$A70,СВЦЭМ!$B$33:$B$776,M$47)+'СЕТ СН'!$G$14+СВЦЭМ!$D$10+'СЕТ СН'!$G$5-'СЕТ СН'!$G$24</f>
        <v>2958.83767429</v>
      </c>
      <c r="N70" s="36">
        <f>SUMIFS(СВЦЭМ!$D$33:$D$776,СВЦЭМ!$A$33:$A$776,$A70,СВЦЭМ!$B$33:$B$776,N$47)+'СЕТ СН'!$G$14+СВЦЭМ!$D$10+'СЕТ СН'!$G$5-'СЕТ СН'!$G$24</f>
        <v>2968.3707491200003</v>
      </c>
      <c r="O70" s="36">
        <f>SUMIFS(СВЦЭМ!$D$33:$D$776,СВЦЭМ!$A$33:$A$776,$A70,СВЦЭМ!$B$33:$B$776,O$47)+'СЕТ СН'!$G$14+СВЦЭМ!$D$10+'СЕТ СН'!$G$5-'СЕТ СН'!$G$24</f>
        <v>2981.0615121700002</v>
      </c>
      <c r="P70" s="36">
        <f>SUMIFS(СВЦЭМ!$D$33:$D$776,СВЦЭМ!$A$33:$A$776,$A70,СВЦЭМ!$B$33:$B$776,P$47)+'СЕТ СН'!$G$14+СВЦЭМ!$D$10+'СЕТ СН'!$G$5-'СЕТ СН'!$G$24</f>
        <v>3011.8284340600003</v>
      </c>
      <c r="Q70" s="36">
        <f>SUMIFS(СВЦЭМ!$D$33:$D$776,СВЦЭМ!$A$33:$A$776,$A70,СВЦЭМ!$B$33:$B$776,Q$47)+'СЕТ СН'!$G$14+СВЦЭМ!$D$10+'СЕТ СН'!$G$5-'СЕТ СН'!$G$24</f>
        <v>3021.4614268099999</v>
      </c>
      <c r="R70" s="36">
        <f>SUMIFS(СВЦЭМ!$D$33:$D$776,СВЦЭМ!$A$33:$A$776,$A70,СВЦЭМ!$B$33:$B$776,R$47)+'СЕТ СН'!$G$14+СВЦЭМ!$D$10+'СЕТ СН'!$G$5-'СЕТ СН'!$G$24</f>
        <v>3011.3769466900003</v>
      </c>
      <c r="S70" s="36">
        <f>SUMIFS(СВЦЭМ!$D$33:$D$776,СВЦЭМ!$A$33:$A$776,$A70,СВЦЭМ!$B$33:$B$776,S$47)+'СЕТ СН'!$G$14+СВЦЭМ!$D$10+'СЕТ СН'!$G$5-'СЕТ СН'!$G$24</f>
        <v>2990.4490191099999</v>
      </c>
      <c r="T70" s="36">
        <f>SUMIFS(СВЦЭМ!$D$33:$D$776,СВЦЭМ!$A$33:$A$776,$A70,СВЦЭМ!$B$33:$B$776,T$47)+'СЕТ СН'!$G$14+СВЦЭМ!$D$10+'СЕТ СН'!$G$5-'СЕТ СН'!$G$24</f>
        <v>2961.8361745299999</v>
      </c>
      <c r="U70" s="36">
        <f>SUMIFS(СВЦЭМ!$D$33:$D$776,СВЦЭМ!$A$33:$A$776,$A70,СВЦЭМ!$B$33:$B$776,U$47)+'СЕТ СН'!$G$14+СВЦЭМ!$D$10+'СЕТ СН'!$G$5-'СЕТ СН'!$G$24</f>
        <v>2960.0948726699999</v>
      </c>
      <c r="V70" s="36">
        <f>SUMIFS(СВЦЭМ!$D$33:$D$776,СВЦЭМ!$A$33:$A$776,$A70,СВЦЭМ!$B$33:$B$776,V$47)+'СЕТ СН'!$G$14+СВЦЭМ!$D$10+'СЕТ СН'!$G$5-'СЕТ СН'!$G$24</f>
        <v>2973.4602691</v>
      </c>
      <c r="W70" s="36">
        <f>SUMIFS(СВЦЭМ!$D$33:$D$776,СВЦЭМ!$A$33:$A$776,$A70,СВЦЭМ!$B$33:$B$776,W$47)+'СЕТ СН'!$G$14+СВЦЭМ!$D$10+'СЕТ СН'!$G$5-'СЕТ СН'!$G$24</f>
        <v>2990.5925713199999</v>
      </c>
      <c r="X70" s="36">
        <f>SUMIFS(СВЦЭМ!$D$33:$D$776,СВЦЭМ!$A$33:$A$776,$A70,СВЦЭМ!$B$33:$B$776,X$47)+'СЕТ СН'!$G$14+СВЦЭМ!$D$10+'СЕТ СН'!$G$5-'СЕТ СН'!$G$24</f>
        <v>2996.5069811200001</v>
      </c>
      <c r="Y70" s="36">
        <f>SUMIFS(СВЦЭМ!$D$33:$D$776,СВЦЭМ!$A$33:$A$776,$A70,СВЦЭМ!$B$33:$B$776,Y$47)+'СЕТ СН'!$G$14+СВЦЭМ!$D$10+'СЕТ СН'!$G$5-'СЕТ СН'!$G$24</f>
        <v>3017.1019151999999</v>
      </c>
    </row>
    <row r="71" spans="1:26" ht="15.75" x14ac:dyDescent="0.2">
      <c r="A71" s="35">
        <f t="shared" si="1"/>
        <v>44220</v>
      </c>
      <c r="B71" s="36">
        <f>SUMIFS(СВЦЭМ!$D$33:$D$776,СВЦЭМ!$A$33:$A$776,$A71,СВЦЭМ!$B$33:$B$776,B$47)+'СЕТ СН'!$G$14+СВЦЭМ!$D$10+'СЕТ СН'!$G$5-'СЕТ СН'!$G$24</f>
        <v>3015.2890039399999</v>
      </c>
      <c r="C71" s="36">
        <f>SUMIFS(СВЦЭМ!$D$33:$D$776,СВЦЭМ!$A$33:$A$776,$A71,СВЦЭМ!$B$33:$B$776,C$47)+'СЕТ СН'!$G$14+СВЦЭМ!$D$10+'СЕТ СН'!$G$5-'СЕТ СН'!$G$24</f>
        <v>3050.0094507599997</v>
      </c>
      <c r="D71" s="36">
        <f>SUMIFS(СВЦЭМ!$D$33:$D$776,СВЦЭМ!$A$33:$A$776,$A71,СВЦЭМ!$B$33:$B$776,D$47)+'СЕТ СН'!$G$14+СВЦЭМ!$D$10+'СЕТ СН'!$G$5-'СЕТ СН'!$G$24</f>
        <v>3066.7308084599999</v>
      </c>
      <c r="E71" s="36">
        <f>SUMIFS(СВЦЭМ!$D$33:$D$776,СВЦЭМ!$A$33:$A$776,$A71,СВЦЭМ!$B$33:$B$776,E$47)+'СЕТ СН'!$G$14+СВЦЭМ!$D$10+'СЕТ СН'!$G$5-'СЕТ СН'!$G$24</f>
        <v>3073.8136001900002</v>
      </c>
      <c r="F71" s="36">
        <f>SUMIFS(СВЦЭМ!$D$33:$D$776,СВЦЭМ!$A$33:$A$776,$A71,СВЦЭМ!$B$33:$B$776,F$47)+'СЕТ СН'!$G$14+СВЦЭМ!$D$10+'СЕТ СН'!$G$5-'СЕТ СН'!$G$24</f>
        <v>3091.2118343700004</v>
      </c>
      <c r="G71" s="36">
        <f>SUMIFS(СВЦЭМ!$D$33:$D$776,СВЦЭМ!$A$33:$A$776,$A71,СВЦЭМ!$B$33:$B$776,G$47)+'СЕТ СН'!$G$14+СВЦЭМ!$D$10+'СЕТ СН'!$G$5-'СЕТ СН'!$G$24</f>
        <v>3080.22152615</v>
      </c>
      <c r="H71" s="36">
        <f>SUMIFS(СВЦЭМ!$D$33:$D$776,СВЦЭМ!$A$33:$A$776,$A71,СВЦЭМ!$B$33:$B$776,H$47)+'СЕТ СН'!$G$14+СВЦЭМ!$D$10+'СЕТ СН'!$G$5-'СЕТ СН'!$G$24</f>
        <v>3060.8680036800001</v>
      </c>
      <c r="I71" s="36">
        <f>SUMIFS(СВЦЭМ!$D$33:$D$776,СВЦЭМ!$A$33:$A$776,$A71,СВЦЭМ!$B$33:$B$776,I$47)+'СЕТ СН'!$G$14+СВЦЭМ!$D$10+'СЕТ СН'!$G$5-'СЕТ СН'!$G$24</f>
        <v>3045.7995374399998</v>
      </c>
      <c r="J71" s="36">
        <f>SUMIFS(СВЦЭМ!$D$33:$D$776,СВЦЭМ!$A$33:$A$776,$A71,СВЦЭМ!$B$33:$B$776,J$47)+'СЕТ СН'!$G$14+СВЦЭМ!$D$10+'СЕТ СН'!$G$5-'СЕТ СН'!$G$24</f>
        <v>3008.9724342899999</v>
      </c>
      <c r="K71" s="36">
        <f>SUMIFS(СВЦЭМ!$D$33:$D$776,СВЦЭМ!$A$33:$A$776,$A71,СВЦЭМ!$B$33:$B$776,K$47)+'СЕТ СН'!$G$14+СВЦЭМ!$D$10+'СЕТ СН'!$G$5-'СЕТ СН'!$G$24</f>
        <v>2973.7445555700001</v>
      </c>
      <c r="L71" s="36">
        <f>SUMIFS(СВЦЭМ!$D$33:$D$776,СВЦЭМ!$A$33:$A$776,$A71,СВЦЭМ!$B$33:$B$776,L$47)+'СЕТ СН'!$G$14+СВЦЭМ!$D$10+'СЕТ СН'!$G$5-'СЕТ СН'!$G$24</f>
        <v>2957.81028148</v>
      </c>
      <c r="M71" s="36">
        <f>SUMIFS(СВЦЭМ!$D$33:$D$776,СВЦЭМ!$A$33:$A$776,$A71,СВЦЭМ!$B$33:$B$776,M$47)+'СЕТ СН'!$G$14+СВЦЭМ!$D$10+'СЕТ СН'!$G$5-'СЕТ СН'!$G$24</f>
        <v>2962.8783952100002</v>
      </c>
      <c r="N71" s="36">
        <f>SUMIFS(СВЦЭМ!$D$33:$D$776,СВЦЭМ!$A$33:$A$776,$A71,СВЦЭМ!$B$33:$B$776,N$47)+'СЕТ СН'!$G$14+СВЦЭМ!$D$10+'СЕТ СН'!$G$5-'СЕТ СН'!$G$24</f>
        <v>2972.5497444299999</v>
      </c>
      <c r="O71" s="36">
        <f>SUMIFS(СВЦЭМ!$D$33:$D$776,СВЦЭМ!$A$33:$A$776,$A71,СВЦЭМ!$B$33:$B$776,O$47)+'СЕТ СН'!$G$14+СВЦЭМ!$D$10+'СЕТ СН'!$G$5-'СЕТ СН'!$G$24</f>
        <v>2991.6318626800003</v>
      </c>
      <c r="P71" s="36">
        <f>SUMIFS(СВЦЭМ!$D$33:$D$776,СВЦЭМ!$A$33:$A$776,$A71,СВЦЭМ!$B$33:$B$776,P$47)+'СЕТ СН'!$G$14+СВЦЭМ!$D$10+'СЕТ СН'!$G$5-'СЕТ СН'!$G$24</f>
        <v>3028.2975490600002</v>
      </c>
      <c r="Q71" s="36">
        <f>SUMIFS(СВЦЭМ!$D$33:$D$776,СВЦЭМ!$A$33:$A$776,$A71,СВЦЭМ!$B$33:$B$776,Q$47)+'СЕТ СН'!$G$14+СВЦЭМ!$D$10+'СЕТ СН'!$G$5-'СЕТ СН'!$G$24</f>
        <v>3036.04291195</v>
      </c>
      <c r="R71" s="36">
        <f>SUMIFS(СВЦЭМ!$D$33:$D$776,СВЦЭМ!$A$33:$A$776,$A71,СВЦЭМ!$B$33:$B$776,R$47)+'СЕТ СН'!$G$14+СВЦЭМ!$D$10+'СЕТ СН'!$G$5-'СЕТ СН'!$G$24</f>
        <v>3020.0593693000001</v>
      </c>
      <c r="S71" s="36">
        <f>SUMIFS(СВЦЭМ!$D$33:$D$776,СВЦЭМ!$A$33:$A$776,$A71,СВЦЭМ!$B$33:$B$776,S$47)+'СЕТ СН'!$G$14+СВЦЭМ!$D$10+'СЕТ СН'!$G$5-'СЕТ СН'!$G$24</f>
        <v>2998.5123535900002</v>
      </c>
      <c r="T71" s="36">
        <f>SUMIFS(СВЦЭМ!$D$33:$D$776,СВЦЭМ!$A$33:$A$776,$A71,СВЦЭМ!$B$33:$B$776,T$47)+'СЕТ СН'!$G$14+СВЦЭМ!$D$10+'СЕТ СН'!$G$5-'СЕТ СН'!$G$24</f>
        <v>2955.54613763</v>
      </c>
      <c r="U71" s="36">
        <f>SUMIFS(СВЦЭМ!$D$33:$D$776,СВЦЭМ!$A$33:$A$776,$A71,СВЦЭМ!$B$33:$B$776,U$47)+'СЕТ СН'!$G$14+СВЦЭМ!$D$10+'СЕТ СН'!$G$5-'СЕТ СН'!$G$24</f>
        <v>2949.6419929200001</v>
      </c>
      <c r="V71" s="36">
        <f>SUMIFS(СВЦЭМ!$D$33:$D$776,СВЦЭМ!$A$33:$A$776,$A71,СВЦЭМ!$B$33:$B$776,V$47)+'СЕТ СН'!$G$14+СВЦЭМ!$D$10+'СЕТ СН'!$G$5-'СЕТ СН'!$G$24</f>
        <v>2947.97410472</v>
      </c>
      <c r="W71" s="36">
        <f>SUMIFS(СВЦЭМ!$D$33:$D$776,СВЦЭМ!$A$33:$A$776,$A71,СВЦЭМ!$B$33:$B$776,W$47)+'СЕТ СН'!$G$14+СВЦЭМ!$D$10+'СЕТ СН'!$G$5-'СЕТ СН'!$G$24</f>
        <v>2965.4866618699998</v>
      </c>
      <c r="X71" s="36">
        <f>SUMIFS(СВЦЭМ!$D$33:$D$776,СВЦЭМ!$A$33:$A$776,$A71,СВЦЭМ!$B$33:$B$776,X$47)+'СЕТ СН'!$G$14+СВЦЭМ!$D$10+'СЕТ СН'!$G$5-'СЕТ СН'!$G$24</f>
        <v>2988.4054055500001</v>
      </c>
      <c r="Y71" s="36">
        <f>SUMIFS(СВЦЭМ!$D$33:$D$776,СВЦЭМ!$A$33:$A$776,$A71,СВЦЭМ!$B$33:$B$776,Y$47)+'СЕТ СН'!$G$14+СВЦЭМ!$D$10+'СЕТ СН'!$G$5-'СЕТ СН'!$G$24</f>
        <v>3010.3868903000002</v>
      </c>
    </row>
    <row r="72" spans="1:26" ht="15.75" x14ac:dyDescent="0.2">
      <c r="A72" s="35">
        <f t="shared" si="1"/>
        <v>44221</v>
      </c>
      <c r="B72" s="36">
        <f>SUMIFS(СВЦЭМ!$D$33:$D$776,СВЦЭМ!$A$33:$A$776,$A72,СВЦЭМ!$B$33:$B$776,B$47)+'СЕТ СН'!$G$14+СВЦЭМ!$D$10+'СЕТ СН'!$G$5-'СЕТ СН'!$G$24</f>
        <v>3025.6903607599997</v>
      </c>
      <c r="C72" s="36">
        <f>SUMIFS(СВЦЭМ!$D$33:$D$776,СВЦЭМ!$A$33:$A$776,$A72,СВЦЭМ!$B$33:$B$776,C$47)+'СЕТ СН'!$G$14+СВЦЭМ!$D$10+'СЕТ СН'!$G$5-'СЕТ СН'!$G$24</f>
        <v>3053.4256352499997</v>
      </c>
      <c r="D72" s="36">
        <f>SUMIFS(СВЦЭМ!$D$33:$D$776,СВЦЭМ!$A$33:$A$776,$A72,СВЦЭМ!$B$33:$B$776,D$47)+'СЕТ СН'!$G$14+СВЦЭМ!$D$10+'СЕТ СН'!$G$5-'СЕТ СН'!$G$24</f>
        <v>3067.8441016799998</v>
      </c>
      <c r="E72" s="36">
        <f>SUMIFS(СВЦЭМ!$D$33:$D$776,СВЦЭМ!$A$33:$A$776,$A72,СВЦЭМ!$B$33:$B$776,E$47)+'СЕТ СН'!$G$14+СВЦЭМ!$D$10+'СЕТ СН'!$G$5-'СЕТ СН'!$G$24</f>
        <v>3080.3165025099997</v>
      </c>
      <c r="F72" s="36">
        <f>SUMIFS(СВЦЭМ!$D$33:$D$776,СВЦЭМ!$A$33:$A$776,$A72,СВЦЭМ!$B$33:$B$776,F$47)+'СЕТ СН'!$G$14+СВЦЭМ!$D$10+'СЕТ СН'!$G$5-'СЕТ СН'!$G$24</f>
        <v>3097.8242997300003</v>
      </c>
      <c r="G72" s="36">
        <f>SUMIFS(СВЦЭМ!$D$33:$D$776,СВЦЭМ!$A$33:$A$776,$A72,СВЦЭМ!$B$33:$B$776,G$47)+'СЕТ СН'!$G$14+СВЦЭМ!$D$10+'СЕТ СН'!$G$5-'СЕТ СН'!$G$24</f>
        <v>3081.7952235800003</v>
      </c>
      <c r="H72" s="36">
        <f>SUMIFS(СВЦЭМ!$D$33:$D$776,СВЦЭМ!$A$33:$A$776,$A72,СВЦЭМ!$B$33:$B$776,H$47)+'СЕТ СН'!$G$14+СВЦЭМ!$D$10+'СЕТ СН'!$G$5-'СЕТ СН'!$G$24</f>
        <v>3045.2219658399999</v>
      </c>
      <c r="I72" s="36">
        <f>SUMIFS(СВЦЭМ!$D$33:$D$776,СВЦЭМ!$A$33:$A$776,$A72,СВЦЭМ!$B$33:$B$776,I$47)+'СЕТ СН'!$G$14+СВЦЭМ!$D$10+'СЕТ СН'!$G$5-'СЕТ СН'!$G$24</f>
        <v>3019.2560230999998</v>
      </c>
      <c r="J72" s="36">
        <f>SUMIFS(СВЦЭМ!$D$33:$D$776,СВЦЭМ!$A$33:$A$776,$A72,СВЦЭМ!$B$33:$B$776,J$47)+'СЕТ СН'!$G$14+СВЦЭМ!$D$10+'СЕТ СН'!$G$5-'СЕТ СН'!$G$24</f>
        <v>2989.7206142300001</v>
      </c>
      <c r="K72" s="36">
        <f>SUMIFS(СВЦЭМ!$D$33:$D$776,СВЦЭМ!$A$33:$A$776,$A72,СВЦЭМ!$B$33:$B$776,K$47)+'СЕТ СН'!$G$14+СВЦЭМ!$D$10+'СЕТ СН'!$G$5-'СЕТ СН'!$G$24</f>
        <v>2985.3039497300001</v>
      </c>
      <c r="L72" s="36">
        <f>SUMIFS(СВЦЭМ!$D$33:$D$776,СВЦЭМ!$A$33:$A$776,$A72,СВЦЭМ!$B$33:$B$776,L$47)+'СЕТ СН'!$G$14+СВЦЭМ!$D$10+'СЕТ СН'!$G$5-'СЕТ СН'!$G$24</f>
        <v>2973.0215716800003</v>
      </c>
      <c r="M72" s="36">
        <f>SUMIFS(СВЦЭМ!$D$33:$D$776,СВЦЭМ!$A$33:$A$776,$A72,СВЦЭМ!$B$33:$B$776,M$47)+'СЕТ СН'!$G$14+СВЦЭМ!$D$10+'СЕТ СН'!$G$5-'СЕТ СН'!$G$24</f>
        <v>2977.7209469300001</v>
      </c>
      <c r="N72" s="36">
        <f>SUMIFS(СВЦЭМ!$D$33:$D$776,СВЦЭМ!$A$33:$A$776,$A72,СВЦЭМ!$B$33:$B$776,N$47)+'СЕТ СН'!$G$14+СВЦЭМ!$D$10+'СЕТ СН'!$G$5-'СЕТ СН'!$G$24</f>
        <v>2983.8920932999999</v>
      </c>
      <c r="O72" s="36">
        <f>SUMIFS(СВЦЭМ!$D$33:$D$776,СВЦЭМ!$A$33:$A$776,$A72,СВЦЭМ!$B$33:$B$776,O$47)+'СЕТ СН'!$G$14+СВЦЭМ!$D$10+'СЕТ СН'!$G$5-'СЕТ СН'!$G$24</f>
        <v>2990.5620575500002</v>
      </c>
      <c r="P72" s="36">
        <f>SUMIFS(СВЦЭМ!$D$33:$D$776,СВЦЭМ!$A$33:$A$776,$A72,СВЦЭМ!$B$33:$B$776,P$47)+'СЕТ СН'!$G$14+СВЦЭМ!$D$10+'СЕТ СН'!$G$5-'СЕТ СН'!$G$24</f>
        <v>2992.9252772600003</v>
      </c>
      <c r="Q72" s="36">
        <f>SUMIFS(СВЦЭМ!$D$33:$D$776,СВЦЭМ!$A$33:$A$776,$A72,СВЦЭМ!$B$33:$B$776,Q$47)+'СЕТ СН'!$G$14+СВЦЭМ!$D$10+'СЕТ СН'!$G$5-'СЕТ СН'!$G$24</f>
        <v>2994.1758232800003</v>
      </c>
      <c r="R72" s="36">
        <f>SUMIFS(СВЦЭМ!$D$33:$D$776,СВЦЭМ!$A$33:$A$776,$A72,СВЦЭМ!$B$33:$B$776,R$47)+'СЕТ СН'!$G$14+СВЦЭМ!$D$10+'СЕТ СН'!$G$5-'СЕТ СН'!$G$24</f>
        <v>2993.9327609399998</v>
      </c>
      <c r="S72" s="36">
        <f>SUMIFS(СВЦЭМ!$D$33:$D$776,СВЦЭМ!$A$33:$A$776,$A72,СВЦЭМ!$B$33:$B$776,S$47)+'СЕТ СН'!$G$14+СВЦЭМ!$D$10+'СЕТ СН'!$G$5-'СЕТ СН'!$G$24</f>
        <v>2987.32063419</v>
      </c>
      <c r="T72" s="36">
        <f>SUMIFS(СВЦЭМ!$D$33:$D$776,СВЦЭМ!$A$33:$A$776,$A72,СВЦЭМ!$B$33:$B$776,T$47)+'СЕТ СН'!$G$14+СВЦЭМ!$D$10+'СЕТ СН'!$G$5-'СЕТ СН'!$G$24</f>
        <v>2963.4711491799999</v>
      </c>
      <c r="U72" s="36">
        <f>SUMIFS(СВЦЭМ!$D$33:$D$776,СВЦЭМ!$A$33:$A$776,$A72,СВЦЭМ!$B$33:$B$776,U$47)+'СЕТ СН'!$G$14+СВЦЭМ!$D$10+'СЕТ СН'!$G$5-'СЕТ СН'!$G$24</f>
        <v>2963.2019447500002</v>
      </c>
      <c r="V72" s="36">
        <f>SUMIFS(СВЦЭМ!$D$33:$D$776,СВЦЭМ!$A$33:$A$776,$A72,СВЦЭМ!$B$33:$B$776,V$47)+'СЕТ СН'!$G$14+СВЦЭМ!$D$10+'СЕТ СН'!$G$5-'СЕТ СН'!$G$24</f>
        <v>2975.5447829899999</v>
      </c>
      <c r="W72" s="36">
        <f>SUMIFS(СВЦЭМ!$D$33:$D$776,СВЦЭМ!$A$33:$A$776,$A72,СВЦЭМ!$B$33:$B$776,W$47)+'СЕТ СН'!$G$14+СВЦЭМ!$D$10+'СЕТ СН'!$G$5-'СЕТ СН'!$G$24</f>
        <v>2984.77761616</v>
      </c>
      <c r="X72" s="36">
        <f>SUMIFS(СВЦЭМ!$D$33:$D$776,СВЦЭМ!$A$33:$A$776,$A72,СВЦЭМ!$B$33:$B$776,X$47)+'СЕТ СН'!$G$14+СВЦЭМ!$D$10+'СЕТ СН'!$G$5-'СЕТ СН'!$G$24</f>
        <v>2989.9349288799999</v>
      </c>
      <c r="Y72" s="36">
        <f>SUMIFS(СВЦЭМ!$D$33:$D$776,СВЦЭМ!$A$33:$A$776,$A72,СВЦЭМ!$B$33:$B$776,Y$47)+'СЕТ СН'!$G$14+СВЦЭМ!$D$10+'СЕТ СН'!$G$5-'СЕТ СН'!$G$24</f>
        <v>3008.3730192499997</v>
      </c>
    </row>
    <row r="73" spans="1:26" ht="15.75" x14ac:dyDescent="0.2">
      <c r="A73" s="35">
        <f t="shared" si="1"/>
        <v>44222</v>
      </c>
      <c r="B73" s="36">
        <f>SUMIFS(СВЦЭМ!$D$33:$D$776,СВЦЭМ!$A$33:$A$776,$A73,СВЦЭМ!$B$33:$B$776,B$47)+'СЕТ СН'!$G$14+СВЦЭМ!$D$10+'СЕТ СН'!$G$5-'СЕТ СН'!$G$24</f>
        <v>3050.6450718000001</v>
      </c>
      <c r="C73" s="36">
        <f>SUMIFS(СВЦЭМ!$D$33:$D$776,СВЦЭМ!$A$33:$A$776,$A73,СВЦЭМ!$B$33:$B$776,C$47)+'СЕТ СН'!$G$14+СВЦЭМ!$D$10+'СЕТ СН'!$G$5-'СЕТ СН'!$G$24</f>
        <v>3074.9253899400001</v>
      </c>
      <c r="D73" s="36">
        <f>SUMIFS(СВЦЭМ!$D$33:$D$776,СВЦЭМ!$A$33:$A$776,$A73,СВЦЭМ!$B$33:$B$776,D$47)+'СЕТ СН'!$G$14+СВЦЭМ!$D$10+'СЕТ СН'!$G$5-'СЕТ СН'!$G$24</f>
        <v>3082.7299980299999</v>
      </c>
      <c r="E73" s="36">
        <f>SUMIFS(СВЦЭМ!$D$33:$D$776,СВЦЭМ!$A$33:$A$776,$A73,СВЦЭМ!$B$33:$B$776,E$47)+'СЕТ СН'!$G$14+СВЦЭМ!$D$10+'СЕТ СН'!$G$5-'СЕТ СН'!$G$24</f>
        <v>3086.48534905</v>
      </c>
      <c r="F73" s="36">
        <f>SUMIFS(СВЦЭМ!$D$33:$D$776,СВЦЭМ!$A$33:$A$776,$A73,СВЦЭМ!$B$33:$B$776,F$47)+'СЕТ СН'!$G$14+СВЦЭМ!$D$10+'СЕТ СН'!$G$5-'СЕТ СН'!$G$24</f>
        <v>3097.3359468999997</v>
      </c>
      <c r="G73" s="36">
        <f>SUMIFS(СВЦЭМ!$D$33:$D$776,СВЦЭМ!$A$33:$A$776,$A73,СВЦЭМ!$B$33:$B$776,G$47)+'СЕТ СН'!$G$14+СВЦЭМ!$D$10+'СЕТ СН'!$G$5-'СЕТ СН'!$G$24</f>
        <v>3081.1056203400003</v>
      </c>
      <c r="H73" s="36">
        <f>SUMIFS(СВЦЭМ!$D$33:$D$776,СВЦЭМ!$A$33:$A$776,$A73,СВЦЭМ!$B$33:$B$776,H$47)+'СЕТ СН'!$G$14+СВЦЭМ!$D$10+'СЕТ СН'!$G$5-'СЕТ СН'!$G$24</f>
        <v>3044.1890028799999</v>
      </c>
      <c r="I73" s="36">
        <f>SUMIFS(СВЦЭМ!$D$33:$D$776,СВЦЭМ!$A$33:$A$776,$A73,СВЦЭМ!$B$33:$B$776,I$47)+'СЕТ СН'!$G$14+СВЦЭМ!$D$10+'СЕТ СН'!$G$5-'СЕТ СН'!$G$24</f>
        <v>3000.3196560599999</v>
      </c>
      <c r="J73" s="36">
        <f>SUMIFS(СВЦЭМ!$D$33:$D$776,СВЦЭМ!$A$33:$A$776,$A73,СВЦЭМ!$B$33:$B$776,J$47)+'СЕТ СН'!$G$14+СВЦЭМ!$D$10+'СЕТ СН'!$G$5-'СЕТ СН'!$G$24</f>
        <v>2975.2530284700001</v>
      </c>
      <c r="K73" s="36">
        <f>SUMIFS(СВЦЭМ!$D$33:$D$776,СВЦЭМ!$A$33:$A$776,$A73,СВЦЭМ!$B$33:$B$776,K$47)+'СЕТ СН'!$G$14+СВЦЭМ!$D$10+'СЕТ СН'!$G$5-'СЕТ СН'!$G$24</f>
        <v>2969.5441344299998</v>
      </c>
      <c r="L73" s="36">
        <f>SUMIFS(СВЦЭМ!$D$33:$D$776,СВЦЭМ!$A$33:$A$776,$A73,СВЦЭМ!$B$33:$B$776,L$47)+'СЕТ СН'!$G$14+СВЦЭМ!$D$10+'СЕТ СН'!$G$5-'СЕТ СН'!$G$24</f>
        <v>2962.8489927999999</v>
      </c>
      <c r="M73" s="36">
        <f>SUMIFS(СВЦЭМ!$D$33:$D$776,СВЦЭМ!$A$33:$A$776,$A73,СВЦЭМ!$B$33:$B$776,M$47)+'СЕТ СН'!$G$14+СВЦЭМ!$D$10+'СЕТ СН'!$G$5-'СЕТ СН'!$G$24</f>
        <v>2970.3007443900001</v>
      </c>
      <c r="N73" s="36">
        <f>SUMIFS(СВЦЭМ!$D$33:$D$776,СВЦЭМ!$A$33:$A$776,$A73,СВЦЭМ!$B$33:$B$776,N$47)+'СЕТ СН'!$G$14+СВЦЭМ!$D$10+'СЕТ СН'!$G$5-'СЕТ СН'!$G$24</f>
        <v>2973.61047973</v>
      </c>
      <c r="O73" s="36">
        <f>SUMIFS(СВЦЭМ!$D$33:$D$776,СВЦЭМ!$A$33:$A$776,$A73,СВЦЭМ!$B$33:$B$776,O$47)+'СЕТ СН'!$G$14+СВЦЭМ!$D$10+'СЕТ СН'!$G$5-'СЕТ СН'!$G$24</f>
        <v>2981.3820689700001</v>
      </c>
      <c r="P73" s="36">
        <f>SUMIFS(СВЦЭМ!$D$33:$D$776,СВЦЭМ!$A$33:$A$776,$A73,СВЦЭМ!$B$33:$B$776,P$47)+'СЕТ СН'!$G$14+СВЦЭМ!$D$10+'СЕТ СН'!$G$5-'СЕТ СН'!$G$24</f>
        <v>2987.6376907100002</v>
      </c>
      <c r="Q73" s="36">
        <f>SUMIFS(СВЦЭМ!$D$33:$D$776,СВЦЭМ!$A$33:$A$776,$A73,СВЦЭМ!$B$33:$B$776,Q$47)+'СЕТ СН'!$G$14+СВЦЭМ!$D$10+'СЕТ СН'!$G$5-'СЕТ СН'!$G$24</f>
        <v>2986.1369116800001</v>
      </c>
      <c r="R73" s="36">
        <f>SUMIFS(СВЦЭМ!$D$33:$D$776,СВЦЭМ!$A$33:$A$776,$A73,СВЦЭМ!$B$33:$B$776,R$47)+'СЕТ СН'!$G$14+СВЦЭМ!$D$10+'СЕТ СН'!$G$5-'СЕТ СН'!$G$24</f>
        <v>2975.2967267600002</v>
      </c>
      <c r="S73" s="36">
        <f>SUMIFS(СВЦЭМ!$D$33:$D$776,СВЦЭМ!$A$33:$A$776,$A73,СВЦЭМ!$B$33:$B$776,S$47)+'СЕТ СН'!$G$14+СВЦЭМ!$D$10+'СЕТ СН'!$G$5-'СЕТ СН'!$G$24</f>
        <v>2971.3102412600001</v>
      </c>
      <c r="T73" s="36">
        <f>SUMIFS(СВЦЭМ!$D$33:$D$776,СВЦЭМ!$A$33:$A$776,$A73,СВЦЭМ!$B$33:$B$776,T$47)+'СЕТ СН'!$G$14+СВЦЭМ!$D$10+'СЕТ СН'!$G$5-'СЕТ СН'!$G$24</f>
        <v>2959.9818069000003</v>
      </c>
      <c r="U73" s="36">
        <f>SUMIFS(СВЦЭМ!$D$33:$D$776,СВЦЭМ!$A$33:$A$776,$A73,СВЦЭМ!$B$33:$B$776,U$47)+'СЕТ СН'!$G$14+СВЦЭМ!$D$10+'СЕТ СН'!$G$5-'СЕТ СН'!$G$24</f>
        <v>2962.1543296600003</v>
      </c>
      <c r="V73" s="36">
        <f>SUMIFS(СВЦЭМ!$D$33:$D$776,СВЦЭМ!$A$33:$A$776,$A73,СВЦЭМ!$B$33:$B$776,V$47)+'СЕТ СН'!$G$14+СВЦЭМ!$D$10+'СЕТ СН'!$G$5-'СЕТ СН'!$G$24</f>
        <v>2974.3204797200001</v>
      </c>
      <c r="W73" s="36">
        <f>SUMIFS(СВЦЭМ!$D$33:$D$776,СВЦЭМ!$A$33:$A$776,$A73,СВЦЭМ!$B$33:$B$776,W$47)+'СЕТ СН'!$G$14+СВЦЭМ!$D$10+'СЕТ СН'!$G$5-'СЕТ СН'!$G$24</f>
        <v>2997.3527882400003</v>
      </c>
      <c r="X73" s="36">
        <f>SUMIFS(СВЦЭМ!$D$33:$D$776,СВЦЭМ!$A$33:$A$776,$A73,СВЦЭМ!$B$33:$B$776,X$47)+'СЕТ СН'!$G$14+СВЦЭМ!$D$10+'СЕТ СН'!$G$5-'СЕТ СН'!$G$24</f>
        <v>3006.42911645</v>
      </c>
      <c r="Y73" s="36">
        <f>SUMIFS(СВЦЭМ!$D$33:$D$776,СВЦЭМ!$A$33:$A$776,$A73,СВЦЭМ!$B$33:$B$776,Y$47)+'СЕТ СН'!$G$14+СВЦЭМ!$D$10+'СЕТ СН'!$G$5-'СЕТ СН'!$G$24</f>
        <v>3024.6110204400002</v>
      </c>
    </row>
    <row r="74" spans="1:26" ht="15.75" x14ac:dyDescent="0.2">
      <c r="A74" s="35">
        <f t="shared" si="1"/>
        <v>44223</v>
      </c>
      <c r="B74" s="36">
        <f>SUMIFS(СВЦЭМ!$D$33:$D$776,СВЦЭМ!$A$33:$A$776,$A74,СВЦЭМ!$B$33:$B$776,B$47)+'СЕТ СН'!$G$14+СВЦЭМ!$D$10+'СЕТ СН'!$G$5-'СЕТ СН'!$G$24</f>
        <v>3037.7115506800001</v>
      </c>
      <c r="C74" s="36">
        <f>SUMIFS(СВЦЭМ!$D$33:$D$776,СВЦЭМ!$A$33:$A$776,$A74,СВЦЭМ!$B$33:$B$776,C$47)+'СЕТ СН'!$G$14+СВЦЭМ!$D$10+'СЕТ СН'!$G$5-'СЕТ СН'!$G$24</f>
        <v>3059.2581856500001</v>
      </c>
      <c r="D74" s="36">
        <f>SUMIFS(СВЦЭМ!$D$33:$D$776,СВЦЭМ!$A$33:$A$776,$A74,СВЦЭМ!$B$33:$B$776,D$47)+'СЕТ СН'!$G$14+СВЦЭМ!$D$10+'СЕТ СН'!$G$5-'СЕТ СН'!$G$24</f>
        <v>3073.3992047199999</v>
      </c>
      <c r="E74" s="36">
        <f>SUMIFS(СВЦЭМ!$D$33:$D$776,СВЦЭМ!$A$33:$A$776,$A74,СВЦЭМ!$B$33:$B$776,E$47)+'СЕТ СН'!$G$14+СВЦЭМ!$D$10+'СЕТ СН'!$G$5-'СЕТ СН'!$G$24</f>
        <v>3080.5377393799999</v>
      </c>
      <c r="F74" s="36">
        <f>SUMIFS(СВЦЭМ!$D$33:$D$776,СВЦЭМ!$A$33:$A$776,$A74,СВЦЭМ!$B$33:$B$776,F$47)+'СЕТ СН'!$G$14+СВЦЭМ!$D$10+'СЕТ СН'!$G$5-'СЕТ СН'!$G$24</f>
        <v>3090.9427709199999</v>
      </c>
      <c r="G74" s="36">
        <f>SUMIFS(СВЦЭМ!$D$33:$D$776,СВЦЭМ!$A$33:$A$776,$A74,СВЦЭМ!$B$33:$B$776,G$47)+'СЕТ СН'!$G$14+СВЦЭМ!$D$10+'СЕТ СН'!$G$5-'СЕТ СН'!$G$24</f>
        <v>3073.4416186500002</v>
      </c>
      <c r="H74" s="36">
        <f>SUMIFS(СВЦЭМ!$D$33:$D$776,СВЦЭМ!$A$33:$A$776,$A74,СВЦЭМ!$B$33:$B$776,H$47)+'СЕТ СН'!$G$14+СВЦЭМ!$D$10+'СЕТ СН'!$G$5-'СЕТ СН'!$G$24</f>
        <v>3039.5042075700003</v>
      </c>
      <c r="I74" s="36">
        <f>SUMIFS(СВЦЭМ!$D$33:$D$776,СВЦЭМ!$A$33:$A$776,$A74,СВЦЭМ!$B$33:$B$776,I$47)+'СЕТ СН'!$G$14+СВЦЭМ!$D$10+'СЕТ СН'!$G$5-'СЕТ СН'!$G$24</f>
        <v>3015.67652297</v>
      </c>
      <c r="J74" s="36">
        <f>SUMIFS(СВЦЭМ!$D$33:$D$776,СВЦЭМ!$A$33:$A$776,$A74,СВЦЭМ!$B$33:$B$776,J$47)+'СЕТ СН'!$G$14+СВЦЭМ!$D$10+'СЕТ СН'!$G$5-'СЕТ СН'!$G$24</f>
        <v>2986.3616993400001</v>
      </c>
      <c r="K74" s="36">
        <f>SUMIFS(СВЦЭМ!$D$33:$D$776,СВЦЭМ!$A$33:$A$776,$A74,СВЦЭМ!$B$33:$B$776,K$47)+'СЕТ СН'!$G$14+СВЦЭМ!$D$10+'СЕТ СН'!$G$5-'СЕТ СН'!$G$24</f>
        <v>2974.4209021300003</v>
      </c>
      <c r="L74" s="36">
        <f>SUMIFS(СВЦЭМ!$D$33:$D$776,СВЦЭМ!$A$33:$A$776,$A74,СВЦЭМ!$B$33:$B$776,L$47)+'СЕТ СН'!$G$14+СВЦЭМ!$D$10+'СЕТ СН'!$G$5-'СЕТ СН'!$G$24</f>
        <v>2966.8265477</v>
      </c>
      <c r="M74" s="36">
        <f>SUMIFS(СВЦЭМ!$D$33:$D$776,СВЦЭМ!$A$33:$A$776,$A74,СВЦЭМ!$B$33:$B$776,M$47)+'СЕТ СН'!$G$14+СВЦЭМ!$D$10+'СЕТ СН'!$G$5-'СЕТ СН'!$G$24</f>
        <v>2977.4404958599998</v>
      </c>
      <c r="N74" s="36">
        <f>SUMIFS(СВЦЭМ!$D$33:$D$776,СВЦЭМ!$A$33:$A$776,$A74,СВЦЭМ!$B$33:$B$776,N$47)+'СЕТ СН'!$G$14+СВЦЭМ!$D$10+'СЕТ СН'!$G$5-'СЕТ СН'!$G$24</f>
        <v>2983.1896600499999</v>
      </c>
      <c r="O74" s="36">
        <f>SUMIFS(СВЦЭМ!$D$33:$D$776,СВЦЭМ!$A$33:$A$776,$A74,СВЦЭМ!$B$33:$B$776,O$47)+'СЕТ СН'!$G$14+СВЦЭМ!$D$10+'СЕТ СН'!$G$5-'СЕТ СН'!$G$24</f>
        <v>2996.8884900800003</v>
      </c>
      <c r="P74" s="36">
        <f>SUMIFS(СВЦЭМ!$D$33:$D$776,СВЦЭМ!$A$33:$A$776,$A74,СВЦЭМ!$B$33:$B$776,P$47)+'СЕТ СН'!$G$14+СВЦЭМ!$D$10+'СЕТ СН'!$G$5-'СЕТ СН'!$G$24</f>
        <v>3006.4846519000002</v>
      </c>
      <c r="Q74" s="36">
        <f>SUMIFS(СВЦЭМ!$D$33:$D$776,СВЦЭМ!$A$33:$A$776,$A74,СВЦЭМ!$B$33:$B$776,Q$47)+'СЕТ СН'!$G$14+СВЦЭМ!$D$10+'СЕТ СН'!$G$5-'СЕТ СН'!$G$24</f>
        <v>3013.94192488</v>
      </c>
      <c r="R74" s="36">
        <f>SUMIFS(СВЦЭМ!$D$33:$D$776,СВЦЭМ!$A$33:$A$776,$A74,СВЦЭМ!$B$33:$B$776,R$47)+'СЕТ СН'!$G$14+СВЦЭМ!$D$10+'СЕТ СН'!$G$5-'СЕТ СН'!$G$24</f>
        <v>3003.83634846</v>
      </c>
      <c r="S74" s="36">
        <f>SUMIFS(СВЦЭМ!$D$33:$D$776,СВЦЭМ!$A$33:$A$776,$A74,СВЦЭМ!$B$33:$B$776,S$47)+'СЕТ СН'!$G$14+СВЦЭМ!$D$10+'СЕТ СН'!$G$5-'СЕТ СН'!$G$24</f>
        <v>2989.97707322</v>
      </c>
      <c r="T74" s="36">
        <f>SUMIFS(СВЦЭМ!$D$33:$D$776,СВЦЭМ!$A$33:$A$776,$A74,СВЦЭМ!$B$33:$B$776,T$47)+'СЕТ СН'!$G$14+СВЦЭМ!$D$10+'СЕТ СН'!$G$5-'СЕТ СН'!$G$24</f>
        <v>2957.2602907099999</v>
      </c>
      <c r="U74" s="36">
        <f>SUMIFS(СВЦЭМ!$D$33:$D$776,СВЦЭМ!$A$33:$A$776,$A74,СВЦЭМ!$B$33:$B$776,U$47)+'СЕТ СН'!$G$14+СВЦЭМ!$D$10+'СЕТ СН'!$G$5-'СЕТ СН'!$G$24</f>
        <v>2958.3420912199999</v>
      </c>
      <c r="V74" s="36">
        <f>SUMIFS(СВЦЭМ!$D$33:$D$776,СВЦЭМ!$A$33:$A$776,$A74,СВЦЭМ!$B$33:$B$776,V$47)+'СЕТ СН'!$G$14+СВЦЭМ!$D$10+'СЕТ СН'!$G$5-'СЕТ СН'!$G$24</f>
        <v>2968.1658320500001</v>
      </c>
      <c r="W74" s="36">
        <f>SUMIFS(СВЦЭМ!$D$33:$D$776,СВЦЭМ!$A$33:$A$776,$A74,СВЦЭМ!$B$33:$B$776,W$47)+'СЕТ СН'!$G$14+СВЦЭМ!$D$10+'СЕТ СН'!$G$5-'СЕТ СН'!$G$24</f>
        <v>2988.4250755399999</v>
      </c>
      <c r="X74" s="36">
        <f>SUMIFS(СВЦЭМ!$D$33:$D$776,СВЦЭМ!$A$33:$A$776,$A74,СВЦЭМ!$B$33:$B$776,X$47)+'СЕТ СН'!$G$14+СВЦЭМ!$D$10+'СЕТ СН'!$G$5-'СЕТ СН'!$G$24</f>
        <v>2995.0241271300001</v>
      </c>
      <c r="Y74" s="36">
        <f>SUMIFS(СВЦЭМ!$D$33:$D$776,СВЦЭМ!$A$33:$A$776,$A74,СВЦЭМ!$B$33:$B$776,Y$47)+'СЕТ СН'!$G$14+СВЦЭМ!$D$10+'СЕТ СН'!$G$5-'СЕТ СН'!$G$24</f>
        <v>3019.2459978500001</v>
      </c>
    </row>
    <row r="75" spans="1:26" ht="15.75" x14ac:dyDescent="0.2">
      <c r="A75" s="35">
        <f t="shared" si="1"/>
        <v>44224</v>
      </c>
      <c r="B75" s="36">
        <f>SUMIFS(СВЦЭМ!$D$33:$D$776,СВЦЭМ!$A$33:$A$776,$A75,СВЦЭМ!$B$33:$B$776,B$47)+'СЕТ СН'!$G$14+СВЦЭМ!$D$10+'СЕТ СН'!$G$5-'СЕТ СН'!$G$24</f>
        <v>3002.5784407000001</v>
      </c>
      <c r="C75" s="36">
        <f>SUMIFS(СВЦЭМ!$D$33:$D$776,СВЦЭМ!$A$33:$A$776,$A75,СВЦЭМ!$B$33:$B$776,C$47)+'СЕТ СН'!$G$14+СВЦЭМ!$D$10+'СЕТ СН'!$G$5-'СЕТ СН'!$G$24</f>
        <v>3055.4781982300001</v>
      </c>
      <c r="D75" s="36">
        <f>SUMIFS(СВЦЭМ!$D$33:$D$776,СВЦЭМ!$A$33:$A$776,$A75,СВЦЭМ!$B$33:$B$776,D$47)+'СЕТ СН'!$G$14+СВЦЭМ!$D$10+'СЕТ СН'!$G$5-'СЕТ СН'!$G$24</f>
        <v>3087.5293970800003</v>
      </c>
      <c r="E75" s="36">
        <f>SUMIFS(СВЦЭМ!$D$33:$D$776,СВЦЭМ!$A$33:$A$776,$A75,СВЦЭМ!$B$33:$B$776,E$47)+'СЕТ СН'!$G$14+СВЦЭМ!$D$10+'СЕТ СН'!$G$5-'СЕТ СН'!$G$24</f>
        <v>3091.39838719</v>
      </c>
      <c r="F75" s="36">
        <f>SUMIFS(СВЦЭМ!$D$33:$D$776,СВЦЭМ!$A$33:$A$776,$A75,СВЦЭМ!$B$33:$B$776,F$47)+'СЕТ СН'!$G$14+СВЦЭМ!$D$10+'СЕТ СН'!$G$5-'СЕТ СН'!$G$24</f>
        <v>3101.1360131900001</v>
      </c>
      <c r="G75" s="36">
        <f>SUMIFS(СВЦЭМ!$D$33:$D$776,СВЦЭМ!$A$33:$A$776,$A75,СВЦЭМ!$B$33:$B$776,G$47)+'СЕТ СН'!$G$14+СВЦЭМ!$D$10+'СЕТ СН'!$G$5-'СЕТ СН'!$G$24</f>
        <v>3087.27152591</v>
      </c>
      <c r="H75" s="36">
        <f>SUMIFS(СВЦЭМ!$D$33:$D$776,СВЦЭМ!$A$33:$A$776,$A75,СВЦЭМ!$B$33:$B$776,H$47)+'СЕТ СН'!$G$14+СВЦЭМ!$D$10+'СЕТ СН'!$G$5-'СЕТ СН'!$G$24</f>
        <v>3050.7749203600001</v>
      </c>
      <c r="I75" s="36">
        <f>SUMIFS(СВЦЭМ!$D$33:$D$776,СВЦЭМ!$A$33:$A$776,$A75,СВЦЭМ!$B$33:$B$776,I$47)+'СЕТ СН'!$G$14+СВЦЭМ!$D$10+'СЕТ СН'!$G$5-'СЕТ СН'!$G$24</f>
        <v>3027.8060624</v>
      </c>
      <c r="J75" s="36">
        <f>SUMIFS(СВЦЭМ!$D$33:$D$776,СВЦЭМ!$A$33:$A$776,$A75,СВЦЭМ!$B$33:$B$776,J$47)+'СЕТ СН'!$G$14+СВЦЭМ!$D$10+'СЕТ СН'!$G$5-'СЕТ СН'!$G$24</f>
        <v>3009.6930115300001</v>
      </c>
      <c r="K75" s="36">
        <f>SUMIFS(СВЦЭМ!$D$33:$D$776,СВЦЭМ!$A$33:$A$776,$A75,СВЦЭМ!$B$33:$B$776,K$47)+'СЕТ СН'!$G$14+СВЦЭМ!$D$10+'СЕТ СН'!$G$5-'СЕТ СН'!$G$24</f>
        <v>2998.8643567399999</v>
      </c>
      <c r="L75" s="36">
        <f>SUMIFS(СВЦЭМ!$D$33:$D$776,СВЦЭМ!$A$33:$A$776,$A75,СВЦЭМ!$B$33:$B$776,L$47)+'СЕТ СН'!$G$14+СВЦЭМ!$D$10+'СЕТ СН'!$G$5-'СЕТ СН'!$G$24</f>
        <v>2993.9928139799999</v>
      </c>
      <c r="M75" s="36">
        <f>SUMIFS(СВЦЭМ!$D$33:$D$776,СВЦЭМ!$A$33:$A$776,$A75,СВЦЭМ!$B$33:$B$776,M$47)+'СЕТ СН'!$G$14+СВЦЭМ!$D$10+'СЕТ СН'!$G$5-'СЕТ СН'!$G$24</f>
        <v>3001.50024158</v>
      </c>
      <c r="N75" s="36">
        <f>SUMIFS(СВЦЭМ!$D$33:$D$776,СВЦЭМ!$A$33:$A$776,$A75,СВЦЭМ!$B$33:$B$776,N$47)+'СЕТ СН'!$G$14+СВЦЭМ!$D$10+'СЕТ СН'!$G$5-'СЕТ СН'!$G$24</f>
        <v>3007.17335813</v>
      </c>
      <c r="O75" s="36">
        <f>SUMIFS(СВЦЭМ!$D$33:$D$776,СВЦЭМ!$A$33:$A$776,$A75,СВЦЭМ!$B$33:$B$776,O$47)+'СЕТ СН'!$G$14+СВЦЭМ!$D$10+'СЕТ СН'!$G$5-'СЕТ СН'!$G$24</f>
        <v>2997.7708838200001</v>
      </c>
      <c r="P75" s="36">
        <f>SUMIFS(СВЦЭМ!$D$33:$D$776,СВЦЭМ!$A$33:$A$776,$A75,СВЦЭМ!$B$33:$B$776,P$47)+'СЕТ СН'!$G$14+СВЦЭМ!$D$10+'СЕТ СН'!$G$5-'СЕТ СН'!$G$24</f>
        <v>3002.8100723699999</v>
      </c>
      <c r="Q75" s="36">
        <f>SUMIFS(СВЦЭМ!$D$33:$D$776,СВЦЭМ!$A$33:$A$776,$A75,СВЦЭМ!$B$33:$B$776,Q$47)+'СЕТ СН'!$G$14+СВЦЭМ!$D$10+'СЕТ СН'!$G$5-'СЕТ СН'!$G$24</f>
        <v>3005.6254801699997</v>
      </c>
      <c r="R75" s="36">
        <f>SUMIFS(СВЦЭМ!$D$33:$D$776,СВЦЭМ!$A$33:$A$776,$A75,СВЦЭМ!$B$33:$B$776,R$47)+'СЕТ СН'!$G$14+СВЦЭМ!$D$10+'СЕТ СН'!$G$5-'СЕТ СН'!$G$24</f>
        <v>3001.31218936</v>
      </c>
      <c r="S75" s="36">
        <f>SUMIFS(СВЦЭМ!$D$33:$D$776,СВЦЭМ!$A$33:$A$776,$A75,СВЦЭМ!$B$33:$B$776,S$47)+'СЕТ СН'!$G$14+СВЦЭМ!$D$10+'СЕТ СН'!$G$5-'СЕТ СН'!$G$24</f>
        <v>2990.9250544199999</v>
      </c>
      <c r="T75" s="36">
        <f>SUMIFS(СВЦЭМ!$D$33:$D$776,СВЦЭМ!$A$33:$A$776,$A75,СВЦЭМ!$B$33:$B$776,T$47)+'СЕТ СН'!$G$14+СВЦЭМ!$D$10+'СЕТ СН'!$G$5-'СЕТ СН'!$G$24</f>
        <v>2967.9240516499999</v>
      </c>
      <c r="U75" s="36">
        <f>SUMIFS(СВЦЭМ!$D$33:$D$776,СВЦЭМ!$A$33:$A$776,$A75,СВЦЭМ!$B$33:$B$776,U$47)+'СЕТ СН'!$G$14+СВЦЭМ!$D$10+'СЕТ СН'!$G$5-'СЕТ СН'!$G$24</f>
        <v>2968.5278389999999</v>
      </c>
      <c r="V75" s="36">
        <f>SUMIFS(СВЦЭМ!$D$33:$D$776,СВЦЭМ!$A$33:$A$776,$A75,СВЦЭМ!$B$33:$B$776,V$47)+'СЕТ СН'!$G$14+СВЦЭМ!$D$10+'СЕТ СН'!$G$5-'СЕТ СН'!$G$24</f>
        <v>2976.8583734399999</v>
      </c>
      <c r="W75" s="36">
        <f>SUMIFS(СВЦЭМ!$D$33:$D$776,СВЦЭМ!$A$33:$A$776,$A75,СВЦЭМ!$B$33:$B$776,W$47)+'СЕТ СН'!$G$14+СВЦЭМ!$D$10+'СЕТ СН'!$G$5-'СЕТ СН'!$G$24</f>
        <v>2989.0697332999998</v>
      </c>
      <c r="X75" s="36">
        <f>SUMIFS(СВЦЭМ!$D$33:$D$776,СВЦЭМ!$A$33:$A$776,$A75,СВЦЭМ!$B$33:$B$776,X$47)+'СЕТ СН'!$G$14+СВЦЭМ!$D$10+'СЕТ СН'!$G$5-'СЕТ СН'!$G$24</f>
        <v>2988.2779761699999</v>
      </c>
      <c r="Y75" s="36">
        <f>SUMIFS(СВЦЭМ!$D$33:$D$776,СВЦЭМ!$A$33:$A$776,$A75,СВЦЭМ!$B$33:$B$776,Y$47)+'СЕТ СН'!$G$14+СВЦЭМ!$D$10+'СЕТ СН'!$G$5-'СЕТ СН'!$G$24</f>
        <v>3008.83719978</v>
      </c>
    </row>
    <row r="76" spans="1:26" ht="15.75" x14ac:dyDescent="0.2">
      <c r="A76" s="35">
        <f t="shared" si="1"/>
        <v>44225</v>
      </c>
      <c r="B76" s="36">
        <f>SUMIFS(СВЦЭМ!$D$33:$D$776,СВЦЭМ!$A$33:$A$776,$A76,СВЦЭМ!$B$33:$B$776,B$47)+'СЕТ СН'!$G$14+СВЦЭМ!$D$10+'СЕТ СН'!$G$5-'СЕТ СН'!$G$24</f>
        <v>2995.7209729599999</v>
      </c>
      <c r="C76" s="36">
        <f>SUMIFS(СВЦЭМ!$D$33:$D$776,СВЦЭМ!$A$33:$A$776,$A76,СВЦЭМ!$B$33:$B$776,C$47)+'СЕТ СН'!$G$14+СВЦЭМ!$D$10+'СЕТ СН'!$G$5-'СЕТ СН'!$G$24</f>
        <v>3023.5265867500002</v>
      </c>
      <c r="D76" s="36">
        <f>SUMIFS(СВЦЭМ!$D$33:$D$776,СВЦЭМ!$A$33:$A$776,$A76,СВЦЭМ!$B$33:$B$776,D$47)+'СЕТ СН'!$G$14+СВЦЭМ!$D$10+'СЕТ СН'!$G$5-'СЕТ СН'!$G$24</f>
        <v>3036.4092170100002</v>
      </c>
      <c r="E76" s="36">
        <f>SUMIFS(СВЦЭМ!$D$33:$D$776,СВЦЭМ!$A$33:$A$776,$A76,СВЦЭМ!$B$33:$B$776,E$47)+'СЕТ СН'!$G$14+СВЦЭМ!$D$10+'СЕТ СН'!$G$5-'СЕТ СН'!$G$24</f>
        <v>3025.1074204199999</v>
      </c>
      <c r="F76" s="36">
        <f>SUMIFS(СВЦЭМ!$D$33:$D$776,СВЦЭМ!$A$33:$A$776,$A76,СВЦЭМ!$B$33:$B$776,F$47)+'СЕТ СН'!$G$14+СВЦЭМ!$D$10+'СЕТ СН'!$G$5-'СЕТ СН'!$G$24</f>
        <v>3022.0540905099997</v>
      </c>
      <c r="G76" s="36">
        <f>SUMIFS(СВЦЭМ!$D$33:$D$776,СВЦЭМ!$A$33:$A$776,$A76,СВЦЭМ!$B$33:$B$776,G$47)+'СЕТ СН'!$G$14+СВЦЭМ!$D$10+'СЕТ СН'!$G$5-'СЕТ СН'!$G$24</f>
        <v>3013.7849941599998</v>
      </c>
      <c r="H76" s="36">
        <f>SUMIFS(СВЦЭМ!$D$33:$D$776,СВЦЭМ!$A$33:$A$776,$A76,СВЦЭМ!$B$33:$B$776,H$47)+'СЕТ СН'!$G$14+СВЦЭМ!$D$10+'СЕТ СН'!$G$5-'СЕТ СН'!$G$24</f>
        <v>2982.8748042299999</v>
      </c>
      <c r="I76" s="36">
        <f>SUMIFS(СВЦЭМ!$D$33:$D$776,СВЦЭМ!$A$33:$A$776,$A76,СВЦЭМ!$B$33:$B$776,I$47)+'СЕТ СН'!$G$14+СВЦЭМ!$D$10+'СЕТ СН'!$G$5-'СЕТ СН'!$G$24</f>
        <v>2946.7366017200002</v>
      </c>
      <c r="J76" s="36">
        <f>SUMIFS(СВЦЭМ!$D$33:$D$776,СВЦЭМ!$A$33:$A$776,$A76,СВЦЭМ!$B$33:$B$776,J$47)+'СЕТ СН'!$G$14+СВЦЭМ!$D$10+'СЕТ СН'!$G$5-'СЕТ СН'!$G$24</f>
        <v>2940.4270047600003</v>
      </c>
      <c r="K76" s="36">
        <f>SUMIFS(СВЦЭМ!$D$33:$D$776,СВЦЭМ!$A$33:$A$776,$A76,СВЦЭМ!$B$33:$B$776,K$47)+'СЕТ СН'!$G$14+СВЦЭМ!$D$10+'СЕТ СН'!$G$5-'СЕТ СН'!$G$24</f>
        <v>2930.91536133</v>
      </c>
      <c r="L76" s="36">
        <f>SUMIFS(СВЦЭМ!$D$33:$D$776,СВЦЭМ!$A$33:$A$776,$A76,СВЦЭМ!$B$33:$B$776,L$47)+'СЕТ СН'!$G$14+СВЦЭМ!$D$10+'СЕТ СН'!$G$5-'СЕТ СН'!$G$24</f>
        <v>2933.2078618599999</v>
      </c>
      <c r="M76" s="36">
        <f>SUMIFS(СВЦЭМ!$D$33:$D$776,СВЦЭМ!$A$33:$A$776,$A76,СВЦЭМ!$B$33:$B$776,M$47)+'СЕТ СН'!$G$14+СВЦЭМ!$D$10+'СЕТ СН'!$G$5-'СЕТ СН'!$G$24</f>
        <v>2961.2675863300001</v>
      </c>
      <c r="N76" s="36">
        <f>SUMIFS(СВЦЭМ!$D$33:$D$776,СВЦЭМ!$A$33:$A$776,$A76,СВЦЭМ!$B$33:$B$776,N$47)+'СЕТ СН'!$G$14+СВЦЭМ!$D$10+'СЕТ СН'!$G$5-'СЕТ СН'!$G$24</f>
        <v>2967.5425048299999</v>
      </c>
      <c r="O76" s="36">
        <f>SUMIFS(СВЦЭМ!$D$33:$D$776,СВЦЭМ!$A$33:$A$776,$A76,СВЦЭМ!$B$33:$B$776,O$47)+'СЕТ СН'!$G$14+СВЦЭМ!$D$10+'СЕТ СН'!$G$5-'СЕТ СН'!$G$24</f>
        <v>2973.9956504100001</v>
      </c>
      <c r="P76" s="36">
        <f>SUMIFS(СВЦЭМ!$D$33:$D$776,СВЦЭМ!$A$33:$A$776,$A76,СВЦЭМ!$B$33:$B$776,P$47)+'СЕТ СН'!$G$14+СВЦЭМ!$D$10+'СЕТ СН'!$G$5-'СЕТ СН'!$G$24</f>
        <v>2980.68078887</v>
      </c>
      <c r="Q76" s="36">
        <f>SUMIFS(СВЦЭМ!$D$33:$D$776,СВЦЭМ!$A$33:$A$776,$A76,СВЦЭМ!$B$33:$B$776,Q$47)+'СЕТ СН'!$G$14+СВЦЭМ!$D$10+'СЕТ СН'!$G$5-'СЕТ СН'!$G$24</f>
        <v>2976.3666011700002</v>
      </c>
      <c r="R76" s="36">
        <f>SUMIFS(СВЦЭМ!$D$33:$D$776,СВЦЭМ!$A$33:$A$776,$A76,СВЦЭМ!$B$33:$B$776,R$47)+'СЕТ СН'!$G$14+СВЦЭМ!$D$10+'СЕТ СН'!$G$5-'СЕТ СН'!$G$24</f>
        <v>2947.1884451999999</v>
      </c>
      <c r="S76" s="36">
        <f>SUMIFS(СВЦЭМ!$D$33:$D$776,СВЦЭМ!$A$33:$A$776,$A76,СВЦЭМ!$B$33:$B$776,S$47)+'СЕТ СН'!$G$14+СВЦЭМ!$D$10+'СЕТ СН'!$G$5-'СЕТ СН'!$G$24</f>
        <v>2959.23310687</v>
      </c>
      <c r="T76" s="36">
        <f>SUMIFS(СВЦЭМ!$D$33:$D$776,СВЦЭМ!$A$33:$A$776,$A76,СВЦЭМ!$B$33:$B$776,T$47)+'СЕТ СН'!$G$14+СВЦЭМ!$D$10+'СЕТ СН'!$G$5-'СЕТ СН'!$G$24</f>
        <v>2944.6166477300003</v>
      </c>
      <c r="U76" s="36">
        <f>SUMIFS(СВЦЭМ!$D$33:$D$776,СВЦЭМ!$A$33:$A$776,$A76,СВЦЭМ!$B$33:$B$776,U$47)+'СЕТ СН'!$G$14+СВЦЭМ!$D$10+'СЕТ СН'!$G$5-'СЕТ СН'!$G$24</f>
        <v>2945.1886693300003</v>
      </c>
      <c r="V76" s="36">
        <f>SUMIFS(СВЦЭМ!$D$33:$D$776,СВЦЭМ!$A$33:$A$776,$A76,СВЦЭМ!$B$33:$B$776,V$47)+'СЕТ СН'!$G$14+СВЦЭМ!$D$10+'СЕТ СН'!$G$5-'СЕТ СН'!$G$24</f>
        <v>2960.6509943199999</v>
      </c>
      <c r="W76" s="36">
        <f>SUMIFS(СВЦЭМ!$D$33:$D$776,СВЦЭМ!$A$33:$A$776,$A76,СВЦЭМ!$B$33:$B$776,W$47)+'СЕТ СН'!$G$14+СВЦЭМ!$D$10+'СЕТ СН'!$G$5-'СЕТ СН'!$G$24</f>
        <v>2973.7765339400003</v>
      </c>
      <c r="X76" s="36">
        <f>SUMIFS(СВЦЭМ!$D$33:$D$776,СВЦЭМ!$A$33:$A$776,$A76,СВЦЭМ!$B$33:$B$776,X$47)+'СЕТ СН'!$G$14+СВЦЭМ!$D$10+'СЕТ СН'!$G$5-'СЕТ СН'!$G$24</f>
        <v>2974.1062168200001</v>
      </c>
      <c r="Y76" s="36">
        <f>SUMIFS(СВЦЭМ!$D$33:$D$776,СВЦЭМ!$A$33:$A$776,$A76,СВЦЭМ!$B$33:$B$776,Y$47)+'СЕТ СН'!$G$14+СВЦЭМ!$D$10+'СЕТ СН'!$G$5-'СЕТ СН'!$G$24</f>
        <v>2983.0688745100001</v>
      </c>
    </row>
    <row r="77" spans="1:26" ht="15.75" x14ac:dyDescent="0.2">
      <c r="A77" s="35">
        <f t="shared" si="1"/>
        <v>44226</v>
      </c>
      <c r="B77" s="36">
        <f>SUMIFS(СВЦЭМ!$D$33:$D$776,СВЦЭМ!$A$33:$A$776,$A77,СВЦЭМ!$B$33:$B$776,B$47)+'СЕТ СН'!$G$14+СВЦЭМ!$D$10+'СЕТ СН'!$G$5-'СЕТ СН'!$G$24</f>
        <v>2975.2295187600002</v>
      </c>
      <c r="C77" s="36">
        <f>SUMIFS(СВЦЭМ!$D$33:$D$776,СВЦЭМ!$A$33:$A$776,$A77,СВЦЭМ!$B$33:$B$776,C$47)+'СЕТ СН'!$G$14+СВЦЭМ!$D$10+'СЕТ СН'!$G$5-'СЕТ СН'!$G$24</f>
        <v>3008.9239935000001</v>
      </c>
      <c r="D77" s="36">
        <f>SUMIFS(СВЦЭМ!$D$33:$D$776,СВЦЭМ!$A$33:$A$776,$A77,СВЦЭМ!$B$33:$B$776,D$47)+'СЕТ СН'!$G$14+СВЦЭМ!$D$10+'СЕТ СН'!$G$5-'СЕТ СН'!$G$24</f>
        <v>3026.8000588800001</v>
      </c>
      <c r="E77" s="36">
        <f>SUMIFS(СВЦЭМ!$D$33:$D$776,СВЦЭМ!$A$33:$A$776,$A77,СВЦЭМ!$B$33:$B$776,E$47)+'СЕТ СН'!$G$14+СВЦЭМ!$D$10+'СЕТ СН'!$G$5-'СЕТ СН'!$G$24</f>
        <v>3031.7422483600003</v>
      </c>
      <c r="F77" s="36">
        <f>SUMIFS(СВЦЭМ!$D$33:$D$776,СВЦЭМ!$A$33:$A$776,$A77,СВЦЭМ!$B$33:$B$776,F$47)+'СЕТ СН'!$G$14+СВЦЭМ!$D$10+'СЕТ СН'!$G$5-'СЕТ СН'!$G$24</f>
        <v>3045.6517091999999</v>
      </c>
      <c r="G77" s="36">
        <f>SUMIFS(СВЦЭМ!$D$33:$D$776,СВЦЭМ!$A$33:$A$776,$A77,СВЦЭМ!$B$33:$B$776,G$47)+'СЕТ СН'!$G$14+СВЦЭМ!$D$10+'СЕТ СН'!$G$5-'СЕТ СН'!$G$24</f>
        <v>3041.1711841200004</v>
      </c>
      <c r="H77" s="36">
        <f>SUMIFS(СВЦЭМ!$D$33:$D$776,СВЦЭМ!$A$33:$A$776,$A77,СВЦЭМ!$B$33:$B$776,H$47)+'СЕТ СН'!$G$14+СВЦЭМ!$D$10+'СЕТ СН'!$G$5-'СЕТ СН'!$G$24</f>
        <v>3029.5411611999998</v>
      </c>
      <c r="I77" s="36">
        <f>SUMIFS(СВЦЭМ!$D$33:$D$776,СВЦЭМ!$A$33:$A$776,$A77,СВЦЭМ!$B$33:$B$776,I$47)+'СЕТ СН'!$G$14+СВЦЭМ!$D$10+'СЕТ СН'!$G$5-'СЕТ СН'!$G$24</f>
        <v>3007.2137268500001</v>
      </c>
      <c r="J77" s="36">
        <f>SUMIFS(СВЦЭМ!$D$33:$D$776,СВЦЭМ!$A$33:$A$776,$A77,СВЦЭМ!$B$33:$B$776,J$47)+'СЕТ СН'!$G$14+СВЦЭМ!$D$10+'СЕТ СН'!$G$5-'СЕТ СН'!$G$24</f>
        <v>2989.7676197599999</v>
      </c>
      <c r="K77" s="36">
        <f>SUMIFS(СВЦЭМ!$D$33:$D$776,СВЦЭМ!$A$33:$A$776,$A77,СВЦЭМ!$B$33:$B$776,K$47)+'СЕТ СН'!$G$14+СВЦЭМ!$D$10+'СЕТ СН'!$G$5-'СЕТ СН'!$G$24</f>
        <v>2971.87100779</v>
      </c>
      <c r="L77" s="36">
        <f>SUMIFS(СВЦЭМ!$D$33:$D$776,СВЦЭМ!$A$33:$A$776,$A77,СВЦЭМ!$B$33:$B$776,L$47)+'СЕТ СН'!$G$14+СВЦЭМ!$D$10+'СЕТ СН'!$G$5-'СЕТ СН'!$G$24</f>
        <v>2956.9773167399999</v>
      </c>
      <c r="M77" s="36">
        <f>SUMIFS(СВЦЭМ!$D$33:$D$776,СВЦЭМ!$A$33:$A$776,$A77,СВЦЭМ!$B$33:$B$776,M$47)+'СЕТ СН'!$G$14+СВЦЭМ!$D$10+'СЕТ СН'!$G$5-'СЕТ СН'!$G$24</f>
        <v>2958.7463791099999</v>
      </c>
      <c r="N77" s="36">
        <f>SUMIFS(СВЦЭМ!$D$33:$D$776,СВЦЭМ!$A$33:$A$776,$A77,СВЦЭМ!$B$33:$B$776,N$47)+'СЕТ СН'!$G$14+СВЦЭМ!$D$10+'СЕТ СН'!$G$5-'СЕТ СН'!$G$24</f>
        <v>2957.2990474100002</v>
      </c>
      <c r="O77" s="36">
        <f>SUMIFS(СВЦЭМ!$D$33:$D$776,СВЦЭМ!$A$33:$A$776,$A77,СВЦЭМ!$B$33:$B$776,O$47)+'СЕТ СН'!$G$14+СВЦЭМ!$D$10+'СЕТ СН'!$G$5-'СЕТ СН'!$G$24</f>
        <v>2960.9739671799998</v>
      </c>
      <c r="P77" s="36">
        <f>SUMIFS(СВЦЭМ!$D$33:$D$776,СВЦЭМ!$A$33:$A$776,$A77,СВЦЭМ!$B$33:$B$776,P$47)+'СЕТ СН'!$G$14+СВЦЭМ!$D$10+'СЕТ СН'!$G$5-'СЕТ СН'!$G$24</f>
        <v>2979.6356686600002</v>
      </c>
      <c r="Q77" s="36">
        <f>SUMIFS(СВЦЭМ!$D$33:$D$776,СВЦЭМ!$A$33:$A$776,$A77,СВЦЭМ!$B$33:$B$776,Q$47)+'СЕТ СН'!$G$14+СВЦЭМ!$D$10+'СЕТ СН'!$G$5-'СЕТ СН'!$G$24</f>
        <v>2987.0488833899999</v>
      </c>
      <c r="R77" s="36">
        <f>SUMIFS(СВЦЭМ!$D$33:$D$776,СВЦЭМ!$A$33:$A$776,$A77,СВЦЭМ!$B$33:$B$776,R$47)+'СЕТ СН'!$G$14+СВЦЭМ!$D$10+'СЕТ СН'!$G$5-'СЕТ СН'!$G$24</f>
        <v>2970.2332975899999</v>
      </c>
      <c r="S77" s="36">
        <f>SUMIFS(СВЦЭМ!$D$33:$D$776,СВЦЭМ!$A$33:$A$776,$A77,СВЦЭМ!$B$33:$B$776,S$47)+'СЕТ СН'!$G$14+СВЦЭМ!$D$10+'СЕТ СН'!$G$5-'СЕТ СН'!$G$24</f>
        <v>2962.03561231</v>
      </c>
      <c r="T77" s="36">
        <f>SUMIFS(СВЦЭМ!$D$33:$D$776,СВЦЭМ!$A$33:$A$776,$A77,СВЦЭМ!$B$33:$B$776,T$47)+'СЕТ СН'!$G$14+СВЦЭМ!$D$10+'СЕТ СН'!$G$5-'СЕТ СН'!$G$24</f>
        <v>2950.2076531500002</v>
      </c>
      <c r="U77" s="36">
        <f>SUMIFS(СВЦЭМ!$D$33:$D$776,СВЦЭМ!$A$33:$A$776,$A77,СВЦЭМ!$B$33:$B$776,U$47)+'СЕТ СН'!$G$14+СВЦЭМ!$D$10+'СЕТ СН'!$G$5-'СЕТ СН'!$G$24</f>
        <v>2945.6715327699999</v>
      </c>
      <c r="V77" s="36">
        <f>SUMIFS(СВЦЭМ!$D$33:$D$776,СВЦЭМ!$A$33:$A$776,$A77,СВЦЭМ!$B$33:$B$776,V$47)+'СЕТ СН'!$G$14+СВЦЭМ!$D$10+'СЕТ СН'!$G$5-'СЕТ СН'!$G$24</f>
        <v>2963.9209589399998</v>
      </c>
      <c r="W77" s="36">
        <f>SUMIFS(СВЦЭМ!$D$33:$D$776,СВЦЭМ!$A$33:$A$776,$A77,СВЦЭМ!$B$33:$B$776,W$47)+'СЕТ СН'!$G$14+СВЦЭМ!$D$10+'СЕТ СН'!$G$5-'СЕТ СН'!$G$24</f>
        <v>2970.6315220800002</v>
      </c>
      <c r="X77" s="36">
        <f>SUMIFS(СВЦЭМ!$D$33:$D$776,СВЦЭМ!$A$33:$A$776,$A77,СВЦЭМ!$B$33:$B$776,X$47)+'СЕТ СН'!$G$14+СВЦЭМ!$D$10+'СЕТ СН'!$G$5-'СЕТ СН'!$G$24</f>
        <v>2986.1224554400001</v>
      </c>
      <c r="Y77" s="36">
        <f>SUMIFS(СВЦЭМ!$D$33:$D$776,СВЦЭМ!$A$33:$A$776,$A77,СВЦЭМ!$B$33:$B$776,Y$47)+'СЕТ СН'!$G$14+СВЦЭМ!$D$10+'СЕТ СН'!$G$5-'СЕТ СН'!$G$24</f>
        <v>3008.62501316</v>
      </c>
    </row>
    <row r="78" spans="1:26" ht="15.75" x14ac:dyDescent="0.2">
      <c r="A78" s="35">
        <f t="shared" si="1"/>
        <v>44227</v>
      </c>
      <c r="B78" s="36">
        <f>SUMIFS(СВЦЭМ!$D$33:$D$776,СВЦЭМ!$A$33:$A$776,$A78,СВЦЭМ!$B$33:$B$776,B$47)+'СЕТ СН'!$G$14+СВЦЭМ!$D$10+'СЕТ СН'!$G$5-'СЕТ СН'!$G$24</f>
        <v>2961.2488456900001</v>
      </c>
      <c r="C78" s="36">
        <f>SUMIFS(СВЦЭМ!$D$33:$D$776,СВЦЭМ!$A$33:$A$776,$A78,СВЦЭМ!$B$33:$B$776,C$47)+'СЕТ СН'!$G$14+СВЦЭМ!$D$10+'СЕТ СН'!$G$5-'СЕТ СН'!$G$24</f>
        <v>2996.5762256799999</v>
      </c>
      <c r="D78" s="36">
        <f>SUMIFS(СВЦЭМ!$D$33:$D$776,СВЦЭМ!$A$33:$A$776,$A78,СВЦЭМ!$B$33:$B$776,D$47)+'СЕТ СН'!$G$14+СВЦЭМ!$D$10+'СЕТ СН'!$G$5-'СЕТ СН'!$G$24</f>
        <v>3012.9709784400002</v>
      </c>
      <c r="E78" s="36">
        <f>SUMIFS(СВЦЭМ!$D$33:$D$776,СВЦЭМ!$A$33:$A$776,$A78,СВЦЭМ!$B$33:$B$776,E$47)+'СЕТ СН'!$G$14+СВЦЭМ!$D$10+'СЕТ СН'!$G$5-'СЕТ СН'!$G$24</f>
        <v>3020.2285196399998</v>
      </c>
      <c r="F78" s="36">
        <f>SUMIFS(СВЦЭМ!$D$33:$D$776,СВЦЭМ!$A$33:$A$776,$A78,СВЦЭМ!$B$33:$B$776,F$47)+'СЕТ СН'!$G$14+СВЦЭМ!$D$10+'СЕТ СН'!$G$5-'СЕТ СН'!$G$24</f>
        <v>3038.8141790199998</v>
      </c>
      <c r="G78" s="36">
        <f>SUMIFS(СВЦЭМ!$D$33:$D$776,СВЦЭМ!$A$33:$A$776,$A78,СВЦЭМ!$B$33:$B$776,G$47)+'СЕТ СН'!$G$14+СВЦЭМ!$D$10+'СЕТ СН'!$G$5-'СЕТ СН'!$G$24</f>
        <v>3029.13808758</v>
      </c>
      <c r="H78" s="36">
        <f>SUMIFS(СВЦЭМ!$D$33:$D$776,СВЦЭМ!$A$33:$A$776,$A78,СВЦЭМ!$B$33:$B$776,H$47)+'СЕТ СН'!$G$14+СВЦЭМ!$D$10+'СЕТ СН'!$G$5-'СЕТ СН'!$G$24</f>
        <v>3019.48477787</v>
      </c>
      <c r="I78" s="36">
        <f>SUMIFS(СВЦЭМ!$D$33:$D$776,СВЦЭМ!$A$33:$A$776,$A78,СВЦЭМ!$B$33:$B$776,I$47)+'СЕТ СН'!$G$14+СВЦЭМ!$D$10+'СЕТ СН'!$G$5-'СЕТ СН'!$G$24</f>
        <v>3012.2049856900003</v>
      </c>
      <c r="J78" s="36">
        <f>SUMIFS(СВЦЭМ!$D$33:$D$776,СВЦЭМ!$A$33:$A$776,$A78,СВЦЭМ!$B$33:$B$776,J$47)+'СЕТ СН'!$G$14+СВЦЭМ!$D$10+'СЕТ СН'!$G$5-'СЕТ СН'!$G$24</f>
        <v>2993.5683173100001</v>
      </c>
      <c r="K78" s="36">
        <f>SUMIFS(СВЦЭМ!$D$33:$D$776,СВЦЭМ!$A$33:$A$776,$A78,СВЦЭМ!$B$33:$B$776,K$47)+'СЕТ СН'!$G$14+СВЦЭМ!$D$10+'СЕТ СН'!$G$5-'СЕТ СН'!$G$24</f>
        <v>2973.4689200299999</v>
      </c>
      <c r="L78" s="36">
        <f>SUMIFS(СВЦЭМ!$D$33:$D$776,СВЦЭМ!$A$33:$A$776,$A78,СВЦЭМ!$B$33:$B$776,L$47)+'СЕТ СН'!$G$14+СВЦЭМ!$D$10+'СЕТ СН'!$G$5-'СЕТ СН'!$G$24</f>
        <v>2958.3895494500002</v>
      </c>
      <c r="M78" s="36">
        <f>SUMIFS(СВЦЭМ!$D$33:$D$776,СВЦЭМ!$A$33:$A$776,$A78,СВЦЭМ!$B$33:$B$776,M$47)+'СЕТ СН'!$G$14+СВЦЭМ!$D$10+'СЕТ СН'!$G$5-'СЕТ СН'!$G$24</f>
        <v>2962.89452992</v>
      </c>
      <c r="N78" s="36">
        <f>SUMIFS(СВЦЭМ!$D$33:$D$776,СВЦЭМ!$A$33:$A$776,$A78,СВЦЭМ!$B$33:$B$776,N$47)+'СЕТ СН'!$G$14+СВЦЭМ!$D$10+'СЕТ СН'!$G$5-'СЕТ СН'!$G$24</f>
        <v>2958.9855562299999</v>
      </c>
      <c r="O78" s="36">
        <f>SUMIFS(СВЦЭМ!$D$33:$D$776,СВЦЭМ!$A$33:$A$776,$A78,СВЦЭМ!$B$33:$B$776,O$47)+'СЕТ СН'!$G$14+СВЦЭМ!$D$10+'СЕТ СН'!$G$5-'СЕТ СН'!$G$24</f>
        <v>2954.1616404699998</v>
      </c>
      <c r="P78" s="36">
        <f>SUMIFS(СВЦЭМ!$D$33:$D$776,СВЦЭМ!$A$33:$A$776,$A78,СВЦЭМ!$B$33:$B$776,P$47)+'СЕТ СН'!$G$14+СВЦЭМ!$D$10+'СЕТ СН'!$G$5-'СЕТ СН'!$G$24</f>
        <v>2951.5320478900003</v>
      </c>
      <c r="Q78" s="36">
        <f>SUMIFS(СВЦЭМ!$D$33:$D$776,СВЦЭМ!$A$33:$A$776,$A78,СВЦЭМ!$B$33:$B$776,Q$47)+'СЕТ СН'!$G$14+СВЦЭМ!$D$10+'СЕТ СН'!$G$5-'СЕТ СН'!$G$24</f>
        <v>2956.50318922</v>
      </c>
      <c r="R78" s="36">
        <f>SUMIFS(СВЦЭМ!$D$33:$D$776,СВЦЭМ!$A$33:$A$776,$A78,СВЦЭМ!$B$33:$B$776,R$47)+'СЕТ СН'!$G$14+СВЦЭМ!$D$10+'СЕТ СН'!$G$5-'СЕТ СН'!$G$24</f>
        <v>2969.7001756700001</v>
      </c>
      <c r="S78" s="36">
        <f>SUMIFS(СВЦЭМ!$D$33:$D$776,СВЦЭМ!$A$33:$A$776,$A78,СВЦЭМ!$B$33:$B$776,S$47)+'СЕТ СН'!$G$14+СВЦЭМ!$D$10+'СЕТ СН'!$G$5-'СЕТ СН'!$G$24</f>
        <v>2989.5995321800001</v>
      </c>
      <c r="T78" s="36">
        <f>SUMIFS(СВЦЭМ!$D$33:$D$776,СВЦЭМ!$A$33:$A$776,$A78,СВЦЭМ!$B$33:$B$776,T$47)+'СЕТ СН'!$G$14+СВЦЭМ!$D$10+'СЕТ СН'!$G$5-'СЕТ СН'!$G$24</f>
        <v>3001.94492838</v>
      </c>
      <c r="U78" s="36">
        <f>SUMIFS(СВЦЭМ!$D$33:$D$776,СВЦЭМ!$A$33:$A$776,$A78,СВЦЭМ!$B$33:$B$776,U$47)+'СЕТ СН'!$G$14+СВЦЭМ!$D$10+'СЕТ СН'!$G$5-'СЕТ СН'!$G$24</f>
        <v>3003.2814268299999</v>
      </c>
      <c r="V78" s="36">
        <f>SUMIFS(СВЦЭМ!$D$33:$D$776,СВЦЭМ!$A$33:$A$776,$A78,СВЦЭМ!$B$33:$B$776,V$47)+'СЕТ СН'!$G$14+СВЦЭМ!$D$10+'СЕТ СН'!$G$5-'СЕТ СН'!$G$24</f>
        <v>2995.1758079700003</v>
      </c>
      <c r="W78" s="36">
        <f>SUMIFS(СВЦЭМ!$D$33:$D$776,СВЦЭМ!$A$33:$A$776,$A78,СВЦЭМ!$B$33:$B$776,W$47)+'СЕТ СН'!$G$14+СВЦЭМ!$D$10+'СЕТ СН'!$G$5-'СЕТ СН'!$G$24</f>
        <v>2989.4049857700002</v>
      </c>
      <c r="X78" s="36">
        <f>SUMIFS(СВЦЭМ!$D$33:$D$776,СВЦЭМ!$A$33:$A$776,$A78,СВЦЭМ!$B$33:$B$776,X$47)+'СЕТ СН'!$G$14+СВЦЭМ!$D$10+'СЕТ СН'!$G$5-'СЕТ СН'!$G$24</f>
        <v>2979.1422724200002</v>
      </c>
      <c r="Y78" s="36">
        <f>SUMIFS(СВЦЭМ!$D$33:$D$776,СВЦЭМ!$A$33:$A$776,$A78,СВЦЭМ!$B$33:$B$776,Y$47)+'СЕТ СН'!$G$14+СВЦЭМ!$D$10+'СЕТ СН'!$G$5-'СЕТ СН'!$G$24</f>
        <v>2975.3218263200001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7" t="s">
        <v>7</v>
      </c>
      <c r="B81" s="130" t="s">
        <v>72</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01.01.2021</v>
      </c>
      <c r="B84" s="36">
        <f>SUMIFS(СВЦЭМ!$D$33:$D$776,СВЦЭМ!$A$33:$A$776,$A84,СВЦЭМ!$B$33:$B$776,B$83)+'СЕТ СН'!$H$14+СВЦЭМ!$D$10+'СЕТ СН'!$H$5-'СЕТ СН'!$H$24</f>
        <v>3088.48930526</v>
      </c>
      <c r="C84" s="36">
        <f>SUMIFS(СВЦЭМ!$D$33:$D$776,СВЦЭМ!$A$33:$A$776,$A84,СВЦЭМ!$B$33:$B$776,C$83)+'СЕТ СН'!$H$14+СВЦЭМ!$D$10+'СЕТ СН'!$H$5-'СЕТ СН'!$H$24</f>
        <v>3112.0954824600003</v>
      </c>
      <c r="D84" s="36">
        <f>SUMIFS(СВЦЭМ!$D$33:$D$776,СВЦЭМ!$A$33:$A$776,$A84,СВЦЭМ!$B$33:$B$776,D$83)+'СЕТ СН'!$H$14+СВЦЭМ!$D$10+'СЕТ СН'!$H$5-'СЕТ СН'!$H$24</f>
        <v>3083.9965736100003</v>
      </c>
      <c r="E84" s="36">
        <f>SUMIFS(СВЦЭМ!$D$33:$D$776,СВЦЭМ!$A$33:$A$776,$A84,СВЦЭМ!$B$33:$B$776,E$83)+'СЕТ СН'!$H$14+СВЦЭМ!$D$10+'СЕТ СН'!$H$5-'СЕТ СН'!$H$24</f>
        <v>3084.6483803000001</v>
      </c>
      <c r="F84" s="36">
        <f>SUMIFS(СВЦЭМ!$D$33:$D$776,СВЦЭМ!$A$33:$A$776,$A84,СВЦЭМ!$B$33:$B$776,F$83)+'СЕТ СН'!$H$14+СВЦЭМ!$D$10+'СЕТ СН'!$H$5-'СЕТ СН'!$H$24</f>
        <v>3068.0140234400001</v>
      </c>
      <c r="G84" s="36">
        <f>SUMIFS(СВЦЭМ!$D$33:$D$776,СВЦЭМ!$A$33:$A$776,$A84,СВЦЭМ!$B$33:$B$776,G$83)+'СЕТ СН'!$H$14+СВЦЭМ!$D$10+'СЕТ СН'!$H$5-'СЕТ СН'!$H$24</f>
        <v>3072.1441459799998</v>
      </c>
      <c r="H84" s="36">
        <f>SUMIFS(СВЦЭМ!$D$33:$D$776,СВЦЭМ!$A$33:$A$776,$A84,СВЦЭМ!$B$33:$B$776,H$83)+'СЕТ СН'!$H$14+СВЦЭМ!$D$10+'СЕТ СН'!$H$5-'СЕТ СН'!$H$24</f>
        <v>3100.49779674</v>
      </c>
      <c r="I84" s="36">
        <f>SUMIFS(СВЦЭМ!$D$33:$D$776,СВЦЭМ!$A$33:$A$776,$A84,СВЦЭМ!$B$33:$B$776,I$83)+'СЕТ СН'!$H$14+СВЦЭМ!$D$10+'СЕТ СН'!$H$5-'СЕТ СН'!$H$24</f>
        <v>3093.25545083</v>
      </c>
      <c r="J84" s="36">
        <f>SUMIFS(СВЦЭМ!$D$33:$D$776,СВЦЭМ!$A$33:$A$776,$A84,СВЦЭМ!$B$33:$B$776,J$83)+'СЕТ СН'!$H$14+СВЦЭМ!$D$10+'СЕТ СН'!$H$5-'СЕТ СН'!$H$24</f>
        <v>3089.0079753600003</v>
      </c>
      <c r="K84" s="36">
        <f>SUMIFS(СВЦЭМ!$D$33:$D$776,СВЦЭМ!$A$33:$A$776,$A84,СВЦЭМ!$B$33:$B$776,K$83)+'СЕТ СН'!$H$14+СВЦЭМ!$D$10+'СЕТ СН'!$H$5-'СЕТ СН'!$H$24</f>
        <v>3071.24594708</v>
      </c>
      <c r="L84" s="36">
        <f>SUMIFS(СВЦЭМ!$D$33:$D$776,СВЦЭМ!$A$33:$A$776,$A84,СВЦЭМ!$B$33:$B$776,L$83)+'СЕТ СН'!$H$14+СВЦЭМ!$D$10+'СЕТ СН'!$H$5-'СЕТ СН'!$H$24</f>
        <v>3059.4528477900003</v>
      </c>
      <c r="M84" s="36">
        <f>SUMIFS(СВЦЭМ!$D$33:$D$776,СВЦЭМ!$A$33:$A$776,$A84,СВЦЭМ!$B$33:$B$776,M$83)+'СЕТ СН'!$H$14+СВЦЭМ!$D$10+'СЕТ СН'!$H$5-'СЕТ СН'!$H$24</f>
        <v>3051.6152867599999</v>
      </c>
      <c r="N84" s="36">
        <f>SUMIFS(СВЦЭМ!$D$33:$D$776,СВЦЭМ!$A$33:$A$776,$A84,СВЦЭМ!$B$33:$B$776,N$83)+'СЕТ СН'!$H$14+СВЦЭМ!$D$10+'СЕТ СН'!$H$5-'СЕТ СН'!$H$24</f>
        <v>3059.0431852000002</v>
      </c>
      <c r="O84" s="36">
        <f>SUMIFS(СВЦЭМ!$D$33:$D$776,СВЦЭМ!$A$33:$A$776,$A84,СВЦЭМ!$B$33:$B$776,O$83)+'СЕТ СН'!$H$14+СВЦЭМ!$D$10+'СЕТ СН'!$H$5-'СЕТ СН'!$H$24</f>
        <v>3061.2508845900002</v>
      </c>
      <c r="P84" s="36">
        <f>SUMIFS(СВЦЭМ!$D$33:$D$776,СВЦЭМ!$A$33:$A$776,$A84,СВЦЭМ!$B$33:$B$776,P$83)+'СЕТ СН'!$H$14+СВЦЭМ!$D$10+'СЕТ СН'!$H$5-'СЕТ СН'!$H$24</f>
        <v>3083.6000800100001</v>
      </c>
      <c r="Q84" s="36">
        <f>SUMIFS(СВЦЭМ!$D$33:$D$776,СВЦЭМ!$A$33:$A$776,$A84,СВЦЭМ!$B$33:$B$776,Q$83)+'СЕТ СН'!$H$14+СВЦЭМ!$D$10+'СЕТ СН'!$H$5-'СЕТ СН'!$H$24</f>
        <v>3083.0031589700002</v>
      </c>
      <c r="R84" s="36">
        <f>SUMIFS(СВЦЭМ!$D$33:$D$776,СВЦЭМ!$A$33:$A$776,$A84,СВЦЭМ!$B$33:$B$776,R$83)+'СЕТ СН'!$H$14+СВЦЭМ!$D$10+'СЕТ СН'!$H$5-'СЕТ СН'!$H$24</f>
        <v>3061.93876649</v>
      </c>
      <c r="S84" s="36">
        <f>SUMIFS(СВЦЭМ!$D$33:$D$776,СВЦЭМ!$A$33:$A$776,$A84,СВЦЭМ!$B$33:$B$776,S$83)+'СЕТ СН'!$H$14+СВЦЭМ!$D$10+'СЕТ СН'!$H$5-'СЕТ СН'!$H$24</f>
        <v>3041.7812866700001</v>
      </c>
      <c r="T84" s="36">
        <f>SUMIFS(СВЦЭМ!$D$33:$D$776,СВЦЭМ!$A$33:$A$776,$A84,СВЦЭМ!$B$33:$B$776,T$83)+'СЕТ СН'!$H$14+СВЦЭМ!$D$10+'СЕТ СН'!$H$5-'СЕТ СН'!$H$24</f>
        <v>3031.1738338599998</v>
      </c>
      <c r="U84" s="36">
        <f>SUMIFS(СВЦЭМ!$D$33:$D$776,СВЦЭМ!$A$33:$A$776,$A84,СВЦЭМ!$B$33:$B$776,U$83)+'СЕТ СН'!$H$14+СВЦЭМ!$D$10+'СЕТ СН'!$H$5-'СЕТ СН'!$H$24</f>
        <v>3023.40570385</v>
      </c>
      <c r="V84" s="36">
        <f>SUMIFS(СВЦЭМ!$D$33:$D$776,СВЦЭМ!$A$33:$A$776,$A84,СВЦЭМ!$B$33:$B$776,V$83)+'СЕТ СН'!$H$14+СВЦЭМ!$D$10+'СЕТ СН'!$H$5-'СЕТ СН'!$H$24</f>
        <v>3014.9475646400001</v>
      </c>
      <c r="W84" s="36">
        <f>SUMIFS(СВЦЭМ!$D$33:$D$776,СВЦЭМ!$A$33:$A$776,$A84,СВЦЭМ!$B$33:$B$776,W$83)+'СЕТ СН'!$H$14+СВЦЭМ!$D$10+'СЕТ СН'!$H$5-'СЕТ СН'!$H$24</f>
        <v>3026.3579641599999</v>
      </c>
      <c r="X84" s="36">
        <f>SUMIFS(СВЦЭМ!$D$33:$D$776,СВЦЭМ!$A$33:$A$776,$A84,СВЦЭМ!$B$33:$B$776,X$83)+'СЕТ СН'!$H$14+СВЦЭМ!$D$10+'СЕТ СН'!$H$5-'СЕТ СН'!$H$24</f>
        <v>3038.4093936899999</v>
      </c>
      <c r="Y84" s="36">
        <f>SUMIFS(СВЦЭМ!$D$33:$D$776,СВЦЭМ!$A$33:$A$776,$A84,СВЦЭМ!$B$33:$B$776,Y$83)+'СЕТ СН'!$H$14+СВЦЭМ!$D$10+'СЕТ СН'!$H$5-'СЕТ СН'!$H$24</f>
        <v>3041.69131711</v>
      </c>
      <c r="AA84" s="45"/>
    </row>
    <row r="85" spans="1:27" ht="15.75" x14ac:dyDescent="0.2">
      <c r="A85" s="35">
        <f>A84+1</f>
        <v>44198</v>
      </c>
      <c r="B85" s="36">
        <f>SUMIFS(СВЦЭМ!$D$33:$D$776,СВЦЭМ!$A$33:$A$776,$A85,СВЦЭМ!$B$33:$B$776,B$83)+'СЕТ СН'!$H$14+СВЦЭМ!$D$10+'СЕТ СН'!$H$5-'СЕТ СН'!$H$24</f>
        <v>3077.5239370700001</v>
      </c>
      <c r="C85" s="36">
        <f>SUMIFS(СВЦЭМ!$D$33:$D$776,СВЦЭМ!$A$33:$A$776,$A85,СВЦЭМ!$B$33:$B$776,C$83)+'СЕТ СН'!$H$14+СВЦЭМ!$D$10+'СЕТ СН'!$H$5-'СЕТ СН'!$H$24</f>
        <v>3097.3631985399998</v>
      </c>
      <c r="D85" s="36">
        <f>SUMIFS(СВЦЭМ!$D$33:$D$776,СВЦЭМ!$A$33:$A$776,$A85,СВЦЭМ!$B$33:$B$776,D$83)+'СЕТ СН'!$H$14+СВЦЭМ!$D$10+'СЕТ СН'!$H$5-'СЕТ СН'!$H$24</f>
        <v>3110.2932800799999</v>
      </c>
      <c r="E85" s="36">
        <f>SUMIFS(СВЦЭМ!$D$33:$D$776,СВЦЭМ!$A$33:$A$776,$A85,СВЦЭМ!$B$33:$B$776,E$83)+'СЕТ СН'!$H$14+СВЦЭМ!$D$10+'СЕТ СН'!$H$5-'СЕТ СН'!$H$24</f>
        <v>3136.3456173899999</v>
      </c>
      <c r="F85" s="36">
        <f>SUMIFS(СВЦЭМ!$D$33:$D$776,СВЦЭМ!$A$33:$A$776,$A85,СВЦЭМ!$B$33:$B$776,F$83)+'СЕТ СН'!$H$14+СВЦЭМ!$D$10+'СЕТ СН'!$H$5-'СЕТ СН'!$H$24</f>
        <v>3118.0416461100003</v>
      </c>
      <c r="G85" s="36">
        <f>SUMIFS(СВЦЭМ!$D$33:$D$776,СВЦЭМ!$A$33:$A$776,$A85,СВЦЭМ!$B$33:$B$776,G$83)+'СЕТ СН'!$H$14+СВЦЭМ!$D$10+'СЕТ СН'!$H$5-'СЕТ СН'!$H$24</f>
        <v>3117.0144955699998</v>
      </c>
      <c r="H85" s="36">
        <f>SUMIFS(СВЦЭМ!$D$33:$D$776,СВЦЭМ!$A$33:$A$776,$A85,СВЦЭМ!$B$33:$B$776,H$83)+'СЕТ СН'!$H$14+СВЦЭМ!$D$10+'СЕТ СН'!$H$5-'СЕТ СН'!$H$24</f>
        <v>3135.62983751</v>
      </c>
      <c r="I85" s="36">
        <f>SUMIFS(СВЦЭМ!$D$33:$D$776,СВЦЭМ!$A$33:$A$776,$A85,СВЦЭМ!$B$33:$B$776,I$83)+'СЕТ СН'!$H$14+СВЦЭМ!$D$10+'СЕТ СН'!$H$5-'СЕТ СН'!$H$24</f>
        <v>3121.79433096</v>
      </c>
      <c r="J85" s="36">
        <f>SUMIFS(СВЦЭМ!$D$33:$D$776,СВЦЭМ!$A$33:$A$776,$A85,СВЦЭМ!$B$33:$B$776,J$83)+'СЕТ СН'!$H$14+СВЦЭМ!$D$10+'СЕТ СН'!$H$5-'СЕТ СН'!$H$24</f>
        <v>3104.6703689400001</v>
      </c>
      <c r="K85" s="36">
        <f>SUMIFS(СВЦЭМ!$D$33:$D$776,СВЦЭМ!$A$33:$A$776,$A85,СВЦЭМ!$B$33:$B$776,K$83)+'СЕТ СН'!$H$14+СВЦЭМ!$D$10+'СЕТ СН'!$H$5-'СЕТ СН'!$H$24</f>
        <v>3082.1792849200001</v>
      </c>
      <c r="L85" s="36">
        <f>SUMIFS(СВЦЭМ!$D$33:$D$776,СВЦЭМ!$A$33:$A$776,$A85,СВЦЭМ!$B$33:$B$776,L$83)+'СЕТ СН'!$H$14+СВЦЭМ!$D$10+'СЕТ СН'!$H$5-'СЕТ СН'!$H$24</f>
        <v>3064.2088749</v>
      </c>
      <c r="M85" s="36">
        <f>SUMIFS(СВЦЭМ!$D$33:$D$776,СВЦЭМ!$A$33:$A$776,$A85,СВЦЭМ!$B$33:$B$776,M$83)+'СЕТ СН'!$H$14+СВЦЭМ!$D$10+'СЕТ СН'!$H$5-'СЕТ СН'!$H$24</f>
        <v>3023.9568181200002</v>
      </c>
      <c r="N85" s="36">
        <f>SUMIFS(СВЦЭМ!$D$33:$D$776,СВЦЭМ!$A$33:$A$776,$A85,СВЦЭМ!$B$33:$B$776,N$83)+'СЕТ СН'!$H$14+СВЦЭМ!$D$10+'СЕТ СН'!$H$5-'СЕТ СН'!$H$24</f>
        <v>3035.11967177</v>
      </c>
      <c r="O85" s="36">
        <f>SUMIFS(СВЦЭМ!$D$33:$D$776,СВЦЭМ!$A$33:$A$776,$A85,СВЦЭМ!$B$33:$B$776,O$83)+'СЕТ СН'!$H$14+СВЦЭМ!$D$10+'СЕТ СН'!$H$5-'СЕТ СН'!$H$24</f>
        <v>3047.8834477700002</v>
      </c>
      <c r="P85" s="36">
        <f>SUMIFS(СВЦЭМ!$D$33:$D$776,СВЦЭМ!$A$33:$A$776,$A85,СВЦЭМ!$B$33:$B$776,P$83)+'СЕТ СН'!$H$14+СВЦЭМ!$D$10+'СЕТ СН'!$H$5-'СЕТ СН'!$H$24</f>
        <v>3053.8084332600001</v>
      </c>
      <c r="Q85" s="36">
        <f>SUMIFS(СВЦЭМ!$D$33:$D$776,СВЦЭМ!$A$33:$A$776,$A85,СВЦЭМ!$B$33:$B$776,Q$83)+'СЕТ СН'!$H$14+СВЦЭМ!$D$10+'СЕТ СН'!$H$5-'СЕТ СН'!$H$24</f>
        <v>3053.2935409800002</v>
      </c>
      <c r="R85" s="36">
        <f>SUMIFS(СВЦЭМ!$D$33:$D$776,СВЦЭМ!$A$33:$A$776,$A85,СВЦЭМ!$B$33:$B$776,R$83)+'СЕТ СН'!$H$14+СВЦЭМ!$D$10+'СЕТ СН'!$H$5-'СЕТ СН'!$H$24</f>
        <v>3038.7316682599999</v>
      </c>
      <c r="S85" s="36">
        <f>SUMIFS(СВЦЭМ!$D$33:$D$776,СВЦЭМ!$A$33:$A$776,$A85,СВЦЭМ!$B$33:$B$776,S$83)+'СЕТ СН'!$H$14+СВЦЭМ!$D$10+'СЕТ СН'!$H$5-'СЕТ СН'!$H$24</f>
        <v>3046.35016946</v>
      </c>
      <c r="T85" s="36">
        <f>SUMIFS(СВЦЭМ!$D$33:$D$776,СВЦЭМ!$A$33:$A$776,$A85,СВЦЭМ!$B$33:$B$776,T$83)+'СЕТ СН'!$H$14+СВЦЭМ!$D$10+'СЕТ СН'!$H$5-'СЕТ СН'!$H$24</f>
        <v>3033.8206719999998</v>
      </c>
      <c r="U85" s="36">
        <f>SUMIFS(СВЦЭМ!$D$33:$D$776,СВЦЭМ!$A$33:$A$776,$A85,СВЦЭМ!$B$33:$B$776,U$83)+'СЕТ СН'!$H$14+СВЦЭМ!$D$10+'СЕТ СН'!$H$5-'СЕТ СН'!$H$24</f>
        <v>3027.3111053299999</v>
      </c>
      <c r="V85" s="36">
        <f>SUMIFS(СВЦЭМ!$D$33:$D$776,СВЦЭМ!$A$33:$A$776,$A85,СВЦЭМ!$B$33:$B$776,V$83)+'СЕТ СН'!$H$14+СВЦЭМ!$D$10+'СЕТ СН'!$H$5-'СЕТ СН'!$H$24</f>
        <v>3031.57121267</v>
      </c>
      <c r="W85" s="36">
        <f>SUMIFS(СВЦЭМ!$D$33:$D$776,СВЦЭМ!$A$33:$A$776,$A85,СВЦЭМ!$B$33:$B$776,W$83)+'СЕТ СН'!$H$14+СВЦЭМ!$D$10+'СЕТ СН'!$H$5-'СЕТ СН'!$H$24</f>
        <v>3042.7586338400001</v>
      </c>
      <c r="X85" s="36">
        <f>SUMIFS(СВЦЭМ!$D$33:$D$776,СВЦЭМ!$A$33:$A$776,$A85,СВЦЭМ!$B$33:$B$776,X$83)+'СЕТ СН'!$H$14+СВЦЭМ!$D$10+'СЕТ СН'!$H$5-'СЕТ СН'!$H$24</f>
        <v>3048.5134678200002</v>
      </c>
      <c r="Y85" s="36">
        <f>SUMIFS(СВЦЭМ!$D$33:$D$776,СВЦЭМ!$A$33:$A$776,$A85,СВЦЭМ!$B$33:$B$776,Y$83)+'СЕТ СН'!$H$14+СВЦЭМ!$D$10+'СЕТ СН'!$H$5-'СЕТ СН'!$H$24</f>
        <v>3057.58584531</v>
      </c>
    </row>
    <row r="86" spans="1:27" ht="15.75" x14ac:dyDescent="0.2">
      <c r="A86" s="35">
        <f t="shared" ref="A86:A114" si="2">A85+1</f>
        <v>44199</v>
      </c>
      <c r="B86" s="36">
        <f>SUMIFS(СВЦЭМ!$D$33:$D$776,СВЦЭМ!$A$33:$A$776,$A86,СВЦЭМ!$B$33:$B$776,B$83)+'СЕТ СН'!$H$14+СВЦЭМ!$D$10+'СЕТ СН'!$H$5-'СЕТ СН'!$H$24</f>
        <v>3049.7780666500003</v>
      </c>
      <c r="C86" s="36">
        <f>SUMIFS(СВЦЭМ!$D$33:$D$776,СВЦЭМ!$A$33:$A$776,$A86,СВЦЭМ!$B$33:$B$776,C$83)+'СЕТ СН'!$H$14+СВЦЭМ!$D$10+'СЕТ СН'!$H$5-'СЕТ СН'!$H$24</f>
        <v>3062.7530352700001</v>
      </c>
      <c r="D86" s="36">
        <f>SUMIFS(СВЦЭМ!$D$33:$D$776,СВЦЭМ!$A$33:$A$776,$A86,СВЦЭМ!$B$33:$B$776,D$83)+'СЕТ СН'!$H$14+СВЦЭМ!$D$10+'СЕТ СН'!$H$5-'СЕТ СН'!$H$24</f>
        <v>3072.1270111200001</v>
      </c>
      <c r="E86" s="36">
        <f>SUMIFS(СВЦЭМ!$D$33:$D$776,СВЦЭМ!$A$33:$A$776,$A86,СВЦЭМ!$B$33:$B$776,E$83)+'СЕТ СН'!$H$14+СВЦЭМ!$D$10+'СЕТ СН'!$H$5-'СЕТ СН'!$H$24</f>
        <v>3090.44499</v>
      </c>
      <c r="F86" s="36">
        <f>SUMIFS(СВЦЭМ!$D$33:$D$776,СВЦЭМ!$A$33:$A$776,$A86,СВЦЭМ!$B$33:$B$776,F$83)+'СЕТ СН'!$H$14+СВЦЭМ!$D$10+'СЕТ СН'!$H$5-'СЕТ СН'!$H$24</f>
        <v>3071.2820317300002</v>
      </c>
      <c r="G86" s="36">
        <f>SUMIFS(СВЦЭМ!$D$33:$D$776,СВЦЭМ!$A$33:$A$776,$A86,СВЦЭМ!$B$33:$B$776,G$83)+'СЕТ СН'!$H$14+СВЦЭМ!$D$10+'СЕТ СН'!$H$5-'СЕТ СН'!$H$24</f>
        <v>3068.7591848800002</v>
      </c>
      <c r="H86" s="36">
        <f>SUMIFS(СВЦЭМ!$D$33:$D$776,СВЦЭМ!$A$33:$A$776,$A86,СВЦЭМ!$B$33:$B$776,H$83)+'СЕТ СН'!$H$14+СВЦЭМ!$D$10+'СЕТ СН'!$H$5-'СЕТ СН'!$H$24</f>
        <v>3092.5435099400001</v>
      </c>
      <c r="I86" s="36">
        <f>SUMIFS(СВЦЭМ!$D$33:$D$776,СВЦЭМ!$A$33:$A$776,$A86,СВЦЭМ!$B$33:$B$776,I$83)+'СЕТ СН'!$H$14+СВЦЭМ!$D$10+'СЕТ СН'!$H$5-'СЕТ СН'!$H$24</f>
        <v>3096.0358687500002</v>
      </c>
      <c r="J86" s="36">
        <f>SUMIFS(СВЦЭМ!$D$33:$D$776,СВЦЭМ!$A$33:$A$776,$A86,СВЦЭМ!$B$33:$B$776,J$83)+'СЕТ СН'!$H$14+СВЦЭМ!$D$10+'СЕТ СН'!$H$5-'СЕТ СН'!$H$24</f>
        <v>3092.35525095</v>
      </c>
      <c r="K86" s="36">
        <f>SUMIFS(СВЦЭМ!$D$33:$D$776,СВЦЭМ!$A$33:$A$776,$A86,СВЦЭМ!$B$33:$B$776,K$83)+'СЕТ СН'!$H$14+СВЦЭМ!$D$10+'СЕТ СН'!$H$5-'СЕТ СН'!$H$24</f>
        <v>3093.4811646899998</v>
      </c>
      <c r="L86" s="36">
        <f>SUMIFS(СВЦЭМ!$D$33:$D$776,СВЦЭМ!$A$33:$A$776,$A86,СВЦЭМ!$B$33:$B$776,L$83)+'СЕТ СН'!$H$14+СВЦЭМ!$D$10+'СЕТ СН'!$H$5-'СЕТ СН'!$H$24</f>
        <v>3081.42069227</v>
      </c>
      <c r="M86" s="36">
        <f>SUMIFS(СВЦЭМ!$D$33:$D$776,СВЦЭМ!$A$33:$A$776,$A86,СВЦЭМ!$B$33:$B$776,M$83)+'СЕТ СН'!$H$14+СВЦЭМ!$D$10+'СЕТ СН'!$H$5-'СЕТ СН'!$H$24</f>
        <v>3076.6004355200002</v>
      </c>
      <c r="N86" s="36">
        <f>SUMIFS(СВЦЭМ!$D$33:$D$776,СВЦЭМ!$A$33:$A$776,$A86,СВЦЭМ!$B$33:$B$776,N$83)+'СЕТ СН'!$H$14+СВЦЭМ!$D$10+'СЕТ СН'!$H$5-'СЕТ СН'!$H$24</f>
        <v>3090.0217721200002</v>
      </c>
      <c r="O86" s="36">
        <f>SUMIFS(СВЦЭМ!$D$33:$D$776,СВЦЭМ!$A$33:$A$776,$A86,СВЦЭМ!$B$33:$B$776,O$83)+'СЕТ СН'!$H$14+СВЦЭМ!$D$10+'СЕТ СН'!$H$5-'СЕТ СН'!$H$24</f>
        <v>3102.5568045800001</v>
      </c>
      <c r="P86" s="36">
        <f>SUMIFS(СВЦЭМ!$D$33:$D$776,СВЦЭМ!$A$33:$A$776,$A86,СВЦЭМ!$B$33:$B$776,P$83)+'СЕТ СН'!$H$14+СВЦЭМ!$D$10+'СЕТ СН'!$H$5-'СЕТ СН'!$H$24</f>
        <v>3114.4350953000003</v>
      </c>
      <c r="Q86" s="36">
        <f>SUMIFS(СВЦЭМ!$D$33:$D$776,СВЦЭМ!$A$33:$A$776,$A86,СВЦЭМ!$B$33:$B$776,Q$83)+'СЕТ СН'!$H$14+СВЦЭМ!$D$10+'СЕТ СН'!$H$5-'СЕТ СН'!$H$24</f>
        <v>3118.2594724999999</v>
      </c>
      <c r="R86" s="36">
        <f>SUMIFS(СВЦЭМ!$D$33:$D$776,СВЦЭМ!$A$33:$A$776,$A86,СВЦЭМ!$B$33:$B$776,R$83)+'СЕТ СН'!$H$14+СВЦЭМ!$D$10+'СЕТ СН'!$H$5-'СЕТ СН'!$H$24</f>
        <v>3110.2314231999999</v>
      </c>
      <c r="S86" s="36">
        <f>SUMIFS(СВЦЭМ!$D$33:$D$776,СВЦЭМ!$A$33:$A$776,$A86,СВЦЭМ!$B$33:$B$776,S$83)+'СЕТ СН'!$H$14+СВЦЭМ!$D$10+'СЕТ СН'!$H$5-'СЕТ СН'!$H$24</f>
        <v>3092.5628479799998</v>
      </c>
      <c r="T86" s="36">
        <f>SUMIFS(СВЦЭМ!$D$33:$D$776,СВЦЭМ!$A$33:$A$776,$A86,СВЦЭМ!$B$33:$B$776,T$83)+'СЕТ СН'!$H$14+СВЦЭМ!$D$10+'СЕТ СН'!$H$5-'СЕТ СН'!$H$24</f>
        <v>3073.3958806599999</v>
      </c>
      <c r="U86" s="36">
        <f>SUMIFS(СВЦЭМ!$D$33:$D$776,СВЦЭМ!$A$33:$A$776,$A86,СВЦЭМ!$B$33:$B$776,U$83)+'СЕТ СН'!$H$14+СВЦЭМ!$D$10+'СЕТ СН'!$H$5-'СЕТ СН'!$H$24</f>
        <v>3077.83946199</v>
      </c>
      <c r="V86" s="36">
        <f>SUMIFS(СВЦЭМ!$D$33:$D$776,СВЦЭМ!$A$33:$A$776,$A86,СВЦЭМ!$B$33:$B$776,V$83)+'СЕТ СН'!$H$14+СВЦЭМ!$D$10+'СЕТ СН'!$H$5-'СЕТ СН'!$H$24</f>
        <v>3078.1774461</v>
      </c>
      <c r="W86" s="36">
        <f>SUMIFS(СВЦЭМ!$D$33:$D$776,СВЦЭМ!$A$33:$A$776,$A86,СВЦЭМ!$B$33:$B$776,W$83)+'СЕТ СН'!$H$14+СВЦЭМ!$D$10+'СЕТ СН'!$H$5-'СЕТ СН'!$H$24</f>
        <v>3086.8475223999999</v>
      </c>
      <c r="X86" s="36">
        <f>SUMIFS(СВЦЭМ!$D$33:$D$776,СВЦЭМ!$A$33:$A$776,$A86,СВЦЭМ!$B$33:$B$776,X$83)+'СЕТ СН'!$H$14+СВЦЭМ!$D$10+'СЕТ СН'!$H$5-'СЕТ СН'!$H$24</f>
        <v>3096.3716888500003</v>
      </c>
      <c r="Y86" s="36">
        <f>SUMIFS(СВЦЭМ!$D$33:$D$776,СВЦЭМ!$A$33:$A$776,$A86,СВЦЭМ!$B$33:$B$776,Y$83)+'СЕТ СН'!$H$14+СВЦЭМ!$D$10+'СЕТ СН'!$H$5-'СЕТ СН'!$H$24</f>
        <v>3101.4578643699997</v>
      </c>
    </row>
    <row r="87" spans="1:27" ht="15.75" x14ac:dyDescent="0.2">
      <c r="A87" s="35">
        <f t="shared" si="2"/>
        <v>44200</v>
      </c>
      <c r="B87" s="36">
        <f>SUMIFS(СВЦЭМ!$D$33:$D$776,СВЦЭМ!$A$33:$A$776,$A87,СВЦЭМ!$B$33:$B$776,B$83)+'СЕТ СН'!$H$14+СВЦЭМ!$D$10+'СЕТ СН'!$H$5-'СЕТ СН'!$H$24</f>
        <v>3120.3743471400003</v>
      </c>
      <c r="C87" s="36">
        <f>SUMIFS(СВЦЭМ!$D$33:$D$776,СВЦЭМ!$A$33:$A$776,$A87,СВЦЭМ!$B$33:$B$776,C$83)+'СЕТ СН'!$H$14+СВЦЭМ!$D$10+'СЕТ СН'!$H$5-'СЕТ СН'!$H$24</f>
        <v>3136.72868268</v>
      </c>
      <c r="D87" s="36">
        <f>SUMIFS(СВЦЭМ!$D$33:$D$776,СВЦЭМ!$A$33:$A$776,$A87,СВЦЭМ!$B$33:$B$776,D$83)+'СЕТ СН'!$H$14+СВЦЭМ!$D$10+'СЕТ СН'!$H$5-'СЕТ СН'!$H$24</f>
        <v>3151.3668235599998</v>
      </c>
      <c r="E87" s="36">
        <f>SUMIFS(СВЦЭМ!$D$33:$D$776,СВЦЭМ!$A$33:$A$776,$A87,СВЦЭМ!$B$33:$B$776,E$83)+'СЕТ СН'!$H$14+СВЦЭМ!$D$10+'СЕТ СН'!$H$5-'СЕТ СН'!$H$24</f>
        <v>3175.2252985300001</v>
      </c>
      <c r="F87" s="36">
        <f>SUMIFS(СВЦЭМ!$D$33:$D$776,СВЦЭМ!$A$33:$A$776,$A87,СВЦЭМ!$B$33:$B$776,F$83)+'СЕТ СН'!$H$14+СВЦЭМ!$D$10+'СЕТ СН'!$H$5-'СЕТ СН'!$H$24</f>
        <v>3141.6991736199998</v>
      </c>
      <c r="G87" s="36">
        <f>SUMIFS(СВЦЭМ!$D$33:$D$776,СВЦЭМ!$A$33:$A$776,$A87,СВЦЭМ!$B$33:$B$776,G$83)+'СЕТ СН'!$H$14+СВЦЭМ!$D$10+'СЕТ СН'!$H$5-'СЕТ СН'!$H$24</f>
        <v>3138.7901214600001</v>
      </c>
      <c r="H87" s="36">
        <f>SUMIFS(СВЦЭМ!$D$33:$D$776,СВЦЭМ!$A$33:$A$776,$A87,СВЦЭМ!$B$33:$B$776,H$83)+'СЕТ СН'!$H$14+СВЦЭМ!$D$10+'СЕТ СН'!$H$5-'СЕТ СН'!$H$24</f>
        <v>3144.1238937400003</v>
      </c>
      <c r="I87" s="36">
        <f>SUMIFS(СВЦЭМ!$D$33:$D$776,СВЦЭМ!$A$33:$A$776,$A87,СВЦЭМ!$B$33:$B$776,I$83)+'СЕТ СН'!$H$14+СВЦЭМ!$D$10+'СЕТ СН'!$H$5-'СЕТ СН'!$H$24</f>
        <v>3128.0235647300001</v>
      </c>
      <c r="J87" s="36">
        <f>SUMIFS(СВЦЭМ!$D$33:$D$776,СВЦЭМ!$A$33:$A$776,$A87,СВЦЭМ!$B$33:$B$776,J$83)+'СЕТ СН'!$H$14+СВЦЭМ!$D$10+'СЕТ СН'!$H$5-'СЕТ СН'!$H$24</f>
        <v>3106.4458358500001</v>
      </c>
      <c r="K87" s="36">
        <f>SUMIFS(СВЦЭМ!$D$33:$D$776,СВЦЭМ!$A$33:$A$776,$A87,СВЦЭМ!$B$33:$B$776,K$83)+'СЕТ СН'!$H$14+СВЦЭМ!$D$10+'СЕТ СН'!$H$5-'СЕТ СН'!$H$24</f>
        <v>3078.4024900200002</v>
      </c>
      <c r="L87" s="36">
        <f>SUMIFS(СВЦЭМ!$D$33:$D$776,СВЦЭМ!$A$33:$A$776,$A87,СВЦЭМ!$B$33:$B$776,L$83)+'СЕТ СН'!$H$14+СВЦЭМ!$D$10+'СЕТ СН'!$H$5-'СЕТ СН'!$H$24</f>
        <v>3067.21728682</v>
      </c>
      <c r="M87" s="36">
        <f>SUMIFS(СВЦЭМ!$D$33:$D$776,СВЦЭМ!$A$33:$A$776,$A87,СВЦЭМ!$B$33:$B$776,M$83)+'СЕТ СН'!$H$14+СВЦЭМ!$D$10+'СЕТ СН'!$H$5-'СЕТ СН'!$H$24</f>
        <v>3061.0162657999999</v>
      </c>
      <c r="N87" s="36">
        <f>SUMIFS(СВЦЭМ!$D$33:$D$776,СВЦЭМ!$A$33:$A$776,$A87,СВЦЭМ!$B$33:$B$776,N$83)+'СЕТ СН'!$H$14+СВЦЭМ!$D$10+'СЕТ СН'!$H$5-'СЕТ СН'!$H$24</f>
        <v>3079.6657826400001</v>
      </c>
      <c r="O87" s="36">
        <f>SUMIFS(СВЦЭМ!$D$33:$D$776,СВЦЭМ!$A$33:$A$776,$A87,СВЦЭМ!$B$33:$B$776,O$83)+'СЕТ СН'!$H$14+СВЦЭМ!$D$10+'СЕТ СН'!$H$5-'СЕТ СН'!$H$24</f>
        <v>3089.6543177100002</v>
      </c>
      <c r="P87" s="36">
        <f>SUMIFS(СВЦЭМ!$D$33:$D$776,СВЦЭМ!$A$33:$A$776,$A87,СВЦЭМ!$B$33:$B$776,P$83)+'СЕТ СН'!$H$14+СВЦЭМ!$D$10+'СЕТ СН'!$H$5-'СЕТ СН'!$H$24</f>
        <v>3100.28823349</v>
      </c>
      <c r="Q87" s="36">
        <f>SUMIFS(СВЦЭМ!$D$33:$D$776,СВЦЭМ!$A$33:$A$776,$A87,СВЦЭМ!$B$33:$B$776,Q$83)+'СЕТ СН'!$H$14+СВЦЭМ!$D$10+'СЕТ СН'!$H$5-'СЕТ СН'!$H$24</f>
        <v>3105.7787790299999</v>
      </c>
      <c r="R87" s="36">
        <f>SUMIFS(СВЦЭМ!$D$33:$D$776,СВЦЭМ!$A$33:$A$776,$A87,СВЦЭМ!$B$33:$B$776,R$83)+'СЕТ СН'!$H$14+СВЦЭМ!$D$10+'СЕТ СН'!$H$5-'СЕТ СН'!$H$24</f>
        <v>3091.02931334</v>
      </c>
      <c r="S87" s="36">
        <f>SUMIFS(СВЦЭМ!$D$33:$D$776,СВЦЭМ!$A$33:$A$776,$A87,СВЦЭМ!$B$33:$B$776,S$83)+'СЕТ СН'!$H$14+СВЦЭМ!$D$10+'СЕТ СН'!$H$5-'СЕТ СН'!$H$24</f>
        <v>3080.4072717399999</v>
      </c>
      <c r="T87" s="36">
        <f>SUMIFS(СВЦЭМ!$D$33:$D$776,СВЦЭМ!$A$33:$A$776,$A87,СВЦЭМ!$B$33:$B$776,T$83)+'СЕТ СН'!$H$14+СВЦЭМ!$D$10+'СЕТ СН'!$H$5-'СЕТ СН'!$H$24</f>
        <v>3066.4528242599999</v>
      </c>
      <c r="U87" s="36">
        <f>SUMIFS(СВЦЭМ!$D$33:$D$776,СВЦЭМ!$A$33:$A$776,$A87,СВЦЭМ!$B$33:$B$776,U$83)+'СЕТ СН'!$H$14+СВЦЭМ!$D$10+'СЕТ СН'!$H$5-'СЕТ СН'!$H$24</f>
        <v>3071.4337331900001</v>
      </c>
      <c r="V87" s="36">
        <f>SUMIFS(СВЦЭМ!$D$33:$D$776,СВЦЭМ!$A$33:$A$776,$A87,СВЦЭМ!$B$33:$B$776,V$83)+'СЕТ СН'!$H$14+СВЦЭМ!$D$10+'СЕТ СН'!$H$5-'СЕТ СН'!$H$24</f>
        <v>3072.9497654199999</v>
      </c>
      <c r="W87" s="36">
        <f>SUMIFS(СВЦЭМ!$D$33:$D$776,СВЦЭМ!$A$33:$A$776,$A87,СВЦЭМ!$B$33:$B$776,W$83)+'СЕТ СН'!$H$14+СВЦЭМ!$D$10+'СЕТ СН'!$H$5-'СЕТ СН'!$H$24</f>
        <v>3082.38580843</v>
      </c>
      <c r="X87" s="36">
        <f>SUMIFS(СВЦЭМ!$D$33:$D$776,СВЦЭМ!$A$33:$A$776,$A87,СВЦЭМ!$B$33:$B$776,X$83)+'СЕТ СН'!$H$14+СВЦЭМ!$D$10+'СЕТ СН'!$H$5-'СЕТ СН'!$H$24</f>
        <v>3099.5935893199999</v>
      </c>
      <c r="Y87" s="36">
        <f>SUMIFS(СВЦЭМ!$D$33:$D$776,СВЦЭМ!$A$33:$A$776,$A87,СВЦЭМ!$B$33:$B$776,Y$83)+'СЕТ СН'!$H$14+СВЦЭМ!$D$10+'СЕТ СН'!$H$5-'СЕТ СН'!$H$24</f>
        <v>3113.7250249099998</v>
      </c>
    </row>
    <row r="88" spans="1:27" ht="15.75" x14ac:dyDescent="0.2">
      <c r="A88" s="35">
        <f t="shared" si="2"/>
        <v>44201</v>
      </c>
      <c r="B88" s="36">
        <f>SUMIFS(СВЦЭМ!$D$33:$D$776,СВЦЭМ!$A$33:$A$776,$A88,СВЦЭМ!$B$33:$B$776,B$83)+'СЕТ СН'!$H$14+СВЦЭМ!$D$10+'СЕТ СН'!$H$5-'СЕТ СН'!$H$24</f>
        <v>3081.3283855999998</v>
      </c>
      <c r="C88" s="36">
        <f>SUMIFS(СВЦЭМ!$D$33:$D$776,СВЦЭМ!$A$33:$A$776,$A88,СВЦЭМ!$B$33:$B$776,C$83)+'СЕТ СН'!$H$14+СВЦЭМ!$D$10+'СЕТ СН'!$H$5-'СЕТ СН'!$H$24</f>
        <v>3111.6989881899999</v>
      </c>
      <c r="D88" s="36">
        <f>SUMIFS(СВЦЭМ!$D$33:$D$776,СВЦЭМ!$A$33:$A$776,$A88,СВЦЭМ!$B$33:$B$776,D$83)+'СЕТ СН'!$H$14+СВЦЭМ!$D$10+'СЕТ СН'!$H$5-'СЕТ СН'!$H$24</f>
        <v>3124.38698828</v>
      </c>
      <c r="E88" s="36">
        <f>SUMIFS(СВЦЭМ!$D$33:$D$776,СВЦЭМ!$A$33:$A$776,$A88,СВЦЭМ!$B$33:$B$776,E$83)+'СЕТ СН'!$H$14+СВЦЭМ!$D$10+'СЕТ СН'!$H$5-'СЕТ СН'!$H$24</f>
        <v>3130.6872700200001</v>
      </c>
      <c r="F88" s="36">
        <f>SUMIFS(СВЦЭМ!$D$33:$D$776,СВЦЭМ!$A$33:$A$776,$A88,СВЦЭМ!$B$33:$B$776,F$83)+'СЕТ СН'!$H$14+СВЦЭМ!$D$10+'СЕТ СН'!$H$5-'СЕТ СН'!$H$24</f>
        <v>3133.1426361599997</v>
      </c>
      <c r="G88" s="36">
        <f>SUMIFS(СВЦЭМ!$D$33:$D$776,СВЦЭМ!$A$33:$A$776,$A88,СВЦЭМ!$B$33:$B$776,G$83)+'СЕТ СН'!$H$14+СВЦЭМ!$D$10+'СЕТ СН'!$H$5-'СЕТ СН'!$H$24</f>
        <v>3155.0956080200003</v>
      </c>
      <c r="H88" s="36">
        <f>SUMIFS(СВЦЭМ!$D$33:$D$776,СВЦЭМ!$A$33:$A$776,$A88,СВЦЭМ!$B$33:$B$776,H$83)+'СЕТ СН'!$H$14+СВЦЭМ!$D$10+'СЕТ СН'!$H$5-'СЕТ СН'!$H$24</f>
        <v>3139.7359381599999</v>
      </c>
      <c r="I88" s="36">
        <f>SUMIFS(СВЦЭМ!$D$33:$D$776,СВЦЭМ!$A$33:$A$776,$A88,СВЦЭМ!$B$33:$B$776,I$83)+'СЕТ СН'!$H$14+СВЦЭМ!$D$10+'СЕТ СН'!$H$5-'СЕТ СН'!$H$24</f>
        <v>3123.1814477500002</v>
      </c>
      <c r="J88" s="36">
        <f>SUMIFS(СВЦЭМ!$D$33:$D$776,СВЦЭМ!$A$33:$A$776,$A88,СВЦЭМ!$B$33:$B$776,J$83)+'СЕТ СН'!$H$14+СВЦЭМ!$D$10+'СЕТ СН'!$H$5-'СЕТ СН'!$H$24</f>
        <v>3098.6617268199998</v>
      </c>
      <c r="K88" s="36">
        <f>SUMIFS(СВЦЭМ!$D$33:$D$776,СВЦЭМ!$A$33:$A$776,$A88,СВЦЭМ!$B$33:$B$776,K$83)+'СЕТ СН'!$H$14+СВЦЭМ!$D$10+'СЕТ СН'!$H$5-'СЕТ СН'!$H$24</f>
        <v>3069.4331346700001</v>
      </c>
      <c r="L88" s="36">
        <f>SUMIFS(СВЦЭМ!$D$33:$D$776,СВЦЭМ!$A$33:$A$776,$A88,СВЦЭМ!$B$33:$B$776,L$83)+'СЕТ СН'!$H$14+СВЦЭМ!$D$10+'СЕТ СН'!$H$5-'СЕТ СН'!$H$24</f>
        <v>3048.8984275299999</v>
      </c>
      <c r="M88" s="36">
        <f>SUMIFS(СВЦЭМ!$D$33:$D$776,СВЦЭМ!$A$33:$A$776,$A88,СВЦЭМ!$B$33:$B$776,M$83)+'СЕТ СН'!$H$14+СВЦЭМ!$D$10+'СЕТ СН'!$H$5-'СЕТ СН'!$H$24</f>
        <v>3055.9195573100001</v>
      </c>
      <c r="N88" s="36">
        <f>SUMIFS(СВЦЭМ!$D$33:$D$776,СВЦЭМ!$A$33:$A$776,$A88,СВЦЭМ!$B$33:$B$776,N$83)+'СЕТ СН'!$H$14+СВЦЭМ!$D$10+'СЕТ СН'!$H$5-'СЕТ СН'!$H$24</f>
        <v>3088.53222848</v>
      </c>
      <c r="O88" s="36">
        <f>SUMIFS(СВЦЭМ!$D$33:$D$776,СВЦЭМ!$A$33:$A$776,$A88,СВЦЭМ!$B$33:$B$776,O$83)+'СЕТ СН'!$H$14+СВЦЭМ!$D$10+'СЕТ СН'!$H$5-'СЕТ СН'!$H$24</f>
        <v>3115.1120726600002</v>
      </c>
      <c r="P88" s="36">
        <f>SUMIFS(СВЦЭМ!$D$33:$D$776,СВЦЭМ!$A$33:$A$776,$A88,СВЦЭМ!$B$33:$B$776,P$83)+'СЕТ СН'!$H$14+СВЦЭМ!$D$10+'СЕТ СН'!$H$5-'СЕТ СН'!$H$24</f>
        <v>3131.2358375499998</v>
      </c>
      <c r="Q88" s="36">
        <f>SUMIFS(СВЦЭМ!$D$33:$D$776,СВЦЭМ!$A$33:$A$776,$A88,СВЦЭМ!$B$33:$B$776,Q$83)+'СЕТ СН'!$H$14+СВЦЭМ!$D$10+'СЕТ СН'!$H$5-'СЕТ СН'!$H$24</f>
        <v>3136.2601510900004</v>
      </c>
      <c r="R88" s="36">
        <f>SUMIFS(СВЦЭМ!$D$33:$D$776,СВЦЭМ!$A$33:$A$776,$A88,СВЦЭМ!$B$33:$B$776,R$83)+'СЕТ СН'!$H$14+СВЦЭМ!$D$10+'СЕТ СН'!$H$5-'СЕТ СН'!$H$24</f>
        <v>3123.77706025</v>
      </c>
      <c r="S88" s="36">
        <f>SUMIFS(СВЦЭМ!$D$33:$D$776,СВЦЭМ!$A$33:$A$776,$A88,СВЦЭМ!$B$33:$B$776,S$83)+'СЕТ СН'!$H$14+СВЦЭМ!$D$10+'СЕТ СН'!$H$5-'СЕТ СН'!$H$24</f>
        <v>3111.8005560700003</v>
      </c>
      <c r="T88" s="36">
        <f>SUMIFS(СВЦЭМ!$D$33:$D$776,СВЦЭМ!$A$33:$A$776,$A88,СВЦЭМ!$B$33:$B$776,T$83)+'СЕТ СН'!$H$14+СВЦЭМ!$D$10+'СЕТ СН'!$H$5-'СЕТ СН'!$H$24</f>
        <v>3080.3756580999998</v>
      </c>
      <c r="U88" s="36">
        <f>SUMIFS(СВЦЭМ!$D$33:$D$776,СВЦЭМ!$A$33:$A$776,$A88,СВЦЭМ!$B$33:$B$776,U$83)+'СЕТ СН'!$H$14+СВЦЭМ!$D$10+'СЕТ СН'!$H$5-'СЕТ СН'!$H$24</f>
        <v>3087.2311483600001</v>
      </c>
      <c r="V88" s="36">
        <f>SUMIFS(СВЦЭМ!$D$33:$D$776,СВЦЭМ!$A$33:$A$776,$A88,СВЦЭМ!$B$33:$B$776,V$83)+'СЕТ СН'!$H$14+СВЦЭМ!$D$10+'СЕТ СН'!$H$5-'СЕТ СН'!$H$24</f>
        <v>3092.09825413</v>
      </c>
      <c r="W88" s="36">
        <f>SUMIFS(СВЦЭМ!$D$33:$D$776,СВЦЭМ!$A$33:$A$776,$A88,СВЦЭМ!$B$33:$B$776,W$83)+'СЕТ СН'!$H$14+СВЦЭМ!$D$10+'СЕТ СН'!$H$5-'СЕТ СН'!$H$24</f>
        <v>3107.2967614999998</v>
      </c>
      <c r="X88" s="36">
        <f>SUMIFS(СВЦЭМ!$D$33:$D$776,СВЦЭМ!$A$33:$A$776,$A88,СВЦЭМ!$B$33:$B$776,X$83)+'СЕТ СН'!$H$14+СВЦЭМ!$D$10+'СЕТ СН'!$H$5-'СЕТ СН'!$H$24</f>
        <v>3122.1394110900001</v>
      </c>
      <c r="Y88" s="36">
        <f>SUMIFS(СВЦЭМ!$D$33:$D$776,СВЦЭМ!$A$33:$A$776,$A88,СВЦЭМ!$B$33:$B$776,Y$83)+'СЕТ СН'!$H$14+СВЦЭМ!$D$10+'СЕТ СН'!$H$5-'СЕТ СН'!$H$24</f>
        <v>3138.8192100799997</v>
      </c>
    </row>
    <row r="89" spans="1:27" ht="15.75" x14ac:dyDescent="0.2">
      <c r="A89" s="35">
        <f t="shared" si="2"/>
        <v>44202</v>
      </c>
      <c r="B89" s="36">
        <f>SUMIFS(СВЦЭМ!$D$33:$D$776,СВЦЭМ!$A$33:$A$776,$A89,СВЦЭМ!$B$33:$B$776,B$83)+'СЕТ СН'!$H$14+СВЦЭМ!$D$10+'СЕТ СН'!$H$5-'СЕТ СН'!$H$24</f>
        <v>3128.9385874</v>
      </c>
      <c r="C89" s="36">
        <f>SUMIFS(СВЦЭМ!$D$33:$D$776,СВЦЭМ!$A$33:$A$776,$A89,СВЦЭМ!$B$33:$B$776,C$83)+'СЕТ СН'!$H$14+СВЦЭМ!$D$10+'СЕТ СН'!$H$5-'СЕТ СН'!$H$24</f>
        <v>3159.5544310400001</v>
      </c>
      <c r="D89" s="36">
        <f>SUMIFS(СВЦЭМ!$D$33:$D$776,СВЦЭМ!$A$33:$A$776,$A89,СВЦЭМ!$B$33:$B$776,D$83)+'СЕТ СН'!$H$14+СВЦЭМ!$D$10+'СЕТ СН'!$H$5-'СЕТ СН'!$H$24</f>
        <v>3183.1057718100001</v>
      </c>
      <c r="E89" s="36">
        <f>SUMIFS(СВЦЭМ!$D$33:$D$776,СВЦЭМ!$A$33:$A$776,$A89,СВЦЭМ!$B$33:$B$776,E$83)+'СЕТ СН'!$H$14+СВЦЭМ!$D$10+'СЕТ СН'!$H$5-'СЕТ СН'!$H$24</f>
        <v>3192.3435672300002</v>
      </c>
      <c r="F89" s="36">
        <f>SUMIFS(СВЦЭМ!$D$33:$D$776,СВЦЭМ!$A$33:$A$776,$A89,СВЦЭМ!$B$33:$B$776,F$83)+'СЕТ СН'!$H$14+СВЦЭМ!$D$10+'СЕТ СН'!$H$5-'СЕТ СН'!$H$24</f>
        <v>3203.3920211200002</v>
      </c>
      <c r="G89" s="36">
        <f>SUMIFS(СВЦЭМ!$D$33:$D$776,СВЦЭМ!$A$33:$A$776,$A89,СВЦЭМ!$B$33:$B$776,G$83)+'СЕТ СН'!$H$14+СВЦЭМ!$D$10+'СЕТ СН'!$H$5-'СЕТ СН'!$H$24</f>
        <v>3200.2033833400001</v>
      </c>
      <c r="H89" s="36">
        <f>SUMIFS(СВЦЭМ!$D$33:$D$776,СВЦЭМ!$A$33:$A$776,$A89,СВЦЭМ!$B$33:$B$776,H$83)+'СЕТ СН'!$H$14+СВЦЭМ!$D$10+'СЕТ СН'!$H$5-'СЕТ СН'!$H$24</f>
        <v>3184.3539726999998</v>
      </c>
      <c r="I89" s="36">
        <f>SUMIFS(СВЦЭМ!$D$33:$D$776,СВЦЭМ!$A$33:$A$776,$A89,СВЦЭМ!$B$33:$B$776,I$83)+'СЕТ СН'!$H$14+СВЦЭМ!$D$10+'СЕТ СН'!$H$5-'СЕТ СН'!$H$24</f>
        <v>3158.3963140699998</v>
      </c>
      <c r="J89" s="36">
        <f>SUMIFS(СВЦЭМ!$D$33:$D$776,СВЦЭМ!$A$33:$A$776,$A89,СВЦЭМ!$B$33:$B$776,J$83)+'СЕТ СН'!$H$14+СВЦЭМ!$D$10+'СЕТ СН'!$H$5-'СЕТ СН'!$H$24</f>
        <v>3115.1644479300003</v>
      </c>
      <c r="K89" s="36">
        <f>SUMIFS(СВЦЭМ!$D$33:$D$776,СВЦЭМ!$A$33:$A$776,$A89,СВЦЭМ!$B$33:$B$776,K$83)+'СЕТ СН'!$H$14+СВЦЭМ!$D$10+'СЕТ СН'!$H$5-'СЕТ СН'!$H$24</f>
        <v>3074.24963303</v>
      </c>
      <c r="L89" s="36">
        <f>SUMIFS(СВЦЭМ!$D$33:$D$776,СВЦЭМ!$A$33:$A$776,$A89,СВЦЭМ!$B$33:$B$776,L$83)+'СЕТ СН'!$H$14+СВЦЭМ!$D$10+'СЕТ СН'!$H$5-'СЕТ СН'!$H$24</f>
        <v>3061.82683529</v>
      </c>
      <c r="M89" s="36">
        <f>SUMIFS(СВЦЭМ!$D$33:$D$776,СВЦЭМ!$A$33:$A$776,$A89,СВЦЭМ!$B$33:$B$776,M$83)+'СЕТ СН'!$H$14+СВЦЭМ!$D$10+'СЕТ СН'!$H$5-'СЕТ СН'!$H$24</f>
        <v>3065.6686878300002</v>
      </c>
      <c r="N89" s="36">
        <f>SUMIFS(СВЦЭМ!$D$33:$D$776,СВЦЭМ!$A$33:$A$776,$A89,СВЦЭМ!$B$33:$B$776,N$83)+'СЕТ СН'!$H$14+СВЦЭМ!$D$10+'СЕТ СН'!$H$5-'СЕТ СН'!$H$24</f>
        <v>3093.5336002499998</v>
      </c>
      <c r="O89" s="36">
        <f>SUMIFS(СВЦЭМ!$D$33:$D$776,СВЦЭМ!$A$33:$A$776,$A89,СВЦЭМ!$B$33:$B$776,O$83)+'СЕТ СН'!$H$14+СВЦЭМ!$D$10+'СЕТ СН'!$H$5-'СЕТ СН'!$H$24</f>
        <v>3109.9690227199999</v>
      </c>
      <c r="P89" s="36">
        <f>SUMIFS(СВЦЭМ!$D$33:$D$776,СВЦЭМ!$A$33:$A$776,$A89,СВЦЭМ!$B$33:$B$776,P$83)+'СЕТ СН'!$H$14+СВЦЭМ!$D$10+'СЕТ СН'!$H$5-'СЕТ СН'!$H$24</f>
        <v>3120.8869453899997</v>
      </c>
      <c r="Q89" s="36">
        <f>SUMIFS(СВЦЭМ!$D$33:$D$776,СВЦЭМ!$A$33:$A$776,$A89,СВЦЭМ!$B$33:$B$776,Q$83)+'СЕТ СН'!$H$14+СВЦЭМ!$D$10+'СЕТ СН'!$H$5-'СЕТ СН'!$H$24</f>
        <v>3125.08094575</v>
      </c>
      <c r="R89" s="36">
        <f>SUMIFS(СВЦЭМ!$D$33:$D$776,СВЦЭМ!$A$33:$A$776,$A89,СВЦЭМ!$B$33:$B$776,R$83)+'СЕТ СН'!$H$14+СВЦЭМ!$D$10+'СЕТ СН'!$H$5-'СЕТ СН'!$H$24</f>
        <v>3111.2023901000002</v>
      </c>
      <c r="S89" s="36">
        <f>SUMIFS(СВЦЭМ!$D$33:$D$776,СВЦЭМ!$A$33:$A$776,$A89,СВЦЭМ!$B$33:$B$776,S$83)+'СЕТ СН'!$H$14+СВЦЭМ!$D$10+'СЕТ СН'!$H$5-'СЕТ СН'!$H$24</f>
        <v>3085.42244613</v>
      </c>
      <c r="T89" s="36">
        <f>SUMIFS(СВЦЭМ!$D$33:$D$776,СВЦЭМ!$A$33:$A$776,$A89,СВЦЭМ!$B$33:$B$776,T$83)+'СЕТ СН'!$H$14+СВЦЭМ!$D$10+'СЕТ СН'!$H$5-'СЕТ СН'!$H$24</f>
        <v>3060.01958367</v>
      </c>
      <c r="U89" s="36">
        <f>SUMIFS(СВЦЭМ!$D$33:$D$776,СВЦЭМ!$A$33:$A$776,$A89,СВЦЭМ!$B$33:$B$776,U$83)+'СЕТ СН'!$H$14+СВЦЭМ!$D$10+'СЕТ СН'!$H$5-'СЕТ СН'!$H$24</f>
        <v>3063.4962465600001</v>
      </c>
      <c r="V89" s="36">
        <f>SUMIFS(СВЦЭМ!$D$33:$D$776,СВЦЭМ!$A$33:$A$776,$A89,СВЦЭМ!$B$33:$B$776,V$83)+'СЕТ СН'!$H$14+СВЦЭМ!$D$10+'СЕТ СН'!$H$5-'СЕТ СН'!$H$24</f>
        <v>3070.3152704200002</v>
      </c>
      <c r="W89" s="36">
        <f>SUMIFS(СВЦЭМ!$D$33:$D$776,СВЦЭМ!$A$33:$A$776,$A89,СВЦЭМ!$B$33:$B$776,W$83)+'СЕТ СН'!$H$14+СВЦЭМ!$D$10+'СЕТ СН'!$H$5-'СЕТ СН'!$H$24</f>
        <v>3086.0388617399999</v>
      </c>
      <c r="X89" s="36">
        <f>SUMIFS(СВЦЭМ!$D$33:$D$776,СВЦЭМ!$A$33:$A$776,$A89,СВЦЭМ!$B$33:$B$776,X$83)+'СЕТ СН'!$H$14+СВЦЭМ!$D$10+'СЕТ СН'!$H$5-'СЕТ СН'!$H$24</f>
        <v>3103.5269047000002</v>
      </c>
      <c r="Y89" s="36">
        <f>SUMIFS(СВЦЭМ!$D$33:$D$776,СВЦЭМ!$A$33:$A$776,$A89,СВЦЭМ!$B$33:$B$776,Y$83)+'СЕТ СН'!$H$14+СВЦЭМ!$D$10+'СЕТ СН'!$H$5-'СЕТ СН'!$H$24</f>
        <v>3125.6906960599999</v>
      </c>
    </row>
    <row r="90" spans="1:27" ht="15.75" x14ac:dyDescent="0.2">
      <c r="A90" s="35">
        <f t="shared" si="2"/>
        <v>44203</v>
      </c>
      <c r="B90" s="36">
        <f>SUMIFS(СВЦЭМ!$D$33:$D$776,СВЦЭМ!$A$33:$A$776,$A90,СВЦЭМ!$B$33:$B$776,B$83)+'СЕТ СН'!$H$14+СВЦЭМ!$D$10+'СЕТ СН'!$H$5-'СЕТ СН'!$H$24</f>
        <v>3098.2894021900001</v>
      </c>
      <c r="C90" s="36">
        <f>SUMIFS(СВЦЭМ!$D$33:$D$776,СВЦЭМ!$A$33:$A$776,$A90,СВЦЭМ!$B$33:$B$776,C$83)+'СЕТ СН'!$H$14+СВЦЭМ!$D$10+'СЕТ СН'!$H$5-'СЕТ СН'!$H$24</f>
        <v>3131.3491384399999</v>
      </c>
      <c r="D90" s="36">
        <f>SUMIFS(СВЦЭМ!$D$33:$D$776,СВЦЭМ!$A$33:$A$776,$A90,СВЦЭМ!$B$33:$B$776,D$83)+'СЕТ СН'!$H$14+СВЦЭМ!$D$10+'СЕТ СН'!$H$5-'СЕТ СН'!$H$24</f>
        <v>3159.4144055199999</v>
      </c>
      <c r="E90" s="36">
        <f>SUMIFS(СВЦЭМ!$D$33:$D$776,СВЦЭМ!$A$33:$A$776,$A90,СВЦЭМ!$B$33:$B$776,E$83)+'СЕТ СН'!$H$14+СВЦЭМ!$D$10+'СЕТ СН'!$H$5-'СЕТ СН'!$H$24</f>
        <v>3169.5794393300002</v>
      </c>
      <c r="F90" s="36">
        <f>SUMIFS(СВЦЭМ!$D$33:$D$776,СВЦЭМ!$A$33:$A$776,$A90,СВЦЭМ!$B$33:$B$776,F$83)+'СЕТ СН'!$H$14+СВЦЭМ!$D$10+'СЕТ СН'!$H$5-'СЕТ СН'!$H$24</f>
        <v>3179.1946003100002</v>
      </c>
      <c r="G90" s="36">
        <f>SUMIFS(СВЦЭМ!$D$33:$D$776,СВЦЭМ!$A$33:$A$776,$A90,СВЦЭМ!$B$33:$B$776,G$83)+'СЕТ СН'!$H$14+СВЦЭМ!$D$10+'СЕТ СН'!$H$5-'СЕТ СН'!$H$24</f>
        <v>3172.95780393</v>
      </c>
      <c r="H90" s="36">
        <f>SUMIFS(СВЦЭМ!$D$33:$D$776,СВЦЭМ!$A$33:$A$776,$A90,СВЦЭМ!$B$33:$B$776,H$83)+'СЕТ СН'!$H$14+СВЦЭМ!$D$10+'СЕТ СН'!$H$5-'СЕТ СН'!$H$24</f>
        <v>3156.9722893600001</v>
      </c>
      <c r="I90" s="36">
        <f>SUMIFS(СВЦЭМ!$D$33:$D$776,СВЦЭМ!$A$33:$A$776,$A90,СВЦЭМ!$B$33:$B$776,I$83)+'СЕТ СН'!$H$14+СВЦЭМ!$D$10+'СЕТ СН'!$H$5-'СЕТ СН'!$H$24</f>
        <v>3130.5141727299997</v>
      </c>
      <c r="J90" s="36">
        <f>SUMIFS(СВЦЭМ!$D$33:$D$776,СВЦЭМ!$A$33:$A$776,$A90,СВЦЭМ!$B$33:$B$776,J$83)+'СЕТ СН'!$H$14+СВЦЭМ!$D$10+'СЕТ СН'!$H$5-'СЕТ СН'!$H$24</f>
        <v>3105.5196593000001</v>
      </c>
      <c r="K90" s="36">
        <f>SUMIFS(СВЦЭМ!$D$33:$D$776,СВЦЭМ!$A$33:$A$776,$A90,СВЦЭМ!$B$33:$B$776,K$83)+'СЕТ СН'!$H$14+СВЦЭМ!$D$10+'СЕТ СН'!$H$5-'СЕТ СН'!$H$24</f>
        <v>3080.52964505</v>
      </c>
      <c r="L90" s="36">
        <f>SUMIFS(СВЦЭМ!$D$33:$D$776,СВЦЭМ!$A$33:$A$776,$A90,СВЦЭМ!$B$33:$B$776,L$83)+'СЕТ СН'!$H$14+СВЦЭМ!$D$10+'СЕТ СН'!$H$5-'СЕТ СН'!$H$24</f>
        <v>3065.10343014</v>
      </c>
      <c r="M90" s="36">
        <f>SUMIFS(СВЦЭМ!$D$33:$D$776,СВЦЭМ!$A$33:$A$776,$A90,СВЦЭМ!$B$33:$B$776,M$83)+'СЕТ СН'!$H$14+СВЦЭМ!$D$10+'СЕТ СН'!$H$5-'СЕТ СН'!$H$24</f>
        <v>3079.8755723100003</v>
      </c>
      <c r="N90" s="36">
        <f>SUMIFS(СВЦЭМ!$D$33:$D$776,СВЦЭМ!$A$33:$A$776,$A90,СВЦЭМ!$B$33:$B$776,N$83)+'СЕТ СН'!$H$14+СВЦЭМ!$D$10+'СЕТ СН'!$H$5-'СЕТ СН'!$H$24</f>
        <v>3127.7239795800001</v>
      </c>
      <c r="O90" s="36">
        <f>SUMIFS(СВЦЭМ!$D$33:$D$776,СВЦЭМ!$A$33:$A$776,$A90,СВЦЭМ!$B$33:$B$776,O$83)+'СЕТ СН'!$H$14+СВЦЭМ!$D$10+'СЕТ СН'!$H$5-'СЕТ СН'!$H$24</f>
        <v>3135.2101488200001</v>
      </c>
      <c r="P90" s="36">
        <f>SUMIFS(СВЦЭМ!$D$33:$D$776,СВЦЭМ!$A$33:$A$776,$A90,СВЦЭМ!$B$33:$B$776,P$83)+'СЕТ СН'!$H$14+СВЦЭМ!$D$10+'СЕТ СН'!$H$5-'СЕТ СН'!$H$24</f>
        <v>3146.8490993300002</v>
      </c>
      <c r="Q90" s="36">
        <f>SUMIFS(СВЦЭМ!$D$33:$D$776,СВЦЭМ!$A$33:$A$776,$A90,СВЦЭМ!$B$33:$B$776,Q$83)+'СЕТ СН'!$H$14+СВЦЭМ!$D$10+'СЕТ СН'!$H$5-'СЕТ СН'!$H$24</f>
        <v>3157.7832872600002</v>
      </c>
      <c r="R90" s="36">
        <f>SUMIFS(СВЦЭМ!$D$33:$D$776,СВЦЭМ!$A$33:$A$776,$A90,СВЦЭМ!$B$33:$B$776,R$83)+'СЕТ СН'!$H$14+СВЦЭМ!$D$10+'СЕТ СН'!$H$5-'СЕТ СН'!$H$24</f>
        <v>3154.8099878600001</v>
      </c>
      <c r="S90" s="36">
        <f>SUMIFS(СВЦЭМ!$D$33:$D$776,СВЦЭМ!$A$33:$A$776,$A90,СВЦЭМ!$B$33:$B$776,S$83)+'СЕТ СН'!$H$14+СВЦЭМ!$D$10+'СЕТ СН'!$H$5-'СЕТ СН'!$H$24</f>
        <v>3130.1609676200001</v>
      </c>
      <c r="T90" s="36">
        <f>SUMIFS(СВЦЭМ!$D$33:$D$776,СВЦЭМ!$A$33:$A$776,$A90,СВЦЭМ!$B$33:$B$776,T$83)+'СЕТ СН'!$H$14+СВЦЭМ!$D$10+'СЕТ СН'!$H$5-'СЕТ СН'!$H$24</f>
        <v>3106.1805520799999</v>
      </c>
      <c r="U90" s="36">
        <f>SUMIFS(СВЦЭМ!$D$33:$D$776,СВЦЭМ!$A$33:$A$776,$A90,СВЦЭМ!$B$33:$B$776,U$83)+'СЕТ СН'!$H$14+СВЦЭМ!$D$10+'СЕТ СН'!$H$5-'СЕТ СН'!$H$24</f>
        <v>3115.2500699699999</v>
      </c>
      <c r="V90" s="36">
        <f>SUMIFS(СВЦЭМ!$D$33:$D$776,СВЦЭМ!$A$33:$A$776,$A90,СВЦЭМ!$B$33:$B$776,V$83)+'СЕТ СН'!$H$14+СВЦЭМ!$D$10+'СЕТ СН'!$H$5-'СЕТ СН'!$H$24</f>
        <v>3114.2892191000001</v>
      </c>
      <c r="W90" s="36">
        <f>SUMIFS(СВЦЭМ!$D$33:$D$776,СВЦЭМ!$A$33:$A$776,$A90,СВЦЭМ!$B$33:$B$776,W$83)+'СЕТ СН'!$H$14+СВЦЭМ!$D$10+'СЕТ СН'!$H$5-'СЕТ СН'!$H$24</f>
        <v>3132.8735445299999</v>
      </c>
      <c r="X90" s="36">
        <f>SUMIFS(СВЦЭМ!$D$33:$D$776,СВЦЭМ!$A$33:$A$776,$A90,СВЦЭМ!$B$33:$B$776,X$83)+'СЕТ СН'!$H$14+СВЦЭМ!$D$10+'СЕТ СН'!$H$5-'СЕТ СН'!$H$24</f>
        <v>3149.401386</v>
      </c>
      <c r="Y90" s="36">
        <f>SUMIFS(СВЦЭМ!$D$33:$D$776,СВЦЭМ!$A$33:$A$776,$A90,СВЦЭМ!$B$33:$B$776,Y$83)+'СЕТ СН'!$H$14+СВЦЭМ!$D$10+'СЕТ СН'!$H$5-'СЕТ СН'!$H$24</f>
        <v>3172.1153066699999</v>
      </c>
    </row>
    <row r="91" spans="1:27" ht="15.75" x14ac:dyDescent="0.2">
      <c r="A91" s="35">
        <f t="shared" si="2"/>
        <v>44204</v>
      </c>
      <c r="B91" s="36">
        <f>SUMIFS(СВЦЭМ!$D$33:$D$776,СВЦЭМ!$A$33:$A$776,$A91,СВЦЭМ!$B$33:$B$776,B$83)+'СЕТ СН'!$H$14+СВЦЭМ!$D$10+'СЕТ СН'!$H$5-'СЕТ СН'!$H$24</f>
        <v>3111.6202012700001</v>
      </c>
      <c r="C91" s="36">
        <f>SUMIFS(СВЦЭМ!$D$33:$D$776,СВЦЭМ!$A$33:$A$776,$A91,СВЦЭМ!$B$33:$B$776,C$83)+'СЕТ СН'!$H$14+СВЦЭМ!$D$10+'СЕТ СН'!$H$5-'СЕТ СН'!$H$24</f>
        <v>3150.9220631600001</v>
      </c>
      <c r="D91" s="36">
        <f>SUMIFS(СВЦЭМ!$D$33:$D$776,СВЦЭМ!$A$33:$A$776,$A91,СВЦЭМ!$B$33:$B$776,D$83)+'СЕТ СН'!$H$14+СВЦЭМ!$D$10+'СЕТ СН'!$H$5-'СЕТ СН'!$H$24</f>
        <v>3175.0866604100001</v>
      </c>
      <c r="E91" s="36">
        <f>SUMIFS(СВЦЭМ!$D$33:$D$776,СВЦЭМ!$A$33:$A$776,$A91,СВЦЭМ!$B$33:$B$776,E$83)+'СЕТ СН'!$H$14+СВЦЭМ!$D$10+'СЕТ СН'!$H$5-'СЕТ СН'!$H$24</f>
        <v>3191.8190165000001</v>
      </c>
      <c r="F91" s="36">
        <f>SUMIFS(СВЦЭМ!$D$33:$D$776,СВЦЭМ!$A$33:$A$776,$A91,СВЦЭМ!$B$33:$B$776,F$83)+'СЕТ СН'!$H$14+СВЦЭМ!$D$10+'СЕТ СН'!$H$5-'СЕТ СН'!$H$24</f>
        <v>3198.61825662</v>
      </c>
      <c r="G91" s="36">
        <f>SUMIFS(СВЦЭМ!$D$33:$D$776,СВЦЭМ!$A$33:$A$776,$A91,СВЦЭМ!$B$33:$B$776,G$83)+'СЕТ СН'!$H$14+СВЦЭМ!$D$10+'СЕТ СН'!$H$5-'СЕТ СН'!$H$24</f>
        <v>3193.9215575600001</v>
      </c>
      <c r="H91" s="36">
        <f>SUMIFS(СВЦЭМ!$D$33:$D$776,СВЦЭМ!$A$33:$A$776,$A91,СВЦЭМ!$B$33:$B$776,H$83)+'СЕТ СН'!$H$14+СВЦЭМ!$D$10+'СЕТ СН'!$H$5-'СЕТ СН'!$H$24</f>
        <v>3175.7752875599999</v>
      </c>
      <c r="I91" s="36">
        <f>SUMIFS(СВЦЭМ!$D$33:$D$776,СВЦЭМ!$A$33:$A$776,$A91,СВЦЭМ!$B$33:$B$776,I$83)+'СЕТ СН'!$H$14+СВЦЭМ!$D$10+'СЕТ СН'!$H$5-'СЕТ СН'!$H$24</f>
        <v>3194.9012743000003</v>
      </c>
      <c r="J91" s="36">
        <f>SUMIFS(СВЦЭМ!$D$33:$D$776,СВЦЭМ!$A$33:$A$776,$A91,СВЦЭМ!$B$33:$B$776,J$83)+'СЕТ СН'!$H$14+СВЦЭМ!$D$10+'СЕТ СН'!$H$5-'СЕТ СН'!$H$24</f>
        <v>3168.6458379400001</v>
      </c>
      <c r="K91" s="36">
        <f>SUMIFS(СВЦЭМ!$D$33:$D$776,СВЦЭМ!$A$33:$A$776,$A91,СВЦЭМ!$B$33:$B$776,K$83)+'СЕТ СН'!$H$14+СВЦЭМ!$D$10+'СЕТ СН'!$H$5-'СЕТ СН'!$H$24</f>
        <v>3138.91730568</v>
      </c>
      <c r="L91" s="36">
        <f>SUMIFS(СВЦЭМ!$D$33:$D$776,СВЦЭМ!$A$33:$A$776,$A91,СВЦЭМ!$B$33:$B$776,L$83)+'СЕТ СН'!$H$14+СВЦЭМ!$D$10+'СЕТ СН'!$H$5-'СЕТ СН'!$H$24</f>
        <v>3118.1060092600001</v>
      </c>
      <c r="M91" s="36">
        <f>SUMIFS(СВЦЭМ!$D$33:$D$776,СВЦЭМ!$A$33:$A$776,$A91,СВЦЭМ!$B$33:$B$776,M$83)+'СЕТ СН'!$H$14+СВЦЭМ!$D$10+'СЕТ СН'!$H$5-'СЕТ СН'!$H$24</f>
        <v>3107.5129879900001</v>
      </c>
      <c r="N91" s="36">
        <f>SUMIFS(СВЦЭМ!$D$33:$D$776,СВЦЭМ!$A$33:$A$776,$A91,СВЦЭМ!$B$33:$B$776,N$83)+'СЕТ СН'!$H$14+СВЦЭМ!$D$10+'СЕТ СН'!$H$5-'СЕТ СН'!$H$24</f>
        <v>3129.93864171</v>
      </c>
      <c r="O91" s="36">
        <f>SUMIFS(СВЦЭМ!$D$33:$D$776,СВЦЭМ!$A$33:$A$776,$A91,СВЦЭМ!$B$33:$B$776,O$83)+'СЕТ СН'!$H$14+СВЦЭМ!$D$10+'СЕТ СН'!$H$5-'СЕТ СН'!$H$24</f>
        <v>3140.4138776199998</v>
      </c>
      <c r="P91" s="36">
        <f>SUMIFS(СВЦЭМ!$D$33:$D$776,СВЦЭМ!$A$33:$A$776,$A91,СВЦЭМ!$B$33:$B$776,P$83)+'СЕТ СН'!$H$14+СВЦЭМ!$D$10+'СЕТ СН'!$H$5-'СЕТ СН'!$H$24</f>
        <v>3155.03500811</v>
      </c>
      <c r="Q91" s="36">
        <f>SUMIFS(СВЦЭМ!$D$33:$D$776,СВЦЭМ!$A$33:$A$776,$A91,СВЦЭМ!$B$33:$B$776,Q$83)+'СЕТ СН'!$H$14+СВЦЭМ!$D$10+'СЕТ СН'!$H$5-'СЕТ СН'!$H$24</f>
        <v>3166.9083814200003</v>
      </c>
      <c r="R91" s="36">
        <f>SUMIFS(СВЦЭМ!$D$33:$D$776,СВЦЭМ!$A$33:$A$776,$A91,СВЦЭМ!$B$33:$B$776,R$83)+'СЕТ СН'!$H$14+СВЦЭМ!$D$10+'СЕТ СН'!$H$5-'СЕТ СН'!$H$24</f>
        <v>3156.7326755300001</v>
      </c>
      <c r="S91" s="36">
        <f>SUMIFS(СВЦЭМ!$D$33:$D$776,СВЦЭМ!$A$33:$A$776,$A91,СВЦЭМ!$B$33:$B$776,S$83)+'СЕТ СН'!$H$14+СВЦЭМ!$D$10+'СЕТ СН'!$H$5-'СЕТ СН'!$H$24</f>
        <v>3128.8815356300001</v>
      </c>
      <c r="T91" s="36">
        <f>SUMIFS(СВЦЭМ!$D$33:$D$776,СВЦЭМ!$A$33:$A$776,$A91,СВЦЭМ!$B$33:$B$776,T$83)+'СЕТ СН'!$H$14+СВЦЭМ!$D$10+'СЕТ СН'!$H$5-'СЕТ СН'!$H$24</f>
        <v>3106.52665118</v>
      </c>
      <c r="U91" s="36">
        <f>SUMIFS(СВЦЭМ!$D$33:$D$776,СВЦЭМ!$A$33:$A$776,$A91,СВЦЭМ!$B$33:$B$776,U$83)+'СЕТ СН'!$H$14+СВЦЭМ!$D$10+'СЕТ СН'!$H$5-'СЕТ СН'!$H$24</f>
        <v>3109.1804353799998</v>
      </c>
      <c r="V91" s="36">
        <f>SUMIFS(СВЦЭМ!$D$33:$D$776,СВЦЭМ!$A$33:$A$776,$A91,СВЦЭМ!$B$33:$B$776,V$83)+'СЕТ СН'!$H$14+СВЦЭМ!$D$10+'СЕТ СН'!$H$5-'СЕТ СН'!$H$24</f>
        <v>3114.0435542200003</v>
      </c>
      <c r="W91" s="36">
        <f>SUMIFS(СВЦЭМ!$D$33:$D$776,СВЦЭМ!$A$33:$A$776,$A91,СВЦЭМ!$B$33:$B$776,W$83)+'СЕТ СН'!$H$14+СВЦЭМ!$D$10+'СЕТ СН'!$H$5-'СЕТ СН'!$H$24</f>
        <v>3128.2416985500004</v>
      </c>
      <c r="X91" s="36">
        <f>SUMIFS(СВЦЭМ!$D$33:$D$776,СВЦЭМ!$A$33:$A$776,$A91,СВЦЭМ!$B$33:$B$776,X$83)+'СЕТ СН'!$H$14+СВЦЭМ!$D$10+'СЕТ СН'!$H$5-'СЕТ СН'!$H$24</f>
        <v>3140.2394937500003</v>
      </c>
      <c r="Y91" s="36">
        <f>SUMIFS(СВЦЭМ!$D$33:$D$776,СВЦЭМ!$A$33:$A$776,$A91,СВЦЭМ!$B$33:$B$776,Y$83)+'СЕТ СН'!$H$14+СВЦЭМ!$D$10+'СЕТ СН'!$H$5-'СЕТ СН'!$H$24</f>
        <v>3161.57308521</v>
      </c>
    </row>
    <row r="92" spans="1:27" ht="15.75" x14ac:dyDescent="0.2">
      <c r="A92" s="35">
        <f t="shared" si="2"/>
        <v>44205</v>
      </c>
      <c r="B92" s="36">
        <f>SUMIFS(СВЦЭМ!$D$33:$D$776,СВЦЭМ!$A$33:$A$776,$A92,СВЦЭМ!$B$33:$B$776,B$83)+'СЕТ СН'!$H$14+СВЦЭМ!$D$10+'СЕТ СН'!$H$5-'СЕТ СН'!$H$24</f>
        <v>3136.3642600499998</v>
      </c>
      <c r="C92" s="36">
        <f>SUMIFS(СВЦЭМ!$D$33:$D$776,СВЦЭМ!$A$33:$A$776,$A92,СВЦЭМ!$B$33:$B$776,C$83)+'СЕТ СН'!$H$14+СВЦЭМ!$D$10+'СЕТ СН'!$H$5-'СЕТ СН'!$H$24</f>
        <v>3165.3974304200001</v>
      </c>
      <c r="D92" s="36">
        <f>SUMIFS(СВЦЭМ!$D$33:$D$776,СВЦЭМ!$A$33:$A$776,$A92,СВЦЭМ!$B$33:$B$776,D$83)+'СЕТ СН'!$H$14+СВЦЭМ!$D$10+'СЕТ СН'!$H$5-'СЕТ СН'!$H$24</f>
        <v>3182.1283268100001</v>
      </c>
      <c r="E92" s="36">
        <f>SUMIFS(СВЦЭМ!$D$33:$D$776,СВЦЭМ!$A$33:$A$776,$A92,СВЦЭМ!$B$33:$B$776,E$83)+'СЕТ СН'!$H$14+СВЦЭМ!$D$10+'СЕТ СН'!$H$5-'СЕТ СН'!$H$24</f>
        <v>3189.3486475099999</v>
      </c>
      <c r="F92" s="36">
        <f>SUMIFS(СВЦЭМ!$D$33:$D$776,СВЦЭМ!$A$33:$A$776,$A92,СВЦЭМ!$B$33:$B$776,F$83)+'СЕТ СН'!$H$14+СВЦЭМ!$D$10+'СЕТ СН'!$H$5-'СЕТ СН'!$H$24</f>
        <v>3195.9234981099999</v>
      </c>
      <c r="G92" s="36">
        <f>SUMIFS(СВЦЭМ!$D$33:$D$776,СВЦЭМ!$A$33:$A$776,$A92,СВЦЭМ!$B$33:$B$776,G$83)+'СЕТ СН'!$H$14+СВЦЭМ!$D$10+'СЕТ СН'!$H$5-'СЕТ СН'!$H$24</f>
        <v>3191.3201511699999</v>
      </c>
      <c r="H92" s="36">
        <f>SUMIFS(СВЦЭМ!$D$33:$D$776,СВЦЭМ!$A$33:$A$776,$A92,СВЦЭМ!$B$33:$B$776,H$83)+'СЕТ СН'!$H$14+СВЦЭМ!$D$10+'СЕТ СН'!$H$5-'СЕТ СН'!$H$24</f>
        <v>3182.6389274100002</v>
      </c>
      <c r="I92" s="36">
        <f>SUMIFS(СВЦЭМ!$D$33:$D$776,СВЦЭМ!$A$33:$A$776,$A92,СВЦЭМ!$B$33:$B$776,I$83)+'СЕТ СН'!$H$14+СВЦЭМ!$D$10+'СЕТ СН'!$H$5-'СЕТ СН'!$H$24</f>
        <v>3155.1808677600002</v>
      </c>
      <c r="J92" s="36">
        <f>SUMIFS(СВЦЭМ!$D$33:$D$776,СВЦЭМ!$A$33:$A$776,$A92,СВЦЭМ!$B$33:$B$776,J$83)+'СЕТ СН'!$H$14+СВЦЭМ!$D$10+'СЕТ СН'!$H$5-'СЕТ СН'!$H$24</f>
        <v>3131.0869530099999</v>
      </c>
      <c r="K92" s="36">
        <f>SUMIFS(СВЦЭМ!$D$33:$D$776,СВЦЭМ!$A$33:$A$776,$A92,СВЦЭМ!$B$33:$B$776,K$83)+'СЕТ СН'!$H$14+СВЦЭМ!$D$10+'СЕТ СН'!$H$5-'СЕТ СН'!$H$24</f>
        <v>3110.1419403999998</v>
      </c>
      <c r="L92" s="36">
        <f>SUMIFS(СВЦЭМ!$D$33:$D$776,СВЦЭМ!$A$33:$A$776,$A92,СВЦЭМ!$B$33:$B$776,L$83)+'СЕТ СН'!$H$14+СВЦЭМ!$D$10+'СЕТ СН'!$H$5-'СЕТ СН'!$H$24</f>
        <v>3095.5531310000001</v>
      </c>
      <c r="M92" s="36">
        <f>SUMIFS(СВЦЭМ!$D$33:$D$776,СВЦЭМ!$A$33:$A$776,$A92,СВЦЭМ!$B$33:$B$776,M$83)+'СЕТ СН'!$H$14+СВЦЭМ!$D$10+'СЕТ СН'!$H$5-'СЕТ СН'!$H$24</f>
        <v>3090.7133029300003</v>
      </c>
      <c r="N92" s="36">
        <f>SUMIFS(СВЦЭМ!$D$33:$D$776,СВЦЭМ!$A$33:$A$776,$A92,СВЦЭМ!$B$33:$B$776,N$83)+'СЕТ СН'!$H$14+СВЦЭМ!$D$10+'СЕТ СН'!$H$5-'СЕТ СН'!$H$24</f>
        <v>3109.48433458</v>
      </c>
      <c r="O92" s="36">
        <f>SUMIFS(СВЦЭМ!$D$33:$D$776,СВЦЭМ!$A$33:$A$776,$A92,СВЦЭМ!$B$33:$B$776,O$83)+'СЕТ СН'!$H$14+СВЦЭМ!$D$10+'СЕТ СН'!$H$5-'СЕТ СН'!$H$24</f>
        <v>3122.4842536699998</v>
      </c>
      <c r="P92" s="36">
        <f>SUMIFS(СВЦЭМ!$D$33:$D$776,СВЦЭМ!$A$33:$A$776,$A92,СВЦЭМ!$B$33:$B$776,P$83)+'СЕТ СН'!$H$14+СВЦЭМ!$D$10+'СЕТ СН'!$H$5-'СЕТ СН'!$H$24</f>
        <v>3130.1225211299998</v>
      </c>
      <c r="Q92" s="36">
        <f>SUMIFS(СВЦЭМ!$D$33:$D$776,СВЦЭМ!$A$33:$A$776,$A92,СВЦЭМ!$B$33:$B$776,Q$83)+'СЕТ СН'!$H$14+СВЦЭМ!$D$10+'СЕТ СН'!$H$5-'СЕТ СН'!$H$24</f>
        <v>3132.8671058800001</v>
      </c>
      <c r="R92" s="36">
        <f>SUMIFS(СВЦЭМ!$D$33:$D$776,СВЦЭМ!$A$33:$A$776,$A92,СВЦЭМ!$B$33:$B$776,R$83)+'СЕТ СН'!$H$14+СВЦЭМ!$D$10+'СЕТ СН'!$H$5-'СЕТ СН'!$H$24</f>
        <v>3121.7667404700001</v>
      </c>
      <c r="S92" s="36">
        <f>SUMIFS(СВЦЭМ!$D$33:$D$776,СВЦЭМ!$A$33:$A$776,$A92,СВЦЭМ!$B$33:$B$776,S$83)+'СЕТ СН'!$H$14+СВЦЭМ!$D$10+'СЕТ СН'!$H$5-'СЕТ СН'!$H$24</f>
        <v>3104.0631253000001</v>
      </c>
      <c r="T92" s="36">
        <f>SUMIFS(СВЦЭМ!$D$33:$D$776,СВЦЭМ!$A$33:$A$776,$A92,СВЦЭМ!$B$33:$B$776,T$83)+'СЕТ СН'!$H$14+СВЦЭМ!$D$10+'СЕТ СН'!$H$5-'СЕТ СН'!$H$24</f>
        <v>3085.2866369399999</v>
      </c>
      <c r="U92" s="36">
        <f>SUMIFS(СВЦЭМ!$D$33:$D$776,СВЦЭМ!$A$33:$A$776,$A92,СВЦЭМ!$B$33:$B$776,U$83)+'СЕТ СН'!$H$14+СВЦЭМ!$D$10+'СЕТ СН'!$H$5-'СЕТ СН'!$H$24</f>
        <v>3085.67626088</v>
      </c>
      <c r="V92" s="36">
        <f>SUMIFS(СВЦЭМ!$D$33:$D$776,СВЦЭМ!$A$33:$A$776,$A92,СВЦЭМ!$B$33:$B$776,V$83)+'СЕТ СН'!$H$14+СВЦЭМ!$D$10+'СЕТ СН'!$H$5-'СЕТ СН'!$H$24</f>
        <v>3078.9655228500001</v>
      </c>
      <c r="W92" s="36">
        <f>SUMIFS(СВЦЭМ!$D$33:$D$776,СВЦЭМ!$A$33:$A$776,$A92,СВЦЭМ!$B$33:$B$776,W$83)+'СЕТ СН'!$H$14+СВЦЭМ!$D$10+'СЕТ СН'!$H$5-'СЕТ СН'!$H$24</f>
        <v>3100.11223771</v>
      </c>
      <c r="X92" s="36">
        <f>SUMIFS(СВЦЭМ!$D$33:$D$776,СВЦЭМ!$A$33:$A$776,$A92,СВЦЭМ!$B$33:$B$776,X$83)+'СЕТ СН'!$H$14+СВЦЭМ!$D$10+'СЕТ СН'!$H$5-'СЕТ СН'!$H$24</f>
        <v>3114.2146588200003</v>
      </c>
      <c r="Y92" s="36">
        <f>SUMIFS(СВЦЭМ!$D$33:$D$776,СВЦЭМ!$A$33:$A$776,$A92,СВЦЭМ!$B$33:$B$776,Y$83)+'СЕТ СН'!$H$14+СВЦЭМ!$D$10+'СЕТ СН'!$H$5-'СЕТ СН'!$H$24</f>
        <v>3128.9625219</v>
      </c>
    </row>
    <row r="93" spans="1:27" ht="15.75" x14ac:dyDescent="0.2">
      <c r="A93" s="35">
        <f t="shared" si="2"/>
        <v>44206</v>
      </c>
      <c r="B93" s="36">
        <f>SUMIFS(СВЦЭМ!$D$33:$D$776,СВЦЭМ!$A$33:$A$776,$A93,СВЦЭМ!$B$33:$B$776,B$83)+'СЕТ СН'!$H$14+СВЦЭМ!$D$10+'СЕТ СН'!$H$5-'СЕТ СН'!$H$24</f>
        <v>3125.4186003499999</v>
      </c>
      <c r="C93" s="36">
        <f>SUMIFS(СВЦЭМ!$D$33:$D$776,СВЦЭМ!$A$33:$A$776,$A93,СВЦЭМ!$B$33:$B$776,C$83)+'СЕТ СН'!$H$14+СВЦЭМ!$D$10+'СЕТ СН'!$H$5-'СЕТ СН'!$H$24</f>
        <v>3160.79268366</v>
      </c>
      <c r="D93" s="36">
        <f>SUMIFS(СВЦЭМ!$D$33:$D$776,СВЦЭМ!$A$33:$A$776,$A93,СВЦЭМ!$B$33:$B$776,D$83)+'СЕТ СН'!$H$14+СВЦЭМ!$D$10+'СЕТ СН'!$H$5-'СЕТ СН'!$H$24</f>
        <v>3184.22782409</v>
      </c>
      <c r="E93" s="36">
        <f>SUMIFS(СВЦЭМ!$D$33:$D$776,СВЦЭМ!$A$33:$A$776,$A93,СВЦЭМ!$B$33:$B$776,E$83)+'СЕТ СН'!$H$14+СВЦЭМ!$D$10+'СЕТ СН'!$H$5-'СЕТ СН'!$H$24</f>
        <v>3191.4116964599998</v>
      </c>
      <c r="F93" s="36">
        <f>SUMIFS(СВЦЭМ!$D$33:$D$776,СВЦЭМ!$A$33:$A$776,$A93,СВЦЭМ!$B$33:$B$776,F$83)+'СЕТ СН'!$H$14+СВЦЭМ!$D$10+'СЕТ СН'!$H$5-'СЕТ СН'!$H$24</f>
        <v>3202.76551169</v>
      </c>
      <c r="G93" s="36">
        <f>SUMIFS(СВЦЭМ!$D$33:$D$776,СВЦЭМ!$A$33:$A$776,$A93,СВЦЭМ!$B$33:$B$776,G$83)+'СЕТ СН'!$H$14+СВЦЭМ!$D$10+'СЕТ СН'!$H$5-'СЕТ СН'!$H$24</f>
        <v>3198.72958939</v>
      </c>
      <c r="H93" s="36">
        <f>SUMIFS(СВЦЭМ!$D$33:$D$776,СВЦЭМ!$A$33:$A$776,$A93,СВЦЭМ!$B$33:$B$776,H$83)+'СЕТ СН'!$H$14+СВЦЭМ!$D$10+'СЕТ СН'!$H$5-'СЕТ СН'!$H$24</f>
        <v>3185.4994877300001</v>
      </c>
      <c r="I93" s="36">
        <f>SUMIFS(СВЦЭМ!$D$33:$D$776,СВЦЭМ!$A$33:$A$776,$A93,СВЦЭМ!$B$33:$B$776,I$83)+'СЕТ СН'!$H$14+СВЦЭМ!$D$10+'СЕТ СН'!$H$5-'СЕТ СН'!$H$24</f>
        <v>3176.2244829700003</v>
      </c>
      <c r="J93" s="36">
        <f>SUMIFS(СВЦЭМ!$D$33:$D$776,СВЦЭМ!$A$33:$A$776,$A93,СВЦЭМ!$B$33:$B$776,J$83)+'СЕТ СН'!$H$14+СВЦЭМ!$D$10+'СЕТ СН'!$H$5-'СЕТ СН'!$H$24</f>
        <v>3167.98591339</v>
      </c>
      <c r="K93" s="36">
        <f>SUMIFS(СВЦЭМ!$D$33:$D$776,СВЦЭМ!$A$33:$A$776,$A93,СВЦЭМ!$B$33:$B$776,K$83)+'СЕТ СН'!$H$14+СВЦЭМ!$D$10+'СЕТ СН'!$H$5-'СЕТ СН'!$H$24</f>
        <v>3141.1999795000002</v>
      </c>
      <c r="L93" s="36">
        <f>SUMIFS(СВЦЭМ!$D$33:$D$776,СВЦЭМ!$A$33:$A$776,$A93,СВЦЭМ!$B$33:$B$776,L$83)+'СЕТ СН'!$H$14+СВЦЭМ!$D$10+'СЕТ СН'!$H$5-'СЕТ СН'!$H$24</f>
        <v>3112.4964988800002</v>
      </c>
      <c r="M93" s="36">
        <f>SUMIFS(СВЦЭМ!$D$33:$D$776,СВЦЭМ!$A$33:$A$776,$A93,СВЦЭМ!$B$33:$B$776,M$83)+'СЕТ СН'!$H$14+СВЦЭМ!$D$10+'СЕТ СН'!$H$5-'СЕТ СН'!$H$24</f>
        <v>3108.01662334</v>
      </c>
      <c r="N93" s="36">
        <f>SUMIFS(СВЦЭМ!$D$33:$D$776,СВЦЭМ!$A$33:$A$776,$A93,СВЦЭМ!$B$33:$B$776,N$83)+'СЕТ СН'!$H$14+СВЦЭМ!$D$10+'СЕТ СН'!$H$5-'СЕТ СН'!$H$24</f>
        <v>3126.61035395</v>
      </c>
      <c r="O93" s="36">
        <f>SUMIFS(СВЦЭМ!$D$33:$D$776,СВЦЭМ!$A$33:$A$776,$A93,СВЦЭМ!$B$33:$B$776,O$83)+'СЕТ СН'!$H$14+СВЦЭМ!$D$10+'СЕТ СН'!$H$5-'СЕТ СН'!$H$24</f>
        <v>3136.0374922999999</v>
      </c>
      <c r="P93" s="36">
        <f>SUMIFS(СВЦЭМ!$D$33:$D$776,СВЦЭМ!$A$33:$A$776,$A93,СВЦЭМ!$B$33:$B$776,P$83)+'СЕТ СН'!$H$14+СВЦЭМ!$D$10+'СЕТ СН'!$H$5-'СЕТ СН'!$H$24</f>
        <v>3146.2135039599998</v>
      </c>
      <c r="Q93" s="36">
        <f>SUMIFS(СВЦЭМ!$D$33:$D$776,СВЦЭМ!$A$33:$A$776,$A93,СВЦЭМ!$B$33:$B$776,Q$83)+'СЕТ СН'!$H$14+СВЦЭМ!$D$10+'СЕТ СН'!$H$5-'СЕТ СН'!$H$24</f>
        <v>3148.8349415399998</v>
      </c>
      <c r="R93" s="36">
        <f>SUMIFS(СВЦЭМ!$D$33:$D$776,СВЦЭМ!$A$33:$A$776,$A93,СВЦЭМ!$B$33:$B$776,R$83)+'СЕТ СН'!$H$14+СВЦЭМ!$D$10+'СЕТ СН'!$H$5-'СЕТ СН'!$H$24</f>
        <v>3134.0628680199998</v>
      </c>
      <c r="S93" s="36">
        <f>SUMIFS(СВЦЭМ!$D$33:$D$776,СВЦЭМ!$A$33:$A$776,$A93,СВЦЭМ!$B$33:$B$776,S$83)+'СЕТ СН'!$H$14+СВЦЭМ!$D$10+'СЕТ СН'!$H$5-'СЕТ СН'!$H$24</f>
        <v>3107.37160236</v>
      </c>
      <c r="T93" s="36">
        <f>SUMIFS(СВЦЭМ!$D$33:$D$776,СВЦЭМ!$A$33:$A$776,$A93,СВЦЭМ!$B$33:$B$776,T$83)+'СЕТ СН'!$H$14+СВЦЭМ!$D$10+'СЕТ СН'!$H$5-'СЕТ СН'!$H$24</f>
        <v>3080.9505289700001</v>
      </c>
      <c r="U93" s="36">
        <f>SUMIFS(СВЦЭМ!$D$33:$D$776,СВЦЭМ!$A$33:$A$776,$A93,СВЦЭМ!$B$33:$B$776,U$83)+'СЕТ СН'!$H$14+СВЦЭМ!$D$10+'СЕТ СН'!$H$5-'СЕТ СН'!$H$24</f>
        <v>3085.9584169499999</v>
      </c>
      <c r="V93" s="36">
        <f>SUMIFS(СВЦЭМ!$D$33:$D$776,СВЦЭМ!$A$33:$A$776,$A93,СВЦЭМ!$B$33:$B$776,V$83)+'СЕТ СН'!$H$14+СВЦЭМ!$D$10+'СЕТ СН'!$H$5-'СЕТ СН'!$H$24</f>
        <v>3081.87051729</v>
      </c>
      <c r="W93" s="36">
        <f>SUMIFS(СВЦЭМ!$D$33:$D$776,СВЦЭМ!$A$33:$A$776,$A93,СВЦЭМ!$B$33:$B$776,W$83)+'СЕТ СН'!$H$14+СВЦЭМ!$D$10+'СЕТ СН'!$H$5-'СЕТ СН'!$H$24</f>
        <v>3105.7051869100001</v>
      </c>
      <c r="X93" s="36">
        <f>SUMIFS(СВЦЭМ!$D$33:$D$776,СВЦЭМ!$A$33:$A$776,$A93,СВЦЭМ!$B$33:$B$776,X$83)+'СЕТ СН'!$H$14+СВЦЭМ!$D$10+'СЕТ СН'!$H$5-'СЕТ СН'!$H$24</f>
        <v>3125.5316701399997</v>
      </c>
      <c r="Y93" s="36">
        <f>SUMIFS(СВЦЭМ!$D$33:$D$776,СВЦЭМ!$A$33:$A$776,$A93,СВЦЭМ!$B$33:$B$776,Y$83)+'СЕТ СН'!$H$14+СВЦЭМ!$D$10+'СЕТ СН'!$H$5-'СЕТ СН'!$H$24</f>
        <v>3144.3280333499997</v>
      </c>
    </row>
    <row r="94" spans="1:27" ht="15.75" x14ac:dyDescent="0.2">
      <c r="A94" s="35">
        <f t="shared" si="2"/>
        <v>44207</v>
      </c>
      <c r="B94" s="36">
        <f>SUMIFS(СВЦЭМ!$D$33:$D$776,СВЦЭМ!$A$33:$A$776,$A94,СВЦЭМ!$B$33:$B$776,B$83)+'СЕТ СН'!$H$14+СВЦЭМ!$D$10+'СЕТ СН'!$H$5-'СЕТ СН'!$H$24</f>
        <v>3183.7944759900001</v>
      </c>
      <c r="C94" s="36">
        <f>SUMIFS(СВЦЭМ!$D$33:$D$776,СВЦЭМ!$A$33:$A$776,$A94,СВЦЭМ!$B$33:$B$776,C$83)+'СЕТ СН'!$H$14+СВЦЭМ!$D$10+'СЕТ СН'!$H$5-'СЕТ СН'!$H$24</f>
        <v>3223.7064760800004</v>
      </c>
      <c r="D94" s="36">
        <f>SUMIFS(СВЦЭМ!$D$33:$D$776,СВЦЭМ!$A$33:$A$776,$A94,СВЦЭМ!$B$33:$B$776,D$83)+'СЕТ СН'!$H$14+СВЦЭМ!$D$10+'СЕТ СН'!$H$5-'СЕТ СН'!$H$24</f>
        <v>3230.1312646300003</v>
      </c>
      <c r="E94" s="36">
        <f>SUMIFS(СВЦЭМ!$D$33:$D$776,СВЦЭМ!$A$33:$A$776,$A94,СВЦЭМ!$B$33:$B$776,E$83)+'СЕТ СН'!$H$14+СВЦЭМ!$D$10+'СЕТ СН'!$H$5-'СЕТ СН'!$H$24</f>
        <v>3226.0953203999998</v>
      </c>
      <c r="F94" s="36">
        <f>SUMIFS(СВЦЭМ!$D$33:$D$776,СВЦЭМ!$A$33:$A$776,$A94,СВЦЭМ!$B$33:$B$776,F$83)+'СЕТ СН'!$H$14+СВЦЭМ!$D$10+'СЕТ СН'!$H$5-'СЕТ СН'!$H$24</f>
        <v>3228.7252260599998</v>
      </c>
      <c r="G94" s="36">
        <f>SUMIFS(СВЦЭМ!$D$33:$D$776,СВЦЭМ!$A$33:$A$776,$A94,СВЦЭМ!$B$33:$B$776,G$83)+'СЕТ СН'!$H$14+СВЦЭМ!$D$10+'СЕТ СН'!$H$5-'СЕТ СН'!$H$24</f>
        <v>3233.81393028</v>
      </c>
      <c r="H94" s="36">
        <f>SUMIFS(СВЦЭМ!$D$33:$D$776,СВЦЭМ!$A$33:$A$776,$A94,СВЦЭМ!$B$33:$B$776,H$83)+'СЕТ СН'!$H$14+СВЦЭМ!$D$10+'СЕТ СН'!$H$5-'СЕТ СН'!$H$24</f>
        <v>3224.1029588199999</v>
      </c>
      <c r="I94" s="36">
        <f>SUMIFS(СВЦЭМ!$D$33:$D$776,СВЦЭМ!$A$33:$A$776,$A94,СВЦЭМ!$B$33:$B$776,I$83)+'СЕТ СН'!$H$14+СВЦЭМ!$D$10+'СЕТ СН'!$H$5-'СЕТ СН'!$H$24</f>
        <v>3181.2355020800001</v>
      </c>
      <c r="J94" s="36">
        <f>SUMIFS(СВЦЭМ!$D$33:$D$776,СВЦЭМ!$A$33:$A$776,$A94,СВЦЭМ!$B$33:$B$776,J$83)+'СЕТ СН'!$H$14+СВЦЭМ!$D$10+'СЕТ СН'!$H$5-'СЕТ СН'!$H$24</f>
        <v>3143.82190743</v>
      </c>
      <c r="K94" s="36">
        <f>SUMIFS(СВЦЭМ!$D$33:$D$776,СВЦЭМ!$A$33:$A$776,$A94,СВЦЭМ!$B$33:$B$776,K$83)+'СЕТ СН'!$H$14+СВЦЭМ!$D$10+'СЕТ СН'!$H$5-'СЕТ СН'!$H$24</f>
        <v>3127.32136085</v>
      </c>
      <c r="L94" s="36">
        <f>SUMIFS(СВЦЭМ!$D$33:$D$776,СВЦЭМ!$A$33:$A$776,$A94,СВЦЭМ!$B$33:$B$776,L$83)+'СЕТ СН'!$H$14+СВЦЭМ!$D$10+'СЕТ СН'!$H$5-'СЕТ СН'!$H$24</f>
        <v>3122.41121183</v>
      </c>
      <c r="M94" s="36">
        <f>SUMIFS(СВЦЭМ!$D$33:$D$776,СВЦЭМ!$A$33:$A$776,$A94,СВЦЭМ!$B$33:$B$776,M$83)+'СЕТ СН'!$H$14+СВЦЭМ!$D$10+'СЕТ СН'!$H$5-'СЕТ СН'!$H$24</f>
        <v>3130.4680868800001</v>
      </c>
      <c r="N94" s="36">
        <f>SUMIFS(СВЦЭМ!$D$33:$D$776,СВЦЭМ!$A$33:$A$776,$A94,СВЦЭМ!$B$33:$B$776,N$83)+'СЕТ СН'!$H$14+СВЦЭМ!$D$10+'СЕТ СН'!$H$5-'СЕТ СН'!$H$24</f>
        <v>3140.68401554</v>
      </c>
      <c r="O94" s="36">
        <f>SUMIFS(СВЦЭМ!$D$33:$D$776,СВЦЭМ!$A$33:$A$776,$A94,СВЦЭМ!$B$33:$B$776,O$83)+'СЕТ СН'!$H$14+СВЦЭМ!$D$10+'СЕТ СН'!$H$5-'СЕТ СН'!$H$24</f>
        <v>3151.0264116200001</v>
      </c>
      <c r="P94" s="36">
        <f>SUMIFS(СВЦЭМ!$D$33:$D$776,СВЦЭМ!$A$33:$A$776,$A94,СВЦЭМ!$B$33:$B$776,P$83)+'СЕТ СН'!$H$14+СВЦЭМ!$D$10+'СЕТ СН'!$H$5-'СЕТ СН'!$H$24</f>
        <v>3163.13346714</v>
      </c>
      <c r="Q94" s="36">
        <f>SUMIFS(СВЦЭМ!$D$33:$D$776,СВЦЭМ!$A$33:$A$776,$A94,СВЦЭМ!$B$33:$B$776,Q$83)+'СЕТ СН'!$H$14+СВЦЭМ!$D$10+'СЕТ СН'!$H$5-'СЕТ СН'!$H$24</f>
        <v>3170.0794878500001</v>
      </c>
      <c r="R94" s="36">
        <f>SUMIFS(СВЦЭМ!$D$33:$D$776,СВЦЭМ!$A$33:$A$776,$A94,СВЦЭМ!$B$33:$B$776,R$83)+'СЕТ СН'!$H$14+СВЦЭМ!$D$10+'СЕТ СН'!$H$5-'СЕТ СН'!$H$24</f>
        <v>3157.8458319299998</v>
      </c>
      <c r="S94" s="36">
        <f>SUMIFS(СВЦЭМ!$D$33:$D$776,СВЦЭМ!$A$33:$A$776,$A94,СВЦЭМ!$B$33:$B$776,S$83)+'СЕТ СН'!$H$14+СВЦЭМ!$D$10+'СЕТ СН'!$H$5-'СЕТ СН'!$H$24</f>
        <v>3133.0714355199998</v>
      </c>
      <c r="T94" s="36">
        <f>SUMIFS(СВЦЭМ!$D$33:$D$776,СВЦЭМ!$A$33:$A$776,$A94,СВЦЭМ!$B$33:$B$776,T$83)+'СЕТ СН'!$H$14+СВЦЭМ!$D$10+'СЕТ СН'!$H$5-'СЕТ СН'!$H$24</f>
        <v>3104.4921167699999</v>
      </c>
      <c r="U94" s="36">
        <f>SUMIFS(СВЦЭМ!$D$33:$D$776,СВЦЭМ!$A$33:$A$776,$A94,СВЦЭМ!$B$33:$B$776,U$83)+'СЕТ СН'!$H$14+СВЦЭМ!$D$10+'СЕТ СН'!$H$5-'СЕТ СН'!$H$24</f>
        <v>3104.0205985900002</v>
      </c>
      <c r="V94" s="36">
        <f>SUMIFS(СВЦЭМ!$D$33:$D$776,СВЦЭМ!$A$33:$A$776,$A94,СВЦЭМ!$B$33:$B$776,V$83)+'СЕТ СН'!$H$14+СВЦЭМ!$D$10+'СЕТ СН'!$H$5-'СЕТ СН'!$H$24</f>
        <v>3118.4490523200002</v>
      </c>
      <c r="W94" s="36">
        <f>SUMIFS(СВЦЭМ!$D$33:$D$776,СВЦЭМ!$A$33:$A$776,$A94,СВЦЭМ!$B$33:$B$776,W$83)+'СЕТ СН'!$H$14+СВЦЭМ!$D$10+'СЕТ СН'!$H$5-'СЕТ СН'!$H$24</f>
        <v>3134.4952040099997</v>
      </c>
      <c r="X94" s="36">
        <f>SUMIFS(СВЦЭМ!$D$33:$D$776,СВЦЭМ!$A$33:$A$776,$A94,СВЦЭМ!$B$33:$B$776,X$83)+'СЕТ СН'!$H$14+СВЦЭМ!$D$10+'СЕТ СН'!$H$5-'СЕТ СН'!$H$24</f>
        <v>3137.57979213</v>
      </c>
      <c r="Y94" s="36">
        <f>SUMIFS(СВЦЭМ!$D$33:$D$776,СВЦЭМ!$A$33:$A$776,$A94,СВЦЭМ!$B$33:$B$776,Y$83)+'СЕТ СН'!$H$14+СВЦЭМ!$D$10+'СЕТ СН'!$H$5-'СЕТ СН'!$H$24</f>
        <v>3155.2763562800001</v>
      </c>
    </row>
    <row r="95" spans="1:27" ht="15.75" x14ac:dyDescent="0.2">
      <c r="A95" s="35">
        <f t="shared" si="2"/>
        <v>44208</v>
      </c>
      <c r="B95" s="36">
        <f>SUMIFS(СВЦЭМ!$D$33:$D$776,СВЦЭМ!$A$33:$A$776,$A95,СВЦЭМ!$B$33:$B$776,B$83)+'СЕТ СН'!$H$14+СВЦЭМ!$D$10+'СЕТ СН'!$H$5-'СЕТ СН'!$H$24</f>
        <v>3126.4788501800003</v>
      </c>
      <c r="C95" s="36">
        <f>SUMIFS(СВЦЭМ!$D$33:$D$776,СВЦЭМ!$A$33:$A$776,$A95,СВЦЭМ!$B$33:$B$776,C$83)+'СЕТ СН'!$H$14+СВЦЭМ!$D$10+'СЕТ СН'!$H$5-'СЕТ СН'!$H$24</f>
        <v>3160.76264692</v>
      </c>
      <c r="D95" s="36">
        <f>SUMIFS(СВЦЭМ!$D$33:$D$776,СВЦЭМ!$A$33:$A$776,$A95,СВЦЭМ!$B$33:$B$776,D$83)+'СЕТ СН'!$H$14+СВЦЭМ!$D$10+'СЕТ СН'!$H$5-'СЕТ СН'!$H$24</f>
        <v>3177.9608056300003</v>
      </c>
      <c r="E95" s="36">
        <f>SUMIFS(СВЦЭМ!$D$33:$D$776,СВЦЭМ!$A$33:$A$776,$A95,СВЦЭМ!$B$33:$B$776,E$83)+'СЕТ СН'!$H$14+СВЦЭМ!$D$10+'СЕТ СН'!$H$5-'СЕТ СН'!$H$24</f>
        <v>3190.49175268</v>
      </c>
      <c r="F95" s="36">
        <f>SUMIFS(СВЦЭМ!$D$33:$D$776,СВЦЭМ!$A$33:$A$776,$A95,СВЦЭМ!$B$33:$B$776,F$83)+'СЕТ СН'!$H$14+СВЦЭМ!$D$10+'СЕТ СН'!$H$5-'СЕТ СН'!$H$24</f>
        <v>3195.4533431899999</v>
      </c>
      <c r="G95" s="36">
        <f>SUMIFS(СВЦЭМ!$D$33:$D$776,СВЦЭМ!$A$33:$A$776,$A95,СВЦЭМ!$B$33:$B$776,G$83)+'СЕТ СН'!$H$14+СВЦЭМ!$D$10+'СЕТ СН'!$H$5-'СЕТ СН'!$H$24</f>
        <v>3186.0850250600001</v>
      </c>
      <c r="H95" s="36">
        <f>SUMIFS(СВЦЭМ!$D$33:$D$776,СВЦЭМ!$A$33:$A$776,$A95,СВЦЭМ!$B$33:$B$776,H$83)+'СЕТ СН'!$H$14+СВЦЭМ!$D$10+'СЕТ СН'!$H$5-'СЕТ СН'!$H$24</f>
        <v>3178.1675663400001</v>
      </c>
      <c r="I95" s="36">
        <f>SUMIFS(СВЦЭМ!$D$33:$D$776,СВЦЭМ!$A$33:$A$776,$A95,СВЦЭМ!$B$33:$B$776,I$83)+'СЕТ СН'!$H$14+СВЦЭМ!$D$10+'СЕТ СН'!$H$5-'СЕТ СН'!$H$24</f>
        <v>3140.0229131699998</v>
      </c>
      <c r="J95" s="36">
        <f>SUMIFS(СВЦЭМ!$D$33:$D$776,СВЦЭМ!$A$33:$A$776,$A95,СВЦЭМ!$B$33:$B$776,J$83)+'СЕТ СН'!$H$14+СВЦЭМ!$D$10+'СЕТ СН'!$H$5-'СЕТ СН'!$H$24</f>
        <v>3105.23771695</v>
      </c>
      <c r="K95" s="36">
        <f>SUMIFS(СВЦЭМ!$D$33:$D$776,СВЦЭМ!$A$33:$A$776,$A95,СВЦЭМ!$B$33:$B$776,K$83)+'СЕТ СН'!$H$14+СВЦЭМ!$D$10+'СЕТ СН'!$H$5-'СЕТ СН'!$H$24</f>
        <v>3103.4106177000003</v>
      </c>
      <c r="L95" s="36">
        <f>SUMIFS(СВЦЭМ!$D$33:$D$776,СВЦЭМ!$A$33:$A$776,$A95,СВЦЭМ!$B$33:$B$776,L$83)+'СЕТ СН'!$H$14+СВЦЭМ!$D$10+'СЕТ СН'!$H$5-'СЕТ СН'!$H$24</f>
        <v>3096.4721816199999</v>
      </c>
      <c r="M95" s="36">
        <f>SUMIFS(СВЦЭМ!$D$33:$D$776,СВЦЭМ!$A$33:$A$776,$A95,СВЦЭМ!$B$33:$B$776,M$83)+'СЕТ СН'!$H$14+СВЦЭМ!$D$10+'СЕТ СН'!$H$5-'СЕТ СН'!$H$24</f>
        <v>3102.7931065900002</v>
      </c>
      <c r="N95" s="36">
        <f>SUMIFS(СВЦЭМ!$D$33:$D$776,СВЦЭМ!$A$33:$A$776,$A95,СВЦЭМ!$B$33:$B$776,N$83)+'СЕТ СН'!$H$14+СВЦЭМ!$D$10+'СЕТ СН'!$H$5-'СЕТ СН'!$H$24</f>
        <v>3108.8472048000003</v>
      </c>
      <c r="O95" s="36">
        <f>SUMIFS(СВЦЭМ!$D$33:$D$776,СВЦЭМ!$A$33:$A$776,$A95,СВЦЭМ!$B$33:$B$776,O$83)+'СЕТ СН'!$H$14+СВЦЭМ!$D$10+'СЕТ СН'!$H$5-'СЕТ СН'!$H$24</f>
        <v>3121.78648002</v>
      </c>
      <c r="P95" s="36">
        <f>SUMIFS(СВЦЭМ!$D$33:$D$776,СВЦЭМ!$A$33:$A$776,$A95,СВЦЭМ!$B$33:$B$776,P$83)+'СЕТ СН'!$H$14+СВЦЭМ!$D$10+'СЕТ СН'!$H$5-'СЕТ СН'!$H$24</f>
        <v>3131.01155376</v>
      </c>
      <c r="Q95" s="36">
        <f>SUMIFS(СВЦЭМ!$D$33:$D$776,СВЦЭМ!$A$33:$A$776,$A95,СВЦЭМ!$B$33:$B$776,Q$83)+'СЕТ СН'!$H$14+СВЦЭМ!$D$10+'СЕТ СН'!$H$5-'СЕТ СН'!$H$24</f>
        <v>3131.9502315300001</v>
      </c>
      <c r="R95" s="36">
        <f>SUMIFS(СВЦЭМ!$D$33:$D$776,СВЦЭМ!$A$33:$A$776,$A95,СВЦЭМ!$B$33:$B$776,R$83)+'СЕТ СН'!$H$14+СВЦЭМ!$D$10+'СЕТ СН'!$H$5-'СЕТ СН'!$H$24</f>
        <v>3120.9823301000001</v>
      </c>
      <c r="S95" s="36">
        <f>SUMIFS(СВЦЭМ!$D$33:$D$776,СВЦЭМ!$A$33:$A$776,$A95,СВЦЭМ!$B$33:$B$776,S$83)+'СЕТ СН'!$H$14+СВЦЭМ!$D$10+'СЕТ СН'!$H$5-'СЕТ СН'!$H$24</f>
        <v>3100.81945025</v>
      </c>
      <c r="T95" s="36">
        <f>SUMIFS(СВЦЭМ!$D$33:$D$776,СВЦЭМ!$A$33:$A$776,$A95,СВЦЭМ!$B$33:$B$776,T$83)+'СЕТ СН'!$H$14+СВЦЭМ!$D$10+'СЕТ СН'!$H$5-'СЕТ СН'!$H$24</f>
        <v>3088.4128574900001</v>
      </c>
      <c r="U95" s="36">
        <f>SUMIFS(СВЦЭМ!$D$33:$D$776,СВЦЭМ!$A$33:$A$776,$A95,СВЦЭМ!$B$33:$B$776,U$83)+'СЕТ СН'!$H$14+СВЦЭМ!$D$10+'СЕТ СН'!$H$5-'СЕТ СН'!$H$24</f>
        <v>3089.7023255200002</v>
      </c>
      <c r="V95" s="36">
        <f>SUMIFS(СВЦЭМ!$D$33:$D$776,СВЦЭМ!$A$33:$A$776,$A95,СВЦЭМ!$B$33:$B$776,V$83)+'СЕТ СН'!$H$14+СВЦЭМ!$D$10+'СЕТ СН'!$H$5-'СЕТ СН'!$H$24</f>
        <v>3105.8233597799999</v>
      </c>
      <c r="W95" s="36">
        <f>SUMIFS(СВЦЭМ!$D$33:$D$776,СВЦЭМ!$A$33:$A$776,$A95,СВЦЭМ!$B$33:$B$776,W$83)+'СЕТ СН'!$H$14+СВЦЭМ!$D$10+'СЕТ СН'!$H$5-'СЕТ СН'!$H$24</f>
        <v>3125.8276878699999</v>
      </c>
      <c r="X95" s="36">
        <f>SUMIFS(СВЦЭМ!$D$33:$D$776,СВЦЭМ!$A$33:$A$776,$A95,СВЦЭМ!$B$33:$B$776,X$83)+'СЕТ СН'!$H$14+СВЦЭМ!$D$10+'СЕТ СН'!$H$5-'СЕТ СН'!$H$24</f>
        <v>3132.8577904599997</v>
      </c>
      <c r="Y95" s="36">
        <f>SUMIFS(СВЦЭМ!$D$33:$D$776,СВЦЭМ!$A$33:$A$776,$A95,СВЦЭМ!$B$33:$B$776,Y$83)+'СЕТ СН'!$H$14+СВЦЭМ!$D$10+'СЕТ СН'!$H$5-'СЕТ СН'!$H$24</f>
        <v>3158.4311194399997</v>
      </c>
    </row>
    <row r="96" spans="1:27" ht="15.75" x14ac:dyDescent="0.2">
      <c r="A96" s="35">
        <f t="shared" si="2"/>
        <v>44209</v>
      </c>
      <c r="B96" s="36">
        <f>SUMIFS(СВЦЭМ!$D$33:$D$776,СВЦЭМ!$A$33:$A$776,$A96,СВЦЭМ!$B$33:$B$776,B$83)+'СЕТ СН'!$H$14+СВЦЭМ!$D$10+'СЕТ СН'!$H$5-'СЕТ СН'!$H$24</f>
        <v>3149.4111172499997</v>
      </c>
      <c r="C96" s="36">
        <f>SUMIFS(СВЦЭМ!$D$33:$D$776,СВЦЭМ!$A$33:$A$776,$A96,СВЦЭМ!$B$33:$B$776,C$83)+'СЕТ СН'!$H$14+СВЦЭМ!$D$10+'СЕТ СН'!$H$5-'СЕТ СН'!$H$24</f>
        <v>3188.1924628900001</v>
      </c>
      <c r="D96" s="36">
        <f>SUMIFS(СВЦЭМ!$D$33:$D$776,СВЦЭМ!$A$33:$A$776,$A96,СВЦЭМ!$B$33:$B$776,D$83)+'СЕТ СН'!$H$14+СВЦЭМ!$D$10+'СЕТ СН'!$H$5-'СЕТ СН'!$H$24</f>
        <v>3202.3476002300004</v>
      </c>
      <c r="E96" s="36">
        <f>SUMIFS(СВЦЭМ!$D$33:$D$776,СВЦЭМ!$A$33:$A$776,$A96,СВЦЭМ!$B$33:$B$776,E$83)+'СЕТ СН'!$H$14+СВЦЭМ!$D$10+'СЕТ СН'!$H$5-'СЕТ СН'!$H$24</f>
        <v>3218.8319656000003</v>
      </c>
      <c r="F96" s="36">
        <f>SUMIFS(СВЦЭМ!$D$33:$D$776,СВЦЭМ!$A$33:$A$776,$A96,СВЦЭМ!$B$33:$B$776,F$83)+'СЕТ СН'!$H$14+СВЦЭМ!$D$10+'СЕТ СН'!$H$5-'СЕТ СН'!$H$24</f>
        <v>3217.6051087599999</v>
      </c>
      <c r="G96" s="36">
        <f>SUMIFS(СВЦЭМ!$D$33:$D$776,СВЦЭМ!$A$33:$A$776,$A96,СВЦЭМ!$B$33:$B$776,G$83)+'СЕТ СН'!$H$14+СВЦЭМ!$D$10+'СЕТ СН'!$H$5-'СЕТ СН'!$H$24</f>
        <v>3209.0001199600001</v>
      </c>
      <c r="H96" s="36">
        <f>SUMIFS(СВЦЭМ!$D$33:$D$776,СВЦЭМ!$A$33:$A$776,$A96,СВЦЭМ!$B$33:$B$776,H$83)+'СЕТ СН'!$H$14+СВЦЭМ!$D$10+'СЕТ СН'!$H$5-'СЕТ СН'!$H$24</f>
        <v>3188.7021816199999</v>
      </c>
      <c r="I96" s="36">
        <f>SUMIFS(СВЦЭМ!$D$33:$D$776,СВЦЭМ!$A$33:$A$776,$A96,СВЦЭМ!$B$33:$B$776,I$83)+'СЕТ СН'!$H$14+СВЦЭМ!$D$10+'СЕТ СН'!$H$5-'СЕТ СН'!$H$24</f>
        <v>3161.5730135000003</v>
      </c>
      <c r="J96" s="36">
        <f>SUMIFS(СВЦЭМ!$D$33:$D$776,СВЦЭМ!$A$33:$A$776,$A96,СВЦЭМ!$B$33:$B$776,J$83)+'СЕТ СН'!$H$14+СВЦЭМ!$D$10+'СЕТ СН'!$H$5-'СЕТ СН'!$H$24</f>
        <v>3140.23040545</v>
      </c>
      <c r="K96" s="36">
        <f>SUMIFS(СВЦЭМ!$D$33:$D$776,СВЦЭМ!$A$33:$A$776,$A96,СВЦЭМ!$B$33:$B$776,K$83)+'СЕТ СН'!$H$14+СВЦЭМ!$D$10+'СЕТ СН'!$H$5-'СЕТ СН'!$H$24</f>
        <v>3135.2461227499998</v>
      </c>
      <c r="L96" s="36">
        <f>SUMIFS(СВЦЭМ!$D$33:$D$776,СВЦЭМ!$A$33:$A$776,$A96,СВЦЭМ!$B$33:$B$776,L$83)+'СЕТ СН'!$H$14+СВЦЭМ!$D$10+'СЕТ СН'!$H$5-'СЕТ СН'!$H$24</f>
        <v>3113.9024945199999</v>
      </c>
      <c r="M96" s="36">
        <f>SUMIFS(СВЦЭМ!$D$33:$D$776,СВЦЭМ!$A$33:$A$776,$A96,СВЦЭМ!$B$33:$B$776,M$83)+'СЕТ СН'!$H$14+СВЦЭМ!$D$10+'СЕТ СН'!$H$5-'СЕТ СН'!$H$24</f>
        <v>3112.1870202099999</v>
      </c>
      <c r="N96" s="36">
        <f>SUMIFS(СВЦЭМ!$D$33:$D$776,СВЦЭМ!$A$33:$A$776,$A96,СВЦЭМ!$B$33:$B$776,N$83)+'СЕТ СН'!$H$14+СВЦЭМ!$D$10+'СЕТ СН'!$H$5-'СЕТ СН'!$H$24</f>
        <v>3126.1904724799997</v>
      </c>
      <c r="O96" s="36">
        <f>SUMIFS(СВЦЭМ!$D$33:$D$776,СВЦЭМ!$A$33:$A$776,$A96,СВЦЭМ!$B$33:$B$776,O$83)+'СЕТ СН'!$H$14+СВЦЭМ!$D$10+'СЕТ СН'!$H$5-'СЕТ СН'!$H$24</f>
        <v>3129.0999697300003</v>
      </c>
      <c r="P96" s="36">
        <f>SUMIFS(СВЦЭМ!$D$33:$D$776,СВЦЭМ!$A$33:$A$776,$A96,СВЦЭМ!$B$33:$B$776,P$83)+'СЕТ СН'!$H$14+СВЦЭМ!$D$10+'СЕТ СН'!$H$5-'СЕТ СН'!$H$24</f>
        <v>3136.1713798299998</v>
      </c>
      <c r="Q96" s="36">
        <f>SUMIFS(СВЦЭМ!$D$33:$D$776,СВЦЭМ!$A$33:$A$776,$A96,СВЦЭМ!$B$33:$B$776,Q$83)+'СЕТ СН'!$H$14+СВЦЭМ!$D$10+'СЕТ СН'!$H$5-'СЕТ СН'!$H$24</f>
        <v>3139.3094003599999</v>
      </c>
      <c r="R96" s="36">
        <f>SUMIFS(СВЦЭМ!$D$33:$D$776,СВЦЭМ!$A$33:$A$776,$A96,СВЦЭМ!$B$33:$B$776,R$83)+'СЕТ СН'!$H$14+СВЦЭМ!$D$10+'СЕТ СН'!$H$5-'СЕТ СН'!$H$24</f>
        <v>3130.9098205999999</v>
      </c>
      <c r="S96" s="36">
        <f>SUMIFS(СВЦЭМ!$D$33:$D$776,СВЦЭМ!$A$33:$A$776,$A96,СВЦЭМ!$B$33:$B$776,S$83)+'СЕТ СН'!$H$14+СВЦЭМ!$D$10+'СЕТ СН'!$H$5-'СЕТ СН'!$H$24</f>
        <v>3113.5438450800002</v>
      </c>
      <c r="T96" s="36">
        <f>SUMIFS(СВЦЭМ!$D$33:$D$776,СВЦЭМ!$A$33:$A$776,$A96,СВЦЭМ!$B$33:$B$776,T$83)+'СЕТ СН'!$H$14+СВЦЭМ!$D$10+'СЕТ СН'!$H$5-'СЕТ СН'!$H$24</f>
        <v>3091.29437315</v>
      </c>
      <c r="U96" s="36">
        <f>SUMIFS(СВЦЭМ!$D$33:$D$776,СВЦЭМ!$A$33:$A$776,$A96,СВЦЭМ!$B$33:$B$776,U$83)+'СЕТ СН'!$H$14+СВЦЭМ!$D$10+'СЕТ СН'!$H$5-'СЕТ СН'!$H$24</f>
        <v>3091.0080743500002</v>
      </c>
      <c r="V96" s="36">
        <f>SUMIFS(СВЦЭМ!$D$33:$D$776,СВЦЭМ!$A$33:$A$776,$A96,СВЦЭМ!$B$33:$B$776,V$83)+'СЕТ СН'!$H$14+СВЦЭМ!$D$10+'СЕТ СН'!$H$5-'СЕТ СН'!$H$24</f>
        <v>3107.0073512399999</v>
      </c>
      <c r="W96" s="36">
        <f>SUMIFS(СВЦЭМ!$D$33:$D$776,СВЦЭМ!$A$33:$A$776,$A96,СВЦЭМ!$B$33:$B$776,W$83)+'СЕТ СН'!$H$14+СВЦЭМ!$D$10+'СЕТ СН'!$H$5-'СЕТ СН'!$H$24</f>
        <v>3122.1354735800001</v>
      </c>
      <c r="X96" s="36">
        <f>SUMIFS(СВЦЭМ!$D$33:$D$776,СВЦЭМ!$A$33:$A$776,$A96,СВЦЭМ!$B$33:$B$776,X$83)+'СЕТ СН'!$H$14+СВЦЭМ!$D$10+'СЕТ СН'!$H$5-'СЕТ СН'!$H$24</f>
        <v>3132.8206123499999</v>
      </c>
      <c r="Y96" s="36">
        <f>SUMIFS(СВЦЭМ!$D$33:$D$776,СВЦЭМ!$A$33:$A$776,$A96,СВЦЭМ!$B$33:$B$776,Y$83)+'СЕТ СН'!$H$14+СВЦЭМ!$D$10+'СЕТ СН'!$H$5-'СЕТ СН'!$H$24</f>
        <v>3149.7862189300004</v>
      </c>
    </row>
    <row r="97" spans="1:25" ht="15.75" x14ac:dyDescent="0.2">
      <c r="A97" s="35">
        <f t="shared" si="2"/>
        <v>44210</v>
      </c>
      <c r="B97" s="36">
        <f>SUMIFS(СВЦЭМ!$D$33:$D$776,СВЦЭМ!$A$33:$A$776,$A97,СВЦЭМ!$B$33:$B$776,B$83)+'СЕТ СН'!$H$14+СВЦЭМ!$D$10+'СЕТ СН'!$H$5-'СЕТ СН'!$H$24</f>
        <v>3160.7605396399999</v>
      </c>
      <c r="C97" s="36">
        <f>SUMIFS(СВЦЭМ!$D$33:$D$776,СВЦЭМ!$A$33:$A$776,$A97,СВЦЭМ!$B$33:$B$776,C$83)+'СЕТ СН'!$H$14+СВЦЭМ!$D$10+'СЕТ СН'!$H$5-'СЕТ СН'!$H$24</f>
        <v>3198.7901868099998</v>
      </c>
      <c r="D97" s="36">
        <f>SUMIFS(СВЦЭМ!$D$33:$D$776,СВЦЭМ!$A$33:$A$776,$A97,СВЦЭМ!$B$33:$B$776,D$83)+'СЕТ СН'!$H$14+СВЦЭМ!$D$10+'СЕТ СН'!$H$5-'СЕТ СН'!$H$24</f>
        <v>3219.9340533100003</v>
      </c>
      <c r="E97" s="36">
        <f>SUMIFS(СВЦЭМ!$D$33:$D$776,СВЦЭМ!$A$33:$A$776,$A97,СВЦЭМ!$B$33:$B$776,E$83)+'СЕТ СН'!$H$14+СВЦЭМ!$D$10+'СЕТ СН'!$H$5-'СЕТ СН'!$H$24</f>
        <v>3225.1185906400001</v>
      </c>
      <c r="F97" s="36">
        <f>SUMIFS(СВЦЭМ!$D$33:$D$776,СВЦЭМ!$A$33:$A$776,$A97,СВЦЭМ!$B$33:$B$776,F$83)+'СЕТ СН'!$H$14+СВЦЭМ!$D$10+'СЕТ СН'!$H$5-'СЕТ СН'!$H$24</f>
        <v>3232.89103841</v>
      </c>
      <c r="G97" s="36">
        <f>SUMIFS(СВЦЭМ!$D$33:$D$776,СВЦЭМ!$A$33:$A$776,$A97,СВЦЭМ!$B$33:$B$776,G$83)+'СЕТ СН'!$H$14+СВЦЭМ!$D$10+'СЕТ СН'!$H$5-'СЕТ СН'!$H$24</f>
        <v>3201.3334927599999</v>
      </c>
      <c r="H97" s="36">
        <f>SUMIFS(СВЦЭМ!$D$33:$D$776,СВЦЭМ!$A$33:$A$776,$A97,СВЦЭМ!$B$33:$B$776,H$83)+'СЕТ СН'!$H$14+СВЦЭМ!$D$10+'СЕТ СН'!$H$5-'СЕТ СН'!$H$24</f>
        <v>3161.1304370600001</v>
      </c>
      <c r="I97" s="36">
        <f>SUMIFS(СВЦЭМ!$D$33:$D$776,СВЦЭМ!$A$33:$A$776,$A97,СВЦЭМ!$B$33:$B$776,I$83)+'СЕТ СН'!$H$14+СВЦЭМ!$D$10+'СЕТ СН'!$H$5-'СЕТ СН'!$H$24</f>
        <v>3117.40213275</v>
      </c>
      <c r="J97" s="36">
        <f>SUMIFS(СВЦЭМ!$D$33:$D$776,СВЦЭМ!$A$33:$A$776,$A97,СВЦЭМ!$B$33:$B$776,J$83)+'СЕТ СН'!$H$14+СВЦЭМ!$D$10+'СЕТ СН'!$H$5-'СЕТ СН'!$H$24</f>
        <v>3092.06123097</v>
      </c>
      <c r="K97" s="36">
        <f>SUMIFS(СВЦЭМ!$D$33:$D$776,СВЦЭМ!$A$33:$A$776,$A97,СВЦЭМ!$B$33:$B$776,K$83)+'СЕТ СН'!$H$14+СВЦЭМ!$D$10+'СЕТ СН'!$H$5-'СЕТ СН'!$H$24</f>
        <v>3090.1680959599998</v>
      </c>
      <c r="L97" s="36">
        <f>SUMIFS(СВЦЭМ!$D$33:$D$776,СВЦЭМ!$A$33:$A$776,$A97,СВЦЭМ!$B$33:$B$776,L$83)+'СЕТ СН'!$H$14+СВЦЭМ!$D$10+'СЕТ СН'!$H$5-'СЕТ СН'!$H$24</f>
        <v>3086.4013431200001</v>
      </c>
      <c r="M97" s="36">
        <f>SUMIFS(СВЦЭМ!$D$33:$D$776,СВЦЭМ!$A$33:$A$776,$A97,СВЦЭМ!$B$33:$B$776,M$83)+'СЕТ СН'!$H$14+СВЦЭМ!$D$10+'СЕТ СН'!$H$5-'СЕТ СН'!$H$24</f>
        <v>3095.0644134300001</v>
      </c>
      <c r="N97" s="36">
        <f>SUMIFS(СВЦЭМ!$D$33:$D$776,СВЦЭМ!$A$33:$A$776,$A97,СВЦЭМ!$B$33:$B$776,N$83)+'СЕТ СН'!$H$14+СВЦЭМ!$D$10+'СЕТ СН'!$H$5-'СЕТ СН'!$H$24</f>
        <v>3103.0364588000002</v>
      </c>
      <c r="O97" s="36">
        <f>SUMIFS(СВЦЭМ!$D$33:$D$776,СВЦЭМ!$A$33:$A$776,$A97,СВЦЭМ!$B$33:$B$776,O$83)+'СЕТ СН'!$H$14+СВЦЭМ!$D$10+'СЕТ СН'!$H$5-'СЕТ СН'!$H$24</f>
        <v>3108.79013171</v>
      </c>
      <c r="P97" s="36">
        <f>SUMIFS(СВЦЭМ!$D$33:$D$776,СВЦЭМ!$A$33:$A$776,$A97,СВЦЭМ!$B$33:$B$776,P$83)+'СЕТ СН'!$H$14+СВЦЭМ!$D$10+'СЕТ СН'!$H$5-'СЕТ СН'!$H$24</f>
        <v>3115.9216972100003</v>
      </c>
      <c r="Q97" s="36">
        <f>SUMIFS(СВЦЭМ!$D$33:$D$776,СВЦЭМ!$A$33:$A$776,$A97,СВЦЭМ!$B$33:$B$776,Q$83)+'СЕТ СН'!$H$14+СВЦЭМ!$D$10+'СЕТ СН'!$H$5-'СЕТ СН'!$H$24</f>
        <v>3122.6271229200001</v>
      </c>
      <c r="R97" s="36">
        <f>SUMIFS(СВЦЭМ!$D$33:$D$776,СВЦЭМ!$A$33:$A$776,$A97,СВЦЭМ!$B$33:$B$776,R$83)+'СЕТ СН'!$H$14+СВЦЭМ!$D$10+'СЕТ СН'!$H$5-'СЕТ СН'!$H$24</f>
        <v>3113.8642940199998</v>
      </c>
      <c r="S97" s="36">
        <f>SUMIFS(СВЦЭМ!$D$33:$D$776,СВЦЭМ!$A$33:$A$776,$A97,СВЦЭМ!$B$33:$B$776,S$83)+'СЕТ СН'!$H$14+СВЦЭМ!$D$10+'СЕТ СН'!$H$5-'СЕТ СН'!$H$24</f>
        <v>3112.2441371599998</v>
      </c>
      <c r="T97" s="36">
        <f>SUMIFS(СВЦЭМ!$D$33:$D$776,СВЦЭМ!$A$33:$A$776,$A97,СВЦЭМ!$B$33:$B$776,T$83)+'СЕТ СН'!$H$14+СВЦЭМ!$D$10+'СЕТ СН'!$H$5-'СЕТ СН'!$H$24</f>
        <v>3097.32699099</v>
      </c>
      <c r="U97" s="36">
        <f>SUMIFS(СВЦЭМ!$D$33:$D$776,СВЦЭМ!$A$33:$A$776,$A97,СВЦЭМ!$B$33:$B$776,U$83)+'СЕТ СН'!$H$14+СВЦЭМ!$D$10+'СЕТ СН'!$H$5-'СЕТ СН'!$H$24</f>
        <v>3095.7699586500003</v>
      </c>
      <c r="V97" s="36">
        <f>SUMIFS(СВЦЭМ!$D$33:$D$776,СВЦЭМ!$A$33:$A$776,$A97,СВЦЭМ!$B$33:$B$776,V$83)+'СЕТ СН'!$H$14+СВЦЭМ!$D$10+'СЕТ СН'!$H$5-'СЕТ СН'!$H$24</f>
        <v>3101.41367519</v>
      </c>
      <c r="W97" s="36">
        <f>SUMIFS(СВЦЭМ!$D$33:$D$776,СВЦЭМ!$A$33:$A$776,$A97,СВЦЭМ!$B$33:$B$776,W$83)+'СЕТ СН'!$H$14+СВЦЭМ!$D$10+'СЕТ СН'!$H$5-'СЕТ СН'!$H$24</f>
        <v>3115.48860109</v>
      </c>
      <c r="X97" s="36">
        <f>SUMIFS(СВЦЭМ!$D$33:$D$776,СВЦЭМ!$A$33:$A$776,$A97,СВЦЭМ!$B$33:$B$776,X$83)+'СЕТ СН'!$H$14+СВЦЭМ!$D$10+'СЕТ СН'!$H$5-'СЕТ СН'!$H$24</f>
        <v>3128.3631614400001</v>
      </c>
      <c r="Y97" s="36">
        <f>SUMIFS(СВЦЭМ!$D$33:$D$776,СВЦЭМ!$A$33:$A$776,$A97,СВЦЭМ!$B$33:$B$776,Y$83)+'СЕТ СН'!$H$14+СВЦЭМ!$D$10+'СЕТ СН'!$H$5-'СЕТ СН'!$H$24</f>
        <v>3150.1338042300004</v>
      </c>
    </row>
    <row r="98" spans="1:25" ht="15.75" x14ac:dyDescent="0.2">
      <c r="A98" s="35">
        <f t="shared" si="2"/>
        <v>44211</v>
      </c>
      <c r="B98" s="36">
        <f>SUMIFS(СВЦЭМ!$D$33:$D$776,СВЦЭМ!$A$33:$A$776,$A98,СВЦЭМ!$B$33:$B$776,B$83)+'СЕТ СН'!$H$14+СВЦЭМ!$D$10+'СЕТ СН'!$H$5-'СЕТ СН'!$H$24</f>
        <v>2993.7506298600001</v>
      </c>
      <c r="C98" s="36">
        <f>SUMIFS(СВЦЭМ!$D$33:$D$776,СВЦЭМ!$A$33:$A$776,$A98,СВЦЭМ!$B$33:$B$776,C$83)+'СЕТ СН'!$H$14+СВЦЭМ!$D$10+'СЕТ СН'!$H$5-'СЕТ СН'!$H$24</f>
        <v>3024.2509283899999</v>
      </c>
      <c r="D98" s="36">
        <f>SUMIFS(СВЦЭМ!$D$33:$D$776,СВЦЭМ!$A$33:$A$776,$A98,СВЦЭМ!$B$33:$B$776,D$83)+'СЕТ СН'!$H$14+СВЦЭМ!$D$10+'СЕТ СН'!$H$5-'СЕТ СН'!$H$24</f>
        <v>2985.7811243599999</v>
      </c>
      <c r="E98" s="36">
        <f>SUMIFS(СВЦЭМ!$D$33:$D$776,СВЦЭМ!$A$33:$A$776,$A98,СВЦЭМ!$B$33:$B$776,E$83)+'СЕТ СН'!$H$14+СВЦЭМ!$D$10+'СЕТ СН'!$H$5-'СЕТ СН'!$H$24</f>
        <v>2991.78920991</v>
      </c>
      <c r="F98" s="36">
        <f>SUMIFS(СВЦЭМ!$D$33:$D$776,СВЦЭМ!$A$33:$A$776,$A98,СВЦЭМ!$B$33:$B$776,F$83)+'СЕТ СН'!$H$14+СВЦЭМ!$D$10+'СЕТ СН'!$H$5-'СЕТ СН'!$H$24</f>
        <v>2995.51104016</v>
      </c>
      <c r="G98" s="36">
        <f>SUMIFS(СВЦЭМ!$D$33:$D$776,СВЦЭМ!$A$33:$A$776,$A98,СВЦЭМ!$B$33:$B$776,G$83)+'СЕТ СН'!$H$14+СВЦЭМ!$D$10+'СЕТ СН'!$H$5-'СЕТ СН'!$H$24</f>
        <v>2983.5868966400003</v>
      </c>
      <c r="H98" s="36">
        <f>SUMIFS(СВЦЭМ!$D$33:$D$776,СВЦЭМ!$A$33:$A$776,$A98,СВЦЭМ!$B$33:$B$776,H$83)+'СЕТ СН'!$H$14+СВЦЭМ!$D$10+'СЕТ СН'!$H$5-'СЕТ СН'!$H$24</f>
        <v>2950.4737573000002</v>
      </c>
      <c r="I98" s="36">
        <f>SUMIFS(СВЦЭМ!$D$33:$D$776,СВЦЭМ!$A$33:$A$776,$A98,СВЦЭМ!$B$33:$B$776,I$83)+'СЕТ СН'!$H$14+СВЦЭМ!$D$10+'СЕТ СН'!$H$5-'СЕТ СН'!$H$24</f>
        <v>2956.0693422899999</v>
      </c>
      <c r="J98" s="36">
        <f>SUMIFS(СВЦЭМ!$D$33:$D$776,СВЦЭМ!$A$33:$A$776,$A98,СВЦЭМ!$B$33:$B$776,J$83)+'СЕТ СН'!$H$14+СВЦЭМ!$D$10+'СЕТ СН'!$H$5-'СЕТ СН'!$H$24</f>
        <v>2971.3302925600001</v>
      </c>
      <c r="K98" s="36">
        <f>SUMIFS(СВЦЭМ!$D$33:$D$776,СВЦЭМ!$A$33:$A$776,$A98,СВЦЭМ!$B$33:$B$776,K$83)+'СЕТ СН'!$H$14+СВЦЭМ!$D$10+'СЕТ СН'!$H$5-'СЕТ СН'!$H$24</f>
        <v>2972.6596731499999</v>
      </c>
      <c r="L98" s="36">
        <f>SUMIFS(СВЦЭМ!$D$33:$D$776,СВЦЭМ!$A$33:$A$776,$A98,СВЦЭМ!$B$33:$B$776,L$83)+'СЕТ СН'!$H$14+СВЦЭМ!$D$10+'СЕТ СН'!$H$5-'СЕТ СН'!$H$24</f>
        <v>2974.2104469999999</v>
      </c>
      <c r="M98" s="36">
        <f>SUMIFS(СВЦЭМ!$D$33:$D$776,СВЦЭМ!$A$33:$A$776,$A98,СВЦЭМ!$B$33:$B$776,M$83)+'СЕТ СН'!$H$14+СВЦЭМ!$D$10+'СЕТ СН'!$H$5-'СЕТ СН'!$H$24</f>
        <v>2967.3197213000003</v>
      </c>
      <c r="N98" s="36">
        <f>SUMIFS(СВЦЭМ!$D$33:$D$776,СВЦЭМ!$A$33:$A$776,$A98,СВЦЭМ!$B$33:$B$776,N$83)+'СЕТ СН'!$H$14+СВЦЭМ!$D$10+'СЕТ СН'!$H$5-'СЕТ СН'!$H$24</f>
        <v>2961.24394218</v>
      </c>
      <c r="O98" s="36">
        <f>SUMIFS(СВЦЭМ!$D$33:$D$776,СВЦЭМ!$A$33:$A$776,$A98,СВЦЭМ!$B$33:$B$776,O$83)+'СЕТ СН'!$H$14+СВЦЭМ!$D$10+'СЕТ СН'!$H$5-'СЕТ СН'!$H$24</f>
        <v>2966.21714677</v>
      </c>
      <c r="P98" s="36">
        <f>SUMIFS(СВЦЭМ!$D$33:$D$776,СВЦЭМ!$A$33:$A$776,$A98,СВЦЭМ!$B$33:$B$776,P$83)+'СЕТ СН'!$H$14+СВЦЭМ!$D$10+'СЕТ СН'!$H$5-'СЕТ СН'!$H$24</f>
        <v>2991.24465104</v>
      </c>
      <c r="Q98" s="36">
        <f>SUMIFS(СВЦЭМ!$D$33:$D$776,СВЦЭМ!$A$33:$A$776,$A98,СВЦЭМ!$B$33:$B$776,Q$83)+'СЕТ СН'!$H$14+СВЦЭМ!$D$10+'СЕТ СН'!$H$5-'СЕТ СН'!$H$24</f>
        <v>2983.5566088099999</v>
      </c>
      <c r="R98" s="36">
        <f>SUMIFS(СВЦЭМ!$D$33:$D$776,СВЦЭМ!$A$33:$A$776,$A98,СВЦЭМ!$B$33:$B$776,R$83)+'СЕТ СН'!$H$14+СВЦЭМ!$D$10+'СЕТ СН'!$H$5-'СЕТ СН'!$H$24</f>
        <v>2994.1133488999999</v>
      </c>
      <c r="S98" s="36">
        <f>SUMIFS(СВЦЭМ!$D$33:$D$776,СВЦЭМ!$A$33:$A$776,$A98,СВЦЭМ!$B$33:$B$776,S$83)+'СЕТ СН'!$H$14+СВЦЭМ!$D$10+'СЕТ СН'!$H$5-'СЕТ СН'!$H$24</f>
        <v>2993.0632040700002</v>
      </c>
      <c r="T98" s="36">
        <f>SUMIFS(СВЦЭМ!$D$33:$D$776,СВЦЭМ!$A$33:$A$776,$A98,СВЦЭМ!$B$33:$B$776,T$83)+'СЕТ СН'!$H$14+СВЦЭМ!$D$10+'СЕТ СН'!$H$5-'СЕТ СН'!$H$24</f>
        <v>3047.7538577200003</v>
      </c>
      <c r="U98" s="36">
        <f>SUMIFS(СВЦЭМ!$D$33:$D$776,СВЦЭМ!$A$33:$A$776,$A98,СВЦЭМ!$B$33:$B$776,U$83)+'СЕТ СН'!$H$14+СВЦЭМ!$D$10+'СЕТ СН'!$H$5-'СЕТ СН'!$H$24</f>
        <v>3041.6732918799999</v>
      </c>
      <c r="V98" s="36">
        <f>SUMIFS(СВЦЭМ!$D$33:$D$776,СВЦЭМ!$A$33:$A$776,$A98,СВЦЭМ!$B$33:$B$776,V$83)+'СЕТ СН'!$H$14+СВЦЭМ!$D$10+'СЕТ СН'!$H$5-'СЕТ СН'!$H$24</f>
        <v>2983.6589048800001</v>
      </c>
      <c r="W98" s="36">
        <f>SUMIFS(СВЦЭМ!$D$33:$D$776,СВЦЭМ!$A$33:$A$776,$A98,СВЦЭМ!$B$33:$B$776,W$83)+'СЕТ СН'!$H$14+СВЦЭМ!$D$10+'СЕТ СН'!$H$5-'СЕТ СН'!$H$24</f>
        <v>2996.4194927600001</v>
      </c>
      <c r="X98" s="36">
        <f>SUMIFS(СВЦЭМ!$D$33:$D$776,СВЦЭМ!$A$33:$A$776,$A98,СВЦЭМ!$B$33:$B$776,X$83)+'СЕТ СН'!$H$14+СВЦЭМ!$D$10+'СЕТ СН'!$H$5-'СЕТ СН'!$H$24</f>
        <v>3001.8135474700002</v>
      </c>
      <c r="Y98" s="36">
        <f>SUMIFS(СВЦЭМ!$D$33:$D$776,СВЦЭМ!$A$33:$A$776,$A98,СВЦЭМ!$B$33:$B$776,Y$83)+'СЕТ СН'!$H$14+СВЦЭМ!$D$10+'СЕТ СН'!$H$5-'СЕТ СН'!$H$24</f>
        <v>2999.14212688</v>
      </c>
    </row>
    <row r="99" spans="1:25" ht="15.75" x14ac:dyDescent="0.2">
      <c r="A99" s="35">
        <f t="shared" si="2"/>
        <v>44212</v>
      </c>
      <c r="B99" s="36">
        <f>SUMIFS(СВЦЭМ!$D$33:$D$776,СВЦЭМ!$A$33:$A$776,$A99,СВЦЭМ!$B$33:$B$776,B$83)+'СЕТ СН'!$H$14+СВЦЭМ!$D$10+'СЕТ СН'!$H$5-'СЕТ СН'!$H$24</f>
        <v>3137.8041541600001</v>
      </c>
      <c r="C99" s="36">
        <f>SUMIFS(СВЦЭМ!$D$33:$D$776,СВЦЭМ!$A$33:$A$776,$A99,СВЦЭМ!$B$33:$B$776,C$83)+'СЕТ СН'!$H$14+СВЦЭМ!$D$10+'СЕТ СН'!$H$5-'СЕТ СН'!$H$24</f>
        <v>3167.67564154</v>
      </c>
      <c r="D99" s="36">
        <f>SUMIFS(СВЦЭМ!$D$33:$D$776,СВЦЭМ!$A$33:$A$776,$A99,СВЦЭМ!$B$33:$B$776,D$83)+'СЕТ СН'!$H$14+СВЦЭМ!$D$10+'СЕТ СН'!$H$5-'СЕТ СН'!$H$24</f>
        <v>3176.9103205399997</v>
      </c>
      <c r="E99" s="36">
        <f>SUMIFS(СВЦЭМ!$D$33:$D$776,СВЦЭМ!$A$33:$A$776,$A99,СВЦЭМ!$B$33:$B$776,E$83)+'СЕТ СН'!$H$14+СВЦЭМ!$D$10+'СЕТ СН'!$H$5-'СЕТ СН'!$H$24</f>
        <v>3182.0977904900001</v>
      </c>
      <c r="F99" s="36">
        <f>SUMIFS(СВЦЭМ!$D$33:$D$776,СВЦЭМ!$A$33:$A$776,$A99,СВЦЭМ!$B$33:$B$776,F$83)+'СЕТ СН'!$H$14+СВЦЭМ!$D$10+'СЕТ СН'!$H$5-'СЕТ СН'!$H$24</f>
        <v>3195.1955199900003</v>
      </c>
      <c r="G99" s="36">
        <f>SUMIFS(СВЦЭМ!$D$33:$D$776,СВЦЭМ!$A$33:$A$776,$A99,СВЦЭМ!$B$33:$B$776,G$83)+'СЕТ СН'!$H$14+СВЦЭМ!$D$10+'СЕТ СН'!$H$5-'СЕТ СН'!$H$24</f>
        <v>3188.5434294699999</v>
      </c>
      <c r="H99" s="36">
        <f>SUMIFS(СВЦЭМ!$D$33:$D$776,СВЦЭМ!$A$33:$A$776,$A99,СВЦЭМ!$B$33:$B$776,H$83)+'СЕТ СН'!$H$14+СВЦЭМ!$D$10+'СЕТ СН'!$H$5-'СЕТ СН'!$H$24</f>
        <v>3171.1697626499999</v>
      </c>
      <c r="I99" s="36">
        <f>SUMIFS(СВЦЭМ!$D$33:$D$776,СВЦЭМ!$A$33:$A$776,$A99,СВЦЭМ!$B$33:$B$776,I$83)+'СЕТ СН'!$H$14+СВЦЭМ!$D$10+'СЕТ СН'!$H$5-'СЕТ СН'!$H$24</f>
        <v>3146.2442657700003</v>
      </c>
      <c r="J99" s="36">
        <f>SUMIFS(СВЦЭМ!$D$33:$D$776,СВЦЭМ!$A$33:$A$776,$A99,СВЦЭМ!$B$33:$B$776,J$83)+'СЕТ СН'!$H$14+СВЦЭМ!$D$10+'СЕТ СН'!$H$5-'СЕТ СН'!$H$24</f>
        <v>3106.8154701600001</v>
      </c>
      <c r="K99" s="36">
        <f>SUMIFS(СВЦЭМ!$D$33:$D$776,СВЦЭМ!$A$33:$A$776,$A99,СВЦЭМ!$B$33:$B$776,K$83)+'СЕТ СН'!$H$14+СВЦЭМ!$D$10+'СЕТ СН'!$H$5-'СЕТ СН'!$H$24</f>
        <v>3082.1356269299999</v>
      </c>
      <c r="L99" s="36">
        <f>SUMIFS(СВЦЭМ!$D$33:$D$776,СВЦЭМ!$A$33:$A$776,$A99,СВЦЭМ!$B$33:$B$776,L$83)+'СЕТ СН'!$H$14+СВЦЭМ!$D$10+'СЕТ СН'!$H$5-'СЕТ СН'!$H$24</f>
        <v>3079.0725685400002</v>
      </c>
      <c r="M99" s="36">
        <f>SUMIFS(СВЦЭМ!$D$33:$D$776,СВЦЭМ!$A$33:$A$776,$A99,СВЦЭМ!$B$33:$B$776,M$83)+'СЕТ СН'!$H$14+СВЦЭМ!$D$10+'СЕТ СН'!$H$5-'СЕТ СН'!$H$24</f>
        <v>3089.0418605200002</v>
      </c>
      <c r="N99" s="36">
        <f>SUMIFS(СВЦЭМ!$D$33:$D$776,СВЦЭМ!$A$33:$A$776,$A99,СВЦЭМ!$B$33:$B$776,N$83)+'СЕТ СН'!$H$14+СВЦЭМ!$D$10+'СЕТ СН'!$H$5-'СЕТ СН'!$H$24</f>
        <v>3099.3615030400001</v>
      </c>
      <c r="O99" s="36">
        <f>SUMIFS(СВЦЭМ!$D$33:$D$776,СВЦЭМ!$A$33:$A$776,$A99,СВЦЭМ!$B$33:$B$776,O$83)+'СЕТ СН'!$H$14+СВЦЭМ!$D$10+'СЕТ СН'!$H$5-'СЕТ СН'!$H$24</f>
        <v>3110.8320786100003</v>
      </c>
      <c r="P99" s="36">
        <f>SUMIFS(СВЦЭМ!$D$33:$D$776,СВЦЭМ!$A$33:$A$776,$A99,СВЦЭМ!$B$33:$B$776,P$83)+'СЕТ СН'!$H$14+СВЦЭМ!$D$10+'СЕТ СН'!$H$5-'СЕТ СН'!$H$24</f>
        <v>3116.5293268699997</v>
      </c>
      <c r="Q99" s="36">
        <f>SUMIFS(СВЦЭМ!$D$33:$D$776,СВЦЭМ!$A$33:$A$776,$A99,СВЦЭМ!$B$33:$B$776,Q$83)+'СЕТ СН'!$H$14+СВЦЭМ!$D$10+'СЕТ СН'!$H$5-'СЕТ СН'!$H$24</f>
        <v>3120.80049087</v>
      </c>
      <c r="R99" s="36">
        <f>SUMIFS(СВЦЭМ!$D$33:$D$776,СВЦЭМ!$A$33:$A$776,$A99,СВЦЭМ!$B$33:$B$776,R$83)+'СЕТ СН'!$H$14+СВЦЭМ!$D$10+'СЕТ СН'!$H$5-'СЕТ СН'!$H$24</f>
        <v>3108.4342350400002</v>
      </c>
      <c r="S99" s="36">
        <f>SUMIFS(СВЦЭМ!$D$33:$D$776,СВЦЭМ!$A$33:$A$776,$A99,СВЦЭМ!$B$33:$B$776,S$83)+'СЕТ СН'!$H$14+СВЦЭМ!$D$10+'СЕТ СН'!$H$5-'СЕТ СН'!$H$24</f>
        <v>3086.8555097899998</v>
      </c>
      <c r="T99" s="36">
        <f>SUMIFS(СВЦЭМ!$D$33:$D$776,СВЦЭМ!$A$33:$A$776,$A99,СВЦЭМ!$B$33:$B$776,T$83)+'СЕТ СН'!$H$14+СВЦЭМ!$D$10+'СЕТ СН'!$H$5-'СЕТ СН'!$H$24</f>
        <v>3065.1868469599999</v>
      </c>
      <c r="U99" s="36">
        <f>SUMIFS(СВЦЭМ!$D$33:$D$776,СВЦЭМ!$A$33:$A$776,$A99,СВЦЭМ!$B$33:$B$776,U$83)+'СЕТ СН'!$H$14+СВЦЭМ!$D$10+'СЕТ СН'!$H$5-'СЕТ СН'!$H$24</f>
        <v>3070.6302679300002</v>
      </c>
      <c r="V99" s="36">
        <f>SUMIFS(СВЦЭМ!$D$33:$D$776,СВЦЭМ!$A$33:$A$776,$A99,СВЦЭМ!$B$33:$B$776,V$83)+'СЕТ СН'!$H$14+СВЦЭМ!$D$10+'СЕТ СН'!$H$5-'СЕТ СН'!$H$24</f>
        <v>3082.56299683</v>
      </c>
      <c r="W99" s="36">
        <f>SUMIFS(СВЦЭМ!$D$33:$D$776,СВЦЭМ!$A$33:$A$776,$A99,СВЦЭМ!$B$33:$B$776,W$83)+'СЕТ СН'!$H$14+СВЦЭМ!$D$10+'СЕТ СН'!$H$5-'СЕТ СН'!$H$24</f>
        <v>3105.4229102300001</v>
      </c>
      <c r="X99" s="36">
        <f>SUMIFS(СВЦЭМ!$D$33:$D$776,СВЦЭМ!$A$33:$A$776,$A99,СВЦЭМ!$B$33:$B$776,X$83)+'СЕТ СН'!$H$14+СВЦЭМ!$D$10+'СЕТ СН'!$H$5-'СЕТ СН'!$H$24</f>
        <v>3111.0855182099999</v>
      </c>
      <c r="Y99" s="36">
        <f>SUMIFS(СВЦЭМ!$D$33:$D$776,СВЦЭМ!$A$33:$A$776,$A99,СВЦЭМ!$B$33:$B$776,Y$83)+'СЕТ СН'!$H$14+СВЦЭМ!$D$10+'СЕТ СН'!$H$5-'СЕТ СН'!$H$24</f>
        <v>3139.5440267200001</v>
      </c>
    </row>
    <row r="100" spans="1:25" ht="15.75" x14ac:dyDescent="0.2">
      <c r="A100" s="35">
        <f t="shared" si="2"/>
        <v>44213</v>
      </c>
      <c r="B100" s="36">
        <f>SUMIFS(СВЦЭМ!$D$33:$D$776,СВЦЭМ!$A$33:$A$776,$A100,СВЦЭМ!$B$33:$B$776,B$83)+'СЕТ СН'!$H$14+СВЦЭМ!$D$10+'СЕТ СН'!$H$5-'СЕТ СН'!$H$24</f>
        <v>3110.2857406200001</v>
      </c>
      <c r="C100" s="36">
        <f>SUMIFS(СВЦЭМ!$D$33:$D$776,СВЦЭМ!$A$33:$A$776,$A100,СВЦЭМ!$B$33:$B$776,C$83)+'СЕТ СН'!$H$14+СВЦЭМ!$D$10+'СЕТ СН'!$H$5-'СЕТ СН'!$H$24</f>
        <v>3145.6448884700003</v>
      </c>
      <c r="D100" s="36">
        <f>SUMIFS(СВЦЭМ!$D$33:$D$776,СВЦЭМ!$A$33:$A$776,$A100,СВЦЭМ!$B$33:$B$776,D$83)+'СЕТ СН'!$H$14+СВЦЭМ!$D$10+'СЕТ СН'!$H$5-'СЕТ СН'!$H$24</f>
        <v>3167.5566752</v>
      </c>
      <c r="E100" s="36">
        <f>SUMIFS(СВЦЭМ!$D$33:$D$776,СВЦЭМ!$A$33:$A$776,$A100,СВЦЭМ!$B$33:$B$776,E$83)+'СЕТ СН'!$H$14+СВЦЭМ!$D$10+'СЕТ СН'!$H$5-'СЕТ СН'!$H$24</f>
        <v>3191.7327843800003</v>
      </c>
      <c r="F100" s="36">
        <f>SUMIFS(СВЦЭМ!$D$33:$D$776,СВЦЭМ!$A$33:$A$776,$A100,СВЦЭМ!$B$33:$B$776,F$83)+'СЕТ СН'!$H$14+СВЦЭМ!$D$10+'СЕТ СН'!$H$5-'СЕТ СН'!$H$24</f>
        <v>3207.5183367099999</v>
      </c>
      <c r="G100" s="36">
        <f>SUMIFS(СВЦЭМ!$D$33:$D$776,СВЦЭМ!$A$33:$A$776,$A100,СВЦЭМ!$B$33:$B$776,G$83)+'СЕТ СН'!$H$14+СВЦЭМ!$D$10+'СЕТ СН'!$H$5-'СЕТ СН'!$H$24</f>
        <v>3201.82334971</v>
      </c>
      <c r="H100" s="36">
        <f>SUMIFS(СВЦЭМ!$D$33:$D$776,СВЦЭМ!$A$33:$A$776,$A100,СВЦЭМ!$B$33:$B$776,H$83)+'СЕТ СН'!$H$14+СВЦЭМ!$D$10+'СЕТ СН'!$H$5-'СЕТ СН'!$H$24</f>
        <v>3182.6718229600001</v>
      </c>
      <c r="I100" s="36">
        <f>SUMIFS(СВЦЭМ!$D$33:$D$776,СВЦЭМ!$A$33:$A$776,$A100,СВЦЭМ!$B$33:$B$776,I$83)+'СЕТ СН'!$H$14+СВЦЭМ!$D$10+'СЕТ СН'!$H$5-'СЕТ СН'!$H$24</f>
        <v>3170.0954267300003</v>
      </c>
      <c r="J100" s="36">
        <f>SUMIFS(СВЦЭМ!$D$33:$D$776,СВЦЭМ!$A$33:$A$776,$A100,СВЦЭМ!$B$33:$B$776,J$83)+'СЕТ СН'!$H$14+СВЦЭМ!$D$10+'СЕТ СН'!$H$5-'СЕТ СН'!$H$24</f>
        <v>3129.3583340100004</v>
      </c>
      <c r="K100" s="36">
        <f>SUMIFS(СВЦЭМ!$D$33:$D$776,СВЦЭМ!$A$33:$A$776,$A100,СВЦЭМ!$B$33:$B$776,K$83)+'СЕТ СН'!$H$14+СВЦЭМ!$D$10+'СЕТ СН'!$H$5-'СЕТ СН'!$H$24</f>
        <v>3110.0219854100001</v>
      </c>
      <c r="L100" s="36">
        <f>SUMIFS(СВЦЭМ!$D$33:$D$776,СВЦЭМ!$A$33:$A$776,$A100,СВЦЭМ!$B$33:$B$776,L$83)+'СЕТ СН'!$H$14+СВЦЭМ!$D$10+'СЕТ СН'!$H$5-'СЕТ СН'!$H$24</f>
        <v>3096.7235418600003</v>
      </c>
      <c r="M100" s="36">
        <f>SUMIFS(СВЦЭМ!$D$33:$D$776,СВЦЭМ!$A$33:$A$776,$A100,СВЦЭМ!$B$33:$B$776,M$83)+'СЕТ СН'!$H$14+СВЦЭМ!$D$10+'СЕТ СН'!$H$5-'СЕТ СН'!$H$24</f>
        <v>3091.45454952</v>
      </c>
      <c r="N100" s="36">
        <f>SUMIFS(СВЦЭМ!$D$33:$D$776,СВЦЭМ!$A$33:$A$776,$A100,СВЦЭМ!$B$33:$B$776,N$83)+'СЕТ СН'!$H$14+СВЦЭМ!$D$10+'СЕТ СН'!$H$5-'СЕТ СН'!$H$24</f>
        <v>3099.0867410000001</v>
      </c>
      <c r="O100" s="36">
        <f>SUMIFS(СВЦЭМ!$D$33:$D$776,СВЦЭМ!$A$33:$A$776,$A100,СВЦЭМ!$B$33:$B$776,O$83)+'СЕТ СН'!$H$14+СВЦЭМ!$D$10+'СЕТ СН'!$H$5-'СЕТ СН'!$H$24</f>
        <v>3114.0182222200001</v>
      </c>
      <c r="P100" s="36">
        <f>SUMIFS(СВЦЭМ!$D$33:$D$776,СВЦЭМ!$A$33:$A$776,$A100,СВЦЭМ!$B$33:$B$776,P$83)+'СЕТ СН'!$H$14+СВЦЭМ!$D$10+'СЕТ СН'!$H$5-'СЕТ СН'!$H$24</f>
        <v>3125.1218252400004</v>
      </c>
      <c r="Q100" s="36">
        <f>SUMIFS(СВЦЭМ!$D$33:$D$776,СВЦЭМ!$A$33:$A$776,$A100,СВЦЭМ!$B$33:$B$776,Q$83)+'СЕТ СН'!$H$14+СВЦЭМ!$D$10+'СЕТ СН'!$H$5-'СЕТ СН'!$H$24</f>
        <v>3136.6285333200003</v>
      </c>
      <c r="R100" s="36">
        <f>SUMIFS(СВЦЭМ!$D$33:$D$776,СВЦЭМ!$A$33:$A$776,$A100,СВЦЭМ!$B$33:$B$776,R$83)+'СЕТ СН'!$H$14+СВЦЭМ!$D$10+'СЕТ СН'!$H$5-'СЕТ СН'!$H$24</f>
        <v>3124.3060549500001</v>
      </c>
      <c r="S100" s="36">
        <f>SUMIFS(СВЦЭМ!$D$33:$D$776,СВЦЭМ!$A$33:$A$776,$A100,СВЦЭМ!$B$33:$B$776,S$83)+'СЕТ СН'!$H$14+СВЦЭМ!$D$10+'СЕТ СН'!$H$5-'СЕТ СН'!$H$24</f>
        <v>3098.0110743200003</v>
      </c>
      <c r="T100" s="36">
        <f>SUMIFS(СВЦЭМ!$D$33:$D$776,СВЦЭМ!$A$33:$A$776,$A100,СВЦЭМ!$B$33:$B$776,T$83)+'СЕТ СН'!$H$14+СВЦЭМ!$D$10+'СЕТ СН'!$H$5-'СЕТ СН'!$H$24</f>
        <v>3076.5274466299998</v>
      </c>
      <c r="U100" s="36">
        <f>SUMIFS(СВЦЭМ!$D$33:$D$776,СВЦЭМ!$A$33:$A$776,$A100,СВЦЭМ!$B$33:$B$776,U$83)+'СЕТ СН'!$H$14+СВЦЭМ!$D$10+'СЕТ СН'!$H$5-'СЕТ СН'!$H$24</f>
        <v>3074.3555614400002</v>
      </c>
      <c r="V100" s="36">
        <f>SUMIFS(СВЦЭМ!$D$33:$D$776,СВЦЭМ!$A$33:$A$776,$A100,СВЦЭМ!$B$33:$B$776,V$83)+'СЕТ СН'!$H$14+СВЦЭМ!$D$10+'СЕТ СН'!$H$5-'СЕТ СН'!$H$24</f>
        <v>3080.1325834200002</v>
      </c>
      <c r="W100" s="36">
        <f>SUMIFS(СВЦЭМ!$D$33:$D$776,СВЦЭМ!$A$33:$A$776,$A100,СВЦЭМ!$B$33:$B$776,W$83)+'СЕТ СН'!$H$14+СВЦЭМ!$D$10+'СЕТ СН'!$H$5-'СЕТ СН'!$H$24</f>
        <v>3098.1021107500001</v>
      </c>
      <c r="X100" s="36">
        <f>SUMIFS(СВЦЭМ!$D$33:$D$776,СВЦЭМ!$A$33:$A$776,$A100,СВЦЭМ!$B$33:$B$776,X$83)+'СЕТ СН'!$H$14+СВЦЭМ!$D$10+'СЕТ СН'!$H$5-'СЕТ СН'!$H$24</f>
        <v>3111.7332581700002</v>
      </c>
      <c r="Y100" s="36">
        <f>SUMIFS(СВЦЭМ!$D$33:$D$776,СВЦЭМ!$A$33:$A$776,$A100,СВЦЭМ!$B$33:$B$776,Y$83)+'СЕТ СН'!$H$14+СВЦЭМ!$D$10+'СЕТ СН'!$H$5-'СЕТ СН'!$H$24</f>
        <v>3139.0766684199998</v>
      </c>
    </row>
    <row r="101" spans="1:25" ht="15.75" x14ac:dyDescent="0.2">
      <c r="A101" s="35">
        <f t="shared" si="2"/>
        <v>44214</v>
      </c>
      <c r="B101" s="36">
        <f>SUMIFS(СВЦЭМ!$D$33:$D$776,СВЦЭМ!$A$33:$A$776,$A101,СВЦЭМ!$B$33:$B$776,B$83)+'СЕТ СН'!$H$14+СВЦЭМ!$D$10+'СЕТ СН'!$H$5-'СЕТ СН'!$H$24</f>
        <v>3163.5508364400002</v>
      </c>
      <c r="C101" s="36">
        <f>SUMIFS(СВЦЭМ!$D$33:$D$776,СВЦЭМ!$A$33:$A$776,$A101,СВЦЭМ!$B$33:$B$776,C$83)+'СЕТ СН'!$H$14+СВЦЭМ!$D$10+'СЕТ СН'!$H$5-'СЕТ СН'!$H$24</f>
        <v>3199.5341077399999</v>
      </c>
      <c r="D101" s="36">
        <f>SUMIFS(СВЦЭМ!$D$33:$D$776,СВЦЭМ!$A$33:$A$776,$A101,СВЦЭМ!$B$33:$B$776,D$83)+'СЕТ СН'!$H$14+СВЦЭМ!$D$10+'СЕТ СН'!$H$5-'СЕТ СН'!$H$24</f>
        <v>3210.2972159800001</v>
      </c>
      <c r="E101" s="36">
        <f>SUMIFS(СВЦЭМ!$D$33:$D$776,СВЦЭМ!$A$33:$A$776,$A101,СВЦЭМ!$B$33:$B$776,E$83)+'СЕТ СН'!$H$14+СВЦЭМ!$D$10+'СЕТ СН'!$H$5-'СЕТ СН'!$H$24</f>
        <v>3216.3238176699997</v>
      </c>
      <c r="F101" s="36">
        <f>SUMIFS(СВЦЭМ!$D$33:$D$776,СВЦЭМ!$A$33:$A$776,$A101,СВЦЭМ!$B$33:$B$776,F$83)+'СЕТ СН'!$H$14+СВЦЭМ!$D$10+'СЕТ СН'!$H$5-'СЕТ СН'!$H$24</f>
        <v>3232.9809258300002</v>
      </c>
      <c r="G101" s="36">
        <f>SUMIFS(СВЦЭМ!$D$33:$D$776,СВЦЭМ!$A$33:$A$776,$A101,СВЦЭМ!$B$33:$B$776,G$83)+'СЕТ СН'!$H$14+СВЦЭМ!$D$10+'СЕТ СН'!$H$5-'СЕТ СН'!$H$24</f>
        <v>3217.1798291</v>
      </c>
      <c r="H101" s="36">
        <f>SUMIFS(СВЦЭМ!$D$33:$D$776,СВЦЭМ!$A$33:$A$776,$A101,СВЦЭМ!$B$33:$B$776,H$83)+'СЕТ СН'!$H$14+СВЦЭМ!$D$10+'СЕТ СН'!$H$5-'СЕТ СН'!$H$24</f>
        <v>3201.6116101699999</v>
      </c>
      <c r="I101" s="36">
        <f>SUMIFS(СВЦЭМ!$D$33:$D$776,СВЦЭМ!$A$33:$A$776,$A101,СВЦЭМ!$B$33:$B$776,I$83)+'СЕТ СН'!$H$14+СВЦЭМ!$D$10+'СЕТ СН'!$H$5-'СЕТ СН'!$H$24</f>
        <v>3173.08798484</v>
      </c>
      <c r="J101" s="36">
        <f>SUMIFS(СВЦЭМ!$D$33:$D$776,СВЦЭМ!$A$33:$A$776,$A101,СВЦЭМ!$B$33:$B$776,J$83)+'СЕТ СН'!$H$14+СВЦЭМ!$D$10+'СЕТ СН'!$H$5-'СЕТ СН'!$H$24</f>
        <v>3134.8297191299998</v>
      </c>
      <c r="K101" s="36">
        <f>SUMIFS(СВЦЭМ!$D$33:$D$776,СВЦЭМ!$A$33:$A$776,$A101,СВЦЭМ!$B$33:$B$776,K$83)+'СЕТ СН'!$H$14+СВЦЭМ!$D$10+'СЕТ СН'!$H$5-'СЕТ СН'!$H$24</f>
        <v>3120.9726569300001</v>
      </c>
      <c r="L101" s="36">
        <f>SUMIFS(СВЦЭМ!$D$33:$D$776,СВЦЭМ!$A$33:$A$776,$A101,СВЦЭМ!$B$33:$B$776,L$83)+'СЕТ СН'!$H$14+СВЦЭМ!$D$10+'СЕТ СН'!$H$5-'СЕТ СН'!$H$24</f>
        <v>3125.4880363100001</v>
      </c>
      <c r="M101" s="36">
        <f>SUMIFS(СВЦЭМ!$D$33:$D$776,СВЦЭМ!$A$33:$A$776,$A101,СВЦЭМ!$B$33:$B$776,M$83)+'СЕТ СН'!$H$14+СВЦЭМ!$D$10+'СЕТ СН'!$H$5-'СЕТ СН'!$H$24</f>
        <v>3124.8358106699998</v>
      </c>
      <c r="N101" s="36">
        <f>SUMIFS(СВЦЭМ!$D$33:$D$776,СВЦЭМ!$A$33:$A$776,$A101,СВЦЭМ!$B$33:$B$776,N$83)+'СЕТ СН'!$H$14+СВЦЭМ!$D$10+'СЕТ СН'!$H$5-'СЕТ СН'!$H$24</f>
        <v>3125.6286254799998</v>
      </c>
      <c r="O101" s="36">
        <f>SUMIFS(СВЦЭМ!$D$33:$D$776,СВЦЭМ!$A$33:$A$776,$A101,СВЦЭМ!$B$33:$B$776,O$83)+'СЕТ СН'!$H$14+СВЦЭМ!$D$10+'СЕТ СН'!$H$5-'СЕТ СН'!$H$24</f>
        <v>3145.5372298000002</v>
      </c>
      <c r="P101" s="36">
        <f>SUMIFS(СВЦЭМ!$D$33:$D$776,СВЦЭМ!$A$33:$A$776,$A101,СВЦЭМ!$B$33:$B$776,P$83)+'СЕТ СН'!$H$14+СВЦЭМ!$D$10+'СЕТ СН'!$H$5-'СЕТ СН'!$H$24</f>
        <v>3160.8503015000001</v>
      </c>
      <c r="Q101" s="36">
        <f>SUMIFS(СВЦЭМ!$D$33:$D$776,СВЦЭМ!$A$33:$A$776,$A101,СВЦЭМ!$B$33:$B$776,Q$83)+'СЕТ СН'!$H$14+СВЦЭМ!$D$10+'СЕТ СН'!$H$5-'СЕТ СН'!$H$24</f>
        <v>3145.9555624300001</v>
      </c>
      <c r="R101" s="36">
        <f>SUMIFS(СВЦЭМ!$D$33:$D$776,СВЦЭМ!$A$33:$A$776,$A101,СВЦЭМ!$B$33:$B$776,R$83)+'СЕТ СН'!$H$14+СВЦЭМ!$D$10+'СЕТ СН'!$H$5-'СЕТ СН'!$H$24</f>
        <v>3136.4219112600003</v>
      </c>
      <c r="S101" s="36">
        <f>SUMIFS(СВЦЭМ!$D$33:$D$776,СВЦЭМ!$A$33:$A$776,$A101,СВЦЭМ!$B$33:$B$776,S$83)+'СЕТ СН'!$H$14+СВЦЭМ!$D$10+'СЕТ СН'!$H$5-'СЕТ СН'!$H$24</f>
        <v>3123.0829491200002</v>
      </c>
      <c r="T101" s="36">
        <f>SUMIFS(СВЦЭМ!$D$33:$D$776,СВЦЭМ!$A$33:$A$776,$A101,СВЦЭМ!$B$33:$B$776,T$83)+'СЕТ СН'!$H$14+СВЦЭМ!$D$10+'СЕТ СН'!$H$5-'СЕТ СН'!$H$24</f>
        <v>3107.03820159</v>
      </c>
      <c r="U101" s="36">
        <f>SUMIFS(СВЦЭМ!$D$33:$D$776,СВЦЭМ!$A$33:$A$776,$A101,СВЦЭМ!$B$33:$B$776,U$83)+'СЕТ СН'!$H$14+СВЦЭМ!$D$10+'СЕТ СН'!$H$5-'СЕТ СН'!$H$24</f>
        <v>3108.8599641600003</v>
      </c>
      <c r="V101" s="36">
        <f>SUMIFS(СВЦЭМ!$D$33:$D$776,СВЦЭМ!$A$33:$A$776,$A101,СВЦЭМ!$B$33:$B$776,V$83)+'СЕТ СН'!$H$14+СВЦЭМ!$D$10+'СЕТ СН'!$H$5-'СЕТ СН'!$H$24</f>
        <v>3115.0874865000001</v>
      </c>
      <c r="W101" s="36">
        <f>SUMIFS(СВЦЭМ!$D$33:$D$776,СВЦЭМ!$A$33:$A$776,$A101,СВЦЭМ!$B$33:$B$776,W$83)+'СЕТ СН'!$H$14+СВЦЭМ!$D$10+'СЕТ СН'!$H$5-'СЕТ СН'!$H$24</f>
        <v>3133.4358285899998</v>
      </c>
      <c r="X101" s="36">
        <f>SUMIFS(СВЦЭМ!$D$33:$D$776,СВЦЭМ!$A$33:$A$776,$A101,СВЦЭМ!$B$33:$B$776,X$83)+'СЕТ СН'!$H$14+СВЦЭМ!$D$10+'СЕТ СН'!$H$5-'СЕТ СН'!$H$24</f>
        <v>3143.2347627199997</v>
      </c>
      <c r="Y101" s="36">
        <f>SUMIFS(СВЦЭМ!$D$33:$D$776,СВЦЭМ!$A$33:$A$776,$A101,СВЦЭМ!$B$33:$B$776,Y$83)+'СЕТ СН'!$H$14+СВЦЭМ!$D$10+'СЕТ СН'!$H$5-'СЕТ СН'!$H$24</f>
        <v>3166.42306014</v>
      </c>
    </row>
    <row r="102" spans="1:25" ht="15.75" x14ac:dyDescent="0.2">
      <c r="A102" s="35">
        <f t="shared" si="2"/>
        <v>44215</v>
      </c>
      <c r="B102" s="36">
        <f>SUMIFS(СВЦЭМ!$D$33:$D$776,СВЦЭМ!$A$33:$A$776,$A102,СВЦЭМ!$B$33:$B$776,B$83)+'СЕТ СН'!$H$14+СВЦЭМ!$D$10+'СЕТ СН'!$H$5-'СЕТ СН'!$H$24</f>
        <v>3164.2134168600001</v>
      </c>
      <c r="C102" s="36">
        <f>SUMIFS(СВЦЭМ!$D$33:$D$776,СВЦЭМ!$A$33:$A$776,$A102,СВЦЭМ!$B$33:$B$776,C$83)+'СЕТ СН'!$H$14+СВЦЭМ!$D$10+'СЕТ СН'!$H$5-'СЕТ СН'!$H$24</f>
        <v>3192.4366544200002</v>
      </c>
      <c r="D102" s="36">
        <f>SUMIFS(СВЦЭМ!$D$33:$D$776,СВЦЭМ!$A$33:$A$776,$A102,СВЦЭМ!$B$33:$B$776,D$83)+'СЕТ СН'!$H$14+СВЦЭМ!$D$10+'СЕТ СН'!$H$5-'СЕТ СН'!$H$24</f>
        <v>3213.8259794800001</v>
      </c>
      <c r="E102" s="36">
        <f>SUMIFS(СВЦЭМ!$D$33:$D$776,СВЦЭМ!$A$33:$A$776,$A102,СВЦЭМ!$B$33:$B$776,E$83)+'СЕТ СН'!$H$14+СВЦЭМ!$D$10+'СЕТ СН'!$H$5-'СЕТ СН'!$H$24</f>
        <v>3196.4443920799999</v>
      </c>
      <c r="F102" s="36">
        <f>SUMIFS(СВЦЭМ!$D$33:$D$776,СВЦЭМ!$A$33:$A$776,$A102,СВЦЭМ!$B$33:$B$776,F$83)+'СЕТ СН'!$H$14+СВЦЭМ!$D$10+'СЕТ СН'!$H$5-'СЕТ СН'!$H$24</f>
        <v>3195.1805231799999</v>
      </c>
      <c r="G102" s="36">
        <f>SUMIFS(СВЦЭМ!$D$33:$D$776,СВЦЭМ!$A$33:$A$776,$A102,СВЦЭМ!$B$33:$B$776,G$83)+'СЕТ СН'!$H$14+СВЦЭМ!$D$10+'СЕТ СН'!$H$5-'СЕТ СН'!$H$24</f>
        <v>3169.3074458900001</v>
      </c>
      <c r="H102" s="36">
        <f>SUMIFS(СВЦЭМ!$D$33:$D$776,СВЦЭМ!$A$33:$A$776,$A102,СВЦЭМ!$B$33:$B$776,H$83)+'СЕТ СН'!$H$14+СВЦЭМ!$D$10+'СЕТ СН'!$H$5-'СЕТ СН'!$H$24</f>
        <v>3124.79926527</v>
      </c>
      <c r="I102" s="36">
        <f>SUMIFS(СВЦЭМ!$D$33:$D$776,СВЦЭМ!$A$33:$A$776,$A102,СВЦЭМ!$B$33:$B$776,I$83)+'СЕТ СН'!$H$14+СВЦЭМ!$D$10+'СЕТ СН'!$H$5-'СЕТ СН'!$H$24</f>
        <v>3094.6155231100001</v>
      </c>
      <c r="J102" s="36">
        <f>SUMIFS(СВЦЭМ!$D$33:$D$776,СВЦЭМ!$A$33:$A$776,$A102,СВЦЭМ!$B$33:$B$776,J$83)+'СЕТ СН'!$H$14+СВЦЭМ!$D$10+'СЕТ СН'!$H$5-'СЕТ СН'!$H$24</f>
        <v>3071.9318264499998</v>
      </c>
      <c r="K102" s="36">
        <f>SUMIFS(СВЦЭМ!$D$33:$D$776,СВЦЭМ!$A$33:$A$776,$A102,СВЦЭМ!$B$33:$B$776,K$83)+'СЕТ СН'!$H$14+СВЦЭМ!$D$10+'СЕТ СН'!$H$5-'СЕТ СН'!$H$24</f>
        <v>3065.1934052799998</v>
      </c>
      <c r="L102" s="36">
        <f>SUMIFS(СВЦЭМ!$D$33:$D$776,СВЦЭМ!$A$33:$A$776,$A102,СВЦЭМ!$B$33:$B$776,L$83)+'СЕТ СН'!$H$14+СВЦЭМ!$D$10+'СЕТ СН'!$H$5-'СЕТ СН'!$H$24</f>
        <v>3055.9856669599999</v>
      </c>
      <c r="M102" s="36">
        <f>SUMIFS(СВЦЭМ!$D$33:$D$776,СВЦЭМ!$A$33:$A$776,$A102,СВЦЭМ!$B$33:$B$776,M$83)+'СЕТ СН'!$H$14+СВЦЭМ!$D$10+'СЕТ СН'!$H$5-'СЕТ СН'!$H$24</f>
        <v>3061.5033762000003</v>
      </c>
      <c r="N102" s="36">
        <f>SUMIFS(СВЦЭМ!$D$33:$D$776,СВЦЭМ!$A$33:$A$776,$A102,СВЦЭМ!$B$33:$B$776,N$83)+'СЕТ СН'!$H$14+СВЦЭМ!$D$10+'СЕТ СН'!$H$5-'СЕТ СН'!$H$24</f>
        <v>3066.2713685399999</v>
      </c>
      <c r="O102" s="36">
        <f>SUMIFS(СВЦЭМ!$D$33:$D$776,СВЦЭМ!$A$33:$A$776,$A102,СВЦЭМ!$B$33:$B$776,O$83)+'СЕТ СН'!$H$14+СВЦЭМ!$D$10+'СЕТ СН'!$H$5-'СЕТ СН'!$H$24</f>
        <v>3081.9766003</v>
      </c>
      <c r="P102" s="36">
        <f>SUMIFS(СВЦЭМ!$D$33:$D$776,СВЦЭМ!$A$33:$A$776,$A102,СВЦЭМ!$B$33:$B$776,P$83)+'СЕТ СН'!$H$14+СВЦЭМ!$D$10+'СЕТ СН'!$H$5-'СЕТ СН'!$H$24</f>
        <v>3094.2202338900001</v>
      </c>
      <c r="Q102" s="36">
        <f>SUMIFS(СВЦЭМ!$D$33:$D$776,СВЦЭМ!$A$33:$A$776,$A102,СВЦЭМ!$B$33:$B$776,Q$83)+'СЕТ СН'!$H$14+СВЦЭМ!$D$10+'СЕТ СН'!$H$5-'СЕТ СН'!$H$24</f>
        <v>3102.0677959899999</v>
      </c>
      <c r="R102" s="36">
        <f>SUMIFS(СВЦЭМ!$D$33:$D$776,СВЦЭМ!$A$33:$A$776,$A102,СВЦЭМ!$B$33:$B$776,R$83)+'СЕТ СН'!$H$14+СВЦЭМ!$D$10+'СЕТ СН'!$H$5-'СЕТ СН'!$H$24</f>
        <v>3094.46557704</v>
      </c>
      <c r="S102" s="36">
        <f>SUMIFS(СВЦЭМ!$D$33:$D$776,СВЦЭМ!$A$33:$A$776,$A102,СВЦЭМ!$B$33:$B$776,S$83)+'СЕТ СН'!$H$14+СВЦЭМ!$D$10+'СЕТ СН'!$H$5-'СЕТ СН'!$H$24</f>
        <v>3083.1861076099999</v>
      </c>
      <c r="T102" s="36">
        <f>SUMIFS(СВЦЭМ!$D$33:$D$776,СВЦЭМ!$A$33:$A$776,$A102,СВЦЭМ!$B$33:$B$776,T$83)+'СЕТ СН'!$H$14+СВЦЭМ!$D$10+'СЕТ СН'!$H$5-'СЕТ СН'!$H$24</f>
        <v>3063.0839711600001</v>
      </c>
      <c r="U102" s="36">
        <f>SUMIFS(СВЦЭМ!$D$33:$D$776,СВЦЭМ!$A$33:$A$776,$A102,СВЦЭМ!$B$33:$B$776,U$83)+'СЕТ СН'!$H$14+СВЦЭМ!$D$10+'СЕТ СН'!$H$5-'СЕТ СН'!$H$24</f>
        <v>3064.63898973</v>
      </c>
      <c r="V102" s="36">
        <f>SUMIFS(СВЦЭМ!$D$33:$D$776,СВЦЭМ!$A$33:$A$776,$A102,СВЦЭМ!$B$33:$B$776,V$83)+'СЕТ СН'!$H$14+СВЦЭМ!$D$10+'СЕТ СН'!$H$5-'СЕТ СН'!$H$24</f>
        <v>3075.4917861700001</v>
      </c>
      <c r="W102" s="36">
        <f>SUMIFS(СВЦЭМ!$D$33:$D$776,СВЦЭМ!$A$33:$A$776,$A102,СВЦЭМ!$B$33:$B$776,W$83)+'СЕТ СН'!$H$14+СВЦЭМ!$D$10+'СЕТ СН'!$H$5-'СЕТ СН'!$H$24</f>
        <v>3089.8069850900001</v>
      </c>
      <c r="X102" s="36">
        <f>SUMIFS(СВЦЭМ!$D$33:$D$776,СВЦЭМ!$A$33:$A$776,$A102,СВЦЭМ!$B$33:$B$776,X$83)+'СЕТ СН'!$H$14+СВЦЭМ!$D$10+'СЕТ СН'!$H$5-'СЕТ СН'!$H$24</f>
        <v>3094.9759047500002</v>
      </c>
      <c r="Y102" s="36">
        <f>SUMIFS(СВЦЭМ!$D$33:$D$776,СВЦЭМ!$A$33:$A$776,$A102,СВЦЭМ!$B$33:$B$776,Y$83)+'СЕТ СН'!$H$14+СВЦЭМ!$D$10+'СЕТ СН'!$H$5-'СЕТ СН'!$H$24</f>
        <v>3117.6090569899998</v>
      </c>
    </row>
    <row r="103" spans="1:25" ht="15.75" x14ac:dyDescent="0.2">
      <c r="A103" s="35">
        <f t="shared" si="2"/>
        <v>44216</v>
      </c>
      <c r="B103" s="36">
        <f>SUMIFS(СВЦЭМ!$D$33:$D$776,СВЦЭМ!$A$33:$A$776,$A103,СВЦЭМ!$B$33:$B$776,B$83)+'СЕТ СН'!$H$14+СВЦЭМ!$D$10+'СЕТ СН'!$H$5-'СЕТ СН'!$H$24</f>
        <v>3101.0958516400001</v>
      </c>
      <c r="C103" s="36">
        <f>SUMIFS(СВЦЭМ!$D$33:$D$776,СВЦЭМ!$A$33:$A$776,$A103,СВЦЭМ!$B$33:$B$776,C$83)+'СЕТ СН'!$H$14+СВЦЭМ!$D$10+'СЕТ СН'!$H$5-'СЕТ СН'!$H$24</f>
        <v>3140.8331351400002</v>
      </c>
      <c r="D103" s="36">
        <f>SUMIFS(СВЦЭМ!$D$33:$D$776,СВЦЭМ!$A$33:$A$776,$A103,СВЦЭМ!$B$33:$B$776,D$83)+'СЕТ СН'!$H$14+СВЦЭМ!$D$10+'СЕТ СН'!$H$5-'СЕТ СН'!$H$24</f>
        <v>3158.8979021300001</v>
      </c>
      <c r="E103" s="36">
        <f>SUMIFS(СВЦЭМ!$D$33:$D$776,СВЦЭМ!$A$33:$A$776,$A103,СВЦЭМ!$B$33:$B$776,E$83)+'СЕТ СН'!$H$14+СВЦЭМ!$D$10+'СЕТ СН'!$H$5-'СЕТ СН'!$H$24</f>
        <v>3161.7911040099998</v>
      </c>
      <c r="F103" s="36">
        <f>SUMIFS(СВЦЭМ!$D$33:$D$776,СВЦЭМ!$A$33:$A$776,$A103,СВЦЭМ!$B$33:$B$776,F$83)+'СЕТ СН'!$H$14+СВЦЭМ!$D$10+'СЕТ СН'!$H$5-'СЕТ СН'!$H$24</f>
        <v>3168.4824353499998</v>
      </c>
      <c r="G103" s="36">
        <f>SUMIFS(СВЦЭМ!$D$33:$D$776,СВЦЭМ!$A$33:$A$776,$A103,СВЦЭМ!$B$33:$B$776,G$83)+'СЕТ СН'!$H$14+СВЦЭМ!$D$10+'СЕТ СН'!$H$5-'СЕТ СН'!$H$24</f>
        <v>3153.6865047299998</v>
      </c>
      <c r="H103" s="36">
        <f>SUMIFS(СВЦЭМ!$D$33:$D$776,СВЦЭМ!$A$33:$A$776,$A103,СВЦЭМ!$B$33:$B$776,H$83)+'СЕТ СН'!$H$14+СВЦЭМ!$D$10+'СЕТ СН'!$H$5-'СЕТ СН'!$H$24</f>
        <v>3120.5640395</v>
      </c>
      <c r="I103" s="36">
        <f>SUMIFS(СВЦЭМ!$D$33:$D$776,СВЦЭМ!$A$33:$A$776,$A103,СВЦЭМ!$B$33:$B$776,I$83)+'СЕТ СН'!$H$14+СВЦЭМ!$D$10+'СЕТ СН'!$H$5-'СЕТ СН'!$H$24</f>
        <v>3098.7515888799999</v>
      </c>
      <c r="J103" s="36">
        <f>SUMIFS(СВЦЭМ!$D$33:$D$776,СВЦЭМ!$A$33:$A$776,$A103,СВЦЭМ!$B$33:$B$776,J$83)+'СЕТ СН'!$H$14+СВЦЭМ!$D$10+'СЕТ СН'!$H$5-'СЕТ СН'!$H$24</f>
        <v>3078.7015979799999</v>
      </c>
      <c r="K103" s="36">
        <f>SUMIFS(СВЦЭМ!$D$33:$D$776,СВЦЭМ!$A$33:$A$776,$A103,СВЦЭМ!$B$33:$B$776,K$83)+'СЕТ СН'!$H$14+СВЦЭМ!$D$10+'СЕТ СН'!$H$5-'СЕТ СН'!$H$24</f>
        <v>3068.8486126899998</v>
      </c>
      <c r="L103" s="36">
        <f>SUMIFS(СВЦЭМ!$D$33:$D$776,СВЦЭМ!$A$33:$A$776,$A103,СВЦЭМ!$B$33:$B$776,L$83)+'СЕТ СН'!$H$14+СВЦЭМ!$D$10+'СЕТ СН'!$H$5-'СЕТ СН'!$H$24</f>
        <v>3061.2949332600001</v>
      </c>
      <c r="M103" s="36">
        <f>SUMIFS(СВЦЭМ!$D$33:$D$776,СВЦЭМ!$A$33:$A$776,$A103,СВЦЭМ!$B$33:$B$776,M$83)+'СЕТ СН'!$H$14+СВЦЭМ!$D$10+'СЕТ СН'!$H$5-'СЕТ СН'!$H$24</f>
        <v>3070.18092024</v>
      </c>
      <c r="N103" s="36">
        <f>SUMIFS(СВЦЭМ!$D$33:$D$776,СВЦЭМ!$A$33:$A$776,$A103,СВЦЭМ!$B$33:$B$776,N$83)+'СЕТ СН'!$H$14+СВЦЭМ!$D$10+'СЕТ СН'!$H$5-'СЕТ СН'!$H$24</f>
        <v>3081.8913324200003</v>
      </c>
      <c r="O103" s="36">
        <f>SUMIFS(СВЦЭМ!$D$33:$D$776,СВЦЭМ!$A$33:$A$776,$A103,СВЦЭМ!$B$33:$B$776,O$83)+'СЕТ СН'!$H$14+СВЦЭМ!$D$10+'СЕТ СН'!$H$5-'СЕТ СН'!$H$24</f>
        <v>3097.7897661299999</v>
      </c>
      <c r="P103" s="36">
        <f>SUMIFS(СВЦЭМ!$D$33:$D$776,СВЦЭМ!$A$33:$A$776,$A103,СВЦЭМ!$B$33:$B$776,P$83)+'СЕТ СН'!$H$14+СВЦЭМ!$D$10+'СЕТ СН'!$H$5-'СЕТ СН'!$H$24</f>
        <v>3111.4710316000001</v>
      </c>
      <c r="Q103" s="36">
        <f>SUMIFS(СВЦЭМ!$D$33:$D$776,СВЦЭМ!$A$33:$A$776,$A103,СВЦЭМ!$B$33:$B$776,Q$83)+'СЕТ СН'!$H$14+СВЦЭМ!$D$10+'СЕТ СН'!$H$5-'СЕТ СН'!$H$24</f>
        <v>3121.3152900200002</v>
      </c>
      <c r="R103" s="36">
        <f>SUMIFS(СВЦЭМ!$D$33:$D$776,СВЦЭМ!$A$33:$A$776,$A103,СВЦЭМ!$B$33:$B$776,R$83)+'СЕТ СН'!$H$14+СВЦЭМ!$D$10+'СЕТ СН'!$H$5-'СЕТ СН'!$H$24</f>
        <v>3110.1327805700003</v>
      </c>
      <c r="S103" s="36">
        <f>SUMIFS(СВЦЭМ!$D$33:$D$776,СВЦЭМ!$A$33:$A$776,$A103,СВЦЭМ!$B$33:$B$776,S$83)+'СЕТ СН'!$H$14+СВЦЭМ!$D$10+'СЕТ СН'!$H$5-'СЕТ СН'!$H$24</f>
        <v>3096.7458280400001</v>
      </c>
      <c r="T103" s="36">
        <f>SUMIFS(СВЦЭМ!$D$33:$D$776,СВЦЭМ!$A$33:$A$776,$A103,СВЦЭМ!$B$33:$B$776,T$83)+'СЕТ СН'!$H$14+СВЦЭМ!$D$10+'СЕТ СН'!$H$5-'СЕТ СН'!$H$24</f>
        <v>3076.4726961199999</v>
      </c>
      <c r="U103" s="36">
        <f>SUMIFS(СВЦЭМ!$D$33:$D$776,СВЦЭМ!$A$33:$A$776,$A103,СВЦЭМ!$B$33:$B$776,U$83)+'СЕТ СН'!$H$14+СВЦЭМ!$D$10+'СЕТ СН'!$H$5-'СЕТ СН'!$H$24</f>
        <v>3072.9457182000001</v>
      </c>
      <c r="V103" s="36">
        <f>SUMIFS(СВЦЭМ!$D$33:$D$776,СВЦЭМ!$A$33:$A$776,$A103,СВЦЭМ!$B$33:$B$776,V$83)+'СЕТ СН'!$H$14+СВЦЭМ!$D$10+'СЕТ СН'!$H$5-'СЕТ СН'!$H$24</f>
        <v>3081.74778995</v>
      </c>
      <c r="W103" s="36">
        <f>SUMIFS(СВЦЭМ!$D$33:$D$776,СВЦЭМ!$A$33:$A$776,$A103,СВЦЭМ!$B$33:$B$776,W$83)+'СЕТ СН'!$H$14+СВЦЭМ!$D$10+'СЕТ СН'!$H$5-'СЕТ СН'!$H$24</f>
        <v>3096.19206781</v>
      </c>
      <c r="X103" s="36">
        <f>SUMIFS(СВЦЭМ!$D$33:$D$776,СВЦЭМ!$A$33:$A$776,$A103,СВЦЭМ!$B$33:$B$776,X$83)+'СЕТ СН'!$H$14+СВЦЭМ!$D$10+'СЕТ СН'!$H$5-'СЕТ СН'!$H$24</f>
        <v>3099.20689326</v>
      </c>
      <c r="Y103" s="36">
        <f>SUMIFS(СВЦЭМ!$D$33:$D$776,СВЦЭМ!$A$33:$A$776,$A103,СВЦЭМ!$B$33:$B$776,Y$83)+'СЕТ СН'!$H$14+СВЦЭМ!$D$10+'СЕТ СН'!$H$5-'СЕТ СН'!$H$24</f>
        <v>3123.12288201</v>
      </c>
    </row>
    <row r="104" spans="1:25" ht="15.75" x14ac:dyDescent="0.2">
      <c r="A104" s="35">
        <f t="shared" si="2"/>
        <v>44217</v>
      </c>
      <c r="B104" s="36">
        <f>SUMIFS(СВЦЭМ!$D$33:$D$776,СВЦЭМ!$A$33:$A$776,$A104,СВЦЭМ!$B$33:$B$776,B$83)+'СЕТ СН'!$H$14+СВЦЭМ!$D$10+'СЕТ СН'!$H$5-'СЕТ СН'!$H$24</f>
        <v>3098.2584445800003</v>
      </c>
      <c r="C104" s="36">
        <f>SUMIFS(СВЦЭМ!$D$33:$D$776,СВЦЭМ!$A$33:$A$776,$A104,СВЦЭМ!$B$33:$B$776,C$83)+'СЕТ СН'!$H$14+СВЦЭМ!$D$10+'СЕТ СН'!$H$5-'СЕТ СН'!$H$24</f>
        <v>3152.4226046200001</v>
      </c>
      <c r="D104" s="36">
        <f>SUMIFS(СВЦЭМ!$D$33:$D$776,СВЦЭМ!$A$33:$A$776,$A104,СВЦЭМ!$B$33:$B$776,D$83)+'СЕТ СН'!$H$14+СВЦЭМ!$D$10+'СЕТ СН'!$H$5-'СЕТ СН'!$H$24</f>
        <v>3181.1223883399998</v>
      </c>
      <c r="E104" s="36">
        <f>SUMIFS(СВЦЭМ!$D$33:$D$776,СВЦЭМ!$A$33:$A$776,$A104,СВЦЭМ!$B$33:$B$776,E$83)+'СЕТ СН'!$H$14+СВЦЭМ!$D$10+'СЕТ СН'!$H$5-'СЕТ СН'!$H$24</f>
        <v>3185.82108814</v>
      </c>
      <c r="F104" s="36">
        <f>SUMIFS(СВЦЭМ!$D$33:$D$776,СВЦЭМ!$A$33:$A$776,$A104,СВЦЭМ!$B$33:$B$776,F$83)+'СЕТ СН'!$H$14+СВЦЭМ!$D$10+'СЕТ СН'!$H$5-'СЕТ СН'!$H$24</f>
        <v>3184.0683619800002</v>
      </c>
      <c r="G104" s="36">
        <f>SUMIFS(СВЦЭМ!$D$33:$D$776,СВЦЭМ!$A$33:$A$776,$A104,СВЦЭМ!$B$33:$B$776,G$83)+'СЕТ СН'!$H$14+СВЦЭМ!$D$10+'СЕТ СН'!$H$5-'СЕТ СН'!$H$24</f>
        <v>3158.5527528299999</v>
      </c>
      <c r="H104" s="36">
        <f>SUMIFS(СВЦЭМ!$D$33:$D$776,СВЦЭМ!$A$33:$A$776,$A104,СВЦЭМ!$B$33:$B$776,H$83)+'СЕТ СН'!$H$14+СВЦЭМ!$D$10+'СЕТ СН'!$H$5-'СЕТ СН'!$H$24</f>
        <v>3118.4734638099999</v>
      </c>
      <c r="I104" s="36">
        <f>SUMIFS(СВЦЭМ!$D$33:$D$776,СВЦЭМ!$A$33:$A$776,$A104,СВЦЭМ!$B$33:$B$776,I$83)+'СЕТ СН'!$H$14+СВЦЭМ!$D$10+'СЕТ СН'!$H$5-'СЕТ СН'!$H$24</f>
        <v>3099.1388748999998</v>
      </c>
      <c r="J104" s="36">
        <f>SUMIFS(СВЦЭМ!$D$33:$D$776,СВЦЭМ!$A$33:$A$776,$A104,СВЦЭМ!$B$33:$B$776,J$83)+'СЕТ СН'!$H$14+СВЦЭМ!$D$10+'СЕТ СН'!$H$5-'СЕТ СН'!$H$24</f>
        <v>3073.07174407</v>
      </c>
      <c r="K104" s="36">
        <f>SUMIFS(СВЦЭМ!$D$33:$D$776,СВЦЭМ!$A$33:$A$776,$A104,СВЦЭМ!$B$33:$B$776,K$83)+'СЕТ СН'!$H$14+СВЦЭМ!$D$10+'СЕТ СН'!$H$5-'СЕТ СН'!$H$24</f>
        <v>3067.8096178999999</v>
      </c>
      <c r="L104" s="36">
        <f>SUMIFS(СВЦЭМ!$D$33:$D$776,СВЦЭМ!$A$33:$A$776,$A104,СВЦЭМ!$B$33:$B$776,L$83)+'СЕТ СН'!$H$14+СВЦЭМ!$D$10+'СЕТ СН'!$H$5-'СЕТ СН'!$H$24</f>
        <v>3063.6995714300001</v>
      </c>
      <c r="M104" s="36">
        <f>SUMIFS(СВЦЭМ!$D$33:$D$776,СВЦЭМ!$A$33:$A$776,$A104,СВЦЭМ!$B$33:$B$776,M$83)+'СЕТ СН'!$H$14+СВЦЭМ!$D$10+'СЕТ СН'!$H$5-'СЕТ СН'!$H$24</f>
        <v>3067.7045151500001</v>
      </c>
      <c r="N104" s="36">
        <f>SUMIFS(СВЦЭМ!$D$33:$D$776,СВЦЭМ!$A$33:$A$776,$A104,СВЦЭМ!$B$33:$B$776,N$83)+'СЕТ СН'!$H$14+СВЦЭМ!$D$10+'СЕТ СН'!$H$5-'СЕТ СН'!$H$24</f>
        <v>3077.9682231000002</v>
      </c>
      <c r="O104" s="36">
        <f>SUMIFS(СВЦЭМ!$D$33:$D$776,СВЦЭМ!$A$33:$A$776,$A104,СВЦЭМ!$B$33:$B$776,O$83)+'СЕТ СН'!$H$14+СВЦЭМ!$D$10+'СЕТ СН'!$H$5-'СЕТ СН'!$H$24</f>
        <v>3095.39510741</v>
      </c>
      <c r="P104" s="36">
        <f>SUMIFS(СВЦЭМ!$D$33:$D$776,СВЦЭМ!$A$33:$A$776,$A104,СВЦЭМ!$B$33:$B$776,P$83)+'СЕТ СН'!$H$14+СВЦЭМ!$D$10+'СЕТ СН'!$H$5-'СЕТ СН'!$H$24</f>
        <v>3109.8840644700003</v>
      </c>
      <c r="Q104" s="36">
        <f>SUMIFS(СВЦЭМ!$D$33:$D$776,СВЦЭМ!$A$33:$A$776,$A104,СВЦЭМ!$B$33:$B$776,Q$83)+'СЕТ СН'!$H$14+СВЦЭМ!$D$10+'СЕТ СН'!$H$5-'СЕТ СН'!$H$24</f>
        <v>3112.3614267900002</v>
      </c>
      <c r="R104" s="36">
        <f>SUMIFS(СВЦЭМ!$D$33:$D$776,СВЦЭМ!$A$33:$A$776,$A104,СВЦЭМ!$B$33:$B$776,R$83)+'СЕТ СН'!$H$14+СВЦЭМ!$D$10+'СЕТ СН'!$H$5-'СЕТ СН'!$H$24</f>
        <v>3099.34340591</v>
      </c>
      <c r="S104" s="36">
        <f>SUMIFS(СВЦЭМ!$D$33:$D$776,СВЦЭМ!$A$33:$A$776,$A104,СВЦЭМ!$B$33:$B$776,S$83)+'СЕТ СН'!$H$14+СВЦЭМ!$D$10+'СЕТ СН'!$H$5-'СЕТ СН'!$H$24</f>
        <v>3073.2321815599998</v>
      </c>
      <c r="T104" s="36">
        <f>SUMIFS(СВЦЭМ!$D$33:$D$776,СВЦЭМ!$A$33:$A$776,$A104,СВЦЭМ!$B$33:$B$776,T$83)+'СЕТ СН'!$H$14+СВЦЭМ!$D$10+'СЕТ СН'!$H$5-'СЕТ СН'!$H$24</f>
        <v>3067.9651788700003</v>
      </c>
      <c r="U104" s="36">
        <f>SUMIFS(СВЦЭМ!$D$33:$D$776,СВЦЭМ!$A$33:$A$776,$A104,СВЦЭМ!$B$33:$B$776,U$83)+'СЕТ СН'!$H$14+СВЦЭМ!$D$10+'СЕТ СН'!$H$5-'СЕТ СН'!$H$24</f>
        <v>3067.8344705300001</v>
      </c>
      <c r="V104" s="36">
        <f>SUMIFS(СВЦЭМ!$D$33:$D$776,СВЦЭМ!$A$33:$A$776,$A104,СВЦЭМ!$B$33:$B$776,V$83)+'СЕТ СН'!$H$14+СВЦЭМ!$D$10+'СЕТ СН'!$H$5-'СЕТ СН'!$H$24</f>
        <v>3072.39267255</v>
      </c>
      <c r="W104" s="36">
        <f>SUMIFS(СВЦЭМ!$D$33:$D$776,СВЦЭМ!$A$33:$A$776,$A104,СВЦЭМ!$B$33:$B$776,W$83)+'СЕТ СН'!$H$14+СВЦЭМ!$D$10+'СЕТ СН'!$H$5-'СЕТ СН'!$H$24</f>
        <v>3092.2253784700001</v>
      </c>
      <c r="X104" s="36">
        <f>SUMIFS(СВЦЭМ!$D$33:$D$776,СВЦЭМ!$A$33:$A$776,$A104,СВЦЭМ!$B$33:$B$776,X$83)+'СЕТ СН'!$H$14+СВЦЭМ!$D$10+'СЕТ СН'!$H$5-'СЕТ СН'!$H$24</f>
        <v>3100.3126941800001</v>
      </c>
      <c r="Y104" s="36">
        <f>SUMIFS(СВЦЭМ!$D$33:$D$776,СВЦЭМ!$A$33:$A$776,$A104,СВЦЭМ!$B$33:$B$776,Y$83)+'СЕТ СН'!$H$14+СВЦЭМ!$D$10+'СЕТ СН'!$H$5-'СЕТ СН'!$H$24</f>
        <v>3123.9493028900001</v>
      </c>
    </row>
    <row r="105" spans="1:25" ht="15.75" x14ac:dyDescent="0.2">
      <c r="A105" s="35">
        <f t="shared" si="2"/>
        <v>44218</v>
      </c>
      <c r="B105" s="36">
        <f>SUMIFS(СВЦЭМ!$D$33:$D$776,СВЦЭМ!$A$33:$A$776,$A105,СВЦЭМ!$B$33:$B$776,B$83)+'СЕТ СН'!$H$14+СВЦЭМ!$D$10+'СЕТ СН'!$H$5-'СЕТ СН'!$H$24</f>
        <v>3097.04027228</v>
      </c>
      <c r="C105" s="36">
        <f>SUMIFS(СВЦЭМ!$D$33:$D$776,СВЦЭМ!$A$33:$A$776,$A105,СВЦЭМ!$B$33:$B$776,C$83)+'СЕТ СН'!$H$14+СВЦЭМ!$D$10+'СЕТ СН'!$H$5-'СЕТ СН'!$H$24</f>
        <v>3132.1700681399998</v>
      </c>
      <c r="D105" s="36">
        <f>SUMIFS(СВЦЭМ!$D$33:$D$776,СВЦЭМ!$A$33:$A$776,$A105,СВЦЭМ!$B$33:$B$776,D$83)+'СЕТ СН'!$H$14+СВЦЭМ!$D$10+'СЕТ СН'!$H$5-'СЕТ СН'!$H$24</f>
        <v>3174.48687965</v>
      </c>
      <c r="E105" s="36">
        <f>SUMIFS(СВЦЭМ!$D$33:$D$776,СВЦЭМ!$A$33:$A$776,$A105,СВЦЭМ!$B$33:$B$776,E$83)+'СЕТ СН'!$H$14+СВЦЭМ!$D$10+'СЕТ СН'!$H$5-'СЕТ СН'!$H$24</f>
        <v>3191.41331373</v>
      </c>
      <c r="F105" s="36">
        <f>SUMIFS(СВЦЭМ!$D$33:$D$776,СВЦЭМ!$A$33:$A$776,$A105,СВЦЭМ!$B$33:$B$776,F$83)+'СЕТ СН'!$H$14+СВЦЭМ!$D$10+'СЕТ СН'!$H$5-'СЕТ СН'!$H$24</f>
        <v>3205.6595930799999</v>
      </c>
      <c r="G105" s="36">
        <f>SUMIFS(СВЦЭМ!$D$33:$D$776,СВЦЭМ!$A$33:$A$776,$A105,СВЦЭМ!$B$33:$B$776,G$83)+'СЕТ СН'!$H$14+СВЦЭМ!$D$10+'СЕТ СН'!$H$5-'СЕТ СН'!$H$24</f>
        <v>3187.3096313699998</v>
      </c>
      <c r="H105" s="36">
        <f>SUMIFS(СВЦЭМ!$D$33:$D$776,СВЦЭМ!$A$33:$A$776,$A105,СВЦЭМ!$B$33:$B$776,H$83)+'СЕТ СН'!$H$14+СВЦЭМ!$D$10+'СЕТ СН'!$H$5-'СЕТ СН'!$H$24</f>
        <v>3145.9098096400003</v>
      </c>
      <c r="I105" s="36">
        <f>SUMIFS(СВЦЭМ!$D$33:$D$776,СВЦЭМ!$A$33:$A$776,$A105,СВЦЭМ!$B$33:$B$776,I$83)+'СЕТ СН'!$H$14+СВЦЭМ!$D$10+'СЕТ СН'!$H$5-'СЕТ СН'!$H$24</f>
        <v>3114.6152369399997</v>
      </c>
      <c r="J105" s="36">
        <f>SUMIFS(СВЦЭМ!$D$33:$D$776,СВЦЭМ!$A$33:$A$776,$A105,СВЦЭМ!$B$33:$B$776,J$83)+'СЕТ СН'!$H$14+СВЦЭМ!$D$10+'СЕТ СН'!$H$5-'СЕТ СН'!$H$24</f>
        <v>3086.31825738</v>
      </c>
      <c r="K105" s="36">
        <f>SUMIFS(СВЦЭМ!$D$33:$D$776,СВЦЭМ!$A$33:$A$776,$A105,СВЦЭМ!$B$33:$B$776,K$83)+'СЕТ СН'!$H$14+СВЦЭМ!$D$10+'СЕТ СН'!$H$5-'СЕТ СН'!$H$24</f>
        <v>3075.4906369199998</v>
      </c>
      <c r="L105" s="36">
        <f>SUMIFS(СВЦЭМ!$D$33:$D$776,СВЦЭМ!$A$33:$A$776,$A105,СВЦЭМ!$B$33:$B$776,L$83)+'СЕТ СН'!$H$14+СВЦЭМ!$D$10+'СЕТ СН'!$H$5-'СЕТ СН'!$H$24</f>
        <v>3070.3030167000002</v>
      </c>
      <c r="M105" s="36">
        <f>SUMIFS(СВЦЭМ!$D$33:$D$776,СВЦЭМ!$A$33:$A$776,$A105,СВЦЭМ!$B$33:$B$776,M$83)+'СЕТ СН'!$H$14+СВЦЭМ!$D$10+'СЕТ СН'!$H$5-'СЕТ СН'!$H$24</f>
        <v>3074.7341885400001</v>
      </c>
      <c r="N105" s="36">
        <f>SUMIFS(СВЦЭМ!$D$33:$D$776,СВЦЭМ!$A$33:$A$776,$A105,СВЦЭМ!$B$33:$B$776,N$83)+'СЕТ СН'!$H$14+СВЦЭМ!$D$10+'СЕТ СН'!$H$5-'СЕТ СН'!$H$24</f>
        <v>3082.7467830699998</v>
      </c>
      <c r="O105" s="36">
        <f>SUMIFS(СВЦЭМ!$D$33:$D$776,СВЦЭМ!$A$33:$A$776,$A105,СВЦЭМ!$B$33:$B$776,O$83)+'СЕТ СН'!$H$14+СВЦЭМ!$D$10+'СЕТ СН'!$H$5-'СЕТ СН'!$H$24</f>
        <v>3111.3149061900003</v>
      </c>
      <c r="P105" s="36">
        <f>SUMIFS(СВЦЭМ!$D$33:$D$776,СВЦЭМ!$A$33:$A$776,$A105,СВЦЭМ!$B$33:$B$776,P$83)+'СЕТ СН'!$H$14+СВЦЭМ!$D$10+'СЕТ СН'!$H$5-'СЕТ СН'!$H$24</f>
        <v>3120.0493512800003</v>
      </c>
      <c r="Q105" s="36">
        <f>SUMIFS(СВЦЭМ!$D$33:$D$776,СВЦЭМ!$A$33:$A$776,$A105,СВЦЭМ!$B$33:$B$776,Q$83)+'СЕТ СН'!$H$14+СВЦЭМ!$D$10+'СЕТ СН'!$H$5-'СЕТ СН'!$H$24</f>
        <v>3126.6118218000001</v>
      </c>
      <c r="R105" s="36">
        <f>SUMIFS(СВЦЭМ!$D$33:$D$776,СВЦЭМ!$A$33:$A$776,$A105,СВЦЭМ!$B$33:$B$776,R$83)+'СЕТ СН'!$H$14+СВЦЭМ!$D$10+'СЕТ СН'!$H$5-'СЕТ СН'!$H$24</f>
        <v>3113.2135481599998</v>
      </c>
      <c r="S105" s="36">
        <f>SUMIFS(СВЦЭМ!$D$33:$D$776,СВЦЭМ!$A$33:$A$776,$A105,СВЦЭМ!$B$33:$B$776,S$83)+'СЕТ СН'!$H$14+СВЦЭМ!$D$10+'СЕТ СН'!$H$5-'СЕТ СН'!$H$24</f>
        <v>3096.8968693400002</v>
      </c>
      <c r="T105" s="36">
        <f>SUMIFS(СВЦЭМ!$D$33:$D$776,СВЦЭМ!$A$33:$A$776,$A105,СВЦЭМ!$B$33:$B$776,T$83)+'СЕТ СН'!$H$14+СВЦЭМ!$D$10+'СЕТ СН'!$H$5-'СЕТ СН'!$H$24</f>
        <v>3075.3196325999997</v>
      </c>
      <c r="U105" s="36">
        <f>SUMIFS(СВЦЭМ!$D$33:$D$776,СВЦЭМ!$A$33:$A$776,$A105,СВЦЭМ!$B$33:$B$776,U$83)+'СЕТ СН'!$H$14+СВЦЭМ!$D$10+'СЕТ СН'!$H$5-'СЕТ СН'!$H$24</f>
        <v>3075.5785587700002</v>
      </c>
      <c r="V105" s="36">
        <f>SUMIFS(СВЦЭМ!$D$33:$D$776,СВЦЭМ!$A$33:$A$776,$A105,СВЦЭМ!$B$33:$B$776,V$83)+'СЕТ СН'!$H$14+СВЦЭМ!$D$10+'СЕТ СН'!$H$5-'СЕТ СН'!$H$24</f>
        <v>3085.0462143899999</v>
      </c>
      <c r="W105" s="36">
        <f>SUMIFS(СВЦЭМ!$D$33:$D$776,СВЦЭМ!$A$33:$A$776,$A105,СВЦЭМ!$B$33:$B$776,W$83)+'СЕТ СН'!$H$14+СВЦЭМ!$D$10+'СЕТ СН'!$H$5-'СЕТ СН'!$H$24</f>
        <v>3103.2829138799998</v>
      </c>
      <c r="X105" s="36">
        <f>SUMIFS(СВЦЭМ!$D$33:$D$776,СВЦЭМ!$A$33:$A$776,$A105,СВЦЭМ!$B$33:$B$776,X$83)+'СЕТ СН'!$H$14+СВЦЭМ!$D$10+'СЕТ СН'!$H$5-'СЕТ СН'!$H$24</f>
        <v>3113.5224010100001</v>
      </c>
      <c r="Y105" s="36">
        <f>SUMIFS(СВЦЭМ!$D$33:$D$776,СВЦЭМ!$A$33:$A$776,$A105,СВЦЭМ!$B$33:$B$776,Y$83)+'СЕТ СН'!$H$14+СВЦЭМ!$D$10+'СЕТ СН'!$H$5-'СЕТ СН'!$H$24</f>
        <v>3135.0550509599998</v>
      </c>
    </row>
    <row r="106" spans="1:25" ht="15.75" x14ac:dyDescent="0.2">
      <c r="A106" s="35">
        <f t="shared" si="2"/>
        <v>44219</v>
      </c>
      <c r="B106" s="36">
        <f>SUMIFS(СВЦЭМ!$D$33:$D$776,СВЦЭМ!$A$33:$A$776,$A106,СВЦЭМ!$B$33:$B$776,B$83)+'СЕТ СН'!$H$14+СВЦЭМ!$D$10+'СЕТ СН'!$H$5-'СЕТ СН'!$H$24</f>
        <v>3144.4811589999999</v>
      </c>
      <c r="C106" s="36">
        <f>SUMIFS(СВЦЭМ!$D$33:$D$776,СВЦЭМ!$A$33:$A$776,$A106,СВЦЭМ!$B$33:$B$776,C$83)+'СЕТ СН'!$H$14+СВЦЭМ!$D$10+'СЕТ СН'!$H$5-'СЕТ СН'!$H$24</f>
        <v>3159.0657142099999</v>
      </c>
      <c r="D106" s="36">
        <f>SUMIFS(СВЦЭМ!$D$33:$D$776,СВЦЭМ!$A$33:$A$776,$A106,СВЦЭМ!$B$33:$B$776,D$83)+'СЕТ СН'!$H$14+СВЦЭМ!$D$10+'СЕТ СН'!$H$5-'СЕТ СН'!$H$24</f>
        <v>3181.9692125800002</v>
      </c>
      <c r="E106" s="36">
        <f>SUMIFS(СВЦЭМ!$D$33:$D$776,СВЦЭМ!$A$33:$A$776,$A106,СВЦЭМ!$B$33:$B$776,E$83)+'СЕТ СН'!$H$14+СВЦЭМ!$D$10+'СЕТ СН'!$H$5-'СЕТ СН'!$H$24</f>
        <v>3189.9836712799997</v>
      </c>
      <c r="F106" s="36">
        <f>SUMIFS(СВЦЭМ!$D$33:$D$776,СВЦЭМ!$A$33:$A$776,$A106,СВЦЭМ!$B$33:$B$776,F$83)+'СЕТ СН'!$H$14+СВЦЭМ!$D$10+'СЕТ СН'!$H$5-'СЕТ СН'!$H$24</f>
        <v>3197.31102758</v>
      </c>
      <c r="G106" s="36">
        <f>SUMIFS(СВЦЭМ!$D$33:$D$776,СВЦЭМ!$A$33:$A$776,$A106,СВЦЭМ!$B$33:$B$776,G$83)+'СЕТ СН'!$H$14+СВЦЭМ!$D$10+'СЕТ СН'!$H$5-'СЕТ СН'!$H$24</f>
        <v>3186.4121789600003</v>
      </c>
      <c r="H106" s="36">
        <f>SUMIFS(СВЦЭМ!$D$33:$D$776,СВЦЭМ!$A$33:$A$776,$A106,СВЦЭМ!$B$33:$B$776,H$83)+'СЕТ СН'!$H$14+СВЦЭМ!$D$10+'СЕТ СН'!$H$5-'СЕТ СН'!$H$24</f>
        <v>3165.21433045</v>
      </c>
      <c r="I106" s="36">
        <f>SUMIFS(СВЦЭМ!$D$33:$D$776,СВЦЭМ!$A$33:$A$776,$A106,СВЦЭМ!$B$33:$B$776,I$83)+'СЕТ СН'!$H$14+СВЦЭМ!$D$10+'СЕТ СН'!$H$5-'СЕТ СН'!$H$24</f>
        <v>3151.1344789899999</v>
      </c>
      <c r="J106" s="36">
        <f>SUMIFS(СВЦЭМ!$D$33:$D$776,СВЦЭМ!$A$33:$A$776,$A106,СВЦЭМ!$B$33:$B$776,J$83)+'СЕТ СН'!$H$14+СВЦЭМ!$D$10+'СЕТ СН'!$H$5-'СЕТ СН'!$H$24</f>
        <v>3110.7464589900001</v>
      </c>
      <c r="K106" s="36">
        <f>SUMIFS(СВЦЭМ!$D$33:$D$776,СВЦЭМ!$A$33:$A$776,$A106,СВЦЭМ!$B$33:$B$776,K$83)+'СЕТ СН'!$H$14+СВЦЭМ!$D$10+'СЕТ СН'!$H$5-'СЕТ СН'!$H$24</f>
        <v>3074.24822442</v>
      </c>
      <c r="L106" s="36">
        <f>SUMIFS(СВЦЭМ!$D$33:$D$776,СВЦЭМ!$A$33:$A$776,$A106,СВЦЭМ!$B$33:$B$776,L$83)+'СЕТ СН'!$H$14+СВЦЭМ!$D$10+'СЕТ СН'!$H$5-'СЕТ СН'!$H$24</f>
        <v>3059.8346866900001</v>
      </c>
      <c r="M106" s="36">
        <f>SUMIFS(СВЦЭМ!$D$33:$D$776,СВЦЭМ!$A$33:$A$776,$A106,СВЦЭМ!$B$33:$B$776,M$83)+'СЕТ СН'!$H$14+СВЦЭМ!$D$10+'СЕТ СН'!$H$5-'СЕТ СН'!$H$24</f>
        <v>3063.33767429</v>
      </c>
      <c r="N106" s="36">
        <f>SUMIFS(СВЦЭМ!$D$33:$D$776,СВЦЭМ!$A$33:$A$776,$A106,СВЦЭМ!$B$33:$B$776,N$83)+'СЕТ СН'!$H$14+СВЦЭМ!$D$10+'СЕТ СН'!$H$5-'СЕТ СН'!$H$24</f>
        <v>3072.8707491200003</v>
      </c>
      <c r="O106" s="36">
        <f>SUMIFS(СВЦЭМ!$D$33:$D$776,СВЦЭМ!$A$33:$A$776,$A106,СВЦЭМ!$B$33:$B$776,O$83)+'СЕТ СН'!$H$14+СВЦЭМ!$D$10+'СЕТ СН'!$H$5-'СЕТ СН'!$H$24</f>
        <v>3085.5615121700002</v>
      </c>
      <c r="P106" s="36">
        <f>SUMIFS(СВЦЭМ!$D$33:$D$776,СВЦЭМ!$A$33:$A$776,$A106,СВЦЭМ!$B$33:$B$776,P$83)+'СЕТ СН'!$H$14+СВЦЭМ!$D$10+'СЕТ СН'!$H$5-'СЕТ СН'!$H$24</f>
        <v>3116.3284340600003</v>
      </c>
      <c r="Q106" s="36">
        <f>SUMIFS(СВЦЭМ!$D$33:$D$776,СВЦЭМ!$A$33:$A$776,$A106,СВЦЭМ!$B$33:$B$776,Q$83)+'СЕТ СН'!$H$14+СВЦЭМ!$D$10+'СЕТ СН'!$H$5-'СЕТ СН'!$H$24</f>
        <v>3125.9614268099999</v>
      </c>
      <c r="R106" s="36">
        <f>SUMIFS(СВЦЭМ!$D$33:$D$776,СВЦЭМ!$A$33:$A$776,$A106,СВЦЭМ!$B$33:$B$776,R$83)+'СЕТ СН'!$H$14+СВЦЭМ!$D$10+'СЕТ СН'!$H$5-'СЕТ СН'!$H$24</f>
        <v>3115.8769466900003</v>
      </c>
      <c r="S106" s="36">
        <f>SUMIFS(СВЦЭМ!$D$33:$D$776,СВЦЭМ!$A$33:$A$776,$A106,СВЦЭМ!$B$33:$B$776,S$83)+'СЕТ СН'!$H$14+СВЦЭМ!$D$10+'СЕТ СН'!$H$5-'СЕТ СН'!$H$24</f>
        <v>3094.9490191099999</v>
      </c>
      <c r="T106" s="36">
        <f>SUMIFS(СВЦЭМ!$D$33:$D$776,СВЦЭМ!$A$33:$A$776,$A106,СВЦЭМ!$B$33:$B$776,T$83)+'СЕТ СН'!$H$14+СВЦЭМ!$D$10+'СЕТ СН'!$H$5-'СЕТ СН'!$H$24</f>
        <v>3066.3361745299999</v>
      </c>
      <c r="U106" s="36">
        <f>SUMIFS(СВЦЭМ!$D$33:$D$776,СВЦЭМ!$A$33:$A$776,$A106,СВЦЭМ!$B$33:$B$776,U$83)+'СЕТ СН'!$H$14+СВЦЭМ!$D$10+'СЕТ СН'!$H$5-'СЕТ СН'!$H$24</f>
        <v>3064.5948726699999</v>
      </c>
      <c r="V106" s="36">
        <f>SUMIFS(СВЦЭМ!$D$33:$D$776,СВЦЭМ!$A$33:$A$776,$A106,СВЦЭМ!$B$33:$B$776,V$83)+'СЕТ СН'!$H$14+СВЦЭМ!$D$10+'СЕТ СН'!$H$5-'СЕТ СН'!$H$24</f>
        <v>3077.9602691</v>
      </c>
      <c r="W106" s="36">
        <f>SUMIFS(СВЦЭМ!$D$33:$D$776,СВЦЭМ!$A$33:$A$776,$A106,СВЦЭМ!$B$33:$B$776,W$83)+'СЕТ СН'!$H$14+СВЦЭМ!$D$10+'СЕТ СН'!$H$5-'СЕТ СН'!$H$24</f>
        <v>3095.0925713199999</v>
      </c>
      <c r="X106" s="36">
        <f>SUMIFS(СВЦЭМ!$D$33:$D$776,СВЦЭМ!$A$33:$A$776,$A106,СВЦЭМ!$B$33:$B$776,X$83)+'СЕТ СН'!$H$14+СВЦЭМ!$D$10+'СЕТ СН'!$H$5-'СЕТ СН'!$H$24</f>
        <v>3101.0069811200001</v>
      </c>
      <c r="Y106" s="36">
        <f>SUMIFS(СВЦЭМ!$D$33:$D$776,СВЦЭМ!$A$33:$A$776,$A106,СВЦЭМ!$B$33:$B$776,Y$83)+'СЕТ СН'!$H$14+СВЦЭМ!$D$10+'СЕТ СН'!$H$5-'СЕТ СН'!$H$24</f>
        <v>3121.6019151999999</v>
      </c>
    </row>
    <row r="107" spans="1:25" ht="15.75" x14ac:dyDescent="0.2">
      <c r="A107" s="35">
        <f t="shared" si="2"/>
        <v>44220</v>
      </c>
      <c r="B107" s="36">
        <f>SUMIFS(СВЦЭМ!$D$33:$D$776,СВЦЭМ!$A$33:$A$776,$A107,СВЦЭМ!$B$33:$B$776,B$83)+'СЕТ СН'!$H$14+СВЦЭМ!$D$10+'СЕТ СН'!$H$5-'СЕТ СН'!$H$24</f>
        <v>3119.7890039399999</v>
      </c>
      <c r="C107" s="36">
        <f>SUMIFS(СВЦЭМ!$D$33:$D$776,СВЦЭМ!$A$33:$A$776,$A107,СВЦЭМ!$B$33:$B$776,C$83)+'СЕТ СН'!$H$14+СВЦЭМ!$D$10+'СЕТ СН'!$H$5-'СЕТ СН'!$H$24</f>
        <v>3154.5094507599997</v>
      </c>
      <c r="D107" s="36">
        <f>SUMIFS(СВЦЭМ!$D$33:$D$776,СВЦЭМ!$A$33:$A$776,$A107,СВЦЭМ!$B$33:$B$776,D$83)+'СЕТ СН'!$H$14+СВЦЭМ!$D$10+'СЕТ СН'!$H$5-'СЕТ СН'!$H$24</f>
        <v>3171.2308084599999</v>
      </c>
      <c r="E107" s="36">
        <f>SUMIFS(СВЦЭМ!$D$33:$D$776,СВЦЭМ!$A$33:$A$776,$A107,СВЦЭМ!$B$33:$B$776,E$83)+'СЕТ СН'!$H$14+СВЦЭМ!$D$10+'СЕТ СН'!$H$5-'СЕТ СН'!$H$24</f>
        <v>3178.3136001900002</v>
      </c>
      <c r="F107" s="36">
        <f>SUMIFS(СВЦЭМ!$D$33:$D$776,СВЦЭМ!$A$33:$A$776,$A107,СВЦЭМ!$B$33:$B$776,F$83)+'СЕТ СН'!$H$14+СВЦЭМ!$D$10+'СЕТ СН'!$H$5-'СЕТ СН'!$H$24</f>
        <v>3195.7118343700004</v>
      </c>
      <c r="G107" s="36">
        <f>SUMIFS(СВЦЭМ!$D$33:$D$776,СВЦЭМ!$A$33:$A$776,$A107,СВЦЭМ!$B$33:$B$776,G$83)+'СЕТ СН'!$H$14+СВЦЭМ!$D$10+'СЕТ СН'!$H$5-'СЕТ СН'!$H$24</f>
        <v>3184.72152615</v>
      </c>
      <c r="H107" s="36">
        <f>SUMIFS(СВЦЭМ!$D$33:$D$776,СВЦЭМ!$A$33:$A$776,$A107,СВЦЭМ!$B$33:$B$776,H$83)+'СЕТ СН'!$H$14+СВЦЭМ!$D$10+'СЕТ СН'!$H$5-'СЕТ СН'!$H$24</f>
        <v>3165.3680036800001</v>
      </c>
      <c r="I107" s="36">
        <f>SUMIFS(СВЦЭМ!$D$33:$D$776,СВЦЭМ!$A$33:$A$776,$A107,СВЦЭМ!$B$33:$B$776,I$83)+'СЕТ СН'!$H$14+СВЦЭМ!$D$10+'СЕТ СН'!$H$5-'СЕТ СН'!$H$24</f>
        <v>3150.2995374399998</v>
      </c>
      <c r="J107" s="36">
        <f>SUMIFS(СВЦЭМ!$D$33:$D$776,СВЦЭМ!$A$33:$A$776,$A107,СВЦЭМ!$B$33:$B$776,J$83)+'СЕТ СН'!$H$14+СВЦЭМ!$D$10+'СЕТ СН'!$H$5-'СЕТ СН'!$H$24</f>
        <v>3113.4724342899999</v>
      </c>
      <c r="K107" s="36">
        <f>SUMIFS(СВЦЭМ!$D$33:$D$776,СВЦЭМ!$A$33:$A$776,$A107,СВЦЭМ!$B$33:$B$776,K$83)+'СЕТ СН'!$H$14+СВЦЭМ!$D$10+'СЕТ СН'!$H$5-'СЕТ СН'!$H$24</f>
        <v>3078.2445555700001</v>
      </c>
      <c r="L107" s="36">
        <f>SUMIFS(СВЦЭМ!$D$33:$D$776,СВЦЭМ!$A$33:$A$776,$A107,СВЦЭМ!$B$33:$B$776,L$83)+'СЕТ СН'!$H$14+СВЦЭМ!$D$10+'СЕТ СН'!$H$5-'СЕТ СН'!$H$24</f>
        <v>3062.31028148</v>
      </c>
      <c r="M107" s="36">
        <f>SUMIFS(СВЦЭМ!$D$33:$D$776,СВЦЭМ!$A$33:$A$776,$A107,СВЦЭМ!$B$33:$B$776,M$83)+'СЕТ СН'!$H$14+СВЦЭМ!$D$10+'СЕТ СН'!$H$5-'СЕТ СН'!$H$24</f>
        <v>3067.3783952100002</v>
      </c>
      <c r="N107" s="36">
        <f>SUMIFS(СВЦЭМ!$D$33:$D$776,СВЦЭМ!$A$33:$A$776,$A107,СВЦЭМ!$B$33:$B$776,N$83)+'СЕТ СН'!$H$14+СВЦЭМ!$D$10+'СЕТ СН'!$H$5-'СЕТ СН'!$H$24</f>
        <v>3077.0497444299999</v>
      </c>
      <c r="O107" s="36">
        <f>SUMIFS(СВЦЭМ!$D$33:$D$776,СВЦЭМ!$A$33:$A$776,$A107,СВЦЭМ!$B$33:$B$776,O$83)+'СЕТ СН'!$H$14+СВЦЭМ!$D$10+'СЕТ СН'!$H$5-'СЕТ СН'!$H$24</f>
        <v>3096.1318626800003</v>
      </c>
      <c r="P107" s="36">
        <f>SUMIFS(СВЦЭМ!$D$33:$D$776,СВЦЭМ!$A$33:$A$776,$A107,СВЦЭМ!$B$33:$B$776,P$83)+'СЕТ СН'!$H$14+СВЦЭМ!$D$10+'СЕТ СН'!$H$5-'СЕТ СН'!$H$24</f>
        <v>3132.7975490600002</v>
      </c>
      <c r="Q107" s="36">
        <f>SUMIFS(СВЦЭМ!$D$33:$D$776,СВЦЭМ!$A$33:$A$776,$A107,СВЦЭМ!$B$33:$B$776,Q$83)+'СЕТ СН'!$H$14+СВЦЭМ!$D$10+'СЕТ СН'!$H$5-'СЕТ СН'!$H$24</f>
        <v>3140.54291195</v>
      </c>
      <c r="R107" s="36">
        <f>SUMIFS(СВЦЭМ!$D$33:$D$776,СВЦЭМ!$A$33:$A$776,$A107,СВЦЭМ!$B$33:$B$776,R$83)+'СЕТ СН'!$H$14+СВЦЭМ!$D$10+'СЕТ СН'!$H$5-'СЕТ СН'!$H$24</f>
        <v>3124.5593693000001</v>
      </c>
      <c r="S107" s="36">
        <f>SUMIFS(СВЦЭМ!$D$33:$D$776,СВЦЭМ!$A$33:$A$776,$A107,СВЦЭМ!$B$33:$B$776,S$83)+'СЕТ СН'!$H$14+СВЦЭМ!$D$10+'СЕТ СН'!$H$5-'СЕТ СН'!$H$24</f>
        <v>3103.0123535900002</v>
      </c>
      <c r="T107" s="36">
        <f>SUMIFS(СВЦЭМ!$D$33:$D$776,СВЦЭМ!$A$33:$A$776,$A107,СВЦЭМ!$B$33:$B$776,T$83)+'СЕТ СН'!$H$14+СВЦЭМ!$D$10+'СЕТ СН'!$H$5-'СЕТ СН'!$H$24</f>
        <v>3060.04613763</v>
      </c>
      <c r="U107" s="36">
        <f>SUMIFS(СВЦЭМ!$D$33:$D$776,СВЦЭМ!$A$33:$A$776,$A107,СВЦЭМ!$B$33:$B$776,U$83)+'СЕТ СН'!$H$14+СВЦЭМ!$D$10+'СЕТ СН'!$H$5-'СЕТ СН'!$H$24</f>
        <v>3054.1419929200001</v>
      </c>
      <c r="V107" s="36">
        <f>SUMIFS(СВЦЭМ!$D$33:$D$776,СВЦЭМ!$A$33:$A$776,$A107,СВЦЭМ!$B$33:$B$776,V$83)+'СЕТ СН'!$H$14+СВЦЭМ!$D$10+'СЕТ СН'!$H$5-'СЕТ СН'!$H$24</f>
        <v>3052.47410472</v>
      </c>
      <c r="W107" s="36">
        <f>SUMIFS(СВЦЭМ!$D$33:$D$776,СВЦЭМ!$A$33:$A$776,$A107,СВЦЭМ!$B$33:$B$776,W$83)+'СЕТ СН'!$H$14+СВЦЭМ!$D$10+'СЕТ СН'!$H$5-'СЕТ СН'!$H$24</f>
        <v>3069.9866618699998</v>
      </c>
      <c r="X107" s="36">
        <f>SUMIFS(СВЦЭМ!$D$33:$D$776,СВЦЭМ!$A$33:$A$776,$A107,СВЦЭМ!$B$33:$B$776,X$83)+'СЕТ СН'!$H$14+СВЦЭМ!$D$10+'СЕТ СН'!$H$5-'СЕТ СН'!$H$24</f>
        <v>3092.9054055500001</v>
      </c>
      <c r="Y107" s="36">
        <f>SUMIFS(СВЦЭМ!$D$33:$D$776,СВЦЭМ!$A$33:$A$776,$A107,СВЦЭМ!$B$33:$B$776,Y$83)+'СЕТ СН'!$H$14+СВЦЭМ!$D$10+'СЕТ СН'!$H$5-'СЕТ СН'!$H$24</f>
        <v>3114.8868903000002</v>
      </c>
    </row>
    <row r="108" spans="1:25" ht="15.75" x14ac:dyDescent="0.2">
      <c r="A108" s="35">
        <f t="shared" si="2"/>
        <v>44221</v>
      </c>
      <c r="B108" s="36">
        <f>SUMIFS(СВЦЭМ!$D$33:$D$776,СВЦЭМ!$A$33:$A$776,$A108,СВЦЭМ!$B$33:$B$776,B$83)+'СЕТ СН'!$H$14+СВЦЭМ!$D$10+'СЕТ СН'!$H$5-'СЕТ СН'!$H$24</f>
        <v>3130.1903607599997</v>
      </c>
      <c r="C108" s="36">
        <f>SUMIFS(СВЦЭМ!$D$33:$D$776,СВЦЭМ!$A$33:$A$776,$A108,СВЦЭМ!$B$33:$B$776,C$83)+'СЕТ СН'!$H$14+СВЦЭМ!$D$10+'СЕТ СН'!$H$5-'СЕТ СН'!$H$24</f>
        <v>3157.9256352499997</v>
      </c>
      <c r="D108" s="36">
        <f>SUMIFS(СВЦЭМ!$D$33:$D$776,СВЦЭМ!$A$33:$A$776,$A108,СВЦЭМ!$B$33:$B$776,D$83)+'СЕТ СН'!$H$14+СВЦЭМ!$D$10+'СЕТ СН'!$H$5-'СЕТ СН'!$H$24</f>
        <v>3172.3441016799998</v>
      </c>
      <c r="E108" s="36">
        <f>SUMIFS(СВЦЭМ!$D$33:$D$776,СВЦЭМ!$A$33:$A$776,$A108,СВЦЭМ!$B$33:$B$776,E$83)+'СЕТ СН'!$H$14+СВЦЭМ!$D$10+'СЕТ СН'!$H$5-'СЕТ СН'!$H$24</f>
        <v>3184.8165025099997</v>
      </c>
      <c r="F108" s="36">
        <f>SUMIFS(СВЦЭМ!$D$33:$D$776,СВЦЭМ!$A$33:$A$776,$A108,СВЦЭМ!$B$33:$B$776,F$83)+'СЕТ СН'!$H$14+СВЦЭМ!$D$10+'СЕТ СН'!$H$5-'СЕТ СН'!$H$24</f>
        <v>3202.3242997300003</v>
      </c>
      <c r="G108" s="36">
        <f>SUMIFS(СВЦЭМ!$D$33:$D$776,СВЦЭМ!$A$33:$A$776,$A108,СВЦЭМ!$B$33:$B$776,G$83)+'СЕТ СН'!$H$14+СВЦЭМ!$D$10+'СЕТ СН'!$H$5-'СЕТ СН'!$H$24</f>
        <v>3186.2952235800003</v>
      </c>
      <c r="H108" s="36">
        <f>SUMIFS(СВЦЭМ!$D$33:$D$776,СВЦЭМ!$A$33:$A$776,$A108,СВЦЭМ!$B$33:$B$776,H$83)+'СЕТ СН'!$H$14+СВЦЭМ!$D$10+'СЕТ СН'!$H$5-'СЕТ СН'!$H$24</f>
        <v>3149.7219658399999</v>
      </c>
      <c r="I108" s="36">
        <f>SUMIFS(СВЦЭМ!$D$33:$D$776,СВЦЭМ!$A$33:$A$776,$A108,СВЦЭМ!$B$33:$B$776,I$83)+'СЕТ СН'!$H$14+СВЦЭМ!$D$10+'СЕТ СН'!$H$5-'СЕТ СН'!$H$24</f>
        <v>3123.7560230999998</v>
      </c>
      <c r="J108" s="36">
        <f>SUMIFS(СВЦЭМ!$D$33:$D$776,СВЦЭМ!$A$33:$A$776,$A108,СВЦЭМ!$B$33:$B$776,J$83)+'СЕТ СН'!$H$14+СВЦЭМ!$D$10+'СЕТ СН'!$H$5-'СЕТ СН'!$H$24</f>
        <v>3094.2206142300001</v>
      </c>
      <c r="K108" s="36">
        <f>SUMIFS(СВЦЭМ!$D$33:$D$776,СВЦЭМ!$A$33:$A$776,$A108,СВЦЭМ!$B$33:$B$776,K$83)+'СЕТ СН'!$H$14+СВЦЭМ!$D$10+'СЕТ СН'!$H$5-'СЕТ СН'!$H$24</f>
        <v>3089.8039497300001</v>
      </c>
      <c r="L108" s="36">
        <f>SUMIFS(СВЦЭМ!$D$33:$D$776,СВЦЭМ!$A$33:$A$776,$A108,СВЦЭМ!$B$33:$B$776,L$83)+'СЕТ СН'!$H$14+СВЦЭМ!$D$10+'СЕТ СН'!$H$5-'СЕТ СН'!$H$24</f>
        <v>3077.5215716800003</v>
      </c>
      <c r="M108" s="36">
        <f>SUMIFS(СВЦЭМ!$D$33:$D$776,СВЦЭМ!$A$33:$A$776,$A108,СВЦЭМ!$B$33:$B$776,M$83)+'СЕТ СН'!$H$14+СВЦЭМ!$D$10+'СЕТ СН'!$H$5-'СЕТ СН'!$H$24</f>
        <v>3082.2209469300001</v>
      </c>
      <c r="N108" s="36">
        <f>SUMIFS(СВЦЭМ!$D$33:$D$776,СВЦЭМ!$A$33:$A$776,$A108,СВЦЭМ!$B$33:$B$776,N$83)+'СЕТ СН'!$H$14+СВЦЭМ!$D$10+'СЕТ СН'!$H$5-'СЕТ СН'!$H$24</f>
        <v>3088.3920932999999</v>
      </c>
      <c r="O108" s="36">
        <f>SUMIFS(СВЦЭМ!$D$33:$D$776,СВЦЭМ!$A$33:$A$776,$A108,СВЦЭМ!$B$33:$B$776,O$83)+'СЕТ СН'!$H$14+СВЦЭМ!$D$10+'СЕТ СН'!$H$5-'СЕТ СН'!$H$24</f>
        <v>3095.0620575500002</v>
      </c>
      <c r="P108" s="36">
        <f>SUMIFS(СВЦЭМ!$D$33:$D$776,СВЦЭМ!$A$33:$A$776,$A108,СВЦЭМ!$B$33:$B$776,P$83)+'СЕТ СН'!$H$14+СВЦЭМ!$D$10+'СЕТ СН'!$H$5-'СЕТ СН'!$H$24</f>
        <v>3097.4252772600003</v>
      </c>
      <c r="Q108" s="36">
        <f>SUMIFS(СВЦЭМ!$D$33:$D$776,СВЦЭМ!$A$33:$A$776,$A108,СВЦЭМ!$B$33:$B$776,Q$83)+'СЕТ СН'!$H$14+СВЦЭМ!$D$10+'СЕТ СН'!$H$5-'СЕТ СН'!$H$24</f>
        <v>3098.6758232800003</v>
      </c>
      <c r="R108" s="36">
        <f>SUMIFS(СВЦЭМ!$D$33:$D$776,СВЦЭМ!$A$33:$A$776,$A108,СВЦЭМ!$B$33:$B$776,R$83)+'СЕТ СН'!$H$14+СВЦЭМ!$D$10+'СЕТ СН'!$H$5-'СЕТ СН'!$H$24</f>
        <v>3098.4327609399998</v>
      </c>
      <c r="S108" s="36">
        <f>SUMIFS(СВЦЭМ!$D$33:$D$776,СВЦЭМ!$A$33:$A$776,$A108,СВЦЭМ!$B$33:$B$776,S$83)+'СЕТ СН'!$H$14+СВЦЭМ!$D$10+'СЕТ СН'!$H$5-'СЕТ СН'!$H$24</f>
        <v>3091.82063419</v>
      </c>
      <c r="T108" s="36">
        <f>SUMIFS(СВЦЭМ!$D$33:$D$776,СВЦЭМ!$A$33:$A$776,$A108,СВЦЭМ!$B$33:$B$776,T$83)+'СЕТ СН'!$H$14+СВЦЭМ!$D$10+'СЕТ СН'!$H$5-'СЕТ СН'!$H$24</f>
        <v>3067.9711491799999</v>
      </c>
      <c r="U108" s="36">
        <f>SUMIFS(СВЦЭМ!$D$33:$D$776,СВЦЭМ!$A$33:$A$776,$A108,СВЦЭМ!$B$33:$B$776,U$83)+'СЕТ СН'!$H$14+СВЦЭМ!$D$10+'СЕТ СН'!$H$5-'СЕТ СН'!$H$24</f>
        <v>3067.7019447500002</v>
      </c>
      <c r="V108" s="36">
        <f>SUMIFS(СВЦЭМ!$D$33:$D$776,СВЦЭМ!$A$33:$A$776,$A108,СВЦЭМ!$B$33:$B$776,V$83)+'СЕТ СН'!$H$14+СВЦЭМ!$D$10+'СЕТ СН'!$H$5-'СЕТ СН'!$H$24</f>
        <v>3080.0447829899999</v>
      </c>
      <c r="W108" s="36">
        <f>SUMIFS(СВЦЭМ!$D$33:$D$776,СВЦЭМ!$A$33:$A$776,$A108,СВЦЭМ!$B$33:$B$776,W$83)+'СЕТ СН'!$H$14+СВЦЭМ!$D$10+'СЕТ СН'!$H$5-'СЕТ СН'!$H$24</f>
        <v>3089.27761616</v>
      </c>
      <c r="X108" s="36">
        <f>SUMIFS(СВЦЭМ!$D$33:$D$776,СВЦЭМ!$A$33:$A$776,$A108,СВЦЭМ!$B$33:$B$776,X$83)+'СЕТ СН'!$H$14+СВЦЭМ!$D$10+'СЕТ СН'!$H$5-'СЕТ СН'!$H$24</f>
        <v>3094.4349288799999</v>
      </c>
      <c r="Y108" s="36">
        <f>SUMIFS(СВЦЭМ!$D$33:$D$776,СВЦЭМ!$A$33:$A$776,$A108,СВЦЭМ!$B$33:$B$776,Y$83)+'СЕТ СН'!$H$14+СВЦЭМ!$D$10+'СЕТ СН'!$H$5-'СЕТ СН'!$H$24</f>
        <v>3112.8730192499997</v>
      </c>
    </row>
    <row r="109" spans="1:25" ht="15.75" x14ac:dyDescent="0.2">
      <c r="A109" s="35">
        <f t="shared" si="2"/>
        <v>44222</v>
      </c>
      <c r="B109" s="36">
        <f>SUMIFS(СВЦЭМ!$D$33:$D$776,СВЦЭМ!$A$33:$A$776,$A109,СВЦЭМ!$B$33:$B$776,B$83)+'СЕТ СН'!$H$14+СВЦЭМ!$D$10+'СЕТ СН'!$H$5-'СЕТ СН'!$H$24</f>
        <v>3155.1450718000001</v>
      </c>
      <c r="C109" s="36">
        <f>SUMIFS(СВЦЭМ!$D$33:$D$776,СВЦЭМ!$A$33:$A$776,$A109,СВЦЭМ!$B$33:$B$776,C$83)+'СЕТ СН'!$H$14+СВЦЭМ!$D$10+'СЕТ СН'!$H$5-'СЕТ СН'!$H$24</f>
        <v>3179.4253899400001</v>
      </c>
      <c r="D109" s="36">
        <f>SUMIFS(СВЦЭМ!$D$33:$D$776,СВЦЭМ!$A$33:$A$776,$A109,СВЦЭМ!$B$33:$B$776,D$83)+'СЕТ СН'!$H$14+СВЦЭМ!$D$10+'СЕТ СН'!$H$5-'СЕТ СН'!$H$24</f>
        <v>3187.2299980299999</v>
      </c>
      <c r="E109" s="36">
        <f>SUMIFS(СВЦЭМ!$D$33:$D$776,СВЦЭМ!$A$33:$A$776,$A109,СВЦЭМ!$B$33:$B$776,E$83)+'СЕТ СН'!$H$14+СВЦЭМ!$D$10+'СЕТ СН'!$H$5-'СЕТ СН'!$H$24</f>
        <v>3190.98534905</v>
      </c>
      <c r="F109" s="36">
        <f>SUMIFS(СВЦЭМ!$D$33:$D$776,СВЦЭМ!$A$33:$A$776,$A109,СВЦЭМ!$B$33:$B$776,F$83)+'СЕТ СН'!$H$14+СВЦЭМ!$D$10+'СЕТ СН'!$H$5-'СЕТ СН'!$H$24</f>
        <v>3201.8359468999997</v>
      </c>
      <c r="G109" s="36">
        <f>SUMIFS(СВЦЭМ!$D$33:$D$776,СВЦЭМ!$A$33:$A$776,$A109,СВЦЭМ!$B$33:$B$776,G$83)+'СЕТ СН'!$H$14+СВЦЭМ!$D$10+'СЕТ СН'!$H$5-'СЕТ СН'!$H$24</f>
        <v>3185.6056203400003</v>
      </c>
      <c r="H109" s="36">
        <f>SUMIFS(СВЦЭМ!$D$33:$D$776,СВЦЭМ!$A$33:$A$776,$A109,СВЦЭМ!$B$33:$B$776,H$83)+'СЕТ СН'!$H$14+СВЦЭМ!$D$10+'СЕТ СН'!$H$5-'СЕТ СН'!$H$24</f>
        <v>3148.6890028799999</v>
      </c>
      <c r="I109" s="36">
        <f>SUMIFS(СВЦЭМ!$D$33:$D$776,СВЦЭМ!$A$33:$A$776,$A109,СВЦЭМ!$B$33:$B$776,I$83)+'СЕТ СН'!$H$14+СВЦЭМ!$D$10+'СЕТ СН'!$H$5-'СЕТ СН'!$H$24</f>
        <v>3104.8196560599999</v>
      </c>
      <c r="J109" s="36">
        <f>SUMIFS(СВЦЭМ!$D$33:$D$776,СВЦЭМ!$A$33:$A$776,$A109,СВЦЭМ!$B$33:$B$776,J$83)+'СЕТ СН'!$H$14+СВЦЭМ!$D$10+'СЕТ СН'!$H$5-'СЕТ СН'!$H$24</f>
        <v>3079.7530284700001</v>
      </c>
      <c r="K109" s="36">
        <f>SUMIFS(СВЦЭМ!$D$33:$D$776,СВЦЭМ!$A$33:$A$776,$A109,СВЦЭМ!$B$33:$B$776,K$83)+'СЕТ СН'!$H$14+СВЦЭМ!$D$10+'СЕТ СН'!$H$5-'СЕТ СН'!$H$24</f>
        <v>3074.0441344299998</v>
      </c>
      <c r="L109" s="36">
        <f>SUMIFS(СВЦЭМ!$D$33:$D$776,СВЦЭМ!$A$33:$A$776,$A109,СВЦЭМ!$B$33:$B$776,L$83)+'СЕТ СН'!$H$14+СВЦЭМ!$D$10+'СЕТ СН'!$H$5-'СЕТ СН'!$H$24</f>
        <v>3067.3489927999999</v>
      </c>
      <c r="M109" s="36">
        <f>SUMIFS(СВЦЭМ!$D$33:$D$776,СВЦЭМ!$A$33:$A$776,$A109,СВЦЭМ!$B$33:$B$776,M$83)+'СЕТ СН'!$H$14+СВЦЭМ!$D$10+'СЕТ СН'!$H$5-'СЕТ СН'!$H$24</f>
        <v>3074.8007443900001</v>
      </c>
      <c r="N109" s="36">
        <f>SUMIFS(СВЦЭМ!$D$33:$D$776,СВЦЭМ!$A$33:$A$776,$A109,СВЦЭМ!$B$33:$B$776,N$83)+'СЕТ СН'!$H$14+СВЦЭМ!$D$10+'СЕТ СН'!$H$5-'СЕТ СН'!$H$24</f>
        <v>3078.11047973</v>
      </c>
      <c r="O109" s="36">
        <f>SUMIFS(СВЦЭМ!$D$33:$D$776,СВЦЭМ!$A$33:$A$776,$A109,СВЦЭМ!$B$33:$B$776,O$83)+'СЕТ СН'!$H$14+СВЦЭМ!$D$10+'СЕТ СН'!$H$5-'СЕТ СН'!$H$24</f>
        <v>3085.8820689700001</v>
      </c>
      <c r="P109" s="36">
        <f>SUMIFS(СВЦЭМ!$D$33:$D$776,СВЦЭМ!$A$33:$A$776,$A109,СВЦЭМ!$B$33:$B$776,P$83)+'СЕТ СН'!$H$14+СВЦЭМ!$D$10+'СЕТ СН'!$H$5-'СЕТ СН'!$H$24</f>
        <v>3092.1376907100002</v>
      </c>
      <c r="Q109" s="36">
        <f>SUMIFS(СВЦЭМ!$D$33:$D$776,СВЦЭМ!$A$33:$A$776,$A109,СВЦЭМ!$B$33:$B$776,Q$83)+'СЕТ СН'!$H$14+СВЦЭМ!$D$10+'СЕТ СН'!$H$5-'СЕТ СН'!$H$24</f>
        <v>3090.6369116800001</v>
      </c>
      <c r="R109" s="36">
        <f>SUMIFS(СВЦЭМ!$D$33:$D$776,СВЦЭМ!$A$33:$A$776,$A109,СВЦЭМ!$B$33:$B$776,R$83)+'СЕТ СН'!$H$14+СВЦЭМ!$D$10+'СЕТ СН'!$H$5-'СЕТ СН'!$H$24</f>
        <v>3079.7967267600002</v>
      </c>
      <c r="S109" s="36">
        <f>SUMIFS(СВЦЭМ!$D$33:$D$776,СВЦЭМ!$A$33:$A$776,$A109,СВЦЭМ!$B$33:$B$776,S$83)+'СЕТ СН'!$H$14+СВЦЭМ!$D$10+'СЕТ СН'!$H$5-'СЕТ СН'!$H$24</f>
        <v>3075.8102412600001</v>
      </c>
      <c r="T109" s="36">
        <f>SUMIFS(СВЦЭМ!$D$33:$D$776,СВЦЭМ!$A$33:$A$776,$A109,СВЦЭМ!$B$33:$B$776,T$83)+'СЕТ СН'!$H$14+СВЦЭМ!$D$10+'СЕТ СН'!$H$5-'СЕТ СН'!$H$24</f>
        <v>3064.4818069000003</v>
      </c>
      <c r="U109" s="36">
        <f>SUMIFS(СВЦЭМ!$D$33:$D$776,СВЦЭМ!$A$33:$A$776,$A109,СВЦЭМ!$B$33:$B$776,U$83)+'СЕТ СН'!$H$14+СВЦЭМ!$D$10+'СЕТ СН'!$H$5-'СЕТ СН'!$H$24</f>
        <v>3066.6543296600003</v>
      </c>
      <c r="V109" s="36">
        <f>SUMIFS(СВЦЭМ!$D$33:$D$776,СВЦЭМ!$A$33:$A$776,$A109,СВЦЭМ!$B$33:$B$776,V$83)+'СЕТ СН'!$H$14+СВЦЭМ!$D$10+'СЕТ СН'!$H$5-'СЕТ СН'!$H$24</f>
        <v>3078.8204797200001</v>
      </c>
      <c r="W109" s="36">
        <f>SUMIFS(СВЦЭМ!$D$33:$D$776,СВЦЭМ!$A$33:$A$776,$A109,СВЦЭМ!$B$33:$B$776,W$83)+'СЕТ СН'!$H$14+СВЦЭМ!$D$10+'СЕТ СН'!$H$5-'СЕТ СН'!$H$24</f>
        <v>3101.8527882400003</v>
      </c>
      <c r="X109" s="36">
        <f>SUMIFS(СВЦЭМ!$D$33:$D$776,СВЦЭМ!$A$33:$A$776,$A109,СВЦЭМ!$B$33:$B$776,X$83)+'СЕТ СН'!$H$14+СВЦЭМ!$D$10+'СЕТ СН'!$H$5-'СЕТ СН'!$H$24</f>
        <v>3110.92911645</v>
      </c>
      <c r="Y109" s="36">
        <f>SUMIFS(СВЦЭМ!$D$33:$D$776,СВЦЭМ!$A$33:$A$776,$A109,СВЦЭМ!$B$33:$B$776,Y$83)+'СЕТ СН'!$H$14+СВЦЭМ!$D$10+'СЕТ СН'!$H$5-'СЕТ СН'!$H$24</f>
        <v>3129.1110204400002</v>
      </c>
    </row>
    <row r="110" spans="1:25" ht="15.75" x14ac:dyDescent="0.2">
      <c r="A110" s="35">
        <f t="shared" si="2"/>
        <v>44223</v>
      </c>
      <c r="B110" s="36">
        <f>SUMIFS(СВЦЭМ!$D$33:$D$776,СВЦЭМ!$A$33:$A$776,$A110,СВЦЭМ!$B$33:$B$776,B$83)+'СЕТ СН'!$H$14+СВЦЭМ!$D$10+'СЕТ СН'!$H$5-'СЕТ СН'!$H$24</f>
        <v>3142.2115506800001</v>
      </c>
      <c r="C110" s="36">
        <f>SUMIFS(СВЦЭМ!$D$33:$D$776,СВЦЭМ!$A$33:$A$776,$A110,СВЦЭМ!$B$33:$B$776,C$83)+'СЕТ СН'!$H$14+СВЦЭМ!$D$10+'СЕТ СН'!$H$5-'СЕТ СН'!$H$24</f>
        <v>3163.7581856500001</v>
      </c>
      <c r="D110" s="36">
        <f>SUMIFS(СВЦЭМ!$D$33:$D$776,СВЦЭМ!$A$33:$A$776,$A110,СВЦЭМ!$B$33:$B$776,D$83)+'СЕТ СН'!$H$14+СВЦЭМ!$D$10+'СЕТ СН'!$H$5-'СЕТ СН'!$H$24</f>
        <v>3177.8992047199999</v>
      </c>
      <c r="E110" s="36">
        <f>SUMIFS(СВЦЭМ!$D$33:$D$776,СВЦЭМ!$A$33:$A$776,$A110,СВЦЭМ!$B$33:$B$776,E$83)+'СЕТ СН'!$H$14+СВЦЭМ!$D$10+'СЕТ СН'!$H$5-'СЕТ СН'!$H$24</f>
        <v>3185.0377393799999</v>
      </c>
      <c r="F110" s="36">
        <f>SUMIFS(СВЦЭМ!$D$33:$D$776,СВЦЭМ!$A$33:$A$776,$A110,СВЦЭМ!$B$33:$B$776,F$83)+'СЕТ СН'!$H$14+СВЦЭМ!$D$10+'СЕТ СН'!$H$5-'СЕТ СН'!$H$24</f>
        <v>3195.4427709199999</v>
      </c>
      <c r="G110" s="36">
        <f>SUMIFS(СВЦЭМ!$D$33:$D$776,СВЦЭМ!$A$33:$A$776,$A110,СВЦЭМ!$B$33:$B$776,G$83)+'СЕТ СН'!$H$14+СВЦЭМ!$D$10+'СЕТ СН'!$H$5-'СЕТ СН'!$H$24</f>
        <v>3177.9416186500002</v>
      </c>
      <c r="H110" s="36">
        <f>SUMIFS(СВЦЭМ!$D$33:$D$776,СВЦЭМ!$A$33:$A$776,$A110,СВЦЭМ!$B$33:$B$776,H$83)+'СЕТ СН'!$H$14+СВЦЭМ!$D$10+'СЕТ СН'!$H$5-'СЕТ СН'!$H$24</f>
        <v>3144.0042075700003</v>
      </c>
      <c r="I110" s="36">
        <f>SUMIFS(СВЦЭМ!$D$33:$D$776,СВЦЭМ!$A$33:$A$776,$A110,СВЦЭМ!$B$33:$B$776,I$83)+'СЕТ СН'!$H$14+СВЦЭМ!$D$10+'СЕТ СН'!$H$5-'СЕТ СН'!$H$24</f>
        <v>3120.17652297</v>
      </c>
      <c r="J110" s="36">
        <f>SUMIFS(СВЦЭМ!$D$33:$D$776,СВЦЭМ!$A$33:$A$776,$A110,СВЦЭМ!$B$33:$B$776,J$83)+'СЕТ СН'!$H$14+СВЦЭМ!$D$10+'СЕТ СН'!$H$5-'СЕТ СН'!$H$24</f>
        <v>3090.8616993400001</v>
      </c>
      <c r="K110" s="36">
        <f>SUMIFS(СВЦЭМ!$D$33:$D$776,СВЦЭМ!$A$33:$A$776,$A110,СВЦЭМ!$B$33:$B$776,K$83)+'СЕТ СН'!$H$14+СВЦЭМ!$D$10+'СЕТ СН'!$H$5-'СЕТ СН'!$H$24</f>
        <v>3078.9209021300003</v>
      </c>
      <c r="L110" s="36">
        <f>SUMIFS(СВЦЭМ!$D$33:$D$776,СВЦЭМ!$A$33:$A$776,$A110,СВЦЭМ!$B$33:$B$776,L$83)+'СЕТ СН'!$H$14+СВЦЭМ!$D$10+'СЕТ СН'!$H$5-'СЕТ СН'!$H$24</f>
        <v>3071.3265477</v>
      </c>
      <c r="M110" s="36">
        <f>SUMIFS(СВЦЭМ!$D$33:$D$776,СВЦЭМ!$A$33:$A$776,$A110,СВЦЭМ!$B$33:$B$776,M$83)+'СЕТ СН'!$H$14+СВЦЭМ!$D$10+'СЕТ СН'!$H$5-'СЕТ СН'!$H$24</f>
        <v>3081.9404958599998</v>
      </c>
      <c r="N110" s="36">
        <f>SUMIFS(СВЦЭМ!$D$33:$D$776,СВЦЭМ!$A$33:$A$776,$A110,СВЦЭМ!$B$33:$B$776,N$83)+'СЕТ СН'!$H$14+СВЦЭМ!$D$10+'СЕТ СН'!$H$5-'СЕТ СН'!$H$24</f>
        <v>3087.6896600499999</v>
      </c>
      <c r="O110" s="36">
        <f>SUMIFS(СВЦЭМ!$D$33:$D$776,СВЦЭМ!$A$33:$A$776,$A110,СВЦЭМ!$B$33:$B$776,O$83)+'СЕТ СН'!$H$14+СВЦЭМ!$D$10+'СЕТ СН'!$H$5-'СЕТ СН'!$H$24</f>
        <v>3101.3884900800003</v>
      </c>
      <c r="P110" s="36">
        <f>SUMIFS(СВЦЭМ!$D$33:$D$776,СВЦЭМ!$A$33:$A$776,$A110,СВЦЭМ!$B$33:$B$776,P$83)+'СЕТ СН'!$H$14+СВЦЭМ!$D$10+'СЕТ СН'!$H$5-'СЕТ СН'!$H$24</f>
        <v>3110.9846519000002</v>
      </c>
      <c r="Q110" s="36">
        <f>SUMIFS(СВЦЭМ!$D$33:$D$776,СВЦЭМ!$A$33:$A$776,$A110,СВЦЭМ!$B$33:$B$776,Q$83)+'СЕТ СН'!$H$14+СВЦЭМ!$D$10+'СЕТ СН'!$H$5-'СЕТ СН'!$H$24</f>
        <v>3118.44192488</v>
      </c>
      <c r="R110" s="36">
        <f>SUMIFS(СВЦЭМ!$D$33:$D$776,СВЦЭМ!$A$33:$A$776,$A110,СВЦЭМ!$B$33:$B$776,R$83)+'СЕТ СН'!$H$14+СВЦЭМ!$D$10+'СЕТ СН'!$H$5-'СЕТ СН'!$H$24</f>
        <v>3108.33634846</v>
      </c>
      <c r="S110" s="36">
        <f>SUMIFS(СВЦЭМ!$D$33:$D$776,СВЦЭМ!$A$33:$A$776,$A110,СВЦЭМ!$B$33:$B$776,S$83)+'СЕТ СН'!$H$14+СВЦЭМ!$D$10+'СЕТ СН'!$H$5-'СЕТ СН'!$H$24</f>
        <v>3094.47707322</v>
      </c>
      <c r="T110" s="36">
        <f>SUMIFS(СВЦЭМ!$D$33:$D$776,СВЦЭМ!$A$33:$A$776,$A110,СВЦЭМ!$B$33:$B$776,T$83)+'СЕТ СН'!$H$14+СВЦЭМ!$D$10+'СЕТ СН'!$H$5-'СЕТ СН'!$H$24</f>
        <v>3061.7602907099999</v>
      </c>
      <c r="U110" s="36">
        <f>SUMIFS(СВЦЭМ!$D$33:$D$776,СВЦЭМ!$A$33:$A$776,$A110,СВЦЭМ!$B$33:$B$776,U$83)+'СЕТ СН'!$H$14+СВЦЭМ!$D$10+'СЕТ СН'!$H$5-'СЕТ СН'!$H$24</f>
        <v>3062.8420912199999</v>
      </c>
      <c r="V110" s="36">
        <f>SUMIFS(СВЦЭМ!$D$33:$D$776,СВЦЭМ!$A$33:$A$776,$A110,СВЦЭМ!$B$33:$B$776,V$83)+'СЕТ СН'!$H$14+СВЦЭМ!$D$10+'СЕТ СН'!$H$5-'СЕТ СН'!$H$24</f>
        <v>3072.6658320500001</v>
      </c>
      <c r="W110" s="36">
        <f>SUMIFS(СВЦЭМ!$D$33:$D$776,СВЦЭМ!$A$33:$A$776,$A110,СВЦЭМ!$B$33:$B$776,W$83)+'СЕТ СН'!$H$14+СВЦЭМ!$D$10+'СЕТ СН'!$H$5-'СЕТ СН'!$H$24</f>
        <v>3092.9250755399999</v>
      </c>
      <c r="X110" s="36">
        <f>SUMIFS(СВЦЭМ!$D$33:$D$776,СВЦЭМ!$A$33:$A$776,$A110,СВЦЭМ!$B$33:$B$776,X$83)+'СЕТ СН'!$H$14+СВЦЭМ!$D$10+'СЕТ СН'!$H$5-'СЕТ СН'!$H$24</f>
        <v>3099.5241271300001</v>
      </c>
      <c r="Y110" s="36">
        <f>SUMIFS(СВЦЭМ!$D$33:$D$776,СВЦЭМ!$A$33:$A$776,$A110,СВЦЭМ!$B$33:$B$776,Y$83)+'СЕТ СН'!$H$14+СВЦЭМ!$D$10+'СЕТ СН'!$H$5-'СЕТ СН'!$H$24</f>
        <v>3123.7459978500001</v>
      </c>
    </row>
    <row r="111" spans="1:25" ht="15.75" x14ac:dyDescent="0.2">
      <c r="A111" s="35">
        <f t="shared" si="2"/>
        <v>44224</v>
      </c>
      <c r="B111" s="36">
        <f>SUMIFS(СВЦЭМ!$D$33:$D$776,СВЦЭМ!$A$33:$A$776,$A111,СВЦЭМ!$B$33:$B$776,B$83)+'СЕТ СН'!$H$14+СВЦЭМ!$D$10+'СЕТ СН'!$H$5-'СЕТ СН'!$H$24</f>
        <v>3107.0784407000001</v>
      </c>
      <c r="C111" s="36">
        <f>SUMIFS(СВЦЭМ!$D$33:$D$776,СВЦЭМ!$A$33:$A$776,$A111,СВЦЭМ!$B$33:$B$776,C$83)+'СЕТ СН'!$H$14+СВЦЭМ!$D$10+'СЕТ СН'!$H$5-'СЕТ СН'!$H$24</f>
        <v>3159.9781982300001</v>
      </c>
      <c r="D111" s="36">
        <f>SUMIFS(СВЦЭМ!$D$33:$D$776,СВЦЭМ!$A$33:$A$776,$A111,СВЦЭМ!$B$33:$B$776,D$83)+'СЕТ СН'!$H$14+СВЦЭМ!$D$10+'СЕТ СН'!$H$5-'СЕТ СН'!$H$24</f>
        <v>3192.0293970800003</v>
      </c>
      <c r="E111" s="36">
        <f>SUMIFS(СВЦЭМ!$D$33:$D$776,СВЦЭМ!$A$33:$A$776,$A111,СВЦЭМ!$B$33:$B$776,E$83)+'СЕТ СН'!$H$14+СВЦЭМ!$D$10+'СЕТ СН'!$H$5-'СЕТ СН'!$H$24</f>
        <v>3195.89838719</v>
      </c>
      <c r="F111" s="36">
        <f>SUMIFS(СВЦЭМ!$D$33:$D$776,СВЦЭМ!$A$33:$A$776,$A111,СВЦЭМ!$B$33:$B$776,F$83)+'СЕТ СН'!$H$14+СВЦЭМ!$D$10+'СЕТ СН'!$H$5-'СЕТ СН'!$H$24</f>
        <v>3205.6360131900001</v>
      </c>
      <c r="G111" s="36">
        <f>SUMIFS(СВЦЭМ!$D$33:$D$776,СВЦЭМ!$A$33:$A$776,$A111,СВЦЭМ!$B$33:$B$776,G$83)+'СЕТ СН'!$H$14+СВЦЭМ!$D$10+'СЕТ СН'!$H$5-'СЕТ СН'!$H$24</f>
        <v>3191.77152591</v>
      </c>
      <c r="H111" s="36">
        <f>SUMIFS(СВЦЭМ!$D$33:$D$776,СВЦЭМ!$A$33:$A$776,$A111,СВЦЭМ!$B$33:$B$776,H$83)+'СЕТ СН'!$H$14+СВЦЭМ!$D$10+'СЕТ СН'!$H$5-'СЕТ СН'!$H$24</f>
        <v>3155.2749203600001</v>
      </c>
      <c r="I111" s="36">
        <f>SUMIFS(СВЦЭМ!$D$33:$D$776,СВЦЭМ!$A$33:$A$776,$A111,СВЦЭМ!$B$33:$B$776,I$83)+'СЕТ СН'!$H$14+СВЦЭМ!$D$10+'СЕТ СН'!$H$5-'СЕТ СН'!$H$24</f>
        <v>3132.3060624</v>
      </c>
      <c r="J111" s="36">
        <f>SUMIFS(СВЦЭМ!$D$33:$D$776,СВЦЭМ!$A$33:$A$776,$A111,СВЦЭМ!$B$33:$B$776,J$83)+'СЕТ СН'!$H$14+СВЦЭМ!$D$10+'СЕТ СН'!$H$5-'СЕТ СН'!$H$24</f>
        <v>3114.1930115300001</v>
      </c>
      <c r="K111" s="36">
        <f>SUMIFS(СВЦЭМ!$D$33:$D$776,СВЦЭМ!$A$33:$A$776,$A111,СВЦЭМ!$B$33:$B$776,K$83)+'СЕТ СН'!$H$14+СВЦЭМ!$D$10+'СЕТ СН'!$H$5-'СЕТ СН'!$H$24</f>
        <v>3103.3643567399999</v>
      </c>
      <c r="L111" s="36">
        <f>SUMIFS(СВЦЭМ!$D$33:$D$776,СВЦЭМ!$A$33:$A$776,$A111,СВЦЭМ!$B$33:$B$776,L$83)+'СЕТ СН'!$H$14+СВЦЭМ!$D$10+'СЕТ СН'!$H$5-'СЕТ СН'!$H$24</f>
        <v>3098.4928139799999</v>
      </c>
      <c r="M111" s="36">
        <f>SUMIFS(СВЦЭМ!$D$33:$D$776,СВЦЭМ!$A$33:$A$776,$A111,СВЦЭМ!$B$33:$B$776,M$83)+'СЕТ СН'!$H$14+СВЦЭМ!$D$10+'СЕТ СН'!$H$5-'СЕТ СН'!$H$24</f>
        <v>3106.00024158</v>
      </c>
      <c r="N111" s="36">
        <f>SUMIFS(СВЦЭМ!$D$33:$D$776,СВЦЭМ!$A$33:$A$776,$A111,СВЦЭМ!$B$33:$B$776,N$83)+'СЕТ СН'!$H$14+СВЦЭМ!$D$10+'СЕТ СН'!$H$5-'СЕТ СН'!$H$24</f>
        <v>3111.67335813</v>
      </c>
      <c r="O111" s="36">
        <f>SUMIFS(СВЦЭМ!$D$33:$D$776,СВЦЭМ!$A$33:$A$776,$A111,СВЦЭМ!$B$33:$B$776,O$83)+'СЕТ СН'!$H$14+СВЦЭМ!$D$10+'СЕТ СН'!$H$5-'СЕТ СН'!$H$24</f>
        <v>3102.2708838200001</v>
      </c>
      <c r="P111" s="36">
        <f>SUMIFS(СВЦЭМ!$D$33:$D$776,СВЦЭМ!$A$33:$A$776,$A111,СВЦЭМ!$B$33:$B$776,P$83)+'СЕТ СН'!$H$14+СВЦЭМ!$D$10+'СЕТ СН'!$H$5-'СЕТ СН'!$H$24</f>
        <v>3107.3100723699999</v>
      </c>
      <c r="Q111" s="36">
        <f>SUMIFS(СВЦЭМ!$D$33:$D$776,СВЦЭМ!$A$33:$A$776,$A111,СВЦЭМ!$B$33:$B$776,Q$83)+'СЕТ СН'!$H$14+СВЦЭМ!$D$10+'СЕТ СН'!$H$5-'СЕТ СН'!$H$24</f>
        <v>3110.1254801699997</v>
      </c>
      <c r="R111" s="36">
        <f>SUMIFS(СВЦЭМ!$D$33:$D$776,СВЦЭМ!$A$33:$A$776,$A111,СВЦЭМ!$B$33:$B$776,R$83)+'СЕТ СН'!$H$14+СВЦЭМ!$D$10+'СЕТ СН'!$H$5-'СЕТ СН'!$H$24</f>
        <v>3105.81218936</v>
      </c>
      <c r="S111" s="36">
        <f>SUMIFS(СВЦЭМ!$D$33:$D$776,СВЦЭМ!$A$33:$A$776,$A111,СВЦЭМ!$B$33:$B$776,S$83)+'СЕТ СН'!$H$14+СВЦЭМ!$D$10+'СЕТ СН'!$H$5-'СЕТ СН'!$H$24</f>
        <v>3095.4250544199999</v>
      </c>
      <c r="T111" s="36">
        <f>SUMIFS(СВЦЭМ!$D$33:$D$776,СВЦЭМ!$A$33:$A$776,$A111,СВЦЭМ!$B$33:$B$776,T$83)+'СЕТ СН'!$H$14+СВЦЭМ!$D$10+'СЕТ СН'!$H$5-'СЕТ СН'!$H$24</f>
        <v>3072.4240516499999</v>
      </c>
      <c r="U111" s="36">
        <f>SUMIFS(СВЦЭМ!$D$33:$D$776,СВЦЭМ!$A$33:$A$776,$A111,СВЦЭМ!$B$33:$B$776,U$83)+'СЕТ СН'!$H$14+СВЦЭМ!$D$10+'СЕТ СН'!$H$5-'СЕТ СН'!$H$24</f>
        <v>3073.0278389999999</v>
      </c>
      <c r="V111" s="36">
        <f>SUMIFS(СВЦЭМ!$D$33:$D$776,СВЦЭМ!$A$33:$A$776,$A111,СВЦЭМ!$B$33:$B$776,V$83)+'СЕТ СН'!$H$14+СВЦЭМ!$D$10+'СЕТ СН'!$H$5-'СЕТ СН'!$H$24</f>
        <v>3081.3583734399999</v>
      </c>
      <c r="W111" s="36">
        <f>SUMIFS(СВЦЭМ!$D$33:$D$776,СВЦЭМ!$A$33:$A$776,$A111,СВЦЭМ!$B$33:$B$776,W$83)+'СЕТ СН'!$H$14+СВЦЭМ!$D$10+'СЕТ СН'!$H$5-'СЕТ СН'!$H$24</f>
        <v>3093.5697332999998</v>
      </c>
      <c r="X111" s="36">
        <f>SUMIFS(СВЦЭМ!$D$33:$D$776,СВЦЭМ!$A$33:$A$776,$A111,СВЦЭМ!$B$33:$B$776,X$83)+'СЕТ СН'!$H$14+СВЦЭМ!$D$10+'СЕТ СН'!$H$5-'СЕТ СН'!$H$24</f>
        <v>3092.7779761699999</v>
      </c>
      <c r="Y111" s="36">
        <f>SUMIFS(СВЦЭМ!$D$33:$D$776,СВЦЭМ!$A$33:$A$776,$A111,СВЦЭМ!$B$33:$B$776,Y$83)+'СЕТ СН'!$H$14+СВЦЭМ!$D$10+'СЕТ СН'!$H$5-'СЕТ СН'!$H$24</f>
        <v>3113.33719978</v>
      </c>
    </row>
    <row r="112" spans="1:25" ht="15.75" x14ac:dyDescent="0.2">
      <c r="A112" s="35">
        <f t="shared" si="2"/>
        <v>44225</v>
      </c>
      <c r="B112" s="36">
        <f>SUMIFS(СВЦЭМ!$D$33:$D$776,СВЦЭМ!$A$33:$A$776,$A112,СВЦЭМ!$B$33:$B$776,B$83)+'СЕТ СН'!$H$14+СВЦЭМ!$D$10+'СЕТ СН'!$H$5-'СЕТ СН'!$H$24</f>
        <v>3100.2209729599999</v>
      </c>
      <c r="C112" s="36">
        <f>SUMIFS(СВЦЭМ!$D$33:$D$776,СВЦЭМ!$A$33:$A$776,$A112,СВЦЭМ!$B$33:$B$776,C$83)+'СЕТ СН'!$H$14+СВЦЭМ!$D$10+'СЕТ СН'!$H$5-'СЕТ СН'!$H$24</f>
        <v>3128.0265867500002</v>
      </c>
      <c r="D112" s="36">
        <f>SUMIFS(СВЦЭМ!$D$33:$D$776,СВЦЭМ!$A$33:$A$776,$A112,СВЦЭМ!$B$33:$B$776,D$83)+'СЕТ СН'!$H$14+СВЦЭМ!$D$10+'СЕТ СН'!$H$5-'СЕТ СН'!$H$24</f>
        <v>3140.9092170100002</v>
      </c>
      <c r="E112" s="36">
        <f>SUMIFS(СВЦЭМ!$D$33:$D$776,СВЦЭМ!$A$33:$A$776,$A112,СВЦЭМ!$B$33:$B$776,E$83)+'СЕТ СН'!$H$14+СВЦЭМ!$D$10+'СЕТ СН'!$H$5-'СЕТ СН'!$H$24</f>
        <v>3129.6074204199999</v>
      </c>
      <c r="F112" s="36">
        <f>SUMIFS(СВЦЭМ!$D$33:$D$776,СВЦЭМ!$A$33:$A$776,$A112,СВЦЭМ!$B$33:$B$776,F$83)+'СЕТ СН'!$H$14+СВЦЭМ!$D$10+'СЕТ СН'!$H$5-'СЕТ СН'!$H$24</f>
        <v>3126.5540905099997</v>
      </c>
      <c r="G112" s="36">
        <f>SUMIFS(СВЦЭМ!$D$33:$D$776,СВЦЭМ!$A$33:$A$776,$A112,СВЦЭМ!$B$33:$B$776,G$83)+'СЕТ СН'!$H$14+СВЦЭМ!$D$10+'СЕТ СН'!$H$5-'СЕТ СН'!$H$24</f>
        <v>3118.2849941599998</v>
      </c>
      <c r="H112" s="36">
        <f>SUMIFS(СВЦЭМ!$D$33:$D$776,СВЦЭМ!$A$33:$A$776,$A112,СВЦЭМ!$B$33:$B$776,H$83)+'СЕТ СН'!$H$14+СВЦЭМ!$D$10+'СЕТ СН'!$H$5-'СЕТ СН'!$H$24</f>
        <v>3087.3748042299999</v>
      </c>
      <c r="I112" s="36">
        <f>SUMIFS(СВЦЭМ!$D$33:$D$776,СВЦЭМ!$A$33:$A$776,$A112,СВЦЭМ!$B$33:$B$776,I$83)+'СЕТ СН'!$H$14+СВЦЭМ!$D$10+'СЕТ СН'!$H$5-'СЕТ СН'!$H$24</f>
        <v>3051.2366017200002</v>
      </c>
      <c r="J112" s="36">
        <f>SUMIFS(СВЦЭМ!$D$33:$D$776,СВЦЭМ!$A$33:$A$776,$A112,СВЦЭМ!$B$33:$B$776,J$83)+'СЕТ СН'!$H$14+СВЦЭМ!$D$10+'СЕТ СН'!$H$5-'СЕТ СН'!$H$24</f>
        <v>3044.9270047600003</v>
      </c>
      <c r="K112" s="36">
        <f>SUMIFS(СВЦЭМ!$D$33:$D$776,СВЦЭМ!$A$33:$A$776,$A112,СВЦЭМ!$B$33:$B$776,K$83)+'СЕТ СН'!$H$14+СВЦЭМ!$D$10+'СЕТ СН'!$H$5-'СЕТ СН'!$H$24</f>
        <v>3035.41536133</v>
      </c>
      <c r="L112" s="36">
        <f>SUMIFS(СВЦЭМ!$D$33:$D$776,СВЦЭМ!$A$33:$A$776,$A112,СВЦЭМ!$B$33:$B$776,L$83)+'СЕТ СН'!$H$14+СВЦЭМ!$D$10+'СЕТ СН'!$H$5-'СЕТ СН'!$H$24</f>
        <v>3037.7078618599999</v>
      </c>
      <c r="M112" s="36">
        <f>SUMIFS(СВЦЭМ!$D$33:$D$776,СВЦЭМ!$A$33:$A$776,$A112,СВЦЭМ!$B$33:$B$776,M$83)+'СЕТ СН'!$H$14+СВЦЭМ!$D$10+'СЕТ СН'!$H$5-'СЕТ СН'!$H$24</f>
        <v>3065.7675863300001</v>
      </c>
      <c r="N112" s="36">
        <f>SUMIFS(СВЦЭМ!$D$33:$D$776,СВЦЭМ!$A$33:$A$776,$A112,СВЦЭМ!$B$33:$B$776,N$83)+'СЕТ СН'!$H$14+СВЦЭМ!$D$10+'СЕТ СН'!$H$5-'СЕТ СН'!$H$24</f>
        <v>3072.0425048299999</v>
      </c>
      <c r="O112" s="36">
        <f>SUMIFS(СВЦЭМ!$D$33:$D$776,СВЦЭМ!$A$33:$A$776,$A112,СВЦЭМ!$B$33:$B$776,O$83)+'СЕТ СН'!$H$14+СВЦЭМ!$D$10+'СЕТ СН'!$H$5-'СЕТ СН'!$H$24</f>
        <v>3078.4956504100001</v>
      </c>
      <c r="P112" s="36">
        <f>SUMIFS(СВЦЭМ!$D$33:$D$776,СВЦЭМ!$A$33:$A$776,$A112,СВЦЭМ!$B$33:$B$776,P$83)+'СЕТ СН'!$H$14+СВЦЭМ!$D$10+'СЕТ СН'!$H$5-'СЕТ СН'!$H$24</f>
        <v>3085.18078887</v>
      </c>
      <c r="Q112" s="36">
        <f>SUMIFS(СВЦЭМ!$D$33:$D$776,СВЦЭМ!$A$33:$A$776,$A112,СВЦЭМ!$B$33:$B$776,Q$83)+'СЕТ СН'!$H$14+СВЦЭМ!$D$10+'СЕТ СН'!$H$5-'СЕТ СН'!$H$24</f>
        <v>3080.8666011700002</v>
      </c>
      <c r="R112" s="36">
        <f>SUMIFS(СВЦЭМ!$D$33:$D$776,СВЦЭМ!$A$33:$A$776,$A112,СВЦЭМ!$B$33:$B$776,R$83)+'СЕТ СН'!$H$14+СВЦЭМ!$D$10+'СЕТ СН'!$H$5-'СЕТ СН'!$H$24</f>
        <v>3051.6884451999999</v>
      </c>
      <c r="S112" s="36">
        <f>SUMIFS(СВЦЭМ!$D$33:$D$776,СВЦЭМ!$A$33:$A$776,$A112,СВЦЭМ!$B$33:$B$776,S$83)+'СЕТ СН'!$H$14+СВЦЭМ!$D$10+'СЕТ СН'!$H$5-'СЕТ СН'!$H$24</f>
        <v>3063.73310687</v>
      </c>
      <c r="T112" s="36">
        <f>SUMIFS(СВЦЭМ!$D$33:$D$776,СВЦЭМ!$A$33:$A$776,$A112,СВЦЭМ!$B$33:$B$776,T$83)+'СЕТ СН'!$H$14+СВЦЭМ!$D$10+'СЕТ СН'!$H$5-'СЕТ СН'!$H$24</f>
        <v>3049.1166477300003</v>
      </c>
      <c r="U112" s="36">
        <f>SUMIFS(СВЦЭМ!$D$33:$D$776,СВЦЭМ!$A$33:$A$776,$A112,СВЦЭМ!$B$33:$B$776,U$83)+'СЕТ СН'!$H$14+СВЦЭМ!$D$10+'СЕТ СН'!$H$5-'СЕТ СН'!$H$24</f>
        <v>3049.6886693300003</v>
      </c>
      <c r="V112" s="36">
        <f>SUMIFS(СВЦЭМ!$D$33:$D$776,СВЦЭМ!$A$33:$A$776,$A112,СВЦЭМ!$B$33:$B$776,V$83)+'СЕТ СН'!$H$14+СВЦЭМ!$D$10+'СЕТ СН'!$H$5-'СЕТ СН'!$H$24</f>
        <v>3065.1509943199999</v>
      </c>
      <c r="W112" s="36">
        <f>SUMIFS(СВЦЭМ!$D$33:$D$776,СВЦЭМ!$A$33:$A$776,$A112,СВЦЭМ!$B$33:$B$776,W$83)+'СЕТ СН'!$H$14+СВЦЭМ!$D$10+'СЕТ СН'!$H$5-'СЕТ СН'!$H$24</f>
        <v>3078.2765339400003</v>
      </c>
      <c r="X112" s="36">
        <f>SUMIFS(СВЦЭМ!$D$33:$D$776,СВЦЭМ!$A$33:$A$776,$A112,СВЦЭМ!$B$33:$B$776,X$83)+'СЕТ СН'!$H$14+СВЦЭМ!$D$10+'СЕТ СН'!$H$5-'СЕТ СН'!$H$24</f>
        <v>3078.6062168200001</v>
      </c>
      <c r="Y112" s="36">
        <f>SUMIFS(СВЦЭМ!$D$33:$D$776,СВЦЭМ!$A$33:$A$776,$A112,СВЦЭМ!$B$33:$B$776,Y$83)+'СЕТ СН'!$H$14+СВЦЭМ!$D$10+'СЕТ СН'!$H$5-'СЕТ СН'!$H$24</f>
        <v>3087.5688745100001</v>
      </c>
    </row>
    <row r="113" spans="1:27" ht="15.75" x14ac:dyDescent="0.2">
      <c r="A113" s="35">
        <f t="shared" si="2"/>
        <v>44226</v>
      </c>
      <c r="B113" s="36">
        <f>SUMIFS(СВЦЭМ!$D$33:$D$776,СВЦЭМ!$A$33:$A$776,$A113,СВЦЭМ!$B$33:$B$776,B$83)+'СЕТ СН'!$H$14+СВЦЭМ!$D$10+'СЕТ СН'!$H$5-'СЕТ СН'!$H$24</f>
        <v>3079.7295187600002</v>
      </c>
      <c r="C113" s="36">
        <f>SUMIFS(СВЦЭМ!$D$33:$D$776,СВЦЭМ!$A$33:$A$776,$A113,СВЦЭМ!$B$33:$B$776,C$83)+'СЕТ СН'!$H$14+СВЦЭМ!$D$10+'СЕТ СН'!$H$5-'СЕТ СН'!$H$24</f>
        <v>3113.4239935000001</v>
      </c>
      <c r="D113" s="36">
        <f>SUMIFS(СВЦЭМ!$D$33:$D$776,СВЦЭМ!$A$33:$A$776,$A113,СВЦЭМ!$B$33:$B$776,D$83)+'СЕТ СН'!$H$14+СВЦЭМ!$D$10+'СЕТ СН'!$H$5-'СЕТ СН'!$H$24</f>
        <v>3131.3000588800001</v>
      </c>
      <c r="E113" s="36">
        <f>SUMIFS(СВЦЭМ!$D$33:$D$776,СВЦЭМ!$A$33:$A$776,$A113,СВЦЭМ!$B$33:$B$776,E$83)+'СЕТ СН'!$H$14+СВЦЭМ!$D$10+'СЕТ СН'!$H$5-'СЕТ СН'!$H$24</f>
        <v>3136.2422483600003</v>
      </c>
      <c r="F113" s="36">
        <f>SUMIFS(СВЦЭМ!$D$33:$D$776,СВЦЭМ!$A$33:$A$776,$A113,СВЦЭМ!$B$33:$B$776,F$83)+'СЕТ СН'!$H$14+СВЦЭМ!$D$10+'СЕТ СН'!$H$5-'СЕТ СН'!$H$24</f>
        <v>3150.1517091999999</v>
      </c>
      <c r="G113" s="36">
        <f>SUMIFS(СВЦЭМ!$D$33:$D$776,СВЦЭМ!$A$33:$A$776,$A113,СВЦЭМ!$B$33:$B$776,G$83)+'СЕТ СН'!$H$14+СВЦЭМ!$D$10+'СЕТ СН'!$H$5-'СЕТ СН'!$H$24</f>
        <v>3145.6711841200004</v>
      </c>
      <c r="H113" s="36">
        <f>SUMIFS(СВЦЭМ!$D$33:$D$776,СВЦЭМ!$A$33:$A$776,$A113,СВЦЭМ!$B$33:$B$776,H$83)+'СЕТ СН'!$H$14+СВЦЭМ!$D$10+'СЕТ СН'!$H$5-'СЕТ СН'!$H$24</f>
        <v>3134.0411611999998</v>
      </c>
      <c r="I113" s="36">
        <f>SUMIFS(СВЦЭМ!$D$33:$D$776,СВЦЭМ!$A$33:$A$776,$A113,СВЦЭМ!$B$33:$B$776,I$83)+'СЕТ СН'!$H$14+СВЦЭМ!$D$10+'СЕТ СН'!$H$5-'СЕТ СН'!$H$24</f>
        <v>3111.7137268500001</v>
      </c>
      <c r="J113" s="36">
        <f>SUMIFS(СВЦЭМ!$D$33:$D$776,СВЦЭМ!$A$33:$A$776,$A113,СВЦЭМ!$B$33:$B$776,J$83)+'СЕТ СН'!$H$14+СВЦЭМ!$D$10+'СЕТ СН'!$H$5-'СЕТ СН'!$H$24</f>
        <v>3094.2676197599999</v>
      </c>
      <c r="K113" s="36">
        <f>SUMIFS(СВЦЭМ!$D$33:$D$776,СВЦЭМ!$A$33:$A$776,$A113,СВЦЭМ!$B$33:$B$776,K$83)+'СЕТ СН'!$H$14+СВЦЭМ!$D$10+'СЕТ СН'!$H$5-'СЕТ СН'!$H$24</f>
        <v>3076.37100779</v>
      </c>
      <c r="L113" s="36">
        <f>SUMIFS(СВЦЭМ!$D$33:$D$776,СВЦЭМ!$A$33:$A$776,$A113,СВЦЭМ!$B$33:$B$776,L$83)+'СЕТ СН'!$H$14+СВЦЭМ!$D$10+'СЕТ СН'!$H$5-'СЕТ СН'!$H$24</f>
        <v>3061.4773167399999</v>
      </c>
      <c r="M113" s="36">
        <f>SUMIFS(СВЦЭМ!$D$33:$D$776,СВЦЭМ!$A$33:$A$776,$A113,СВЦЭМ!$B$33:$B$776,M$83)+'СЕТ СН'!$H$14+СВЦЭМ!$D$10+'СЕТ СН'!$H$5-'СЕТ СН'!$H$24</f>
        <v>3063.2463791099999</v>
      </c>
      <c r="N113" s="36">
        <f>SUMIFS(СВЦЭМ!$D$33:$D$776,СВЦЭМ!$A$33:$A$776,$A113,СВЦЭМ!$B$33:$B$776,N$83)+'СЕТ СН'!$H$14+СВЦЭМ!$D$10+'СЕТ СН'!$H$5-'СЕТ СН'!$H$24</f>
        <v>3061.7990474100002</v>
      </c>
      <c r="O113" s="36">
        <f>SUMIFS(СВЦЭМ!$D$33:$D$776,СВЦЭМ!$A$33:$A$776,$A113,СВЦЭМ!$B$33:$B$776,O$83)+'СЕТ СН'!$H$14+СВЦЭМ!$D$10+'СЕТ СН'!$H$5-'СЕТ СН'!$H$24</f>
        <v>3065.4739671799998</v>
      </c>
      <c r="P113" s="36">
        <f>SUMIFS(СВЦЭМ!$D$33:$D$776,СВЦЭМ!$A$33:$A$776,$A113,СВЦЭМ!$B$33:$B$776,P$83)+'СЕТ СН'!$H$14+СВЦЭМ!$D$10+'СЕТ СН'!$H$5-'СЕТ СН'!$H$24</f>
        <v>3084.1356686600002</v>
      </c>
      <c r="Q113" s="36">
        <f>SUMIFS(СВЦЭМ!$D$33:$D$776,СВЦЭМ!$A$33:$A$776,$A113,СВЦЭМ!$B$33:$B$776,Q$83)+'СЕТ СН'!$H$14+СВЦЭМ!$D$10+'СЕТ СН'!$H$5-'СЕТ СН'!$H$24</f>
        <v>3091.5488833899999</v>
      </c>
      <c r="R113" s="36">
        <f>SUMIFS(СВЦЭМ!$D$33:$D$776,СВЦЭМ!$A$33:$A$776,$A113,СВЦЭМ!$B$33:$B$776,R$83)+'СЕТ СН'!$H$14+СВЦЭМ!$D$10+'СЕТ СН'!$H$5-'СЕТ СН'!$H$24</f>
        <v>3074.7332975899999</v>
      </c>
      <c r="S113" s="36">
        <f>SUMIFS(СВЦЭМ!$D$33:$D$776,СВЦЭМ!$A$33:$A$776,$A113,СВЦЭМ!$B$33:$B$776,S$83)+'СЕТ СН'!$H$14+СВЦЭМ!$D$10+'СЕТ СН'!$H$5-'СЕТ СН'!$H$24</f>
        <v>3066.53561231</v>
      </c>
      <c r="T113" s="36">
        <f>SUMIFS(СВЦЭМ!$D$33:$D$776,СВЦЭМ!$A$33:$A$776,$A113,СВЦЭМ!$B$33:$B$776,T$83)+'СЕТ СН'!$H$14+СВЦЭМ!$D$10+'СЕТ СН'!$H$5-'СЕТ СН'!$H$24</f>
        <v>3054.7076531500002</v>
      </c>
      <c r="U113" s="36">
        <f>SUMIFS(СВЦЭМ!$D$33:$D$776,СВЦЭМ!$A$33:$A$776,$A113,СВЦЭМ!$B$33:$B$776,U$83)+'СЕТ СН'!$H$14+СВЦЭМ!$D$10+'СЕТ СН'!$H$5-'СЕТ СН'!$H$24</f>
        <v>3050.1715327699999</v>
      </c>
      <c r="V113" s="36">
        <f>SUMIFS(СВЦЭМ!$D$33:$D$776,СВЦЭМ!$A$33:$A$776,$A113,СВЦЭМ!$B$33:$B$776,V$83)+'СЕТ СН'!$H$14+СВЦЭМ!$D$10+'СЕТ СН'!$H$5-'СЕТ СН'!$H$24</f>
        <v>3068.4209589399998</v>
      </c>
      <c r="W113" s="36">
        <f>SUMIFS(СВЦЭМ!$D$33:$D$776,СВЦЭМ!$A$33:$A$776,$A113,СВЦЭМ!$B$33:$B$776,W$83)+'СЕТ СН'!$H$14+СВЦЭМ!$D$10+'СЕТ СН'!$H$5-'СЕТ СН'!$H$24</f>
        <v>3075.1315220800002</v>
      </c>
      <c r="X113" s="36">
        <f>SUMIFS(СВЦЭМ!$D$33:$D$776,СВЦЭМ!$A$33:$A$776,$A113,СВЦЭМ!$B$33:$B$776,X$83)+'СЕТ СН'!$H$14+СВЦЭМ!$D$10+'СЕТ СН'!$H$5-'СЕТ СН'!$H$24</f>
        <v>3090.6224554400001</v>
      </c>
      <c r="Y113" s="36">
        <f>SUMIFS(СВЦЭМ!$D$33:$D$776,СВЦЭМ!$A$33:$A$776,$A113,СВЦЭМ!$B$33:$B$776,Y$83)+'СЕТ СН'!$H$14+СВЦЭМ!$D$10+'СЕТ СН'!$H$5-'СЕТ СН'!$H$24</f>
        <v>3113.12501316</v>
      </c>
    </row>
    <row r="114" spans="1:27" ht="15.75" x14ac:dyDescent="0.2">
      <c r="A114" s="35">
        <f t="shared" si="2"/>
        <v>44227</v>
      </c>
      <c r="B114" s="36">
        <f>SUMIFS(СВЦЭМ!$D$33:$D$776,СВЦЭМ!$A$33:$A$776,$A114,СВЦЭМ!$B$33:$B$776,B$83)+'СЕТ СН'!$H$14+СВЦЭМ!$D$10+'СЕТ СН'!$H$5-'СЕТ СН'!$H$24</f>
        <v>3065.7488456900001</v>
      </c>
      <c r="C114" s="36">
        <f>SUMIFS(СВЦЭМ!$D$33:$D$776,СВЦЭМ!$A$33:$A$776,$A114,СВЦЭМ!$B$33:$B$776,C$83)+'СЕТ СН'!$H$14+СВЦЭМ!$D$10+'СЕТ СН'!$H$5-'СЕТ СН'!$H$24</f>
        <v>3101.0762256799999</v>
      </c>
      <c r="D114" s="36">
        <f>SUMIFS(СВЦЭМ!$D$33:$D$776,СВЦЭМ!$A$33:$A$776,$A114,СВЦЭМ!$B$33:$B$776,D$83)+'СЕТ СН'!$H$14+СВЦЭМ!$D$10+'СЕТ СН'!$H$5-'СЕТ СН'!$H$24</f>
        <v>3117.4709784400002</v>
      </c>
      <c r="E114" s="36">
        <f>SUMIFS(СВЦЭМ!$D$33:$D$776,СВЦЭМ!$A$33:$A$776,$A114,СВЦЭМ!$B$33:$B$776,E$83)+'СЕТ СН'!$H$14+СВЦЭМ!$D$10+'СЕТ СН'!$H$5-'СЕТ СН'!$H$24</f>
        <v>3124.7285196399998</v>
      </c>
      <c r="F114" s="36">
        <f>SUMIFS(СВЦЭМ!$D$33:$D$776,СВЦЭМ!$A$33:$A$776,$A114,СВЦЭМ!$B$33:$B$776,F$83)+'СЕТ СН'!$H$14+СВЦЭМ!$D$10+'СЕТ СН'!$H$5-'СЕТ СН'!$H$24</f>
        <v>3143.3141790199998</v>
      </c>
      <c r="G114" s="36">
        <f>SUMIFS(СВЦЭМ!$D$33:$D$776,СВЦЭМ!$A$33:$A$776,$A114,СВЦЭМ!$B$33:$B$776,G$83)+'СЕТ СН'!$H$14+СВЦЭМ!$D$10+'СЕТ СН'!$H$5-'СЕТ СН'!$H$24</f>
        <v>3133.63808758</v>
      </c>
      <c r="H114" s="36">
        <f>SUMIFS(СВЦЭМ!$D$33:$D$776,СВЦЭМ!$A$33:$A$776,$A114,СВЦЭМ!$B$33:$B$776,H$83)+'СЕТ СН'!$H$14+СВЦЭМ!$D$10+'СЕТ СН'!$H$5-'СЕТ СН'!$H$24</f>
        <v>3123.98477787</v>
      </c>
      <c r="I114" s="36">
        <f>SUMIFS(СВЦЭМ!$D$33:$D$776,СВЦЭМ!$A$33:$A$776,$A114,СВЦЭМ!$B$33:$B$776,I$83)+'СЕТ СН'!$H$14+СВЦЭМ!$D$10+'СЕТ СН'!$H$5-'СЕТ СН'!$H$24</f>
        <v>3116.7049856900003</v>
      </c>
      <c r="J114" s="36">
        <f>SUMIFS(СВЦЭМ!$D$33:$D$776,СВЦЭМ!$A$33:$A$776,$A114,СВЦЭМ!$B$33:$B$776,J$83)+'СЕТ СН'!$H$14+СВЦЭМ!$D$10+'СЕТ СН'!$H$5-'СЕТ СН'!$H$24</f>
        <v>3098.0683173100001</v>
      </c>
      <c r="K114" s="36">
        <f>SUMIFS(СВЦЭМ!$D$33:$D$776,СВЦЭМ!$A$33:$A$776,$A114,СВЦЭМ!$B$33:$B$776,K$83)+'СЕТ СН'!$H$14+СВЦЭМ!$D$10+'СЕТ СН'!$H$5-'СЕТ СН'!$H$24</f>
        <v>3077.9689200299999</v>
      </c>
      <c r="L114" s="36">
        <f>SUMIFS(СВЦЭМ!$D$33:$D$776,СВЦЭМ!$A$33:$A$776,$A114,СВЦЭМ!$B$33:$B$776,L$83)+'СЕТ СН'!$H$14+СВЦЭМ!$D$10+'СЕТ СН'!$H$5-'СЕТ СН'!$H$24</f>
        <v>3062.8895494500002</v>
      </c>
      <c r="M114" s="36">
        <f>SUMIFS(СВЦЭМ!$D$33:$D$776,СВЦЭМ!$A$33:$A$776,$A114,СВЦЭМ!$B$33:$B$776,M$83)+'СЕТ СН'!$H$14+СВЦЭМ!$D$10+'СЕТ СН'!$H$5-'СЕТ СН'!$H$24</f>
        <v>3067.39452992</v>
      </c>
      <c r="N114" s="36">
        <f>SUMIFS(СВЦЭМ!$D$33:$D$776,СВЦЭМ!$A$33:$A$776,$A114,СВЦЭМ!$B$33:$B$776,N$83)+'СЕТ СН'!$H$14+СВЦЭМ!$D$10+'СЕТ СН'!$H$5-'СЕТ СН'!$H$24</f>
        <v>3063.4855562299999</v>
      </c>
      <c r="O114" s="36">
        <f>SUMIFS(СВЦЭМ!$D$33:$D$776,СВЦЭМ!$A$33:$A$776,$A114,СВЦЭМ!$B$33:$B$776,O$83)+'СЕТ СН'!$H$14+СВЦЭМ!$D$10+'СЕТ СН'!$H$5-'СЕТ СН'!$H$24</f>
        <v>3058.6616404699998</v>
      </c>
      <c r="P114" s="36">
        <f>SUMIFS(СВЦЭМ!$D$33:$D$776,СВЦЭМ!$A$33:$A$776,$A114,СВЦЭМ!$B$33:$B$776,P$83)+'СЕТ СН'!$H$14+СВЦЭМ!$D$10+'СЕТ СН'!$H$5-'СЕТ СН'!$H$24</f>
        <v>3056.0320478900003</v>
      </c>
      <c r="Q114" s="36">
        <f>SUMIFS(СВЦЭМ!$D$33:$D$776,СВЦЭМ!$A$33:$A$776,$A114,СВЦЭМ!$B$33:$B$776,Q$83)+'СЕТ СН'!$H$14+СВЦЭМ!$D$10+'СЕТ СН'!$H$5-'СЕТ СН'!$H$24</f>
        <v>3061.00318922</v>
      </c>
      <c r="R114" s="36">
        <f>SUMIFS(СВЦЭМ!$D$33:$D$776,СВЦЭМ!$A$33:$A$776,$A114,СВЦЭМ!$B$33:$B$776,R$83)+'СЕТ СН'!$H$14+СВЦЭМ!$D$10+'СЕТ СН'!$H$5-'СЕТ СН'!$H$24</f>
        <v>3074.2001756700001</v>
      </c>
      <c r="S114" s="36">
        <f>SUMIFS(СВЦЭМ!$D$33:$D$776,СВЦЭМ!$A$33:$A$776,$A114,СВЦЭМ!$B$33:$B$776,S$83)+'СЕТ СН'!$H$14+СВЦЭМ!$D$10+'СЕТ СН'!$H$5-'СЕТ СН'!$H$24</f>
        <v>3094.0995321800001</v>
      </c>
      <c r="T114" s="36">
        <f>SUMIFS(СВЦЭМ!$D$33:$D$776,СВЦЭМ!$A$33:$A$776,$A114,СВЦЭМ!$B$33:$B$776,T$83)+'СЕТ СН'!$H$14+СВЦЭМ!$D$10+'СЕТ СН'!$H$5-'СЕТ СН'!$H$24</f>
        <v>3106.44492838</v>
      </c>
      <c r="U114" s="36">
        <f>SUMIFS(СВЦЭМ!$D$33:$D$776,СВЦЭМ!$A$33:$A$776,$A114,СВЦЭМ!$B$33:$B$776,U$83)+'СЕТ СН'!$H$14+СВЦЭМ!$D$10+'СЕТ СН'!$H$5-'СЕТ СН'!$H$24</f>
        <v>3107.7814268299999</v>
      </c>
      <c r="V114" s="36">
        <f>SUMIFS(СВЦЭМ!$D$33:$D$776,СВЦЭМ!$A$33:$A$776,$A114,СВЦЭМ!$B$33:$B$776,V$83)+'СЕТ СН'!$H$14+СВЦЭМ!$D$10+'СЕТ СН'!$H$5-'СЕТ СН'!$H$24</f>
        <v>3099.6758079700003</v>
      </c>
      <c r="W114" s="36">
        <f>SUMIFS(СВЦЭМ!$D$33:$D$776,СВЦЭМ!$A$33:$A$776,$A114,СВЦЭМ!$B$33:$B$776,W$83)+'СЕТ СН'!$H$14+СВЦЭМ!$D$10+'СЕТ СН'!$H$5-'СЕТ СН'!$H$24</f>
        <v>3093.9049857700002</v>
      </c>
      <c r="X114" s="36">
        <f>SUMIFS(СВЦЭМ!$D$33:$D$776,СВЦЭМ!$A$33:$A$776,$A114,СВЦЭМ!$B$33:$B$776,X$83)+'СЕТ СН'!$H$14+СВЦЭМ!$D$10+'СЕТ СН'!$H$5-'СЕТ СН'!$H$24</f>
        <v>3083.6422724200002</v>
      </c>
      <c r="Y114" s="36">
        <f>SUMIFS(СВЦЭМ!$D$33:$D$776,СВЦЭМ!$A$33:$A$776,$A114,СВЦЭМ!$B$33:$B$776,Y$83)+'СЕТ СН'!$H$14+СВЦЭМ!$D$10+'СЕТ СН'!$H$5-'СЕТ СН'!$H$24</f>
        <v>3079.8218263200001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73</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01.01.2021</v>
      </c>
      <c r="B120" s="36">
        <f>SUMIFS(СВЦЭМ!$D$33:$D$776,СВЦЭМ!$A$33:$A$776,$A120,СВЦЭМ!$B$33:$B$776,B$119)+'СЕТ СН'!$I$14+СВЦЭМ!$D$10+'СЕТ СН'!$I$5-'СЕТ СН'!$I$24</f>
        <v>3309.5393052600002</v>
      </c>
      <c r="C120" s="36">
        <f>SUMIFS(СВЦЭМ!$D$33:$D$776,СВЦЭМ!$A$33:$A$776,$A120,СВЦЭМ!$B$33:$B$776,C$119)+'СЕТ СН'!$I$14+СВЦЭМ!$D$10+'СЕТ СН'!$I$5-'СЕТ СН'!$I$24</f>
        <v>3333.1454824600005</v>
      </c>
      <c r="D120" s="36">
        <f>SUMIFS(СВЦЭМ!$D$33:$D$776,СВЦЭМ!$A$33:$A$776,$A120,СВЦЭМ!$B$33:$B$776,D$119)+'СЕТ СН'!$I$14+СВЦЭМ!$D$10+'СЕТ СН'!$I$5-'СЕТ СН'!$I$24</f>
        <v>3305.0465736100005</v>
      </c>
      <c r="E120" s="36">
        <f>SUMIFS(СВЦЭМ!$D$33:$D$776,СВЦЭМ!$A$33:$A$776,$A120,СВЦЭМ!$B$33:$B$776,E$119)+'СЕТ СН'!$I$14+СВЦЭМ!$D$10+'СЕТ СН'!$I$5-'СЕТ СН'!$I$24</f>
        <v>3305.6983803000003</v>
      </c>
      <c r="F120" s="36">
        <f>SUMIFS(СВЦЭМ!$D$33:$D$776,СВЦЭМ!$A$33:$A$776,$A120,СВЦЭМ!$B$33:$B$776,F$119)+'СЕТ СН'!$I$14+СВЦЭМ!$D$10+'СЕТ СН'!$I$5-'СЕТ СН'!$I$24</f>
        <v>3289.0640234400003</v>
      </c>
      <c r="G120" s="36">
        <f>SUMIFS(СВЦЭМ!$D$33:$D$776,СВЦЭМ!$A$33:$A$776,$A120,СВЦЭМ!$B$33:$B$776,G$119)+'СЕТ СН'!$I$14+СВЦЭМ!$D$10+'СЕТ СН'!$I$5-'СЕТ СН'!$I$24</f>
        <v>3293.19414598</v>
      </c>
      <c r="H120" s="36">
        <f>SUMIFS(СВЦЭМ!$D$33:$D$776,СВЦЭМ!$A$33:$A$776,$A120,СВЦЭМ!$B$33:$B$776,H$119)+'СЕТ СН'!$I$14+СВЦЭМ!$D$10+'СЕТ СН'!$I$5-'СЕТ СН'!$I$24</f>
        <v>3321.5477967400002</v>
      </c>
      <c r="I120" s="36">
        <f>SUMIFS(СВЦЭМ!$D$33:$D$776,СВЦЭМ!$A$33:$A$776,$A120,СВЦЭМ!$B$33:$B$776,I$119)+'СЕТ СН'!$I$14+СВЦЭМ!$D$10+'СЕТ СН'!$I$5-'СЕТ СН'!$I$24</f>
        <v>3314.3054508300002</v>
      </c>
      <c r="J120" s="36">
        <f>SUMIFS(СВЦЭМ!$D$33:$D$776,СВЦЭМ!$A$33:$A$776,$A120,СВЦЭМ!$B$33:$B$776,J$119)+'СЕТ СН'!$I$14+СВЦЭМ!$D$10+'СЕТ СН'!$I$5-'СЕТ СН'!$I$24</f>
        <v>3310.0579753600005</v>
      </c>
      <c r="K120" s="36">
        <f>SUMIFS(СВЦЭМ!$D$33:$D$776,СВЦЭМ!$A$33:$A$776,$A120,СВЦЭМ!$B$33:$B$776,K$119)+'СЕТ СН'!$I$14+СВЦЭМ!$D$10+'СЕТ СН'!$I$5-'СЕТ СН'!$I$24</f>
        <v>3292.2959470800001</v>
      </c>
      <c r="L120" s="36">
        <f>SUMIFS(СВЦЭМ!$D$33:$D$776,СВЦЭМ!$A$33:$A$776,$A120,СВЦЭМ!$B$33:$B$776,L$119)+'СЕТ СН'!$I$14+СВЦЭМ!$D$10+'СЕТ СН'!$I$5-'СЕТ СН'!$I$24</f>
        <v>3280.5028477900005</v>
      </c>
      <c r="M120" s="36">
        <f>SUMIFS(СВЦЭМ!$D$33:$D$776,СВЦЭМ!$A$33:$A$776,$A120,СВЦЭМ!$B$33:$B$776,M$119)+'СЕТ СН'!$I$14+СВЦЭМ!$D$10+'СЕТ СН'!$I$5-'СЕТ СН'!$I$24</f>
        <v>3272.6652867600001</v>
      </c>
      <c r="N120" s="36">
        <f>SUMIFS(СВЦЭМ!$D$33:$D$776,СВЦЭМ!$A$33:$A$776,$A120,СВЦЭМ!$B$33:$B$776,N$119)+'СЕТ СН'!$I$14+СВЦЭМ!$D$10+'СЕТ СН'!$I$5-'СЕТ СН'!$I$24</f>
        <v>3280.0931852000003</v>
      </c>
      <c r="O120" s="36">
        <f>SUMIFS(СВЦЭМ!$D$33:$D$776,СВЦЭМ!$A$33:$A$776,$A120,СВЦЭМ!$B$33:$B$776,O$119)+'СЕТ СН'!$I$14+СВЦЭМ!$D$10+'СЕТ СН'!$I$5-'СЕТ СН'!$I$24</f>
        <v>3282.3008845900004</v>
      </c>
      <c r="P120" s="36">
        <f>SUMIFS(СВЦЭМ!$D$33:$D$776,СВЦЭМ!$A$33:$A$776,$A120,СВЦЭМ!$B$33:$B$776,P$119)+'СЕТ СН'!$I$14+СВЦЭМ!$D$10+'СЕТ СН'!$I$5-'СЕТ СН'!$I$24</f>
        <v>3304.6500800100002</v>
      </c>
      <c r="Q120" s="36">
        <f>SUMIFS(СВЦЭМ!$D$33:$D$776,СВЦЭМ!$A$33:$A$776,$A120,СВЦЭМ!$B$33:$B$776,Q$119)+'СЕТ СН'!$I$14+СВЦЭМ!$D$10+'СЕТ СН'!$I$5-'СЕТ СН'!$I$24</f>
        <v>3304.0531589700004</v>
      </c>
      <c r="R120" s="36">
        <f>SUMIFS(СВЦЭМ!$D$33:$D$776,СВЦЭМ!$A$33:$A$776,$A120,СВЦЭМ!$B$33:$B$776,R$119)+'СЕТ СН'!$I$14+СВЦЭМ!$D$10+'СЕТ СН'!$I$5-'СЕТ СН'!$I$24</f>
        <v>3282.9887664900002</v>
      </c>
      <c r="S120" s="36">
        <f>SUMIFS(СВЦЭМ!$D$33:$D$776,СВЦЭМ!$A$33:$A$776,$A120,СВЦЭМ!$B$33:$B$776,S$119)+'СЕТ СН'!$I$14+СВЦЭМ!$D$10+'СЕТ СН'!$I$5-'СЕТ СН'!$I$24</f>
        <v>3262.8312866700003</v>
      </c>
      <c r="T120" s="36">
        <f>SUMIFS(СВЦЭМ!$D$33:$D$776,СВЦЭМ!$A$33:$A$776,$A120,СВЦЭМ!$B$33:$B$776,T$119)+'СЕТ СН'!$I$14+СВЦЭМ!$D$10+'СЕТ СН'!$I$5-'СЕТ СН'!$I$24</f>
        <v>3252.22383386</v>
      </c>
      <c r="U120" s="36">
        <f>SUMIFS(СВЦЭМ!$D$33:$D$776,СВЦЭМ!$A$33:$A$776,$A120,СВЦЭМ!$B$33:$B$776,U$119)+'СЕТ СН'!$I$14+СВЦЭМ!$D$10+'СЕТ СН'!$I$5-'СЕТ СН'!$I$24</f>
        <v>3244.4557038500002</v>
      </c>
      <c r="V120" s="36">
        <f>SUMIFS(СВЦЭМ!$D$33:$D$776,СВЦЭМ!$A$33:$A$776,$A120,СВЦЭМ!$B$33:$B$776,V$119)+'СЕТ СН'!$I$14+СВЦЭМ!$D$10+'СЕТ СН'!$I$5-'СЕТ СН'!$I$24</f>
        <v>3235.9975646400003</v>
      </c>
      <c r="W120" s="36">
        <f>SUMIFS(СВЦЭМ!$D$33:$D$776,СВЦЭМ!$A$33:$A$776,$A120,СВЦЭМ!$B$33:$B$776,W$119)+'СЕТ СН'!$I$14+СВЦЭМ!$D$10+'СЕТ СН'!$I$5-'СЕТ СН'!$I$24</f>
        <v>3247.4079641600001</v>
      </c>
      <c r="X120" s="36">
        <f>SUMIFS(СВЦЭМ!$D$33:$D$776,СВЦЭМ!$A$33:$A$776,$A120,СВЦЭМ!$B$33:$B$776,X$119)+'СЕТ СН'!$I$14+СВЦЭМ!$D$10+'СЕТ СН'!$I$5-'СЕТ СН'!$I$24</f>
        <v>3259.4593936900001</v>
      </c>
      <c r="Y120" s="36">
        <f>SUMIFS(СВЦЭМ!$D$33:$D$776,СВЦЭМ!$A$33:$A$776,$A120,СВЦЭМ!$B$33:$B$776,Y$119)+'СЕТ СН'!$I$14+СВЦЭМ!$D$10+'СЕТ СН'!$I$5-'СЕТ СН'!$I$24</f>
        <v>3262.7413171100002</v>
      </c>
      <c r="AA120" s="45"/>
    </row>
    <row r="121" spans="1:27" ht="15.75" x14ac:dyDescent="0.2">
      <c r="A121" s="35">
        <f>A120+1</f>
        <v>44198</v>
      </c>
      <c r="B121" s="36">
        <f>SUMIFS(СВЦЭМ!$D$33:$D$776,СВЦЭМ!$A$33:$A$776,$A121,СВЦЭМ!$B$33:$B$776,B$119)+'СЕТ СН'!$I$14+СВЦЭМ!$D$10+'СЕТ СН'!$I$5-'СЕТ СН'!$I$24</f>
        <v>3298.5739370700003</v>
      </c>
      <c r="C121" s="36">
        <f>SUMIFS(СВЦЭМ!$D$33:$D$776,СВЦЭМ!$A$33:$A$776,$A121,СВЦЭМ!$B$33:$B$776,C$119)+'СЕТ СН'!$I$14+СВЦЭМ!$D$10+'СЕТ СН'!$I$5-'СЕТ СН'!$I$24</f>
        <v>3318.4131985399999</v>
      </c>
      <c r="D121" s="36">
        <f>SUMIFS(СВЦЭМ!$D$33:$D$776,СВЦЭМ!$A$33:$A$776,$A121,СВЦЭМ!$B$33:$B$776,D$119)+'СЕТ СН'!$I$14+СВЦЭМ!$D$10+'СЕТ СН'!$I$5-'СЕТ СН'!$I$24</f>
        <v>3331.3432800800001</v>
      </c>
      <c r="E121" s="36">
        <f>SUMIFS(СВЦЭМ!$D$33:$D$776,СВЦЭМ!$A$33:$A$776,$A121,СВЦЭМ!$B$33:$B$776,E$119)+'СЕТ СН'!$I$14+СВЦЭМ!$D$10+'СЕТ СН'!$I$5-'СЕТ СН'!$I$24</f>
        <v>3357.3956173900001</v>
      </c>
      <c r="F121" s="36">
        <f>SUMIFS(СВЦЭМ!$D$33:$D$776,СВЦЭМ!$A$33:$A$776,$A121,СВЦЭМ!$B$33:$B$776,F$119)+'СЕТ СН'!$I$14+СВЦЭМ!$D$10+'СЕТ СН'!$I$5-'СЕТ СН'!$I$24</f>
        <v>3339.0916461100005</v>
      </c>
      <c r="G121" s="36">
        <f>SUMIFS(СВЦЭМ!$D$33:$D$776,СВЦЭМ!$A$33:$A$776,$A121,СВЦЭМ!$B$33:$B$776,G$119)+'СЕТ СН'!$I$14+СВЦЭМ!$D$10+'СЕТ СН'!$I$5-'СЕТ СН'!$I$24</f>
        <v>3338.06449557</v>
      </c>
      <c r="H121" s="36">
        <f>SUMIFS(СВЦЭМ!$D$33:$D$776,СВЦЭМ!$A$33:$A$776,$A121,СВЦЭМ!$B$33:$B$776,H$119)+'СЕТ СН'!$I$14+СВЦЭМ!$D$10+'СЕТ СН'!$I$5-'СЕТ СН'!$I$24</f>
        <v>3356.6798375100002</v>
      </c>
      <c r="I121" s="36">
        <f>SUMIFS(СВЦЭМ!$D$33:$D$776,СВЦЭМ!$A$33:$A$776,$A121,СВЦЭМ!$B$33:$B$776,I$119)+'СЕТ СН'!$I$14+СВЦЭМ!$D$10+'СЕТ СН'!$I$5-'СЕТ СН'!$I$24</f>
        <v>3342.8443309600002</v>
      </c>
      <c r="J121" s="36">
        <f>SUMIFS(СВЦЭМ!$D$33:$D$776,СВЦЭМ!$A$33:$A$776,$A121,СВЦЭМ!$B$33:$B$776,J$119)+'СЕТ СН'!$I$14+СВЦЭМ!$D$10+'СЕТ СН'!$I$5-'СЕТ СН'!$I$24</f>
        <v>3325.7203689400003</v>
      </c>
      <c r="K121" s="36">
        <f>SUMIFS(СВЦЭМ!$D$33:$D$776,СВЦЭМ!$A$33:$A$776,$A121,СВЦЭМ!$B$33:$B$776,K$119)+'СЕТ СН'!$I$14+СВЦЭМ!$D$10+'СЕТ СН'!$I$5-'СЕТ СН'!$I$24</f>
        <v>3303.2292849200003</v>
      </c>
      <c r="L121" s="36">
        <f>SUMIFS(СВЦЭМ!$D$33:$D$776,СВЦЭМ!$A$33:$A$776,$A121,СВЦЭМ!$B$33:$B$776,L$119)+'СЕТ СН'!$I$14+СВЦЭМ!$D$10+'СЕТ СН'!$I$5-'СЕТ СН'!$I$24</f>
        <v>3285.2588749000001</v>
      </c>
      <c r="M121" s="36">
        <f>SUMIFS(СВЦЭМ!$D$33:$D$776,СВЦЭМ!$A$33:$A$776,$A121,СВЦЭМ!$B$33:$B$776,M$119)+'СЕТ СН'!$I$14+СВЦЭМ!$D$10+'СЕТ СН'!$I$5-'СЕТ СН'!$I$24</f>
        <v>3245.0068181200004</v>
      </c>
      <c r="N121" s="36">
        <f>SUMIFS(СВЦЭМ!$D$33:$D$776,СВЦЭМ!$A$33:$A$776,$A121,СВЦЭМ!$B$33:$B$776,N$119)+'СЕТ СН'!$I$14+СВЦЭМ!$D$10+'СЕТ СН'!$I$5-'СЕТ СН'!$I$24</f>
        <v>3256.1696717700001</v>
      </c>
      <c r="O121" s="36">
        <f>SUMIFS(СВЦЭМ!$D$33:$D$776,СВЦЭМ!$A$33:$A$776,$A121,СВЦЭМ!$B$33:$B$776,O$119)+'СЕТ СН'!$I$14+СВЦЭМ!$D$10+'СЕТ СН'!$I$5-'СЕТ СН'!$I$24</f>
        <v>3268.9334477700004</v>
      </c>
      <c r="P121" s="36">
        <f>SUMIFS(СВЦЭМ!$D$33:$D$776,СВЦЭМ!$A$33:$A$776,$A121,СВЦЭМ!$B$33:$B$776,P$119)+'СЕТ СН'!$I$14+СВЦЭМ!$D$10+'СЕТ СН'!$I$5-'СЕТ СН'!$I$24</f>
        <v>3274.8584332600003</v>
      </c>
      <c r="Q121" s="36">
        <f>SUMIFS(СВЦЭМ!$D$33:$D$776,СВЦЭМ!$A$33:$A$776,$A121,СВЦЭМ!$B$33:$B$776,Q$119)+'СЕТ СН'!$I$14+СВЦЭМ!$D$10+'СЕТ СН'!$I$5-'СЕТ СН'!$I$24</f>
        <v>3274.3435409800004</v>
      </c>
      <c r="R121" s="36">
        <f>SUMIFS(СВЦЭМ!$D$33:$D$776,СВЦЭМ!$A$33:$A$776,$A121,СВЦЭМ!$B$33:$B$776,R$119)+'СЕТ СН'!$I$14+СВЦЭМ!$D$10+'СЕТ СН'!$I$5-'СЕТ СН'!$I$24</f>
        <v>3259.7816682600001</v>
      </c>
      <c r="S121" s="36">
        <f>SUMIFS(СВЦЭМ!$D$33:$D$776,СВЦЭМ!$A$33:$A$776,$A121,СВЦЭМ!$B$33:$B$776,S$119)+'СЕТ СН'!$I$14+СВЦЭМ!$D$10+'СЕТ СН'!$I$5-'СЕТ СН'!$I$24</f>
        <v>3267.4001694600001</v>
      </c>
      <c r="T121" s="36">
        <f>SUMIFS(СВЦЭМ!$D$33:$D$776,СВЦЭМ!$A$33:$A$776,$A121,СВЦЭМ!$B$33:$B$776,T$119)+'СЕТ СН'!$I$14+СВЦЭМ!$D$10+'СЕТ СН'!$I$5-'СЕТ СН'!$I$24</f>
        <v>3254.870672</v>
      </c>
      <c r="U121" s="36">
        <f>SUMIFS(СВЦЭМ!$D$33:$D$776,СВЦЭМ!$A$33:$A$776,$A121,СВЦЭМ!$B$33:$B$776,U$119)+'СЕТ СН'!$I$14+СВЦЭМ!$D$10+'СЕТ СН'!$I$5-'СЕТ СН'!$I$24</f>
        <v>3248.3611053300001</v>
      </c>
      <c r="V121" s="36">
        <f>SUMIFS(СВЦЭМ!$D$33:$D$776,СВЦЭМ!$A$33:$A$776,$A121,СВЦЭМ!$B$33:$B$776,V$119)+'СЕТ СН'!$I$14+СВЦЭМ!$D$10+'СЕТ СН'!$I$5-'СЕТ СН'!$I$24</f>
        <v>3252.6212126700002</v>
      </c>
      <c r="W121" s="36">
        <f>SUMIFS(СВЦЭМ!$D$33:$D$776,СВЦЭМ!$A$33:$A$776,$A121,СВЦЭМ!$B$33:$B$776,W$119)+'СЕТ СН'!$I$14+СВЦЭМ!$D$10+'СЕТ СН'!$I$5-'СЕТ СН'!$I$24</f>
        <v>3263.8086338400003</v>
      </c>
      <c r="X121" s="36">
        <f>SUMIFS(СВЦЭМ!$D$33:$D$776,СВЦЭМ!$A$33:$A$776,$A121,СВЦЭМ!$B$33:$B$776,X$119)+'СЕТ СН'!$I$14+СВЦЭМ!$D$10+'СЕТ СН'!$I$5-'СЕТ СН'!$I$24</f>
        <v>3269.5634678200004</v>
      </c>
      <c r="Y121" s="36">
        <f>SUMIFS(СВЦЭМ!$D$33:$D$776,СВЦЭМ!$A$33:$A$776,$A121,СВЦЭМ!$B$33:$B$776,Y$119)+'СЕТ СН'!$I$14+СВЦЭМ!$D$10+'СЕТ СН'!$I$5-'СЕТ СН'!$I$24</f>
        <v>3278.6358453100001</v>
      </c>
    </row>
    <row r="122" spans="1:27" ht="15.75" x14ac:dyDescent="0.2">
      <c r="A122" s="35">
        <f t="shared" ref="A122:A150" si="3">A121+1</f>
        <v>44199</v>
      </c>
      <c r="B122" s="36">
        <f>SUMIFS(СВЦЭМ!$D$33:$D$776,СВЦЭМ!$A$33:$A$776,$A122,СВЦЭМ!$B$33:$B$776,B$119)+'СЕТ СН'!$I$14+СВЦЭМ!$D$10+'СЕТ СН'!$I$5-'СЕТ СН'!$I$24</f>
        <v>3270.8280666500004</v>
      </c>
      <c r="C122" s="36">
        <f>SUMIFS(СВЦЭМ!$D$33:$D$776,СВЦЭМ!$A$33:$A$776,$A122,СВЦЭМ!$B$33:$B$776,C$119)+'СЕТ СН'!$I$14+СВЦЭМ!$D$10+'СЕТ СН'!$I$5-'СЕТ СН'!$I$24</f>
        <v>3283.8030352700002</v>
      </c>
      <c r="D122" s="36">
        <f>SUMIFS(СВЦЭМ!$D$33:$D$776,СВЦЭМ!$A$33:$A$776,$A122,СВЦЭМ!$B$33:$B$776,D$119)+'СЕТ СН'!$I$14+СВЦЭМ!$D$10+'СЕТ СН'!$I$5-'СЕТ СН'!$I$24</f>
        <v>3293.1770111200003</v>
      </c>
      <c r="E122" s="36">
        <f>SUMIFS(СВЦЭМ!$D$33:$D$776,СВЦЭМ!$A$33:$A$776,$A122,СВЦЭМ!$B$33:$B$776,E$119)+'СЕТ СН'!$I$14+СВЦЭМ!$D$10+'СЕТ СН'!$I$5-'СЕТ СН'!$I$24</f>
        <v>3311.4949900000001</v>
      </c>
      <c r="F122" s="36">
        <f>SUMIFS(СВЦЭМ!$D$33:$D$776,СВЦЭМ!$A$33:$A$776,$A122,СВЦЭМ!$B$33:$B$776,F$119)+'СЕТ СН'!$I$14+СВЦЭМ!$D$10+'СЕТ СН'!$I$5-'СЕТ СН'!$I$24</f>
        <v>3292.3320317300004</v>
      </c>
      <c r="G122" s="36">
        <f>SUMIFS(СВЦЭМ!$D$33:$D$776,СВЦЭМ!$A$33:$A$776,$A122,СВЦЭМ!$B$33:$B$776,G$119)+'СЕТ СН'!$I$14+СВЦЭМ!$D$10+'СЕТ СН'!$I$5-'СЕТ СН'!$I$24</f>
        <v>3289.8091848800004</v>
      </c>
      <c r="H122" s="36">
        <f>SUMIFS(СВЦЭМ!$D$33:$D$776,СВЦЭМ!$A$33:$A$776,$A122,СВЦЭМ!$B$33:$B$776,H$119)+'СЕТ СН'!$I$14+СВЦЭМ!$D$10+'СЕТ СН'!$I$5-'СЕТ СН'!$I$24</f>
        <v>3313.5935099400003</v>
      </c>
      <c r="I122" s="36">
        <f>SUMIFS(СВЦЭМ!$D$33:$D$776,СВЦЭМ!$A$33:$A$776,$A122,СВЦЭМ!$B$33:$B$776,I$119)+'СЕТ СН'!$I$14+СВЦЭМ!$D$10+'СЕТ СН'!$I$5-'СЕТ СН'!$I$24</f>
        <v>3317.0858687500004</v>
      </c>
      <c r="J122" s="36">
        <f>SUMIFS(СВЦЭМ!$D$33:$D$776,СВЦЭМ!$A$33:$A$776,$A122,СВЦЭМ!$B$33:$B$776,J$119)+'СЕТ СН'!$I$14+СВЦЭМ!$D$10+'СЕТ СН'!$I$5-'СЕТ СН'!$I$24</f>
        <v>3313.4052509500002</v>
      </c>
      <c r="K122" s="36">
        <f>SUMIFS(СВЦЭМ!$D$33:$D$776,СВЦЭМ!$A$33:$A$776,$A122,СВЦЭМ!$B$33:$B$776,K$119)+'СЕТ СН'!$I$14+СВЦЭМ!$D$10+'СЕТ СН'!$I$5-'СЕТ СН'!$I$24</f>
        <v>3314.53116469</v>
      </c>
      <c r="L122" s="36">
        <f>SUMIFS(СВЦЭМ!$D$33:$D$776,СВЦЭМ!$A$33:$A$776,$A122,СВЦЭМ!$B$33:$B$776,L$119)+'СЕТ СН'!$I$14+СВЦЭМ!$D$10+'СЕТ СН'!$I$5-'СЕТ СН'!$I$24</f>
        <v>3302.4706922700002</v>
      </c>
      <c r="M122" s="36">
        <f>SUMIFS(СВЦЭМ!$D$33:$D$776,СВЦЭМ!$A$33:$A$776,$A122,СВЦЭМ!$B$33:$B$776,M$119)+'СЕТ СН'!$I$14+СВЦЭМ!$D$10+'СЕТ СН'!$I$5-'СЕТ СН'!$I$24</f>
        <v>3297.6504355200004</v>
      </c>
      <c r="N122" s="36">
        <f>SUMIFS(СВЦЭМ!$D$33:$D$776,СВЦЭМ!$A$33:$A$776,$A122,СВЦЭМ!$B$33:$B$776,N$119)+'СЕТ СН'!$I$14+СВЦЭМ!$D$10+'СЕТ СН'!$I$5-'СЕТ СН'!$I$24</f>
        <v>3311.0717721200003</v>
      </c>
      <c r="O122" s="36">
        <f>SUMIFS(СВЦЭМ!$D$33:$D$776,СВЦЭМ!$A$33:$A$776,$A122,СВЦЭМ!$B$33:$B$776,O$119)+'СЕТ СН'!$I$14+СВЦЭМ!$D$10+'СЕТ СН'!$I$5-'СЕТ СН'!$I$24</f>
        <v>3323.6068045800002</v>
      </c>
      <c r="P122" s="36">
        <f>SUMIFS(СВЦЭМ!$D$33:$D$776,СВЦЭМ!$A$33:$A$776,$A122,СВЦЭМ!$B$33:$B$776,P$119)+'СЕТ СН'!$I$14+СВЦЭМ!$D$10+'СЕТ СН'!$I$5-'СЕТ СН'!$I$24</f>
        <v>3335.4850953000005</v>
      </c>
      <c r="Q122" s="36">
        <f>SUMIFS(СВЦЭМ!$D$33:$D$776,СВЦЭМ!$A$33:$A$776,$A122,СВЦЭМ!$B$33:$B$776,Q$119)+'СЕТ СН'!$I$14+СВЦЭМ!$D$10+'СЕТ СН'!$I$5-'СЕТ СН'!$I$24</f>
        <v>3339.3094725000001</v>
      </c>
      <c r="R122" s="36">
        <f>SUMIFS(СВЦЭМ!$D$33:$D$776,СВЦЭМ!$A$33:$A$776,$A122,СВЦЭМ!$B$33:$B$776,R$119)+'СЕТ СН'!$I$14+СВЦЭМ!$D$10+'СЕТ СН'!$I$5-'СЕТ СН'!$I$24</f>
        <v>3331.2814232000001</v>
      </c>
      <c r="S122" s="36">
        <f>SUMIFS(СВЦЭМ!$D$33:$D$776,СВЦЭМ!$A$33:$A$776,$A122,СВЦЭМ!$B$33:$B$776,S$119)+'СЕТ СН'!$I$14+СВЦЭМ!$D$10+'СЕТ СН'!$I$5-'СЕТ СН'!$I$24</f>
        <v>3313.61284798</v>
      </c>
      <c r="T122" s="36">
        <f>SUMIFS(СВЦЭМ!$D$33:$D$776,СВЦЭМ!$A$33:$A$776,$A122,СВЦЭМ!$B$33:$B$776,T$119)+'СЕТ СН'!$I$14+СВЦЭМ!$D$10+'СЕТ СН'!$I$5-'СЕТ СН'!$I$24</f>
        <v>3294.4458806600001</v>
      </c>
      <c r="U122" s="36">
        <f>SUMIFS(СВЦЭМ!$D$33:$D$776,СВЦЭМ!$A$33:$A$776,$A122,СВЦЭМ!$B$33:$B$776,U$119)+'СЕТ СН'!$I$14+СВЦЭМ!$D$10+'СЕТ СН'!$I$5-'СЕТ СН'!$I$24</f>
        <v>3298.8894619900002</v>
      </c>
      <c r="V122" s="36">
        <f>SUMIFS(СВЦЭМ!$D$33:$D$776,СВЦЭМ!$A$33:$A$776,$A122,СВЦЭМ!$B$33:$B$776,V$119)+'СЕТ СН'!$I$14+СВЦЭМ!$D$10+'СЕТ СН'!$I$5-'СЕТ СН'!$I$24</f>
        <v>3299.2274461000002</v>
      </c>
      <c r="W122" s="36">
        <f>SUMIFS(СВЦЭМ!$D$33:$D$776,СВЦЭМ!$A$33:$A$776,$A122,СВЦЭМ!$B$33:$B$776,W$119)+'СЕТ СН'!$I$14+СВЦЭМ!$D$10+'СЕТ СН'!$I$5-'СЕТ СН'!$I$24</f>
        <v>3307.8975224000001</v>
      </c>
      <c r="X122" s="36">
        <f>SUMIFS(СВЦЭМ!$D$33:$D$776,СВЦЭМ!$A$33:$A$776,$A122,СВЦЭМ!$B$33:$B$776,X$119)+'СЕТ СН'!$I$14+СВЦЭМ!$D$10+'СЕТ СН'!$I$5-'СЕТ СН'!$I$24</f>
        <v>3317.4216888500005</v>
      </c>
      <c r="Y122" s="36">
        <f>SUMIFS(СВЦЭМ!$D$33:$D$776,СВЦЭМ!$A$33:$A$776,$A122,СВЦЭМ!$B$33:$B$776,Y$119)+'СЕТ СН'!$I$14+СВЦЭМ!$D$10+'СЕТ СН'!$I$5-'СЕТ СН'!$I$24</f>
        <v>3322.5078643699999</v>
      </c>
    </row>
    <row r="123" spans="1:27" ht="15.75" x14ac:dyDescent="0.2">
      <c r="A123" s="35">
        <f t="shared" si="3"/>
        <v>44200</v>
      </c>
      <c r="B123" s="36">
        <f>SUMIFS(СВЦЭМ!$D$33:$D$776,СВЦЭМ!$A$33:$A$776,$A123,СВЦЭМ!$B$33:$B$776,B$119)+'СЕТ СН'!$I$14+СВЦЭМ!$D$10+'СЕТ СН'!$I$5-'СЕТ СН'!$I$24</f>
        <v>3341.4243471400005</v>
      </c>
      <c r="C123" s="36">
        <f>SUMIFS(СВЦЭМ!$D$33:$D$776,СВЦЭМ!$A$33:$A$776,$A123,СВЦЭМ!$B$33:$B$776,C$119)+'СЕТ СН'!$I$14+СВЦЭМ!$D$10+'СЕТ СН'!$I$5-'СЕТ СН'!$I$24</f>
        <v>3357.7786826800002</v>
      </c>
      <c r="D123" s="36">
        <f>SUMIFS(СВЦЭМ!$D$33:$D$776,СВЦЭМ!$A$33:$A$776,$A123,СВЦЭМ!$B$33:$B$776,D$119)+'СЕТ СН'!$I$14+СВЦЭМ!$D$10+'СЕТ СН'!$I$5-'СЕТ СН'!$I$24</f>
        <v>3372.41682356</v>
      </c>
      <c r="E123" s="36">
        <f>SUMIFS(СВЦЭМ!$D$33:$D$776,СВЦЭМ!$A$33:$A$776,$A123,СВЦЭМ!$B$33:$B$776,E$119)+'СЕТ СН'!$I$14+СВЦЭМ!$D$10+'СЕТ СН'!$I$5-'СЕТ СН'!$I$24</f>
        <v>3396.2752985300003</v>
      </c>
      <c r="F123" s="36">
        <f>SUMIFS(СВЦЭМ!$D$33:$D$776,СВЦЭМ!$A$33:$A$776,$A123,СВЦЭМ!$B$33:$B$776,F$119)+'СЕТ СН'!$I$14+СВЦЭМ!$D$10+'СЕТ СН'!$I$5-'СЕТ СН'!$I$24</f>
        <v>3362.74917362</v>
      </c>
      <c r="G123" s="36">
        <f>SUMIFS(СВЦЭМ!$D$33:$D$776,СВЦЭМ!$A$33:$A$776,$A123,СВЦЭМ!$B$33:$B$776,G$119)+'СЕТ СН'!$I$14+СВЦЭМ!$D$10+'СЕТ СН'!$I$5-'СЕТ СН'!$I$24</f>
        <v>3359.8401214600003</v>
      </c>
      <c r="H123" s="36">
        <f>SUMIFS(СВЦЭМ!$D$33:$D$776,СВЦЭМ!$A$33:$A$776,$A123,СВЦЭМ!$B$33:$B$776,H$119)+'СЕТ СН'!$I$14+СВЦЭМ!$D$10+'СЕТ СН'!$I$5-'СЕТ СН'!$I$24</f>
        <v>3365.1738937400005</v>
      </c>
      <c r="I123" s="36">
        <f>SUMIFS(СВЦЭМ!$D$33:$D$776,СВЦЭМ!$A$33:$A$776,$A123,СВЦЭМ!$B$33:$B$776,I$119)+'СЕТ СН'!$I$14+СВЦЭМ!$D$10+'СЕТ СН'!$I$5-'СЕТ СН'!$I$24</f>
        <v>3349.0735647300003</v>
      </c>
      <c r="J123" s="36">
        <f>SUMIFS(СВЦЭМ!$D$33:$D$776,СВЦЭМ!$A$33:$A$776,$A123,СВЦЭМ!$B$33:$B$776,J$119)+'СЕТ СН'!$I$14+СВЦЭМ!$D$10+'СЕТ СН'!$I$5-'СЕТ СН'!$I$24</f>
        <v>3327.4958358500003</v>
      </c>
      <c r="K123" s="36">
        <f>SUMIFS(СВЦЭМ!$D$33:$D$776,СВЦЭМ!$A$33:$A$776,$A123,СВЦЭМ!$B$33:$B$776,K$119)+'СЕТ СН'!$I$14+СВЦЭМ!$D$10+'СЕТ СН'!$I$5-'СЕТ СН'!$I$24</f>
        <v>3299.4524900200004</v>
      </c>
      <c r="L123" s="36">
        <f>SUMIFS(СВЦЭМ!$D$33:$D$776,СВЦЭМ!$A$33:$A$776,$A123,СВЦЭМ!$B$33:$B$776,L$119)+'СЕТ СН'!$I$14+СВЦЭМ!$D$10+'СЕТ СН'!$I$5-'СЕТ СН'!$I$24</f>
        <v>3288.2672868200002</v>
      </c>
      <c r="M123" s="36">
        <f>SUMIFS(СВЦЭМ!$D$33:$D$776,СВЦЭМ!$A$33:$A$776,$A123,СВЦЭМ!$B$33:$B$776,M$119)+'СЕТ СН'!$I$14+СВЦЭМ!$D$10+'СЕТ СН'!$I$5-'СЕТ СН'!$I$24</f>
        <v>3282.0662658000001</v>
      </c>
      <c r="N123" s="36">
        <f>SUMIFS(СВЦЭМ!$D$33:$D$776,СВЦЭМ!$A$33:$A$776,$A123,СВЦЭМ!$B$33:$B$776,N$119)+'СЕТ СН'!$I$14+СВЦЭМ!$D$10+'СЕТ СН'!$I$5-'СЕТ СН'!$I$24</f>
        <v>3300.7157826400003</v>
      </c>
      <c r="O123" s="36">
        <f>SUMIFS(СВЦЭМ!$D$33:$D$776,СВЦЭМ!$A$33:$A$776,$A123,СВЦЭМ!$B$33:$B$776,O$119)+'СЕТ СН'!$I$14+СВЦЭМ!$D$10+'СЕТ СН'!$I$5-'СЕТ СН'!$I$24</f>
        <v>3310.7043177100004</v>
      </c>
      <c r="P123" s="36">
        <f>SUMIFS(СВЦЭМ!$D$33:$D$776,СВЦЭМ!$A$33:$A$776,$A123,СВЦЭМ!$B$33:$B$776,P$119)+'СЕТ СН'!$I$14+СВЦЭМ!$D$10+'СЕТ СН'!$I$5-'СЕТ СН'!$I$24</f>
        <v>3321.3382334900002</v>
      </c>
      <c r="Q123" s="36">
        <f>SUMIFS(СВЦЭМ!$D$33:$D$776,СВЦЭМ!$A$33:$A$776,$A123,СВЦЭМ!$B$33:$B$776,Q$119)+'СЕТ СН'!$I$14+СВЦЭМ!$D$10+'СЕТ СН'!$I$5-'СЕТ СН'!$I$24</f>
        <v>3326.8287790300001</v>
      </c>
      <c r="R123" s="36">
        <f>SUMIFS(СВЦЭМ!$D$33:$D$776,СВЦЭМ!$A$33:$A$776,$A123,СВЦЭМ!$B$33:$B$776,R$119)+'СЕТ СН'!$I$14+СВЦЭМ!$D$10+'СЕТ СН'!$I$5-'СЕТ СН'!$I$24</f>
        <v>3312.0793133400002</v>
      </c>
      <c r="S123" s="36">
        <f>SUMIFS(СВЦЭМ!$D$33:$D$776,СВЦЭМ!$A$33:$A$776,$A123,СВЦЭМ!$B$33:$B$776,S$119)+'СЕТ СН'!$I$14+СВЦЭМ!$D$10+'СЕТ СН'!$I$5-'СЕТ СН'!$I$24</f>
        <v>3301.4572717400001</v>
      </c>
      <c r="T123" s="36">
        <f>SUMIFS(СВЦЭМ!$D$33:$D$776,СВЦЭМ!$A$33:$A$776,$A123,СВЦЭМ!$B$33:$B$776,T$119)+'СЕТ СН'!$I$14+СВЦЭМ!$D$10+'СЕТ СН'!$I$5-'СЕТ СН'!$I$24</f>
        <v>3287.5028242600001</v>
      </c>
      <c r="U123" s="36">
        <f>SUMIFS(СВЦЭМ!$D$33:$D$776,СВЦЭМ!$A$33:$A$776,$A123,СВЦЭМ!$B$33:$B$776,U$119)+'СЕТ СН'!$I$14+СВЦЭМ!$D$10+'СЕТ СН'!$I$5-'СЕТ СН'!$I$24</f>
        <v>3292.4837331900003</v>
      </c>
      <c r="V123" s="36">
        <f>SUMIFS(СВЦЭМ!$D$33:$D$776,СВЦЭМ!$A$33:$A$776,$A123,СВЦЭМ!$B$33:$B$776,V$119)+'СЕТ СН'!$I$14+СВЦЭМ!$D$10+'СЕТ СН'!$I$5-'СЕТ СН'!$I$24</f>
        <v>3293.9997654200001</v>
      </c>
      <c r="W123" s="36">
        <f>SUMIFS(СВЦЭМ!$D$33:$D$776,СВЦЭМ!$A$33:$A$776,$A123,СВЦЭМ!$B$33:$B$776,W$119)+'СЕТ СН'!$I$14+СВЦЭМ!$D$10+'СЕТ СН'!$I$5-'СЕТ СН'!$I$24</f>
        <v>3303.4358084300002</v>
      </c>
      <c r="X123" s="36">
        <f>SUMIFS(СВЦЭМ!$D$33:$D$776,СВЦЭМ!$A$33:$A$776,$A123,СВЦЭМ!$B$33:$B$776,X$119)+'СЕТ СН'!$I$14+СВЦЭМ!$D$10+'СЕТ СН'!$I$5-'СЕТ СН'!$I$24</f>
        <v>3320.64358932</v>
      </c>
      <c r="Y123" s="36">
        <f>SUMIFS(СВЦЭМ!$D$33:$D$776,СВЦЭМ!$A$33:$A$776,$A123,СВЦЭМ!$B$33:$B$776,Y$119)+'СЕТ СН'!$I$14+СВЦЭМ!$D$10+'СЕТ СН'!$I$5-'СЕТ СН'!$I$24</f>
        <v>3334.77502491</v>
      </c>
    </row>
    <row r="124" spans="1:27" ht="15.75" x14ac:dyDescent="0.2">
      <c r="A124" s="35">
        <f t="shared" si="3"/>
        <v>44201</v>
      </c>
      <c r="B124" s="36">
        <f>SUMIFS(СВЦЭМ!$D$33:$D$776,СВЦЭМ!$A$33:$A$776,$A124,СВЦЭМ!$B$33:$B$776,B$119)+'СЕТ СН'!$I$14+СВЦЭМ!$D$10+'СЕТ СН'!$I$5-'СЕТ СН'!$I$24</f>
        <v>3302.3783856</v>
      </c>
      <c r="C124" s="36">
        <f>SUMIFS(СВЦЭМ!$D$33:$D$776,СВЦЭМ!$A$33:$A$776,$A124,СВЦЭМ!$B$33:$B$776,C$119)+'СЕТ СН'!$I$14+СВЦЭМ!$D$10+'СЕТ СН'!$I$5-'СЕТ СН'!$I$24</f>
        <v>3332.7489881900001</v>
      </c>
      <c r="D124" s="36">
        <f>SUMIFS(СВЦЭМ!$D$33:$D$776,СВЦЭМ!$A$33:$A$776,$A124,СВЦЭМ!$B$33:$B$776,D$119)+'СЕТ СН'!$I$14+СВЦЭМ!$D$10+'СЕТ СН'!$I$5-'СЕТ СН'!$I$24</f>
        <v>3345.4369882800002</v>
      </c>
      <c r="E124" s="36">
        <f>SUMIFS(СВЦЭМ!$D$33:$D$776,СВЦЭМ!$A$33:$A$776,$A124,СВЦЭМ!$B$33:$B$776,E$119)+'СЕТ СН'!$I$14+СВЦЭМ!$D$10+'СЕТ СН'!$I$5-'СЕТ СН'!$I$24</f>
        <v>3351.7372700200003</v>
      </c>
      <c r="F124" s="36">
        <f>SUMIFS(СВЦЭМ!$D$33:$D$776,СВЦЭМ!$A$33:$A$776,$A124,СВЦЭМ!$B$33:$B$776,F$119)+'СЕТ СН'!$I$14+СВЦЭМ!$D$10+'СЕТ СН'!$I$5-'СЕТ СН'!$I$24</f>
        <v>3354.1926361599999</v>
      </c>
      <c r="G124" s="36">
        <f>SUMIFS(СВЦЭМ!$D$33:$D$776,СВЦЭМ!$A$33:$A$776,$A124,СВЦЭМ!$B$33:$B$776,G$119)+'СЕТ СН'!$I$14+СВЦЭМ!$D$10+'СЕТ СН'!$I$5-'СЕТ СН'!$I$24</f>
        <v>3376.1456080200005</v>
      </c>
      <c r="H124" s="36">
        <f>SUMIFS(СВЦЭМ!$D$33:$D$776,СВЦЭМ!$A$33:$A$776,$A124,СВЦЭМ!$B$33:$B$776,H$119)+'СЕТ СН'!$I$14+СВЦЭМ!$D$10+'СЕТ СН'!$I$5-'СЕТ СН'!$I$24</f>
        <v>3360.7859381600001</v>
      </c>
      <c r="I124" s="36">
        <f>SUMIFS(СВЦЭМ!$D$33:$D$776,СВЦЭМ!$A$33:$A$776,$A124,СВЦЭМ!$B$33:$B$776,I$119)+'СЕТ СН'!$I$14+СВЦЭМ!$D$10+'СЕТ СН'!$I$5-'СЕТ СН'!$I$24</f>
        <v>3344.2314477500004</v>
      </c>
      <c r="J124" s="36">
        <f>SUMIFS(СВЦЭМ!$D$33:$D$776,СВЦЭМ!$A$33:$A$776,$A124,СВЦЭМ!$B$33:$B$776,J$119)+'СЕТ СН'!$I$14+СВЦЭМ!$D$10+'СЕТ СН'!$I$5-'СЕТ СН'!$I$24</f>
        <v>3319.71172682</v>
      </c>
      <c r="K124" s="36">
        <f>SUMIFS(СВЦЭМ!$D$33:$D$776,СВЦЭМ!$A$33:$A$776,$A124,СВЦЭМ!$B$33:$B$776,K$119)+'СЕТ СН'!$I$14+СВЦЭМ!$D$10+'СЕТ СН'!$I$5-'СЕТ СН'!$I$24</f>
        <v>3290.4831346700003</v>
      </c>
      <c r="L124" s="36">
        <f>SUMIFS(СВЦЭМ!$D$33:$D$776,СВЦЭМ!$A$33:$A$776,$A124,СВЦЭМ!$B$33:$B$776,L$119)+'СЕТ СН'!$I$14+СВЦЭМ!$D$10+'СЕТ СН'!$I$5-'СЕТ СН'!$I$24</f>
        <v>3269.9484275300001</v>
      </c>
      <c r="M124" s="36">
        <f>SUMIFS(СВЦЭМ!$D$33:$D$776,СВЦЭМ!$A$33:$A$776,$A124,СВЦЭМ!$B$33:$B$776,M$119)+'СЕТ СН'!$I$14+СВЦЭМ!$D$10+'СЕТ СН'!$I$5-'СЕТ СН'!$I$24</f>
        <v>3276.9695573100003</v>
      </c>
      <c r="N124" s="36">
        <f>SUMIFS(СВЦЭМ!$D$33:$D$776,СВЦЭМ!$A$33:$A$776,$A124,СВЦЭМ!$B$33:$B$776,N$119)+'СЕТ СН'!$I$14+СВЦЭМ!$D$10+'СЕТ СН'!$I$5-'СЕТ СН'!$I$24</f>
        <v>3309.5822284800001</v>
      </c>
      <c r="O124" s="36">
        <f>SUMIFS(СВЦЭМ!$D$33:$D$776,СВЦЭМ!$A$33:$A$776,$A124,СВЦЭМ!$B$33:$B$776,O$119)+'СЕТ СН'!$I$14+СВЦЭМ!$D$10+'СЕТ СН'!$I$5-'СЕТ СН'!$I$24</f>
        <v>3336.1620726600004</v>
      </c>
      <c r="P124" s="36">
        <f>SUMIFS(СВЦЭМ!$D$33:$D$776,СВЦЭМ!$A$33:$A$776,$A124,СВЦЭМ!$B$33:$B$776,P$119)+'СЕТ СН'!$I$14+СВЦЭМ!$D$10+'СЕТ СН'!$I$5-'СЕТ СН'!$I$24</f>
        <v>3352.28583755</v>
      </c>
      <c r="Q124" s="36">
        <f>SUMIFS(СВЦЭМ!$D$33:$D$776,СВЦЭМ!$A$33:$A$776,$A124,СВЦЭМ!$B$33:$B$776,Q$119)+'СЕТ СН'!$I$14+СВЦЭМ!$D$10+'СЕТ СН'!$I$5-'СЕТ СН'!$I$24</f>
        <v>3357.3101510900005</v>
      </c>
      <c r="R124" s="36">
        <f>SUMIFS(СВЦЭМ!$D$33:$D$776,СВЦЭМ!$A$33:$A$776,$A124,СВЦЭМ!$B$33:$B$776,R$119)+'СЕТ СН'!$I$14+СВЦЭМ!$D$10+'СЕТ СН'!$I$5-'СЕТ СН'!$I$24</f>
        <v>3344.8270602500002</v>
      </c>
      <c r="S124" s="36">
        <f>SUMIFS(СВЦЭМ!$D$33:$D$776,СВЦЭМ!$A$33:$A$776,$A124,СВЦЭМ!$B$33:$B$776,S$119)+'СЕТ СН'!$I$14+СВЦЭМ!$D$10+'СЕТ СН'!$I$5-'СЕТ СН'!$I$24</f>
        <v>3332.8505560700005</v>
      </c>
      <c r="T124" s="36">
        <f>SUMIFS(СВЦЭМ!$D$33:$D$776,СВЦЭМ!$A$33:$A$776,$A124,СВЦЭМ!$B$33:$B$776,T$119)+'СЕТ СН'!$I$14+СВЦЭМ!$D$10+'СЕТ СН'!$I$5-'СЕТ СН'!$I$24</f>
        <v>3301.4256581</v>
      </c>
      <c r="U124" s="36">
        <f>SUMIFS(СВЦЭМ!$D$33:$D$776,СВЦЭМ!$A$33:$A$776,$A124,СВЦЭМ!$B$33:$B$776,U$119)+'СЕТ СН'!$I$14+СВЦЭМ!$D$10+'СЕТ СН'!$I$5-'СЕТ СН'!$I$24</f>
        <v>3308.2811483600003</v>
      </c>
      <c r="V124" s="36">
        <f>SUMIFS(СВЦЭМ!$D$33:$D$776,СВЦЭМ!$A$33:$A$776,$A124,СВЦЭМ!$B$33:$B$776,V$119)+'СЕТ СН'!$I$14+СВЦЭМ!$D$10+'СЕТ СН'!$I$5-'СЕТ СН'!$I$24</f>
        <v>3313.1482541300002</v>
      </c>
      <c r="W124" s="36">
        <f>SUMIFS(СВЦЭМ!$D$33:$D$776,СВЦЭМ!$A$33:$A$776,$A124,СВЦЭМ!$B$33:$B$776,W$119)+'СЕТ СН'!$I$14+СВЦЭМ!$D$10+'СЕТ СН'!$I$5-'СЕТ СН'!$I$24</f>
        <v>3328.3467615</v>
      </c>
      <c r="X124" s="36">
        <f>SUMIFS(СВЦЭМ!$D$33:$D$776,СВЦЭМ!$A$33:$A$776,$A124,СВЦЭМ!$B$33:$B$776,X$119)+'СЕТ СН'!$I$14+СВЦЭМ!$D$10+'СЕТ СН'!$I$5-'СЕТ СН'!$I$24</f>
        <v>3343.1894110900002</v>
      </c>
      <c r="Y124" s="36">
        <f>SUMIFS(СВЦЭМ!$D$33:$D$776,СВЦЭМ!$A$33:$A$776,$A124,СВЦЭМ!$B$33:$B$776,Y$119)+'СЕТ СН'!$I$14+СВЦЭМ!$D$10+'СЕТ СН'!$I$5-'СЕТ СН'!$I$24</f>
        <v>3359.8692100799999</v>
      </c>
    </row>
    <row r="125" spans="1:27" ht="15.75" x14ac:dyDescent="0.2">
      <c r="A125" s="35">
        <f t="shared" si="3"/>
        <v>44202</v>
      </c>
      <c r="B125" s="36">
        <f>SUMIFS(СВЦЭМ!$D$33:$D$776,СВЦЭМ!$A$33:$A$776,$A125,СВЦЭМ!$B$33:$B$776,B$119)+'СЕТ СН'!$I$14+СВЦЭМ!$D$10+'СЕТ СН'!$I$5-'СЕТ СН'!$I$24</f>
        <v>3349.9885874000001</v>
      </c>
      <c r="C125" s="36">
        <f>SUMIFS(СВЦЭМ!$D$33:$D$776,СВЦЭМ!$A$33:$A$776,$A125,СВЦЭМ!$B$33:$B$776,C$119)+'СЕТ СН'!$I$14+СВЦЭМ!$D$10+'СЕТ СН'!$I$5-'СЕТ СН'!$I$24</f>
        <v>3380.6044310400002</v>
      </c>
      <c r="D125" s="36">
        <f>SUMIFS(СВЦЭМ!$D$33:$D$776,СВЦЭМ!$A$33:$A$776,$A125,СВЦЭМ!$B$33:$B$776,D$119)+'СЕТ СН'!$I$14+СВЦЭМ!$D$10+'СЕТ СН'!$I$5-'СЕТ СН'!$I$24</f>
        <v>3404.1557718100003</v>
      </c>
      <c r="E125" s="36">
        <f>SUMIFS(СВЦЭМ!$D$33:$D$776,СВЦЭМ!$A$33:$A$776,$A125,СВЦЭМ!$B$33:$B$776,E$119)+'СЕТ СН'!$I$14+СВЦЭМ!$D$10+'СЕТ СН'!$I$5-'СЕТ СН'!$I$24</f>
        <v>3413.3935672300004</v>
      </c>
      <c r="F125" s="36">
        <f>SUMIFS(СВЦЭМ!$D$33:$D$776,СВЦЭМ!$A$33:$A$776,$A125,СВЦЭМ!$B$33:$B$776,F$119)+'СЕТ СН'!$I$14+СВЦЭМ!$D$10+'СЕТ СН'!$I$5-'СЕТ СН'!$I$24</f>
        <v>3424.4420211200004</v>
      </c>
      <c r="G125" s="36">
        <f>SUMIFS(СВЦЭМ!$D$33:$D$776,СВЦЭМ!$A$33:$A$776,$A125,СВЦЭМ!$B$33:$B$776,G$119)+'СЕТ СН'!$I$14+СВЦЭМ!$D$10+'СЕТ СН'!$I$5-'СЕТ СН'!$I$24</f>
        <v>3421.2533833400003</v>
      </c>
      <c r="H125" s="36">
        <f>SUMIFS(СВЦЭМ!$D$33:$D$776,СВЦЭМ!$A$33:$A$776,$A125,СВЦЭМ!$B$33:$B$776,H$119)+'СЕТ СН'!$I$14+СВЦЭМ!$D$10+'СЕТ СН'!$I$5-'СЕТ СН'!$I$24</f>
        <v>3405.4039726999999</v>
      </c>
      <c r="I125" s="36">
        <f>SUMIFS(СВЦЭМ!$D$33:$D$776,СВЦЭМ!$A$33:$A$776,$A125,СВЦЭМ!$B$33:$B$776,I$119)+'СЕТ СН'!$I$14+СВЦЭМ!$D$10+'СЕТ СН'!$I$5-'СЕТ СН'!$I$24</f>
        <v>3379.44631407</v>
      </c>
      <c r="J125" s="36">
        <f>SUMIFS(СВЦЭМ!$D$33:$D$776,СВЦЭМ!$A$33:$A$776,$A125,СВЦЭМ!$B$33:$B$776,J$119)+'СЕТ СН'!$I$14+СВЦЭМ!$D$10+'СЕТ СН'!$I$5-'СЕТ СН'!$I$24</f>
        <v>3336.2144479300005</v>
      </c>
      <c r="K125" s="36">
        <f>SUMIFS(СВЦЭМ!$D$33:$D$776,СВЦЭМ!$A$33:$A$776,$A125,СВЦЭМ!$B$33:$B$776,K$119)+'СЕТ СН'!$I$14+СВЦЭМ!$D$10+'СЕТ СН'!$I$5-'СЕТ СН'!$I$24</f>
        <v>3295.2996330300002</v>
      </c>
      <c r="L125" s="36">
        <f>SUMIFS(СВЦЭМ!$D$33:$D$776,СВЦЭМ!$A$33:$A$776,$A125,СВЦЭМ!$B$33:$B$776,L$119)+'СЕТ СН'!$I$14+СВЦЭМ!$D$10+'СЕТ СН'!$I$5-'СЕТ СН'!$I$24</f>
        <v>3282.8768352900001</v>
      </c>
      <c r="M125" s="36">
        <f>SUMIFS(СВЦЭМ!$D$33:$D$776,СВЦЭМ!$A$33:$A$776,$A125,СВЦЭМ!$B$33:$B$776,M$119)+'СЕТ СН'!$I$14+СВЦЭМ!$D$10+'СЕТ СН'!$I$5-'СЕТ СН'!$I$24</f>
        <v>3286.7186878300004</v>
      </c>
      <c r="N125" s="36">
        <f>SUMIFS(СВЦЭМ!$D$33:$D$776,СВЦЭМ!$A$33:$A$776,$A125,СВЦЭМ!$B$33:$B$776,N$119)+'СЕТ СН'!$I$14+СВЦЭМ!$D$10+'СЕТ СН'!$I$5-'СЕТ СН'!$I$24</f>
        <v>3314.58360025</v>
      </c>
      <c r="O125" s="36">
        <f>SUMIFS(СВЦЭМ!$D$33:$D$776,СВЦЭМ!$A$33:$A$776,$A125,СВЦЭМ!$B$33:$B$776,O$119)+'СЕТ СН'!$I$14+СВЦЭМ!$D$10+'СЕТ СН'!$I$5-'СЕТ СН'!$I$24</f>
        <v>3331.0190227200001</v>
      </c>
      <c r="P125" s="36">
        <f>SUMIFS(СВЦЭМ!$D$33:$D$776,СВЦЭМ!$A$33:$A$776,$A125,СВЦЭМ!$B$33:$B$776,P$119)+'СЕТ СН'!$I$14+СВЦЭМ!$D$10+'СЕТ СН'!$I$5-'СЕТ СН'!$I$24</f>
        <v>3341.9369453899999</v>
      </c>
      <c r="Q125" s="36">
        <f>SUMIFS(СВЦЭМ!$D$33:$D$776,СВЦЭМ!$A$33:$A$776,$A125,СВЦЭМ!$B$33:$B$776,Q$119)+'СЕТ СН'!$I$14+СВЦЭМ!$D$10+'СЕТ СН'!$I$5-'СЕТ СН'!$I$24</f>
        <v>3346.1309457500001</v>
      </c>
      <c r="R125" s="36">
        <f>SUMIFS(СВЦЭМ!$D$33:$D$776,СВЦЭМ!$A$33:$A$776,$A125,СВЦЭМ!$B$33:$B$776,R$119)+'СЕТ СН'!$I$14+СВЦЭМ!$D$10+'СЕТ СН'!$I$5-'СЕТ СН'!$I$24</f>
        <v>3332.2523901000004</v>
      </c>
      <c r="S125" s="36">
        <f>SUMIFS(СВЦЭМ!$D$33:$D$776,СВЦЭМ!$A$33:$A$776,$A125,СВЦЭМ!$B$33:$B$776,S$119)+'СЕТ СН'!$I$14+СВЦЭМ!$D$10+'СЕТ СН'!$I$5-'СЕТ СН'!$I$24</f>
        <v>3306.4724461300002</v>
      </c>
      <c r="T125" s="36">
        <f>SUMIFS(СВЦЭМ!$D$33:$D$776,СВЦЭМ!$A$33:$A$776,$A125,СВЦЭМ!$B$33:$B$776,T$119)+'СЕТ СН'!$I$14+СВЦЭМ!$D$10+'СЕТ СН'!$I$5-'СЕТ СН'!$I$24</f>
        <v>3281.0695836700002</v>
      </c>
      <c r="U125" s="36">
        <f>SUMIFS(СВЦЭМ!$D$33:$D$776,СВЦЭМ!$A$33:$A$776,$A125,СВЦЭМ!$B$33:$B$776,U$119)+'СЕТ СН'!$I$14+СВЦЭМ!$D$10+'СЕТ СН'!$I$5-'СЕТ СН'!$I$24</f>
        <v>3284.5462465600003</v>
      </c>
      <c r="V125" s="36">
        <f>SUMIFS(СВЦЭМ!$D$33:$D$776,СВЦЭМ!$A$33:$A$776,$A125,СВЦЭМ!$B$33:$B$776,V$119)+'СЕТ СН'!$I$14+СВЦЭМ!$D$10+'СЕТ СН'!$I$5-'СЕТ СН'!$I$24</f>
        <v>3291.3652704200003</v>
      </c>
      <c r="W125" s="36">
        <f>SUMIFS(СВЦЭМ!$D$33:$D$776,СВЦЭМ!$A$33:$A$776,$A125,СВЦЭМ!$B$33:$B$776,W$119)+'СЕТ СН'!$I$14+СВЦЭМ!$D$10+'СЕТ СН'!$I$5-'СЕТ СН'!$I$24</f>
        <v>3307.0888617400001</v>
      </c>
      <c r="X125" s="36">
        <f>SUMIFS(СВЦЭМ!$D$33:$D$776,СВЦЭМ!$A$33:$A$776,$A125,СВЦЭМ!$B$33:$B$776,X$119)+'СЕТ СН'!$I$14+СВЦЭМ!$D$10+'СЕТ СН'!$I$5-'СЕТ СН'!$I$24</f>
        <v>3324.5769047000003</v>
      </c>
      <c r="Y125" s="36">
        <f>SUMIFS(СВЦЭМ!$D$33:$D$776,СВЦЭМ!$A$33:$A$776,$A125,СВЦЭМ!$B$33:$B$776,Y$119)+'СЕТ СН'!$I$14+СВЦЭМ!$D$10+'СЕТ СН'!$I$5-'СЕТ СН'!$I$24</f>
        <v>3346.7406960600001</v>
      </c>
    </row>
    <row r="126" spans="1:27" ht="15.75" x14ac:dyDescent="0.2">
      <c r="A126" s="35">
        <f t="shared" si="3"/>
        <v>44203</v>
      </c>
      <c r="B126" s="36">
        <f>SUMIFS(СВЦЭМ!$D$33:$D$776,СВЦЭМ!$A$33:$A$776,$A126,СВЦЭМ!$B$33:$B$776,B$119)+'СЕТ СН'!$I$14+СВЦЭМ!$D$10+'СЕТ СН'!$I$5-'СЕТ СН'!$I$24</f>
        <v>3319.3394021900003</v>
      </c>
      <c r="C126" s="36">
        <f>SUMIFS(СВЦЭМ!$D$33:$D$776,СВЦЭМ!$A$33:$A$776,$A126,СВЦЭМ!$B$33:$B$776,C$119)+'СЕТ СН'!$I$14+СВЦЭМ!$D$10+'СЕТ СН'!$I$5-'СЕТ СН'!$I$24</f>
        <v>3352.3991384400001</v>
      </c>
      <c r="D126" s="36">
        <f>SUMIFS(СВЦЭМ!$D$33:$D$776,СВЦЭМ!$A$33:$A$776,$A126,СВЦЭМ!$B$33:$B$776,D$119)+'СЕТ СН'!$I$14+СВЦЭМ!$D$10+'СЕТ СН'!$I$5-'СЕТ СН'!$I$24</f>
        <v>3380.4644055200001</v>
      </c>
      <c r="E126" s="36">
        <f>SUMIFS(СВЦЭМ!$D$33:$D$776,СВЦЭМ!$A$33:$A$776,$A126,СВЦЭМ!$B$33:$B$776,E$119)+'СЕТ СН'!$I$14+СВЦЭМ!$D$10+'СЕТ СН'!$I$5-'СЕТ СН'!$I$24</f>
        <v>3390.6294393300004</v>
      </c>
      <c r="F126" s="36">
        <f>SUMIFS(СВЦЭМ!$D$33:$D$776,СВЦЭМ!$A$33:$A$776,$A126,СВЦЭМ!$B$33:$B$776,F$119)+'СЕТ СН'!$I$14+СВЦЭМ!$D$10+'СЕТ СН'!$I$5-'СЕТ СН'!$I$24</f>
        <v>3400.2446003100004</v>
      </c>
      <c r="G126" s="36">
        <f>SUMIFS(СВЦЭМ!$D$33:$D$776,СВЦЭМ!$A$33:$A$776,$A126,СВЦЭМ!$B$33:$B$776,G$119)+'СЕТ СН'!$I$14+СВЦЭМ!$D$10+'СЕТ СН'!$I$5-'СЕТ СН'!$I$24</f>
        <v>3394.0078039300001</v>
      </c>
      <c r="H126" s="36">
        <f>SUMIFS(СВЦЭМ!$D$33:$D$776,СВЦЭМ!$A$33:$A$776,$A126,СВЦЭМ!$B$33:$B$776,H$119)+'СЕТ СН'!$I$14+СВЦЭМ!$D$10+'СЕТ СН'!$I$5-'СЕТ СН'!$I$24</f>
        <v>3378.0222893600003</v>
      </c>
      <c r="I126" s="36">
        <f>SUMIFS(СВЦЭМ!$D$33:$D$776,СВЦЭМ!$A$33:$A$776,$A126,СВЦЭМ!$B$33:$B$776,I$119)+'СЕТ СН'!$I$14+СВЦЭМ!$D$10+'СЕТ СН'!$I$5-'СЕТ СН'!$I$24</f>
        <v>3351.5641727299999</v>
      </c>
      <c r="J126" s="36">
        <f>SUMIFS(СВЦЭМ!$D$33:$D$776,СВЦЭМ!$A$33:$A$776,$A126,СВЦЭМ!$B$33:$B$776,J$119)+'СЕТ СН'!$I$14+СВЦЭМ!$D$10+'СЕТ СН'!$I$5-'СЕТ СН'!$I$24</f>
        <v>3326.5696593000002</v>
      </c>
      <c r="K126" s="36">
        <f>SUMIFS(СВЦЭМ!$D$33:$D$776,СВЦЭМ!$A$33:$A$776,$A126,СВЦЭМ!$B$33:$B$776,K$119)+'СЕТ СН'!$I$14+СВЦЭМ!$D$10+'СЕТ СН'!$I$5-'СЕТ СН'!$I$24</f>
        <v>3301.5796450500002</v>
      </c>
      <c r="L126" s="36">
        <f>SUMIFS(СВЦЭМ!$D$33:$D$776,СВЦЭМ!$A$33:$A$776,$A126,СВЦЭМ!$B$33:$B$776,L$119)+'СЕТ СН'!$I$14+СВЦЭМ!$D$10+'СЕТ СН'!$I$5-'СЕТ СН'!$I$24</f>
        <v>3286.1534301400002</v>
      </c>
      <c r="M126" s="36">
        <f>SUMIFS(СВЦЭМ!$D$33:$D$776,СВЦЭМ!$A$33:$A$776,$A126,СВЦЭМ!$B$33:$B$776,M$119)+'СЕТ СН'!$I$14+СВЦЭМ!$D$10+'СЕТ СН'!$I$5-'СЕТ СН'!$I$24</f>
        <v>3300.9255723100005</v>
      </c>
      <c r="N126" s="36">
        <f>SUMIFS(СВЦЭМ!$D$33:$D$776,СВЦЭМ!$A$33:$A$776,$A126,СВЦЭМ!$B$33:$B$776,N$119)+'СЕТ СН'!$I$14+СВЦЭМ!$D$10+'СЕТ СН'!$I$5-'СЕТ СН'!$I$24</f>
        <v>3348.7739795800003</v>
      </c>
      <c r="O126" s="36">
        <f>SUMIFS(СВЦЭМ!$D$33:$D$776,СВЦЭМ!$A$33:$A$776,$A126,СВЦЭМ!$B$33:$B$776,O$119)+'СЕТ СН'!$I$14+СВЦЭМ!$D$10+'СЕТ СН'!$I$5-'СЕТ СН'!$I$24</f>
        <v>3356.2601488200003</v>
      </c>
      <c r="P126" s="36">
        <f>SUMIFS(СВЦЭМ!$D$33:$D$776,СВЦЭМ!$A$33:$A$776,$A126,СВЦЭМ!$B$33:$B$776,P$119)+'СЕТ СН'!$I$14+СВЦЭМ!$D$10+'СЕТ СН'!$I$5-'СЕТ СН'!$I$24</f>
        <v>3367.8990993300004</v>
      </c>
      <c r="Q126" s="36">
        <f>SUMIFS(СВЦЭМ!$D$33:$D$776,СВЦЭМ!$A$33:$A$776,$A126,СВЦЭМ!$B$33:$B$776,Q$119)+'СЕТ СН'!$I$14+СВЦЭМ!$D$10+'СЕТ СН'!$I$5-'СЕТ СН'!$I$24</f>
        <v>3378.8332872600004</v>
      </c>
      <c r="R126" s="36">
        <f>SUMIFS(СВЦЭМ!$D$33:$D$776,СВЦЭМ!$A$33:$A$776,$A126,СВЦЭМ!$B$33:$B$776,R$119)+'СЕТ СН'!$I$14+СВЦЭМ!$D$10+'СЕТ СН'!$I$5-'СЕТ СН'!$I$24</f>
        <v>3375.8599878600003</v>
      </c>
      <c r="S126" s="36">
        <f>SUMIFS(СВЦЭМ!$D$33:$D$776,СВЦЭМ!$A$33:$A$776,$A126,СВЦЭМ!$B$33:$B$776,S$119)+'СЕТ СН'!$I$14+СВЦЭМ!$D$10+'СЕТ СН'!$I$5-'СЕТ СН'!$I$24</f>
        <v>3351.2109676200002</v>
      </c>
      <c r="T126" s="36">
        <f>SUMIFS(СВЦЭМ!$D$33:$D$776,СВЦЭМ!$A$33:$A$776,$A126,СВЦЭМ!$B$33:$B$776,T$119)+'СЕТ СН'!$I$14+СВЦЭМ!$D$10+'СЕТ СН'!$I$5-'СЕТ СН'!$I$24</f>
        <v>3327.2305520800001</v>
      </c>
      <c r="U126" s="36">
        <f>SUMIFS(СВЦЭМ!$D$33:$D$776,СВЦЭМ!$A$33:$A$776,$A126,СВЦЭМ!$B$33:$B$776,U$119)+'СЕТ СН'!$I$14+СВЦЭМ!$D$10+'СЕТ СН'!$I$5-'СЕТ СН'!$I$24</f>
        <v>3336.3000699700001</v>
      </c>
      <c r="V126" s="36">
        <f>SUMIFS(СВЦЭМ!$D$33:$D$776,СВЦЭМ!$A$33:$A$776,$A126,СВЦЭМ!$B$33:$B$776,V$119)+'СЕТ СН'!$I$14+СВЦЭМ!$D$10+'СЕТ СН'!$I$5-'СЕТ СН'!$I$24</f>
        <v>3335.3392191000003</v>
      </c>
      <c r="W126" s="36">
        <f>SUMIFS(СВЦЭМ!$D$33:$D$776,СВЦЭМ!$A$33:$A$776,$A126,СВЦЭМ!$B$33:$B$776,W$119)+'СЕТ СН'!$I$14+СВЦЭМ!$D$10+'СЕТ СН'!$I$5-'СЕТ СН'!$I$24</f>
        <v>3353.9235445300001</v>
      </c>
      <c r="X126" s="36">
        <f>SUMIFS(СВЦЭМ!$D$33:$D$776,СВЦЭМ!$A$33:$A$776,$A126,СВЦЭМ!$B$33:$B$776,X$119)+'СЕТ СН'!$I$14+СВЦЭМ!$D$10+'СЕТ СН'!$I$5-'СЕТ СН'!$I$24</f>
        <v>3370.4513860000002</v>
      </c>
      <c r="Y126" s="36">
        <f>SUMIFS(СВЦЭМ!$D$33:$D$776,СВЦЭМ!$A$33:$A$776,$A126,СВЦЭМ!$B$33:$B$776,Y$119)+'СЕТ СН'!$I$14+СВЦЭМ!$D$10+'СЕТ СН'!$I$5-'СЕТ СН'!$I$24</f>
        <v>3393.1653066700001</v>
      </c>
    </row>
    <row r="127" spans="1:27" ht="15.75" x14ac:dyDescent="0.2">
      <c r="A127" s="35">
        <f t="shared" si="3"/>
        <v>44204</v>
      </c>
      <c r="B127" s="36">
        <f>SUMIFS(СВЦЭМ!$D$33:$D$776,СВЦЭМ!$A$33:$A$776,$A127,СВЦЭМ!$B$33:$B$776,B$119)+'СЕТ СН'!$I$14+СВЦЭМ!$D$10+'СЕТ СН'!$I$5-'СЕТ СН'!$I$24</f>
        <v>3332.6702012700002</v>
      </c>
      <c r="C127" s="36">
        <f>SUMIFS(СВЦЭМ!$D$33:$D$776,СВЦЭМ!$A$33:$A$776,$A127,СВЦЭМ!$B$33:$B$776,C$119)+'СЕТ СН'!$I$14+СВЦЭМ!$D$10+'СЕТ СН'!$I$5-'СЕТ СН'!$I$24</f>
        <v>3371.9720631600003</v>
      </c>
      <c r="D127" s="36">
        <f>SUMIFS(СВЦЭМ!$D$33:$D$776,СВЦЭМ!$A$33:$A$776,$A127,СВЦЭМ!$B$33:$B$776,D$119)+'СЕТ СН'!$I$14+СВЦЭМ!$D$10+'СЕТ СН'!$I$5-'СЕТ СН'!$I$24</f>
        <v>3396.1366604100003</v>
      </c>
      <c r="E127" s="36">
        <f>SUMIFS(СВЦЭМ!$D$33:$D$776,СВЦЭМ!$A$33:$A$776,$A127,СВЦЭМ!$B$33:$B$776,E$119)+'СЕТ СН'!$I$14+СВЦЭМ!$D$10+'СЕТ СН'!$I$5-'СЕТ СН'!$I$24</f>
        <v>3412.8690165000003</v>
      </c>
      <c r="F127" s="36">
        <f>SUMIFS(СВЦЭМ!$D$33:$D$776,СВЦЭМ!$A$33:$A$776,$A127,СВЦЭМ!$B$33:$B$776,F$119)+'СЕТ СН'!$I$14+СВЦЭМ!$D$10+'СЕТ СН'!$I$5-'СЕТ СН'!$I$24</f>
        <v>3419.6682566200002</v>
      </c>
      <c r="G127" s="36">
        <f>SUMIFS(СВЦЭМ!$D$33:$D$776,СВЦЭМ!$A$33:$A$776,$A127,СВЦЭМ!$B$33:$B$776,G$119)+'СЕТ СН'!$I$14+СВЦЭМ!$D$10+'СЕТ СН'!$I$5-'СЕТ СН'!$I$24</f>
        <v>3414.9715575600003</v>
      </c>
      <c r="H127" s="36">
        <f>SUMIFS(СВЦЭМ!$D$33:$D$776,СВЦЭМ!$A$33:$A$776,$A127,СВЦЭМ!$B$33:$B$776,H$119)+'СЕТ СН'!$I$14+СВЦЭМ!$D$10+'СЕТ СН'!$I$5-'СЕТ СН'!$I$24</f>
        <v>3396.8252875600001</v>
      </c>
      <c r="I127" s="36">
        <f>SUMIFS(СВЦЭМ!$D$33:$D$776,СВЦЭМ!$A$33:$A$776,$A127,СВЦЭМ!$B$33:$B$776,I$119)+'СЕТ СН'!$I$14+СВЦЭМ!$D$10+'СЕТ СН'!$I$5-'СЕТ СН'!$I$24</f>
        <v>3415.9512743000005</v>
      </c>
      <c r="J127" s="36">
        <f>SUMIFS(СВЦЭМ!$D$33:$D$776,СВЦЭМ!$A$33:$A$776,$A127,СВЦЭМ!$B$33:$B$776,J$119)+'СЕТ СН'!$I$14+СВЦЭМ!$D$10+'СЕТ СН'!$I$5-'СЕТ СН'!$I$24</f>
        <v>3389.6958379400003</v>
      </c>
      <c r="K127" s="36">
        <f>SUMIFS(СВЦЭМ!$D$33:$D$776,СВЦЭМ!$A$33:$A$776,$A127,СВЦЭМ!$B$33:$B$776,K$119)+'СЕТ СН'!$I$14+СВЦЭМ!$D$10+'СЕТ СН'!$I$5-'СЕТ СН'!$I$24</f>
        <v>3359.9673056800002</v>
      </c>
      <c r="L127" s="36">
        <f>SUMIFS(СВЦЭМ!$D$33:$D$776,СВЦЭМ!$A$33:$A$776,$A127,СВЦЭМ!$B$33:$B$776,L$119)+'СЕТ СН'!$I$14+СВЦЭМ!$D$10+'СЕТ СН'!$I$5-'СЕТ СН'!$I$24</f>
        <v>3339.1560092600002</v>
      </c>
      <c r="M127" s="36">
        <f>SUMIFS(СВЦЭМ!$D$33:$D$776,СВЦЭМ!$A$33:$A$776,$A127,СВЦЭМ!$B$33:$B$776,M$119)+'СЕТ СН'!$I$14+СВЦЭМ!$D$10+'СЕТ СН'!$I$5-'СЕТ СН'!$I$24</f>
        <v>3328.5629879900002</v>
      </c>
      <c r="N127" s="36">
        <f>SUMIFS(СВЦЭМ!$D$33:$D$776,СВЦЭМ!$A$33:$A$776,$A127,СВЦЭМ!$B$33:$B$776,N$119)+'СЕТ СН'!$I$14+СВЦЭМ!$D$10+'СЕТ СН'!$I$5-'СЕТ СН'!$I$24</f>
        <v>3350.9886417100001</v>
      </c>
      <c r="O127" s="36">
        <f>SUMIFS(СВЦЭМ!$D$33:$D$776,СВЦЭМ!$A$33:$A$776,$A127,СВЦЭМ!$B$33:$B$776,O$119)+'СЕТ СН'!$I$14+СВЦЭМ!$D$10+'СЕТ СН'!$I$5-'СЕТ СН'!$I$24</f>
        <v>3361.4638776199999</v>
      </c>
      <c r="P127" s="36">
        <f>SUMIFS(СВЦЭМ!$D$33:$D$776,СВЦЭМ!$A$33:$A$776,$A127,СВЦЭМ!$B$33:$B$776,P$119)+'СЕТ СН'!$I$14+СВЦЭМ!$D$10+'СЕТ СН'!$I$5-'СЕТ СН'!$I$24</f>
        <v>3376.0850081100002</v>
      </c>
      <c r="Q127" s="36">
        <f>SUMIFS(СВЦЭМ!$D$33:$D$776,СВЦЭМ!$A$33:$A$776,$A127,СВЦЭМ!$B$33:$B$776,Q$119)+'СЕТ СН'!$I$14+СВЦЭМ!$D$10+'СЕТ СН'!$I$5-'СЕТ СН'!$I$24</f>
        <v>3387.9583814200005</v>
      </c>
      <c r="R127" s="36">
        <f>SUMIFS(СВЦЭМ!$D$33:$D$776,СВЦЭМ!$A$33:$A$776,$A127,СВЦЭМ!$B$33:$B$776,R$119)+'СЕТ СН'!$I$14+СВЦЭМ!$D$10+'СЕТ СН'!$I$5-'СЕТ СН'!$I$24</f>
        <v>3377.7826755300002</v>
      </c>
      <c r="S127" s="36">
        <f>SUMIFS(СВЦЭМ!$D$33:$D$776,СВЦЭМ!$A$33:$A$776,$A127,СВЦЭМ!$B$33:$B$776,S$119)+'СЕТ СН'!$I$14+СВЦЭМ!$D$10+'СЕТ СН'!$I$5-'СЕТ СН'!$I$24</f>
        <v>3349.9315356300003</v>
      </c>
      <c r="T127" s="36">
        <f>SUMIFS(СВЦЭМ!$D$33:$D$776,СВЦЭМ!$A$33:$A$776,$A127,СВЦЭМ!$B$33:$B$776,T$119)+'СЕТ СН'!$I$14+СВЦЭМ!$D$10+'СЕТ СН'!$I$5-'СЕТ СН'!$I$24</f>
        <v>3327.5766511800002</v>
      </c>
      <c r="U127" s="36">
        <f>SUMIFS(СВЦЭМ!$D$33:$D$776,СВЦЭМ!$A$33:$A$776,$A127,СВЦЭМ!$B$33:$B$776,U$119)+'СЕТ СН'!$I$14+СВЦЭМ!$D$10+'СЕТ СН'!$I$5-'СЕТ СН'!$I$24</f>
        <v>3330.23043538</v>
      </c>
      <c r="V127" s="36">
        <f>SUMIFS(СВЦЭМ!$D$33:$D$776,СВЦЭМ!$A$33:$A$776,$A127,СВЦЭМ!$B$33:$B$776,V$119)+'СЕТ СН'!$I$14+СВЦЭМ!$D$10+'СЕТ СН'!$I$5-'СЕТ СН'!$I$24</f>
        <v>3335.0935542200004</v>
      </c>
      <c r="W127" s="36">
        <f>SUMIFS(СВЦЭМ!$D$33:$D$776,СВЦЭМ!$A$33:$A$776,$A127,СВЦЭМ!$B$33:$B$776,W$119)+'СЕТ СН'!$I$14+СВЦЭМ!$D$10+'СЕТ СН'!$I$5-'СЕТ СН'!$I$24</f>
        <v>3349.2916985500005</v>
      </c>
      <c r="X127" s="36">
        <f>SUMIFS(СВЦЭМ!$D$33:$D$776,СВЦЭМ!$A$33:$A$776,$A127,СВЦЭМ!$B$33:$B$776,X$119)+'СЕТ СН'!$I$14+СВЦЭМ!$D$10+'СЕТ СН'!$I$5-'СЕТ СН'!$I$24</f>
        <v>3361.2894937500005</v>
      </c>
      <c r="Y127" s="36">
        <f>SUMIFS(СВЦЭМ!$D$33:$D$776,СВЦЭМ!$A$33:$A$776,$A127,СВЦЭМ!$B$33:$B$776,Y$119)+'СЕТ СН'!$I$14+СВЦЭМ!$D$10+'СЕТ СН'!$I$5-'СЕТ СН'!$I$24</f>
        <v>3382.6230852100002</v>
      </c>
    </row>
    <row r="128" spans="1:27" ht="15.75" x14ac:dyDescent="0.2">
      <c r="A128" s="35">
        <f t="shared" si="3"/>
        <v>44205</v>
      </c>
      <c r="B128" s="36">
        <f>SUMIFS(СВЦЭМ!$D$33:$D$776,СВЦЭМ!$A$33:$A$776,$A128,СВЦЭМ!$B$33:$B$776,B$119)+'СЕТ СН'!$I$14+СВЦЭМ!$D$10+'СЕТ СН'!$I$5-'СЕТ СН'!$I$24</f>
        <v>3357.4142600499999</v>
      </c>
      <c r="C128" s="36">
        <f>SUMIFS(СВЦЭМ!$D$33:$D$776,СВЦЭМ!$A$33:$A$776,$A128,СВЦЭМ!$B$33:$B$776,C$119)+'СЕТ СН'!$I$14+СВЦЭМ!$D$10+'СЕТ СН'!$I$5-'СЕТ СН'!$I$24</f>
        <v>3386.4474304200003</v>
      </c>
      <c r="D128" s="36">
        <f>SUMIFS(СВЦЭМ!$D$33:$D$776,СВЦЭМ!$A$33:$A$776,$A128,СВЦЭМ!$B$33:$B$776,D$119)+'СЕТ СН'!$I$14+СВЦЭМ!$D$10+'СЕТ СН'!$I$5-'СЕТ СН'!$I$24</f>
        <v>3403.1783268100003</v>
      </c>
      <c r="E128" s="36">
        <f>SUMIFS(СВЦЭМ!$D$33:$D$776,СВЦЭМ!$A$33:$A$776,$A128,СВЦЭМ!$B$33:$B$776,E$119)+'СЕТ СН'!$I$14+СВЦЭМ!$D$10+'СЕТ СН'!$I$5-'СЕТ СН'!$I$24</f>
        <v>3410.39864751</v>
      </c>
      <c r="F128" s="36">
        <f>SUMIFS(СВЦЭМ!$D$33:$D$776,СВЦЭМ!$A$33:$A$776,$A128,СВЦЭМ!$B$33:$B$776,F$119)+'СЕТ СН'!$I$14+СВЦЭМ!$D$10+'СЕТ СН'!$I$5-'СЕТ СН'!$I$24</f>
        <v>3416.97349811</v>
      </c>
      <c r="G128" s="36">
        <f>SUMIFS(СВЦЭМ!$D$33:$D$776,СВЦЭМ!$A$33:$A$776,$A128,СВЦЭМ!$B$33:$B$776,G$119)+'СЕТ СН'!$I$14+СВЦЭМ!$D$10+'СЕТ СН'!$I$5-'СЕТ СН'!$I$24</f>
        <v>3412.3701511700001</v>
      </c>
      <c r="H128" s="36">
        <f>SUMIFS(СВЦЭМ!$D$33:$D$776,СВЦЭМ!$A$33:$A$776,$A128,СВЦЭМ!$B$33:$B$776,H$119)+'СЕТ СН'!$I$14+СВЦЭМ!$D$10+'СЕТ СН'!$I$5-'СЕТ СН'!$I$24</f>
        <v>3403.6889274100004</v>
      </c>
      <c r="I128" s="36">
        <f>SUMIFS(СВЦЭМ!$D$33:$D$776,СВЦЭМ!$A$33:$A$776,$A128,СВЦЭМ!$B$33:$B$776,I$119)+'СЕТ СН'!$I$14+СВЦЭМ!$D$10+'СЕТ СН'!$I$5-'СЕТ СН'!$I$24</f>
        <v>3376.2308677600004</v>
      </c>
      <c r="J128" s="36">
        <f>SUMIFS(СВЦЭМ!$D$33:$D$776,СВЦЭМ!$A$33:$A$776,$A128,СВЦЭМ!$B$33:$B$776,J$119)+'СЕТ СН'!$I$14+СВЦЭМ!$D$10+'СЕТ СН'!$I$5-'СЕТ СН'!$I$24</f>
        <v>3352.1369530100001</v>
      </c>
      <c r="K128" s="36">
        <f>SUMIFS(СВЦЭМ!$D$33:$D$776,СВЦЭМ!$A$33:$A$776,$A128,СВЦЭМ!$B$33:$B$776,K$119)+'СЕТ СН'!$I$14+СВЦЭМ!$D$10+'СЕТ СН'!$I$5-'СЕТ СН'!$I$24</f>
        <v>3331.1919404</v>
      </c>
      <c r="L128" s="36">
        <f>SUMIFS(СВЦЭМ!$D$33:$D$776,СВЦЭМ!$A$33:$A$776,$A128,СВЦЭМ!$B$33:$B$776,L$119)+'СЕТ СН'!$I$14+СВЦЭМ!$D$10+'СЕТ СН'!$I$5-'СЕТ СН'!$I$24</f>
        <v>3316.6031310000003</v>
      </c>
      <c r="M128" s="36">
        <f>SUMIFS(СВЦЭМ!$D$33:$D$776,СВЦЭМ!$A$33:$A$776,$A128,СВЦЭМ!$B$33:$B$776,M$119)+'СЕТ СН'!$I$14+СВЦЭМ!$D$10+'СЕТ СН'!$I$5-'СЕТ СН'!$I$24</f>
        <v>3311.7633029300005</v>
      </c>
      <c r="N128" s="36">
        <f>SUMIFS(СВЦЭМ!$D$33:$D$776,СВЦЭМ!$A$33:$A$776,$A128,СВЦЭМ!$B$33:$B$776,N$119)+'СЕТ СН'!$I$14+СВЦЭМ!$D$10+'СЕТ СН'!$I$5-'СЕТ СН'!$I$24</f>
        <v>3330.5343345800002</v>
      </c>
      <c r="O128" s="36">
        <f>SUMIFS(СВЦЭМ!$D$33:$D$776,СВЦЭМ!$A$33:$A$776,$A128,СВЦЭМ!$B$33:$B$776,O$119)+'СЕТ СН'!$I$14+СВЦЭМ!$D$10+'СЕТ СН'!$I$5-'СЕТ СН'!$I$24</f>
        <v>3343.53425367</v>
      </c>
      <c r="P128" s="36">
        <f>SUMIFS(СВЦЭМ!$D$33:$D$776,СВЦЭМ!$A$33:$A$776,$A128,СВЦЭМ!$B$33:$B$776,P$119)+'СЕТ СН'!$I$14+СВЦЭМ!$D$10+'СЕТ СН'!$I$5-'СЕТ СН'!$I$24</f>
        <v>3351.17252113</v>
      </c>
      <c r="Q128" s="36">
        <f>SUMIFS(СВЦЭМ!$D$33:$D$776,СВЦЭМ!$A$33:$A$776,$A128,СВЦЭМ!$B$33:$B$776,Q$119)+'СЕТ СН'!$I$14+СВЦЭМ!$D$10+'СЕТ СН'!$I$5-'СЕТ СН'!$I$24</f>
        <v>3353.9171058800002</v>
      </c>
      <c r="R128" s="36">
        <f>SUMIFS(СВЦЭМ!$D$33:$D$776,СВЦЭМ!$A$33:$A$776,$A128,СВЦЭМ!$B$33:$B$776,R$119)+'СЕТ СН'!$I$14+СВЦЭМ!$D$10+'СЕТ СН'!$I$5-'СЕТ СН'!$I$24</f>
        <v>3342.8167404700002</v>
      </c>
      <c r="S128" s="36">
        <f>SUMIFS(СВЦЭМ!$D$33:$D$776,СВЦЭМ!$A$33:$A$776,$A128,СВЦЭМ!$B$33:$B$776,S$119)+'СЕТ СН'!$I$14+СВЦЭМ!$D$10+'СЕТ СН'!$I$5-'СЕТ СН'!$I$24</f>
        <v>3325.1131253000003</v>
      </c>
      <c r="T128" s="36">
        <f>SUMIFS(СВЦЭМ!$D$33:$D$776,СВЦЭМ!$A$33:$A$776,$A128,СВЦЭМ!$B$33:$B$776,T$119)+'СЕТ СН'!$I$14+СВЦЭМ!$D$10+'СЕТ СН'!$I$5-'СЕТ СН'!$I$24</f>
        <v>3306.3366369400001</v>
      </c>
      <c r="U128" s="36">
        <f>SUMIFS(СВЦЭМ!$D$33:$D$776,СВЦЭМ!$A$33:$A$776,$A128,СВЦЭМ!$B$33:$B$776,U$119)+'СЕТ СН'!$I$14+СВЦЭМ!$D$10+'СЕТ СН'!$I$5-'СЕТ СН'!$I$24</f>
        <v>3306.7262608800002</v>
      </c>
      <c r="V128" s="36">
        <f>SUMIFS(СВЦЭМ!$D$33:$D$776,СВЦЭМ!$A$33:$A$776,$A128,СВЦЭМ!$B$33:$B$776,V$119)+'СЕТ СН'!$I$14+СВЦЭМ!$D$10+'СЕТ СН'!$I$5-'СЕТ СН'!$I$24</f>
        <v>3300.0155228500003</v>
      </c>
      <c r="W128" s="36">
        <f>SUMIFS(СВЦЭМ!$D$33:$D$776,СВЦЭМ!$A$33:$A$776,$A128,СВЦЭМ!$B$33:$B$776,W$119)+'СЕТ СН'!$I$14+СВЦЭМ!$D$10+'СЕТ СН'!$I$5-'СЕТ СН'!$I$24</f>
        <v>3321.1622377100002</v>
      </c>
      <c r="X128" s="36">
        <f>SUMIFS(СВЦЭМ!$D$33:$D$776,СВЦЭМ!$A$33:$A$776,$A128,СВЦЭМ!$B$33:$B$776,X$119)+'СЕТ СН'!$I$14+СВЦЭМ!$D$10+'СЕТ СН'!$I$5-'СЕТ СН'!$I$24</f>
        <v>3335.2646588200005</v>
      </c>
      <c r="Y128" s="36">
        <f>SUMIFS(СВЦЭМ!$D$33:$D$776,СВЦЭМ!$A$33:$A$776,$A128,СВЦЭМ!$B$33:$B$776,Y$119)+'СЕТ СН'!$I$14+СВЦЭМ!$D$10+'СЕТ СН'!$I$5-'СЕТ СН'!$I$24</f>
        <v>3350.0125219000001</v>
      </c>
    </row>
    <row r="129" spans="1:25" ht="15.75" x14ac:dyDescent="0.2">
      <c r="A129" s="35">
        <f t="shared" si="3"/>
        <v>44206</v>
      </c>
      <c r="B129" s="36">
        <f>SUMIFS(СВЦЭМ!$D$33:$D$776,СВЦЭМ!$A$33:$A$776,$A129,СВЦЭМ!$B$33:$B$776,B$119)+'СЕТ СН'!$I$14+СВЦЭМ!$D$10+'СЕТ СН'!$I$5-'СЕТ СН'!$I$24</f>
        <v>3346.4686003500001</v>
      </c>
      <c r="C129" s="36">
        <f>SUMIFS(СВЦЭМ!$D$33:$D$776,СВЦЭМ!$A$33:$A$776,$A129,СВЦЭМ!$B$33:$B$776,C$119)+'СЕТ СН'!$I$14+СВЦЭМ!$D$10+'СЕТ СН'!$I$5-'СЕТ СН'!$I$24</f>
        <v>3381.8426836600001</v>
      </c>
      <c r="D129" s="36">
        <f>SUMIFS(СВЦЭМ!$D$33:$D$776,СВЦЭМ!$A$33:$A$776,$A129,СВЦЭМ!$B$33:$B$776,D$119)+'СЕТ СН'!$I$14+СВЦЭМ!$D$10+'СЕТ СН'!$I$5-'СЕТ СН'!$I$24</f>
        <v>3405.2778240900002</v>
      </c>
      <c r="E129" s="36">
        <f>SUMIFS(СВЦЭМ!$D$33:$D$776,СВЦЭМ!$A$33:$A$776,$A129,СВЦЭМ!$B$33:$B$776,E$119)+'СЕТ СН'!$I$14+СВЦЭМ!$D$10+'СЕТ СН'!$I$5-'СЕТ СН'!$I$24</f>
        <v>3412.46169646</v>
      </c>
      <c r="F129" s="36">
        <f>SUMIFS(СВЦЭМ!$D$33:$D$776,СВЦЭМ!$A$33:$A$776,$A129,СВЦЭМ!$B$33:$B$776,F$119)+'СЕТ СН'!$I$14+СВЦЭМ!$D$10+'СЕТ СН'!$I$5-'СЕТ СН'!$I$24</f>
        <v>3423.8155116900002</v>
      </c>
      <c r="G129" s="36">
        <f>SUMIFS(СВЦЭМ!$D$33:$D$776,СВЦЭМ!$A$33:$A$776,$A129,СВЦЭМ!$B$33:$B$776,G$119)+'СЕТ СН'!$I$14+СВЦЭМ!$D$10+'СЕТ СН'!$I$5-'СЕТ СН'!$I$24</f>
        <v>3419.7795893900002</v>
      </c>
      <c r="H129" s="36">
        <f>SUMIFS(СВЦЭМ!$D$33:$D$776,СВЦЭМ!$A$33:$A$776,$A129,СВЦЭМ!$B$33:$B$776,H$119)+'СЕТ СН'!$I$14+СВЦЭМ!$D$10+'СЕТ СН'!$I$5-'СЕТ СН'!$I$24</f>
        <v>3406.5494877300002</v>
      </c>
      <c r="I129" s="36">
        <f>SUMIFS(СВЦЭМ!$D$33:$D$776,СВЦЭМ!$A$33:$A$776,$A129,СВЦЭМ!$B$33:$B$776,I$119)+'СЕТ СН'!$I$14+СВЦЭМ!$D$10+'СЕТ СН'!$I$5-'СЕТ СН'!$I$24</f>
        <v>3397.2744829700005</v>
      </c>
      <c r="J129" s="36">
        <f>SUMIFS(СВЦЭМ!$D$33:$D$776,СВЦЭМ!$A$33:$A$776,$A129,СВЦЭМ!$B$33:$B$776,J$119)+'СЕТ СН'!$I$14+СВЦЭМ!$D$10+'СЕТ СН'!$I$5-'СЕТ СН'!$I$24</f>
        <v>3389.0359133900001</v>
      </c>
      <c r="K129" s="36">
        <f>SUMIFS(СВЦЭМ!$D$33:$D$776,СВЦЭМ!$A$33:$A$776,$A129,СВЦЭМ!$B$33:$B$776,K$119)+'СЕТ СН'!$I$14+СВЦЭМ!$D$10+'СЕТ СН'!$I$5-'СЕТ СН'!$I$24</f>
        <v>3362.2499795000003</v>
      </c>
      <c r="L129" s="36">
        <f>SUMIFS(СВЦЭМ!$D$33:$D$776,СВЦЭМ!$A$33:$A$776,$A129,СВЦЭМ!$B$33:$B$776,L$119)+'СЕТ СН'!$I$14+СВЦЭМ!$D$10+'СЕТ СН'!$I$5-'СЕТ СН'!$I$24</f>
        <v>3333.5464988800004</v>
      </c>
      <c r="M129" s="36">
        <f>SUMIFS(СВЦЭМ!$D$33:$D$776,СВЦЭМ!$A$33:$A$776,$A129,СВЦЭМ!$B$33:$B$776,M$119)+'СЕТ СН'!$I$14+СВЦЭМ!$D$10+'СЕТ СН'!$I$5-'СЕТ СН'!$I$24</f>
        <v>3329.0666233400002</v>
      </c>
      <c r="N129" s="36">
        <f>SUMIFS(СВЦЭМ!$D$33:$D$776,СВЦЭМ!$A$33:$A$776,$A129,СВЦЭМ!$B$33:$B$776,N$119)+'СЕТ СН'!$I$14+СВЦЭМ!$D$10+'СЕТ СН'!$I$5-'СЕТ СН'!$I$24</f>
        <v>3347.6603539500002</v>
      </c>
      <c r="O129" s="36">
        <f>SUMIFS(СВЦЭМ!$D$33:$D$776,СВЦЭМ!$A$33:$A$776,$A129,СВЦЭМ!$B$33:$B$776,O$119)+'СЕТ СН'!$I$14+СВЦЭМ!$D$10+'СЕТ СН'!$I$5-'СЕТ СН'!$I$24</f>
        <v>3357.0874923000001</v>
      </c>
      <c r="P129" s="36">
        <f>SUMIFS(СВЦЭМ!$D$33:$D$776,СВЦЭМ!$A$33:$A$776,$A129,СВЦЭМ!$B$33:$B$776,P$119)+'СЕТ СН'!$I$14+СВЦЭМ!$D$10+'СЕТ СН'!$I$5-'СЕТ СН'!$I$24</f>
        <v>3367.26350396</v>
      </c>
      <c r="Q129" s="36">
        <f>SUMIFS(СВЦЭМ!$D$33:$D$776,СВЦЭМ!$A$33:$A$776,$A129,СВЦЭМ!$B$33:$B$776,Q$119)+'СЕТ СН'!$I$14+СВЦЭМ!$D$10+'СЕТ СН'!$I$5-'СЕТ СН'!$I$24</f>
        <v>3369.88494154</v>
      </c>
      <c r="R129" s="36">
        <f>SUMIFS(СВЦЭМ!$D$33:$D$776,СВЦЭМ!$A$33:$A$776,$A129,СВЦЭМ!$B$33:$B$776,R$119)+'СЕТ СН'!$I$14+СВЦЭМ!$D$10+'СЕТ СН'!$I$5-'СЕТ СН'!$I$24</f>
        <v>3355.11286802</v>
      </c>
      <c r="S129" s="36">
        <f>SUMIFS(СВЦЭМ!$D$33:$D$776,СВЦЭМ!$A$33:$A$776,$A129,СВЦЭМ!$B$33:$B$776,S$119)+'СЕТ СН'!$I$14+СВЦЭМ!$D$10+'СЕТ СН'!$I$5-'СЕТ СН'!$I$24</f>
        <v>3328.4216023600002</v>
      </c>
      <c r="T129" s="36">
        <f>SUMIFS(СВЦЭМ!$D$33:$D$776,СВЦЭМ!$A$33:$A$776,$A129,СВЦЭМ!$B$33:$B$776,T$119)+'СЕТ СН'!$I$14+СВЦЭМ!$D$10+'СЕТ СН'!$I$5-'СЕТ СН'!$I$24</f>
        <v>3302.0005289700002</v>
      </c>
      <c r="U129" s="36">
        <f>SUMIFS(СВЦЭМ!$D$33:$D$776,СВЦЭМ!$A$33:$A$776,$A129,СВЦЭМ!$B$33:$B$776,U$119)+'СЕТ СН'!$I$14+СВЦЭМ!$D$10+'СЕТ СН'!$I$5-'СЕТ СН'!$I$24</f>
        <v>3307.0084169500001</v>
      </c>
      <c r="V129" s="36">
        <f>SUMIFS(СВЦЭМ!$D$33:$D$776,СВЦЭМ!$A$33:$A$776,$A129,СВЦЭМ!$B$33:$B$776,V$119)+'СЕТ СН'!$I$14+СВЦЭМ!$D$10+'СЕТ СН'!$I$5-'СЕТ СН'!$I$24</f>
        <v>3302.9205172900001</v>
      </c>
      <c r="W129" s="36">
        <f>SUMIFS(СВЦЭМ!$D$33:$D$776,СВЦЭМ!$A$33:$A$776,$A129,СВЦЭМ!$B$33:$B$776,W$119)+'СЕТ СН'!$I$14+СВЦЭМ!$D$10+'СЕТ СН'!$I$5-'СЕТ СН'!$I$24</f>
        <v>3326.7551869100002</v>
      </c>
      <c r="X129" s="36">
        <f>SUMIFS(СВЦЭМ!$D$33:$D$776,СВЦЭМ!$A$33:$A$776,$A129,СВЦЭМ!$B$33:$B$776,X$119)+'СЕТ СН'!$I$14+СВЦЭМ!$D$10+'СЕТ СН'!$I$5-'СЕТ СН'!$I$24</f>
        <v>3346.5816701399999</v>
      </c>
      <c r="Y129" s="36">
        <f>SUMIFS(СВЦЭМ!$D$33:$D$776,СВЦЭМ!$A$33:$A$776,$A129,СВЦЭМ!$B$33:$B$776,Y$119)+'СЕТ СН'!$I$14+СВЦЭМ!$D$10+'СЕТ СН'!$I$5-'СЕТ СН'!$I$24</f>
        <v>3365.3780333499999</v>
      </c>
    </row>
    <row r="130" spans="1:25" ht="15.75" x14ac:dyDescent="0.2">
      <c r="A130" s="35">
        <f t="shared" si="3"/>
        <v>44207</v>
      </c>
      <c r="B130" s="36">
        <f>SUMIFS(СВЦЭМ!$D$33:$D$776,СВЦЭМ!$A$33:$A$776,$A130,СВЦЭМ!$B$33:$B$776,B$119)+'СЕТ СН'!$I$14+СВЦЭМ!$D$10+'СЕТ СН'!$I$5-'СЕТ СН'!$I$24</f>
        <v>3404.8444759900003</v>
      </c>
      <c r="C130" s="36">
        <f>SUMIFS(СВЦЭМ!$D$33:$D$776,СВЦЭМ!$A$33:$A$776,$A130,СВЦЭМ!$B$33:$B$776,C$119)+'СЕТ СН'!$I$14+СВЦЭМ!$D$10+'СЕТ СН'!$I$5-'СЕТ СН'!$I$24</f>
        <v>3444.7564760800005</v>
      </c>
      <c r="D130" s="36">
        <f>SUMIFS(СВЦЭМ!$D$33:$D$776,СВЦЭМ!$A$33:$A$776,$A130,СВЦЭМ!$B$33:$B$776,D$119)+'СЕТ СН'!$I$14+СВЦЭМ!$D$10+'СЕТ СН'!$I$5-'СЕТ СН'!$I$24</f>
        <v>3451.1812646300004</v>
      </c>
      <c r="E130" s="36">
        <f>SUMIFS(СВЦЭМ!$D$33:$D$776,СВЦЭМ!$A$33:$A$776,$A130,СВЦЭМ!$B$33:$B$776,E$119)+'СЕТ СН'!$I$14+СВЦЭМ!$D$10+'СЕТ СН'!$I$5-'СЕТ СН'!$I$24</f>
        <v>3447.1453203999999</v>
      </c>
      <c r="F130" s="36">
        <f>SUMIFS(СВЦЭМ!$D$33:$D$776,СВЦЭМ!$A$33:$A$776,$A130,СВЦЭМ!$B$33:$B$776,F$119)+'СЕТ СН'!$I$14+СВЦЭМ!$D$10+'СЕТ СН'!$I$5-'СЕТ СН'!$I$24</f>
        <v>3449.77522606</v>
      </c>
      <c r="G130" s="36">
        <f>SUMIFS(СВЦЭМ!$D$33:$D$776,СВЦЭМ!$A$33:$A$776,$A130,СВЦЭМ!$B$33:$B$776,G$119)+'СЕТ СН'!$I$14+СВЦЭМ!$D$10+'СЕТ СН'!$I$5-'СЕТ СН'!$I$24</f>
        <v>3454.8639302800002</v>
      </c>
      <c r="H130" s="36">
        <f>SUMIFS(СВЦЭМ!$D$33:$D$776,СВЦЭМ!$A$33:$A$776,$A130,СВЦЭМ!$B$33:$B$776,H$119)+'СЕТ СН'!$I$14+СВЦЭМ!$D$10+'СЕТ СН'!$I$5-'СЕТ СН'!$I$24</f>
        <v>3445.1529588200001</v>
      </c>
      <c r="I130" s="36">
        <f>SUMIFS(СВЦЭМ!$D$33:$D$776,СВЦЭМ!$A$33:$A$776,$A130,СВЦЭМ!$B$33:$B$776,I$119)+'СЕТ СН'!$I$14+СВЦЭМ!$D$10+'СЕТ СН'!$I$5-'СЕТ СН'!$I$24</f>
        <v>3402.2855020800002</v>
      </c>
      <c r="J130" s="36">
        <f>SUMIFS(СВЦЭМ!$D$33:$D$776,СВЦЭМ!$A$33:$A$776,$A130,СВЦЭМ!$B$33:$B$776,J$119)+'СЕТ СН'!$I$14+СВЦЭМ!$D$10+'СЕТ СН'!$I$5-'СЕТ СН'!$I$24</f>
        <v>3364.8719074300002</v>
      </c>
      <c r="K130" s="36">
        <f>SUMIFS(СВЦЭМ!$D$33:$D$776,СВЦЭМ!$A$33:$A$776,$A130,СВЦЭМ!$B$33:$B$776,K$119)+'СЕТ СН'!$I$14+СВЦЭМ!$D$10+'СЕТ СН'!$I$5-'СЕТ СН'!$I$24</f>
        <v>3348.3713608500002</v>
      </c>
      <c r="L130" s="36">
        <f>SUMIFS(СВЦЭМ!$D$33:$D$776,СВЦЭМ!$A$33:$A$776,$A130,СВЦЭМ!$B$33:$B$776,L$119)+'СЕТ СН'!$I$14+СВЦЭМ!$D$10+'СЕТ СН'!$I$5-'СЕТ СН'!$I$24</f>
        <v>3343.4612118300001</v>
      </c>
      <c r="M130" s="36">
        <f>SUMIFS(СВЦЭМ!$D$33:$D$776,СВЦЭМ!$A$33:$A$776,$A130,СВЦЭМ!$B$33:$B$776,M$119)+'СЕТ СН'!$I$14+СВЦЭМ!$D$10+'СЕТ СН'!$I$5-'СЕТ СН'!$I$24</f>
        <v>3351.5180868800003</v>
      </c>
      <c r="N130" s="36">
        <f>SUMIFS(СВЦЭМ!$D$33:$D$776,СВЦЭМ!$A$33:$A$776,$A130,СВЦЭМ!$B$33:$B$776,N$119)+'СЕТ СН'!$I$14+СВЦЭМ!$D$10+'СЕТ СН'!$I$5-'СЕТ СН'!$I$24</f>
        <v>3361.7340155400002</v>
      </c>
      <c r="O130" s="36">
        <f>SUMIFS(СВЦЭМ!$D$33:$D$776,СВЦЭМ!$A$33:$A$776,$A130,СВЦЭМ!$B$33:$B$776,O$119)+'СЕТ СН'!$I$14+СВЦЭМ!$D$10+'СЕТ СН'!$I$5-'СЕТ СН'!$I$24</f>
        <v>3372.0764116200003</v>
      </c>
      <c r="P130" s="36">
        <f>SUMIFS(СВЦЭМ!$D$33:$D$776,СВЦЭМ!$A$33:$A$776,$A130,СВЦЭМ!$B$33:$B$776,P$119)+'СЕТ СН'!$I$14+СВЦЭМ!$D$10+'СЕТ СН'!$I$5-'СЕТ СН'!$I$24</f>
        <v>3384.1834671400002</v>
      </c>
      <c r="Q130" s="36">
        <f>SUMIFS(СВЦЭМ!$D$33:$D$776,СВЦЭМ!$A$33:$A$776,$A130,СВЦЭМ!$B$33:$B$776,Q$119)+'СЕТ СН'!$I$14+СВЦЭМ!$D$10+'СЕТ СН'!$I$5-'СЕТ СН'!$I$24</f>
        <v>3391.1294878500003</v>
      </c>
      <c r="R130" s="36">
        <f>SUMIFS(СВЦЭМ!$D$33:$D$776,СВЦЭМ!$A$33:$A$776,$A130,СВЦЭМ!$B$33:$B$776,R$119)+'СЕТ СН'!$I$14+СВЦЭМ!$D$10+'СЕТ СН'!$I$5-'СЕТ СН'!$I$24</f>
        <v>3378.89583193</v>
      </c>
      <c r="S130" s="36">
        <f>SUMIFS(СВЦЭМ!$D$33:$D$776,СВЦЭМ!$A$33:$A$776,$A130,СВЦЭМ!$B$33:$B$776,S$119)+'СЕТ СН'!$I$14+СВЦЭМ!$D$10+'СЕТ СН'!$I$5-'СЕТ СН'!$I$24</f>
        <v>3354.12143552</v>
      </c>
      <c r="T130" s="36">
        <f>SUMIFS(СВЦЭМ!$D$33:$D$776,СВЦЭМ!$A$33:$A$776,$A130,СВЦЭМ!$B$33:$B$776,T$119)+'СЕТ СН'!$I$14+СВЦЭМ!$D$10+'СЕТ СН'!$I$5-'СЕТ СН'!$I$24</f>
        <v>3325.5421167700001</v>
      </c>
      <c r="U130" s="36">
        <f>SUMIFS(СВЦЭМ!$D$33:$D$776,СВЦЭМ!$A$33:$A$776,$A130,СВЦЭМ!$B$33:$B$776,U$119)+'СЕТ СН'!$I$14+СВЦЭМ!$D$10+'СЕТ СН'!$I$5-'СЕТ СН'!$I$24</f>
        <v>3325.0705985900004</v>
      </c>
      <c r="V130" s="36">
        <f>SUMIFS(СВЦЭМ!$D$33:$D$776,СВЦЭМ!$A$33:$A$776,$A130,СВЦЭМ!$B$33:$B$776,V$119)+'СЕТ СН'!$I$14+СВЦЭМ!$D$10+'СЕТ СН'!$I$5-'СЕТ СН'!$I$24</f>
        <v>3339.4990523200004</v>
      </c>
      <c r="W130" s="36">
        <f>SUMIFS(СВЦЭМ!$D$33:$D$776,СВЦЭМ!$A$33:$A$776,$A130,СВЦЭМ!$B$33:$B$776,W$119)+'СЕТ СН'!$I$14+СВЦЭМ!$D$10+'СЕТ СН'!$I$5-'СЕТ СН'!$I$24</f>
        <v>3355.5452040099999</v>
      </c>
      <c r="X130" s="36">
        <f>SUMIFS(СВЦЭМ!$D$33:$D$776,СВЦЭМ!$A$33:$A$776,$A130,СВЦЭМ!$B$33:$B$776,X$119)+'СЕТ СН'!$I$14+СВЦЭМ!$D$10+'СЕТ СН'!$I$5-'СЕТ СН'!$I$24</f>
        <v>3358.6297921300002</v>
      </c>
      <c r="Y130" s="36">
        <f>SUMIFS(СВЦЭМ!$D$33:$D$776,СВЦЭМ!$A$33:$A$776,$A130,СВЦЭМ!$B$33:$B$776,Y$119)+'СЕТ СН'!$I$14+СВЦЭМ!$D$10+'СЕТ СН'!$I$5-'СЕТ СН'!$I$24</f>
        <v>3376.3263562800003</v>
      </c>
    </row>
    <row r="131" spans="1:25" ht="15.75" x14ac:dyDescent="0.2">
      <c r="A131" s="35">
        <f t="shared" si="3"/>
        <v>44208</v>
      </c>
      <c r="B131" s="36">
        <f>SUMIFS(СВЦЭМ!$D$33:$D$776,СВЦЭМ!$A$33:$A$776,$A131,СВЦЭМ!$B$33:$B$776,B$119)+'СЕТ СН'!$I$14+СВЦЭМ!$D$10+'СЕТ СН'!$I$5-'СЕТ СН'!$I$24</f>
        <v>3347.5288501800005</v>
      </c>
      <c r="C131" s="36">
        <f>SUMIFS(СВЦЭМ!$D$33:$D$776,СВЦЭМ!$A$33:$A$776,$A131,СВЦЭМ!$B$33:$B$776,C$119)+'СЕТ СН'!$I$14+СВЦЭМ!$D$10+'СЕТ СН'!$I$5-'СЕТ СН'!$I$24</f>
        <v>3381.8126469200001</v>
      </c>
      <c r="D131" s="36">
        <f>SUMIFS(СВЦЭМ!$D$33:$D$776,СВЦЭМ!$A$33:$A$776,$A131,СВЦЭМ!$B$33:$B$776,D$119)+'СЕТ СН'!$I$14+СВЦЭМ!$D$10+'СЕТ СН'!$I$5-'СЕТ СН'!$I$24</f>
        <v>3399.0108056300005</v>
      </c>
      <c r="E131" s="36">
        <f>SUMIFS(СВЦЭМ!$D$33:$D$776,СВЦЭМ!$A$33:$A$776,$A131,СВЦЭМ!$B$33:$B$776,E$119)+'СЕТ СН'!$I$14+СВЦЭМ!$D$10+'СЕТ СН'!$I$5-'СЕТ СН'!$I$24</f>
        <v>3411.5417526800002</v>
      </c>
      <c r="F131" s="36">
        <f>SUMIFS(СВЦЭМ!$D$33:$D$776,СВЦЭМ!$A$33:$A$776,$A131,СВЦЭМ!$B$33:$B$776,F$119)+'СЕТ СН'!$I$14+СВЦЭМ!$D$10+'СЕТ СН'!$I$5-'СЕТ СН'!$I$24</f>
        <v>3416.5033431900001</v>
      </c>
      <c r="G131" s="36">
        <f>SUMIFS(СВЦЭМ!$D$33:$D$776,СВЦЭМ!$A$33:$A$776,$A131,СВЦЭМ!$B$33:$B$776,G$119)+'СЕТ СН'!$I$14+СВЦЭМ!$D$10+'СЕТ СН'!$I$5-'СЕТ СН'!$I$24</f>
        <v>3407.1350250600003</v>
      </c>
      <c r="H131" s="36">
        <f>SUMIFS(СВЦЭМ!$D$33:$D$776,СВЦЭМ!$A$33:$A$776,$A131,СВЦЭМ!$B$33:$B$776,H$119)+'СЕТ СН'!$I$14+СВЦЭМ!$D$10+'СЕТ СН'!$I$5-'СЕТ СН'!$I$24</f>
        <v>3399.2175663400003</v>
      </c>
      <c r="I131" s="36">
        <f>SUMIFS(СВЦЭМ!$D$33:$D$776,СВЦЭМ!$A$33:$A$776,$A131,СВЦЭМ!$B$33:$B$776,I$119)+'СЕТ СН'!$I$14+СВЦЭМ!$D$10+'СЕТ СН'!$I$5-'СЕТ СН'!$I$24</f>
        <v>3361.07291317</v>
      </c>
      <c r="J131" s="36">
        <f>SUMIFS(СВЦЭМ!$D$33:$D$776,СВЦЭМ!$A$33:$A$776,$A131,СВЦЭМ!$B$33:$B$776,J$119)+'СЕТ СН'!$I$14+СВЦЭМ!$D$10+'СЕТ СН'!$I$5-'СЕТ СН'!$I$24</f>
        <v>3326.2877169500002</v>
      </c>
      <c r="K131" s="36">
        <f>SUMIFS(СВЦЭМ!$D$33:$D$776,СВЦЭМ!$A$33:$A$776,$A131,СВЦЭМ!$B$33:$B$776,K$119)+'СЕТ СН'!$I$14+СВЦЭМ!$D$10+'СЕТ СН'!$I$5-'СЕТ СН'!$I$24</f>
        <v>3324.4606177000005</v>
      </c>
      <c r="L131" s="36">
        <f>SUMIFS(СВЦЭМ!$D$33:$D$776,СВЦЭМ!$A$33:$A$776,$A131,СВЦЭМ!$B$33:$B$776,L$119)+'СЕТ СН'!$I$14+СВЦЭМ!$D$10+'СЕТ СН'!$I$5-'СЕТ СН'!$I$24</f>
        <v>3317.5221816200001</v>
      </c>
      <c r="M131" s="36">
        <f>SUMIFS(СВЦЭМ!$D$33:$D$776,СВЦЭМ!$A$33:$A$776,$A131,СВЦЭМ!$B$33:$B$776,M$119)+'СЕТ СН'!$I$14+СВЦЭМ!$D$10+'СЕТ СН'!$I$5-'СЕТ СН'!$I$24</f>
        <v>3323.8431065900004</v>
      </c>
      <c r="N131" s="36">
        <f>SUMIFS(СВЦЭМ!$D$33:$D$776,СВЦЭМ!$A$33:$A$776,$A131,СВЦЭМ!$B$33:$B$776,N$119)+'СЕТ СН'!$I$14+СВЦЭМ!$D$10+'СЕТ СН'!$I$5-'СЕТ СН'!$I$24</f>
        <v>3329.8972048000005</v>
      </c>
      <c r="O131" s="36">
        <f>SUMIFS(СВЦЭМ!$D$33:$D$776,СВЦЭМ!$A$33:$A$776,$A131,СВЦЭМ!$B$33:$B$776,O$119)+'СЕТ СН'!$I$14+СВЦЭМ!$D$10+'СЕТ СН'!$I$5-'СЕТ СН'!$I$24</f>
        <v>3342.8364800200002</v>
      </c>
      <c r="P131" s="36">
        <f>SUMIFS(СВЦЭМ!$D$33:$D$776,СВЦЭМ!$A$33:$A$776,$A131,СВЦЭМ!$B$33:$B$776,P$119)+'СЕТ СН'!$I$14+СВЦЭМ!$D$10+'СЕТ СН'!$I$5-'СЕТ СН'!$I$24</f>
        <v>3352.0615537600002</v>
      </c>
      <c r="Q131" s="36">
        <f>SUMIFS(СВЦЭМ!$D$33:$D$776,СВЦЭМ!$A$33:$A$776,$A131,СВЦЭМ!$B$33:$B$776,Q$119)+'СЕТ СН'!$I$14+СВЦЭМ!$D$10+'СЕТ СН'!$I$5-'СЕТ СН'!$I$24</f>
        <v>3353.0002315300003</v>
      </c>
      <c r="R131" s="36">
        <f>SUMIFS(СВЦЭМ!$D$33:$D$776,СВЦЭМ!$A$33:$A$776,$A131,СВЦЭМ!$B$33:$B$776,R$119)+'СЕТ СН'!$I$14+СВЦЭМ!$D$10+'СЕТ СН'!$I$5-'СЕТ СН'!$I$24</f>
        <v>3342.0323301000003</v>
      </c>
      <c r="S131" s="36">
        <f>SUMIFS(СВЦЭМ!$D$33:$D$776,СВЦЭМ!$A$33:$A$776,$A131,СВЦЭМ!$B$33:$B$776,S$119)+'СЕТ СН'!$I$14+СВЦЭМ!$D$10+'СЕТ СН'!$I$5-'СЕТ СН'!$I$24</f>
        <v>3321.8694502500002</v>
      </c>
      <c r="T131" s="36">
        <f>SUMIFS(СВЦЭМ!$D$33:$D$776,СВЦЭМ!$A$33:$A$776,$A131,СВЦЭМ!$B$33:$B$776,T$119)+'СЕТ СН'!$I$14+СВЦЭМ!$D$10+'СЕТ СН'!$I$5-'СЕТ СН'!$I$24</f>
        <v>3309.4628574900003</v>
      </c>
      <c r="U131" s="36">
        <f>SUMIFS(СВЦЭМ!$D$33:$D$776,СВЦЭМ!$A$33:$A$776,$A131,СВЦЭМ!$B$33:$B$776,U$119)+'СЕТ СН'!$I$14+СВЦЭМ!$D$10+'СЕТ СН'!$I$5-'СЕТ СН'!$I$24</f>
        <v>3310.7523255200003</v>
      </c>
      <c r="V131" s="36">
        <f>SUMIFS(СВЦЭМ!$D$33:$D$776,СВЦЭМ!$A$33:$A$776,$A131,СВЦЭМ!$B$33:$B$776,V$119)+'СЕТ СН'!$I$14+СВЦЭМ!$D$10+'СЕТ СН'!$I$5-'СЕТ СН'!$I$24</f>
        <v>3326.8733597800001</v>
      </c>
      <c r="W131" s="36">
        <f>SUMIFS(СВЦЭМ!$D$33:$D$776,СВЦЭМ!$A$33:$A$776,$A131,СВЦЭМ!$B$33:$B$776,W$119)+'СЕТ СН'!$I$14+СВЦЭМ!$D$10+'СЕТ СН'!$I$5-'СЕТ СН'!$I$24</f>
        <v>3346.87768787</v>
      </c>
      <c r="X131" s="36">
        <f>SUMIFS(СВЦЭМ!$D$33:$D$776,СВЦЭМ!$A$33:$A$776,$A131,СВЦЭМ!$B$33:$B$776,X$119)+'СЕТ СН'!$I$14+СВЦЭМ!$D$10+'СЕТ СН'!$I$5-'СЕТ СН'!$I$24</f>
        <v>3353.9077904599999</v>
      </c>
      <c r="Y131" s="36">
        <f>SUMIFS(СВЦЭМ!$D$33:$D$776,СВЦЭМ!$A$33:$A$776,$A131,СВЦЭМ!$B$33:$B$776,Y$119)+'СЕТ СН'!$I$14+СВЦЭМ!$D$10+'СЕТ СН'!$I$5-'СЕТ СН'!$I$24</f>
        <v>3379.4811194399999</v>
      </c>
    </row>
    <row r="132" spans="1:25" ht="15.75" x14ac:dyDescent="0.2">
      <c r="A132" s="35">
        <f t="shared" si="3"/>
        <v>44209</v>
      </c>
      <c r="B132" s="36">
        <f>SUMIFS(СВЦЭМ!$D$33:$D$776,СВЦЭМ!$A$33:$A$776,$A132,СВЦЭМ!$B$33:$B$776,B$119)+'СЕТ СН'!$I$14+СВЦЭМ!$D$10+'СЕТ СН'!$I$5-'СЕТ СН'!$I$24</f>
        <v>3370.4611172499999</v>
      </c>
      <c r="C132" s="36">
        <f>SUMIFS(СВЦЭМ!$D$33:$D$776,СВЦЭМ!$A$33:$A$776,$A132,СВЦЭМ!$B$33:$B$776,C$119)+'СЕТ СН'!$I$14+СВЦЭМ!$D$10+'СЕТ СН'!$I$5-'СЕТ СН'!$I$24</f>
        <v>3409.2424628900003</v>
      </c>
      <c r="D132" s="36">
        <f>SUMIFS(СВЦЭМ!$D$33:$D$776,СВЦЭМ!$A$33:$A$776,$A132,СВЦЭМ!$B$33:$B$776,D$119)+'СЕТ СН'!$I$14+СВЦЭМ!$D$10+'СЕТ СН'!$I$5-'СЕТ СН'!$I$24</f>
        <v>3423.3976002300005</v>
      </c>
      <c r="E132" s="36">
        <f>SUMIFS(СВЦЭМ!$D$33:$D$776,СВЦЭМ!$A$33:$A$776,$A132,СВЦЭМ!$B$33:$B$776,E$119)+'СЕТ СН'!$I$14+СВЦЭМ!$D$10+'СЕТ СН'!$I$5-'СЕТ СН'!$I$24</f>
        <v>3439.8819656000005</v>
      </c>
      <c r="F132" s="36">
        <f>SUMIFS(СВЦЭМ!$D$33:$D$776,СВЦЭМ!$A$33:$A$776,$A132,СВЦЭМ!$B$33:$B$776,F$119)+'СЕТ СН'!$I$14+СВЦЭМ!$D$10+'СЕТ СН'!$I$5-'СЕТ СН'!$I$24</f>
        <v>3438.6551087600001</v>
      </c>
      <c r="G132" s="36">
        <f>SUMIFS(СВЦЭМ!$D$33:$D$776,СВЦЭМ!$A$33:$A$776,$A132,СВЦЭМ!$B$33:$B$776,G$119)+'СЕТ СН'!$I$14+СВЦЭМ!$D$10+'СЕТ СН'!$I$5-'СЕТ СН'!$I$24</f>
        <v>3430.0501199600003</v>
      </c>
      <c r="H132" s="36">
        <f>SUMIFS(СВЦЭМ!$D$33:$D$776,СВЦЭМ!$A$33:$A$776,$A132,СВЦЭМ!$B$33:$B$776,H$119)+'СЕТ СН'!$I$14+СВЦЭМ!$D$10+'СЕТ СН'!$I$5-'СЕТ СН'!$I$24</f>
        <v>3409.7521816200001</v>
      </c>
      <c r="I132" s="36">
        <f>SUMIFS(СВЦЭМ!$D$33:$D$776,СВЦЭМ!$A$33:$A$776,$A132,СВЦЭМ!$B$33:$B$776,I$119)+'СЕТ СН'!$I$14+СВЦЭМ!$D$10+'СЕТ СН'!$I$5-'СЕТ СН'!$I$24</f>
        <v>3382.6230135000005</v>
      </c>
      <c r="J132" s="36">
        <f>SUMIFS(СВЦЭМ!$D$33:$D$776,СВЦЭМ!$A$33:$A$776,$A132,СВЦЭМ!$B$33:$B$776,J$119)+'СЕТ СН'!$I$14+СВЦЭМ!$D$10+'СЕТ СН'!$I$5-'СЕТ СН'!$I$24</f>
        <v>3361.2804054500002</v>
      </c>
      <c r="K132" s="36">
        <f>SUMIFS(СВЦЭМ!$D$33:$D$776,СВЦЭМ!$A$33:$A$776,$A132,СВЦЭМ!$B$33:$B$776,K$119)+'СЕТ СН'!$I$14+СВЦЭМ!$D$10+'СЕТ СН'!$I$5-'СЕТ СН'!$I$24</f>
        <v>3356.29612275</v>
      </c>
      <c r="L132" s="36">
        <f>SUMIFS(СВЦЭМ!$D$33:$D$776,СВЦЭМ!$A$33:$A$776,$A132,СВЦЭМ!$B$33:$B$776,L$119)+'СЕТ СН'!$I$14+СВЦЭМ!$D$10+'СЕТ СН'!$I$5-'СЕТ СН'!$I$24</f>
        <v>3334.9524945200001</v>
      </c>
      <c r="M132" s="36">
        <f>SUMIFS(СВЦЭМ!$D$33:$D$776,СВЦЭМ!$A$33:$A$776,$A132,СВЦЭМ!$B$33:$B$776,M$119)+'СЕТ СН'!$I$14+СВЦЭМ!$D$10+'СЕТ СН'!$I$5-'СЕТ СН'!$I$24</f>
        <v>3333.2370202100001</v>
      </c>
      <c r="N132" s="36">
        <f>SUMIFS(СВЦЭМ!$D$33:$D$776,СВЦЭМ!$A$33:$A$776,$A132,СВЦЭМ!$B$33:$B$776,N$119)+'СЕТ СН'!$I$14+СВЦЭМ!$D$10+'СЕТ СН'!$I$5-'СЕТ СН'!$I$24</f>
        <v>3347.2404724799999</v>
      </c>
      <c r="O132" s="36">
        <f>SUMIFS(СВЦЭМ!$D$33:$D$776,СВЦЭМ!$A$33:$A$776,$A132,СВЦЭМ!$B$33:$B$776,O$119)+'СЕТ СН'!$I$14+СВЦЭМ!$D$10+'СЕТ СН'!$I$5-'СЕТ СН'!$I$24</f>
        <v>3350.1499697300005</v>
      </c>
      <c r="P132" s="36">
        <f>SUMIFS(СВЦЭМ!$D$33:$D$776,СВЦЭМ!$A$33:$A$776,$A132,СВЦЭМ!$B$33:$B$776,P$119)+'СЕТ СН'!$I$14+СВЦЭМ!$D$10+'СЕТ СН'!$I$5-'СЕТ СН'!$I$24</f>
        <v>3357.2213798299999</v>
      </c>
      <c r="Q132" s="36">
        <f>SUMIFS(СВЦЭМ!$D$33:$D$776,СВЦЭМ!$A$33:$A$776,$A132,СВЦЭМ!$B$33:$B$776,Q$119)+'СЕТ СН'!$I$14+СВЦЭМ!$D$10+'СЕТ СН'!$I$5-'СЕТ СН'!$I$24</f>
        <v>3360.3594003600001</v>
      </c>
      <c r="R132" s="36">
        <f>SUMIFS(СВЦЭМ!$D$33:$D$776,СВЦЭМ!$A$33:$A$776,$A132,СВЦЭМ!$B$33:$B$776,R$119)+'СЕТ СН'!$I$14+СВЦЭМ!$D$10+'СЕТ СН'!$I$5-'СЕТ СН'!$I$24</f>
        <v>3351.9598206000001</v>
      </c>
      <c r="S132" s="36">
        <f>SUMIFS(СВЦЭМ!$D$33:$D$776,СВЦЭМ!$A$33:$A$776,$A132,СВЦЭМ!$B$33:$B$776,S$119)+'СЕТ СН'!$I$14+СВЦЭМ!$D$10+'СЕТ СН'!$I$5-'СЕТ СН'!$I$24</f>
        <v>3334.5938450800004</v>
      </c>
      <c r="T132" s="36">
        <f>SUMIFS(СВЦЭМ!$D$33:$D$776,СВЦЭМ!$A$33:$A$776,$A132,СВЦЭМ!$B$33:$B$776,T$119)+'СЕТ СН'!$I$14+СВЦЭМ!$D$10+'СЕТ СН'!$I$5-'СЕТ СН'!$I$24</f>
        <v>3312.3443731500001</v>
      </c>
      <c r="U132" s="36">
        <f>SUMIFS(СВЦЭМ!$D$33:$D$776,СВЦЭМ!$A$33:$A$776,$A132,СВЦЭМ!$B$33:$B$776,U$119)+'СЕТ СН'!$I$14+СВЦЭМ!$D$10+'СЕТ СН'!$I$5-'СЕТ СН'!$I$24</f>
        <v>3312.0580743500004</v>
      </c>
      <c r="V132" s="36">
        <f>SUMIFS(СВЦЭМ!$D$33:$D$776,СВЦЭМ!$A$33:$A$776,$A132,СВЦЭМ!$B$33:$B$776,V$119)+'СЕТ СН'!$I$14+СВЦЭМ!$D$10+'СЕТ СН'!$I$5-'СЕТ СН'!$I$24</f>
        <v>3328.0573512400001</v>
      </c>
      <c r="W132" s="36">
        <f>SUMIFS(СВЦЭМ!$D$33:$D$776,СВЦЭМ!$A$33:$A$776,$A132,СВЦЭМ!$B$33:$B$776,W$119)+'СЕТ СН'!$I$14+СВЦЭМ!$D$10+'СЕТ СН'!$I$5-'СЕТ СН'!$I$24</f>
        <v>3343.1854735800002</v>
      </c>
      <c r="X132" s="36">
        <f>SUMIFS(СВЦЭМ!$D$33:$D$776,СВЦЭМ!$A$33:$A$776,$A132,СВЦЭМ!$B$33:$B$776,X$119)+'СЕТ СН'!$I$14+СВЦЭМ!$D$10+'СЕТ СН'!$I$5-'СЕТ СН'!$I$24</f>
        <v>3353.8706123500001</v>
      </c>
      <c r="Y132" s="36">
        <f>SUMIFS(СВЦЭМ!$D$33:$D$776,СВЦЭМ!$A$33:$A$776,$A132,СВЦЭМ!$B$33:$B$776,Y$119)+'СЕТ СН'!$I$14+СВЦЭМ!$D$10+'СЕТ СН'!$I$5-'СЕТ СН'!$I$24</f>
        <v>3370.8362189300005</v>
      </c>
    </row>
    <row r="133" spans="1:25" ht="15.75" x14ac:dyDescent="0.2">
      <c r="A133" s="35">
        <f t="shared" si="3"/>
        <v>44210</v>
      </c>
      <c r="B133" s="36">
        <f>SUMIFS(СВЦЭМ!$D$33:$D$776,СВЦЭМ!$A$33:$A$776,$A133,СВЦЭМ!$B$33:$B$776,B$119)+'СЕТ СН'!$I$14+СВЦЭМ!$D$10+'СЕТ СН'!$I$5-'СЕТ СН'!$I$24</f>
        <v>3381.8105396400001</v>
      </c>
      <c r="C133" s="36">
        <f>SUMIFS(СВЦЭМ!$D$33:$D$776,СВЦЭМ!$A$33:$A$776,$A133,СВЦЭМ!$B$33:$B$776,C$119)+'СЕТ СН'!$I$14+СВЦЭМ!$D$10+'СЕТ СН'!$I$5-'СЕТ СН'!$I$24</f>
        <v>3419.84018681</v>
      </c>
      <c r="D133" s="36">
        <f>SUMIFS(СВЦЭМ!$D$33:$D$776,СВЦЭМ!$A$33:$A$776,$A133,СВЦЭМ!$B$33:$B$776,D$119)+'СЕТ СН'!$I$14+СВЦЭМ!$D$10+'СЕТ СН'!$I$5-'СЕТ СН'!$I$24</f>
        <v>3440.9840533100005</v>
      </c>
      <c r="E133" s="36">
        <f>SUMIFS(СВЦЭМ!$D$33:$D$776,СВЦЭМ!$A$33:$A$776,$A133,СВЦЭМ!$B$33:$B$776,E$119)+'СЕТ СН'!$I$14+СВЦЭМ!$D$10+'СЕТ СН'!$I$5-'СЕТ СН'!$I$24</f>
        <v>3446.1685906400003</v>
      </c>
      <c r="F133" s="36">
        <f>SUMIFS(СВЦЭМ!$D$33:$D$776,СВЦЭМ!$A$33:$A$776,$A133,СВЦЭМ!$B$33:$B$776,F$119)+'СЕТ СН'!$I$14+СВЦЭМ!$D$10+'СЕТ СН'!$I$5-'СЕТ СН'!$I$24</f>
        <v>3453.9410384100001</v>
      </c>
      <c r="G133" s="36">
        <f>SUMIFS(СВЦЭМ!$D$33:$D$776,СВЦЭМ!$A$33:$A$776,$A133,СВЦЭМ!$B$33:$B$776,G$119)+'СЕТ СН'!$I$14+СВЦЭМ!$D$10+'СЕТ СН'!$I$5-'СЕТ СН'!$I$24</f>
        <v>3422.3834927600001</v>
      </c>
      <c r="H133" s="36">
        <f>SUMIFS(СВЦЭМ!$D$33:$D$776,СВЦЭМ!$A$33:$A$776,$A133,СВЦЭМ!$B$33:$B$776,H$119)+'СЕТ СН'!$I$14+СВЦЭМ!$D$10+'СЕТ СН'!$I$5-'СЕТ СН'!$I$24</f>
        <v>3382.1804370600003</v>
      </c>
      <c r="I133" s="36">
        <f>SUMIFS(СВЦЭМ!$D$33:$D$776,СВЦЭМ!$A$33:$A$776,$A133,СВЦЭМ!$B$33:$B$776,I$119)+'СЕТ СН'!$I$14+СВЦЭМ!$D$10+'СЕТ СН'!$I$5-'СЕТ СН'!$I$24</f>
        <v>3338.4521327500001</v>
      </c>
      <c r="J133" s="36">
        <f>SUMIFS(СВЦЭМ!$D$33:$D$776,СВЦЭМ!$A$33:$A$776,$A133,СВЦЭМ!$B$33:$B$776,J$119)+'СЕТ СН'!$I$14+СВЦЭМ!$D$10+'СЕТ СН'!$I$5-'СЕТ СН'!$I$24</f>
        <v>3313.1112309700002</v>
      </c>
      <c r="K133" s="36">
        <f>SUMIFS(СВЦЭМ!$D$33:$D$776,СВЦЭМ!$A$33:$A$776,$A133,СВЦЭМ!$B$33:$B$776,K$119)+'СЕТ СН'!$I$14+СВЦЭМ!$D$10+'СЕТ СН'!$I$5-'СЕТ СН'!$I$24</f>
        <v>3311.21809596</v>
      </c>
      <c r="L133" s="36">
        <f>SUMIFS(СВЦЭМ!$D$33:$D$776,СВЦЭМ!$A$33:$A$776,$A133,СВЦЭМ!$B$33:$B$776,L$119)+'СЕТ СН'!$I$14+СВЦЭМ!$D$10+'СЕТ СН'!$I$5-'СЕТ СН'!$I$24</f>
        <v>3307.4513431200003</v>
      </c>
      <c r="M133" s="36">
        <f>SUMIFS(СВЦЭМ!$D$33:$D$776,СВЦЭМ!$A$33:$A$776,$A133,СВЦЭМ!$B$33:$B$776,M$119)+'СЕТ СН'!$I$14+СВЦЭМ!$D$10+'СЕТ СН'!$I$5-'СЕТ СН'!$I$24</f>
        <v>3316.1144134300002</v>
      </c>
      <c r="N133" s="36">
        <f>SUMIFS(СВЦЭМ!$D$33:$D$776,СВЦЭМ!$A$33:$A$776,$A133,СВЦЭМ!$B$33:$B$776,N$119)+'СЕТ СН'!$I$14+СВЦЭМ!$D$10+'СЕТ СН'!$I$5-'СЕТ СН'!$I$24</f>
        <v>3324.0864588000004</v>
      </c>
      <c r="O133" s="36">
        <f>SUMIFS(СВЦЭМ!$D$33:$D$776,СВЦЭМ!$A$33:$A$776,$A133,СВЦЭМ!$B$33:$B$776,O$119)+'СЕТ СН'!$I$14+СВЦЭМ!$D$10+'СЕТ СН'!$I$5-'СЕТ СН'!$I$24</f>
        <v>3329.8401317100002</v>
      </c>
      <c r="P133" s="36">
        <f>SUMIFS(СВЦЭМ!$D$33:$D$776,СВЦЭМ!$A$33:$A$776,$A133,СВЦЭМ!$B$33:$B$776,P$119)+'СЕТ СН'!$I$14+СВЦЭМ!$D$10+'СЕТ СН'!$I$5-'СЕТ СН'!$I$24</f>
        <v>3336.9716972100005</v>
      </c>
      <c r="Q133" s="36">
        <f>SUMIFS(СВЦЭМ!$D$33:$D$776,СВЦЭМ!$A$33:$A$776,$A133,СВЦЭМ!$B$33:$B$776,Q$119)+'СЕТ СН'!$I$14+СВЦЭМ!$D$10+'СЕТ СН'!$I$5-'СЕТ СН'!$I$24</f>
        <v>3343.6771229200003</v>
      </c>
      <c r="R133" s="36">
        <f>SUMIFS(СВЦЭМ!$D$33:$D$776,СВЦЭМ!$A$33:$A$776,$A133,СВЦЭМ!$B$33:$B$776,R$119)+'СЕТ СН'!$I$14+СВЦЭМ!$D$10+'СЕТ СН'!$I$5-'СЕТ СН'!$I$24</f>
        <v>3334.9142940199999</v>
      </c>
      <c r="S133" s="36">
        <f>SUMIFS(СВЦЭМ!$D$33:$D$776,СВЦЭМ!$A$33:$A$776,$A133,СВЦЭМ!$B$33:$B$776,S$119)+'СЕТ СН'!$I$14+СВЦЭМ!$D$10+'СЕТ СН'!$I$5-'СЕТ СН'!$I$24</f>
        <v>3333.29413716</v>
      </c>
      <c r="T133" s="36">
        <f>SUMIFS(СВЦЭМ!$D$33:$D$776,СВЦЭМ!$A$33:$A$776,$A133,СВЦЭМ!$B$33:$B$776,T$119)+'СЕТ СН'!$I$14+СВЦЭМ!$D$10+'СЕТ СН'!$I$5-'СЕТ СН'!$I$24</f>
        <v>3318.3769909900002</v>
      </c>
      <c r="U133" s="36">
        <f>SUMIFS(СВЦЭМ!$D$33:$D$776,СВЦЭМ!$A$33:$A$776,$A133,СВЦЭМ!$B$33:$B$776,U$119)+'СЕТ СН'!$I$14+СВЦЭМ!$D$10+'СЕТ СН'!$I$5-'СЕТ СН'!$I$24</f>
        <v>3316.8199586500004</v>
      </c>
      <c r="V133" s="36">
        <f>SUMIFS(СВЦЭМ!$D$33:$D$776,СВЦЭМ!$A$33:$A$776,$A133,СВЦЭМ!$B$33:$B$776,V$119)+'СЕТ СН'!$I$14+СВЦЭМ!$D$10+'СЕТ СН'!$I$5-'СЕТ СН'!$I$24</f>
        <v>3322.4636751900002</v>
      </c>
      <c r="W133" s="36">
        <f>SUMIFS(СВЦЭМ!$D$33:$D$776,СВЦЭМ!$A$33:$A$776,$A133,СВЦЭМ!$B$33:$B$776,W$119)+'СЕТ СН'!$I$14+СВЦЭМ!$D$10+'СЕТ СН'!$I$5-'СЕТ СН'!$I$24</f>
        <v>3336.5386010900002</v>
      </c>
      <c r="X133" s="36">
        <f>SUMIFS(СВЦЭМ!$D$33:$D$776,СВЦЭМ!$A$33:$A$776,$A133,СВЦЭМ!$B$33:$B$776,X$119)+'СЕТ СН'!$I$14+СВЦЭМ!$D$10+'СЕТ СН'!$I$5-'СЕТ СН'!$I$24</f>
        <v>3349.4131614400003</v>
      </c>
      <c r="Y133" s="36">
        <f>SUMIFS(СВЦЭМ!$D$33:$D$776,СВЦЭМ!$A$33:$A$776,$A133,СВЦЭМ!$B$33:$B$776,Y$119)+'СЕТ СН'!$I$14+СВЦЭМ!$D$10+'СЕТ СН'!$I$5-'СЕТ СН'!$I$24</f>
        <v>3371.1838042300005</v>
      </c>
    </row>
    <row r="134" spans="1:25" ht="15.75" x14ac:dyDescent="0.2">
      <c r="A134" s="35">
        <f t="shared" si="3"/>
        <v>44211</v>
      </c>
      <c r="B134" s="36">
        <f>SUMIFS(СВЦЭМ!$D$33:$D$776,СВЦЭМ!$A$33:$A$776,$A134,СВЦЭМ!$B$33:$B$776,B$119)+'СЕТ СН'!$I$14+СВЦЭМ!$D$10+'СЕТ СН'!$I$5-'СЕТ СН'!$I$24</f>
        <v>3214.8006298600003</v>
      </c>
      <c r="C134" s="36">
        <f>SUMIFS(СВЦЭМ!$D$33:$D$776,СВЦЭМ!$A$33:$A$776,$A134,СВЦЭМ!$B$33:$B$776,C$119)+'СЕТ СН'!$I$14+СВЦЭМ!$D$10+'СЕТ СН'!$I$5-'СЕТ СН'!$I$24</f>
        <v>3245.3009283900001</v>
      </c>
      <c r="D134" s="36">
        <f>SUMIFS(СВЦЭМ!$D$33:$D$776,СВЦЭМ!$A$33:$A$776,$A134,СВЦЭМ!$B$33:$B$776,D$119)+'СЕТ СН'!$I$14+СВЦЭМ!$D$10+'СЕТ СН'!$I$5-'СЕТ СН'!$I$24</f>
        <v>3206.8311243600001</v>
      </c>
      <c r="E134" s="36">
        <f>SUMIFS(СВЦЭМ!$D$33:$D$776,СВЦЭМ!$A$33:$A$776,$A134,СВЦЭМ!$B$33:$B$776,E$119)+'СЕТ СН'!$I$14+СВЦЭМ!$D$10+'СЕТ СН'!$I$5-'СЕТ СН'!$I$24</f>
        <v>3212.8392099100001</v>
      </c>
      <c r="F134" s="36">
        <f>SUMIFS(СВЦЭМ!$D$33:$D$776,СВЦЭМ!$A$33:$A$776,$A134,СВЦЭМ!$B$33:$B$776,F$119)+'СЕТ СН'!$I$14+СВЦЭМ!$D$10+'СЕТ СН'!$I$5-'СЕТ СН'!$I$24</f>
        <v>3216.5610401600002</v>
      </c>
      <c r="G134" s="36">
        <f>SUMIFS(СВЦЭМ!$D$33:$D$776,СВЦЭМ!$A$33:$A$776,$A134,СВЦЭМ!$B$33:$B$776,G$119)+'СЕТ СН'!$I$14+СВЦЭМ!$D$10+'СЕТ СН'!$I$5-'СЕТ СН'!$I$24</f>
        <v>3204.6368966400005</v>
      </c>
      <c r="H134" s="36">
        <f>SUMIFS(СВЦЭМ!$D$33:$D$776,СВЦЭМ!$A$33:$A$776,$A134,СВЦЭМ!$B$33:$B$776,H$119)+'СЕТ СН'!$I$14+СВЦЭМ!$D$10+'СЕТ СН'!$I$5-'СЕТ СН'!$I$24</f>
        <v>3171.5237573000004</v>
      </c>
      <c r="I134" s="36">
        <f>SUMIFS(СВЦЭМ!$D$33:$D$776,СВЦЭМ!$A$33:$A$776,$A134,СВЦЭМ!$B$33:$B$776,I$119)+'СЕТ СН'!$I$14+СВЦЭМ!$D$10+'СЕТ СН'!$I$5-'СЕТ СН'!$I$24</f>
        <v>3177.1193422900001</v>
      </c>
      <c r="J134" s="36">
        <f>SUMIFS(СВЦЭМ!$D$33:$D$776,СВЦЭМ!$A$33:$A$776,$A134,СВЦЭМ!$B$33:$B$776,J$119)+'СЕТ СН'!$I$14+СВЦЭМ!$D$10+'СЕТ СН'!$I$5-'СЕТ СН'!$I$24</f>
        <v>3192.3802925600003</v>
      </c>
      <c r="K134" s="36">
        <f>SUMIFS(СВЦЭМ!$D$33:$D$776,СВЦЭМ!$A$33:$A$776,$A134,СВЦЭМ!$B$33:$B$776,K$119)+'СЕТ СН'!$I$14+СВЦЭМ!$D$10+'СЕТ СН'!$I$5-'СЕТ СН'!$I$24</f>
        <v>3193.7096731500001</v>
      </c>
      <c r="L134" s="36">
        <f>SUMIFS(СВЦЭМ!$D$33:$D$776,СВЦЭМ!$A$33:$A$776,$A134,СВЦЭМ!$B$33:$B$776,L$119)+'СЕТ СН'!$I$14+СВЦЭМ!$D$10+'СЕТ СН'!$I$5-'СЕТ СН'!$I$24</f>
        <v>3195.2604470000001</v>
      </c>
      <c r="M134" s="36">
        <f>SUMIFS(СВЦЭМ!$D$33:$D$776,СВЦЭМ!$A$33:$A$776,$A134,СВЦЭМ!$B$33:$B$776,M$119)+'СЕТ СН'!$I$14+СВЦЭМ!$D$10+'СЕТ СН'!$I$5-'СЕТ СН'!$I$24</f>
        <v>3188.3697213000005</v>
      </c>
      <c r="N134" s="36">
        <f>SUMIFS(СВЦЭМ!$D$33:$D$776,СВЦЭМ!$A$33:$A$776,$A134,СВЦЭМ!$B$33:$B$776,N$119)+'СЕТ СН'!$I$14+СВЦЭМ!$D$10+'СЕТ СН'!$I$5-'СЕТ СН'!$I$24</f>
        <v>3182.2939421800002</v>
      </c>
      <c r="O134" s="36">
        <f>SUMIFS(СВЦЭМ!$D$33:$D$776,СВЦЭМ!$A$33:$A$776,$A134,СВЦЭМ!$B$33:$B$776,O$119)+'СЕТ СН'!$I$14+СВЦЭМ!$D$10+'СЕТ СН'!$I$5-'СЕТ СН'!$I$24</f>
        <v>3187.2671467700002</v>
      </c>
      <c r="P134" s="36">
        <f>SUMIFS(СВЦЭМ!$D$33:$D$776,СВЦЭМ!$A$33:$A$776,$A134,СВЦЭМ!$B$33:$B$776,P$119)+'СЕТ СН'!$I$14+СВЦЭМ!$D$10+'СЕТ СН'!$I$5-'СЕТ СН'!$I$24</f>
        <v>3212.2946510400002</v>
      </c>
      <c r="Q134" s="36">
        <f>SUMIFS(СВЦЭМ!$D$33:$D$776,СВЦЭМ!$A$33:$A$776,$A134,СВЦЭМ!$B$33:$B$776,Q$119)+'СЕТ СН'!$I$14+СВЦЭМ!$D$10+'СЕТ СН'!$I$5-'СЕТ СН'!$I$24</f>
        <v>3204.6066088100001</v>
      </c>
      <c r="R134" s="36">
        <f>SUMIFS(СВЦЭМ!$D$33:$D$776,СВЦЭМ!$A$33:$A$776,$A134,СВЦЭМ!$B$33:$B$776,R$119)+'СЕТ СН'!$I$14+СВЦЭМ!$D$10+'СЕТ СН'!$I$5-'СЕТ СН'!$I$24</f>
        <v>3215.1633489000001</v>
      </c>
      <c r="S134" s="36">
        <f>SUMIFS(СВЦЭМ!$D$33:$D$776,СВЦЭМ!$A$33:$A$776,$A134,СВЦЭМ!$B$33:$B$776,S$119)+'СЕТ СН'!$I$14+СВЦЭМ!$D$10+'СЕТ СН'!$I$5-'СЕТ СН'!$I$24</f>
        <v>3214.1132040700004</v>
      </c>
      <c r="T134" s="36">
        <f>SUMIFS(СВЦЭМ!$D$33:$D$776,СВЦЭМ!$A$33:$A$776,$A134,СВЦЭМ!$B$33:$B$776,T$119)+'СЕТ СН'!$I$14+СВЦЭМ!$D$10+'СЕТ СН'!$I$5-'СЕТ СН'!$I$24</f>
        <v>3268.8038577200005</v>
      </c>
      <c r="U134" s="36">
        <f>SUMIFS(СВЦЭМ!$D$33:$D$776,СВЦЭМ!$A$33:$A$776,$A134,СВЦЭМ!$B$33:$B$776,U$119)+'СЕТ СН'!$I$14+СВЦЭМ!$D$10+'СЕТ СН'!$I$5-'СЕТ СН'!$I$24</f>
        <v>3262.72329188</v>
      </c>
      <c r="V134" s="36">
        <f>SUMIFS(СВЦЭМ!$D$33:$D$776,СВЦЭМ!$A$33:$A$776,$A134,СВЦЭМ!$B$33:$B$776,V$119)+'СЕТ СН'!$I$14+СВЦЭМ!$D$10+'СЕТ СН'!$I$5-'СЕТ СН'!$I$24</f>
        <v>3204.7089048800003</v>
      </c>
      <c r="W134" s="36">
        <f>SUMIFS(СВЦЭМ!$D$33:$D$776,СВЦЭМ!$A$33:$A$776,$A134,СВЦЭМ!$B$33:$B$776,W$119)+'СЕТ СН'!$I$14+СВЦЭМ!$D$10+'СЕТ СН'!$I$5-'СЕТ СН'!$I$24</f>
        <v>3217.4694927600003</v>
      </c>
      <c r="X134" s="36">
        <f>SUMIFS(СВЦЭМ!$D$33:$D$776,СВЦЭМ!$A$33:$A$776,$A134,СВЦЭМ!$B$33:$B$776,X$119)+'СЕТ СН'!$I$14+СВЦЭМ!$D$10+'СЕТ СН'!$I$5-'СЕТ СН'!$I$24</f>
        <v>3222.8635474700004</v>
      </c>
      <c r="Y134" s="36">
        <f>SUMIFS(СВЦЭМ!$D$33:$D$776,СВЦЭМ!$A$33:$A$776,$A134,СВЦЭМ!$B$33:$B$776,Y$119)+'СЕТ СН'!$I$14+СВЦЭМ!$D$10+'СЕТ СН'!$I$5-'СЕТ СН'!$I$24</f>
        <v>3220.1921268800002</v>
      </c>
    </row>
    <row r="135" spans="1:25" ht="15.75" x14ac:dyDescent="0.2">
      <c r="A135" s="35">
        <f t="shared" si="3"/>
        <v>44212</v>
      </c>
      <c r="B135" s="36">
        <f>SUMIFS(СВЦЭМ!$D$33:$D$776,СВЦЭМ!$A$33:$A$776,$A135,СВЦЭМ!$B$33:$B$776,B$119)+'СЕТ СН'!$I$14+СВЦЭМ!$D$10+'СЕТ СН'!$I$5-'СЕТ СН'!$I$24</f>
        <v>3358.8541541600002</v>
      </c>
      <c r="C135" s="36">
        <f>SUMIFS(СВЦЭМ!$D$33:$D$776,СВЦЭМ!$A$33:$A$776,$A135,СВЦЭМ!$B$33:$B$776,C$119)+'СЕТ СН'!$I$14+СВЦЭМ!$D$10+'СЕТ СН'!$I$5-'СЕТ СН'!$I$24</f>
        <v>3388.7256415400002</v>
      </c>
      <c r="D135" s="36">
        <f>SUMIFS(СВЦЭМ!$D$33:$D$776,СВЦЭМ!$A$33:$A$776,$A135,СВЦЭМ!$B$33:$B$776,D$119)+'СЕТ СН'!$I$14+СВЦЭМ!$D$10+'СЕТ СН'!$I$5-'СЕТ СН'!$I$24</f>
        <v>3397.9603205399999</v>
      </c>
      <c r="E135" s="36">
        <f>SUMIFS(СВЦЭМ!$D$33:$D$776,СВЦЭМ!$A$33:$A$776,$A135,СВЦЭМ!$B$33:$B$776,E$119)+'СЕТ СН'!$I$14+СВЦЭМ!$D$10+'СЕТ СН'!$I$5-'СЕТ СН'!$I$24</f>
        <v>3403.1477904900003</v>
      </c>
      <c r="F135" s="36">
        <f>SUMIFS(СВЦЭМ!$D$33:$D$776,СВЦЭМ!$A$33:$A$776,$A135,СВЦЭМ!$B$33:$B$776,F$119)+'СЕТ СН'!$I$14+СВЦЭМ!$D$10+'СЕТ СН'!$I$5-'СЕТ СН'!$I$24</f>
        <v>3416.2455199900005</v>
      </c>
      <c r="G135" s="36">
        <f>SUMIFS(СВЦЭМ!$D$33:$D$776,СВЦЭМ!$A$33:$A$776,$A135,СВЦЭМ!$B$33:$B$776,G$119)+'СЕТ СН'!$I$14+СВЦЭМ!$D$10+'СЕТ СН'!$I$5-'СЕТ СН'!$I$24</f>
        <v>3409.59342947</v>
      </c>
      <c r="H135" s="36">
        <f>SUMIFS(СВЦЭМ!$D$33:$D$776,СВЦЭМ!$A$33:$A$776,$A135,СВЦЭМ!$B$33:$B$776,H$119)+'СЕТ СН'!$I$14+СВЦЭМ!$D$10+'СЕТ СН'!$I$5-'СЕТ СН'!$I$24</f>
        <v>3392.2197626500001</v>
      </c>
      <c r="I135" s="36">
        <f>SUMIFS(СВЦЭМ!$D$33:$D$776,СВЦЭМ!$A$33:$A$776,$A135,СВЦЭМ!$B$33:$B$776,I$119)+'СЕТ СН'!$I$14+СВЦЭМ!$D$10+'СЕТ СН'!$I$5-'СЕТ СН'!$I$24</f>
        <v>3367.2942657700005</v>
      </c>
      <c r="J135" s="36">
        <f>SUMIFS(СВЦЭМ!$D$33:$D$776,СВЦЭМ!$A$33:$A$776,$A135,СВЦЭМ!$B$33:$B$776,J$119)+'СЕТ СН'!$I$14+СВЦЭМ!$D$10+'СЕТ СН'!$I$5-'СЕТ СН'!$I$24</f>
        <v>3327.8654701600003</v>
      </c>
      <c r="K135" s="36">
        <f>SUMIFS(СВЦЭМ!$D$33:$D$776,СВЦЭМ!$A$33:$A$776,$A135,СВЦЭМ!$B$33:$B$776,K$119)+'СЕТ СН'!$I$14+СВЦЭМ!$D$10+'СЕТ СН'!$I$5-'СЕТ СН'!$I$24</f>
        <v>3303.1856269300001</v>
      </c>
      <c r="L135" s="36">
        <f>SUMIFS(СВЦЭМ!$D$33:$D$776,СВЦЭМ!$A$33:$A$776,$A135,СВЦЭМ!$B$33:$B$776,L$119)+'СЕТ СН'!$I$14+СВЦЭМ!$D$10+'СЕТ СН'!$I$5-'СЕТ СН'!$I$24</f>
        <v>3300.1225685400004</v>
      </c>
      <c r="M135" s="36">
        <f>SUMIFS(СВЦЭМ!$D$33:$D$776,СВЦЭМ!$A$33:$A$776,$A135,СВЦЭМ!$B$33:$B$776,M$119)+'СЕТ СН'!$I$14+СВЦЭМ!$D$10+'СЕТ СН'!$I$5-'СЕТ СН'!$I$24</f>
        <v>3310.0918605200004</v>
      </c>
      <c r="N135" s="36">
        <f>SUMIFS(СВЦЭМ!$D$33:$D$776,СВЦЭМ!$A$33:$A$776,$A135,СВЦЭМ!$B$33:$B$776,N$119)+'СЕТ СН'!$I$14+СВЦЭМ!$D$10+'СЕТ СН'!$I$5-'СЕТ СН'!$I$24</f>
        <v>3320.4115030400003</v>
      </c>
      <c r="O135" s="36">
        <f>SUMIFS(СВЦЭМ!$D$33:$D$776,СВЦЭМ!$A$33:$A$776,$A135,СВЦЭМ!$B$33:$B$776,O$119)+'СЕТ СН'!$I$14+СВЦЭМ!$D$10+'СЕТ СН'!$I$5-'СЕТ СН'!$I$24</f>
        <v>3331.8820786100005</v>
      </c>
      <c r="P135" s="36">
        <f>SUMIFS(СВЦЭМ!$D$33:$D$776,СВЦЭМ!$A$33:$A$776,$A135,СВЦЭМ!$B$33:$B$776,P$119)+'СЕТ СН'!$I$14+СВЦЭМ!$D$10+'СЕТ СН'!$I$5-'СЕТ СН'!$I$24</f>
        <v>3337.5793268699999</v>
      </c>
      <c r="Q135" s="36">
        <f>SUMIFS(СВЦЭМ!$D$33:$D$776,СВЦЭМ!$A$33:$A$776,$A135,СВЦЭМ!$B$33:$B$776,Q$119)+'СЕТ СН'!$I$14+СВЦЭМ!$D$10+'СЕТ СН'!$I$5-'СЕТ СН'!$I$24</f>
        <v>3341.8504908700002</v>
      </c>
      <c r="R135" s="36">
        <f>SUMIFS(СВЦЭМ!$D$33:$D$776,СВЦЭМ!$A$33:$A$776,$A135,СВЦЭМ!$B$33:$B$776,R$119)+'СЕТ СН'!$I$14+СВЦЭМ!$D$10+'СЕТ СН'!$I$5-'СЕТ СН'!$I$24</f>
        <v>3329.4842350400004</v>
      </c>
      <c r="S135" s="36">
        <f>SUMIFS(СВЦЭМ!$D$33:$D$776,СВЦЭМ!$A$33:$A$776,$A135,СВЦЭМ!$B$33:$B$776,S$119)+'СЕТ СН'!$I$14+СВЦЭМ!$D$10+'СЕТ СН'!$I$5-'СЕТ СН'!$I$24</f>
        <v>3307.90550979</v>
      </c>
      <c r="T135" s="36">
        <f>SUMIFS(СВЦЭМ!$D$33:$D$776,СВЦЭМ!$A$33:$A$776,$A135,СВЦЭМ!$B$33:$B$776,T$119)+'СЕТ СН'!$I$14+СВЦЭМ!$D$10+'СЕТ СН'!$I$5-'СЕТ СН'!$I$24</f>
        <v>3286.2368469600001</v>
      </c>
      <c r="U135" s="36">
        <f>SUMIFS(СВЦЭМ!$D$33:$D$776,СВЦЭМ!$A$33:$A$776,$A135,СВЦЭМ!$B$33:$B$776,U$119)+'СЕТ СН'!$I$14+СВЦЭМ!$D$10+'СЕТ СН'!$I$5-'СЕТ СН'!$I$24</f>
        <v>3291.6802679300004</v>
      </c>
      <c r="V135" s="36">
        <f>SUMIFS(СВЦЭМ!$D$33:$D$776,СВЦЭМ!$A$33:$A$776,$A135,СВЦЭМ!$B$33:$B$776,V$119)+'СЕТ СН'!$I$14+СВЦЭМ!$D$10+'СЕТ СН'!$I$5-'СЕТ СН'!$I$24</f>
        <v>3303.6129968300002</v>
      </c>
      <c r="W135" s="36">
        <f>SUMIFS(СВЦЭМ!$D$33:$D$776,СВЦЭМ!$A$33:$A$776,$A135,СВЦЭМ!$B$33:$B$776,W$119)+'СЕТ СН'!$I$14+СВЦЭМ!$D$10+'СЕТ СН'!$I$5-'СЕТ СН'!$I$24</f>
        <v>3326.4729102300003</v>
      </c>
      <c r="X135" s="36">
        <f>SUMIFS(СВЦЭМ!$D$33:$D$776,СВЦЭМ!$A$33:$A$776,$A135,СВЦЭМ!$B$33:$B$776,X$119)+'СЕТ СН'!$I$14+СВЦЭМ!$D$10+'СЕТ СН'!$I$5-'СЕТ СН'!$I$24</f>
        <v>3332.1355182100001</v>
      </c>
      <c r="Y135" s="36">
        <f>SUMIFS(СВЦЭМ!$D$33:$D$776,СВЦЭМ!$A$33:$A$776,$A135,СВЦЭМ!$B$33:$B$776,Y$119)+'СЕТ СН'!$I$14+СВЦЭМ!$D$10+'СЕТ СН'!$I$5-'СЕТ СН'!$I$24</f>
        <v>3360.5940267200003</v>
      </c>
    </row>
    <row r="136" spans="1:25" ht="15.75" x14ac:dyDescent="0.2">
      <c r="A136" s="35">
        <f t="shared" si="3"/>
        <v>44213</v>
      </c>
      <c r="B136" s="36">
        <f>SUMIFS(СВЦЭМ!$D$33:$D$776,СВЦЭМ!$A$33:$A$776,$A136,СВЦЭМ!$B$33:$B$776,B$119)+'СЕТ СН'!$I$14+СВЦЭМ!$D$10+'СЕТ СН'!$I$5-'СЕТ СН'!$I$24</f>
        <v>3331.3357406200003</v>
      </c>
      <c r="C136" s="36">
        <f>SUMIFS(СВЦЭМ!$D$33:$D$776,СВЦЭМ!$A$33:$A$776,$A136,СВЦЭМ!$B$33:$B$776,C$119)+'СЕТ СН'!$I$14+СВЦЭМ!$D$10+'СЕТ СН'!$I$5-'СЕТ СН'!$I$24</f>
        <v>3366.6948884700005</v>
      </c>
      <c r="D136" s="36">
        <f>SUMIFS(СВЦЭМ!$D$33:$D$776,СВЦЭМ!$A$33:$A$776,$A136,СВЦЭМ!$B$33:$B$776,D$119)+'СЕТ СН'!$I$14+СВЦЭМ!$D$10+'СЕТ СН'!$I$5-'СЕТ СН'!$I$24</f>
        <v>3388.6066752000002</v>
      </c>
      <c r="E136" s="36">
        <f>SUMIFS(СВЦЭМ!$D$33:$D$776,СВЦЭМ!$A$33:$A$776,$A136,СВЦЭМ!$B$33:$B$776,E$119)+'СЕТ СН'!$I$14+СВЦЭМ!$D$10+'СЕТ СН'!$I$5-'СЕТ СН'!$I$24</f>
        <v>3412.7827843800005</v>
      </c>
      <c r="F136" s="36">
        <f>SUMIFS(СВЦЭМ!$D$33:$D$776,СВЦЭМ!$A$33:$A$776,$A136,СВЦЭМ!$B$33:$B$776,F$119)+'СЕТ СН'!$I$14+СВЦЭМ!$D$10+'СЕТ СН'!$I$5-'СЕТ СН'!$I$24</f>
        <v>3428.56833671</v>
      </c>
      <c r="G136" s="36">
        <f>SUMIFS(СВЦЭМ!$D$33:$D$776,СВЦЭМ!$A$33:$A$776,$A136,СВЦЭМ!$B$33:$B$776,G$119)+'СЕТ СН'!$I$14+СВЦЭМ!$D$10+'СЕТ СН'!$I$5-'СЕТ СН'!$I$24</f>
        <v>3422.8733497100002</v>
      </c>
      <c r="H136" s="36">
        <f>SUMIFS(СВЦЭМ!$D$33:$D$776,СВЦЭМ!$A$33:$A$776,$A136,СВЦЭМ!$B$33:$B$776,H$119)+'СЕТ СН'!$I$14+СВЦЭМ!$D$10+'СЕТ СН'!$I$5-'СЕТ СН'!$I$24</f>
        <v>3403.7218229600003</v>
      </c>
      <c r="I136" s="36">
        <f>SUMIFS(СВЦЭМ!$D$33:$D$776,СВЦЭМ!$A$33:$A$776,$A136,СВЦЭМ!$B$33:$B$776,I$119)+'СЕТ СН'!$I$14+СВЦЭМ!$D$10+'СЕТ СН'!$I$5-'СЕТ СН'!$I$24</f>
        <v>3391.1454267300005</v>
      </c>
      <c r="J136" s="36">
        <f>SUMIFS(СВЦЭМ!$D$33:$D$776,СВЦЭМ!$A$33:$A$776,$A136,СВЦЭМ!$B$33:$B$776,J$119)+'СЕТ СН'!$I$14+СВЦЭМ!$D$10+'СЕТ СН'!$I$5-'СЕТ СН'!$I$24</f>
        <v>3350.4083340100005</v>
      </c>
      <c r="K136" s="36">
        <f>SUMIFS(СВЦЭМ!$D$33:$D$776,СВЦЭМ!$A$33:$A$776,$A136,СВЦЭМ!$B$33:$B$776,K$119)+'СЕТ СН'!$I$14+СВЦЭМ!$D$10+'СЕТ СН'!$I$5-'СЕТ СН'!$I$24</f>
        <v>3331.0719854100003</v>
      </c>
      <c r="L136" s="36">
        <f>SUMIFS(СВЦЭМ!$D$33:$D$776,СВЦЭМ!$A$33:$A$776,$A136,СВЦЭМ!$B$33:$B$776,L$119)+'СЕТ СН'!$I$14+СВЦЭМ!$D$10+'СЕТ СН'!$I$5-'СЕТ СН'!$I$24</f>
        <v>3317.7735418600005</v>
      </c>
      <c r="M136" s="36">
        <f>SUMIFS(СВЦЭМ!$D$33:$D$776,СВЦЭМ!$A$33:$A$776,$A136,СВЦЭМ!$B$33:$B$776,M$119)+'СЕТ СН'!$I$14+СВЦЭМ!$D$10+'СЕТ СН'!$I$5-'СЕТ СН'!$I$24</f>
        <v>3312.5045495200002</v>
      </c>
      <c r="N136" s="36">
        <f>SUMIFS(СВЦЭМ!$D$33:$D$776,СВЦЭМ!$A$33:$A$776,$A136,СВЦЭМ!$B$33:$B$776,N$119)+'СЕТ СН'!$I$14+СВЦЭМ!$D$10+'СЕТ СН'!$I$5-'СЕТ СН'!$I$24</f>
        <v>3320.1367410000003</v>
      </c>
      <c r="O136" s="36">
        <f>SUMIFS(СВЦЭМ!$D$33:$D$776,СВЦЭМ!$A$33:$A$776,$A136,СВЦЭМ!$B$33:$B$776,O$119)+'СЕТ СН'!$I$14+СВЦЭМ!$D$10+'СЕТ СН'!$I$5-'СЕТ СН'!$I$24</f>
        <v>3335.0682222200003</v>
      </c>
      <c r="P136" s="36">
        <f>SUMIFS(СВЦЭМ!$D$33:$D$776,СВЦЭМ!$A$33:$A$776,$A136,СВЦЭМ!$B$33:$B$776,P$119)+'СЕТ СН'!$I$14+СВЦЭМ!$D$10+'СЕТ СН'!$I$5-'СЕТ СН'!$I$24</f>
        <v>3346.1718252400005</v>
      </c>
      <c r="Q136" s="36">
        <f>SUMIFS(СВЦЭМ!$D$33:$D$776,СВЦЭМ!$A$33:$A$776,$A136,СВЦЭМ!$B$33:$B$776,Q$119)+'СЕТ СН'!$I$14+СВЦЭМ!$D$10+'СЕТ СН'!$I$5-'СЕТ СН'!$I$24</f>
        <v>3357.6785333200005</v>
      </c>
      <c r="R136" s="36">
        <f>SUMIFS(СВЦЭМ!$D$33:$D$776,СВЦЭМ!$A$33:$A$776,$A136,СВЦЭМ!$B$33:$B$776,R$119)+'СЕТ СН'!$I$14+СВЦЭМ!$D$10+'СЕТ СН'!$I$5-'СЕТ СН'!$I$24</f>
        <v>3345.3560549500003</v>
      </c>
      <c r="S136" s="36">
        <f>SUMIFS(СВЦЭМ!$D$33:$D$776,СВЦЭМ!$A$33:$A$776,$A136,СВЦЭМ!$B$33:$B$776,S$119)+'СЕТ СН'!$I$14+СВЦЭМ!$D$10+'СЕТ СН'!$I$5-'СЕТ СН'!$I$24</f>
        <v>3319.0610743200004</v>
      </c>
      <c r="T136" s="36">
        <f>SUMIFS(СВЦЭМ!$D$33:$D$776,СВЦЭМ!$A$33:$A$776,$A136,СВЦЭМ!$B$33:$B$776,T$119)+'СЕТ СН'!$I$14+СВЦЭМ!$D$10+'СЕТ СН'!$I$5-'СЕТ СН'!$I$24</f>
        <v>3297.5774466299999</v>
      </c>
      <c r="U136" s="36">
        <f>SUMIFS(СВЦЭМ!$D$33:$D$776,СВЦЭМ!$A$33:$A$776,$A136,СВЦЭМ!$B$33:$B$776,U$119)+'СЕТ СН'!$I$14+СВЦЭМ!$D$10+'СЕТ СН'!$I$5-'СЕТ СН'!$I$24</f>
        <v>3295.4055614400004</v>
      </c>
      <c r="V136" s="36">
        <f>SUMIFS(СВЦЭМ!$D$33:$D$776,СВЦЭМ!$A$33:$A$776,$A136,СВЦЭМ!$B$33:$B$776,V$119)+'СЕТ СН'!$I$14+СВЦЭМ!$D$10+'СЕТ СН'!$I$5-'СЕТ СН'!$I$24</f>
        <v>3301.1825834200004</v>
      </c>
      <c r="W136" s="36">
        <f>SUMIFS(СВЦЭМ!$D$33:$D$776,СВЦЭМ!$A$33:$A$776,$A136,СВЦЭМ!$B$33:$B$776,W$119)+'СЕТ СН'!$I$14+СВЦЭМ!$D$10+'СЕТ СН'!$I$5-'СЕТ СН'!$I$24</f>
        <v>3319.1521107500002</v>
      </c>
      <c r="X136" s="36">
        <f>SUMIFS(СВЦЭМ!$D$33:$D$776,СВЦЭМ!$A$33:$A$776,$A136,СВЦЭМ!$B$33:$B$776,X$119)+'СЕТ СН'!$I$14+СВЦЭМ!$D$10+'СЕТ СН'!$I$5-'СЕТ СН'!$I$24</f>
        <v>3332.7832581700004</v>
      </c>
      <c r="Y136" s="36">
        <f>SUMIFS(СВЦЭМ!$D$33:$D$776,СВЦЭМ!$A$33:$A$776,$A136,СВЦЭМ!$B$33:$B$776,Y$119)+'СЕТ СН'!$I$14+СВЦЭМ!$D$10+'СЕТ СН'!$I$5-'СЕТ СН'!$I$24</f>
        <v>3360.12666842</v>
      </c>
    </row>
    <row r="137" spans="1:25" ht="15.75" x14ac:dyDescent="0.2">
      <c r="A137" s="35">
        <f t="shared" si="3"/>
        <v>44214</v>
      </c>
      <c r="B137" s="36">
        <f>SUMIFS(СВЦЭМ!$D$33:$D$776,СВЦЭМ!$A$33:$A$776,$A137,СВЦЭМ!$B$33:$B$776,B$119)+'СЕТ СН'!$I$14+СВЦЭМ!$D$10+'СЕТ СН'!$I$5-'СЕТ СН'!$I$24</f>
        <v>3384.6008364400004</v>
      </c>
      <c r="C137" s="36">
        <f>SUMIFS(СВЦЭМ!$D$33:$D$776,СВЦЭМ!$A$33:$A$776,$A137,СВЦЭМ!$B$33:$B$776,C$119)+'СЕТ СН'!$I$14+СВЦЭМ!$D$10+'СЕТ СН'!$I$5-'СЕТ СН'!$I$24</f>
        <v>3420.58410774</v>
      </c>
      <c r="D137" s="36">
        <f>SUMIFS(СВЦЭМ!$D$33:$D$776,СВЦЭМ!$A$33:$A$776,$A137,СВЦЭМ!$B$33:$B$776,D$119)+'СЕТ СН'!$I$14+СВЦЭМ!$D$10+'СЕТ СН'!$I$5-'СЕТ СН'!$I$24</f>
        <v>3431.3472159800003</v>
      </c>
      <c r="E137" s="36">
        <f>SUMIFS(СВЦЭМ!$D$33:$D$776,СВЦЭМ!$A$33:$A$776,$A137,СВЦЭМ!$B$33:$B$776,E$119)+'СЕТ СН'!$I$14+СВЦЭМ!$D$10+'СЕТ СН'!$I$5-'СЕТ СН'!$I$24</f>
        <v>3437.3738176699999</v>
      </c>
      <c r="F137" s="36">
        <f>SUMIFS(СВЦЭМ!$D$33:$D$776,СВЦЭМ!$A$33:$A$776,$A137,СВЦЭМ!$B$33:$B$776,F$119)+'СЕТ СН'!$I$14+СВЦЭМ!$D$10+'СЕТ СН'!$I$5-'СЕТ СН'!$I$24</f>
        <v>3454.0309258300003</v>
      </c>
      <c r="G137" s="36">
        <f>SUMIFS(СВЦЭМ!$D$33:$D$776,СВЦЭМ!$A$33:$A$776,$A137,СВЦЭМ!$B$33:$B$776,G$119)+'СЕТ СН'!$I$14+СВЦЭМ!$D$10+'СЕТ СН'!$I$5-'СЕТ СН'!$I$24</f>
        <v>3438.2298291000002</v>
      </c>
      <c r="H137" s="36">
        <f>SUMIFS(СВЦЭМ!$D$33:$D$776,СВЦЭМ!$A$33:$A$776,$A137,СВЦЭМ!$B$33:$B$776,H$119)+'СЕТ СН'!$I$14+СВЦЭМ!$D$10+'СЕТ СН'!$I$5-'СЕТ СН'!$I$24</f>
        <v>3422.6616101700001</v>
      </c>
      <c r="I137" s="36">
        <f>SUMIFS(СВЦЭМ!$D$33:$D$776,СВЦЭМ!$A$33:$A$776,$A137,СВЦЭМ!$B$33:$B$776,I$119)+'СЕТ СН'!$I$14+СВЦЭМ!$D$10+'СЕТ СН'!$I$5-'СЕТ СН'!$I$24</f>
        <v>3394.1379848400002</v>
      </c>
      <c r="J137" s="36">
        <f>SUMIFS(СВЦЭМ!$D$33:$D$776,СВЦЭМ!$A$33:$A$776,$A137,СВЦЭМ!$B$33:$B$776,J$119)+'СЕТ СН'!$I$14+СВЦЭМ!$D$10+'СЕТ СН'!$I$5-'СЕТ СН'!$I$24</f>
        <v>3355.87971913</v>
      </c>
      <c r="K137" s="36">
        <f>SUMIFS(СВЦЭМ!$D$33:$D$776,СВЦЭМ!$A$33:$A$776,$A137,СВЦЭМ!$B$33:$B$776,K$119)+'СЕТ СН'!$I$14+СВЦЭМ!$D$10+'СЕТ СН'!$I$5-'СЕТ СН'!$I$24</f>
        <v>3342.0226569300003</v>
      </c>
      <c r="L137" s="36">
        <f>SUMIFS(СВЦЭМ!$D$33:$D$776,СВЦЭМ!$A$33:$A$776,$A137,СВЦЭМ!$B$33:$B$776,L$119)+'СЕТ СН'!$I$14+СВЦЭМ!$D$10+'СЕТ СН'!$I$5-'СЕТ СН'!$I$24</f>
        <v>3346.5380363100003</v>
      </c>
      <c r="M137" s="36">
        <f>SUMIFS(СВЦЭМ!$D$33:$D$776,СВЦЭМ!$A$33:$A$776,$A137,СВЦЭМ!$B$33:$B$776,M$119)+'СЕТ СН'!$I$14+СВЦЭМ!$D$10+'СЕТ СН'!$I$5-'СЕТ СН'!$I$24</f>
        <v>3345.88581067</v>
      </c>
      <c r="N137" s="36">
        <f>SUMIFS(СВЦЭМ!$D$33:$D$776,СВЦЭМ!$A$33:$A$776,$A137,СВЦЭМ!$B$33:$B$776,N$119)+'СЕТ СН'!$I$14+СВЦЭМ!$D$10+'СЕТ СН'!$I$5-'СЕТ СН'!$I$24</f>
        <v>3346.6786254799999</v>
      </c>
      <c r="O137" s="36">
        <f>SUMIFS(СВЦЭМ!$D$33:$D$776,СВЦЭМ!$A$33:$A$776,$A137,СВЦЭМ!$B$33:$B$776,O$119)+'СЕТ СН'!$I$14+СВЦЭМ!$D$10+'СЕТ СН'!$I$5-'СЕТ СН'!$I$24</f>
        <v>3366.5872298000004</v>
      </c>
      <c r="P137" s="36">
        <f>SUMIFS(СВЦЭМ!$D$33:$D$776,СВЦЭМ!$A$33:$A$776,$A137,СВЦЭМ!$B$33:$B$776,P$119)+'СЕТ СН'!$I$14+СВЦЭМ!$D$10+'СЕТ СН'!$I$5-'СЕТ СН'!$I$24</f>
        <v>3381.9003015000003</v>
      </c>
      <c r="Q137" s="36">
        <f>SUMIFS(СВЦЭМ!$D$33:$D$776,СВЦЭМ!$A$33:$A$776,$A137,СВЦЭМ!$B$33:$B$776,Q$119)+'СЕТ СН'!$I$14+СВЦЭМ!$D$10+'СЕТ СН'!$I$5-'СЕТ СН'!$I$24</f>
        <v>3367.0055624300003</v>
      </c>
      <c r="R137" s="36">
        <f>SUMIFS(СВЦЭМ!$D$33:$D$776,СВЦЭМ!$A$33:$A$776,$A137,СВЦЭМ!$B$33:$B$776,R$119)+'СЕТ СН'!$I$14+СВЦЭМ!$D$10+'СЕТ СН'!$I$5-'СЕТ СН'!$I$24</f>
        <v>3357.4719112600005</v>
      </c>
      <c r="S137" s="36">
        <f>SUMIFS(СВЦЭМ!$D$33:$D$776,СВЦЭМ!$A$33:$A$776,$A137,СВЦЭМ!$B$33:$B$776,S$119)+'СЕТ СН'!$I$14+СВЦЭМ!$D$10+'СЕТ СН'!$I$5-'СЕТ СН'!$I$24</f>
        <v>3344.1329491200004</v>
      </c>
      <c r="T137" s="36">
        <f>SUMIFS(СВЦЭМ!$D$33:$D$776,СВЦЭМ!$A$33:$A$776,$A137,СВЦЭМ!$B$33:$B$776,T$119)+'СЕТ СН'!$I$14+СВЦЭМ!$D$10+'СЕТ СН'!$I$5-'СЕТ СН'!$I$24</f>
        <v>3328.0882015900002</v>
      </c>
      <c r="U137" s="36">
        <f>SUMIFS(СВЦЭМ!$D$33:$D$776,СВЦЭМ!$A$33:$A$776,$A137,СВЦЭМ!$B$33:$B$776,U$119)+'СЕТ СН'!$I$14+СВЦЭМ!$D$10+'СЕТ СН'!$I$5-'СЕТ СН'!$I$24</f>
        <v>3329.9099641600005</v>
      </c>
      <c r="V137" s="36">
        <f>SUMIFS(СВЦЭМ!$D$33:$D$776,СВЦЭМ!$A$33:$A$776,$A137,СВЦЭМ!$B$33:$B$776,V$119)+'СЕТ СН'!$I$14+СВЦЭМ!$D$10+'СЕТ СН'!$I$5-'СЕТ СН'!$I$24</f>
        <v>3336.1374865000003</v>
      </c>
      <c r="W137" s="36">
        <f>SUMIFS(СВЦЭМ!$D$33:$D$776,СВЦЭМ!$A$33:$A$776,$A137,СВЦЭМ!$B$33:$B$776,W$119)+'СЕТ СН'!$I$14+СВЦЭМ!$D$10+'СЕТ СН'!$I$5-'СЕТ СН'!$I$24</f>
        <v>3354.48582859</v>
      </c>
      <c r="X137" s="36">
        <f>SUMIFS(СВЦЭМ!$D$33:$D$776,СВЦЭМ!$A$33:$A$776,$A137,СВЦЭМ!$B$33:$B$776,X$119)+'СЕТ СН'!$I$14+СВЦЭМ!$D$10+'СЕТ СН'!$I$5-'СЕТ СН'!$I$24</f>
        <v>3364.2847627199999</v>
      </c>
      <c r="Y137" s="36">
        <f>SUMIFS(СВЦЭМ!$D$33:$D$776,СВЦЭМ!$A$33:$A$776,$A137,СВЦЭМ!$B$33:$B$776,Y$119)+'СЕТ СН'!$I$14+СВЦЭМ!$D$10+'СЕТ СН'!$I$5-'СЕТ СН'!$I$24</f>
        <v>3387.4730601400001</v>
      </c>
    </row>
    <row r="138" spans="1:25" ht="15.75" x14ac:dyDescent="0.2">
      <c r="A138" s="35">
        <f t="shared" si="3"/>
        <v>44215</v>
      </c>
      <c r="B138" s="36">
        <f>SUMIFS(СВЦЭМ!$D$33:$D$776,СВЦЭМ!$A$33:$A$776,$A138,СВЦЭМ!$B$33:$B$776,B$119)+'СЕТ СН'!$I$14+СВЦЭМ!$D$10+'СЕТ СН'!$I$5-'СЕТ СН'!$I$24</f>
        <v>3385.2634168600002</v>
      </c>
      <c r="C138" s="36">
        <f>SUMIFS(СВЦЭМ!$D$33:$D$776,СВЦЭМ!$A$33:$A$776,$A138,СВЦЭМ!$B$33:$B$776,C$119)+'СЕТ СН'!$I$14+СВЦЭМ!$D$10+'СЕТ СН'!$I$5-'СЕТ СН'!$I$24</f>
        <v>3413.4866544200004</v>
      </c>
      <c r="D138" s="36">
        <f>SUMIFS(СВЦЭМ!$D$33:$D$776,СВЦЭМ!$A$33:$A$776,$A138,СВЦЭМ!$B$33:$B$776,D$119)+'СЕТ СН'!$I$14+СВЦЭМ!$D$10+'СЕТ СН'!$I$5-'СЕТ СН'!$I$24</f>
        <v>3434.8759794800003</v>
      </c>
      <c r="E138" s="36">
        <f>SUMIFS(СВЦЭМ!$D$33:$D$776,СВЦЭМ!$A$33:$A$776,$A138,СВЦЭМ!$B$33:$B$776,E$119)+'СЕТ СН'!$I$14+СВЦЭМ!$D$10+'СЕТ СН'!$I$5-'СЕТ СН'!$I$24</f>
        <v>3417.4943920800001</v>
      </c>
      <c r="F138" s="36">
        <f>SUMIFS(СВЦЭМ!$D$33:$D$776,СВЦЭМ!$A$33:$A$776,$A138,СВЦЭМ!$B$33:$B$776,F$119)+'СЕТ СН'!$I$14+СВЦЭМ!$D$10+'СЕТ СН'!$I$5-'СЕТ СН'!$I$24</f>
        <v>3416.2305231800001</v>
      </c>
      <c r="G138" s="36">
        <f>SUMIFS(СВЦЭМ!$D$33:$D$776,СВЦЭМ!$A$33:$A$776,$A138,СВЦЭМ!$B$33:$B$776,G$119)+'СЕТ СН'!$I$14+СВЦЭМ!$D$10+'СЕТ СН'!$I$5-'СЕТ СН'!$I$24</f>
        <v>3390.3574458900002</v>
      </c>
      <c r="H138" s="36">
        <f>SUMIFS(СВЦЭМ!$D$33:$D$776,СВЦЭМ!$A$33:$A$776,$A138,СВЦЭМ!$B$33:$B$776,H$119)+'СЕТ СН'!$I$14+СВЦЭМ!$D$10+'СЕТ СН'!$I$5-'СЕТ СН'!$I$24</f>
        <v>3345.8492652700002</v>
      </c>
      <c r="I138" s="36">
        <f>SUMIFS(СВЦЭМ!$D$33:$D$776,СВЦЭМ!$A$33:$A$776,$A138,СВЦЭМ!$B$33:$B$776,I$119)+'СЕТ СН'!$I$14+СВЦЭМ!$D$10+'СЕТ СН'!$I$5-'СЕТ СН'!$I$24</f>
        <v>3315.6655231100003</v>
      </c>
      <c r="J138" s="36">
        <f>SUMIFS(СВЦЭМ!$D$33:$D$776,СВЦЭМ!$A$33:$A$776,$A138,СВЦЭМ!$B$33:$B$776,J$119)+'СЕТ СН'!$I$14+СВЦЭМ!$D$10+'СЕТ СН'!$I$5-'СЕТ СН'!$I$24</f>
        <v>3292.98182645</v>
      </c>
      <c r="K138" s="36">
        <f>SUMIFS(СВЦЭМ!$D$33:$D$776,СВЦЭМ!$A$33:$A$776,$A138,СВЦЭМ!$B$33:$B$776,K$119)+'СЕТ СН'!$I$14+СВЦЭМ!$D$10+'СЕТ СН'!$I$5-'СЕТ СН'!$I$24</f>
        <v>3286.2434052799999</v>
      </c>
      <c r="L138" s="36">
        <f>SUMIFS(СВЦЭМ!$D$33:$D$776,СВЦЭМ!$A$33:$A$776,$A138,СВЦЭМ!$B$33:$B$776,L$119)+'СЕТ СН'!$I$14+СВЦЭМ!$D$10+'СЕТ СН'!$I$5-'СЕТ СН'!$I$24</f>
        <v>3277.0356669600001</v>
      </c>
      <c r="M138" s="36">
        <f>SUMIFS(СВЦЭМ!$D$33:$D$776,СВЦЭМ!$A$33:$A$776,$A138,СВЦЭМ!$B$33:$B$776,M$119)+'СЕТ СН'!$I$14+СВЦЭМ!$D$10+'СЕТ СН'!$I$5-'СЕТ СН'!$I$24</f>
        <v>3282.5533762000005</v>
      </c>
      <c r="N138" s="36">
        <f>SUMIFS(СВЦЭМ!$D$33:$D$776,СВЦЭМ!$A$33:$A$776,$A138,СВЦЭМ!$B$33:$B$776,N$119)+'СЕТ СН'!$I$14+СВЦЭМ!$D$10+'СЕТ СН'!$I$5-'СЕТ СН'!$I$24</f>
        <v>3287.3213685400001</v>
      </c>
      <c r="O138" s="36">
        <f>SUMIFS(СВЦЭМ!$D$33:$D$776,СВЦЭМ!$A$33:$A$776,$A138,СВЦЭМ!$B$33:$B$776,O$119)+'СЕТ СН'!$I$14+СВЦЭМ!$D$10+'СЕТ СН'!$I$5-'СЕТ СН'!$I$24</f>
        <v>3303.0266003000002</v>
      </c>
      <c r="P138" s="36">
        <f>SUMIFS(СВЦЭМ!$D$33:$D$776,СВЦЭМ!$A$33:$A$776,$A138,СВЦЭМ!$B$33:$B$776,P$119)+'СЕТ СН'!$I$14+СВЦЭМ!$D$10+'СЕТ СН'!$I$5-'СЕТ СН'!$I$24</f>
        <v>3315.2702338900003</v>
      </c>
      <c r="Q138" s="36">
        <f>SUMIFS(СВЦЭМ!$D$33:$D$776,СВЦЭМ!$A$33:$A$776,$A138,СВЦЭМ!$B$33:$B$776,Q$119)+'СЕТ СН'!$I$14+СВЦЭМ!$D$10+'СЕТ СН'!$I$5-'СЕТ СН'!$I$24</f>
        <v>3323.1177959900001</v>
      </c>
      <c r="R138" s="36">
        <f>SUMIFS(СВЦЭМ!$D$33:$D$776,СВЦЭМ!$A$33:$A$776,$A138,СВЦЭМ!$B$33:$B$776,R$119)+'СЕТ СН'!$I$14+СВЦЭМ!$D$10+'СЕТ СН'!$I$5-'СЕТ СН'!$I$24</f>
        <v>3315.5155770400002</v>
      </c>
      <c r="S138" s="36">
        <f>SUMIFS(СВЦЭМ!$D$33:$D$776,СВЦЭМ!$A$33:$A$776,$A138,СВЦЭМ!$B$33:$B$776,S$119)+'СЕТ СН'!$I$14+СВЦЭМ!$D$10+'СЕТ СН'!$I$5-'СЕТ СН'!$I$24</f>
        <v>3304.2361076100001</v>
      </c>
      <c r="T138" s="36">
        <f>SUMIFS(СВЦЭМ!$D$33:$D$776,СВЦЭМ!$A$33:$A$776,$A138,СВЦЭМ!$B$33:$B$776,T$119)+'СЕТ СН'!$I$14+СВЦЭМ!$D$10+'СЕТ СН'!$I$5-'СЕТ СН'!$I$24</f>
        <v>3284.1339711600003</v>
      </c>
      <c r="U138" s="36">
        <f>SUMIFS(СВЦЭМ!$D$33:$D$776,СВЦЭМ!$A$33:$A$776,$A138,СВЦЭМ!$B$33:$B$776,U$119)+'СЕТ СН'!$I$14+СВЦЭМ!$D$10+'СЕТ СН'!$I$5-'СЕТ СН'!$I$24</f>
        <v>3285.6889897300002</v>
      </c>
      <c r="V138" s="36">
        <f>SUMIFS(СВЦЭМ!$D$33:$D$776,СВЦЭМ!$A$33:$A$776,$A138,СВЦЭМ!$B$33:$B$776,V$119)+'СЕТ СН'!$I$14+СВЦЭМ!$D$10+'СЕТ СН'!$I$5-'СЕТ СН'!$I$24</f>
        <v>3296.5417861700003</v>
      </c>
      <c r="W138" s="36">
        <f>SUMIFS(СВЦЭМ!$D$33:$D$776,СВЦЭМ!$A$33:$A$776,$A138,СВЦЭМ!$B$33:$B$776,W$119)+'СЕТ СН'!$I$14+СВЦЭМ!$D$10+'СЕТ СН'!$I$5-'СЕТ СН'!$I$24</f>
        <v>3310.8569850900003</v>
      </c>
      <c r="X138" s="36">
        <f>SUMIFS(СВЦЭМ!$D$33:$D$776,СВЦЭМ!$A$33:$A$776,$A138,СВЦЭМ!$B$33:$B$776,X$119)+'СЕТ СН'!$I$14+СВЦЭМ!$D$10+'СЕТ СН'!$I$5-'СЕТ СН'!$I$24</f>
        <v>3316.0259047500003</v>
      </c>
      <c r="Y138" s="36">
        <f>SUMIFS(СВЦЭМ!$D$33:$D$776,СВЦЭМ!$A$33:$A$776,$A138,СВЦЭМ!$B$33:$B$776,Y$119)+'СЕТ СН'!$I$14+СВЦЭМ!$D$10+'СЕТ СН'!$I$5-'СЕТ СН'!$I$24</f>
        <v>3338.65905699</v>
      </c>
    </row>
    <row r="139" spans="1:25" ht="15.75" x14ac:dyDescent="0.2">
      <c r="A139" s="35">
        <f t="shared" si="3"/>
        <v>44216</v>
      </c>
      <c r="B139" s="36">
        <f>SUMIFS(СВЦЭМ!$D$33:$D$776,СВЦЭМ!$A$33:$A$776,$A139,СВЦЭМ!$B$33:$B$776,B$119)+'СЕТ СН'!$I$14+СВЦЭМ!$D$10+'СЕТ СН'!$I$5-'СЕТ СН'!$I$24</f>
        <v>3322.1458516400003</v>
      </c>
      <c r="C139" s="36">
        <f>SUMIFS(СВЦЭМ!$D$33:$D$776,СВЦЭМ!$A$33:$A$776,$A139,СВЦЭМ!$B$33:$B$776,C$119)+'СЕТ СН'!$I$14+СВЦЭМ!$D$10+'СЕТ СН'!$I$5-'СЕТ СН'!$I$24</f>
        <v>3361.8831351400004</v>
      </c>
      <c r="D139" s="36">
        <f>SUMIFS(СВЦЭМ!$D$33:$D$776,СВЦЭМ!$A$33:$A$776,$A139,СВЦЭМ!$B$33:$B$776,D$119)+'СЕТ СН'!$I$14+СВЦЭМ!$D$10+'СЕТ СН'!$I$5-'СЕТ СН'!$I$24</f>
        <v>3379.9479021300003</v>
      </c>
      <c r="E139" s="36">
        <f>SUMIFS(СВЦЭМ!$D$33:$D$776,СВЦЭМ!$A$33:$A$776,$A139,СВЦЭМ!$B$33:$B$776,E$119)+'СЕТ СН'!$I$14+СВЦЭМ!$D$10+'СЕТ СН'!$I$5-'СЕТ СН'!$I$24</f>
        <v>3382.84110401</v>
      </c>
      <c r="F139" s="36">
        <f>SUMIFS(СВЦЭМ!$D$33:$D$776,СВЦЭМ!$A$33:$A$776,$A139,СВЦЭМ!$B$33:$B$776,F$119)+'СЕТ СН'!$I$14+СВЦЭМ!$D$10+'СЕТ СН'!$I$5-'СЕТ СН'!$I$24</f>
        <v>3389.53243535</v>
      </c>
      <c r="G139" s="36">
        <f>SUMIFS(СВЦЭМ!$D$33:$D$776,СВЦЭМ!$A$33:$A$776,$A139,СВЦЭМ!$B$33:$B$776,G$119)+'СЕТ СН'!$I$14+СВЦЭМ!$D$10+'СЕТ СН'!$I$5-'СЕТ СН'!$I$24</f>
        <v>3374.73650473</v>
      </c>
      <c r="H139" s="36">
        <f>SUMIFS(СВЦЭМ!$D$33:$D$776,СВЦЭМ!$A$33:$A$776,$A139,СВЦЭМ!$B$33:$B$776,H$119)+'СЕТ СН'!$I$14+СВЦЭМ!$D$10+'СЕТ СН'!$I$5-'СЕТ СН'!$I$24</f>
        <v>3341.6140395000002</v>
      </c>
      <c r="I139" s="36">
        <f>SUMIFS(СВЦЭМ!$D$33:$D$776,СВЦЭМ!$A$33:$A$776,$A139,СВЦЭМ!$B$33:$B$776,I$119)+'СЕТ СН'!$I$14+СВЦЭМ!$D$10+'СЕТ СН'!$I$5-'СЕТ СН'!$I$24</f>
        <v>3319.8015888800001</v>
      </c>
      <c r="J139" s="36">
        <f>SUMIFS(СВЦЭМ!$D$33:$D$776,СВЦЭМ!$A$33:$A$776,$A139,СВЦЭМ!$B$33:$B$776,J$119)+'СЕТ СН'!$I$14+СВЦЭМ!$D$10+'СЕТ СН'!$I$5-'СЕТ СН'!$I$24</f>
        <v>3299.75159798</v>
      </c>
      <c r="K139" s="36">
        <f>SUMIFS(СВЦЭМ!$D$33:$D$776,СВЦЭМ!$A$33:$A$776,$A139,СВЦЭМ!$B$33:$B$776,K$119)+'СЕТ СН'!$I$14+СВЦЭМ!$D$10+'СЕТ СН'!$I$5-'СЕТ СН'!$I$24</f>
        <v>3289.8986126899999</v>
      </c>
      <c r="L139" s="36">
        <f>SUMIFS(СВЦЭМ!$D$33:$D$776,СВЦЭМ!$A$33:$A$776,$A139,СВЦЭМ!$B$33:$B$776,L$119)+'СЕТ СН'!$I$14+СВЦЭМ!$D$10+'СЕТ СН'!$I$5-'СЕТ СН'!$I$24</f>
        <v>3282.3449332600003</v>
      </c>
      <c r="M139" s="36">
        <f>SUMIFS(СВЦЭМ!$D$33:$D$776,СВЦЭМ!$A$33:$A$776,$A139,СВЦЭМ!$B$33:$B$776,M$119)+'СЕТ СН'!$I$14+СВЦЭМ!$D$10+'СЕТ СН'!$I$5-'СЕТ СН'!$I$24</f>
        <v>3291.2309202400002</v>
      </c>
      <c r="N139" s="36">
        <f>SUMIFS(СВЦЭМ!$D$33:$D$776,СВЦЭМ!$A$33:$A$776,$A139,СВЦЭМ!$B$33:$B$776,N$119)+'СЕТ СН'!$I$14+СВЦЭМ!$D$10+'СЕТ СН'!$I$5-'СЕТ СН'!$I$24</f>
        <v>3302.9413324200004</v>
      </c>
      <c r="O139" s="36">
        <f>SUMIFS(СВЦЭМ!$D$33:$D$776,СВЦЭМ!$A$33:$A$776,$A139,СВЦЭМ!$B$33:$B$776,O$119)+'СЕТ СН'!$I$14+СВЦЭМ!$D$10+'СЕТ СН'!$I$5-'СЕТ СН'!$I$24</f>
        <v>3318.83976613</v>
      </c>
      <c r="P139" s="36">
        <f>SUMIFS(СВЦЭМ!$D$33:$D$776,СВЦЭМ!$A$33:$A$776,$A139,СВЦЭМ!$B$33:$B$776,P$119)+'СЕТ СН'!$I$14+СВЦЭМ!$D$10+'СЕТ СН'!$I$5-'СЕТ СН'!$I$24</f>
        <v>3332.5210316000002</v>
      </c>
      <c r="Q139" s="36">
        <f>SUMIFS(СВЦЭМ!$D$33:$D$776,СВЦЭМ!$A$33:$A$776,$A139,СВЦЭМ!$B$33:$B$776,Q$119)+'СЕТ СН'!$I$14+СВЦЭМ!$D$10+'СЕТ СН'!$I$5-'СЕТ СН'!$I$24</f>
        <v>3342.3652900200004</v>
      </c>
      <c r="R139" s="36">
        <f>SUMIFS(СВЦЭМ!$D$33:$D$776,СВЦЭМ!$A$33:$A$776,$A139,СВЦЭМ!$B$33:$B$776,R$119)+'СЕТ СН'!$I$14+СВЦЭМ!$D$10+'СЕТ СН'!$I$5-'СЕТ СН'!$I$24</f>
        <v>3331.1827805700004</v>
      </c>
      <c r="S139" s="36">
        <f>SUMIFS(СВЦЭМ!$D$33:$D$776,СВЦЭМ!$A$33:$A$776,$A139,СВЦЭМ!$B$33:$B$776,S$119)+'СЕТ СН'!$I$14+СВЦЭМ!$D$10+'СЕТ СН'!$I$5-'СЕТ СН'!$I$24</f>
        <v>3317.7958280400003</v>
      </c>
      <c r="T139" s="36">
        <f>SUMIFS(СВЦЭМ!$D$33:$D$776,СВЦЭМ!$A$33:$A$776,$A139,СВЦЭМ!$B$33:$B$776,T$119)+'СЕТ СН'!$I$14+СВЦЭМ!$D$10+'СЕТ СН'!$I$5-'СЕТ СН'!$I$24</f>
        <v>3297.5226961200001</v>
      </c>
      <c r="U139" s="36">
        <f>SUMIFS(СВЦЭМ!$D$33:$D$776,СВЦЭМ!$A$33:$A$776,$A139,СВЦЭМ!$B$33:$B$776,U$119)+'СЕТ СН'!$I$14+СВЦЭМ!$D$10+'СЕТ СН'!$I$5-'СЕТ СН'!$I$24</f>
        <v>3293.9957182000003</v>
      </c>
      <c r="V139" s="36">
        <f>SUMIFS(СВЦЭМ!$D$33:$D$776,СВЦЭМ!$A$33:$A$776,$A139,СВЦЭМ!$B$33:$B$776,V$119)+'СЕТ СН'!$I$14+СВЦЭМ!$D$10+'СЕТ СН'!$I$5-'СЕТ СН'!$I$24</f>
        <v>3302.7977899500002</v>
      </c>
      <c r="W139" s="36">
        <f>SUMIFS(СВЦЭМ!$D$33:$D$776,СВЦЭМ!$A$33:$A$776,$A139,СВЦЭМ!$B$33:$B$776,W$119)+'СЕТ СН'!$I$14+СВЦЭМ!$D$10+'СЕТ СН'!$I$5-'СЕТ СН'!$I$24</f>
        <v>3317.2420678100002</v>
      </c>
      <c r="X139" s="36">
        <f>SUMIFS(СВЦЭМ!$D$33:$D$776,СВЦЭМ!$A$33:$A$776,$A139,СВЦЭМ!$B$33:$B$776,X$119)+'СЕТ СН'!$I$14+СВЦЭМ!$D$10+'СЕТ СН'!$I$5-'СЕТ СН'!$I$24</f>
        <v>3320.2568932600002</v>
      </c>
      <c r="Y139" s="36">
        <f>SUMIFS(СВЦЭМ!$D$33:$D$776,СВЦЭМ!$A$33:$A$776,$A139,СВЦЭМ!$B$33:$B$776,Y$119)+'СЕТ СН'!$I$14+СВЦЭМ!$D$10+'СЕТ СН'!$I$5-'СЕТ СН'!$I$24</f>
        <v>3344.1728820100002</v>
      </c>
    </row>
    <row r="140" spans="1:25" ht="15.75" x14ac:dyDescent="0.2">
      <c r="A140" s="35">
        <f t="shared" si="3"/>
        <v>44217</v>
      </c>
      <c r="B140" s="36">
        <f>SUMIFS(СВЦЭМ!$D$33:$D$776,СВЦЭМ!$A$33:$A$776,$A140,СВЦЭМ!$B$33:$B$776,B$119)+'СЕТ СН'!$I$14+СВЦЭМ!$D$10+'СЕТ СН'!$I$5-'СЕТ СН'!$I$24</f>
        <v>3319.3084445800005</v>
      </c>
      <c r="C140" s="36">
        <f>SUMIFS(СВЦЭМ!$D$33:$D$776,СВЦЭМ!$A$33:$A$776,$A140,СВЦЭМ!$B$33:$B$776,C$119)+'СЕТ СН'!$I$14+СВЦЭМ!$D$10+'СЕТ СН'!$I$5-'СЕТ СН'!$I$24</f>
        <v>3373.4726046200003</v>
      </c>
      <c r="D140" s="36">
        <f>SUMIFS(СВЦЭМ!$D$33:$D$776,СВЦЭМ!$A$33:$A$776,$A140,СВЦЭМ!$B$33:$B$776,D$119)+'СЕТ СН'!$I$14+СВЦЭМ!$D$10+'СЕТ СН'!$I$5-'СЕТ СН'!$I$24</f>
        <v>3402.17238834</v>
      </c>
      <c r="E140" s="36">
        <f>SUMIFS(СВЦЭМ!$D$33:$D$776,СВЦЭМ!$A$33:$A$776,$A140,СВЦЭМ!$B$33:$B$776,E$119)+'СЕТ СН'!$I$14+СВЦЭМ!$D$10+'СЕТ СН'!$I$5-'СЕТ СН'!$I$24</f>
        <v>3406.8710881400002</v>
      </c>
      <c r="F140" s="36">
        <f>SUMIFS(СВЦЭМ!$D$33:$D$776,СВЦЭМ!$A$33:$A$776,$A140,СВЦЭМ!$B$33:$B$776,F$119)+'СЕТ СН'!$I$14+СВЦЭМ!$D$10+'СЕТ СН'!$I$5-'СЕТ СН'!$I$24</f>
        <v>3405.1183619800004</v>
      </c>
      <c r="G140" s="36">
        <f>SUMIFS(СВЦЭМ!$D$33:$D$776,СВЦЭМ!$A$33:$A$776,$A140,СВЦЭМ!$B$33:$B$776,G$119)+'СЕТ СН'!$I$14+СВЦЭМ!$D$10+'СЕТ СН'!$I$5-'СЕТ СН'!$I$24</f>
        <v>3379.6027528300001</v>
      </c>
      <c r="H140" s="36">
        <f>SUMIFS(СВЦЭМ!$D$33:$D$776,СВЦЭМ!$A$33:$A$776,$A140,СВЦЭМ!$B$33:$B$776,H$119)+'СЕТ СН'!$I$14+СВЦЭМ!$D$10+'СЕТ СН'!$I$5-'СЕТ СН'!$I$24</f>
        <v>3339.5234638100001</v>
      </c>
      <c r="I140" s="36">
        <f>SUMIFS(СВЦЭМ!$D$33:$D$776,СВЦЭМ!$A$33:$A$776,$A140,СВЦЭМ!$B$33:$B$776,I$119)+'СЕТ СН'!$I$14+СВЦЭМ!$D$10+'СЕТ СН'!$I$5-'СЕТ СН'!$I$24</f>
        <v>3320.1888749</v>
      </c>
      <c r="J140" s="36">
        <f>SUMIFS(СВЦЭМ!$D$33:$D$776,СВЦЭМ!$A$33:$A$776,$A140,СВЦЭМ!$B$33:$B$776,J$119)+'СЕТ СН'!$I$14+СВЦЭМ!$D$10+'СЕТ СН'!$I$5-'СЕТ СН'!$I$24</f>
        <v>3294.1217440700002</v>
      </c>
      <c r="K140" s="36">
        <f>SUMIFS(СВЦЭМ!$D$33:$D$776,СВЦЭМ!$A$33:$A$776,$A140,СВЦЭМ!$B$33:$B$776,K$119)+'СЕТ СН'!$I$14+СВЦЭМ!$D$10+'СЕТ СН'!$I$5-'СЕТ СН'!$I$24</f>
        <v>3288.8596179000001</v>
      </c>
      <c r="L140" s="36">
        <f>SUMIFS(СВЦЭМ!$D$33:$D$776,СВЦЭМ!$A$33:$A$776,$A140,СВЦЭМ!$B$33:$B$776,L$119)+'СЕТ СН'!$I$14+СВЦЭМ!$D$10+'СЕТ СН'!$I$5-'СЕТ СН'!$I$24</f>
        <v>3284.7495714300003</v>
      </c>
      <c r="M140" s="36">
        <f>SUMIFS(СВЦЭМ!$D$33:$D$776,СВЦЭМ!$A$33:$A$776,$A140,СВЦЭМ!$B$33:$B$776,M$119)+'СЕТ СН'!$I$14+СВЦЭМ!$D$10+'СЕТ СН'!$I$5-'СЕТ СН'!$I$24</f>
        <v>3288.7545151500003</v>
      </c>
      <c r="N140" s="36">
        <f>SUMIFS(СВЦЭМ!$D$33:$D$776,СВЦЭМ!$A$33:$A$776,$A140,СВЦЭМ!$B$33:$B$776,N$119)+'СЕТ СН'!$I$14+СВЦЭМ!$D$10+'СЕТ СН'!$I$5-'СЕТ СН'!$I$24</f>
        <v>3299.0182231000003</v>
      </c>
      <c r="O140" s="36">
        <f>SUMIFS(СВЦЭМ!$D$33:$D$776,СВЦЭМ!$A$33:$A$776,$A140,СВЦЭМ!$B$33:$B$776,O$119)+'СЕТ СН'!$I$14+СВЦЭМ!$D$10+'СЕТ СН'!$I$5-'СЕТ СН'!$I$24</f>
        <v>3316.4451074100002</v>
      </c>
      <c r="P140" s="36">
        <f>SUMIFS(СВЦЭМ!$D$33:$D$776,СВЦЭМ!$A$33:$A$776,$A140,СВЦЭМ!$B$33:$B$776,P$119)+'СЕТ СН'!$I$14+СВЦЭМ!$D$10+'СЕТ СН'!$I$5-'СЕТ СН'!$I$24</f>
        <v>3330.9340644700005</v>
      </c>
      <c r="Q140" s="36">
        <f>SUMIFS(СВЦЭМ!$D$33:$D$776,СВЦЭМ!$A$33:$A$776,$A140,СВЦЭМ!$B$33:$B$776,Q$119)+'СЕТ СН'!$I$14+СВЦЭМ!$D$10+'СЕТ СН'!$I$5-'СЕТ СН'!$I$24</f>
        <v>3333.4114267900004</v>
      </c>
      <c r="R140" s="36">
        <f>SUMIFS(СВЦЭМ!$D$33:$D$776,СВЦЭМ!$A$33:$A$776,$A140,СВЦЭМ!$B$33:$B$776,R$119)+'СЕТ СН'!$I$14+СВЦЭМ!$D$10+'СЕТ СН'!$I$5-'СЕТ СН'!$I$24</f>
        <v>3320.3934059100002</v>
      </c>
      <c r="S140" s="36">
        <f>SUMIFS(СВЦЭМ!$D$33:$D$776,СВЦЭМ!$A$33:$A$776,$A140,СВЦЭМ!$B$33:$B$776,S$119)+'СЕТ СН'!$I$14+СВЦЭМ!$D$10+'СЕТ СН'!$I$5-'СЕТ СН'!$I$24</f>
        <v>3294.28218156</v>
      </c>
      <c r="T140" s="36">
        <f>SUMIFS(СВЦЭМ!$D$33:$D$776,СВЦЭМ!$A$33:$A$776,$A140,СВЦЭМ!$B$33:$B$776,T$119)+'СЕТ СН'!$I$14+СВЦЭМ!$D$10+'СЕТ СН'!$I$5-'СЕТ СН'!$I$24</f>
        <v>3289.0151788700005</v>
      </c>
      <c r="U140" s="36">
        <f>SUMIFS(СВЦЭМ!$D$33:$D$776,СВЦЭМ!$A$33:$A$776,$A140,СВЦЭМ!$B$33:$B$776,U$119)+'СЕТ СН'!$I$14+СВЦЭМ!$D$10+'СЕТ СН'!$I$5-'СЕТ СН'!$I$24</f>
        <v>3288.8844705300003</v>
      </c>
      <c r="V140" s="36">
        <f>SUMIFS(СВЦЭМ!$D$33:$D$776,СВЦЭМ!$A$33:$A$776,$A140,СВЦЭМ!$B$33:$B$776,V$119)+'СЕТ СН'!$I$14+СВЦЭМ!$D$10+'СЕТ СН'!$I$5-'СЕТ СН'!$I$24</f>
        <v>3293.4426725500002</v>
      </c>
      <c r="W140" s="36">
        <f>SUMIFS(СВЦЭМ!$D$33:$D$776,СВЦЭМ!$A$33:$A$776,$A140,СВЦЭМ!$B$33:$B$776,W$119)+'СЕТ СН'!$I$14+СВЦЭМ!$D$10+'СЕТ СН'!$I$5-'СЕТ СН'!$I$24</f>
        <v>3313.2753784700003</v>
      </c>
      <c r="X140" s="36">
        <f>SUMIFS(СВЦЭМ!$D$33:$D$776,СВЦЭМ!$A$33:$A$776,$A140,СВЦЭМ!$B$33:$B$776,X$119)+'СЕТ СН'!$I$14+СВЦЭМ!$D$10+'СЕТ СН'!$I$5-'СЕТ СН'!$I$24</f>
        <v>3321.3626941800003</v>
      </c>
      <c r="Y140" s="36">
        <f>SUMIFS(СВЦЭМ!$D$33:$D$776,СВЦЭМ!$A$33:$A$776,$A140,СВЦЭМ!$B$33:$B$776,Y$119)+'СЕТ СН'!$I$14+СВЦЭМ!$D$10+'СЕТ СН'!$I$5-'СЕТ СН'!$I$24</f>
        <v>3344.9993028900003</v>
      </c>
    </row>
    <row r="141" spans="1:25" ht="15.75" x14ac:dyDescent="0.2">
      <c r="A141" s="35">
        <f t="shared" si="3"/>
        <v>44218</v>
      </c>
      <c r="B141" s="36">
        <f>SUMIFS(СВЦЭМ!$D$33:$D$776,СВЦЭМ!$A$33:$A$776,$A141,СВЦЭМ!$B$33:$B$776,B$119)+'СЕТ СН'!$I$14+СВЦЭМ!$D$10+'СЕТ СН'!$I$5-'СЕТ СН'!$I$24</f>
        <v>3318.0902722800001</v>
      </c>
      <c r="C141" s="36">
        <f>SUMIFS(СВЦЭМ!$D$33:$D$776,СВЦЭМ!$A$33:$A$776,$A141,СВЦЭМ!$B$33:$B$776,C$119)+'СЕТ СН'!$I$14+СВЦЭМ!$D$10+'СЕТ СН'!$I$5-'СЕТ СН'!$I$24</f>
        <v>3353.22006814</v>
      </c>
      <c r="D141" s="36">
        <f>SUMIFS(СВЦЭМ!$D$33:$D$776,СВЦЭМ!$A$33:$A$776,$A141,СВЦЭМ!$B$33:$B$776,D$119)+'СЕТ СН'!$I$14+СВЦЭМ!$D$10+'СЕТ СН'!$I$5-'СЕТ СН'!$I$24</f>
        <v>3395.5368796500002</v>
      </c>
      <c r="E141" s="36">
        <f>SUMIFS(СВЦЭМ!$D$33:$D$776,СВЦЭМ!$A$33:$A$776,$A141,СВЦЭМ!$B$33:$B$776,E$119)+'СЕТ СН'!$I$14+СВЦЭМ!$D$10+'СЕТ СН'!$I$5-'СЕТ СН'!$I$24</f>
        <v>3412.4633137300002</v>
      </c>
      <c r="F141" s="36">
        <f>SUMIFS(СВЦЭМ!$D$33:$D$776,СВЦЭМ!$A$33:$A$776,$A141,СВЦЭМ!$B$33:$B$776,F$119)+'СЕТ СН'!$I$14+СВЦЭМ!$D$10+'СЕТ СН'!$I$5-'СЕТ СН'!$I$24</f>
        <v>3426.7095930800001</v>
      </c>
      <c r="G141" s="36">
        <f>SUMIFS(СВЦЭМ!$D$33:$D$776,СВЦЭМ!$A$33:$A$776,$A141,СВЦЭМ!$B$33:$B$776,G$119)+'СЕТ СН'!$I$14+СВЦЭМ!$D$10+'СЕТ СН'!$I$5-'СЕТ СН'!$I$24</f>
        <v>3408.35963137</v>
      </c>
      <c r="H141" s="36">
        <f>SUMIFS(СВЦЭМ!$D$33:$D$776,СВЦЭМ!$A$33:$A$776,$A141,СВЦЭМ!$B$33:$B$776,H$119)+'СЕТ СН'!$I$14+СВЦЭМ!$D$10+'СЕТ СН'!$I$5-'СЕТ СН'!$I$24</f>
        <v>3366.9598096400005</v>
      </c>
      <c r="I141" s="36">
        <f>SUMIFS(СВЦЭМ!$D$33:$D$776,СВЦЭМ!$A$33:$A$776,$A141,СВЦЭМ!$B$33:$B$776,I$119)+'СЕТ СН'!$I$14+СВЦЭМ!$D$10+'СЕТ СН'!$I$5-'СЕТ СН'!$I$24</f>
        <v>3335.6652369399999</v>
      </c>
      <c r="J141" s="36">
        <f>SUMIFS(СВЦЭМ!$D$33:$D$776,СВЦЭМ!$A$33:$A$776,$A141,СВЦЭМ!$B$33:$B$776,J$119)+'СЕТ СН'!$I$14+СВЦЭМ!$D$10+'СЕТ СН'!$I$5-'СЕТ СН'!$I$24</f>
        <v>3307.3682573800002</v>
      </c>
      <c r="K141" s="36">
        <f>SUMIFS(СВЦЭМ!$D$33:$D$776,СВЦЭМ!$A$33:$A$776,$A141,СВЦЭМ!$B$33:$B$776,K$119)+'СЕТ СН'!$I$14+СВЦЭМ!$D$10+'СЕТ СН'!$I$5-'СЕТ СН'!$I$24</f>
        <v>3296.54063692</v>
      </c>
      <c r="L141" s="36">
        <f>SUMIFS(СВЦЭМ!$D$33:$D$776,СВЦЭМ!$A$33:$A$776,$A141,СВЦЭМ!$B$33:$B$776,L$119)+'СЕТ СН'!$I$14+СВЦЭМ!$D$10+'СЕТ СН'!$I$5-'СЕТ СН'!$I$24</f>
        <v>3291.3530167000004</v>
      </c>
      <c r="M141" s="36">
        <f>SUMIFS(СВЦЭМ!$D$33:$D$776,СВЦЭМ!$A$33:$A$776,$A141,СВЦЭМ!$B$33:$B$776,M$119)+'СЕТ СН'!$I$14+СВЦЭМ!$D$10+'СЕТ СН'!$I$5-'СЕТ СН'!$I$24</f>
        <v>3295.7841885400003</v>
      </c>
      <c r="N141" s="36">
        <f>SUMIFS(СВЦЭМ!$D$33:$D$776,СВЦЭМ!$A$33:$A$776,$A141,СВЦЭМ!$B$33:$B$776,N$119)+'СЕТ СН'!$I$14+СВЦЭМ!$D$10+'СЕТ СН'!$I$5-'СЕТ СН'!$I$24</f>
        <v>3303.7967830699999</v>
      </c>
      <c r="O141" s="36">
        <f>SUMIFS(СВЦЭМ!$D$33:$D$776,СВЦЭМ!$A$33:$A$776,$A141,СВЦЭМ!$B$33:$B$776,O$119)+'СЕТ СН'!$I$14+СВЦЭМ!$D$10+'СЕТ СН'!$I$5-'СЕТ СН'!$I$24</f>
        <v>3332.3649061900005</v>
      </c>
      <c r="P141" s="36">
        <f>SUMIFS(СВЦЭМ!$D$33:$D$776,СВЦЭМ!$A$33:$A$776,$A141,СВЦЭМ!$B$33:$B$776,P$119)+'СЕТ СН'!$I$14+СВЦЭМ!$D$10+'СЕТ СН'!$I$5-'СЕТ СН'!$I$24</f>
        <v>3341.0993512800005</v>
      </c>
      <c r="Q141" s="36">
        <f>SUMIFS(СВЦЭМ!$D$33:$D$776,СВЦЭМ!$A$33:$A$776,$A141,СВЦЭМ!$B$33:$B$776,Q$119)+'СЕТ СН'!$I$14+СВЦЭМ!$D$10+'СЕТ СН'!$I$5-'СЕТ СН'!$I$24</f>
        <v>3347.6618218000003</v>
      </c>
      <c r="R141" s="36">
        <f>SUMIFS(СВЦЭМ!$D$33:$D$776,СВЦЭМ!$A$33:$A$776,$A141,СВЦЭМ!$B$33:$B$776,R$119)+'СЕТ СН'!$I$14+СВЦЭМ!$D$10+'СЕТ СН'!$I$5-'СЕТ СН'!$I$24</f>
        <v>3334.26354816</v>
      </c>
      <c r="S141" s="36">
        <f>SUMIFS(СВЦЭМ!$D$33:$D$776,СВЦЭМ!$A$33:$A$776,$A141,СВЦЭМ!$B$33:$B$776,S$119)+'СЕТ СН'!$I$14+СВЦЭМ!$D$10+'СЕТ СН'!$I$5-'СЕТ СН'!$I$24</f>
        <v>3317.9468693400004</v>
      </c>
      <c r="T141" s="36">
        <f>SUMIFS(СВЦЭМ!$D$33:$D$776,СВЦЭМ!$A$33:$A$776,$A141,СВЦЭМ!$B$33:$B$776,T$119)+'СЕТ СН'!$I$14+СВЦЭМ!$D$10+'СЕТ СН'!$I$5-'СЕТ СН'!$I$24</f>
        <v>3296.3696325999999</v>
      </c>
      <c r="U141" s="36">
        <f>SUMIFS(СВЦЭМ!$D$33:$D$776,СВЦЭМ!$A$33:$A$776,$A141,СВЦЭМ!$B$33:$B$776,U$119)+'СЕТ СН'!$I$14+СВЦЭМ!$D$10+'СЕТ СН'!$I$5-'СЕТ СН'!$I$24</f>
        <v>3296.6285587700004</v>
      </c>
      <c r="V141" s="36">
        <f>SUMIFS(СВЦЭМ!$D$33:$D$776,СВЦЭМ!$A$33:$A$776,$A141,СВЦЭМ!$B$33:$B$776,V$119)+'СЕТ СН'!$I$14+СВЦЭМ!$D$10+'СЕТ СН'!$I$5-'СЕТ СН'!$I$24</f>
        <v>3306.0962143900001</v>
      </c>
      <c r="W141" s="36">
        <f>SUMIFS(СВЦЭМ!$D$33:$D$776,СВЦЭМ!$A$33:$A$776,$A141,СВЦЭМ!$B$33:$B$776,W$119)+'СЕТ СН'!$I$14+СВЦЭМ!$D$10+'СЕТ СН'!$I$5-'СЕТ СН'!$I$24</f>
        <v>3324.33291388</v>
      </c>
      <c r="X141" s="36">
        <f>SUMIFS(СВЦЭМ!$D$33:$D$776,СВЦЭМ!$A$33:$A$776,$A141,СВЦЭМ!$B$33:$B$776,X$119)+'СЕТ СН'!$I$14+СВЦЭМ!$D$10+'СЕТ СН'!$I$5-'СЕТ СН'!$I$24</f>
        <v>3334.5724010100002</v>
      </c>
      <c r="Y141" s="36">
        <f>SUMIFS(СВЦЭМ!$D$33:$D$776,СВЦЭМ!$A$33:$A$776,$A141,СВЦЭМ!$B$33:$B$776,Y$119)+'СЕТ СН'!$I$14+СВЦЭМ!$D$10+'СЕТ СН'!$I$5-'СЕТ СН'!$I$24</f>
        <v>3356.10505096</v>
      </c>
    </row>
    <row r="142" spans="1:25" ht="15.75" x14ac:dyDescent="0.2">
      <c r="A142" s="35">
        <f t="shared" si="3"/>
        <v>44219</v>
      </c>
      <c r="B142" s="36">
        <f>SUMIFS(СВЦЭМ!$D$33:$D$776,СВЦЭМ!$A$33:$A$776,$A142,СВЦЭМ!$B$33:$B$776,B$119)+'СЕТ СН'!$I$14+СВЦЭМ!$D$10+'СЕТ СН'!$I$5-'СЕТ СН'!$I$24</f>
        <v>3365.5311590000001</v>
      </c>
      <c r="C142" s="36">
        <f>SUMIFS(СВЦЭМ!$D$33:$D$776,СВЦЭМ!$A$33:$A$776,$A142,СВЦЭМ!$B$33:$B$776,C$119)+'СЕТ СН'!$I$14+СВЦЭМ!$D$10+'СЕТ СН'!$I$5-'СЕТ СН'!$I$24</f>
        <v>3380.1157142100001</v>
      </c>
      <c r="D142" s="36">
        <f>SUMIFS(СВЦЭМ!$D$33:$D$776,СВЦЭМ!$A$33:$A$776,$A142,СВЦЭМ!$B$33:$B$776,D$119)+'СЕТ СН'!$I$14+СВЦЭМ!$D$10+'СЕТ СН'!$I$5-'СЕТ СН'!$I$24</f>
        <v>3403.0192125800004</v>
      </c>
      <c r="E142" s="36">
        <f>SUMIFS(СВЦЭМ!$D$33:$D$776,СВЦЭМ!$A$33:$A$776,$A142,СВЦЭМ!$B$33:$B$776,E$119)+'СЕТ СН'!$I$14+СВЦЭМ!$D$10+'СЕТ СН'!$I$5-'СЕТ СН'!$I$24</f>
        <v>3411.0336712799999</v>
      </c>
      <c r="F142" s="36">
        <f>SUMIFS(СВЦЭМ!$D$33:$D$776,СВЦЭМ!$A$33:$A$776,$A142,СВЦЭМ!$B$33:$B$776,F$119)+'СЕТ СН'!$I$14+СВЦЭМ!$D$10+'СЕТ СН'!$I$5-'СЕТ СН'!$I$24</f>
        <v>3418.3610275800002</v>
      </c>
      <c r="G142" s="36">
        <f>SUMIFS(СВЦЭМ!$D$33:$D$776,СВЦЭМ!$A$33:$A$776,$A142,СВЦЭМ!$B$33:$B$776,G$119)+'СЕТ СН'!$I$14+СВЦЭМ!$D$10+'СЕТ СН'!$I$5-'СЕТ СН'!$I$24</f>
        <v>3407.4621789600005</v>
      </c>
      <c r="H142" s="36">
        <f>SUMIFS(СВЦЭМ!$D$33:$D$776,СВЦЭМ!$A$33:$A$776,$A142,СВЦЭМ!$B$33:$B$776,H$119)+'СЕТ СН'!$I$14+СВЦЭМ!$D$10+'СЕТ СН'!$I$5-'СЕТ СН'!$I$24</f>
        <v>3386.2643304500002</v>
      </c>
      <c r="I142" s="36">
        <f>SUMIFS(СВЦЭМ!$D$33:$D$776,СВЦЭМ!$A$33:$A$776,$A142,СВЦЭМ!$B$33:$B$776,I$119)+'СЕТ СН'!$I$14+СВЦЭМ!$D$10+'СЕТ СН'!$I$5-'СЕТ СН'!$I$24</f>
        <v>3372.1844789900001</v>
      </c>
      <c r="J142" s="36">
        <f>SUMIFS(СВЦЭМ!$D$33:$D$776,СВЦЭМ!$A$33:$A$776,$A142,СВЦЭМ!$B$33:$B$776,J$119)+'СЕТ СН'!$I$14+СВЦЭМ!$D$10+'СЕТ СН'!$I$5-'СЕТ СН'!$I$24</f>
        <v>3331.7964589900002</v>
      </c>
      <c r="K142" s="36">
        <f>SUMIFS(СВЦЭМ!$D$33:$D$776,СВЦЭМ!$A$33:$A$776,$A142,СВЦЭМ!$B$33:$B$776,K$119)+'СЕТ СН'!$I$14+СВЦЭМ!$D$10+'СЕТ СН'!$I$5-'СЕТ СН'!$I$24</f>
        <v>3295.2982244200002</v>
      </c>
      <c r="L142" s="36">
        <f>SUMIFS(СВЦЭМ!$D$33:$D$776,СВЦЭМ!$A$33:$A$776,$A142,СВЦЭМ!$B$33:$B$776,L$119)+'СЕТ СН'!$I$14+СВЦЭМ!$D$10+'СЕТ СН'!$I$5-'СЕТ СН'!$I$24</f>
        <v>3280.8846866900003</v>
      </c>
      <c r="M142" s="36">
        <f>SUMIFS(СВЦЭМ!$D$33:$D$776,СВЦЭМ!$A$33:$A$776,$A142,СВЦЭМ!$B$33:$B$776,M$119)+'СЕТ СН'!$I$14+СВЦЭМ!$D$10+'СЕТ СН'!$I$5-'СЕТ СН'!$I$24</f>
        <v>3284.3876742900002</v>
      </c>
      <c r="N142" s="36">
        <f>SUMIFS(СВЦЭМ!$D$33:$D$776,СВЦЭМ!$A$33:$A$776,$A142,СВЦЭМ!$B$33:$B$776,N$119)+'СЕТ СН'!$I$14+СВЦЭМ!$D$10+'СЕТ СН'!$I$5-'СЕТ СН'!$I$24</f>
        <v>3293.9207491200004</v>
      </c>
      <c r="O142" s="36">
        <f>SUMIFS(СВЦЭМ!$D$33:$D$776,СВЦЭМ!$A$33:$A$776,$A142,СВЦЭМ!$B$33:$B$776,O$119)+'СЕТ СН'!$I$14+СВЦЭМ!$D$10+'СЕТ СН'!$I$5-'СЕТ СН'!$I$24</f>
        <v>3306.6115121700004</v>
      </c>
      <c r="P142" s="36">
        <f>SUMIFS(СВЦЭМ!$D$33:$D$776,СВЦЭМ!$A$33:$A$776,$A142,СВЦЭМ!$B$33:$B$776,P$119)+'СЕТ СН'!$I$14+СВЦЭМ!$D$10+'СЕТ СН'!$I$5-'СЕТ СН'!$I$24</f>
        <v>3337.3784340600005</v>
      </c>
      <c r="Q142" s="36">
        <f>SUMIFS(СВЦЭМ!$D$33:$D$776,СВЦЭМ!$A$33:$A$776,$A142,СВЦЭМ!$B$33:$B$776,Q$119)+'СЕТ СН'!$I$14+СВЦЭМ!$D$10+'СЕТ СН'!$I$5-'СЕТ СН'!$I$24</f>
        <v>3347.0114268100001</v>
      </c>
      <c r="R142" s="36">
        <f>SUMIFS(СВЦЭМ!$D$33:$D$776,СВЦЭМ!$A$33:$A$776,$A142,СВЦЭМ!$B$33:$B$776,R$119)+'СЕТ СН'!$I$14+СВЦЭМ!$D$10+'СЕТ СН'!$I$5-'СЕТ СН'!$I$24</f>
        <v>3336.9269466900005</v>
      </c>
      <c r="S142" s="36">
        <f>SUMIFS(СВЦЭМ!$D$33:$D$776,СВЦЭМ!$A$33:$A$776,$A142,СВЦЭМ!$B$33:$B$776,S$119)+'СЕТ СН'!$I$14+СВЦЭМ!$D$10+'СЕТ СН'!$I$5-'СЕТ СН'!$I$24</f>
        <v>3315.9990191100001</v>
      </c>
      <c r="T142" s="36">
        <f>SUMIFS(СВЦЭМ!$D$33:$D$776,СВЦЭМ!$A$33:$A$776,$A142,СВЦЭМ!$B$33:$B$776,T$119)+'СЕТ СН'!$I$14+СВЦЭМ!$D$10+'СЕТ СН'!$I$5-'СЕТ СН'!$I$24</f>
        <v>3287.3861745300001</v>
      </c>
      <c r="U142" s="36">
        <f>SUMIFS(СВЦЭМ!$D$33:$D$776,СВЦЭМ!$A$33:$A$776,$A142,СВЦЭМ!$B$33:$B$776,U$119)+'СЕТ СН'!$I$14+СВЦЭМ!$D$10+'СЕТ СН'!$I$5-'СЕТ СН'!$I$24</f>
        <v>3285.64487267</v>
      </c>
      <c r="V142" s="36">
        <f>SUMIFS(СВЦЭМ!$D$33:$D$776,СВЦЭМ!$A$33:$A$776,$A142,СВЦЭМ!$B$33:$B$776,V$119)+'СЕТ СН'!$I$14+СВЦЭМ!$D$10+'СЕТ СН'!$I$5-'СЕТ СН'!$I$24</f>
        <v>3299.0102691000002</v>
      </c>
      <c r="W142" s="36">
        <f>SUMIFS(СВЦЭМ!$D$33:$D$776,СВЦЭМ!$A$33:$A$776,$A142,СВЦЭМ!$B$33:$B$776,W$119)+'СЕТ СН'!$I$14+СВЦЭМ!$D$10+'СЕТ СН'!$I$5-'СЕТ СН'!$I$24</f>
        <v>3316.1425713200001</v>
      </c>
      <c r="X142" s="36">
        <f>SUMIFS(СВЦЭМ!$D$33:$D$776,СВЦЭМ!$A$33:$A$776,$A142,СВЦЭМ!$B$33:$B$776,X$119)+'СЕТ СН'!$I$14+СВЦЭМ!$D$10+'СЕТ СН'!$I$5-'СЕТ СН'!$I$24</f>
        <v>3322.0569811200003</v>
      </c>
      <c r="Y142" s="36">
        <f>SUMIFS(СВЦЭМ!$D$33:$D$776,СВЦЭМ!$A$33:$A$776,$A142,СВЦЭМ!$B$33:$B$776,Y$119)+'СЕТ СН'!$I$14+СВЦЭМ!$D$10+'СЕТ СН'!$I$5-'СЕТ СН'!$I$24</f>
        <v>3342.6519152000001</v>
      </c>
    </row>
    <row r="143" spans="1:25" ht="15.75" x14ac:dyDescent="0.2">
      <c r="A143" s="35">
        <f t="shared" si="3"/>
        <v>44220</v>
      </c>
      <c r="B143" s="36">
        <f>SUMIFS(СВЦЭМ!$D$33:$D$776,СВЦЭМ!$A$33:$A$776,$A143,СВЦЭМ!$B$33:$B$776,B$119)+'СЕТ СН'!$I$14+СВЦЭМ!$D$10+'СЕТ СН'!$I$5-'СЕТ СН'!$I$24</f>
        <v>3340.8390039400001</v>
      </c>
      <c r="C143" s="36">
        <f>SUMIFS(СВЦЭМ!$D$33:$D$776,СВЦЭМ!$A$33:$A$776,$A143,СВЦЭМ!$B$33:$B$776,C$119)+'СЕТ СН'!$I$14+СВЦЭМ!$D$10+'СЕТ СН'!$I$5-'СЕТ СН'!$I$24</f>
        <v>3375.5594507599999</v>
      </c>
      <c r="D143" s="36">
        <f>SUMIFS(СВЦЭМ!$D$33:$D$776,СВЦЭМ!$A$33:$A$776,$A143,СВЦЭМ!$B$33:$B$776,D$119)+'СЕТ СН'!$I$14+СВЦЭМ!$D$10+'СЕТ СН'!$I$5-'СЕТ СН'!$I$24</f>
        <v>3392.2808084600001</v>
      </c>
      <c r="E143" s="36">
        <f>SUMIFS(СВЦЭМ!$D$33:$D$776,СВЦЭМ!$A$33:$A$776,$A143,СВЦЭМ!$B$33:$B$776,E$119)+'СЕТ СН'!$I$14+СВЦЭМ!$D$10+'СЕТ СН'!$I$5-'СЕТ СН'!$I$24</f>
        <v>3399.3636001900004</v>
      </c>
      <c r="F143" s="36">
        <f>SUMIFS(СВЦЭМ!$D$33:$D$776,СВЦЭМ!$A$33:$A$776,$A143,СВЦЭМ!$B$33:$B$776,F$119)+'СЕТ СН'!$I$14+СВЦЭМ!$D$10+'СЕТ СН'!$I$5-'СЕТ СН'!$I$24</f>
        <v>3416.7618343700005</v>
      </c>
      <c r="G143" s="36">
        <f>SUMIFS(СВЦЭМ!$D$33:$D$776,СВЦЭМ!$A$33:$A$776,$A143,СВЦЭМ!$B$33:$B$776,G$119)+'СЕТ СН'!$I$14+СВЦЭМ!$D$10+'СЕТ СН'!$I$5-'СЕТ СН'!$I$24</f>
        <v>3405.7715261500002</v>
      </c>
      <c r="H143" s="36">
        <f>SUMIFS(СВЦЭМ!$D$33:$D$776,СВЦЭМ!$A$33:$A$776,$A143,СВЦЭМ!$B$33:$B$776,H$119)+'СЕТ СН'!$I$14+СВЦЭМ!$D$10+'СЕТ СН'!$I$5-'СЕТ СН'!$I$24</f>
        <v>3386.4180036800003</v>
      </c>
      <c r="I143" s="36">
        <f>SUMIFS(СВЦЭМ!$D$33:$D$776,СВЦЭМ!$A$33:$A$776,$A143,СВЦЭМ!$B$33:$B$776,I$119)+'СЕТ СН'!$I$14+СВЦЭМ!$D$10+'СЕТ СН'!$I$5-'СЕТ СН'!$I$24</f>
        <v>3371.3495374399999</v>
      </c>
      <c r="J143" s="36">
        <f>SUMIFS(СВЦЭМ!$D$33:$D$776,СВЦЭМ!$A$33:$A$776,$A143,СВЦЭМ!$B$33:$B$776,J$119)+'СЕТ СН'!$I$14+СВЦЭМ!$D$10+'СЕТ СН'!$I$5-'СЕТ СН'!$I$24</f>
        <v>3334.5224342900001</v>
      </c>
      <c r="K143" s="36">
        <f>SUMIFS(СВЦЭМ!$D$33:$D$776,СВЦЭМ!$A$33:$A$776,$A143,СВЦЭМ!$B$33:$B$776,K$119)+'СЕТ СН'!$I$14+СВЦЭМ!$D$10+'СЕТ СН'!$I$5-'СЕТ СН'!$I$24</f>
        <v>3299.2945555700003</v>
      </c>
      <c r="L143" s="36">
        <f>SUMIFS(СВЦЭМ!$D$33:$D$776,СВЦЭМ!$A$33:$A$776,$A143,СВЦЭМ!$B$33:$B$776,L$119)+'СЕТ СН'!$I$14+СВЦЭМ!$D$10+'СЕТ СН'!$I$5-'СЕТ СН'!$I$24</f>
        <v>3283.3602814800001</v>
      </c>
      <c r="M143" s="36">
        <f>SUMIFS(СВЦЭМ!$D$33:$D$776,СВЦЭМ!$A$33:$A$776,$A143,СВЦЭМ!$B$33:$B$776,M$119)+'СЕТ СН'!$I$14+СВЦЭМ!$D$10+'СЕТ СН'!$I$5-'СЕТ СН'!$I$24</f>
        <v>3288.4283952100004</v>
      </c>
      <c r="N143" s="36">
        <f>SUMIFS(СВЦЭМ!$D$33:$D$776,СВЦЭМ!$A$33:$A$776,$A143,СВЦЭМ!$B$33:$B$776,N$119)+'СЕТ СН'!$I$14+СВЦЭМ!$D$10+'СЕТ СН'!$I$5-'СЕТ СН'!$I$24</f>
        <v>3298.0997444300001</v>
      </c>
      <c r="O143" s="36">
        <f>SUMIFS(СВЦЭМ!$D$33:$D$776,СВЦЭМ!$A$33:$A$776,$A143,СВЦЭМ!$B$33:$B$776,O$119)+'СЕТ СН'!$I$14+СВЦЭМ!$D$10+'СЕТ СН'!$I$5-'СЕТ СН'!$I$24</f>
        <v>3317.1818626800004</v>
      </c>
      <c r="P143" s="36">
        <f>SUMIFS(СВЦЭМ!$D$33:$D$776,СВЦЭМ!$A$33:$A$776,$A143,СВЦЭМ!$B$33:$B$776,P$119)+'СЕТ СН'!$I$14+СВЦЭМ!$D$10+'СЕТ СН'!$I$5-'СЕТ СН'!$I$24</f>
        <v>3353.8475490600003</v>
      </c>
      <c r="Q143" s="36">
        <f>SUMIFS(СВЦЭМ!$D$33:$D$776,СВЦЭМ!$A$33:$A$776,$A143,СВЦЭМ!$B$33:$B$776,Q$119)+'СЕТ СН'!$I$14+СВЦЭМ!$D$10+'СЕТ СН'!$I$5-'СЕТ СН'!$I$24</f>
        <v>3361.5929119500001</v>
      </c>
      <c r="R143" s="36">
        <f>SUMIFS(СВЦЭМ!$D$33:$D$776,СВЦЭМ!$A$33:$A$776,$A143,СВЦЭМ!$B$33:$B$776,R$119)+'СЕТ СН'!$I$14+СВЦЭМ!$D$10+'СЕТ СН'!$I$5-'СЕТ СН'!$I$24</f>
        <v>3345.6093693000003</v>
      </c>
      <c r="S143" s="36">
        <f>SUMIFS(СВЦЭМ!$D$33:$D$776,СВЦЭМ!$A$33:$A$776,$A143,СВЦЭМ!$B$33:$B$776,S$119)+'СЕТ СН'!$I$14+СВЦЭМ!$D$10+'СЕТ СН'!$I$5-'СЕТ СН'!$I$24</f>
        <v>3324.0623535900004</v>
      </c>
      <c r="T143" s="36">
        <f>SUMIFS(СВЦЭМ!$D$33:$D$776,СВЦЭМ!$A$33:$A$776,$A143,СВЦЭМ!$B$33:$B$776,T$119)+'СЕТ СН'!$I$14+СВЦЭМ!$D$10+'СЕТ СН'!$I$5-'СЕТ СН'!$I$24</f>
        <v>3281.0961376300002</v>
      </c>
      <c r="U143" s="36">
        <f>SUMIFS(СВЦЭМ!$D$33:$D$776,СВЦЭМ!$A$33:$A$776,$A143,СВЦЭМ!$B$33:$B$776,U$119)+'СЕТ СН'!$I$14+СВЦЭМ!$D$10+'СЕТ СН'!$I$5-'СЕТ СН'!$I$24</f>
        <v>3275.1919929200003</v>
      </c>
      <c r="V143" s="36">
        <f>SUMIFS(СВЦЭМ!$D$33:$D$776,СВЦЭМ!$A$33:$A$776,$A143,СВЦЭМ!$B$33:$B$776,V$119)+'СЕТ СН'!$I$14+СВЦЭМ!$D$10+'СЕТ СН'!$I$5-'СЕТ СН'!$I$24</f>
        <v>3273.5241047200002</v>
      </c>
      <c r="W143" s="36">
        <f>SUMIFS(СВЦЭМ!$D$33:$D$776,СВЦЭМ!$A$33:$A$776,$A143,СВЦЭМ!$B$33:$B$776,W$119)+'СЕТ СН'!$I$14+СВЦЭМ!$D$10+'СЕТ СН'!$I$5-'СЕТ СН'!$I$24</f>
        <v>3291.03666187</v>
      </c>
      <c r="X143" s="36">
        <f>SUMIFS(СВЦЭМ!$D$33:$D$776,СВЦЭМ!$A$33:$A$776,$A143,СВЦЭМ!$B$33:$B$776,X$119)+'СЕТ СН'!$I$14+СВЦЭМ!$D$10+'СЕТ СН'!$I$5-'СЕТ СН'!$I$24</f>
        <v>3313.9554055500003</v>
      </c>
      <c r="Y143" s="36">
        <f>SUMIFS(СВЦЭМ!$D$33:$D$776,СВЦЭМ!$A$33:$A$776,$A143,СВЦЭМ!$B$33:$B$776,Y$119)+'СЕТ СН'!$I$14+СВЦЭМ!$D$10+'СЕТ СН'!$I$5-'СЕТ СН'!$I$24</f>
        <v>3335.9368903000004</v>
      </c>
    </row>
    <row r="144" spans="1:25" ht="15.75" x14ac:dyDescent="0.2">
      <c r="A144" s="35">
        <f t="shared" si="3"/>
        <v>44221</v>
      </c>
      <c r="B144" s="36">
        <f>SUMIFS(СВЦЭМ!$D$33:$D$776,СВЦЭМ!$A$33:$A$776,$A144,СВЦЭМ!$B$33:$B$776,B$119)+'СЕТ СН'!$I$14+СВЦЭМ!$D$10+'СЕТ СН'!$I$5-'СЕТ СН'!$I$24</f>
        <v>3351.2403607599999</v>
      </c>
      <c r="C144" s="36">
        <f>SUMIFS(СВЦЭМ!$D$33:$D$776,СВЦЭМ!$A$33:$A$776,$A144,СВЦЭМ!$B$33:$B$776,C$119)+'СЕТ СН'!$I$14+СВЦЭМ!$D$10+'СЕТ СН'!$I$5-'СЕТ СН'!$I$24</f>
        <v>3378.9756352499999</v>
      </c>
      <c r="D144" s="36">
        <f>SUMIFS(СВЦЭМ!$D$33:$D$776,СВЦЭМ!$A$33:$A$776,$A144,СВЦЭМ!$B$33:$B$776,D$119)+'СЕТ СН'!$I$14+СВЦЭМ!$D$10+'СЕТ СН'!$I$5-'СЕТ СН'!$I$24</f>
        <v>3393.3941016799999</v>
      </c>
      <c r="E144" s="36">
        <f>SUMIFS(СВЦЭМ!$D$33:$D$776,СВЦЭМ!$A$33:$A$776,$A144,СВЦЭМ!$B$33:$B$776,E$119)+'СЕТ СН'!$I$14+СВЦЭМ!$D$10+'СЕТ СН'!$I$5-'СЕТ СН'!$I$24</f>
        <v>3405.8665025099999</v>
      </c>
      <c r="F144" s="36">
        <f>SUMIFS(СВЦЭМ!$D$33:$D$776,СВЦЭМ!$A$33:$A$776,$A144,СВЦЭМ!$B$33:$B$776,F$119)+'СЕТ СН'!$I$14+СВЦЭМ!$D$10+'СЕТ СН'!$I$5-'СЕТ СН'!$I$24</f>
        <v>3423.3742997300005</v>
      </c>
      <c r="G144" s="36">
        <f>SUMIFS(СВЦЭМ!$D$33:$D$776,СВЦЭМ!$A$33:$A$776,$A144,СВЦЭМ!$B$33:$B$776,G$119)+'СЕТ СН'!$I$14+СВЦЭМ!$D$10+'СЕТ СН'!$I$5-'СЕТ СН'!$I$24</f>
        <v>3407.3452235800005</v>
      </c>
      <c r="H144" s="36">
        <f>SUMIFS(СВЦЭМ!$D$33:$D$776,СВЦЭМ!$A$33:$A$776,$A144,СВЦЭМ!$B$33:$B$776,H$119)+'СЕТ СН'!$I$14+СВЦЭМ!$D$10+'СЕТ СН'!$I$5-'СЕТ СН'!$I$24</f>
        <v>3370.7719658400001</v>
      </c>
      <c r="I144" s="36">
        <f>SUMIFS(СВЦЭМ!$D$33:$D$776,СВЦЭМ!$A$33:$A$776,$A144,СВЦЭМ!$B$33:$B$776,I$119)+'СЕТ СН'!$I$14+СВЦЭМ!$D$10+'СЕТ СН'!$I$5-'СЕТ СН'!$I$24</f>
        <v>3344.8060230999999</v>
      </c>
      <c r="J144" s="36">
        <f>SUMIFS(СВЦЭМ!$D$33:$D$776,СВЦЭМ!$A$33:$A$776,$A144,СВЦЭМ!$B$33:$B$776,J$119)+'СЕТ СН'!$I$14+СВЦЭМ!$D$10+'СЕТ СН'!$I$5-'СЕТ СН'!$I$24</f>
        <v>3315.2706142300003</v>
      </c>
      <c r="K144" s="36">
        <f>SUMIFS(СВЦЭМ!$D$33:$D$776,СВЦЭМ!$A$33:$A$776,$A144,СВЦЭМ!$B$33:$B$776,K$119)+'СЕТ СН'!$I$14+СВЦЭМ!$D$10+'СЕТ СН'!$I$5-'СЕТ СН'!$I$24</f>
        <v>3310.8539497300003</v>
      </c>
      <c r="L144" s="36">
        <f>SUMIFS(СВЦЭМ!$D$33:$D$776,СВЦЭМ!$A$33:$A$776,$A144,СВЦЭМ!$B$33:$B$776,L$119)+'СЕТ СН'!$I$14+СВЦЭМ!$D$10+'СЕТ СН'!$I$5-'СЕТ СН'!$I$24</f>
        <v>3298.5715716800005</v>
      </c>
      <c r="M144" s="36">
        <f>SUMIFS(СВЦЭМ!$D$33:$D$776,СВЦЭМ!$A$33:$A$776,$A144,СВЦЭМ!$B$33:$B$776,M$119)+'СЕТ СН'!$I$14+СВЦЭМ!$D$10+'СЕТ СН'!$I$5-'СЕТ СН'!$I$24</f>
        <v>3303.2709469300003</v>
      </c>
      <c r="N144" s="36">
        <f>SUMIFS(СВЦЭМ!$D$33:$D$776,СВЦЭМ!$A$33:$A$776,$A144,СВЦЭМ!$B$33:$B$776,N$119)+'СЕТ СН'!$I$14+СВЦЭМ!$D$10+'СЕТ СН'!$I$5-'СЕТ СН'!$I$24</f>
        <v>3309.4420933000001</v>
      </c>
      <c r="O144" s="36">
        <f>SUMIFS(СВЦЭМ!$D$33:$D$776,СВЦЭМ!$A$33:$A$776,$A144,СВЦЭМ!$B$33:$B$776,O$119)+'СЕТ СН'!$I$14+СВЦЭМ!$D$10+'СЕТ СН'!$I$5-'СЕТ СН'!$I$24</f>
        <v>3316.1120575500004</v>
      </c>
      <c r="P144" s="36">
        <f>SUMIFS(СВЦЭМ!$D$33:$D$776,СВЦЭМ!$A$33:$A$776,$A144,СВЦЭМ!$B$33:$B$776,P$119)+'СЕТ СН'!$I$14+СВЦЭМ!$D$10+'СЕТ СН'!$I$5-'СЕТ СН'!$I$24</f>
        <v>3318.4752772600004</v>
      </c>
      <c r="Q144" s="36">
        <f>SUMIFS(СВЦЭМ!$D$33:$D$776,СВЦЭМ!$A$33:$A$776,$A144,СВЦЭМ!$B$33:$B$776,Q$119)+'СЕТ СН'!$I$14+СВЦЭМ!$D$10+'СЕТ СН'!$I$5-'СЕТ СН'!$I$24</f>
        <v>3319.7258232800004</v>
      </c>
      <c r="R144" s="36">
        <f>SUMIFS(СВЦЭМ!$D$33:$D$776,СВЦЭМ!$A$33:$A$776,$A144,СВЦЭМ!$B$33:$B$776,R$119)+'СЕТ СН'!$I$14+СВЦЭМ!$D$10+'СЕТ СН'!$I$5-'СЕТ СН'!$I$24</f>
        <v>3319.4827609399999</v>
      </c>
      <c r="S144" s="36">
        <f>SUMIFS(СВЦЭМ!$D$33:$D$776,СВЦЭМ!$A$33:$A$776,$A144,СВЦЭМ!$B$33:$B$776,S$119)+'СЕТ СН'!$I$14+СВЦЭМ!$D$10+'СЕТ СН'!$I$5-'СЕТ СН'!$I$24</f>
        <v>3312.8706341900001</v>
      </c>
      <c r="T144" s="36">
        <f>SUMIFS(СВЦЭМ!$D$33:$D$776,СВЦЭМ!$A$33:$A$776,$A144,СВЦЭМ!$B$33:$B$776,T$119)+'СЕТ СН'!$I$14+СВЦЭМ!$D$10+'СЕТ СН'!$I$5-'СЕТ СН'!$I$24</f>
        <v>3289.0211491800001</v>
      </c>
      <c r="U144" s="36">
        <f>SUMIFS(СВЦЭМ!$D$33:$D$776,СВЦЭМ!$A$33:$A$776,$A144,СВЦЭМ!$B$33:$B$776,U$119)+'СЕТ СН'!$I$14+СВЦЭМ!$D$10+'СЕТ СН'!$I$5-'СЕТ СН'!$I$24</f>
        <v>3288.7519447500003</v>
      </c>
      <c r="V144" s="36">
        <f>SUMIFS(СВЦЭМ!$D$33:$D$776,СВЦЭМ!$A$33:$A$776,$A144,СВЦЭМ!$B$33:$B$776,V$119)+'СЕТ СН'!$I$14+СВЦЭМ!$D$10+'СЕТ СН'!$I$5-'СЕТ СН'!$I$24</f>
        <v>3301.0947829900001</v>
      </c>
      <c r="W144" s="36">
        <f>SUMIFS(СВЦЭМ!$D$33:$D$776,СВЦЭМ!$A$33:$A$776,$A144,СВЦЭМ!$B$33:$B$776,W$119)+'СЕТ СН'!$I$14+СВЦЭМ!$D$10+'СЕТ СН'!$I$5-'СЕТ СН'!$I$24</f>
        <v>3310.3276161600002</v>
      </c>
      <c r="X144" s="36">
        <f>SUMIFS(СВЦЭМ!$D$33:$D$776,СВЦЭМ!$A$33:$A$776,$A144,СВЦЭМ!$B$33:$B$776,X$119)+'СЕТ СН'!$I$14+СВЦЭМ!$D$10+'СЕТ СН'!$I$5-'СЕТ СН'!$I$24</f>
        <v>3315.4849288800001</v>
      </c>
      <c r="Y144" s="36">
        <f>SUMIFS(СВЦЭМ!$D$33:$D$776,СВЦЭМ!$A$33:$A$776,$A144,СВЦЭМ!$B$33:$B$776,Y$119)+'СЕТ СН'!$I$14+СВЦЭМ!$D$10+'СЕТ СН'!$I$5-'СЕТ СН'!$I$24</f>
        <v>3333.9230192499999</v>
      </c>
    </row>
    <row r="145" spans="1:27" ht="15.75" x14ac:dyDescent="0.2">
      <c r="A145" s="35">
        <f t="shared" si="3"/>
        <v>44222</v>
      </c>
      <c r="B145" s="36">
        <f>SUMIFS(СВЦЭМ!$D$33:$D$776,СВЦЭМ!$A$33:$A$776,$A145,СВЦЭМ!$B$33:$B$776,B$119)+'СЕТ СН'!$I$14+СВЦЭМ!$D$10+'СЕТ СН'!$I$5-'СЕТ СН'!$I$24</f>
        <v>3376.1950718000003</v>
      </c>
      <c r="C145" s="36">
        <f>SUMIFS(СВЦЭМ!$D$33:$D$776,СВЦЭМ!$A$33:$A$776,$A145,СВЦЭМ!$B$33:$B$776,C$119)+'СЕТ СН'!$I$14+СВЦЭМ!$D$10+'СЕТ СН'!$I$5-'СЕТ СН'!$I$24</f>
        <v>3400.4753899400002</v>
      </c>
      <c r="D145" s="36">
        <f>SUMIFS(СВЦЭМ!$D$33:$D$776,СВЦЭМ!$A$33:$A$776,$A145,СВЦЭМ!$B$33:$B$776,D$119)+'СЕТ СН'!$I$14+СВЦЭМ!$D$10+'СЕТ СН'!$I$5-'СЕТ СН'!$I$24</f>
        <v>3408.2799980300001</v>
      </c>
      <c r="E145" s="36">
        <f>SUMIFS(СВЦЭМ!$D$33:$D$776,СВЦЭМ!$A$33:$A$776,$A145,СВЦЭМ!$B$33:$B$776,E$119)+'СЕТ СН'!$I$14+СВЦЭМ!$D$10+'СЕТ СН'!$I$5-'СЕТ СН'!$I$24</f>
        <v>3412.0353490500001</v>
      </c>
      <c r="F145" s="36">
        <f>SUMIFS(СВЦЭМ!$D$33:$D$776,СВЦЭМ!$A$33:$A$776,$A145,СВЦЭМ!$B$33:$B$776,F$119)+'СЕТ СН'!$I$14+СВЦЭМ!$D$10+'СЕТ СН'!$I$5-'СЕТ СН'!$I$24</f>
        <v>3422.8859468999999</v>
      </c>
      <c r="G145" s="36">
        <f>SUMIFS(СВЦЭМ!$D$33:$D$776,СВЦЭМ!$A$33:$A$776,$A145,СВЦЭМ!$B$33:$B$776,G$119)+'СЕТ СН'!$I$14+СВЦЭМ!$D$10+'СЕТ СН'!$I$5-'СЕТ СН'!$I$24</f>
        <v>3406.6556203400005</v>
      </c>
      <c r="H145" s="36">
        <f>SUMIFS(СВЦЭМ!$D$33:$D$776,СВЦЭМ!$A$33:$A$776,$A145,СВЦЭМ!$B$33:$B$776,H$119)+'СЕТ СН'!$I$14+СВЦЭМ!$D$10+'СЕТ СН'!$I$5-'СЕТ СН'!$I$24</f>
        <v>3369.73900288</v>
      </c>
      <c r="I145" s="36">
        <f>SUMIFS(СВЦЭМ!$D$33:$D$776,СВЦЭМ!$A$33:$A$776,$A145,СВЦЭМ!$B$33:$B$776,I$119)+'СЕТ СН'!$I$14+СВЦЭМ!$D$10+'СЕТ СН'!$I$5-'СЕТ СН'!$I$24</f>
        <v>3325.8696560600001</v>
      </c>
      <c r="J145" s="36">
        <f>SUMIFS(СВЦЭМ!$D$33:$D$776,СВЦЭМ!$A$33:$A$776,$A145,СВЦЭМ!$B$33:$B$776,J$119)+'СЕТ СН'!$I$14+СВЦЭМ!$D$10+'СЕТ СН'!$I$5-'СЕТ СН'!$I$24</f>
        <v>3300.8030284700003</v>
      </c>
      <c r="K145" s="36">
        <f>SUMIFS(СВЦЭМ!$D$33:$D$776,СВЦЭМ!$A$33:$A$776,$A145,СВЦЭМ!$B$33:$B$776,K$119)+'СЕТ СН'!$I$14+СВЦЭМ!$D$10+'СЕТ СН'!$I$5-'СЕТ СН'!$I$24</f>
        <v>3295.0941344299999</v>
      </c>
      <c r="L145" s="36">
        <f>SUMIFS(СВЦЭМ!$D$33:$D$776,СВЦЭМ!$A$33:$A$776,$A145,СВЦЭМ!$B$33:$B$776,L$119)+'СЕТ СН'!$I$14+СВЦЭМ!$D$10+'СЕТ СН'!$I$5-'СЕТ СН'!$I$24</f>
        <v>3288.3989928000001</v>
      </c>
      <c r="M145" s="36">
        <f>SUMIFS(СВЦЭМ!$D$33:$D$776,СВЦЭМ!$A$33:$A$776,$A145,СВЦЭМ!$B$33:$B$776,M$119)+'СЕТ СН'!$I$14+СВЦЭМ!$D$10+'СЕТ СН'!$I$5-'СЕТ СН'!$I$24</f>
        <v>3295.8507443900003</v>
      </c>
      <c r="N145" s="36">
        <f>SUMIFS(СВЦЭМ!$D$33:$D$776,СВЦЭМ!$A$33:$A$776,$A145,СВЦЭМ!$B$33:$B$776,N$119)+'СЕТ СН'!$I$14+СВЦЭМ!$D$10+'СЕТ СН'!$I$5-'СЕТ СН'!$I$24</f>
        <v>3299.1604797300001</v>
      </c>
      <c r="O145" s="36">
        <f>SUMIFS(СВЦЭМ!$D$33:$D$776,СВЦЭМ!$A$33:$A$776,$A145,СВЦЭМ!$B$33:$B$776,O$119)+'СЕТ СН'!$I$14+СВЦЭМ!$D$10+'СЕТ СН'!$I$5-'СЕТ СН'!$I$24</f>
        <v>3306.9320689700003</v>
      </c>
      <c r="P145" s="36">
        <f>SUMIFS(СВЦЭМ!$D$33:$D$776,СВЦЭМ!$A$33:$A$776,$A145,СВЦЭМ!$B$33:$B$776,P$119)+'СЕТ СН'!$I$14+СВЦЭМ!$D$10+'СЕТ СН'!$I$5-'СЕТ СН'!$I$24</f>
        <v>3313.1876907100004</v>
      </c>
      <c r="Q145" s="36">
        <f>SUMIFS(СВЦЭМ!$D$33:$D$776,СВЦЭМ!$A$33:$A$776,$A145,СВЦЭМ!$B$33:$B$776,Q$119)+'СЕТ СН'!$I$14+СВЦЭМ!$D$10+'СЕТ СН'!$I$5-'СЕТ СН'!$I$24</f>
        <v>3311.6869116800003</v>
      </c>
      <c r="R145" s="36">
        <f>SUMIFS(СВЦЭМ!$D$33:$D$776,СВЦЭМ!$A$33:$A$776,$A145,СВЦЭМ!$B$33:$B$776,R$119)+'СЕТ СН'!$I$14+СВЦЭМ!$D$10+'СЕТ СН'!$I$5-'СЕТ СН'!$I$24</f>
        <v>3300.8467267600004</v>
      </c>
      <c r="S145" s="36">
        <f>SUMIFS(СВЦЭМ!$D$33:$D$776,СВЦЭМ!$A$33:$A$776,$A145,СВЦЭМ!$B$33:$B$776,S$119)+'СЕТ СН'!$I$14+СВЦЭМ!$D$10+'СЕТ СН'!$I$5-'СЕТ СН'!$I$24</f>
        <v>3296.8602412600003</v>
      </c>
      <c r="T145" s="36">
        <f>SUMIFS(СВЦЭМ!$D$33:$D$776,СВЦЭМ!$A$33:$A$776,$A145,СВЦЭМ!$B$33:$B$776,T$119)+'СЕТ СН'!$I$14+СВЦЭМ!$D$10+'СЕТ СН'!$I$5-'СЕТ СН'!$I$24</f>
        <v>3285.5318069000004</v>
      </c>
      <c r="U145" s="36">
        <f>SUMIFS(СВЦЭМ!$D$33:$D$776,СВЦЭМ!$A$33:$A$776,$A145,СВЦЭМ!$B$33:$B$776,U$119)+'СЕТ СН'!$I$14+СВЦЭМ!$D$10+'СЕТ СН'!$I$5-'СЕТ СН'!$I$24</f>
        <v>3287.7043296600004</v>
      </c>
      <c r="V145" s="36">
        <f>SUMIFS(СВЦЭМ!$D$33:$D$776,СВЦЭМ!$A$33:$A$776,$A145,СВЦЭМ!$B$33:$B$776,V$119)+'СЕТ СН'!$I$14+СВЦЭМ!$D$10+'СЕТ СН'!$I$5-'СЕТ СН'!$I$24</f>
        <v>3299.8704797200003</v>
      </c>
      <c r="W145" s="36">
        <f>SUMIFS(СВЦЭМ!$D$33:$D$776,СВЦЭМ!$A$33:$A$776,$A145,СВЦЭМ!$B$33:$B$776,W$119)+'СЕТ СН'!$I$14+СВЦЭМ!$D$10+'СЕТ СН'!$I$5-'СЕТ СН'!$I$24</f>
        <v>3322.9027882400005</v>
      </c>
      <c r="X145" s="36">
        <f>SUMIFS(СВЦЭМ!$D$33:$D$776,СВЦЭМ!$A$33:$A$776,$A145,СВЦЭМ!$B$33:$B$776,X$119)+'СЕТ СН'!$I$14+СВЦЭМ!$D$10+'СЕТ СН'!$I$5-'СЕТ СН'!$I$24</f>
        <v>3331.9791164500002</v>
      </c>
      <c r="Y145" s="36">
        <f>SUMIFS(СВЦЭМ!$D$33:$D$776,СВЦЭМ!$A$33:$A$776,$A145,СВЦЭМ!$B$33:$B$776,Y$119)+'СЕТ СН'!$I$14+СВЦЭМ!$D$10+'СЕТ СН'!$I$5-'СЕТ СН'!$I$24</f>
        <v>3350.1610204400004</v>
      </c>
    </row>
    <row r="146" spans="1:27" ht="15.75" x14ac:dyDescent="0.2">
      <c r="A146" s="35">
        <f t="shared" si="3"/>
        <v>44223</v>
      </c>
      <c r="B146" s="36">
        <f>SUMIFS(СВЦЭМ!$D$33:$D$776,СВЦЭМ!$A$33:$A$776,$A146,СВЦЭМ!$B$33:$B$776,B$119)+'СЕТ СН'!$I$14+СВЦЭМ!$D$10+'СЕТ СН'!$I$5-'СЕТ СН'!$I$24</f>
        <v>3363.2615506800003</v>
      </c>
      <c r="C146" s="36">
        <f>SUMIFS(СВЦЭМ!$D$33:$D$776,СВЦЭМ!$A$33:$A$776,$A146,СВЦЭМ!$B$33:$B$776,C$119)+'СЕТ СН'!$I$14+СВЦЭМ!$D$10+'СЕТ СН'!$I$5-'СЕТ СН'!$I$24</f>
        <v>3384.8081856500003</v>
      </c>
      <c r="D146" s="36">
        <f>SUMIFS(СВЦЭМ!$D$33:$D$776,СВЦЭМ!$A$33:$A$776,$A146,СВЦЭМ!$B$33:$B$776,D$119)+'СЕТ СН'!$I$14+СВЦЭМ!$D$10+'СЕТ СН'!$I$5-'СЕТ СН'!$I$24</f>
        <v>3398.9492047200001</v>
      </c>
      <c r="E146" s="36">
        <f>SUMIFS(СВЦЭМ!$D$33:$D$776,СВЦЭМ!$A$33:$A$776,$A146,СВЦЭМ!$B$33:$B$776,E$119)+'СЕТ СН'!$I$14+СВЦЭМ!$D$10+'СЕТ СН'!$I$5-'СЕТ СН'!$I$24</f>
        <v>3406.0877393800001</v>
      </c>
      <c r="F146" s="36">
        <f>SUMIFS(СВЦЭМ!$D$33:$D$776,СВЦЭМ!$A$33:$A$776,$A146,СВЦЭМ!$B$33:$B$776,F$119)+'СЕТ СН'!$I$14+СВЦЭМ!$D$10+'СЕТ СН'!$I$5-'СЕТ СН'!$I$24</f>
        <v>3416.4927709200001</v>
      </c>
      <c r="G146" s="36">
        <f>SUMIFS(СВЦЭМ!$D$33:$D$776,СВЦЭМ!$A$33:$A$776,$A146,СВЦЭМ!$B$33:$B$776,G$119)+'СЕТ СН'!$I$14+СВЦЭМ!$D$10+'СЕТ СН'!$I$5-'СЕТ СН'!$I$24</f>
        <v>3398.9916186500004</v>
      </c>
      <c r="H146" s="36">
        <f>SUMIFS(СВЦЭМ!$D$33:$D$776,СВЦЭМ!$A$33:$A$776,$A146,СВЦЭМ!$B$33:$B$776,H$119)+'СЕТ СН'!$I$14+СВЦЭМ!$D$10+'СЕТ СН'!$I$5-'СЕТ СН'!$I$24</f>
        <v>3365.0542075700005</v>
      </c>
      <c r="I146" s="36">
        <f>SUMIFS(СВЦЭМ!$D$33:$D$776,СВЦЭМ!$A$33:$A$776,$A146,СВЦЭМ!$B$33:$B$776,I$119)+'СЕТ СН'!$I$14+СВЦЭМ!$D$10+'СЕТ СН'!$I$5-'СЕТ СН'!$I$24</f>
        <v>3341.2265229700001</v>
      </c>
      <c r="J146" s="36">
        <f>SUMIFS(СВЦЭМ!$D$33:$D$776,СВЦЭМ!$A$33:$A$776,$A146,СВЦЭМ!$B$33:$B$776,J$119)+'СЕТ СН'!$I$14+СВЦЭМ!$D$10+'СЕТ СН'!$I$5-'СЕТ СН'!$I$24</f>
        <v>3311.9116993400003</v>
      </c>
      <c r="K146" s="36">
        <f>SUMIFS(СВЦЭМ!$D$33:$D$776,СВЦЭМ!$A$33:$A$776,$A146,СВЦЭМ!$B$33:$B$776,K$119)+'СЕТ СН'!$I$14+СВЦЭМ!$D$10+'СЕТ СН'!$I$5-'СЕТ СН'!$I$24</f>
        <v>3299.9709021300005</v>
      </c>
      <c r="L146" s="36">
        <f>SUMIFS(СВЦЭМ!$D$33:$D$776,СВЦЭМ!$A$33:$A$776,$A146,СВЦЭМ!$B$33:$B$776,L$119)+'СЕТ СН'!$I$14+СВЦЭМ!$D$10+'СЕТ СН'!$I$5-'СЕТ СН'!$I$24</f>
        <v>3292.3765477000002</v>
      </c>
      <c r="M146" s="36">
        <f>SUMIFS(СВЦЭМ!$D$33:$D$776,СВЦЭМ!$A$33:$A$776,$A146,СВЦЭМ!$B$33:$B$776,M$119)+'СЕТ СН'!$I$14+СВЦЭМ!$D$10+'СЕТ СН'!$I$5-'СЕТ СН'!$I$24</f>
        <v>3302.99049586</v>
      </c>
      <c r="N146" s="36">
        <f>SUMIFS(СВЦЭМ!$D$33:$D$776,СВЦЭМ!$A$33:$A$776,$A146,СВЦЭМ!$B$33:$B$776,N$119)+'СЕТ СН'!$I$14+СВЦЭМ!$D$10+'СЕТ СН'!$I$5-'СЕТ СН'!$I$24</f>
        <v>3308.7396600500001</v>
      </c>
      <c r="O146" s="36">
        <f>SUMIFS(СВЦЭМ!$D$33:$D$776,СВЦЭМ!$A$33:$A$776,$A146,СВЦЭМ!$B$33:$B$776,O$119)+'СЕТ СН'!$I$14+СВЦЭМ!$D$10+'СЕТ СН'!$I$5-'СЕТ СН'!$I$24</f>
        <v>3322.4384900800005</v>
      </c>
      <c r="P146" s="36">
        <f>SUMIFS(СВЦЭМ!$D$33:$D$776,СВЦЭМ!$A$33:$A$776,$A146,СВЦЭМ!$B$33:$B$776,P$119)+'СЕТ СН'!$I$14+СВЦЭМ!$D$10+'СЕТ СН'!$I$5-'СЕТ СН'!$I$24</f>
        <v>3332.0346519000004</v>
      </c>
      <c r="Q146" s="36">
        <f>SUMIFS(СВЦЭМ!$D$33:$D$776,СВЦЭМ!$A$33:$A$776,$A146,СВЦЭМ!$B$33:$B$776,Q$119)+'СЕТ СН'!$I$14+СВЦЭМ!$D$10+'СЕТ СН'!$I$5-'СЕТ СН'!$I$24</f>
        <v>3339.4919248800002</v>
      </c>
      <c r="R146" s="36">
        <f>SUMIFS(СВЦЭМ!$D$33:$D$776,СВЦЭМ!$A$33:$A$776,$A146,СВЦЭМ!$B$33:$B$776,R$119)+'СЕТ СН'!$I$14+СВЦЭМ!$D$10+'СЕТ СН'!$I$5-'СЕТ СН'!$I$24</f>
        <v>3329.3863484600001</v>
      </c>
      <c r="S146" s="36">
        <f>SUMIFS(СВЦЭМ!$D$33:$D$776,СВЦЭМ!$A$33:$A$776,$A146,СВЦЭМ!$B$33:$B$776,S$119)+'СЕТ СН'!$I$14+СВЦЭМ!$D$10+'СЕТ СН'!$I$5-'СЕТ СН'!$I$24</f>
        <v>3315.5270732200001</v>
      </c>
      <c r="T146" s="36">
        <f>SUMIFS(СВЦЭМ!$D$33:$D$776,СВЦЭМ!$A$33:$A$776,$A146,СВЦЭМ!$B$33:$B$776,T$119)+'СЕТ СН'!$I$14+СВЦЭМ!$D$10+'СЕТ СН'!$I$5-'СЕТ СН'!$I$24</f>
        <v>3282.8102907100001</v>
      </c>
      <c r="U146" s="36">
        <f>SUMIFS(СВЦЭМ!$D$33:$D$776,СВЦЭМ!$A$33:$A$776,$A146,СВЦЭМ!$B$33:$B$776,U$119)+'СЕТ СН'!$I$14+СВЦЭМ!$D$10+'СЕТ СН'!$I$5-'СЕТ СН'!$I$24</f>
        <v>3283.8920912200001</v>
      </c>
      <c r="V146" s="36">
        <f>SUMIFS(СВЦЭМ!$D$33:$D$776,СВЦЭМ!$A$33:$A$776,$A146,СВЦЭМ!$B$33:$B$776,V$119)+'СЕТ СН'!$I$14+СВЦЭМ!$D$10+'СЕТ СН'!$I$5-'СЕТ СН'!$I$24</f>
        <v>3293.7158320500002</v>
      </c>
      <c r="W146" s="36">
        <f>SUMIFS(СВЦЭМ!$D$33:$D$776,СВЦЭМ!$A$33:$A$776,$A146,СВЦЭМ!$B$33:$B$776,W$119)+'СЕТ СН'!$I$14+СВЦЭМ!$D$10+'СЕТ СН'!$I$5-'СЕТ СН'!$I$24</f>
        <v>3313.97507554</v>
      </c>
      <c r="X146" s="36">
        <f>SUMIFS(СВЦЭМ!$D$33:$D$776,СВЦЭМ!$A$33:$A$776,$A146,СВЦЭМ!$B$33:$B$776,X$119)+'СЕТ СН'!$I$14+СВЦЭМ!$D$10+'СЕТ СН'!$I$5-'СЕТ СН'!$I$24</f>
        <v>3320.5741271300003</v>
      </c>
      <c r="Y146" s="36">
        <f>SUMIFS(СВЦЭМ!$D$33:$D$776,СВЦЭМ!$A$33:$A$776,$A146,СВЦЭМ!$B$33:$B$776,Y$119)+'СЕТ СН'!$I$14+СВЦЭМ!$D$10+'СЕТ СН'!$I$5-'СЕТ СН'!$I$24</f>
        <v>3344.7959978500003</v>
      </c>
    </row>
    <row r="147" spans="1:27" ht="15.75" x14ac:dyDescent="0.2">
      <c r="A147" s="35">
        <f t="shared" si="3"/>
        <v>44224</v>
      </c>
      <c r="B147" s="36">
        <f>SUMIFS(СВЦЭМ!$D$33:$D$776,СВЦЭМ!$A$33:$A$776,$A147,СВЦЭМ!$B$33:$B$776,B$119)+'СЕТ СН'!$I$14+СВЦЭМ!$D$10+'СЕТ СН'!$I$5-'СЕТ СН'!$I$24</f>
        <v>3328.1284407000003</v>
      </c>
      <c r="C147" s="36">
        <f>SUMIFS(СВЦЭМ!$D$33:$D$776,СВЦЭМ!$A$33:$A$776,$A147,СВЦЭМ!$B$33:$B$776,C$119)+'СЕТ СН'!$I$14+СВЦЭМ!$D$10+'СЕТ СН'!$I$5-'СЕТ СН'!$I$24</f>
        <v>3381.0281982300003</v>
      </c>
      <c r="D147" s="36">
        <f>SUMIFS(СВЦЭМ!$D$33:$D$776,СВЦЭМ!$A$33:$A$776,$A147,СВЦЭМ!$B$33:$B$776,D$119)+'СЕТ СН'!$I$14+СВЦЭМ!$D$10+'СЕТ СН'!$I$5-'СЕТ СН'!$I$24</f>
        <v>3413.0793970800005</v>
      </c>
      <c r="E147" s="36">
        <f>SUMIFS(СВЦЭМ!$D$33:$D$776,СВЦЭМ!$A$33:$A$776,$A147,СВЦЭМ!$B$33:$B$776,E$119)+'СЕТ СН'!$I$14+СВЦЭМ!$D$10+'СЕТ СН'!$I$5-'СЕТ СН'!$I$24</f>
        <v>3416.9483871900002</v>
      </c>
      <c r="F147" s="36">
        <f>SUMIFS(СВЦЭМ!$D$33:$D$776,СВЦЭМ!$A$33:$A$776,$A147,СВЦЭМ!$B$33:$B$776,F$119)+'СЕТ СН'!$I$14+СВЦЭМ!$D$10+'СЕТ СН'!$I$5-'СЕТ СН'!$I$24</f>
        <v>3426.6860131900003</v>
      </c>
      <c r="G147" s="36">
        <f>SUMIFS(СВЦЭМ!$D$33:$D$776,СВЦЭМ!$A$33:$A$776,$A147,СВЦЭМ!$B$33:$B$776,G$119)+'СЕТ СН'!$I$14+СВЦЭМ!$D$10+'СЕТ СН'!$I$5-'СЕТ СН'!$I$24</f>
        <v>3412.8215259100002</v>
      </c>
      <c r="H147" s="36">
        <f>SUMIFS(СВЦЭМ!$D$33:$D$776,СВЦЭМ!$A$33:$A$776,$A147,СВЦЭМ!$B$33:$B$776,H$119)+'СЕТ СН'!$I$14+СВЦЭМ!$D$10+'СЕТ СН'!$I$5-'СЕТ СН'!$I$24</f>
        <v>3376.3249203600003</v>
      </c>
      <c r="I147" s="36">
        <f>SUMIFS(СВЦЭМ!$D$33:$D$776,СВЦЭМ!$A$33:$A$776,$A147,СВЦЭМ!$B$33:$B$776,I$119)+'СЕТ СН'!$I$14+СВЦЭМ!$D$10+'СЕТ СН'!$I$5-'СЕТ СН'!$I$24</f>
        <v>3353.3560624000002</v>
      </c>
      <c r="J147" s="36">
        <f>SUMIFS(СВЦЭМ!$D$33:$D$776,СВЦЭМ!$A$33:$A$776,$A147,СВЦЭМ!$B$33:$B$776,J$119)+'СЕТ СН'!$I$14+СВЦЭМ!$D$10+'СЕТ СН'!$I$5-'СЕТ СН'!$I$24</f>
        <v>3335.2430115300003</v>
      </c>
      <c r="K147" s="36">
        <f>SUMIFS(СВЦЭМ!$D$33:$D$776,СВЦЭМ!$A$33:$A$776,$A147,СВЦЭМ!$B$33:$B$776,K$119)+'СЕТ СН'!$I$14+СВЦЭМ!$D$10+'СЕТ СН'!$I$5-'СЕТ СН'!$I$24</f>
        <v>3324.4143567400001</v>
      </c>
      <c r="L147" s="36">
        <f>SUMIFS(СВЦЭМ!$D$33:$D$776,СВЦЭМ!$A$33:$A$776,$A147,СВЦЭМ!$B$33:$B$776,L$119)+'СЕТ СН'!$I$14+СВЦЭМ!$D$10+'СЕТ СН'!$I$5-'СЕТ СН'!$I$24</f>
        <v>3319.5428139800001</v>
      </c>
      <c r="M147" s="36">
        <f>SUMIFS(СВЦЭМ!$D$33:$D$776,СВЦЭМ!$A$33:$A$776,$A147,СВЦЭМ!$B$33:$B$776,M$119)+'СЕТ СН'!$I$14+СВЦЭМ!$D$10+'СЕТ СН'!$I$5-'СЕТ СН'!$I$24</f>
        <v>3327.0502415800001</v>
      </c>
      <c r="N147" s="36">
        <f>SUMIFS(СВЦЭМ!$D$33:$D$776,СВЦЭМ!$A$33:$A$776,$A147,СВЦЭМ!$B$33:$B$776,N$119)+'СЕТ СН'!$I$14+СВЦЭМ!$D$10+'СЕТ СН'!$I$5-'СЕТ СН'!$I$24</f>
        <v>3332.7233581300002</v>
      </c>
      <c r="O147" s="36">
        <f>SUMIFS(СВЦЭМ!$D$33:$D$776,СВЦЭМ!$A$33:$A$776,$A147,СВЦЭМ!$B$33:$B$776,O$119)+'СЕТ СН'!$I$14+СВЦЭМ!$D$10+'СЕТ СН'!$I$5-'СЕТ СН'!$I$24</f>
        <v>3323.3208838200003</v>
      </c>
      <c r="P147" s="36">
        <f>SUMIFS(СВЦЭМ!$D$33:$D$776,СВЦЭМ!$A$33:$A$776,$A147,СВЦЭМ!$B$33:$B$776,P$119)+'СЕТ СН'!$I$14+СВЦЭМ!$D$10+'СЕТ СН'!$I$5-'СЕТ СН'!$I$24</f>
        <v>3328.3600723700001</v>
      </c>
      <c r="Q147" s="36">
        <f>SUMIFS(СВЦЭМ!$D$33:$D$776,СВЦЭМ!$A$33:$A$776,$A147,СВЦЭМ!$B$33:$B$776,Q$119)+'СЕТ СН'!$I$14+СВЦЭМ!$D$10+'СЕТ СН'!$I$5-'СЕТ СН'!$I$24</f>
        <v>3331.1754801699999</v>
      </c>
      <c r="R147" s="36">
        <f>SUMIFS(СВЦЭМ!$D$33:$D$776,СВЦЭМ!$A$33:$A$776,$A147,СВЦЭМ!$B$33:$B$776,R$119)+'СЕТ СН'!$I$14+СВЦЭМ!$D$10+'СЕТ СН'!$I$5-'СЕТ СН'!$I$24</f>
        <v>3326.8621893600002</v>
      </c>
      <c r="S147" s="36">
        <f>SUMIFS(СВЦЭМ!$D$33:$D$776,СВЦЭМ!$A$33:$A$776,$A147,СВЦЭМ!$B$33:$B$776,S$119)+'СЕТ СН'!$I$14+СВЦЭМ!$D$10+'СЕТ СН'!$I$5-'СЕТ СН'!$I$24</f>
        <v>3316.4750544200001</v>
      </c>
      <c r="T147" s="36">
        <f>SUMIFS(СВЦЭМ!$D$33:$D$776,СВЦЭМ!$A$33:$A$776,$A147,СВЦЭМ!$B$33:$B$776,T$119)+'СЕТ СН'!$I$14+СВЦЭМ!$D$10+'СЕТ СН'!$I$5-'СЕТ СН'!$I$24</f>
        <v>3293.4740516500001</v>
      </c>
      <c r="U147" s="36">
        <f>SUMIFS(СВЦЭМ!$D$33:$D$776,СВЦЭМ!$A$33:$A$776,$A147,СВЦЭМ!$B$33:$B$776,U$119)+'СЕТ СН'!$I$14+СВЦЭМ!$D$10+'СЕТ СН'!$I$5-'СЕТ СН'!$I$24</f>
        <v>3294.077839</v>
      </c>
      <c r="V147" s="36">
        <f>SUMIFS(СВЦЭМ!$D$33:$D$776,СВЦЭМ!$A$33:$A$776,$A147,СВЦЭМ!$B$33:$B$776,V$119)+'СЕТ СН'!$I$14+СВЦЭМ!$D$10+'СЕТ СН'!$I$5-'СЕТ СН'!$I$24</f>
        <v>3302.4083734400001</v>
      </c>
      <c r="W147" s="36">
        <f>SUMIFS(СВЦЭМ!$D$33:$D$776,СВЦЭМ!$A$33:$A$776,$A147,СВЦЭМ!$B$33:$B$776,W$119)+'СЕТ СН'!$I$14+СВЦЭМ!$D$10+'СЕТ СН'!$I$5-'СЕТ СН'!$I$24</f>
        <v>3314.6197333</v>
      </c>
      <c r="X147" s="36">
        <f>SUMIFS(СВЦЭМ!$D$33:$D$776,СВЦЭМ!$A$33:$A$776,$A147,СВЦЭМ!$B$33:$B$776,X$119)+'СЕТ СН'!$I$14+СВЦЭМ!$D$10+'СЕТ СН'!$I$5-'СЕТ СН'!$I$24</f>
        <v>3313.8279761700001</v>
      </c>
      <c r="Y147" s="36">
        <f>SUMIFS(СВЦЭМ!$D$33:$D$776,СВЦЭМ!$A$33:$A$776,$A147,СВЦЭМ!$B$33:$B$776,Y$119)+'СЕТ СН'!$I$14+СВЦЭМ!$D$10+'СЕТ СН'!$I$5-'СЕТ СН'!$I$24</f>
        <v>3334.3871997800002</v>
      </c>
    </row>
    <row r="148" spans="1:27" ht="15.75" x14ac:dyDescent="0.2">
      <c r="A148" s="35">
        <f t="shared" si="3"/>
        <v>44225</v>
      </c>
      <c r="B148" s="36">
        <f>SUMIFS(СВЦЭМ!$D$33:$D$776,СВЦЭМ!$A$33:$A$776,$A148,СВЦЭМ!$B$33:$B$776,B$119)+'СЕТ СН'!$I$14+СВЦЭМ!$D$10+'СЕТ СН'!$I$5-'СЕТ СН'!$I$24</f>
        <v>3321.2709729600001</v>
      </c>
      <c r="C148" s="36">
        <f>SUMIFS(СВЦЭМ!$D$33:$D$776,СВЦЭМ!$A$33:$A$776,$A148,СВЦЭМ!$B$33:$B$776,C$119)+'СЕТ СН'!$I$14+СВЦЭМ!$D$10+'СЕТ СН'!$I$5-'СЕТ СН'!$I$24</f>
        <v>3349.0765867500004</v>
      </c>
      <c r="D148" s="36">
        <f>SUMIFS(СВЦЭМ!$D$33:$D$776,СВЦЭМ!$A$33:$A$776,$A148,СВЦЭМ!$B$33:$B$776,D$119)+'СЕТ СН'!$I$14+СВЦЭМ!$D$10+'СЕТ СН'!$I$5-'СЕТ СН'!$I$24</f>
        <v>3361.9592170100004</v>
      </c>
      <c r="E148" s="36">
        <f>SUMIFS(СВЦЭМ!$D$33:$D$776,СВЦЭМ!$A$33:$A$776,$A148,СВЦЭМ!$B$33:$B$776,E$119)+'СЕТ СН'!$I$14+СВЦЭМ!$D$10+'СЕТ СН'!$I$5-'СЕТ СН'!$I$24</f>
        <v>3350.6574204200001</v>
      </c>
      <c r="F148" s="36">
        <f>SUMIFS(СВЦЭМ!$D$33:$D$776,СВЦЭМ!$A$33:$A$776,$A148,СВЦЭМ!$B$33:$B$776,F$119)+'СЕТ СН'!$I$14+СВЦЭМ!$D$10+'СЕТ СН'!$I$5-'СЕТ СН'!$I$24</f>
        <v>3347.6040905099999</v>
      </c>
      <c r="G148" s="36">
        <f>SUMIFS(СВЦЭМ!$D$33:$D$776,СВЦЭМ!$A$33:$A$776,$A148,СВЦЭМ!$B$33:$B$776,G$119)+'СЕТ СН'!$I$14+СВЦЭМ!$D$10+'СЕТ СН'!$I$5-'СЕТ СН'!$I$24</f>
        <v>3339.33499416</v>
      </c>
      <c r="H148" s="36">
        <f>SUMIFS(СВЦЭМ!$D$33:$D$776,СВЦЭМ!$A$33:$A$776,$A148,СВЦЭМ!$B$33:$B$776,H$119)+'СЕТ СН'!$I$14+СВЦЭМ!$D$10+'СЕТ СН'!$I$5-'СЕТ СН'!$I$24</f>
        <v>3308.4248042300001</v>
      </c>
      <c r="I148" s="36">
        <f>SUMIFS(СВЦЭМ!$D$33:$D$776,СВЦЭМ!$A$33:$A$776,$A148,СВЦЭМ!$B$33:$B$776,I$119)+'СЕТ СН'!$I$14+СВЦЭМ!$D$10+'СЕТ СН'!$I$5-'СЕТ СН'!$I$24</f>
        <v>3272.2866017200004</v>
      </c>
      <c r="J148" s="36">
        <f>SUMIFS(СВЦЭМ!$D$33:$D$776,СВЦЭМ!$A$33:$A$776,$A148,СВЦЭМ!$B$33:$B$776,J$119)+'СЕТ СН'!$I$14+СВЦЭМ!$D$10+'СЕТ СН'!$I$5-'СЕТ СН'!$I$24</f>
        <v>3265.9770047600005</v>
      </c>
      <c r="K148" s="36">
        <f>SUMIFS(СВЦЭМ!$D$33:$D$776,СВЦЭМ!$A$33:$A$776,$A148,СВЦЭМ!$B$33:$B$776,K$119)+'СЕТ СН'!$I$14+СВЦЭМ!$D$10+'СЕТ СН'!$I$5-'СЕТ СН'!$I$24</f>
        <v>3256.4653613300002</v>
      </c>
      <c r="L148" s="36">
        <f>SUMIFS(СВЦЭМ!$D$33:$D$776,СВЦЭМ!$A$33:$A$776,$A148,СВЦЭМ!$B$33:$B$776,L$119)+'СЕТ СН'!$I$14+СВЦЭМ!$D$10+'СЕТ СН'!$I$5-'СЕТ СН'!$I$24</f>
        <v>3258.75786186</v>
      </c>
      <c r="M148" s="36">
        <f>SUMIFS(СВЦЭМ!$D$33:$D$776,СВЦЭМ!$A$33:$A$776,$A148,СВЦЭМ!$B$33:$B$776,M$119)+'СЕТ СН'!$I$14+СВЦЭМ!$D$10+'СЕТ СН'!$I$5-'СЕТ СН'!$I$24</f>
        <v>3286.8175863300003</v>
      </c>
      <c r="N148" s="36">
        <f>SUMIFS(СВЦЭМ!$D$33:$D$776,СВЦЭМ!$A$33:$A$776,$A148,СВЦЭМ!$B$33:$B$776,N$119)+'СЕТ СН'!$I$14+СВЦЭМ!$D$10+'СЕТ СН'!$I$5-'СЕТ СН'!$I$24</f>
        <v>3293.0925048300001</v>
      </c>
      <c r="O148" s="36">
        <f>SUMIFS(СВЦЭМ!$D$33:$D$776,СВЦЭМ!$A$33:$A$776,$A148,СВЦЭМ!$B$33:$B$776,O$119)+'СЕТ СН'!$I$14+СВЦЭМ!$D$10+'СЕТ СН'!$I$5-'СЕТ СН'!$I$24</f>
        <v>3299.5456504100002</v>
      </c>
      <c r="P148" s="36">
        <f>SUMIFS(СВЦЭМ!$D$33:$D$776,СВЦЭМ!$A$33:$A$776,$A148,СВЦЭМ!$B$33:$B$776,P$119)+'СЕТ СН'!$I$14+СВЦЭМ!$D$10+'СЕТ СН'!$I$5-'СЕТ СН'!$I$24</f>
        <v>3306.2307888700002</v>
      </c>
      <c r="Q148" s="36">
        <f>SUMIFS(СВЦЭМ!$D$33:$D$776,СВЦЭМ!$A$33:$A$776,$A148,СВЦЭМ!$B$33:$B$776,Q$119)+'СЕТ СН'!$I$14+СВЦЭМ!$D$10+'СЕТ СН'!$I$5-'СЕТ СН'!$I$24</f>
        <v>3301.9166011700004</v>
      </c>
      <c r="R148" s="36">
        <f>SUMIFS(СВЦЭМ!$D$33:$D$776,СВЦЭМ!$A$33:$A$776,$A148,СВЦЭМ!$B$33:$B$776,R$119)+'СЕТ СН'!$I$14+СВЦЭМ!$D$10+'СЕТ СН'!$I$5-'СЕТ СН'!$I$24</f>
        <v>3272.7384452000001</v>
      </c>
      <c r="S148" s="36">
        <f>SUMIFS(СВЦЭМ!$D$33:$D$776,СВЦЭМ!$A$33:$A$776,$A148,СВЦЭМ!$B$33:$B$776,S$119)+'СЕТ СН'!$I$14+СВЦЭМ!$D$10+'СЕТ СН'!$I$5-'СЕТ СН'!$I$24</f>
        <v>3284.7831068700002</v>
      </c>
      <c r="T148" s="36">
        <f>SUMIFS(СВЦЭМ!$D$33:$D$776,СВЦЭМ!$A$33:$A$776,$A148,СВЦЭМ!$B$33:$B$776,T$119)+'СЕТ СН'!$I$14+СВЦЭМ!$D$10+'СЕТ СН'!$I$5-'СЕТ СН'!$I$24</f>
        <v>3270.1666477300005</v>
      </c>
      <c r="U148" s="36">
        <f>SUMIFS(СВЦЭМ!$D$33:$D$776,СВЦЭМ!$A$33:$A$776,$A148,СВЦЭМ!$B$33:$B$776,U$119)+'СЕТ СН'!$I$14+СВЦЭМ!$D$10+'СЕТ СН'!$I$5-'СЕТ СН'!$I$24</f>
        <v>3270.7386693300004</v>
      </c>
      <c r="V148" s="36">
        <f>SUMIFS(СВЦЭМ!$D$33:$D$776,СВЦЭМ!$A$33:$A$776,$A148,СВЦЭМ!$B$33:$B$776,V$119)+'СЕТ СН'!$I$14+СВЦЭМ!$D$10+'СЕТ СН'!$I$5-'СЕТ СН'!$I$24</f>
        <v>3286.2009943200001</v>
      </c>
      <c r="W148" s="36">
        <f>SUMIFS(СВЦЭМ!$D$33:$D$776,СВЦЭМ!$A$33:$A$776,$A148,СВЦЭМ!$B$33:$B$776,W$119)+'СЕТ СН'!$I$14+СВЦЭМ!$D$10+'СЕТ СН'!$I$5-'СЕТ СН'!$I$24</f>
        <v>3299.3265339400004</v>
      </c>
      <c r="X148" s="36">
        <f>SUMIFS(СВЦЭМ!$D$33:$D$776,СВЦЭМ!$A$33:$A$776,$A148,СВЦЭМ!$B$33:$B$776,X$119)+'СЕТ СН'!$I$14+СВЦЭМ!$D$10+'СЕТ СН'!$I$5-'СЕТ СН'!$I$24</f>
        <v>3299.6562168200003</v>
      </c>
      <c r="Y148" s="36">
        <f>SUMIFS(СВЦЭМ!$D$33:$D$776,СВЦЭМ!$A$33:$A$776,$A148,СВЦЭМ!$B$33:$B$776,Y$119)+'СЕТ СН'!$I$14+СВЦЭМ!$D$10+'СЕТ СН'!$I$5-'СЕТ СН'!$I$24</f>
        <v>3308.6188745100003</v>
      </c>
    </row>
    <row r="149" spans="1:27" ht="15.75" x14ac:dyDescent="0.2">
      <c r="A149" s="35">
        <f t="shared" si="3"/>
        <v>44226</v>
      </c>
      <c r="B149" s="36">
        <f>SUMIFS(СВЦЭМ!$D$33:$D$776,СВЦЭМ!$A$33:$A$776,$A149,СВЦЭМ!$B$33:$B$776,B$119)+'СЕТ СН'!$I$14+СВЦЭМ!$D$10+'СЕТ СН'!$I$5-'СЕТ СН'!$I$24</f>
        <v>3300.7795187600004</v>
      </c>
      <c r="C149" s="36">
        <f>SUMIFS(СВЦЭМ!$D$33:$D$776,СВЦЭМ!$A$33:$A$776,$A149,СВЦЭМ!$B$33:$B$776,C$119)+'СЕТ СН'!$I$14+СВЦЭМ!$D$10+'СЕТ СН'!$I$5-'СЕТ СН'!$I$24</f>
        <v>3334.4739935000002</v>
      </c>
      <c r="D149" s="36">
        <f>SUMIFS(СВЦЭМ!$D$33:$D$776,СВЦЭМ!$A$33:$A$776,$A149,СВЦЭМ!$B$33:$B$776,D$119)+'СЕТ СН'!$I$14+СВЦЭМ!$D$10+'СЕТ СН'!$I$5-'СЕТ СН'!$I$24</f>
        <v>3352.3500588800002</v>
      </c>
      <c r="E149" s="36">
        <f>SUMIFS(СВЦЭМ!$D$33:$D$776,СВЦЭМ!$A$33:$A$776,$A149,СВЦЭМ!$B$33:$B$776,E$119)+'СЕТ СН'!$I$14+СВЦЭМ!$D$10+'СЕТ СН'!$I$5-'СЕТ СН'!$I$24</f>
        <v>3357.2922483600005</v>
      </c>
      <c r="F149" s="36">
        <f>SUMIFS(СВЦЭМ!$D$33:$D$776,СВЦЭМ!$A$33:$A$776,$A149,СВЦЭМ!$B$33:$B$776,F$119)+'СЕТ СН'!$I$14+СВЦЭМ!$D$10+'СЕТ СН'!$I$5-'СЕТ СН'!$I$24</f>
        <v>3371.2017092000001</v>
      </c>
      <c r="G149" s="36">
        <f>SUMIFS(СВЦЭМ!$D$33:$D$776,СВЦЭМ!$A$33:$A$776,$A149,СВЦЭМ!$B$33:$B$776,G$119)+'СЕТ СН'!$I$14+СВЦЭМ!$D$10+'СЕТ СН'!$I$5-'СЕТ СН'!$I$24</f>
        <v>3366.7211841200005</v>
      </c>
      <c r="H149" s="36">
        <f>SUMIFS(СВЦЭМ!$D$33:$D$776,СВЦЭМ!$A$33:$A$776,$A149,СВЦЭМ!$B$33:$B$776,H$119)+'СЕТ СН'!$I$14+СВЦЭМ!$D$10+'СЕТ СН'!$I$5-'СЕТ СН'!$I$24</f>
        <v>3355.0911612</v>
      </c>
      <c r="I149" s="36">
        <f>SUMIFS(СВЦЭМ!$D$33:$D$776,СВЦЭМ!$A$33:$A$776,$A149,СВЦЭМ!$B$33:$B$776,I$119)+'СЕТ СН'!$I$14+СВЦЭМ!$D$10+'СЕТ СН'!$I$5-'СЕТ СН'!$I$24</f>
        <v>3332.7637268500002</v>
      </c>
      <c r="J149" s="36">
        <f>SUMIFS(СВЦЭМ!$D$33:$D$776,СВЦЭМ!$A$33:$A$776,$A149,СВЦЭМ!$B$33:$B$776,J$119)+'СЕТ СН'!$I$14+СВЦЭМ!$D$10+'СЕТ СН'!$I$5-'СЕТ СН'!$I$24</f>
        <v>3315.3176197600001</v>
      </c>
      <c r="K149" s="36">
        <f>SUMIFS(СВЦЭМ!$D$33:$D$776,СВЦЭМ!$A$33:$A$776,$A149,СВЦЭМ!$B$33:$B$776,K$119)+'СЕТ СН'!$I$14+СВЦЭМ!$D$10+'СЕТ СН'!$I$5-'СЕТ СН'!$I$24</f>
        <v>3297.4210077900002</v>
      </c>
      <c r="L149" s="36">
        <f>SUMIFS(СВЦЭМ!$D$33:$D$776,СВЦЭМ!$A$33:$A$776,$A149,СВЦЭМ!$B$33:$B$776,L$119)+'СЕТ СН'!$I$14+СВЦЭМ!$D$10+'СЕТ СН'!$I$5-'СЕТ СН'!$I$24</f>
        <v>3282.5273167400001</v>
      </c>
      <c r="M149" s="36">
        <f>SUMIFS(СВЦЭМ!$D$33:$D$776,СВЦЭМ!$A$33:$A$776,$A149,СВЦЭМ!$B$33:$B$776,M$119)+'СЕТ СН'!$I$14+СВЦЭМ!$D$10+'СЕТ СН'!$I$5-'СЕТ СН'!$I$24</f>
        <v>3284.2963791100001</v>
      </c>
      <c r="N149" s="36">
        <f>SUMIFS(СВЦЭМ!$D$33:$D$776,СВЦЭМ!$A$33:$A$776,$A149,СВЦЭМ!$B$33:$B$776,N$119)+'СЕТ СН'!$I$14+СВЦЭМ!$D$10+'СЕТ СН'!$I$5-'СЕТ СН'!$I$24</f>
        <v>3282.8490474100004</v>
      </c>
      <c r="O149" s="36">
        <f>SUMIFS(СВЦЭМ!$D$33:$D$776,СВЦЭМ!$A$33:$A$776,$A149,СВЦЭМ!$B$33:$B$776,O$119)+'СЕТ СН'!$I$14+СВЦЭМ!$D$10+'СЕТ СН'!$I$5-'СЕТ СН'!$I$24</f>
        <v>3286.52396718</v>
      </c>
      <c r="P149" s="36">
        <f>SUMIFS(СВЦЭМ!$D$33:$D$776,СВЦЭМ!$A$33:$A$776,$A149,СВЦЭМ!$B$33:$B$776,P$119)+'СЕТ СН'!$I$14+СВЦЭМ!$D$10+'СЕТ СН'!$I$5-'СЕТ СН'!$I$24</f>
        <v>3305.1856686600004</v>
      </c>
      <c r="Q149" s="36">
        <f>SUMIFS(СВЦЭМ!$D$33:$D$776,СВЦЭМ!$A$33:$A$776,$A149,СВЦЭМ!$B$33:$B$776,Q$119)+'СЕТ СН'!$I$14+СВЦЭМ!$D$10+'СЕТ СН'!$I$5-'СЕТ СН'!$I$24</f>
        <v>3312.5988833900001</v>
      </c>
      <c r="R149" s="36">
        <f>SUMIFS(СВЦЭМ!$D$33:$D$776,СВЦЭМ!$A$33:$A$776,$A149,СВЦЭМ!$B$33:$B$776,R$119)+'СЕТ СН'!$I$14+СВЦЭМ!$D$10+'СЕТ СН'!$I$5-'СЕТ СН'!$I$24</f>
        <v>3295.7832975900001</v>
      </c>
      <c r="S149" s="36">
        <f>SUMIFS(СВЦЭМ!$D$33:$D$776,СВЦЭМ!$A$33:$A$776,$A149,СВЦЭМ!$B$33:$B$776,S$119)+'СЕТ СН'!$I$14+СВЦЭМ!$D$10+'СЕТ СН'!$I$5-'СЕТ СН'!$I$24</f>
        <v>3287.5856123100002</v>
      </c>
      <c r="T149" s="36">
        <f>SUMIFS(СВЦЭМ!$D$33:$D$776,СВЦЭМ!$A$33:$A$776,$A149,СВЦЭМ!$B$33:$B$776,T$119)+'СЕТ СН'!$I$14+СВЦЭМ!$D$10+'СЕТ СН'!$I$5-'СЕТ СН'!$I$24</f>
        <v>3275.7576531500004</v>
      </c>
      <c r="U149" s="36">
        <f>SUMIFS(СВЦЭМ!$D$33:$D$776,СВЦЭМ!$A$33:$A$776,$A149,СВЦЭМ!$B$33:$B$776,U$119)+'СЕТ СН'!$I$14+СВЦЭМ!$D$10+'СЕТ СН'!$I$5-'СЕТ СН'!$I$24</f>
        <v>3271.2215327700001</v>
      </c>
      <c r="V149" s="36">
        <f>SUMIFS(СВЦЭМ!$D$33:$D$776,СВЦЭМ!$A$33:$A$776,$A149,СВЦЭМ!$B$33:$B$776,V$119)+'СЕТ СН'!$I$14+СВЦЭМ!$D$10+'СЕТ СН'!$I$5-'СЕТ СН'!$I$24</f>
        <v>3289.4709589399999</v>
      </c>
      <c r="W149" s="36">
        <f>SUMIFS(СВЦЭМ!$D$33:$D$776,СВЦЭМ!$A$33:$A$776,$A149,СВЦЭМ!$B$33:$B$776,W$119)+'СЕТ СН'!$I$14+СВЦЭМ!$D$10+'СЕТ СН'!$I$5-'СЕТ СН'!$I$24</f>
        <v>3296.1815220800004</v>
      </c>
      <c r="X149" s="36">
        <f>SUMIFS(СВЦЭМ!$D$33:$D$776,СВЦЭМ!$A$33:$A$776,$A149,СВЦЭМ!$B$33:$B$776,X$119)+'СЕТ СН'!$I$14+СВЦЭМ!$D$10+'СЕТ СН'!$I$5-'СЕТ СН'!$I$24</f>
        <v>3311.6724554400002</v>
      </c>
      <c r="Y149" s="36">
        <f>SUMIFS(СВЦЭМ!$D$33:$D$776,СВЦЭМ!$A$33:$A$776,$A149,СВЦЭМ!$B$33:$B$776,Y$119)+'СЕТ СН'!$I$14+СВЦЭМ!$D$10+'СЕТ СН'!$I$5-'СЕТ СН'!$I$24</f>
        <v>3334.1750131600002</v>
      </c>
    </row>
    <row r="150" spans="1:27" ht="15.75" x14ac:dyDescent="0.2">
      <c r="A150" s="35">
        <f t="shared" si="3"/>
        <v>44227</v>
      </c>
      <c r="B150" s="36">
        <f>SUMIFS(СВЦЭМ!$D$33:$D$776,СВЦЭМ!$A$33:$A$776,$A150,СВЦЭМ!$B$33:$B$776,B$119)+'СЕТ СН'!$I$14+СВЦЭМ!$D$10+'СЕТ СН'!$I$5-'СЕТ СН'!$I$24</f>
        <v>3286.7988456900002</v>
      </c>
      <c r="C150" s="36">
        <f>SUMIFS(СВЦЭМ!$D$33:$D$776,СВЦЭМ!$A$33:$A$776,$A150,СВЦЭМ!$B$33:$B$776,C$119)+'СЕТ СН'!$I$14+СВЦЭМ!$D$10+'СЕТ СН'!$I$5-'СЕТ СН'!$I$24</f>
        <v>3322.1262256800001</v>
      </c>
      <c r="D150" s="36">
        <f>SUMIFS(СВЦЭМ!$D$33:$D$776,СВЦЭМ!$A$33:$A$776,$A150,СВЦЭМ!$B$33:$B$776,D$119)+'СЕТ СН'!$I$14+СВЦЭМ!$D$10+'СЕТ СН'!$I$5-'СЕТ СН'!$I$24</f>
        <v>3338.5209784400004</v>
      </c>
      <c r="E150" s="36">
        <f>SUMIFS(СВЦЭМ!$D$33:$D$776,СВЦЭМ!$A$33:$A$776,$A150,СВЦЭМ!$B$33:$B$776,E$119)+'СЕТ СН'!$I$14+СВЦЭМ!$D$10+'СЕТ СН'!$I$5-'СЕТ СН'!$I$24</f>
        <v>3345.77851964</v>
      </c>
      <c r="F150" s="36">
        <f>SUMIFS(СВЦЭМ!$D$33:$D$776,СВЦЭМ!$A$33:$A$776,$A150,СВЦЭМ!$B$33:$B$776,F$119)+'СЕТ СН'!$I$14+СВЦЭМ!$D$10+'СЕТ СН'!$I$5-'СЕТ СН'!$I$24</f>
        <v>3364.3641790199999</v>
      </c>
      <c r="G150" s="36">
        <f>SUMIFS(СВЦЭМ!$D$33:$D$776,СВЦЭМ!$A$33:$A$776,$A150,СВЦЭМ!$B$33:$B$776,G$119)+'СЕТ СН'!$I$14+СВЦЭМ!$D$10+'СЕТ СН'!$I$5-'СЕТ СН'!$I$24</f>
        <v>3354.6880875800002</v>
      </c>
      <c r="H150" s="36">
        <f>SUMIFS(СВЦЭМ!$D$33:$D$776,СВЦЭМ!$A$33:$A$776,$A150,СВЦЭМ!$B$33:$B$776,H$119)+'СЕТ СН'!$I$14+СВЦЭМ!$D$10+'СЕТ СН'!$I$5-'СЕТ СН'!$I$24</f>
        <v>3345.0347778700002</v>
      </c>
      <c r="I150" s="36">
        <f>SUMIFS(СВЦЭМ!$D$33:$D$776,СВЦЭМ!$A$33:$A$776,$A150,СВЦЭМ!$B$33:$B$776,I$119)+'СЕТ СН'!$I$14+СВЦЭМ!$D$10+'СЕТ СН'!$I$5-'СЕТ СН'!$I$24</f>
        <v>3337.7549856900005</v>
      </c>
      <c r="J150" s="36">
        <f>SUMIFS(СВЦЭМ!$D$33:$D$776,СВЦЭМ!$A$33:$A$776,$A150,СВЦЭМ!$B$33:$B$776,J$119)+'СЕТ СН'!$I$14+СВЦЭМ!$D$10+'СЕТ СН'!$I$5-'СЕТ СН'!$I$24</f>
        <v>3319.1183173100003</v>
      </c>
      <c r="K150" s="36">
        <f>SUMIFS(СВЦЭМ!$D$33:$D$776,СВЦЭМ!$A$33:$A$776,$A150,СВЦЭМ!$B$33:$B$776,K$119)+'СЕТ СН'!$I$14+СВЦЭМ!$D$10+'СЕТ СН'!$I$5-'СЕТ СН'!$I$24</f>
        <v>3299.0189200300001</v>
      </c>
      <c r="L150" s="36">
        <f>SUMIFS(СВЦЭМ!$D$33:$D$776,СВЦЭМ!$A$33:$A$776,$A150,СВЦЭМ!$B$33:$B$776,L$119)+'СЕТ СН'!$I$14+СВЦЭМ!$D$10+'СЕТ СН'!$I$5-'СЕТ СН'!$I$24</f>
        <v>3283.9395494500004</v>
      </c>
      <c r="M150" s="36">
        <f>SUMIFS(СВЦЭМ!$D$33:$D$776,СВЦЭМ!$A$33:$A$776,$A150,СВЦЭМ!$B$33:$B$776,M$119)+'СЕТ СН'!$I$14+СВЦЭМ!$D$10+'СЕТ СН'!$I$5-'СЕТ СН'!$I$24</f>
        <v>3288.4445299200002</v>
      </c>
      <c r="N150" s="36">
        <f>SUMIFS(СВЦЭМ!$D$33:$D$776,СВЦЭМ!$A$33:$A$776,$A150,СВЦЭМ!$B$33:$B$776,N$119)+'СЕТ СН'!$I$14+СВЦЭМ!$D$10+'СЕТ СН'!$I$5-'СЕТ СН'!$I$24</f>
        <v>3284.5355562300001</v>
      </c>
      <c r="O150" s="36">
        <f>SUMIFS(СВЦЭМ!$D$33:$D$776,СВЦЭМ!$A$33:$A$776,$A150,СВЦЭМ!$B$33:$B$776,O$119)+'СЕТ СН'!$I$14+СВЦЭМ!$D$10+'СЕТ СН'!$I$5-'СЕТ СН'!$I$24</f>
        <v>3279.71164047</v>
      </c>
      <c r="P150" s="36">
        <f>SUMIFS(СВЦЭМ!$D$33:$D$776,СВЦЭМ!$A$33:$A$776,$A150,СВЦЭМ!$B$33:$B$776,P$119)+'СЕТ СН'!$I$14+СВЦЭМ!$D$10+'СЕТ СН'!$I$5-'СЕТ СН'!$I$24</f>
        <v>3277.0820478900005</v>
      </c>
      <c r="Q150" s="36">
        <f>SUMIFS(СВЦЭМ!$D$33:$D$776,СВЦЭМ!$A$33:$A$776,$A150,СВЦЭМ!$B$33:$B$776,Q$119)+'СЕТ СН'!$I$14+СВЦЭМ!$D$10+'СЕТ СН'!$I$5-'СЕТ СН'!$I$24</f>
        <v>3282.0531892200001</v>
      </c>
      <c r="R150" s="36">
        <f>SUMIFS(СВЦЭМ!$D$33:$D$776,СВЦЭМ!$A$33:$A$776,$A150,СВЦЭМ!$B$33:$B$776,R$119)+'СЕТ СН'!$I$14+СВЦЭМ!$D$10+'СЕТ СН'!$I$5-'СЕТ СН'!$I$24</f>
        <v>3295.2501756700003</v>
      </c>
      <c r="S150" s="36">
        <f>SUMIFS(СВЦЭМ!$D$33:$D$776,СВЦЭМ!$A$33:$A$776,$A150,СВЦЭМ!$B$33:$B$776,S$119)+'СЕТ СН'!$I$14+СВЦЭМ!$D$10+'СЕТ СН'!$I$5-'СЕТ СН'!$I$24</f>
        <v>3315.1495321800003</v>
      </c>
      <c r="T150" s="36">
        <f>SUMIFS(СВЦЭМ!$D$33:$D$776,СВЦЭМ!$A$33:$A$776,$A150,СВЦЭМ!$B$33:$B$776,T$119)+'СЕТ СН'!$I$14+СВЦЭМ!$D$10+'СЕТ СН'!$I$5-'СЕТ СН'!$I$24</f>
        <v>3327.4949283800001</v>
      </c>
      <c r="U150" s="36">
        <f>SUMIFS(СВЦЭМ!$D$33:$D$776,СВЦЭМ!$A$33:$A$776,$A150,СВЦЭМ!$B$33:$B$776,U$119)+'СЕТ СН'!$I$14+СВЦЭМ!$D$10+'СЕТ СН'!$I$5-'СЕТ СН'!$I$24</f>
        <v>3328.8314268300001</v>
      </c>
      <c r="V150" s="36">
        <f>SUMIFS(СВЦЭМ!$D$33:$D$776,СВЦЭМ!$A$33:$A$776,$A150,СВЦЭМ!$B$33:$B$776,V$119)+'СЕТ СН'!$I$14+СВЦЭМ!$D$10+'СЕТ СН'!$I$5-'СЕТ СН'!$I$24</f>
        <v>3320.7258079700005</v>
      </c>
      <c r="W150" s="36">
        <f>SUMIFS(СВЦЭМ!$D$33:$D$776,СВЦЭМ!$A$33:$A$776,$A150,СВЦЭМ!$B$33:$B$776,W$119)+'СЕТ СН'!$I$14+СВЦЭМ!$D$10+'СЕТ СН'!$I$5-'СЕТ СН'!$I$24</f>
        <v>3314.9549857700003</v>
      </c>
      <c r="X150" s="36">
        <f>SUMIFS(СВЦЭМ!$D$33:$D$776,СВЦЭМ!$A$33:$A$776,$A150,СВЦЭМ!$B$33:$B$776,X$119)+'СЕТ СН'!$I$14+СВЦЭМ!$D$10+'СЕТ СН'!$I$5-'СЕТ СН'!$I$24</f>
        <v>3304.6922724200003</v>
      </c>
      <c r="Y150" s="36">
        <f>SUMIFS(СВЦЭМ!$D$33:$D$776,СВЦЭМ!$A$33:$A$776,$A150,СВЦЭМ!$B$33:$B$776,Y$119)+'СЕТ СН'!$I$14+СВЦЭМ!$D$10+'СЕТ СН'!$I$5-'СЕТ СН'!$I$24</f>
        <v>3300.8718263200003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148</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s="46" customFormat="1"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01.01.2021</v>
      </c>
      <c r="B156" s="36">
        <f>SUMIFS(СВЦЭМ!$E$33:$E$776,СВЦЭМ!$A$33:$A$776,$A156,СВЦЭМ!$B$33:$B$776,B$155)+'СЕТ СН'!$F$15</f>
        <v>151.03505913000001</v>
      </c>
      <c r="C156" s="36">
        <f>SUMIFS(СВЦЭМ!$E$33:$E$776,СВЦЭМ!$A$33:$A$776,$A156,СВЦЭМ!$B$33:$B$776,C$155)+'СЕТ СН'!$F$15</f>
        <v>154.55533439999999</v>
      </c>
      <c r="D156" s="36">
        <f>SUMIFS(СВЦЭМ!$E$33:$E$776,СВЦЭМ!$A$33:$A$776,$A156,СВЦЭМ!$B$33:$B$776,D$155)+'СЕТ СН'!$F$15</f>
        <v>150.36507974</v>
      </c>
      <c r="E156" s="36">
        <f>SUMIFS(СВЦЭМ!$E$33:$E$776,СВЦЭМ!$A$33:$A$776,$A156,СВЦЭМ!$B$33:$B$776,E$155)+'СЕТ СН'!$F$15</f>
        <v>150.46228052999999</v>
      </c>
      <c r="F156" s="36">
        <f>SUMIFS(СВЦЭМ!$E$33:$E$776,СВЦЭМ!$A$33:$A$776,$A156,СВЦЭМ!$B$33:$B$776,F$155)+'СЕТ СН'!$F$15</f>
        <v>147.98167917999999</v>
      </c>
      <c r="G156" s="36">
        <f>SUMIFS(СВЦЭМ!$E$33:$E$776,СВЦЭМ!$A$33:$A$776,$A156,СВЦЭМ!$B$33:$B$776,G$155)+'СЕТ СН'!$F$15</f>
        <v>148.59758442</v>
      </c>
      <c r="H156" s="36">
        <f>SUMIFS(СВЦЭМ!$E$33:$E$776,СВЦЭМ!$A$33:$A$776,$A156,СВЦЭМ!$B$33:$B$776,H$155)+'СЕТ СН'!$F$15</f>
        <v>152.8258275</v>
      </c>
      <c r="I156" s="36">
        <f>SUMIFS(СВЦЭМ!$E$33:$E$776,СВЦЭМ!$A$33:$A$776,$A156,СВЦЭМ!$B$33:$B$776,I$155)+'СЕТ СН'!$F$15</f>
        <v>151.74581140999999</v>
      </c>
      <c r="J156" s="36">
        <f>SUMIFS(СВЦЭМ!$E$33:$E$776,СВЦЭМ!$A$33:$A$776,$A156,СВЦЭМ!$B$33:$B$776,J$155)+'СЕТ СН'!$F$15</f>
        <v>151.1124059</v>
      </c>
      <c r="K156" s="36">
        <f>SUMIFS(СВЦЭМ!$E$33:$E$776,СВЦЭМ!$A$33:$A$776,$A156,СВЦЭМ!$B$33:$B$776,K$155)+'СЕТ СН'!$F$15</f>
        <v>148.46364034999999</v>
      </c>
      <c r="L156" s="36">
        <f>SUMIFS(СВЦЭМ!$E$33:$E$776,СВЦЭМ!$A$33:$A$776,$A156,СВЦЭМ!$B$33:$B$776,L$155)+'СЕТ СН'!$F$15</f>
        <v>146.70499237000001</v>
      </c>
      <c r="M156" s="36">
        <f>SUMIFS(СВЦЭМ!$E$33:$E$776,СВЦЭМ!$A$33:$A$776,$A156,СВЦЭМ!$B$33:$B$776,M$155)+'СЕТ СН'!$F$15</f>
        <v>145.53621473000001</v>
      </c>
      <c r="N156" s="36">
        <f>SUMIFS(СВЦЭМ!$E$33:$E$776,СВЦЭМ!$A$33:$A$776,$A156,СВЦЭМ!$B$33:$B$776,N$155)+'СЕТ СН'!$F$15</f>
        <v>146.64390137000001</v>
      </c>
      <c r="O156" s="36">
        <f>SUMIFS(СВЦЭМ!$E$33:$E$776,СВЦЭМ!$A$33:$A$776,$A156,СВЦЭМ!$B$33:$B$776,O$155)+'СЕТ СН'!$F$15</f>
        <v>146.97312492</v>
      </c>
      <c r="P156" s="36">
        <f>SUMIFS(СВЦЭМ!$E$33:$E$776,СВЦЭМ!$A$33:$A$776,$A156,СВЦЭМ!$B$33:$B$776,P$155)+'СЕТ СН'!$F$15</f>
        <v>150.30595256000001</v>
      </c>
      <c r="Q156" s="36">
        <f>SUMIFS(СВЦЭМ!$E$33:$E$776,СВЦЭМ!$A$33:$A$776,$A156,СВЦЭМ!$B$33:$B$776,Q$155)+'СЕТ СН'!$F$15</f>
        <v>150.21693661</v>
      </c>
      <c r="R156" s="36">
        <f>SUMIFS(СВЦЭМ!$E$33:$E$776,СВЦЭМ!$A$33:$A$776,$A156,СВЦЭМ!$B$33:$B$776,R$155)+'СЕТ СН'!$F$15</f>
        <v>147.07570543</v>
      </c>
      <c r="S156" s="36">
        <f>SUMIFS(СВЦЭМ!$E$33:$E$776,СВЦЭМ!$A$33:$A$776,$A156,СВЦЭМ!$B$33:$B$776,S$155)+'СЕТ СН'!$F$15</f>
        <v>144.06971776</v>
      </c>
      <c r="T156" s="36">
        <f>SUMIFS(СВЦЭМ!$E$33:$E$776,СВЦЭМ!$A$33:$A$776,$A156,СВЦЭМ!$B$33:$B$776,T$155)+'СЕТ СН'!$F$15</f>
        <v>142.48787952000001</v>
      </c>
      <c r="U156" s="36">
        <f>SUMIFS(СВЦЭМ!$E$33:$E$776,СВЦЭМ!$A$33:$A$776,$A156,СВЦЭМ!$B$33:$B$776,U$155)+'СЕТ СН'!$F$15</f>
        <v>141.32945577999999</v>
      </c>
      <c r="V156" s="36">
        <f>SUMIFS(СВЦЭМ!$E$33:$E$776,СВЦЭМ!$A$33:$A$776,$A156,СВЦЭМ!$B$33:$B$776,V$155)+'СЕТ СН'!$F$15</f>
        <v>140.06813431</v>
      </c>
      <c r="W156" s="36">
        <f>SUMIFS(СВЦЭМ!$E$33:$E$776,СВЦЭМ!$A$33:$A$776,$A156,СВЦЭМ!$B$33:$B$776,W$155)+'СЕТ СН'!$F$15</f>
        <v>141.76971211</v>
      </c>
      <c r="X156" s="36">
        <f>SUMIFS(СВЦЭМ!$E$33:$E$776,СВЦЭМ!$A$33:$A$776,$A156,СВЦЭМ!$B$33:$B$776,X$155)+'СЕТ СН'!$F$15</f>
        <v>143.56688363000001</v>
      </c>
      <c r="Y156" s="36">
        <f>SUMIFS(СВЦЭМ!$E$33:$E$776,СВЦЭМ!$A$33:$A$776,$A156,СВЦЭМ!$B$33:$B$776,Y$155)+'СЕТ СН'!$F$15</f>
        <v>144.05630102999999</v>
      </c>
      <c r="AA156" s="45"/>
    </row>
    <row r="157" spans="1:27" ht="15.75" x14ac:dyDescent="0.2">
      <c r="A157" s="35">
        <f>A156+1</f>
        <v>44198</v>
      </c>
      <c r="B157" s="36">
        <f>SUMIFS(СВЦЭМ!$E$33:$E$776,СВЦЭМ!$A$33:$A$776,$A157,СВЦЭМ!$B$33:$B$776,B$155)+'СЕТ СН'!$F$15</f>
        <v>149.39984670000001</v>
      </c>
      <c r="C157" s="36">
        <f>SUMIFS(СВЦЭМ!$E$33:$E$776,СВЦЭМ!$A$33:$A$776,$A157,СВЦЭМ!$B$33:$B$776,C$155)+'СЕТ СН'!$F$15</f>
        <v>152.35838000000001</v>
      </c>
      <c r="D157" s="36">
        <f>SUMIFS(СВЦЭМ!$E$33:$E$776,СВЦЭМ!$A$33:$A$776,$A157,СВЦЭМ!$B$33:$B$776,D$155)+'СЕТ СН'!$F$15</f>
        <v>154.28658064999999</v>
      </c>
      <c r="E157" s="36">
        <f>SUMIFS(СВЦЭМ!$E$33:$E$776,СВЦЭМ!$A$33:$A$776,$A157,СВЦЭМ!$B$33:$B$776,E$155)+'СЕТ СН'!$F$15</f>
        <v>158.17163997</v>
      </c>
      <c r="F157" s="36">
        <f>SUMIFS(СВЦЭМ!$E$33:$E$776,СВЦЭМ!$A$33:$A$776,$A157,СВЦЭМ!$B$33:$B$776,F$155)+'СЕТ СН'!$F$15</f>
        <v>155.44205708000001</v>
      </c>
      <c r="G157" s="36">
        <f>SUMIFS(СВЦЭМ!$E$33:$E$776,СВЦЭМ!$A$33:$A$776,$A157,СВЦЭМ!$B$33:$B$776,G$155)+'СЕТ СН'!$F$15</f>
        <v>155.28888308000001</v>
      </c>
      <c r="H157" s="36">
        <f>SUMIFS(СВЦЭМ!$E$33:$E$776,СВЦЭМ!$A$33:$A$776,$A157,СВЦЭМ!$B$33:$B$776,H$155)+'СЕТ СН'!$F$15</f>
        <v>158.06489916999999</v>
      </c>
      <c r="I157" s="36">
        <f>SUMIFS(СВЦЭМ!$E$33:$E$776,СВЦЭМ!$A$33:$A$776,$A157,СВЦЭМ!$B$33:$B$776,I$155)+'СЕТ СН'!$F$15</f>
        <v>156.00167686</v>
      </c>
      <c r="J157" s="36">
        <f>SUMIFS(СВЦЭМ!$E$33:$E$776,СВЦЭМ!$A$33:$A$776,$A157,СВЦЭМ!$B$33:$B$776,J$155)+'СЕТ СН'!$F$15</f>
        <v>153.44806305</v>
      </c>
      <c r="K157" s="36">
        <f>SUMIFS(СВЦЭМ!$E$33:$E$776,СВЦЭМ!$A$33:$A$776,$A157,СВЦЭМ!$B$33:$B$776,K$155)+'СЕТ СН'!$F$15</f>
        <v>150.09407625</v>
      </c>
      <c r="L157" s="36">
        <f>SUMIFS(СВЦЭМ!$E$33:$E$776,СВЦЭМ!$A$33:$A$776,$A157,СВЦЭМ!$B$33:$B$776,L$155)+'СЕТ СН'!$F$15</f>
        <v>147.41423574000001</v>
      </c>
      <c r="M157" s="36">
        <f>SUMIFS(СВЦЭМ!$E$33:$E$776,СВЦЭМ!$A$33:$A$776,$A157,СВЦЭМ!$B$33:$B$776,M$155)+'СЕТ СН'!$F$15</f>
        <v>141.41164079999999</v>
      </c>
      <c r="N157" s="36">
        <f>SUMIFS(СВЦЭМ!$E$33:$E$776,СВЦЭМ!$A$33:$A$776,$A157,СВЦЭМ!$B$33:$B$776,N$155)+'СЕТ СН'!$F$15</f>
        <v>143.07630327999999</v>
      </c>
      <c r="O157" s="36">
        <f>SUMIFS(СВЦЭМ!$E$33:$E$776,СВЦЭМ!$A$33:$A$776,$A157,СВЦЭМ!$B$33:$B$776,O$155)+'СЕТ СН'!$F$15</f>
        <v>144.97970359000001</v>
      </c>
      <c r="P157" s="36">
        <f>SUMIFS(СВЦЭМ!$E$33:$E$776,СВЦЭМ!$A$33:$A$776,$A157,СВЦЭМ!$B$33:$B$776,P$155)+'СЕТ СН'!$F$15</f>
        <v>145.86326808000001</v>
      </c>
      <c r="Q157" s="36">
        <f>SUMIFS(СВЦЭМ!$E$33:$E$776,СВЦЭМ!$A$33:$A$776,$A157,СВЦЭМ!$B$33:$B$776,Q$155)+'СЕТ СН'!$F$15</f>
        <v>145.78648468</v>
      </c>
      <c r="R157" s="36">
        <f>SUMIFS(СВЦЭМ!$E$33:$E$776,СВЦЭМ!$A$33:$A$776,$A157,СВЦЭМ!$B$33:$B$776,R$155)+'СЕТ СН'!$F$15</f>
        <v>143.61494288</v>
      </c>
      <c r="S157" s="36">
        <f>SUMIFS(СВЦЭМ!$E$33:$E$776,СВЦЭМ!$A$33:$A$776,$A157,СВЦЭМ!$B$33:$B$776,S$155)+'СЕТ СН'!$F$15</f>
        <v>144.7510532</v>
      </c>
      <c r="T157" s="36">
        <f>SUMIFS(СВЦЭМ!$E$33:$E$776,СВЦЭМ!$A$33:$A$776,$A157,СВЦЭМ!$B$33:$B$776,T$155)+'СЕТ СН'!$F$15</f>
        <v>142.88258972</v>
      </c>
      <c r="U157" s="36">
        <f>SUMIFS(СВЦЭМ!$E$33:$E$776,СВЦЭМ!$A$33:$A$776,$A157,СВЦЭМ!$B$33:$B$776,U$155)+'СЕТ СН'!$F$15</f>
        <v>141.91184946000001</v>
      </c>
      <c r="V157" s="36">
        <f>SUMIFS(СВЦЭМ!$E$33:$E$776,СВЦЭМ!$A$33:$A$776,$A157,СВЦЭМ!$B$33:$B$776,V$155)+'СЕТ СН'!$F$15</f>
        <v>142.5471387</v>
      </c>
      <c r="W157" s="36">
        <f>SUMIFS(СВЦЭМ!$E$33:$E$776,СВЦЭМ!$A$33:$A$776,$A157,СВЦЭМ!$B$33:$B$776,W$155)+'СЕТ СН'!$F$15</f>
        <v>144.21546481999999</v>
      </c>
      <c r="X157" s="36">
        <f>SUMIFS(СВЦЭМ!$E$33:$E$776,СВЦЭМ!$A$33:$A$776,$A157,СВЦЭМ!$B$33:$B$776,X$155)+'СЕТ СН'!$F$15</f>
        <v>145.07365544000001</v>
      </c>
      <c r="Y157" s="36">
        <f>SUMIFS(СВЦЭМ!$E$33:$E$776,СВЦЭМ!$A$33:$A$776,$A157,СВЦЭМ!$B$33:$B$776,Y$155)+'СЕТ СН'!$F$15</f>
        <v>146.42657531</v>
      </c>
    </row>
    <row r="158" spans="1:27" ht="15.75" x14ac:dyDescent="0.2">
      <c r="A158" s="35">
        <f t="shared" ref="A158:A186" si="4">A157+1</f>
        <v>44199</v>
      </c>
      <c r="B158" s="36">
        <f>SUMIFS(СВЦЭМ!$E$33:$E$776,СВЦЭМ!$A$33:$A$776,$A158,СВЦЭМ!$B$33:$B$776,B$155)+'СЕТ СН'!$F$15</f>
        <v>145.26223895999999</v>
      </c>
      <c r="C158" s="36">
        <f>SUMIFS(СВЦЭМ!$E$33:$E$776,СВЦЭМ!$A$33:$A$776,$A158,СВЦЭМ!$B$33:$B$776,C$155)+'СЕТ СН'!$F$15</f>
        <v>147.19713340000001</v>
      </c>
      <c r="D158" s="36">
        <f>SUMIFS(СВЦЭМ!$E$33:$E$776,СВЦЭМ!$A$33:$A$776,$A158,СВЦЭМ!$B$33:$B$776,D$155)+'СЕТ СН'!$F$15</f>
        <v>148.59502918000001</v>
      </c>
      <c r="E158" s="36">
        <f>SUMIFS(СВЦЭМ!$E$33:$E$776,СВЦЭМ!$A$33:$A$776,$A158,СВЦЭМ!$B$33:$B$776,E$155)+'СЕТ СН'!$F$15</f>
        <v>151.32670095</v>
      </c>
      <c r="F158" s="36">
        <f>SUMIFS(СВЦЭМ!$E$33:$E$776,СВЦЭМ!$A$33:$A$776,$A158,СВЦЭМ!$B$33:$B$776,F$155)+'СЕТ СН'!$F$15</f>
        <v>148.46902148000001</v>
      </c>
      <c r="G158" s="36">
        <f>SUMIFS(СВЦЭМ!$E$33:$E$776,СВЦЭМ!$A$33:$A$776,$A158,СВЦЭМ!$B$33:$B$776,G$155)+'СЕТ СН'!$F$15</f>
        <v>148.09280150999999</v>
      </c>
      <c r="H158" s="36">
        <f>SUMIFS(СВЦЭМ!$E$33:$E$776,СВЦЭМ!$A$33:$A$776,$A158,СВЦЭМ!$B$33:$B$776,H$155)+'СЕТ СН'!$F$15</f>
        <v>151.6396431</v>
      </c>
      <c r="I158" s="36">
        <f>SUMIFS(СВЦЭМ!$E$33:$E$776,СВЦЭМ!$A$33:$A$776,$A158,СВЦЭМ!$B$33:$B$776,I$155)+'СЕТ СН'!$F$15</f>
        <v>152.16044171999999</v>
      </c>
      <c r="J158" s="36">
        <f>SUMIFS(СВЦЭМ!$E$33:$E$776,СВЦЭМ!$A$33:$A$776,$A158,СВЦЭМ!$B$33:$B$776,J$155)+'СЕТ СН'!$F$15</f>
        <v>151.61156894999999</v>
      </c>
      <c r="K158" s="36">
        <f>SUMIFS(СВЦЭМ!$E$33:$E$776,СВЦЭМ!$A$33:$A$776,$A158,СВЦЭМ!$B$33:$B$776,K$155)+'СЕТ СН'!$F$15</f>
        <v>151.77947103</v>
      </c>
      <c r="L158" s="36">
        <f>SUMIFS(СВЦЭМ!$E$33:$E$776,СВЦЭМ!$A$33:$A$776,$A158,СВЦЭМ!$B$33:$B$776,L$155)+'СЕТ СН'!$F$15</f>
        <v>149.98095099</v>
      </c>
      <c r="M158" s="36">
        <f>SUMIFS(СВЦЭМ!$E$33:$E$776,СВЦЭМ!$A$33:$A$776,$A158,СВЦЭМ!$B$33:$B$776,M$155)+'СЕТ СН'!$F$15</f>
        <v>149.26212937</v>
      </c>
      <c r="N158" s="36">
        <f>SUMIFS(СВЦЭМ!$E$33:$E$776,СВЦЭМ!$A$33:$A$776,$A158,СВЦЭМ!$B$33:$B$776,N$155)+'СЕТ СН'!$F$15</f>
        <v>151.26358851000001</v>
      </c>
      <c r="O158" s="36">
        <f>SUMIFS(СВЦЭМ!$E$33:$E$776,СВЦЭМ!$A$33:$A$776,$A158,СВЦЭМ!$B$33:$B$776,O$155)+'СЕТ СН'!$F$15</f>
        <v>153.13287740000001</v>
      </c>
      <c r="P158" s="36">
        <f>SUMIFS(СВЦЭМ!$E$33:$E$776,СВЦЭМ!$A$33:$A$776,$A158,СВЦЭМ!$B$33:$B$776,P$155)+'СЕТ СН'!$F$15</f>
        <v>154.90422957000001</v>
      </c>
      <c r="Q158" s="36">
        <f>SUMIFS(СВЦЭМ!$E$33:$E$776,СВЦЭМ!$A$33:$A$776,$A158,СВЦЭМ!$B$33:$B$776,Q$155)+'СЕТ СН'!$F$15</f>
        <v>155.47454048</v>
      </c>
      <c r="R158" s="36">
        <f>SUMIFS(СВЦЭМ!$E$33:$E$776,СВЦЭМ!$A$33:$A$776,$A158,СВЦЭМ!$B$33:$B$776,R$155)+'СЕТ СН'!$F$15</f>
        <v>154.27735623000001</v>
      </c>
      <c r="S158" s="36">
        <f>SUMIFS(СВЦЭМ!$E$33:$E$776,СВЦЭМ!$A$33:$A$776,$A158,СВЦЭМ!$B$33:$B$776,S$155)+'СЕТ СН'!$F$15</f>
        <v>151.64252689</v>
      </c>
      <c r="T158" s="36">
        <f>SUMIFS(СВЦЭМ!$E$33:$E$776,СВЦЭМ!$A$33:$A$776,$A158,СВЦЭМ!$B$33:$B$776,T$155)+'СЕТ СН'!$F$15</f>
        <v>148.78424956999999</v>
      </c>
      <c r="U158" s="36">
        <f>SUMIFS(СВЦЭМ!$E$33:$E$776,СВЦЭМ!$A$33:$A$776,$A158,СВЦЭМ!$B$33:$B$776,U$155)+'СЕТ СН'!$F$15</f>
        <v>149.44689940000001</v>
      </c>
      <c r="V158" s="36">
        <f>SUMIFS(СВЦЭМ!$E$33:$E$776,СВЦЭМ!$A$33:$A$776,$A158,СВЦЭМ!$B$33:$B$776,V$155)+'СЕТ СН'!$F$15</f>
        <v>149.49730134000001</v>
      </c>
      <c r="W158" s="36">
        <f>SUMIFS(СВЦЭМ!$E$33:$E$776,СВЦЭМ!$A$33:$A$776,$A158,СВЦЭМ!$B$33:$B$776,W$155)+'СЕТ СН'!$F$15</f>
        <v>150.79022796999999</v>
      </c>
      <c r="X158" s="36">
        <f>SUMIFS(СВЦЭМ!$E$33:$E$776,СВЦЭМ!$A$33:$A$776,$A158,СВЦЭМ!$B$33:$B$776,X$155)+'СЕТ СН'!$F$15</f>
        <v>152.21052094999999</v>
      </c>
      <c r="Y158" s="36">
        <f>SUMIFS(СВЦЭМ!$E$33:$E$776,СВЦЭМ!$A$33:$A$776,$A158,СВЦЭМ!$B$33:$B$776,Y$155)+'СЕТ СН'!$F$15</f>
        <v>152.96899775</v>
      </c>
    </row>
    <row r="159" spans="1:27" ht="15.75" x14ac:dyDescent="0.2">
      <c r="A159" s="35">
        <f t="shared" si="4"/>
        <v>44200</v>
      </c>
      <c r="B159" s="36">
        <f>SUMIFS(СВЦЭМ!$E$33:$E$776,СВЦЭМ!$A$33:$A$776,$A159,СВЦЭМ!$B$33:$B$776,B$155)+'СЕТ СН'!$F$15</f>
        <v>155.78992152999999</v>
      </c>
      <c r="C159" s="36">
        <f>SUMIFS(СВЦЭМ!$E$33:$E$776,СВЦЭМ!$A$33:$A$776,$A159,СВЦЭМ!$B$33:$B$776,C$155)+'СЕТ СН'!$F$15</f>
        <v>158.22876464999999</v>
      </c>
      <c r="D159" s="36">
        <f>SUMIFS(СВЦЭМ!$E$33:$E$776,СВЦЭМ!$A$33:$A$776,$A159,СВЦЭМ!$B$33:$B$776,D$155)+'СЕТ СН'!$F$15</f>
        <v>160.41167995000001</v>
      </c>
      <c r="E159" s="36">
        <f>SUMIFS(СВЦЭМ!$E$33:$E$776,СВЦЭМ!$A$33:$A$776,$A159,СВЦЭМ!$B$33:$B$776,E$155)+'СЕТ СН'!$F$15</f>
        <v>163.96957915999999</v>
      </c>
      <c r="F159" s="36">
        <f>SUMIFS(СВЦЭМ!$E$33:$E$776,СВЦЭМ!$A$33:$A$776,$A159,СВЦЭМ!$B$33:$B$776,F$155)+'СЕТ СН'!$F$15</f>
        <v>158.96998997</v>
      </c>
      <c r="G159" s="36">
        <f>SUMIFS(СВЦЭМ!$E$33:$E$776,СВЦЭМ!$A$33:$A$776,$A159,СВЦЭМ!$B$33:$B$776,G$155)+'СЕТ СН'!$F$15</f>
        <v>158.53617706</v>
      </c>
      <c r="H159" s="36">
        <f>SUMIFS(СВЦЭМ!$E$33:$E$776,СВЦЭМ!$A$33:$A$776,$A159,СВЦЭМ!$B$33:$B$776,H$155)+'СЕТ СН'!$F$15</f>
        <v>159.33157678000001</v>
      </c>
      <c r="I159" s="36">
        <f>SUMIFS(СВЦЭМ!$E$33:$E$776,СВЦЭМ!$A$33:$A$776,$A159,СВЦЭМ!$B$33:$B$776,I$155)+'СЕТ СН'!$F$15</f>
        <v>156.93061243</v>
      </c>
      <c r="J159" s="36">
        <f>SUMIFS(СВЦЭМ!$E$33:$E$776,СВЦЭМ!$A$33:$A$776,$A159,СВЦЭМ!$B$33:$B$776,J$155)+'СЕТ СН'!$F$15</f>
        <v>153.71282987000001</v>
      </c>
      <c r="K159" s="36">
        <f>SUMIFS(СВЦЭМ!$E$33:$E$776,СВЦЭМ!$A$33:$A$776,$A159,СВЦЭМ!$B$33:$B$776,K$155)+'СЕТ СН'!$F$15</f>
        <v>149.53086106000001</v>
      </c>
      <c r="L159" s="36">
        <f>SUMIFS(СВЦЭМ!$E$33:$E$776,СВЦЭМ!$A$33:$A$776,$A159,СВЦЭМ!$B$33:$B$776,L$155)+'СЕТ СН'!$F$15</f>
        <v>147.86286569000001</v>
      </c>
      <c r="M159" s="36">
        <f>SUMIFS(СВЦЭМ!$E$33:$E$776,СВЦЭМ!$A$33:$A$776,$A159,СВЦЭМ!$B$33:$B$776,M$155)+'СЕТ СН'!$F$15</f>
        <v>146.93813736000001</v>
      </c>
      <c r="N159" s="36">
        <f>SUMIFS(СВЦЭМ!$E$33:$E$776,СВЦЭМ!$A$33:$A$776,$A159,СВЦЭМ!$B$33:$B$776,N$155)+'СЕТ СН'!$F$15</f>
        <v>149.71924978999999</v>
      </c>
      <c r="O159" s="36">
        <f>SUMIFS(СВЦЭМ!$E$33:$E$776,СВЦЭМ!$A$33:$A$776,$A159,СВЦЭМ!$B$33:$B$776,O$155)+'СЕТ СН'!$F$15</f>
        <v>151.20879181000001</v>
      </c>
      <c r="P159" s="36">
        <f>SUMIFS(СВЦЭМ!$E$33:$E$776,СВЦЭМ!$A$33:$A$776,$A159,СВЦЭМ!$B$33:$B$776,P$155)+'СЕТ СН'!$F$15</f>
        <v>152.79457635</v>
      </c>
      <c r="Q159" s="36">
        <f>SUMIFS(СВЦЭМ!$E$33:$E$776,СВЦЭМ!$A$33:$A$776,$A159,СВЦЭМ!$B$33:$B$776,Q$155)+'СЕТ СН'!$F$15</f>
        <v>153.61335489999999</v>
      </c>
      <c r="R159" s="36">
        <f>SUMIFS(СВЦЭМ!$E$33:$E$776,СВЦЭМ!$A$33:$A$776,$A159,СВЦЭМ!$B$33:$B$776,R$155)+'СЕТ СН'!$F$15</f>
        <v>151.41383827000001</v>
      </c>
      <c r="S159" s="36">
        <f>SUMIFS(СВЦЭМ!$E$33:$E$776,СВЦЭМ!$A$33:$A$776,$A159,СВЦЭМ!$B$33:$B$776,S$155)+'СЕТ СН'!$F$15</f>
        <v>149.82982448000001</v>
      </c>
      <c r="T159" s="36">
        <f>SUMIFS(СВЦЭМ!$E$33:$E$776,СВЦЭМ!$A$33:$A$776,$A159,СВЦЭМ!$B$33:$B$776,T$155)+'СЕТ СН'!$F$15</f>
        <v>147.74886508</v>
      </c>
      <c r="U159" s="36">
        <f>SUMIFS(СВЦЭМ!$E$33:$E$776,СВЦЭМ!$A$33:$A$776,$A159,СВЦЭМ!$B$33:$B$776,U$155)+'СЕТ СН'!$F$15</f>
        <v>148.49164399</v>
      </c>
      <c r="V159" s="36">
        <f>SUMIFS(СВЦЭМ!$E$33:$E$776,СВЦЭМ!$A$33:$A$776,$A159,СВЦЭМ!$B$33:$B$776,V$155)+'СЕТ СН'!$F$15</f>
        <v>148.71772256</v>
      </c>
      <c r="W159" s="36">
        <f>SUMIFS(СВЦЭМ!$E$33:$E$776,СВЦЭМ!$A$33:$A$776,$A159,СВЦЭМ!$B$33:$B$776,W$155)+'СЕТ СН'!$F$15</f>
        <v>150.1248741</v>
      </c>
      <c r="X159" s="36">
        <f>SUMIFS(СВЦЭМ!$E$33:$E$776,СВЦЭМ!$A$33:$A$776,$A159,СВЦЭМ!$B$33:$B$776,X$155)+'СЕТ СН'!$F$15</f>
        <v>152.69098740999999</v>
      </c>
      <c r="Y159" s="36">
        <f>SUMIFS(СВЦЭМ!$E$33:$E$776,СВЦЭМ!$A$33:$A$776,$A159,СВЦЭМ!$B$33:$B$776,Y$155)+'СЕТ СН'!$F$15</f>
        <v>154.79834020000001</v>
      </c>
    </row>
    <row r="160" spans="1:27" ht="15.75" x14ac:dyDescent="0.2">
      <c r="A160" s="35">
        <f t="shared" si="4"/>
        <v>44201</v>
      </c>
      <c r="B160" s="36">
        <f>SUMIFS(СВЦЭМ!$E$33:$E$776,СВЦЭМ!$A$33:$A$776,$A160,СВЦЭМ!$B$33:$B$776,B$155)+'СЕТ СН'!$F$15</f>
        <v>149.96718573999999</v>
      </c>
      <c r="C160" s="36">
        <f>SUMIFS(СВЦЭМ!$E$33:$E$776,СВЦЭМ!$A$33:$A$776,$A160,СВЦЭМ!$B$33:$B$776,C$155)+'СЕТ СН'!$F$15</f>
        <v>154.49620712000001</v>
      </c>
      <c r="D160" s="36">
        <f>SUMIFS(СВЦЭМ!$E$33:$E$776,СВЦЭМ!$A$33:$A$776,$A160,СВЦЭМ!$B$33:$B$776,D$155)+'СЕТ СН'!$F$15</f>
        <v>156.38830733</v>
      </c>
      <c r="E160" s="36">
        <f>SUMIFS(СВЦЭМ!$E$33:$E$776,СВЦЭМ!$A$33:$A$776,$A160,СВЦЭМ!$B$33:$B$776,E$155)+'СЕТ СН'!$F$15</f>
        <v>157.32783793999999</v>
      </c>
      <c r="F160" s="36">
        <f>SUMIFS(СВЦЭМ!$E$33:$E$776,СВЦЭМ!$A$33:$A$776,$A160,СВЦЭМ!$B$33:$B$776,F$155)+'СЕТ СН'!$F$15</f>
        <v>157.69399483999999</v>
      </c>
      <c r="G160" s="36">
        <f>SUMIFS(СВЦЭМ!$E$33:$E$776,СВЦЭМ!$A$33:$A$776,$A160,СВЦЭМ!$B$33:$B$776,G$155)+'СЕТ СН'!$F$15</f>
        <v>160.96773557</v>
      </c>
      <c r="H160" s="36">
        <f>SUMIFS(СВЦЭМ!$E$33:$E$776,СВЦЭМ!$A$33:$A$776,$A160,СВЦЭМ!$B$33:$B$776,H$155)+'СЕТ СН'!$F$15</f>
        <v>158.67722214</v>
      </c>
      <c r="I160" s="36">
        <f>SUMIFS(СВЦЭМ!$E$33:$E$776,СВЦЭМ!$A$33:$A$776,$A160,СВЦЭМ!$B$33:$B$776,I$155)+'СЕТ СН'!$F$15</f>
        <v>156.20853088999999</v>
      </c>
      <c r="J160" s="36">
        <f>SUMIFS(СВЦЭМ!$E$33:$E$776,СВЦЭМ!$A$33:$A$776,$A160,СВЦЭМ!$B$33:$B$776,J$155)+'СЕТ СН'!$F$15</f>
        <v>152.55202326</v>
      </c>
      <c r="K160" s="36">
        <f>SUMIFS(СВЦЭМ!$E$33:$E$776,СВЦЭМ!$A$33:$A$776,$A160,СВЦЭМ!$B$33:$B$776,K$155)+'СЕТ СН'!$F$15</f>
        <v>148.19330438</v>
      </c>
      <c r="L160" s="36">
        <f>SUMIFS(СВЦЭМ!$E$33:$E$776,СВЦЭМ!$A$33:$A$776,$A160,СВЦЭМ!$B$33:$B$776,L$155)+'СЕТ СН'!$F$15</f>
        <v>145.13106261999999</v>
      </c>
      <c r="M160" s="36">
        <f>SUMIFS(СВЦЭМ!$E$33:$E$776,СВЦЭМ!$A$33:$A$776,$A160,СВЦЭМ!$B$33:$B$776,M$155)+'СЕТ СН'!$F$15</f>
        <v>146.17808982</v>
      </c>
      <c r="N160" s="36">
        <f>SUMIFS(СВЦЭМ!$E$33:$E$776,СВЦЭМ!$A$33:$A$776,$A160,СВЦЭМ!$B$33:$B$776,N$155)+'СЕТ СН'!$F$15</f>
        <v>151.04146005999999</v>
      </c>
      <c r="O160" s="36">
        <f>SUMIFS(СВЦЭМ!$E$33:$E$776,СВЦЭМ!$A$33:$A$776,$A160,СВЦЭМ!$B$33:$B$776,O$155)+'СЕТ СН'!$F$15</f>
        <v>155.00518392999999</v>
      </c>
      <c r="P160" s="36">
        <f>SUMIFS(СВЦЭМ!$E$33:$E$776,СВЦЭМ!$A$33:$A$776,$A160,СВЦЭМ!$B$33:$B$776,P$155)+'СЕТ СН'!$F$15</f>
        <v>157.40964317000001</v>
      </c>
      <c r="Q160" s="36">
        <f>SUMIFS(СВЦЭМ!$E$33:$E$776,СВЦЭМ!$A$33:$A$776,$A160,СВЦЭМ!$B$33:$B$776,Q$155)+'СЕТ СН'!$F$15</f>
        <v>158.15889479000001</v>
      </c>
      <c r="R160" s="36">
        <f>SUMIFS(СВЦЭМ!$E$33:$E$776,СВЦЭМ!$A$33:$A$776,$A160,СВЦЭМ!$B$33:$B$776,R$155)+'СЕТ СН'!$F$15</f>
        <v>156.29735170999999</v>
      </c>
      <c r="S160" s="36">
        <f>SUMIFS(СВЦЭМ!$E$33:$E$776,СВЦЭМ!$A$33:$A$776,$A160,СВЦЭМ!$B$33:$B$776,S$155)+'СЕТ СН'!$F$15</f>
        <v>154.51135345</v>
      </c>
      <c r="T160" s="36">
        <f>SUMIFS(СВЦЭМ!$E$33:$E$776,СВЦЭМ!$A$33:$A$776,$A160,СВЦЭМ!$B$33:$B$776,T$155)+'СЕТ СН'!$F$15</f>
        <v>149.82511009000001</v>
      </c>
      <c r="U160" s="36">
        <f>SUMIFS(СВЦЭМ!$E$33:$E$776,СВЦЭМ!$A$33:$A$776,$A160,СВЦЭМ!$B$33:$B$776,U$155)+'СЕТ СН'!$F$15</f>
        <v>150.84743625999999</v>
      </c>
      <c r="V160" s="36">
        <f>SUMIFS(СВЦЭМ!$E$33:$E$776,СВЦЭМ!$A$33:$A$776,$A160,СВЦЭМ!$B$33:$B$776,V$155)+'СЕТ СН'!$F$15</f>
        <v>151.57324424999999</v>
      </c>
      <c r="W160" s="36">
        <f>SUMIFS(СВЦЭМ!$E$33:$E$776,СВЦЭМ!$A$33:$A$776,$A160,СВЦЭМ!$B$33:$B$776,W$155)+'СЕТ СН'!$F$15</f>
        <v>153.8397243</v>
      </c>
      <c r="X160" s="36">
        <f>SUMIFS(СВЦЭМ!$E$33:$E$776,СВЦЭМ!$A$33:$A$776,$A160,СВЦЭМ!$B$33:$B$776,X$155)+'СЕТ СН'!$F$15</f>
        <v>156.05313699000001</v>
      </c>
      <c r="Y160" s="36">
        <f>SUMIFS(СВЦЭМ!$E$33:$E$776,СВЦЭМ!$A$33:$A$776,$A160,СВЦЭМ!$B$33:$B$776,Y$155)+'СЕТ СН'!$F$15</f>
        <v>158.54051491000001</v>
      </c>
    </row>
    <row r="161" spans="1:25" ht="15.75" x14ac:dyDescent="0.2">
      <c r="A161" s="35">
        <f t="shared" si="4"/>
        <v>44202</v>
      </c>
      <c r="B161" s="36">
        <f>SUMIFS(СВЦЭМ!$E$33:$E$776,СВЦЭМ!$A$33:$A$776,$A161,СВЦЭМ!$B$33:$B$776,B$155)+'СЕТ СН'!$F$15</f>
        <v>157.06706534</v>
      </c>
      <c r="C161" s="36">
        <f>SUMIFS(СВЦЭМ!$E$33:$E$776,СВЦЭМ!$A$33:$A$776,$A161,СВЦЭМ!$B$33:$B$776,C$155)+'СЕТ СН'!$F$15</f>
        <v>161.63265833</v>
      </c>
      <c r="D161" s="36">
        <f>SUMIFS(СВЦЭМ!$E$33:$E$776,СВЦЭМ!$A$33:$A$776,$A161,СВЦЭМ!$B$33:$B$776,D$155)+'СЕТ СН'!$F$15</f>
        <v>165.14475611</v>
      </c>
      <c r="E161" s="36">
        <f>SUMIFS(СВЦЭМ!$E$33:$E$776,СВЦЭМ!$A$33:$A$776,$A161,СВЦЭМ!$B$33:$B$776,E$155)+'СЕТ СН'!$F$15</f>
        <v>166.52234394999999</v>
      </c>
      <c r="F161" s="36">
        <f>SUMIFS(СВЦЭМ!$E$33:$E$776,СВЦЭМ!$A$33:$A$776,$A161,СВЦЭМ!$B$33:$B$776,F$155)+'СЕТ СН'!$F$15</f>
        <v>168.16994654999999</v>
      </c>
      <c r="G161" s="36">
        <f>SUMIFS(СВЦЭМ!$E$33:$E$776,СВЦЭМ!$A$33:$A$776,$A161,СВЦЭМ!$B$33:$B$776,G$155)+'СЕТ СН'!$F$15</f>
        <v>167.69444039000001</v>
      </c>
      <c r="H161" s="36">
        <f>SUMIFS(СВЦЭМ!$E$33:$E$776,СВЦЭМ!$A$33:$A$776,$A161,СВЦЭМ!$B$33:$B$776,H$155)+'СЕТ СН'!$F$15</f>
        <v>165.33089428</v>
      </c>
      <c r="I161" s="36">
        <f>SUMIFS(СВЦЭМ!$E$33:$E$776,СВЦЭМ!$A$33:$A$776,$A161,СВЦЭМ!$B$33:$B$776,I$155)+'СЕТ СН'!$F$15</f>
        <v>161.45995393999999</v>
      </c>
      <c r="J161" s="36">
        <f>SUMIFS(СВЦЭМ!$E$33:$E$776,СВЦЭМ!$A$33:$A$776,$A161,СВЦЭМ!$B$33:$B$776,J$155)+'СЕТ СН'!$F$15</f>
        <v>155.0129944</v>
      </c>
      <c r="K161" s="36">
        <f>SUMIFS(СВЦЭМ!$E$33:$E$776,СВЦЭМ!$A$33:$A$776,$A161,СВЦЭМ!$B$33:$B$776,K$155)+'СЕТ СН'!$F$15</f>
        <v>148.91156554</v>
      </c>
      <c r="L161" s="36">
        <f>SUMIFS(СВЦЭМ!$E$33:$E$776,СВЦЭМ!$A$33:$A$776,$A161,СВЦЭМ!$B$33:$B$776,L$155)+'СЕТ СН'!$F$15</f>
        <v>147.05901367000001</v>
      </c>
      <c r="M161" s="36">
        <f>SUMIFS(СВЦЭМ!$E$33:$E$776,СВЦЭМ!$A$33:$A$776,$A161,СВЦЭМ!$B$33:$B$776,M$155)+'СЕТ СН'!$F$15</f>
        <v>147.6319306</v>
      </c>
      <c r="N161" s="36">
        <f>SUMIFS(СВЦЭМ!$E$33:$E$776,СВЦЭМ!$A$33:$A$776,$A161,СВЦЭМ!$B$33:$B$776,N$155)+'СЕТ СН'!$F$15</f>
        <v>151.78729049</v>
      </c>
      <c r="O161" s="36">
        <f>SUMIFS(СВЦЭМ!$E$33:$E$776,СВЦЭМ!$A$33:$A$776,$A161,СВЦЭМ!$B$33:$B$776,O$155)+'СЕТ СН'!$F$15</f>
        <v>154.23822572</v>
      </c>
      <c r="P161" s="36">
        <f>SUMIFS(СВЦЭМ!$E$33:$E$776,СВЦЭМ!$A$33:$A$776,$A161,СВЦЭМ!$B$33:$B$776,P$155)+'СЕТ СН'!$F$15</f>
        <v>155.86636283000001</v>
      </c>
      <c r="Q161" s="36">
        <f>SUMIFS(СВЦЭМ!$E$33:$E$776,СВЦЭМ!$A$33:$A$776,$A161,СВЦЭМ!$B$33:$B$776,Q$155)+'СЕТ СН'!$F$15</f>
        <v>156.49179386</v>
      </c>
      <c r="R161" s="36">
        <f>SUMIFS(СВЦЭМ!$E$33:$E$776,СВЦЭМ!$A$33:$A$776,$A161,СВЦЭМ!$B$33:$B$776,R$155)+'СЕТ СН'!$F$15</f>
        <v>154.42215184</v>
      </c>
      <c r="S161" s="36">
        <f>SUMIFS(СВЦЭМ!$E$33:$E$776,СВЦЭМ!$A$33:$A$776,$A161,СВЦЭМ!$B$33:$B$776,S$155)+'СЕТ СН'!$F$15</f>
        <v>150.57771323</v>
      </c>
      <c r="T161" s="36">
        <f>SUMIFS(СВЦЭМ!$E$33:$E$776,СВЦЭМ!$A$33:$A$776,$A161,СВЦЭМ!$B$33:$B$776,T$155)+'СЕТ СН'!$F$15</f>
        <v>146.78950696000001</v>
      </c>
      <c r="U161" s="36">
        <f>SUMIFS(СВЦЭМ!$E$33:$E$776,СВЦЭМ!$A$33:$A$776,$A161,СВЦЭМ!$B$33:$B$776,U$155)+'СЕТ СН'!$F$15</f>
        <v>147.30796491999999</v>
      </c>
      <c r="V161" s="36">
        <f>SUMIFS(СВЦЭМ!$E$33:$E$776,СВЦЭМ!$A$33:$A$776,$A161,СВЦЭМ!$B$33:$B$776,V$155)+'СЕТ СН'!$F$15</f>
        <v>148.32485303000001</v>
      </c>
      <c r="W161" s="36">
        <f>SUMIFS(СВЦЭМ!$E$33:$E$776,СВЦЭМ!$A$33:$A$776,$A161,СВЦЭМ!$B$33:$B$776,W$155)+'СЕТ СН'!$F$15</f>
        <v>150.66963630999999</v>
      </c>
      <c r="X161" s="36">
        <f>SUMIFS(СВЦЭМ!$E$33:$E$776,СВЦЭМ!$A$33:$A$776,$A161,СВЦЭМ!$B$33:$B$776,X$155)+'СЕТ СН'!$F$15</f>
        <v>153.27754375000001</v>
      </c>
      <c r="Y161" s="36">
        <f>SUMIFS(СВЦЭМ!$E$33:$E$776,СВЦЭМ!$A$33:$A$776,$A161,СВЦЭМ!$B$33:$B$776,Y$155)+'СЕТ СН'!$F$15</f>
        <v>156.58272298</v>
      </c>
    </row>
    <row r="162" spans="1:25" ht="15.75" x14ac:dyDescent="0.2">
      <c r="A162" s="35">
        <f t="shared" si="4"/>
        <v>44203</v>
      </c>
      <c r="B162" s="36">
        <f>SUMIFS(СВЦЭМ!$E$33:$E$776,СВЦЭМ!$A$33:$A$776,$A162,СВЦЭМ!$B$33:$B$776,B$155)+'СЕТ СН'!$F$15</f>
        <v>152.49650027999999</v>
      </c>
      <c r="C162" s="36">
        <f>SUMIFS(СВЦЭМ!$E$33:$E$776,СВЦЭМ!$A$33:$A$776,$A162,СВЦЭМ!$B$33:$B$776,C$155)+'СЕТ СН'!$F$15</f>
        <v>157.42653917999999</v>
      </c>
      <c r="D162" s="36">
        <f>SUMIFS(СВЦЭМ!$E$33:$E$776,СВЦЭМ!$A$33:$A$776,$A162,СВЦЭМ!$B$33:$B$776,D$155)+'СЕТ СН'!$F$15</f>
        <v>161.61177699999999</v>
      </c>
      <c r="E162" s="36">
        <f>SUMIFS(СВЦЭМ!$E$33:$E$776,СВЦЭМ!$A$33:$A$776,$A162,СВЦЭМ!$B$33:$B$776,E$155)+'СЕТ СН'!$F$15</f>
        <v>163.12763942999999</v>
      </c>
      <c r="F162" s="36">
        <f>SUMIFS(СВЦЭМ!$E$33:$E$776,СВЦЭМ!$A$33:$A$776,$A162,СВЦЭМ!$B$33:$B$776,F$155)+'СЕТ СН'!$F$15</f>
        <v>164.56150198</v>
      </c>
      <c r="G162" s="36">
        <f>SUMIFS(СВЦЭМ!$E$33:$E$776,СВЦЭМ!$A$33:$A$776,$A162,СВЦЭМ!$B$33:$B$776,G$155)+'СЕТ СН'!$F$15</f>
        <v>163.63143864</v>
      </c>
      <c r="H162" s="36">
        <f>SUMIFS(СВЦЭМ!$E$33:$E$776,СВЦЭМ!$A$33:$A$776,$A162,СВЦЭМ!$B$33:$B$776,H$155)+'СЕТ СН'!$F$15</f>
        <v>161.24759599999999</v>
      </c>
      <c r="I162" s="36">
        <f>SUMIFS(СВЦЭМ!$E$33:$E$776,СВЦЭМ!$A$33:$A$776,$A162,СВЦЭМ!$B$33:$B$776,I$155)+'СЕТ СН'!$F$15</f>
        <v>157.30202478000001</v>
      </c>
      <c r="J162" s="36">
        <f>SUMIFS(СВЦЭМ!$E$33:$E$776,СВЦЭМ!$A$33:$A$776,$A162,СВЦЭМ!$B$33:$B$776,J$155)+'СЕТ СН'!$F$15</f>
        <v>153.57471362999999</v>
      </c>
      <c r="K162" s="36">
        <f>SUMIFS(СВЦЭМ!$E$33:$E$776,СВЦЭМ!$A$33:$A$776,$A162,СВЦЭМ!$B$33:$B$776,K$155)+'СЕТ СН'!$F$15</f>
        <v>149.84807341999999</v>
      </c>
      <c r="L162" s="36">
        <f>SUMIFS(СВЦЭМ!$E$33:$E$776,СВЦЭМ!$A$33:$A$776,$A162,СВЦЭМ!$B$33:$B$776,L$155)+'СЕТ СН'!$F$15</f>
        <v>147.54763645</v>
      </c>
      <c r="M162" s="36">
        <f>SUMIFS(СВЦЭМ!$E$33:$E$776,СВЦЭМ!$A$33:$A$776,$A162,СВЦЭМ!$B$33:$B$776,M$155)+'СЕТ СН'!$F$15</f>
        <v>149.75053471000001</v>
      </c>
      <c r="N162" s="36">
        <f>SUMIFS(СВЦЭМ!$E$33:$E$776,СВЦЭМ!$A$33:$A$776,$A162,СВЦЭМ!$B$33:$B$776,N$155)+'СЕТ СН'!$F$15</f>
        <v>156.88593674000001</v>
      </c>
      <c r="O162" s="36">
        <f>SUMIFS(СВЦЭМ!$E$33:$E$776,СВЦЭМ!$A$33:$A$776,$A162,СВЦЭМ!$B$33:$B$776,O$155)+'СЕТ СН'!$F$15</f>
        <v>158.00231302</v>
      </c>
      <c r="P162" s="36">
        <f>SUMIFS(СВЦЭМ!$E$33:$E$776,СВЦЭМ!$A$33:$A$776,$A162,СВЦЭМ!$B$33:$B$776,P$155)+'СЕТ СН'!$F$15</f>
        <v>159.73797354000001</v>
      </c>
      <c r="Q162" s="36">
        <f>SUMIFS(СВЦЭМ!$E$33:$E$776,СВЦЭМ!$A$33:$A$776,$A162,СВЦЭМ!$B$33:$B$776,Q$155)+'СЕТ СН'!$F$15</f>
        <v>161.36853621</v>
      </c>
      <c r="R162" s="36">
        <f>SUMIFS(СВЦЭМ!$E$33:$E$776,СВЦЭМ!$A$33:$A$776,$A162,СВЦЭМ!$B$33:$B$776,R$155)+'СЕТ СН'!$F$15</f>
        <v>160.92514241999999</v>
      </c>
      <c r="S162" s="36">
        <f>SUMIFS(СВЦЭМ!$E$33:$E$776,СВЦЭМ!$A$33:$A$776,$A162,СВЦЭМ!$B$33:$B$776,S$155)+'СЕТ СН'!$F$15</f>
        <v>157.24935300000001</v>
      </c>
      <c r="T162" s="36">
        <f>SUMIFS(СВЦЭМ!$E$33:$E$776,СВЦЭМ!$A$33:$A$776,$A162,СВЦЭМ!$B$33:$B$776,T$155)+'СЕТ СН'!$F$15</f>
        <v>153.67326937999999</v>
      </c>
      <c r="U162" s="36">
        <f>SUMIFS(СВЦЭМ!$E$33:$E$776,СВЦЭМ!$A$33:$A$776,$A162,СВЦЭМ!$B$33:$B$776,U$155)+'СЕТ СН'!$F$15</f>
        <v>155.0257628</v>
      </c>
      <c r="V162" s="36">
        <f>SUMIFS(СВЦЭМ!$E$33:$E$776,СВЦЭМ!$A$33:$A$776,$A162,СВЦЭМ!$B$33:$B$776,V$155)+'СЕТ СН'!$F$15</f>
        <v>154.88247575</v>
      </c>
      <c r="W162" s="36">
        <f>SUMIFS(СВЦЭМ!$E$33:$E$776,СВЦЭМ!$A$33:$A$776,$A162,СВЦЭМ!$B$33:$B$776,W$155)+'СЕТ СН'!$F$15</f>
        <v>157.65386649999999</v>
      </c>
      <c r="X162" s="36">
        <f>SUMIFS(СВЦЭМ!$E$33:$E$776,СВЦЭМ!$A$33:$A$776,$A162,СВЦЭМ!$B$33:$B$776,X$155)+'СЕТ СН'!$F$15</f>
        <v>160.11858373000001</v>
      </c>
      <c r="Y162" s="36">
        <f>SUMIFS(СВЦЭМ!$E$33:$E$776,СВЦЭМ!$A$33:$A$776,$A162,СВЦЭМ!$B$33:$B$776,Y$155)+'СЕТ СН'!$F$15</f>
        <v>163.50580109000001</v>
      </c>
    </row>
    <row r="163" spans="1:25" ht="15.75" x14ac:dyDescent="0.2">
      <c r="A163" s="35">
        <f t="shared" si="4"/>
        <v>44204</v>
      </c>
      <c r="B163" s="36">
        <f>SUMIFS(СВЦЭМ!$E$33:$E$776,СВЦЭМ!$A$33:$A$776,$A163,СВЦЭМ!$B$33:$B$776,B$155)+'СЕТ СН'!$F$15</f>
        <v>154.48445801</v>
      </c>
      <c r="C163" s="36">
        <f>SUMIFS(СВЦЭМ!$E$33:$E$776,СВЦЭМ!$A$33:$A$776,$A163,СВЦЭМ!$B$33:$B$776,C$155)+'СЕТ СН'!$F$15</f>
        <v>160.34535496999999</v>
      </c>
      <c r="D163" s="36">
        <f>SUMIFS(СВЦЭМ!$E$33:$E$776,СВЦЭМ!$A$33:$A$776,$A163,СВЦЭМ!$B$33:$B$776,D$155)+'СЕТ СН'!$F$15</f>
        <v>163.94890473000001</v>
      </c>
      <c r="E163" s="36">
        <f>SUMIFS(СВЦЭМ!$E$33:$E$776,СВЦЭМ!$A$33:$A$776,$A163,СВЦЭМ!$B$33:$B$776,E$155)+'СЕТ СН'!$F$15</f>
        <v>166.44412023000001</v>
      </c>
      <c r="F163" s="36">
        <f>SUMIFS(СВЦЭМ!$E$33:$E$776,СВЦЭМ!$A$33:$A$776,$A163,СВЦЭМ!$B$33:$B$776,F$155)+'СЕТ СН'!$F$15</f>
        <v>167.45805809000001</v>
      </c>
      <c r="G163" s="36">
        <f>SUMIFS(СВЦЭМ!$E$33:$E$776,СВЦЭМ!$A$33:$A$776,$A163,СВЦЭМ!$B$33:$B$776,G$155)+'СЕТ СН'!$F$15</f>
        <v>166.75766203000001</v>
      </c>
      <c r="H163" s="36">
        <f>SUMIFS(СВЦЭМ!$E$33:$E$776,СВЦЭМ!$A$33:$A$776,$A163,СВЦЭМ!$B$33:$B$776,H$155)+'СЕТ СН'!$F$15</f>
        <v>164.05159637</v>
      </c>
      <c r="I163" s="36">
        <f>SUMIFS(СВЦЭМ!$E$33:$E$776,СВЦЭМ!$A$33:$A$776,$A163,СВЦЭМ!$B$33:$B$776,I$155)+'СЕТ СН'!$F$15</f>
        <v>166.90376246</v>
      </c>
      <c r="J163" s="36">
        <f>SUMIFS(СВЦЭМ!$E$33:$E$776,СВЦЭМ!$A$33:$A$776,$A163,СВЦЭМ!$B$33:$B$776,J$155)+'СЕТ СН'!$F$15</f>
        <v>162.98841596</v>
      </c>
      <c r="K163" s="36">
        <f>SUMIFS(СВЦЭМ!$E$33:$E$776,СВЦЭМ!$A$33:$A$776,$A163,СВЦЭМ!$B$33:$B$776,K$155)+'СЕТ СН'!$F$15</f>
        <v>158.55514342999999</v>
      </c>
      <c r="L163" s="36">
        <f>SUMIFS(СВЦЭМ!$E$33:$E$776,СВЦЭМ!$A$33:$A$776,$A163,СВЦЭМ!$B$33:$B$776,L$155)+'СЕТ СН'!$F$15</f>
        <v>155.45165524999999</v>
      </c>
      <c r="M163" s="36">
        <f>SUMIFS(СВЦЭМ!$E$33:$E$776,СВЦЭМ!$A$33:$A$776,$A163,СВЦЭМ!$B$33:$B$776,M$155)+'СЕТ СН'!$F$15</f>
        <v>153.87196911000001</v>
      </c>
      <c r="N163" s="36">
        <f>SUMIFS(СВЦЭМ!$E$33:$E$776,СВЦЭМ!$A$33:$A$776,$A163,СВЦЭМ!$B$33:$B$776,N$155)+'СЕТ СН'!$F$15</f>
        <v>157.21619860999999</v>
      </c>
      <c r="O163" s="36">
        <f>SUMIFS(СВЦЭМ!$E$33:$E$776,СВЦЭМ!$A$33:$A$776,$A163,СВЦЭМ!$B$33:$B$776,O$155)+'СЕТ СН'!$F$15</f>
        <v>158.77831997999999</v>
      </c>
      <c r="P163" s="36">
        <f>SUMIFS(СВЦЭМ!$E$33:$E$776,СВЦЭМ!$A$33:$A$776,$A163,СВЦЭМ!$B$33:$B$776,P$155)+'СЕТ СН'!$F$15</f>
        <v>160.95869859999999</v>
      </c>
      <c r="Q163" s="36">
        <f>SUMIFS(СВЦЭМ!$E$33:$E$776,СВЦЭМ!$A$33:$A$776,$A163,СВЦЭМ!$B$33:$B$776,Q$155)+'СЕТ СН'!$F$15</f>
        <v>162.72931746</v>
      </c>
      <c r="R163" s="36">
        <f>SUMIFS(СВЦЭМ!$E$33:$E$776,СВЦЭМ!$A$33:$A$776,$A163,СВЦЭМ!$B$33:$B$776,R$155)+'СЕТ СН'!$F$15</f>
        <v>161.21186355</v>
      </c>
      <c r="S163" s="36">
        <f>SUMIFS(СВЦЭМ!$E$33:$E$776,СВЦЭМ!$A$33:$A$776,$A163,СВЦЭМ!$B$33:$B$776,S$155)+'СЕТ СН'!$F$15</f>
        <v>157.05855747999999</v>
      </c>
      <c r="T163" s="36">
        <f>SUMIFS(СВЦЭМ!$E$33:$E$776,СВЦЭМ!$A$33:$A$776,$A163,СВЦЭМ!$B$33:$B$776,T$155)+'СЕТ СН'!$F$15</f>
        <v>153.72488147000001</v>
      </c>
      <c r="U163" s="36">
        <f>SUMIFS(СВЦЭМ!$E$33:$E$776,СВЦЭМ!$A$33:$A$776,$A163,СВЦЭМ!$B$33:$B$776,U$155)+'СЕТ СН'!$F$15</f>
        <v>154.12062749</v>
      </c>
      <c r="V163" s="36">
        <f>SUMIFS(СВЦЭМ!$E$33:$E$776,СВЦЭМ!$A$33:$A$776,$A163,СВЦЭМ!$B$33:$B$776,V$155)+'СЕТ СН'!$F$15</f>
        <v>154.84584093000001</v>
      </c>
      <c r="W163" s="36">
        <f>SUMIFS(СВЦЭМ!$E$33:$E$776,СВЦЭМ!$A$33:$A$776,$A163,СВЦЭМ!$B$33:$B$776,W$155)+'СЕТ СН'!$F$15</f>
        <v>156.96314167</v>
      </c>
      <c r="X163" s="36">
        <f>SUMIFS(СВЦЭМ!$E$33:$E$776,СВЦЭМ!$A$33:$A$776,$A163,СВЦЭМ!$B$33:$B$776,X$155)+'СЕТ СН'!$F$15</f>
        <v>158.75231496000001</v>
      </c>
      <c r="Y163" s="36">
        <f>SUMIFS(СВЦЭМ!$E$33:$E$776,СВЦЭМ!$A$33:$A$776,$A163,СВЦЭМ!$B$33:$B$776,Y$155)+'СЕТ СН'!$F$15</f>
        <v>161.93369048</v>
      </c>
    </row>
    <row r="164" spans="1:25" ht="15.75" x14ac:dyDescent="0.2">
      <c r="A164" s="35">
        <f t="shared" si="4"/>
        <v>44205</v>
      </c>
      <c r="B164" s="36">
        <f>SUMIFS(СВЦЭМ!$E$33:$E$776,СВЦЭМ!$A$33:$A$776,$A164,СВЦЭМ!$B$33:$B$776,B$155)+'СЕТ СН'!$F$15</f>
        <v>158.17442005999999</v>
      </c>
      <c r="C164" s="36">
        <f>SUMIFS(СВЦЭМ!$E$33:$E$776,СВЦЭМ!$A$33:$A$776,$A164,СВЦЭМ!$B$33:$B$776,C$155)+'СЕТ СН'!$F$15</f>
        <v>162.50399662999999</v>
      </c>
      <c r="D164" s="36">
        <f>SUMIFS(СВЦЭМ!$E$33:$E$776,СВЦЭМ!$A$33:$A$776,$A164,СВЦЭМ!$B$33:$B$776,D$155)+'СЕТ СН'!$F$15</f>
        <v>164.99899445</v>
      </c>
      <c r="E164" s="36">
        <f>SUMIFS(СВЦЭМ!$E$33:$E$776,СВЦЭМ!$A$33:$A$776,$A164,СВЦЭМ!$B$33:$B$776,E$155)+'СЕТ СН'!$F$15</f>
        <v>166.07572603</v>
      </c>
      <c r="F164" s="36">
        <f>SUMIFS(СВЦЭМ!$E$33:$E$776,СВЦЭМ!$A$33:$A$776,$A164,СВЦЭМ!$B$33:$B$776,F$155)+'СЕТ СН'!$F$15</f>
        <v>167.05620175999999</v>
      </c>
      <c r="G164" s="36">
        <f>SUMIFS(СВЦЭМ!$E$33:$E$776,СВЦЭМ!$A$33:$A$776,$A164,СВЦЭМ!$B$33:$B$776,G$155)+'СЕТ СН'!$F$15</f>
        <v>166.36972685000001</v>
      </c>
      <c r="H164" s="36">
        <f>SUMIFS(СВЦЭМ!$E$33:$E$776,СВЦЭМ!$A$33:$A$776,$A164,СВЦЭМ!$B$33:$B$776,H$155)+'СЕТ СН'!$F$15</f>
        <v>165.07513785</v>
      </c>
      <c r="I164" s="36">
        <f>SUMIFS(СВЦЭМ!$E$33:$E$776,СВЦЭМ!$A$33:$A$776,$A164,СВЦЭМ!$B$33:$B$776,I$155)+'СЕТ СН'!$F$15</f>
        <v>160.98044995000001</v>
      </c>
      <c r="J164" s="36">
        <f>SUMIFS(СВЦЭМ!$E$33:$E$776,СВЦЭМ!$A$33:$A$776,$A164,СВЦЭМ!$B$33:$B$776,J$155)+'СЕТ СН'!$F$15</f>
        <v>157.38744073000001</v>
      </c>
      <c r="K164" s="36">
        <f>SUMIFS(СВЦЭМ!$E$33:$E$776,СВЦЭМ!$A$33:$A$776,$A164,СВЦЭМ!$B$33:$B$776,K$155)+'СЕТ СН'!$F$15</f>
        <v>154.2640121</v>
      </c>
      <c r="L164" s="36">
        <f>SUMIFS(СВЦЭМ!$E$33:$E$776,СВЦЭМ!$A$33:$A$776,$A164,СВЦЭМ!$B$33:$B$776,L$155)+'СЕТ СН'!$F$15</f>
        <v>152.08845337</v>
      </c>
      <c r="M164" s="36">
        <f>SUMIFS(СВЦЭМ!$E$33:$E$776,СВЦЭМ!$A$33:$A$776,$A164,СВЦЭМ!$B$33:$B$776,M$155)+'СЕТ СН'!$F$15</f>
        <v>151.36671317</v>
      </c>
      <c r="N164" s="36">
        <f>SUMIFS(СВЦЭМ!$E$33:$E$776,СВЦЭМ!$A$33:$A$776,$A164,СВЦЭМ!$B$33:$B$776,N$155)+'СЕТ СН'!$F$15</f>
        <v>154.16594651</v>
      </c>
      <c r="O164" s="36">
        <f>SUMIFS(СВЦЭМ!$E$33:$E$776,СВЦЭМ!$A$33:$A$776,$A164,СВЦЭМ!$B$33:$B$776,O$155)+'СЕТ СН'!$F$15</f>
        <v>156.1045617</v>
      </c>
      <c r="P164" s="36">
        <f>SUMIFS(СВЦЭМ!$E$33:$E$776,СВЦЭМ!$A$33:$A$776,$A164,СВЦЭМ!$B$33:$B$776,P$155)+'СЕТ СН'!$F$15</f>
        <v>157.24361966000001</v>
      </c>
      <c r="Q164" s="36">
        <f>SUMIFS(СВЦЭМ!$E$33:$E$776,СВЦЭМ!$A$33:$A$776,$A164,СВЦЭМ!$B$33:$B$776,Q$155)+'СЕТ СН'!$F$15</f>
        <v>157.65290633999999</v>
      </c>
      <c r="R164" s="36">
        <f>SUMIFS(СВЦЭМ!$E$33:$E$776,СВЦЭМ!$A$33:$A$776,$A164,СВЦЭМ!$B$33:$B$776,R$155)+'СЕТ СН'!$F$15</f>
        <v>155.99756242000001</v>
      </c>
      <c r="S164" s="36">
        <f>SUMIFS(СВЦЭМ!$E$33:$E$776,СВЦЭМ!$A$33:$A$776,$A164,СВЦЭМ!$B$33:$B$776,S$155)+'СЕТ СН'!$F$15</f>
        <v>153.35750773999999</v>
      </c>
      <c r="T164" s="36">
        <f>SUMIFS(СВЦЭМ!$E$33:$E$776,СВЦЭМ!$A$33:$A$776,$A164,СВЦЭМ!$B$33:$B$776,T$155)+'СЕТ СН'!$F$15</f>
        <v>150.55746066</v>
      </c>
      <c r="U164" s="36">
        <f>SUMIFS(СВЦЭМ!$E$33:$E$776,СВЦЭМ!$A$33:$A$776,$A164,СВЦЭМ!$B$33:$B$776,U$155)+'СЕТ СН'!$F$15</f>
        <v>150.61556340000001</v>
      </c>
      <c r="V164" s="36">
        <f>SUMIFS(СВЦЭМ!$E$33:$E$776,СВЦЭМ!$A$33:$A$776,$A164,СВЦЭМ!$B$33:$B$776,V$155)+'СЕТ СН'!$F$15</f>
        <v>149.61482341999999</v>
      </c>
      <c r="W164" s="36">
        <f>SUMIFS(СВЦЭМ!$E$33:$E$776,СВЦЭМ!$A$33:$A$776,$A164,СВЦЭМ!$B$33:$B$776,W$155)+'СЕТ СН'!$F$15</f>
        <v>152.76833094</v>
      </c>
      <c r="X164" s="36">
        <f>SUMIFS(СВЦЭМ!$E$33:$E$776,СВЦЭМ!$A$33:$A$776,$A164,СВЦЭМ!$B$33:$B$776,X$155)+'СЕТ СН'!$F$15</f>
        <v>154.87135694</v>
      </c>
      <c r="Y164" s="36">
        <f>SUMIFS(СВЦЭМ!$E$33:$E$776,СВЦЭМ!$A$33:$A$776,$A164,СВЦЭМ!$B$33:$B$776,Y$155)+'СЕТ СН'!$F$15</f>
        <v>157.07063457999999</v>
      </c>
    </row>
    <row r="165" spans="1:25" ht="15.75" x14ac:dyDescent="0.2">
      <c r="A165" s="35">
        <f t="shared" si="4"/>
        <v>44206</v>
      </c>
      <c r="B165" s="36">
        <f>SUMIFS(СВЦЭМ!$E$33:$E$776,СВЦЭМ!$A$33:$A$776,$A165,СВЦЭМ!$B$33:$B$776,B$155)+'СЕТ СН'!$F$15</f>
        <v>156.54214665999999</v>
      </c>
      <c r="C165" s="36">
        <f>SUMIFS(СВЦЭМ!$E$33:$E$776,СВЦЭМ!$A$33:$A$776,$A165,СВЦЭМ!$B$33:$B$776,C$155)+'СЕТ СН'!$F$15</f>
        <v>161.81731296999999</v>
      </c>
      <c r="D165" s="36">
        <f>SUMIFS(СВЦЭМ!$E$33:$E$776,СВЦЭМ!$A$33:$A$776,$A165,СВЦЭМ!$B$33:$B$776,D$155)+'СЕТ СН'!$F$15</f>
        <v>165.31208235</v>
      </c>
      <c r="E165" s="36">
        <f>SUMIFS(СВЦЭМ!$E$33:$E$776,СВЦЭМ!$A$33:$A$776,$A165,СВЦЭМ!$B$33:$B$776,E$155)+'СЕТ СН'!$F$15</f>
        <v>166.38337856000001</v>
      </c>
      <c r="F165" s="36">
        <f>SUMIFS(СВЦЭМ!$E$33:$E$776,СВЦЭМ!$A$33:$A$776,$A165,СВЦЭМ!$B$33:$B$776,F$155)+'СЕТ СН'!$F$15</f>
        <v>168.07651822</v>
      </c>
      <c r="G165" s="36">
        <f>SUMIFS(СВЦЭМ!$E$33:$E$776,СВЦЭМ!$A$33:$A$776,$A165,СВЦЭМ!$B$33:$B$776,G$155)+'СЕТ СН'!$F$15</f>
        <v>167.47466061</v>
      </c>
      <c r="H165" s="36">
        <f>SUMIFS(СВЦЭМ!$E$33:$E$776,СВЦЭМ!$A$33:$A$776,$A165,СВЦЭМ!$B$33:$B$776,H$155)+'СЕТ СН'!$F$15</f>
        <v>165.50171940999999</v>
      </c>
      <c r="I165" s="36">
        <f>SUMIFS(СВЦЭМ!$E$33:$E$776,СВЦЭМ!$A$33:$A$776,$A165,СВЦЭМ!$B$33:$B$776,I$155)+'СЕТ СН'!$F$15</f>
        <v>164.11858271</v>
      </c>
      <c r="J165" s="36">
        <f>SUMIFS(СВЦЭМ!$E$33:$E$776,СВЦЭМ!$A$33:$A$776,$A165,СВЦЭМ!$B$33:$B$776,J$155)+'СЕТ СН'!$F$15</f>
        <v>162.8900046</v>
      </c>
      <c r="K165" s="36">
        <f>SUMIFS(СВЦЭМ!$E$33:$E$776,СВЦЭМ!$A$33:$A$776,$A165,СВЦЭМ!$B$33:$B$776,K$155)+'СЕТ СН'!$F$15</f>
        <v>158.89554756000001</v>
      </c>
      <c r="L165" s="36">
        <f>SUMIFS(СВЦЭМ!$E$33:$E$776,СВЦЭМ!$A$33:$A$776,$A165,СВЦЭМ!$B$33:$B$776,L$155)+'СЕТ СН'!$F$15</f>
        <v>154.61513604000001</v>
      </c>
      <c r="M165" s="36">
        <f>SUMIFS(СВЦЭМ!$E$33:$E$776,СВЦЭМ!$A$33:$A$776,$A165,СВЦЭМ!$B$33:$B$776,M$155)+'СЕТ СН'!$F$15</f>
        <v>153.94707382000001</v>
      </c>
      <c r="N165" s="36">
        <f>SUMIFS(СВЦЭМ!$E$33:$E$776,СВЦЭМ!$A$33:$A$776,$A165,СВЦЭМ!$B$33:$B$776,N$155)+'СЕТ СН'!$F$15</f>
        <v>156.71986712</v>
      </c>
      <c r="O165" s="36">
        <f>SUMIFS(СВЦЭМ!$E$33:$E$776,СВЦЭМ!$A$33:$A$776,$A165,СВЦЭМ!$B$33:$B$776,O$155)+'СЕТ СН'!$F$15</f>
        <v>158.12569076</v>
      </c>
      <c r="P165" s="36">
        <f>SUMIFS(СВЦЭМ!$E$33:$E$776,СВЦЭМ!$A$33:$A$776,$A165,СВЦЭМ!$B$33:$B$776,P$155)+'СЕТ СН'!$F$15</f>
        <v>159.64319026999999</v>
      </c>
      <c r="Q165" s="36">
        <f>SUMIFS(СВЦЭМ!$E$33:$E$776,СВЦЭМ!$A$33:$A$776,$A165,СВЦЭМ!$B$33:$B$776,Q$155)+'СЕТ СН'!$F$15</f>
        <v>160.03411259999999</v>
      </c>
      <c r="R165" s="36">
        <f>SUMIFS(СВЦЭМ!$E$33:$E$776,СВЦЭМ!$A$33:$A$776,$A165,СВЦЭМ!$B$33:$B$776,R$155)+'СЕТ СН'!$F$15</f>
        <v>157.83122458</v>
      </c>
      <c r="S165" s="36">
        <f>SUMIFS(СВЦЭМ!$E$33:$E$776,СВЦЭМ!$A$33:$A$776,$A165,СВЦЭМ!$B$33:$B$776,S$155)+'СЕТ СН'!$F$15</f>
        <v>153.85088496</v>
      </c>
      <c r="T165" s="36">
        <f>SUMIFS(СВЦЭМ!$E$33:$E$776,СВЦЭМ!$A$33:$A$776,$A165,СВЦЭМ!$B$33:$B$776,T$155)+'СЕТ СН'!$F$15</f>
        <v>149.91083781</v>
      </c>
      <c r="U165" s="36">
        <f>SUMIFS(СВЦЭМ!$E$33:$E$776,СВЦЭМ!$A$33:$A$776,$A165,СВЦЭМ!$B$33:$B$776,U$155)+'СЕТ СН'!$F$15</f>
        <v>150.65763996999999</v>
      </c>
      <c r="V165" s="36">
        <f>SUMIFS(СВЦЭМ!$E$33:$E$776,СВЦЭМ!$A$33:$A$776,$A165,СВЦЭМ!$B$33:$B$776,V$155)+'СЕТ СН'!$F$15</f>
        <v>150.04803122000001</v>
      </c>
      <c r="W165" s="36">
        <f>SUMIFS(СВЦЭМ!$E$33:$E$776,СВЦЭМ!$A$33:$A$776,$A165,СВЦЭМ!$B$33:$B$776,W$155)+'СЕТ СН'!$F$15</f>
        <v>153.60238046000001</v>
      </c>
      <c r="X165" s="36">
        <f>SUMIFS(СВЦЭМ!$E$33:$E$776,СВЦЭМ!$A$33:$A$776,$A165,СВЦЭМ!$B$33:$B$776,X$155)+'СЕТ СН'!$F$15</f>
        <v>156.55900821</v>
      </c>
      <c r="Y165" s="36">
        <f>SUMIFS(СВЦЭМ!$E$33:$E$776,СВЦЭМ!$A$33:$A$776,$A165,СВЦЭМ!$B$33:$B$776,Y$155)+'СЕТ СН'!$F$15</f>
        <v>159.36201912999999</v>
      </c>
    </row>
    <row r="166" spans="1:25" ht="15.75" x14ac:dyDescent="0.2">
      <c r="A166" s="35">
        <f t="shared" si="4"/>
        <v>44207</v>
      </c>
      <c r="B166" s="36">
        <f>SUMIFS(СВЦЭМ!$E$33:$E$776,СВЦЭМ!$A$33:$A$776,$A166,СВЦЭМ!$B$33:$B$776,B$155)+'СЕТ СН'!$F$15</f>
        <v>165.24745924000001</v>
      </c>
      <c r="C166" s="36">
        <f>SUMIFS(СВЦЭМ!$E$33:$E$776,СВЦЭМ!$A$33:$A$776,$A166,СВЦЭМ!$B$33:$B$776,C$155)+'СЕТ СН'!$F$15</f>
        <v>171.19934316999999</v>
      </c>
      <c r="D166" s="36">
        <f>SUMIFS(СВЦЭМ!$E$33:$E$776,СВЦЭМ!$A$33:$A$776,$A166,СВЦЭМ!$B$33:$B$776,D$155)+'СЕТ СН'!$F$15</f>
        <v>172.15744088</v>
      </c>
      <c r="E166" s="36">
        <f>SUMIFS(СВЦЭМ!$E$33:$E$776,СВЦЭМ!$A$33:$A$776,$A166,СВЦЭМ!$B$33:$B$776,E$155)+'СЕТ СН'!$F$15</f>
        <v>171.55557999000001</v>
      </c>
      <c r="F166" s="36">
        <f>SUMIFS(СВЦЭМ!$E$33:$E$776,СВЦЭМ!$A$33:$A$776,$A166,СВЦЭМ!$B$33:$B$776,F$155)+'СЕТ СН'!$F$15</f>
        <v>171.94776512999999</v>
      </c>
      <c r="G166" s="36">
        <f>SUMIFS(СВЦЭМ!$E$33:$E$776,СВЦЭМ!$A$33:$A$776,$A166,СВЦЭМ!$B$33:$B$776,G$155)+'СЕТ СН'!$F$15</f>
        <v>172.70661903000001</v>
      </c>
      <c r="H166" s="36">
        <f>SUMIFS(СВЦЭМ!$E$33:$E$776,СВЦЭМ!$A$33:$A$776,$A166,СВЦЭМ!$B$33:$B$776,H$155)+'СЕТ СН'!$F$15</f>
        <v>171.25846873</v>
      </c>
      <c r="I166" s="36">
        <f>SUMIFS(СВЦЭМ!$E$33:$E$776,СВЦЭМ!$A$33:$A$776,$A166,СВЦЭМ!$B$33:$B$776,I$155)+'СЕТ СН'!$F$15</f>
        <v>164.86585181000001</v>
      </c>
      <c r="J166" s="36">
        <f>SUMIFS(СВЦЭМ!$E$33:$E$776,СВЦЭМ!$A$33:$A$776,$A166,СВЦЭМ!$B$33:$B$776,J$155)+'СЕТ СН'!$F$15</f>
        <v>159.28654302000001</v>
      </c>
      <c r="K166" s="36">
        <f>SUMIFS(СВЦЭМ!$E$33:$E$776,СВЦЭМ!$A$33:$A$776,$A166,СВЦЭМ!$B$33:$B$776,K$155)+'СЕТ СН'!$F$15</f>
        <v>156.82589615000001</v>
      </c>
      <c r="L166" s="36">
        <f>SUMIFS(СВЦЭМ!$E$33:$E$776,СВЦЭМ!$A$33:$A$776,$A166,СВЦЭМ!$B$33:$B$776,L$155)+'СЕТ СН'!$F$15</f>
        <v>156.09366933000001</v>
      </c>
      <c r="M166" s="36">
        <f>SUMIFS(СВЦЭМ!$E$33:$E$776,СВЦЭМ!$A$33:$A$776,$A166,СВЦЭМ!$B$33:$B$776,M$155)+'СЕТ СН'!$F$15</f>
        <v>157.29515221</v>
      </c>
      <c r="N166" s="36">
        <f>SUMIFS(СВЦЭМ!$E$33:$E$776,СВЦЭМ!$A$33:$A$776,$A166,СВЦЭМ!$B$33:$B$776,N$155)+'СЕТ СН'!$F$15</f>
        <v>158.81860434999999</v>
      </c>
      <c r="O166" s="36">
        <f>SUMIFS(СВЦЭМ!$E$33:$E$776,СВЦЭМ!$A$33:$A$776,$A166,СВЦЭМ!$B$33:$B$776,O$155)+'СЕТ СН'!$F$15</f>
        <v>160.36091596</v>
      </c>
      <c r="P166" s="36">
        <f>SUMIFS(СВЦЭМ!$E$33:$E$776,СВЦЭМ!$A$33:$A$776,$A166,СВЦЭМ!$B$33:$B$776,P$155)+'СЕТ СН'!$F$15</f>
        <v>162.16638270999999</v>
      </c>
      <c r="Q166" s="36">
        <f>SUMIFS(СВЦЭМ!$E$33:$E$776,СВЦЭМ!$A$33:$A$776,$A166,СВЦЭМ!$B$33:$B$776,Q$155)+'СЕТ СН'!$F$15</f>
        <v>163.20220925000001</v>
      </c>
      <c r="R166" s="36">
        <f>SUMIFS(СВЦЭМ!$E$33:$E$776,СВЦЭМ!$A$33:$A$776,$A166,СВЦЭМ!$B$33:$B$776,R$155)+'СЕТ СН'!$F$15</f>
        <v>161.37786319</v>
      </c>
      <c r="S166" s="36">
        <f>SUMIFS(СВЦЭМ!$E$33:$E$776,СВЦЭМ!$A$33:$A$776,$A166,СВЦЭМ!$B$33:$B$776,S$155)+'СЕТ СН'!$F$15</f>
        <v>157.68337703</v>
      </c>
      <c r="T166" s="36">
        <f>SUMIFS(СВЦЭМ!$E$33:$E$776,СВЦЭМ!$A$33:$A$776,$A166,СВЦЭМ!$B$33:$B$776,T$155)+'СЕТ СН'!$F$15</f>
        <v>153.42148116999999</v>
      </c>
      <c r="U166" s="36">
        <f>SUMIFS(СВЦЭМ!$E$33:$E$776,СВЦЭМ!$A$33:$A$776,$A166,СВЦЭМ!$B$33:$B$776,U$155)+'СЕТ СН'!$F$15</f>
        <v>153.35116593999999</v>
      </c>
      <c r="V166" s="36">
        <f>SUMIFS(СВЦЭМ!$E$33:$E$776,СВЦЭМ!$A$33:$A$776,$A166,СВЦЭМ!$B$33:$B$776,V$155)+'СЕТ СН'!$F$15</f>
        <v>155.5028116</v>
      </c>
      <c r="W166" s="36">
        <f>SUMIFS(СВЦЭМ!$E$33:$E$776,СВЦЭМ!$A$33:$A$776,$A166,СВЦЭМ!$B$33:$B$776,W$155)+'СЕТ СН'!$F$15</f>
        <v>157.89569675000001</v>
      </c>
      <c r="X166" s="36">
        <f>SUMIFS(СВЦЭМ!$E$33:$E$776,СВЦЭМ!$A$33:$A$776,$A166,СВЦЭМ!$B$33:$B$776,X$155)+'СЕТ СН'!$F$15</f>
        <v>158.35568649000001</v>
      </c>
      <c r="Y166" s="36">
        <f>SUMIFS(СВЦЭМ!$E$33:$E$776,СВЦЭМ!$A$33:$A$776,$A166,СВЦЭМ!$B$33:$B$776,Y$155)+'СЕТ СН'!$F$15</f>
        <v>160.99468969</v>
      </c>
    </row>
    <row r="167" spans="1:25" ht="15.75" x14ac:dyDescent="0.2">
      <c r="A167" s="35">
        <f t="shared" si="4"/>
        <v>44208</v>
      </c>
      <c r="B167" s="36">
        <f>SUMIFS(СВЦЭМ!$E$33:$E$776,СВЦЭМ!$A$33:$A$776,$A167,СВЦЭМ!$B$33:$B$776,B$155)+'СЕТ СН'!$F$15</f>
        <v>156.70025659999999</v>
      </c>
      <c r="C167" s="36">
        <f>SUMIFS(СВЦЭМ!$E$33:$E$776,СВЦЭМ!$A$33:$A$776,$A167,СВЦЭМ!$B$33:$B$776,C$155)+'СЕТ СН'!$F$15</f>
        <v>161.81283372999999</v>
      </c>
      <c r="D167" s="36">
        <f>SUMIFS(СВЦЭМ!$E$33:$E$776,СВЦЭМ!$A$33:$A$776,$A167,СВЦЭМ!$B$33:$B$776,D$155)+'СЕТ СН'!$F$15</f>
        <v>164.37751213000001</v>
      </c>
      <c r="E167" s="36">
        <f>SUMIFS(СВЦЭМ!$E$33:$E$776,СВЦЭМ!$A$33:$A$776,$A167,СВЦЭМ!$B$33:$B$776,E$155)+'СЕТ СН'!$F$15</f>
        <v>166.24619178</v>
      </c>
      <c r="F167" s="36">
        <f>SUMIFS(СВЦЭМ!$E$33:$E$776,СВЦЭМ!$A$33:$A$776,$A167,СВЦЭМ!$B$33:$B$776,F$155)+'СЕТ СН'!$F$15</f>
        <v>166.98608983</v>
      </c>
      <c r="G167" s="36">
        <f>SUMIFS(СВЦЭМ!$E$33:$E$776,СВЦЭМ!$A$33:$A$776,$A167,СВЦЭМ!$B$33:$B$776,G$155)+'СЕТ СН'!$F$15</f>
        <v>165.58903776</v>
      </c>
      <c r="H167" s="36">
        <f>SUMIFS(СВЦЭМ!$E$33:$E$776,СВЦЭМ!$A$33:$A$776,$A167,СВЦЭМ!$B$33:$B$776,H$155)+'СЕТ СН'!$F$15</f>
        <v>164.40834536</v>
      </c>
      <c r="I167" s="36">
        <f>SUMIFS(СВЦЭМ!$E$33:$E$776,СВЦЭМ!$A$33:$A$776,$A167,СВЦЭМ!$B$33:$B$776,I$155)+'СЕТ СН'!$F$15</f>
        <v>158.72001734</v>
      </c>
      <c r="J167" s="36">
        <f>SUMIFS(СВЦЭМ!$E$33:$E$776,СВЦЭМ!$A$33:$A$776,$A167,СВЦЭМ!$B$33:$B$776,J$155)+'СЕТ СН'!$F$15</f>
        <v>153.53266891999999</v>
      </c>
      <c r="K167" s="36">
        <f>SUMIFS(СВЦЭМ!$E$33:$E$776,СВЦЭМ!$A$33:$A$776,$A167,СВЦЭМ!$B$33:$B$776,K$155)+'СЕТ СН'!$F$15</f>
        <v>153.26020242999999</v>
      </c>
      <c r="L167" s="36">
        <f>SUMIFS(СВЦЭМ!$E$33:$E$776,СВЦЭМ!$A$33:$A$776,$A167,СВЦЭМ!$B$33:$B$776,L$155)+'СЕТ СН'!$F$15</f>
        <v>152.22550695000001</v>
      </c>
      <c r="M167" s="36">
        <f>SUMIFS(СВЦЭМ!$E$33:$E$776,СВЦЭМ!$A$33:$A$776,$A167,СВЦЭМ!$B$33:$B$776,M$155)+'СЕТ СН'!$F$15</f>
        <v>153.16811598000001</v>
      </c>
      <c r="N167" s="36">
        <f>SUMIFS(СВЦЭМ!$E$33:$E$776,СВЦЭМ!$A$33:$A$776,$A167,СВЦЭМ!$B$33:$B$776,N$155)+'СЕТ СН'!$F$15</f>
        <v>154.07093442999999</v>
      </c>
      <c r="O167" s="36">
        <f>SUMIFS(СВЦЭМ!$E$33:$E$776,СВЦЭМ!$A$33:$A$776,$A167,СВЦЭМ!$B$33:$B$776,O$155)+'СЕТ СН'!$F$15</f>
        <v>156.00050608999999</v>
      </c>
      <c r="P167" s="36">
        <f>SUMIFS(СВЦЭМ!$E$33:$E$776,СВЦЭМ!$A$33:$A$776,$A167,СВЦЭМ!$B$33:$B$776,P$155)+'СЕТ СН'!$F$15</f>
        <v>157.37619681000001</v>
      </c>
      <c r="Q167" s="36">
        <f>SUMIFS(СВЦЭМ!$E$33:$E$776,СВЦЭМ!$A$33:$A$776,$A167,СВЦЭМ!$B$33:$B$776,Q$155)+'СЕТ СН'!$F$15</f>
        <v>157.51617729</v>
      </c>
      <c r="R167" s="36">
        <f>SUMIFS(СВЦЭМ!$E$33:$E$776,СВЦЭМ!$A$33:$A$776,$A167,СВЦЭМ!$B$33:$B$776,R$155)+'СЕТ СН'!$F$15</f>
        <v>155.88058709000001</v>
      </c>
      <c r="S167" s="36">
        <f>SUMIFS(СВЦЭМ!$E$33:$E$776,СВЦЭМ!$A$33:$A$776,$A167,СВЦЭМ!$B$33:$B$776,S$155)+'СЕТ СН'!$F$15</f>
        <v>152.87379414</v>
      </c>
      <c r="T167" s="36">
        <f>SUMIFS(СВЦЭМ!$E$33:$E$776,СВЦЭМ!$A$33:$A$776,$A167,СВЦЭМ!$B$33:$B$776,T$155)+'СЕТ СН'!$F$15</f>
        <v>151.02365884</v>
      </c>
      <c r="U167" s="36">
        <f>SUMIFS(СВЦЭМ!$E$33:$E$776,СВЦЭМ!$A$33:$A$776,$A167,СВЦЭМ!$B$33:$B$776,U$155)+'СЕТ СН'!$F$15</f>
        <v>151.21595098</v>
      </c>
      <c r="V167" s="36">
        <f>SUMIFS(СВЦЭМ!$E$33:$E$776,СВЦЭМ!$A$33:$A$776,$A167,СВЦЭМ!$B$33:$B$776,V$155)+'СЕТ СН'!$F$15</f>
        <v>153.62000301</v>
      </c>
      <c r="W167" s="36">
        <f>SUMIFS(СВЦЭМ!$E$33:$E$776,СВЦЭМ!$A$33:$A$776,$A167,СВЦЭМ!$B$33:$B$776,W$155)+'СЕТ СН'!$F$15</f>
        <v>156.60315191000001</v>
      </c>
      <c r="X167" s="36">
        <f>SUMIFS(СВЦЭМ!$E$33:$E$776,СВЦЭМ!$A$33:$A$776,$A167,СВЦЭМ!$B$33:$B$776,X$155)+'СЕТ СН'!$F$15</f>
        <v>157.65151718000001</v>
      </c>
      <c r="Y167" s="36">
        <f>SUMIFS(СВЦЭМ!$E$33:$E$776,СВЦЭМ!$A$33:$A$776,$A167,СВЦЭМ!$B$33:$B$776,Y$155)+'СЕТ СН'!$F$15</f>
        <v>161.46514429000001</v>
      </c>
    </row>
    <row r="168" spans="1:25" ht="15.75" x14ac:dyDescent="0.2">
      <c r="A168" s="35">
        <f t="shared" si="4"/>
        <v>44209</v>
      </c>
      <c r="B168" s="36">
        <f>SUMIFS(СВЦЭМ!$E$33:$E$776,СВЦЭМ!$A$33:$A$776,$A168,СВЦЭМ!$B$33:$B$776,B$155)+'СЕТ СН'!$F$15</f>
        <v>160.12003490000001</v>
      </c>
      <c r="C168" s="36">
        <f>SUMIFS(СВЦЭМ!$E$33:$E$776,СВЦЭМ!$A$33:$A$776,$A168,СВЦЭМ!$B$33:$B$776,C$155)+'СЕТ СН'!$F$15</f>
        <v>165.90330979000001</v>
      </c>
      <c r="D168" s="36">
        <f>SUMIFS(СВЦЭМ!$E$33:$E$776,СВЦЭМ!$A$33:$A$776,$A168,СВЦЭМ!$B$33:$B$776,D$155)+'СЕТ СН'!$F$15</f>
        <v>168.01419709999999</v>
      </c>
      <c r="E168" s="36">
        <f>SUMIFS(СВЦЭМ!$E$33:$E$776,СВЦЭМ!$A$33:$A$776,$A168,СВЦЭМ!$B$33:$B$776,E$155)+'СЕТ СН'!$F$15</f>
        <v>170.47243094999999</v>
      </c>
      <c r="F168" s="36">
        <f>SUMIFS(СВЦЭМ!$E$33:$E$776,СВЦЭМ!$A$33:$A$776,$A168,СВЦЭМ!$B$33:$B$776,F$155)+'СЕТ СН'!$F$15</f>
        <v>170.28947571</v>
      </c>
      <c r="G168" s="36">
        <f>SUMIFS(СВЦЭМ!$E$33:$E$776,СВЦЭМ!$A$33:$A$776,$A168,СВЦЭМ!$B$33:$B$776,G$155)+'СЕТ СН'!$F$15</f>
        <v>169.00625525999999</v>
      </c>
      <c r="H168" s="36">
        <f>SUMIFS(СВЦЭМ!$E$33:$E$776,СВЦЭМ!$A$33:$A$776,$A168,СВЦЭМ!$B$33:$B$776,H$155)+'СЕТ СН'!$F$15</f>
        <v>165.97932169000001</v>
      </c>
      <c r="I168" s="36">
        <f>SUMIFS(СВЦЭМ!$E$33:$E$776,СВЦЭМ!$A$33:$A$776,$A168,СВЦЭМ!$B$33:$B$776,I$155)+'СЕТ СН'!$F$15</f>
        <v>161.93367979000001</v>
      </c>
      <c r="J168" s="36">
        <f>SUMIFS(СВЦЭМ!$E$33:$E$776,СВЦЭМ!$A$33:$A$776,$A168,СВЦЭМ!$B$33:$B$776,J$155)+'СЕТ СН'!$F$15</f>
        <v>158.75095966000001</v>
      </c>
      <c r="K168" s="36">
        <f>SUMIFS(СВЦЭМ!$E$33:$E$776,СВЦЭМ!$A$33:$A$776,$A168,СВЦЭМ!$B$33:$B$776,K$155)+'СЕТ СН'!$F$15</f>
        <v>158.00767764</v>
      </c>
      <c r="L168" s="36">
        <f>SUMIFS(СВЦЭМ!$E$33:$E$776,СВЦЭМ!$A$33:$A$776,$A168,СВЦЭМ!$B$33:$B$776,L$155)+'СЕТ СН'!$F$15</f>
        <v>154.82480537999999</v>
      </c>
      <c r="M168" s="36">
        <f>SUMIFS(СВЦЭМ!$E$33:$E$776,СВЦЭМ!$A$33:$A$776,$A168,СВЦЭМ!$B$33:$B$776,M$155)+'СЕТ СН'!$F$15</f>
        <v>154.56898498000001</v>
      </c>
      <c r="N168" s="36">
        <f>SUMIFS(СВЦЭМ!$E$33:$E$776,СВЦЭМ!$A$33:$A$776,$A168,СВЦЭМ!$B$33:$B$776,N$155)+'СЕТ СН'!$F$15</f>
        <v>156.65725223000001</v>
      </c>
      <c r="O168" s="36">
        <f>SUMIFS(СВЦЭМ!$E$33:$E$776,СВЦЭМ!$A$33:$A$776,$A168,СВЦЭМ!$B$33:$B$776,O$155)+'СЕТ СН'!$F$15</f>
        <v>157.09113151</v>
      </c>
      <c r="P168" s="36">
        <f>SUMIFS(СВЦЭМ!$E$33:$E$776,СВЦЭМ!$A$33:$A$776,$A168,СВЦЭМ!$B$33:$B$776,P$155)+'СЕТ СН'!$F$15</f>
        <v>158.14565676000001</v>
      </c>
      <c r="Q168" s="36">
        <f>SUMIFS(СВЦЭМ!$E$33:$E$776,СВЦЭМ!$A$33:$A$776,$A168,СВЦЭМ!$B$33:$B$776,Q$155)+'СЕТ СН'!$F$15</f>
        <v>158.61361461999999</v>
      </c>
      <c r="R168" s="36">
        <f>SUMIFS(СВЦЭМ!$E$33:$E$776,СВЦЭМ!$A$33:$A$776,$A168,СВЦЭМ!$B$33:$B$776,R$155)+'СЕТ СН'!$F$15</f>
        <v>157.36102582999999</v>
      </c>
      <c r="S168" s="36">
        <f>SUMIFS(СВЦЭМ!$E$33:$E$776,СВЦЭМ!$A$33:$A$776,$A168,СВЦЭМ!$B$33:$B$776,S$155)+'СЕТ СН'!$F$15</f>
        <v>154.77132172</v>
      </c>
      <c r="T168" s="36">
        <f>SUMIFS(СВЦЭМ!$E$33:$E$776,СВЦЭМ!$A$33:$A$776,$A168,СВЦЭМ!$B$33:$B$776,T$155)+'СЕТ СН'!$F$15</f>
        <v>151.45336535999999</v>
      </c>
      <c r="U168" s="36">
        <f>SUMIFS(СВЦЭМ!$E$33:$E$776,СВЦЭМ!$A$33:$A$776,$A168,СВЦЭМ!$B$33:$B$776,U$155)+'СЕТ СН'!$F$15</f>
        <v>151.41067100000001</v>
      </c>
      <c r="V168" s="36">
        <f>SUMIFS(СВЦЭМ!$E$33:$E$776,СВЦЭМ!$A$33:$A$776,$A168,СВЦЭМ!$B$33:$B$776,V$155)+'СЕТ СН'!$F$15</f>
        <v>153.79656593999999</v>
      </c>
      <c r="W168" s="36">
        <f>SUMIFS(СВЦЭМ!$E$33:$E$776,СВЦЭМ!$A$33:$A$776,$A168,СВЦЭМ!$B$33:$B$776,W$155)+'СЕТ СН'!$F$15</f>
        <v>156.05254980999999</v>
      </c>
      <c r="X168" s="36">
        <f>SUMIFS(СВЦЭМ!$E$33:$E$776,СВЦЭМ!$A$33:$A$776,$A168,СВЦЭМ!$B$33:$B$776,X$155)+'СЕТ СН'!$F$15</f>
        <v>157.64597298000001</v>
      </c>
      <c r="Y168" s="36">
        <f>SUMIFS(СВЦЭМ!$E$33:$E$776,СВЦЭМ!$A$33:$A$776,$A168,СВЦЭМ!$B$33:$B$776,Y$155)+'СЕТ СН'!$F$15</f>
        <v>160.17597201000001</v>
      </c>
    </row>
    <row r="169" spans="1:25" ht="15.75" x14ac:dyDescent="0.2">
      <c r="A169" s="35">
        <f t="shared" si="4"/>
        <v>44210</v>
      </c>
      <c r="B169" s="36">
        <f>SUMIFS(СВЦЭМ!$E$33:$E$776,СВЦЭМ!$A$33:$A$776,$A169,СВЦЭМ!$B$33:$B$776,B$155)+'СЕТ СН'!$F$15</f>
        <v>161.81251947999999</v>
      </c>
      <c r="C169" s="36">
        <f>SUMIFS(СВЦЭМ!$E$33:$E$776,СВЦЭМ!$A$33:$A$776,$A169,СВЦЭМ!$B$33:$B$776,C$155)+'СЕТ СН'!$F$15</f>
        <v>167.48369721</v>
      </c>
      <c r="D169" s="36">
        <f>SUMIFS(СВЦЭМ!$E$33:$E$776,СВЦЭМ!$A$33:$A$776,$A169,СВЦЭМ!$B$33:$B$776,D$155)+'СЕТ СН'!$F$15</f>
        <v>170.63677996999999</v>
      </c>
      <c r="E169" s="36">
        <f>SUMIFS(СВЦЭМ!$E$33:$E$776,СВЦЭМ!$A$33:$A$776,$A169,СВЦЭМ!$B$33:$B$776,E$155)+'СЕТ СН'!$F$15</f>
        <v>171.40992499999999</v>
      </c>
      <c r="F169" s="36">
        <f>SUMIFS(СВЦЭМ!$E$33:$E$776,СВЦЭМ!$A$33:$A$776,$A169,СВЦЭМ!$B$33:$B$776,F$155)+'СЕТ СН'!$F$15</f>
        <v>172.56899261999999</v>
      </c>
      <c r="G169" s="36">
        <f>SUMIFS(СВЦЭМ!$E$33:$E$776,СВЦЭМ!$A$33:$A$776,$A169,СВЦЭМ!$B$33:$B$776,G$155)+'СЕТ СН'!$F$15</f>
        <v>167.86296815</v>
      </c>
      <c r="H169" s="36">
        <f>SUMIFS(СВЦЭМ!$E$33:$E$776,СВЦЭМ!$A$33:$A$776,$A169,СВЦЭМ!$B$33:$B$776,H$155)+'СЕТ СН'!$F$15</f>
        <v>161.86768050000001</v>
      </c>
      <c r="I169" s="36">
        <f>SUMIFS(СВЦЭМ!$E$33:$E$776,СВЦЭМ!$A$33:$A$776,$A169,СВЦЭМ!$B$33:$B$776,I$155)+'СЕТ СН'!$F$15</f>
        <v>155.34668954</v>
      </c>
      <c r="J169" s="36">
        <f>SUMIFS(СВЦЭМ!$E$33:$E$776,СВЦЭМ!$A$33:$A$776,$A169,СВЦЭМ!$B$33:$B$776,J$155)+'СЕТ СН'!$F$15</f>
        <v>151.56772316999999</v>
      </c>
      <c r="K169" s="36">
        <f>SUMIFS(СВЦЭМ!$E$33:$E$776,СВЦЭМ!$A$33:$A$776,$A169,СВЦЭМ!$B$33:$B$776,K$155)+'СЕТ СН'!$F$15</f>
        <v>151.28540907999999</v>
      </c>
      <c r="L169" s="36">
        <f>SUMIFS(СВЦЭМ!$E$33:$E$776,СВЦЭМ!$A$33:$A$776,$A169,СВЦЭМ!$B$33:$B$776,L$155)+'СЕТ СН'!$F$15</f>
        <v>150.72369140999999</v>
      </c>
      <c r="M169" s="36">
        <f>SUMIFS(СВЦЭМ!$E$33:$E$776,СВЦЭМ!$A$33:$A$776,$A169,СВЦЭМ!$B$33:$B$776,M$155)+'СЕТ СН'!$F$15</f>
        <v>152.01557327</v>
      </c>
      <c r="N169" s="36">
        <f>SUMIFS(СВЦЭМ!$E$33:$E$776,СВЦЭМ!$A$33:$A$776,$A169,СВЦЭМ!$B$33:$B$776,N$155)+'СЕТ СН'!$F$15</f>
        <v>153.20440592</v>
      </c>
      <c r="O169" s="36">
        <f>SUMIFS(СВЦЭМ!$E$33:$E$776,СВЦЭМ!$A$33:$A$776,$A169,СВЦЭМ!$B$33:$B$776,O$155)+'СЕТ СН'!$F$15</f>
        <v>154.06242338999999</v>
      </c>
      <c r="P169" s="36">
        <f>SUMIFS(СВЦЭМ!$E$33:$E$776,СВЦЭМ!$A$33:$A$776,$A169,СВЦЭМ!$B$33:$B$776,P$155)+'СЕТ СН'!$F$15</f>
        <v>155.12591932999999</v>
      </c>
      <c r="Q169" s="36">
        <f>SUMIFS(СВЦЭМ!$E$33:$E$776,СВЦЭМ!$A$33:$A$776,$A169,СВЦЭМ!$B$33:$B$776,Q$155)+'СЕТ СН'!$F$15</f>
        <v>156.12586709999999</v>
      </c>
      <c r="R169" s="36">
        <f>SUMIFS(СВЦЭМ!$E$33:$E$776,СВЦЭМ!$A$33:$A$776,$A169,СВЦЭМ!$B$33:$B$776,R$155)+'СЕТ СН'!$F$15</f>
        <v>154.81910873000001</v>
      </c>
      <c r="S169" s="36">
        <f>SUMIFS(СВЦЭМ!$E$33:$E$776,СВЦЭМ!$A$33:$A$776,$A169,СВЦЭМ!$B$33:$B$776,S$155)+'СЕТ СН'!$F$15</f>
        <v>154.57750254999999</v>
      </c>
      <c r="T169" s="36">
        <f>SUMIFS(СВЦЭМ!$E$33:$E$776,СВЦЭМ!$A$33:$A$776,$A169,СВЦЭМ!$B$33:$B$776,T$155)+'СЕТ СН'!$F$15</f>
        <v>152.35298054</v>
      </c>
      <c r="U169" s="36">
        <f>SUMIFS(СВЦЭМ!$E$33:$E$776,СВЦЭМ!$A$33:$A$776,$A169,СВЦЭМ!$B$33:$B$776,U$155)+'СЕТ СН'!$F$15</f>
        <v>152.12078783000001</v>
      </c>
      <c r="V169" s="36">
        <f>SUMIFS(СВЦЭМ!$E$33:$E$776,СВЦЭМ!$A$33:$A$776,$A169,СВЦЭМ!$B$33:$B$776,V$155)+'СЕТ СН'!$F$15</f>
        <v>152.96240803000001</v>
      </c>
      <c r="W169" s="36">
        <f>SUMIFS(СВЦЭМ!$E$33:$E$776,СВЦЭМ!$A$33:$A$776,$A169,СВЦЭМ!$B$33:$B$776,W$155)+'СЕТ СН'!$F$15</f>
        <v>155.0613338</v>
      </c>
      <c r="X169" s="36">
        <f>SUMIFS(СВЦЭМ!$E$33:$E$776,СВЦЭМ!$A$33:$A$776,$A169,СВЦЭМ!$B$33:$B$776,X$155)+'СЕТ СН'!$F$15</f>
        <v>156.98125483999999</v>
      </c>
      <c r="Y169" s="36">
        <f>SUMIFS(СВЦЭМ!$E$33:$E$776,СВЦЭМ!$A$33:$A$776,$A169,СВЦЭМ!$B$33:$B$776,Y$155)+'СЕТ СН'!$F$15</f>
        <v>160.22780571999999</v>
      </c>
    </row>
    <row r="170" spans="1:25" ht="15.75" x14ac:dyDescent="0.2">
      <c r="A170" s="35">
        <f t="shared" si="4"/>
        <v>44211</v>
      </c>
      <c r="B170" s="36">
        <f>SUMIFS(СВЦЭМ!$E$33:$E$776,СВЦЭМ!$A$33:$A$776,$A170,СВЦЭМ!$B$33:$B$776,B$155)+'СЕТ СН'!$F$15</f>
        <v>136.90713772999999</v>
      </c>
      <c r="C170" s="36">
        <f>SUMIFS(СВЦЭМ!$E$33:$E$776,СВЦЭМ!$A$33:$A$776,$A170,СВЦЭМ!$B$33:$B$776,C$155)+'СЕТ СН'!$F$15</f>
        <v>141.45550004</v>
      </c>
      <c r="D170" s="36">
        <f>SUMIFS(СВЦЭМ!$E$33:$E$776,СВЦЭМ!$A$33:$A$776,$A170,СВЦЭМ!$B$33:$B$776,D$155)+'СЕТ СН'!$F$15</f>
        <v>135.71868384000001</v>
      </c>
      <c r="E170" s="36">
        <f>SUMIFS(СВЦЭМ!$E$33:$E$776,СВЦЭМ!$A$33:$A$776,$A170,СВЦЭМ!$B$33:$B$776,E$155)+'СЕТ СН'!$F$15</f>
        <v>136.61464064</v>
      </c>
      <c r="F170" s="36">
        <f>SUMIFS(СВЦЭМ!$E$33:$E$776,СВЦЭМ!$A$33:$A$776,$A170,СВЦЭМ!$B$33:$B$776,F$155)+'СЕТ СН'!$F$15</f>
        <v>137.16965923000001</v>
      </c>
      <c r="G170" s="36">
        <f>SUMIFS(СВЦЭМ!$E$33:$E$776,СВЦЭМ!$A$33:$A$776,$A170,СВЦЭМ!$B$33:$B$776,G$155)+'СЕТ СН'!$F$15</f>
        <v>135.39146926000001</v>
      </c>
      <c r="H170" s="36">
        <f>SUMIFS(СВЦЭМ!$E$33:$E$776,СВЦЭМ!$A$33:$A$776,$A170,СВЦЭМ!$B$33:$B$776,H$155)+'СЕТ СН'!$F$15</f>
        <v>130.45346660999999</v>
      </c>
      <c r="I170" s="36">
        <f>SUMIFS(СВЦЭМ!$E$33:$E$776,СВЦЭМ!$A$33:$A$776,$A170,СВЦЭМ!$B$33:$B$776,I$155)+'СЕТ СН'!$F$15</f>
        <v>131.28790918999999</v>
      </c>
      <c r="J170" s="36">
        <f>SUMIFS(СВЦЭМ!$E$33:$E$776,СВЦЭМ!$A$33:$A$776,$A170,СВЦЭМ!$B$33:$B$776,J$155)+'СЕТ СН'!$F$15</f>
        <v>133.56370104999999</v>
      </c>
      <c r="K170" s="36">
        <f>SUMIFS(СВЦЭМ!$E$33:$E$776,СВЦЭМ!$A$33:$A$776,$A170,СВЦЭМ!$B$33:$B$776,K$155)+'СЕТ СН'!$F$15</f>
        <v>133.76194516000001</v>
      </c>
      <c r="L170" s="36">
        <f>SUMIFS(СВЦЭМ!$E$33:$E$776,СВЦЭМ!$A$33:$A$776,$A170,СВЦЭМ!$B$33:$B$776,L$155)+'СЕТ СН'!$F$15</f>
        <v>133.99320458</v>
      </c>
      <c r="M170" s="36">
        <f>SUMIFS(СВЦЭМ!$E$33:$E$776,СВЦЭМ!$A$33:$A$776,$A170,СВЦЭМ!$B$33:$B$776,M$155)+'СЕТ СН'!$F$15</f>
        <v>132.96562391000001</v>
      </c>
      <c r="N170" s="36">
        <f>SUMIFS(СВЦЭМ!$E$33:$E$776,СВЦЭМ!$A$33:$A$776,$A170,СВЦЭМ!$B$33:$B$776,N$155)+'СЕТ СН'!$F$15</f>
        <v>132.05957230000001</v>
      </c>
      <c r="O170" s="36">
        <f>SUMIFS(СВЦЭМ!$E$33:$E$776,СВЦЭМ!$A$33:$A$776,$A170,СВЦЭМ!$B$33:$B$776,O$155)+'СЕТ СН'!$F$15</f>
        <v>132.80120228999999</v>
      </c>
      <c r="P170" s="36">
        <f>SUMIFS(СВЦЭМ!$E$33:$E$776,СВЦЭМ!$A$33:$A$776,$A170,СВЦЭМ!$B$33:$B$776,P$155)+'СЕТ СН'!$F$15</f>
        <v>136.53343321</v>
      </c>
      <c r="Q170" s="36">
        <f>SUMIFS(СВЦЭМ!$E$33:$E$776,СВЦЭМ!$A$33:$A$776,$A170,СВЦЭМ!$B$33:$B$776,Q$155)+'СЕТ СН'!$F$15</f>
        <v>135.38695258000001</v>
      </c>
      <c r="R170" s="36">
        <f>SUMIFS(СВЦЭМ!$E$33:$E$776,СВЦЭМ!$A$33:$A$776,$A170,СВЦЭМ!$B$33:$B$776,R$155)+'СЕТ СН'!$F$15</f>
        <v>136.96122826999999</v>
      </c>
      <c r="S170" s="36">
        <f>SUMIFS(СВЦЭМ!$E$33:$E$776,СВЦЭМ!$A$33:$A$776,$A170,СВЦЭМ!$B$33:$B$776,S$155)+'СЕТ СН'!$F$15</f>
        <v>136.80462524000001</v>
      </c>
      <c r="T170" s="36">
        <f>SUMIFS(СВЦЭМ!$E$33:$E$776,СВЦЭМ!$A$33:$A$776,$A170,СВЦЭМ!$B$33:$B$776,T$155)+'СЕТ СН'!$F$15</f>
        <v>144.96037845000001</v>
      </c>
      <c r="U170" s="36">
        <f>SUMIFS(СВЦЭМ!$E$33:$E$776,СВЦЭМ!$A$33:$A$776,$A170,СВЦЭМ!$B$33:$B$776,U$155)+'СЕТ СН'!$F$15</f>
        <v>144.05361302</v>
      </c>
      <c r="V170" s="36">
        <f>SUMIFS(СВЦЭМ!$E$33:$E$776,СВЦЭМ!$A$33:$A$776,$A170,СВЦЭМ!$B$33:$B$776,V$155)+'СЕТ СН'!$F$15</f>
        <v>135.4022075</v>
      </c>
      <c r="W170" s="36">
        <f>SUMIFS(СВЦЭМ!$E$33:$E$776,СВЦЭМ!$A$33:$A$776,$A170,СВЦЭМ!$B$33:$B$776,W$155)+'СЕТ СН'!$F$15</f>
        <v>137.30513238</v>
      </c>
      <c r="X170" s="36">
        <f>SUMIFS(СВЦЭМ!$E$33:$E$776,СВЦЭМ!$A$33:$A$776,$A170,СВЦЭМ!$B$33:$B$776,X$155)+'СЕТ СН'!$F$15</f>
        <v>138.10952172</v>
      </c>
      <c r="Y170" s="36">
        <f>SUMIFS(СВЦЭМ!$E$33:$E$776,СВЦЭМ!$A$33:$A$776,$A170,СВЦЭМ!$B$33:$B$776,Y$155)+'СЕТ СН'!$F$15</f>
        <v>137.71114566</v>
      </c>
    </row>
    <row r="171" spans="1:25" ht="15.75" x14ac:dyDescent="0.2">
      <c r="A171" s="35">
        <f t="shared" si="4"/>
        <v>44212</v>
      </c>
      <c r="B171" s="36">
        <f>SUMIFS(СВЦЭМ!$E$33:$E$776,СВЦЭМ!$A$33:$A$776,$A171,СВЦЭМ!$B$33:$B$776,B$155)+'СЕТ СН'!$F$15</f>
        <v>158.38914452</v>
      </c>
      <c r="C171" s="36">
        <f>SUMIFS(СВЦЭМ!$E$33:$E$776,СВЦЭМ!$A$33:$A$776,$A171,СВЦЭМ!$B$33:$B$776,C$155)+'СЕТ СН'!$F$15</f>
        <v>162.84373525000001</v>
      </c>
      <c r="D171" s="36">
        <f>SUMIFS(СВЦЭМ!$E$33:$E$776,СВЦЭМ!$A$33:$A$776,$A171,СВЦЭМ!$B$33:$B$776,D$155)+'СЕТ СН'!$F$15</f>
        <v>164.22085835999999</v>
      </c>
      <c r="E171" s="36">
        <f>SUMIFS(СВЦЭМ!$E$33:$E$776,СВЦЭМ!$A$33:$A$776,$A171,СВЦЭМ!$B$33:$B$776,E$155)+'СЕТ СН'!$F$15</f>
        <v>164.99444072</v>
      </c>
      <c r="F171" s="36">
        <f>SUMIFS(СВЦЭМ!$E$33:$E$776,СВЦЭМ!$A$33:$A$776,$A171,СВЦЭМ!$B$33:$B$776,F$155)+'СЕТ СН'!$F$15</f>
        <v>166.94764190000001</v>
      </c>
      <c r="G171" s="36">
        <f>SUMIFS(СВЦЭМ!$E$33:$E$776,СВЦЭМ!$A$33:$A$776,$A171,СВЦЭМ!$B$33:$B$776,G$155)+'СЕТ СН'!$F$15</f>
        <v>165.95564775</v>
      </c>
      <c r="H171" s="36">
        <f>SUMIFS(СВЦЭМ!$E$33:$E$776,СВЦЭМ!$A$33:$A$776,$A171,СВЦЭМ!$B$33:$B$776,H$155)+'СЕТ СН'!$F$15</f>
        <v>163.36479667</v>
      </c>
      <c r="I171" s="36">
        <f>SUMIFS(СВЦЭМ!$E$33:$E$776,СВЦЭМ!$A$33:$A$776,$A171,СВЦЭМ!$B$33:$B$776,I$155)+'СЕТ СН'!$F$15</f>
        <v>159.64777763000001</v>
      </c>
      <c r="J171" s="36">
        <f>SUMIFS(СВЦЭМ!$E$33:$E$776,СВЦЭМ!$A$33:$A$776,$A171,СВЦЭМ!$B$33:$B$776,J$155)+'СЕТ СН'!$F$15</f>
        <v>153.76795164999999</v>
      </c>
      <c r="K171" s="36">
        <f>SUMIFS(СВЦЭМ!$E$33:$E$776,СВЦЭМ!$A$33:$A$776,$A171,СВЦЭМ!$B$33:$B$776,K$155)+'СЕТ СН'!$F$15</f>
        <v>150.08756575000001</v>
      </c>
      <c r="L171" s="36">
        <f>SUMIFS(СВЦЭМ!$E$33:$E$776,СВЦЭМ!$A$33:$A$776,$A171,СВЦЭМ!$B$33:$B$776,L$155)+'СЕТ СН'!$F$15</f>
        <v>149.63078662999999</v>
      </c>
      <c r="M171" s="36">
        <f>SUMIFS(СВЦЭМ!$E$33:$E$776,СВЦЭМ!$A$33:$A$776,$A171,СВЦЭМ!$B$33:$B$776,M$155)+'СЕТ СН'!$F$15</f>
        <v>151.11745902999999</v>
      </c>
      <c r="N171" s="36">
        <f>SUMIFS(СВЦЭМ!$E$33:$E$776,СВЦЭМ!$A$33:$A$776,$A171,СВЦЭМ!$B$33:$B$776,N$155)+'СЕТ СН'!$F$15</f>
        <v>152.65637751</v>
      </c>
      <c r="O171" s="36">
        <f>SUMIFS(СВЦЭМ!$E$33:$E$776,СВЦЭМ!$A$33:$A$776,$A171,СВЦЭМ!$B$33:$B$776,O$155)+'СЕТ СН'!$F$15</f>
        <v>154.36692908000001</v>
      </c>
      <c r="P171" s="36">
        <f>SUMIFS(СВЦЭМ!$E$33:$E$776,СВЦЭМ!$A$33:$A$776,$A171,СВЦЭМ!$B$33:$B$776,P$155)+'СЕТ СН'!$F$15</f>
        <v>155.21653221</v>
      </c>
      <c r="Q171" s="36">
        <f>SUMIFS(СВЦЭМ!$E$33:$E$776,СВЦЭМ!$A$33:$A$776,$A171,СВЦЭМ!$B$33:$B$776,Q$155)+'СЕТ СН'!$F$15</f>
        <v>155.85347028000001</v>
      </c>
      <c r="R171" s="36">
        <f>SUMIFS(СВЦЭМ!$E$33:$E$776,СВЦЭМ!$A$33:$A$776,$A171,СВЦЭМ!$B$33:$B$776,R$155)+'СЕТ СН'!$F$15</f>
        <v>154.00935024</v>
      </c>
      <c r="S171" s="36">
        <f>SUMIFS(СВЦЭМ!$E$33:$E$776,СВЦЭМ!$A$33:$A$776,$A171,СВЦЭМ!$B$33:$B$776,S$155)+'СЕТ СН'!$F$15</f>
        <v>150.79141910000001</v>
      </c>
      <c r="T171" s="36">
        <f>SUMIFS(СВЦЭМ!$E$33:$E$776,СВЦЭМ!$A$33:$A$776,$A171,СВЦЭМ!$B$33:$B$776,T$155)+'СЕТ СН'!$F$15</f>
        <v>147.56007599</v>
      </c>
      <c r="U171" s="36">
        <f>SUMIFS(СВЦЭМ!$E$33:$E$776,СВЦЭМ!$A$33:$A$776,$A171,СВЦЭМ!$B$33:$B$776,U$155)+'СЕТ СН'!$F$15</f>
        <v>148.37182709000001</v>
      </c>
      <c r="V171" s="36">
        <f>SUMIFS(СВЦЭМ!$E$33:$E$776,СВЦЭМ!$A$33:$A$776,$A171,СВЦЭМ!$B$33:$B$776,V$155)+'СЕТ СН'!$F$15</f>
        <v>150.15129736</v>
      </c>
      <c r="W171" s="36">
        <f>SUMIFS(СВЦЭМ!$E$33:$E$776,СВЦЭМ!$A$33:$A$776,$A171,СВЦЭМ!$B$33:$B$776,W$155)+'СЕТ СН'!$F$15</f>
        <v>153.5602859</v>
      </c>
      <c r="X171" s="36">
        <f>SUMIFS(СВЦЭМ!$E$33:$E$776,СВЦЭМ!$A$33:$A$776,$A171,СВЦЭМ!$B$33:$B$776,X$155)+'СЕТ СН'!$F$15</f>
        <v>154.4047233</v>
      </c>
      <c r="Y171" s="36">
        <f>SUMIFS(СВЦЭМ!$E$33:$E$776,СВЦЭМ!$A$33:$A$776,$A171,СВЦЭМ!$B$33:$B$776,Y$155)+'СЕТ СН'!$F$15</f>
        <v>158.64860332000001</v>
      </c>
    </row>
    <row r="172" spans="1:25" ht="15.75" x14ac:dyDescent="0.2">
      <c r="A172" s="35">
        <f t="shared" si="4"/>
        <v>44213</v>
      </c>
      <c r="B172" s="36">
        <f>SUMIFS(СВЦЭМ!$E$33:$E$776,СВЦЭМ!$A$33:$A$776,$A172,СВЦЭМ!$B$33:$B$776,B$155)+'СЕТ СН'!$F$15</f>
        <v>154.28545632999999</v>
      </c>
      <c r="C172" s="36">
        <f>SUMIFS(СВЦЭМ!$E$33:$E$776,СВЦЭМ!$A$33:$A$776,$A172,СВЦЭМ!$B$33:$B$776,C$155)+'СЕТ СН'!$F$15</f>
        <v>159.55839538000001</v>
      </c>
      <c r="D172" s="36">
        <f>SUMIFS(СВЦЭМ!$E$33:$E$776,СВЦЭМ!$A$33:$A$776,$A172,СВЦЭМ!$B$33:$B$776,D$155)+'СЕТ СН'!$F$15</f>
        <v>162.82599438</v>
      </c>
      <c r="E172" s="36">
        <f>SUMIFS(СВЦЭМ!$E$33:$E$776,СВЦЭМ!$A$33:$A$776,$A172,СВЦЭМ!$B$33:$B$776,E$155)+'СЕТ СН'!$F$15</f>
        <v>166.43126085</v>
      </c>
      <c r="F172" s="36">
        <f>SUMIFS(СВЦЭМ!$E$33:$E$776,СВЦЭМ!$A$33:$A$776,$A172,СВЦЭМ!$B$33:$B$776,F$155)+'СЕТ СН'!$F$15</f>
        <v>168.78528408</v>
      </c>
      <c r="G172" s="36">
        <f>SUMIFS(СВЦЭМ!$E$33:$E$776,СВЦЭМ!$A$33:$A$776,$A172,СВЦЭМ!$B$33:$B$776,G$155)+'СЕТ СН'!$F$15</f>
        <v>167.93601815</v>
      </c>
      <c r="H172" s="36">
        <f>SUMIFS(СВЦЭМ!$E$33:$E$776,СВЦЭМ!$A$33:$A$776,$A172,СВЦЭМ!$B$33:$B$776,H$155)+'СЕТ СН'!$F$15</f>
        <v>165.08004341</v>
      </c>
      <c r="I172" s="36">
        <f>SUMIFS(СВЦЭМ!$E$33:$E$776,СВЦЭМ!$A$33:$A$776,$A172,СВЦЭМ!$B$33:$B$776,I$155)+'СЕТ СН'!$F$15</f>
        <v>163.20458614</v>
      </c>
      <c r="J172" s="36">
        <f>SUMIFS(СВЦЭМ!$E$33:$E$776,СВЦЭМ!$A$33:$A$776,$A172,СВЦЭМ!$B$33:$B$776,J$155)+'СЕТ СН'!$F$15</f>
        <v>157.12966012999999</v>
      </c>
      <c r="K172" s="36">
        <f>SUMIFS(СВЦЭМ!$E$33:$E$776,СВЦЭМ!$A$33:$A$776,$A172,СВЦЭМ!$B$33:$B$776,K$155)+'СЕТ СН'!$F$15</f>
        <v>154.24612379000001</v>
      </c>
      <c r="L172" s="36">
        <f>SUMIFS(СВЦЭМ!$E$33:$E$776,СВЦЭМ!$A$33:$A$776,$A172,СВЦЭМ!$B$33:$B$776,L$155)+'СЕТ СН'!$F$15</f>
        <v>152.26299109000001</v>
      </c>
      <c r="M172" s="36">
        <f>SUMIFS(СВЦЭМ!$E$33:$E$776,СВЦЭМ!$A$33:$A$776,$A172,СВЦЭМ!$B$33:$B$776,M$155)+'СЕТ СН'!$F$15</f>
        <v>151.47725169</v>
      </c>
      <c r="N172" s="36">
        <f>SUMIFS(СВЦЭМ!$E$33:$E$776,СВЦЭМ!$A$33:$A$776,$A172,СВЦЭМ!$B$33:$B$776,N$155)+'СЕТ СН'!$F$15</f>
        <v>152.61540357000001</v>
      </c>
      <c r="O172" s="36">
        <f>SUMIFS(СВЦЭМ!$E$33:$E$776,СВЦЭМ!$A$33:$A$776,$A172,СВЦЭМ!$B$33:$B$776,O$155)+'СЕТ СН'!$F$15</f>
        <v>154.84206330000001</v>
      </c>
      <c r="P172" s="36">
        <f>SUMIFS(СВЦЭМ!$E$33:$E$776,СВЦЭМ!$A$33:$A$776,$A172,СВЦЭМ!$B$33:$B$776,P$155)+'СЕТ СН'!$F$15</f>
        <v>156.49789002</v>
      </c>
      <c r="Q172" s="36">
        <f>SUMIFS(СВЦЭМ!$E$33:$E$776,СВЦЭМ!$A$33:$A$776,$A172,СВЦЭМ!$B$33:$B$776,Q$155)+'СЕТ СН'!$F$15</f>
        <v>158.21382986</v>
      </c>
      <c r="R172" s="36">
        <f>SUMIFS(СВЦЭМ!$E$33:$E$776,СВЦЭМ!$A$33:$A$776,$A172,СВЦЭМ!$B$33:$B$776,R$155)+'СЕТ СН'!$F$15</f>
        <v>156.37623812999999</v>
      </c>
      <c r="S172" s="36">
        <f>SUMIFS(СВЦЭМ!$E$33:$E$776,СВЦЭМ!$A$33:$A$776,$A172,СВЦЭМ!$B$33:$B$776,S$155)+'СЕТ СН'!$F$15</f>
        <v>152.45499459000001</v>
      </c>
      <c r="T172" s="36">
        <f>SUMIFS(СВЦЭМ!$E$33:$E$776,СВЦЭМ!$A$33:$A$776,$A172,СВЦЭМ!$B$33:$B$776,T$155)+'СЕТ СН'!$F$15</f>
        <v>149.25124489000001</v>
      </c>
      <c r="U172" s="36">
        <f>SUMIFS(СВЦЭМ!$E$33:$E$776,СВЦЭМ!$A$33:$A$776,$A172,СВЦЭМ!$B$33:$B$776,U$155)+'СЕТ СН'!$F$15</f>
        <v>148.92736213000001</v>
      </c>
      <c r="V172" s="36">
        <f>SUMIFS(СВЦЭМ!$E$33:$E$776,СВЦЭМ!$A$33:$A$776,$A172,СВЦЭМ!$B$33:$B$776,V$155)+'СЕТ СН'!$F$15</f>
        <v>149.78886152999999</v>
      </c>
      <c r="W172" s="36">
        <f>SUMIFS(СВЦЭМ!$E$33:$E$776,СВЦЭМ!$A$33:$A$776,$A172,СВЦЭМ!$B$33:$B$776,W$155)+'СЕТ СН'!$F$15</f>
        <v>152.46857041000001</v>
      </c>
      <c r="X172" s="36">
        <f>SUMIFS(СВЦЭМ!$E$33:$E$776,СВЦЭМ!$A$33:$A$776,$A172,СВЦЭМ!$B$33:$B$776,X$155)+'СЕТ СН'!$F$15</f>
        <v>154.50131764</v>
      </c>
      <c r="Y172" s="36">
        <f>SUMIFS(СВЦЭМ!$E$33:$E$776,СВЦЭМ!$A$33:$A$776,$A172,СВЦЭМ!$B$33:$B$776,Y$155)+'СЕТ СН'!$F$15</f>
        <v>158.57890843000001</v>
      </c>
    </row>
    <row r="173" spans="1:25" ht="15.75" x14ac:dyDescent="0.2">
      <c r="A173" s="35">
        <f t="shared" si="4"/>
        <v>44214</v>
      </c>
      <c r="B173" s="36">
        <f>SUMIFS(СВЦЭМ!$E$33:$E$776,СВЦЭМ!$A$33:$A$776,$A173,СВЦЭМ!$B$33:$B$776,B$155)+'СЕТ СН'!$F$15</f>
        <v>162.22862298000001</v>
      </c>
      <c r="C173" s="36">
        <f>SUMIFS(СВЦЭМ!$E$33:$E$776,СВЦЭМ!$A$33:$A$776,$A173,СВЦЭМ!$B$33:$B$776,C$155)+'СЕТ СН'!$F$15</f>
        <v>167.59463454999999</v>
      </c>
      <c r="D173" s="36">
        <f>SUMIFS(СВЦЭМ!$E$33:$E$776,СВЦЭМ!$A$33:$A$776,$A173,СВЦЭМ!$B$33:$B$776,D$155)+'СЕТ СН'!$F$15</f>
        <v>169.19968492999999</v>
      </c>
      <c r="E173" s="36">
        <f>SUMIFS(СВЦЭМ!$E$33:$E$776,СВЦЭМ!$A$33:$A$776,$A173,СВЦЭМ!$B$33:$B$776,E$155)+'СЕТ СН'!$F$15</f>
        <v>170.09840295000001</v>
      </c>
      <c r="F173" s="36">
        <f>SUMIFS(СВЦЭМ!$E$33:$E$776,СВЦЭМ!$A$33:$A$776,$A173,СВЦЭМ!$B$33:$B$776,F$155)+'СЕТ СН'!$F$15</f>
        <v>172.58239710000001</v>
      </c>
      <c r="G173" s="36">
        <f>SUMIFS(СВЦЭМ!$E$33:$E$776,СВЦЭМ!$A$33:$A$776,$A173,СВЦЭМ!$B$33:$B$776,G$155)+'СЕТ СН'!$F$15</f>
        <v>170.22605580999999</v>
      </c>
      <c r="H173" s="36">
        <f>SUMIFS(СВЦЭМ!$E$33:$E$776,СВЦЭМ!$A$33:$A$776,$A173,СВЦЭМ!$B$33:$B$776,H$155)+'СЕТ СН'!$F$15</f>
        <v>167.90444246000001</v>
      </c>
      <c r="I173" s="36">
        <f>SUMIFS(СВЦЭМ!$E$33:$E$776,СВЦЭМ!$A$33:$A$776,$A173,СВЦЭМ!$B$33:$B$776,I$155)+'СЕТ СН'!$F$15</f>
        <v>163.65085189000001</v>
      </c>
      <c r="J173" s="36">
        <f>SUMIFS(СВЦЭМ!$E$33:$E$776,СВЦЭМ!$A$33:$A$776,$A173,СВЦЭМ!$B$33:$B$776,J$155)+'СЕТ СН'!$F$15</f>
        <v>157.94558137999999</v>
      </c>
      <c r="K173" s="36">
        <f>SUMIFS(СВЦЭМ!$E$33:$E$776,СВЦЭМ!$A$33:$A$776,$A173,СВЦЭМ!$B$33:$B$776,K$155)+'СЕТ СН'!$F$15</f>
        <v>155.87914458</v>
      </c>
      <c r="L173" s="36">
        <f>SUMIFS(СВЦЭМ!$E$33:$E$776,СВЦЭМ!$A$33:$A$776,$A173,СВЦЭМ!$B$33:$B$776,L$155)+'СЕТ СН'!$F$15</f>
        <v>156.55250131</v>
      </c>
      <c r="M173" s="36">
        <f>SUMIFS(СВЦЭМ!$E$33:$E$776,СВЦЭМ!$A$33:$A$776,$A173,СВЦЭМ!$B$33:$B$776,M$155)+'СЕТ СН'!$F$15</f>
        <v>156.45523804999999</v>
      </c>
      <c r="N173" s="36">
        <f>SUMIFS(СВЦЭМ!$E$33:$E$776,СВЦЭМ!$A$33:$A$776,$A173,СВЦЭМ!$B$33:$B$776,N$155)+'СЕТ СН'!$F$15</f>
        <v>156.57346669</v>
      </c>
      <c r="O173" s="36">
        <f>SUMIFS(СВЦЭМ!$E$33:$E$776,СВЦЭМ!$A$33:$A$776,$A173,СВЦЭМ!$B$33:$B$776,O$155)+'СЕТ СН'!$F$15</f>
        <v>159.54234077000001</v>
      </c>
      <c r="P173" s="36">
        <f>SUMIFS(СВЦЭМ!$E$33:$E$776,СВЦЭМ!$A$33:$A$776,$A173,СВЦЭМ!$B$33:$B$776,P$155)+'СЕТ СН'!$F$15</f>
        <v>161.82590524</v>
      </c>
      <c r="Q173" s="36">
        <f>SUMIFS(СВЦЭМ!$E$33:$E$776,СВЦЭМ!$A$33:$A$776,$A173,СВЦЭМ!$B$33:$B$776,Q$155)+'СЕТ СН'!$F$15</f>
        <v>159.60472469000001</v>
      </c>
      <c r="R173" s="36">
        <f>SUMIFS(СВЦЭМ!$E$33:$E$776,СВЦЭМ!$A$33:$A$776,$A173,СВЦЭМ!$B$33:$B$776,R$155)+'СЕТ СН'!$F$15</f>
        <v>158.18301731</v>
      </c>
      <c r="S173" s="36">
        <f>SUMIFS(СВЦЭМ!$E$33:$E$776,СВЦЭМ!$A$33:$A$776,$A173,СВЦЭМ!$B$33:$B$776,S$155)+'СЕТ СН'!$F$15</f>
        <v>156.19384227</v>
      </c>
      <c r="T173" s="36">
        <f>SUMIFS(СВЦЭМ!$E$33:$E$776,СВЦЭМ!$A$33:$A$776,$A173,СВЦЭМ!$B$33:$B$776,T$155)+'СЕТ СН'!$F$15</f>
        <v>153.80116651</v>
      </c>
      <c r="U173" s="36">
        <f>SUMIFS(СВЦЭМ!$E$33:$E$776,СВЦЭМ!$A$33:$A$776,$A173,СВЦЭМ!$B$33:$B$776,U$155)+'СЕТ СН'!$F$15</f>
        <v>154.07283717000001</v>
      </c>
      <c r="V173" s="36">
        <f>SUMIFS(СВЦЭМ!$E$33:$E$776,СВЦЭМ!$A$33:$A$776,$A173,СВЦЭМ!$B$33:$B$776,V$155)+'СЕТ СН'!$F$15</f>
        <v>155.00151751999999</v>
      </c>
      <c r="W173" s="36">
        <f>SUMIFS(СВЦЭМ!$E$33:$E$776,СВЦЭМ!$A$33:$A$776,$A173,СВЦЭМ!$B$33:$B$776,W$155)+'СЕТ СН'!$F$15</f>
        <v>157.73771721</v>
      </c>
      <c r="X173" s="36">
        <f>SUMIFS(СВЦЭМ!$E$33:$E$776,СВЦЭМ!$A$33:$A$776,$A173,СВЦЭМ!$B$33:$B$776,X$155)+'СЕТ СН'!$F$15</f>
        <v>159.19898495999999</v>
      </c>
      <c r="Y173" s="36">
        <f>SUMIFS(СВЦЭМ!$E$33:$E$776,СВЦЭМ!$A$33:$A$776,$A173,СВЦЭМ!$B$33:$B$776,Y$155)+'СЕТ СН'!$F$15</f>
        <v>162.65694384</v>
      </c>
    </row>
    <row r="174" spans="1:25" ht="15.75" x14ac:dyDescent="0.2">
      <c r="A174" s="35">
        <f t="shared" si="4"/>
        <v>44215</v>
      </c>
      <c r="B174" s="36">
        <f>SUMIFS(СВЦЭМ!$E$33:$E$776,СВЦЭМ!$A$33:$A$776,$A174,СВЦЭМ!$B$33:$B$776,B$155)+'СЕТ СН'!$F$15</f>
        <v>162.3274304</v>
      </c>
      <c r="C174" s="36">
        <f>SUMIFS(СВЦЭМ!$E$33:$E$776,СВЦЭМ!$A$33:$A$776,$A174,СВЦЭМ!$B$33:$B$776,C$155)+'СЕТ СН'!$F$15</f>
        <v>166.53622558999999</v>
      </c>
      <c r="D174" s="36">
        <f>SUMIFS(СВЦЭМ!$E$33:$E$776,СВЦЭМ!$A$33:$A$776,$A174,СВЦЭМ!$B$33:$B$776,D$155)+'СЕТ СН'!$F$15</f>
        <v>169.7259124</v>
      </c>
      <c r="E174" s="36">
        <f>SUMIFS(СВЦЭМ!$E$33:$E$776,СВЦЭМ!$A$33:$A$776,$A174,СВЦЭМ!$B$33:$B$776,E$155)+'СЕТ СН'!$F$15</f>
        <v>167.13388017</v>
      </c>
      <c r="F174" s="36">
        <f>SUMIFS(СВЦЭМ!$E$33:$E$776,СВЦЭМ!$A$33:$A$776,$A174,СВЦЭМ!$B$33:$B$776,F$155)+'СЕТ СН'!$F$15</f>
        <v>166.94540549999999</v>
      </c>
      <c r="G174" s="36">
        <f>SUMIFS(СВЦЭМ!$E$33:$E$776,СВЦЭМ!$A$33:$A$776,$A174,СВЦЭМ!$B$33:$B$776,G$155)+'СЕТ СН'!$F$15</f>
        <v>163.08707835999999</v>
      </c>
      <c r="H174" s="36">
        <f>SUMIFS(СВЦЭМ!$E$33:$E$776,СВЦЭМ!$A$33:$A$776,$A174,СВЦЭМ!$B$33:$B$776,H$155)+'СЕТ СН'!$F$15</f>
        <v>156.44978821000001</v>
      </c>
      <c r="I174" s="36">
        <f>SUMIFS(СВЦЭМ!$E$33:$E$776,СВЦЭМ!$A$33:$A$776,$A174,СВЦЭМ!$B$33:$B$776,I$155)+'СЕТ СН'!$F$15</f>
        <v>151.94863243</v>
      </c>
      <c r="J174" s="36">
        <f>SUMIFS(СВЦЭМ!$E$33:$E$776,СВЦЭМ!$A$33:$A$776,$A174,СВЦЭМ!$B$33:$B$776,J$155)+'СЕТ СН'!$F$15</f>
        <v>148.56592223000001</v>
      </c>
      <c r="K174" s="36">
        <f>SUMIFS(СВЦЭМ!$E$33:$E$776,СВЦЭМ!$A$33:$A$776,$A174,СВЦЭМ!$B$33:$B$776,K$155)+'СЕТ СН'!$F$15</f>
        <v>147.56105400000001</v>
      </c>
      <c r="L174" s="36">
        <f>SUMIFS(СВЦЭМ!$E$33:$E$776,СВЦЭМ!$A$33:$A$776,$A174,СВЦЭМ!$B$33:$B$776,L$155)+'СЕТ СН'!$F$15</f>
        <v>146.18794843000001</v>
      </c>
      <c r="M174" s="36">
        <f>SUMIFS(СВЦЭМ!$E$33:$E$776,СВЦЭМ!$A$33:$A$776,$A174,СВЦЭМ!$B$33:$B$776,M$155)+'СЕТ СН'!$F$15</f>
        <v>147.01077778000001</v>
      </c>
      <c r="N174" s="36">
        <f>SUMIFS(СВЦЭМ!$E$33:$E$776,СВЦЭМ!$A$33:$A$776,$A174,СВЦЭМ!$B$33:$B$776,N$155)+'СЕТ СН'!$F$15</f>
        <v>147.72180546000001</v>
      </c>
      <c r="O174" s="36">
        <f>SUMIFS(СВЦЭМ!$E$33:$E$776,СВЦЭМ!$A$33:$A$776,$A174,СВЦЭМ!$B$33:$B$776,O$155)+'СЕТ СН'!$F$15</f>
        <v>150.06385087000001</v>
      </c>
      <c r="P174" s="36">
        <f>SUMIFS(СВЦЭМ!$E$33:$E$776,СВЦЭМ!$A$33:$A$776,$A174,СВЦЭМ!$B$33:$B$776,P$155)+'СЕТ СН'!$F$15</f>
        <v>151.88968485000001</v>
      </c>
      <c r="Q174" s="36">
        <f>SUMIFS(СВЦЭМ!$E$33:$E$776,СВЦЭМ!$A$33:$A$776,$A174,СВЦЭМ!$B$33:$B$776,Q$155)+'СЕТ СН'!$F$15</f>
        <v>153.05995390999999</v>
      </c>
      <c r="R174" s="36">
        <f>SUMIFS(СВЦЭМ!$E$33:$E$776,СВЦЭМ!$A$33:$A$776,$A174,СВЦЭМ!$B$33:$B$776,R$155)+'СЕТ СН'!$F$15</f>
        <v>151.92627168999999</v>
      </c>
      <c r="S174" s="36">
        <f>SUMIFS(СВЦЭМ!$E$33:$E$776,СВЦЭМ!$A$33:$A$776,$A174,СВЦЭМ!$B$33:$B$776,S$155)+'СЕТ СН'!$F$15</f>
        <v>150.24421885999999</v>
      </c>
      <c r="T174" s="36">
        <f>SUMIFS(СВЦЭМ!$E$33:$E$776,СВЦЭМ!$A$33:$A$776,$A174,СВЦЭМ!$B$33:$B$776,T$155)+'СЕТ СН'!$F$15</f>
        <v>147.24648428</v>
      </c>
      <c r="U174" s="36">
        <f>SUMIFS(СВЦЭМ!$E$33:$E$776,СВЦЭМ!$A$33:$A$776,$A174,СВЦЭМ!$B$33:$B$776,U$155)+'СЕТ СН'!$F$15</f>
        <v>147.47837669</v>
      </c>
      <c r="V174" s="36">
        <f>SUMIFS(СВЦЭМ!$E$33:$E$776,СВЦЭМ!$A$33:$A$776,$A174,СВЦЭМ!$B$33:$B$776,V$155)+'СЕТ СН'!$F$15</f>
        <v>149.09680184000001</v>
      </c>
      <c r="W174" s="36">
        <f>SUMIFS(СВЦЭМ!$E$33:$E$776,СВЦЭМ!$A$33:$A$776,$A174,СВЦЭМ!$B$33:$B$776,W$155)+'СЕТ СН'!$F$15</f>
        <v>151.23155836000001</v>
      </c>
      <c r="X174" s="36">
        <f>SUMIFS(СВЦЭМ!$E$33:$E$776,СВЦЭМ!$A$33:$A$776,$A174,СВЦЭМ!$B$33:$B$776,X$155)+'СЕТ СН'!$F$15</f>
        <v>152.00237440000001</v>
      </c>
      <c r="Y174" s="36">
        <f>SUMIFS(СВЦЭМ!$E$33:$E$776,СВЦЭМ!$A$33:$A$776,$A174,СВЦЭМ!$B$33:$B$776,Y$155)+'СЕТ СН'!$F$15</f>
        <v>155.37754715</v>
      </c>
    </row>
    <row r="175" spans="1:25" ht="15.75" x14ac:dyDescent="0.2">
      <c r="A175" s="35">
        <f t="shared" si="4"/>
        <v>44216</v>
      </c>
      <c r="B175" s="36">
        <f>SUMIFS(СВЦЭМ!$E$33:$E$776,СВЦЭМ!$A$33:$A$776,$A175,СВЦЭМ!$B$33:$B$776,B$155)+'СЕТ СН'!$F$15</f>
        <v>152.91501253999999</v>
      </c>
      <c r="C175" s="36">
        <f>SUMIFS(СВЦЭМ!$E$33:$E$776,СВЦЭМ!$A$33:$A$776,$A175,СВЦЭМ!$B$33:$B$776,C$155)+'СЕТ СН'!$F$15</f>
        <v>158.84084182999999</v>
      </c>
      <c r="D175" s="36">
        <f>SUMIFS(СВЦЭМ!$E$33:$E$776,СВЦЭМ!$A$33:$A$776,$A175,СВЦЭМ!$B$33:$B$776,D$155)+'СЕТ СН'!$F$15</f>
        <v>161.53475334000001</v>
      </c>
      <c r="E175" s="36">
        <f>SUMIFS(СВЦЭМ!$E$33:$E$776,СВЦЭМ!$A$33:$A$776,$A175,СВЦЭМ!$B$33:$B$776,E$155)+'СЕТ СН'!$F$15</f>
        <v>161.96620257000001</v>
      </c>
      <c r="F175" s="36">
        <f>SUMIFS(СВЦЭМ!$E$33:$E$776,СВЦЭМ!$A$33:$A$776,$A175,СВЦЭМ!$B$33:$B$776,F$155)+'СЕТ СН'!$F$15</f>
        <v>162.96404852000001</v>
      </c>
      <c r="G175" s="36">
        <f>SUMIFS(СВЦЭМ!$E$33:$E$776,СВЦЭМ!$A$33:$A$776,$A175,СВЦЭМ!$B$33:$B$776,G$155)+'СЕТ СН'!$F$15</f>
        <v>160.7576028</v>
      </c>
      <c r="H175" s="36">
        <f>SUMIFS(СВЦЭМ!$E$33:$E$776,СВЦЭМ!$A$33:$A$776,$A175,СВЦЭМ!$B$33:$B$776,H$155)+'СЕТ СН'!$F$15</f>
        <v>155.81820943</v>
      </c>
      <c r="I175" s="36">
        <f>SUMIFS(СВЦЭМ!$E$33:$E$776,СВЦЭМ!$A$33:$A$776,$A175,СВЦЭМ!$B$33:$B$776,I$155)+'СЕТ СН'!$F$15</f>
        <v>152.56542395</v>
      </c>
      <c r="J175" s="36">
        <f>SUMIFS(СВЦЭМ!$E$33:$E$776,СВЦЭМ!$A$33:$A$776,$A175,СВЦЭМ!$B$33:$B$776,J$155)+'СЕТ СН'!$F$15</f>
        <v>149.57546558000001</v>
      </c>
      <c r="K175" s="36">
        <f>SUMIFS(СВЦЭМ!$E$33:$E$776,СВЦЭМ!$A$33:$A$776,$A175,СВЦЭМ!$B$33:$B$776,K$155)+'СЕТ СН'!$F$15</f>
        <v>148.10613744</v>
      </c>
      <c r="L175" s="36">
        <f>SUMIFS(СВЦЭМ!$E$33:$E$776,СВЦЭМ!$A$33:$A$776,$A175,СВЦЭМ!$B$33:$B$776,L$155)+'СЕТ СН'!$F$15</f>
        <v>146.97969369</v>
      </c>
      <c r="M175" s="36">
        <f>SUMIFS(СВЦЭМ!$E$33:$E$776,СВЦЭМ!$A$33:$A$776,$A175,СВЦЭМ!$B$33:$B$776,M$155)+'СЕТ СН'!$F$15</f>
        <v>148.30481803999999</v>
      </c>
      <c r="N175" s="36">
        <f>SUMIFS(СВЦЭМ!$E$33:$E$776,СВЦЭМ!$A$33:$A$776,$A175,СВЦЭМ!$B$33:$B$776,N$155)+'СЕТ СН'!$F$15</f>
        <v>150.05113528000001</v>
      </c>
      <c r="O175" s="36">
        <f>SUMIFS(СВЦЭМ!$E$33:$E$776,СВЦЭМ!$A$33:$A$776,$A175,СВЦЭМ!$B$33:$B$776,O$155)+'СЕТ СН'!$F$15</f>
        <v>152.42199196999999</v>
      </c>
      <c r="P175" s="36">
        <f>SUMIFS(СВЦЭМ!$E$33:$E$776,СВЦЭМ!$A$33:$A$776,$A175,СВЦЭМ!$B$33:$B$776,P$155)+'СЕТ СН'!$F$15</f>
        <v>154.46221305</v>
      </c>
      <c r="Q175" s="36">
        <f>SUMIFS(СВЦЭМ!$E$33:$E$776,СВЦЭМ!$A$33:$A$776,$A175,СВЦЭМ!$B$33:$B$776,Q$155)+'СЕТ СН'!$F$15</f>
        <v>155.93023980000001</v>
      </c>
      <c r="R175" s="36">
        <f>SUMIFS(СВЦЭМ!$E$33:$E$776,СВЦЭМ!$A$33:$A$776,$A175,СВЦЭМ!$B$33:$B$776,R$155)+'СЕТ СН'!$F$15</f>
        <v>154.26264613999999</v>
      </c>
      <c r="S175" s="36">
        <f>SUMIFS(СВЦЭМ!$E$33:$E$776,СВЦЭМ!$A$33:$A$776,$A175,СВЦЭМ!$B$33:$B$776,S$155)+'СЕТ СН'!$F$15</f>
        <v>152.26631452000001</v>
      </c>
      <c r="T175" s="36">
        <f>SUMIFS(СВЦЭМ!$E$33:$E$776,СВЦЭМ!$A$33:$A$776,$A175,СВЦЭМ!$B$33:$B$776,T$155)+'СЕТ СН'!$F$15</f>
        <v>149.24308020999999</v>
      </c>
      <c r="U175" s="36">
        <f>SUMIFS(СВЦЭМ!$E$33:$E$776,СВЦЭМ!$A$33:$A$776,$A175,СВЦЭМ!$B$33:$B$776,U$155)+'СЕТ СН'!$F$15</f>
        <v>148.71711901</v>
      </c>
      <c r="V175" s="36">
        <f>SUMIFS(СВЦЭМ!$E$33:$E$776,СВЦЭМ!$A$33:$A$776,$A175,СВЦЭМ!$B$33:$B$776,V$155)+'СЕТ СН'!$F$15</f>
        <v>150.02972948999999</v>
      </c>
      <c r="W175" s="36">
        <f>SUMIFS(СВЦЭМ!$E$33:$E$776,СВЦЭМ!$A$33:$A$776,$A175,СВЦЭМ!$B$33:$B$776,W$155)+'СЕТ СН'!$F$15</f>
        <v>152.18373493000001</v>
      </c>
      <c r="X175" s="36">
        <f>SUMIFS(СВЦЭМ!$E$33:$E$776,СВЦЭМ!$A$33:$A$776,$A175,СВЦЭМ!$B$33:$B$776,X$155)+'СЕТ СН'!$F$15</f>
        <v>152.63332130000001</v>
      </c>
      <c r="Y175" s="36">
        <f>SUMIFS(СВЦЭМ!$E$33:$E$776,СВЦЭМ!$A$33:$A$776,$A175,СВЦЭМ!$B$33:$B$776,Y$155)+'СЕТ СН'!$F$15</f>
        <v>156.19979726</v>
      </c>
    </row>
    <row r="176" spans="1:25" ht="15.75" x14ac:dyDescent="0.2">
      <c r="A176" s="35">
        <f t="shared" si="4"/>
        <v>44217</v>
      </c>
      <c r="B176" s="36">
        <f>SUMIFS(СВЦЭМ!$E$33:$E$776,СВЦЭМ!$A$33:$A$776,$A176,СВЦЭМ!$B$33:$B$776,B$155)+'СЕТ СН'!$F$15</f>
        <v>152.49188372</v>
      </c>
      <c r="C176" s="36">
        <f>SUMIFS(СВЦЭМ!$E$33:$E$776,СВЦЭМ!$A$33:$A$776,$A176,СВЦЭМ!$B$33:$B$776,C$155)+'СЕТ СН'!$F$15</f>
        <v>160.56912348</v>
      </c>
      <c r="D176" s="36">
        <f>SUMIFS(СВЦЭМ!$E$33:$E$776,СВЦЭМ!$A$33:$A$776,$A176,СВЦЭМ!$B$33:$B$776,D$155)+'СЕТ СН'!$F$15</f>
        <v>164.84898369999999</v>
      </c>
      <c r="E176" s="36">
        <f>SUMIFS(СВЦЭМ!$E$33:$E$776,СВЦЭМ!$A$33:$A$776,$A176,СВЦЭМ!$B$33:$B$776,E$155)+'СЕТ СН'!$F$15</f>
        <v>165.54967812000001</v>
      </c>
      <c r="F176" s="36">
        <f>SUMIFS(СВЦЭМ!$E$33:$E$776,СВЦЭМ!$A$33:$A$776,$A176,СВЦЭМ!$B$33:$B$776,F$155)+'СЕТ СН'!$F$15</f>
        <v>165.28830253000001</v>
      </c>
      <c r="G176" s="36">
        <f>SUMIFS(СВЦЭМ!$E$33:$E$776,СВЦЭМ!$A$33:$A$776,$A176,СВЦЭМ!$B$33:$B$776,G$155)+'СЕТ СН'!$F$15</f>
        <v>161.48328289</v>
      </c>
      <c r="H176" s="36">
        <f>SUMIFS(СВЦЭМ!$E$33:$E$776,СВЦЭМ!$A$33:$A$776,$A176,СВЦЭМ!$B$33:$B$776,H$155)+'СЕТ СН'!$F$15</f>
        <v>155.50645197</v>
      </c>
      <c r="I176" s="36">
        <f>SUMIFS(СВЦЭМ!$E$33:$E$776,СВЦЭМ!$A$33:$A$776,$A176,СВЦЭМ!$B$33:$B$776,I$155)+'СЕТ СН'!$F$15</f>
        <v>152.62317805000001</v>
      </c>
      <c r="J176" s="36">
        <f>SUMIFS(СВЦЭМ!$E$33:$E$776,СВЦЭМ!$A$33:$A$776,$A176,СВЦЭМ!$B$33:$B$776,J$155)+'СЕТ СН'!$F$15</f>
        <v>148.73591264000001</v>
      </c>
      <c r="K176" s="36">
        <f>SUMIFS(СВЦЭМ!$E$33:$E$776,СВЦЭМ!$A$33:$A$776,$A176,СВЦЭМ!$B$33:$B$776,K$155)+'СЕТ СН'!$F$15</f>
        <v>147.95119717</v>
      </c>
      <c r="L176" s="36">
        <f>SUMIFS(СВЦЭМ!$E$33:$E$776,СВЦЭМ!$A$33:$A$776,$A176,СВЦЭМ!$B$33:$B$776,L$155)+'СЕТ СН'!$F$15</f>
        <v>147.33828577</v>
      </c>
      <c r="M176" s="36">
        <f>SUMIFS(СВЦЭМ!$E$33:$E$776,СВЦЭМ!$A$33:$A$776,$A176,СВЦЭМ!$B$33:$B$776,M$155)+'СЕТ СН'!$F$15</f>
        <v>147.9355237</v>
      </c>
      <c r="N176" s="36">
        <f>SUMIFS(СВЦЭМ!$E$33:$E$776,СВЦЭМ!$A$33:$A$776,$A176,СВЦЭМ!$B$33:$B$776,N$155)+'СЕТ СН'!$F$15</f>
        <v>149.46610093000001</v>
      </c>
      <c r="O176" s="36">
        <f>SUMIFS(СВЦЭМ!$E$33:$E$776,СВЦЭМ!$A$33:$A$776,$A176,СВЦЭМ!$B$33:$B$776,O$155)+'СЕТ СН'!$F$15</f>
        <v>152.06488806999999</v>
      </c>
      <c r="P176" s="36">
        <f>SUMIFS(СВЦЭМ!$E$33:$E$776,СВЦЭМ!$A$33:$A$776,$A176,СВЦЭМ!$B$33:$B$776,P$155)+'СЕТ СН'!$F$15</f>
        <v>154.22555629999999</v>
      </c>
      <c r="Q176" s="36">
        <f>SUMIFS(СВЦЭМ!$E$33:$E$776,СВЦЭМ!$A$33:$A$776,$A176,СВЦЭМ!$B$33:$B$776,Q$155)+'СЕТ СН'!$F$15</f>
        <v>154.59499339000001</v>
      </c>
      <c r="R176" s="36">
        <f>SUMIFS(СВЦЭМ!$E$33:$E$776,СВЦЭМ!$A$33:$A$776,$A176,СВЦЭМ!$B$33:$B$776,R$155)+'СЕТ СН'!$F$15</f>
        <v>152.65367877</v>
      </c>
      <c r="S176" s="36">
        <f>SUMIFS(СВЦЭМ!$E$33:$E$776,СВЦЭМ!$A$33:$A$776,$A176,СВЦЭМ!$B$33:$B$776,S$155)+'СЕТ СН'!$F$15</f>
        <v>148.75983790999999</v>
      </c>
      <c r="T176" s="36">
        <f>SUMIFS(СВЦЭМ!$E$33:$E$776,СВЦЭМ!$A$33:$A$776,$A176,СВЦЭМ!$B$33:$B$776,T$155)+'СЕТ СН'!$F$15</f>
        <v>147.97439521999999</v>
      </c>
      <c r="U176" s="36">
        <f>SUMIFS(СВЦЭМ!$E$33:$E$776,СВЦЭМ!$A$33:$A$776,$A176,СВЦЭМ!$B$33:$B$776,U$155)+'СЕТ СН'!$F$15</f>
        <v>147.95490332</v>
      </c>
      <c r="V176" s="36">
        <f>SUMIFS(СВЦЭМ!$E$33:$E$776,СВЦЭМ!$A$33:$A$776,$A176,СВЦЭМ!$B$33:$B$776,V$155)+'СЕТ СН'!$F$15</f>
        <v>148.63464597999999</v>
      </c>
      <c r="W176" s="36">
        <f>SUMIFS(СВЦЭМ!$E$33:$E$776,СВЦЭМ!$A$33:$A$776,$A176,СВЦЭМ!$B$33:$B$776,W$155)+'СЕТ СН'!$F$15</f>
        <v>151.59220169</v>
      </c>
      <c r="X176" s="36">
        <f>SUMIFS(СВЦЭМ!$E$33:$E$776,СВЦЭМ!$A$33:$A$776,$A176,СВЦЭМ!$B$33:$B$776,X$155)+'СЕТ СН'!$F$15</f>
        <v>152.79822404999999</v>
      </c>
      <c r="Y176" s="36">
        <f>SUMIFS(СВЦЭМ!$E$33:$E$776,СВЦЭМ!$A$33:$A$776,$A176,СВЦЭМ!$B$33:$B$776,Y$155)+'СЕТ СН'!$F$15</f>
        <v>156.32303741999999</v>
      </c>
    </row>
    <row r="177" spans="1:27" ht="15.75" x14ac:dyDescent="0.2">
      <c r="A177" s="35">
        <f t="shared" si="4"/>
        <v>44218</v>
      </c>
      <c r="B177" s="36">
        <f>SUMIFS(СВЦЭМ!$E$33:$E$776,СВЦЭМ!$A$33:$A$776,$A177,СВЦЭМ!$B$33:$B$776,B$155)+'СЕТ СН'!$F$15</f>
        <v>152.31022357000001</v>
      </c>
      <c r="C177" s="36">
        <f>SUMIFS(СВЦЭМ!$E$33:$E$776,СВЦЭМ!$A$33:$A$776,$A177,СВЦЭМ!$B$33:$B$776,C$155)+'СЕТ СН'!$F$15</f>
        <v>157.54896047</v>
      </c>
      <c r="D177" s="36">
        <f>SUMIFS(СВЦЭМ!$E$33:$E$776,СВЦЭМ!$A$33:$A$776,$A177,СВЦЭМ!$B$33:$B$776,D$155)+'СЕТ СН'!$F$15</f>
        <v>163.85946232000001</v>
      </c>
      <c r="E177" s="36">
        <f>SUMIFS(СВЦЭМ!$E$33:$E$776,СВЦЭМ!$A$33:$A$776,$A177,СВЦЭМ!$B$33:$B$776,E$155)+'СЕТ СН'!$F$15</f>
        <v>166.38361972999999</v>
      </c>
      <c r="F177" s="36">
        <f>SUMIFS(СВЦЭМ!$E$33:$E$776,СВЦЭМ!$A$33:$A$776,$A177,СВЦЭМ!$B$33:$B$776,F$155)+'СЕТ СН'!$F$15</f>
        <v>168.50809860999999</v>
      </c>
      <c r="G177" s="36">
        <f>SUMIFS(СВЦЭМ!$E$33:$E$776,СВЦЭМ!$A$33:$A$776,$A177,СВЦЭМ!$B$33:$B$776,G$155)+'СЕТ СН'!$F$15</f>
        <v>165.77165739</v>
      </c>
      <c r="H177" s="36">
        <f>SUMIFS(СВЦЭМ!$E$33:$E$776,СВЦЭМ!$A$33:$A$776,$A177,СВЦЭМ!$B$33:$B$776,H$155)+'СЕТ СН'!$F$15</f>
        <v>159.59790179999999</v>
      </c>
      <c r="I177" s="36">
        <f>SUMIFS(СВЦЭМ!$E$33:$E$776,СВЦЭМ!$A$33:$A$776,$A177,СВЦЭМ!$B$33:$B$776,I$155)+'СЕТ СН'!$F$15</f>
        <v>154.93109322000001</v>
      </c>
      <c r="J177" s="36">
        <f>SUMIFS(СВЦЭМ!$E$33:$E$776,СВЦЭМ!$A$33:$A$776,$A177,СВЦЭМ!$B$33:$B$776,J$155)+'СЕТ СН'!$F$15</f>
        <v>150.71130124000001</v>
      </c>
      <c r="K177" s="36">
        <f>SUMIFS(СВЦЭМ!$E$33:$E$776,СВЦЭМ!$A$33:$A$776,$A177,СВЦЭМ!$B$33:$B$776,K$155)+'СЕТ СН'!$F$15</f>
        <v>149.09663046</v>
      </c>
      <c r="L177" s="36">
        <f>SUMIFS(СВЦЭМ!$E$33:$E$776,СВЦЭМ!$A$33:$A$776,$A177,СВЦЭМ!$B$33:$B$776,L$155)+'СЕТ СН'!$F$15</f>
        <v>148.32302569000001</v>
      </c>
      <c r="M177" s="36">
        <f>SUMIFS(СВЦЭМ!$E$33:$E$776,СВЦЭМ!$A$33:$A$776,$A177,СВЦЭМ!$B$33:$B$776,M$155)+'СЕТ СН'!$F$15</f>
        <v>148.98382495999999</v>
      </c>
      <c r="N177" s="36">
        <f>SUMIFS(СВЦЭМ!$E$33:$E$776,СВЦЭМ!$A$33:$A$776,$A177,СВЦЭМ!$B$33:$B$776,N$155)+'СЕТ СН'!$F$15</f>
        <v>150.17870450999999</v>
      </c>
      <c r="O177" s="36">
        <f>SUMIFS(СВЦЭМ!$E$33:$E$776,СВЦЭМ!$A$33:$A$776,$A177,СВЦЭМ!$B$33:$B$776,O$155)+'СЕТ СН'!$F$15</f>
        <v>154.43893082</v>
      </c>
      <c r="P177" s="36">
        <f>SUMIFS(СВЦЭМ!$E$33:$E$776,СВЦЭМ!$A$33:$A$776,$A177,СВЦЭМ!$B$33:$B$776,P$155)+'СЕТ СН'!$F$15</f>
        <v>155.74145645999999</v>
      </c>
      <c r="Q177" s="36">
        <f>SUMIFS(СВЦЭМ!$E$33:$E$776,СВЦЭМ!$A$33:$A$776,$A177,СВЦЭМ!$B$33:$B$776,Q$155)+'СЕТ СН'!$F$15</f>
        <v>156.72008602</v>
      </c>
      <c r="R177" s="36">
        <f>SUMIFS(СВЦЭМ!$E$33:$E$776,СВЦЭМ!$A$33:$A$776,$A177,СВЦЭМ!$B$33:$B$776,R$155)+'СЕТ СН'!$F$15</f>
        <v>154.72206614000001</v>
      </c>
      <c r="S177" s="36">
        <f>SUMIFS(СВЦЭМ!$E$33:$E$776,СВЦЭМ!$A$33:$A$776,$A177,СВЦЭМ!$B$33:$B$776,S$155)+'СЕТ СН'!$F$15</f>
        <v>152.28883858</v>
      </c>
      <c r="T177" s="36">
        <f>SUMIFS(СВЦЭМ!$E$33:$E$776,СВЦЭМ!$A$33:$A$776,$A177,СВЦЭМ!$B$33:$B$776,T$155)+'СЕТ СН'!$F$15</f>
        <v>149.07112941</v>
      </c>
      <c r="U177" s="36">
        <f>SUMIFS(СВЦЭМ!$E$33:$E$776,СВЦЭМ!$A$33:$A$776,$A177,СВЦЭМ!$B$33:$B$776,U$155)+'СЕТ СН'!$F$15</f>
        <v>149.10974182000001</v>
      </c>
      <c r="V177" s="36">
        <f>SUMIFS(СВЦЭМ!$E$33:$E$776,СВЦЭМ!$A$33:$A$776,$A177,СВЦЭМ!$B$33:$B$776,V$155)+'СЕТ СН'!$F$15</f>
        <v>150.52160760000001</v>
      </c>
      <c r="W177" s="36">
        <f>SUMIFS(СВЦЭМ!$E$33:$E$776,СВЦЭМ!$A$33:$A$776,$A177,СВЦЭМ!$B$33:$B$776,W$155)+'СЕТ СН'!$F$15</f>
        <v>153.24115857999999</v>
      </c>
      <c r="X177" s="36">
        <f>SUMIFS(СВЦЭМ!$E$33:$E$776,СВЦЭМ!$A$33:$A$776,$A177,СВЦЭМ!$B$33:$B$776,X$155)+'СЕТ СН'!$F$15</f>
        <v>154.76812387000001</v>
      </c>
      <c r="Y177" s="36">
        <f>SUMIFS(СВЦЭМ!$E$33:$E$776,СВЦЭМ!$A$33:$A$776,$A177,СВЦЭМ!$B$33:$B$776,Y$155)+'СЕТ СН'!$F$15</f>
        <v>157.97918403</v>
      </c>
    </row>
    <row r="178" spans="1:27" ht="15.75" x14ac:dyDescent="0.2">
      <c r="A178" s="35">
        <f t="shared" si="4"/>
        <v>44219</v>
      </c>
      <c r="B178" s="36">
        <f>SUMIFS(СВЦЭМ!$E$33:$E$776,СВЦЭМ!$A$33:$A$776,$A178,СВЦЭМ!$B$33:$B$776,B$155)+'СЕТ СН'!$F$15</f>
        <v>159.38485402000001</v>
      </c>
      <c r="C178" s="36">
        <f>SUMIFS(СВЦЭМ!$E$33:$E$776,СВЦЭМ!$A$33:$A$776,$A178,СВЦЭМ!$B$33:$B$776,C$155)+'СЕТ СН'!$F$15</f>
        <v>161.55977834999999</v>
      </c>
      <c r="D178" s="36">
        <f>SUMIFS(СВЦЭМ!$E$33:$E$776,СВЦЭМ!$A$33:$A$776,$A178,СВЦЭМ!$B$33:$B$776,D$155)+'СЕТ СН'!$F$15</f>
        <v>164.97526651000001</v>
      </c>
      <c r="E178" s="36">
        <f>SUMIFS(СВЦЭМ!$E$33:$E$776,СВЦЭМ!$A$33:$A$776,$A178,СВЦЭМ!$B$33:$B$776,E$155)+'СЕТ СН'!$F$15</f>
        <v>166.17042405999999</v>
      </c>
      <c r="F178" s="36">
        <f>SUMIFS(СВЦЭМ!$E$33:$E$776,СВЦЭМ!$A$33:$A$776,$A178,СВЦЭМ!$B$33:$B$776,F$155)+'СЕТ СН'!$F$15</f>
        <v>167.26311733</v>
      </c>
      <c r="G178" s="36">
        <f>SUMIFS(СВЦЭМ!$E$33:$E$776,СВЦЭМ!$A$33:$A$776,$A178,СВЦЭМ!$B$33:$B$776,G$155)+'СЕТ СН'!$F$15</f>
        <v>165.63782463999999</v>
      </c>
      <c r="H178" s="36">
        <f>SUMIFS(СВЦЭМ!$E$33:$E$776,СВЦЭМ!$A$33:$A$776,$A178,СВЦЭМ!$B$33:$B$776,H$155)+'СЕТ СН'!$F$15</f>
        <v>162.47669181000001</v>
      </c>
      <c r="I178" s="36">
        <f>SUMIFS(СВЦЭМ!$E$33:$E$776,СВЦЭМ!$A$33:$A$776,$A178,СВЦЭМ!$B$33:$B$776,I$155)+'СЕТ СН'!$F$15</f>
        <v>160.37703152</v>
      </c>
      <c r="J178" s="36">
        <f>SUMIFS(СВЦЭМ!$E$33:$E$776,СВЦЭМ!$A$33:$A$776,$A178,СВЦЭМ!$B$33:$B$776,J$155)+'СЕТ СН'!$F$15</f>
        <v>154.35416104000001</v>
      </c>
      <c r="K178" s="36">
        <f>SUMIFS(СВЦЭМ!$E$33:$E$776,СВЦЭМ!$A$33:$A$776,$A178,СВЦЭМ!$B$33:$B$776,K$155)+'СЕТ СН'!$F$15</f>
        <v>148.91135548</v>
      </c>
      <c r="L178" s="36">
        <f>SUMIFS(СВЦЭМ!$E$33:$E$776,СВЦЭМ!$A$33:$A$776,$A178,СВЦЭМ!$B$33:$B$776,L$155)+'СЕТ СН'!$F$15</f>
        <v>146.76193416999999</v>
      </c>
      <c r="M178" s="36">
        <f>SUMIFS(СВЦЭМ!$E$33:$E$776,СВЦЭМ!$A$33:$A$776,$A178,СВЦЭМ!$B$33:$B$776,M$155)+'СЕТ СН'!$F$15</f>
        <v>147.2843178</v>
      </c>
      <c r="N178" s="36">
        <f>SUMIFS(СВЦЭМ!$E$33:$E$776,СВЦЭМ!$A$33:$A$776,$A178,СВЦЭМ!$B$33:$B$776,N$155)+'СЕТ СН'!$F$15</f>
        <v>148.70593923999999</v>
      </c>
      <c r="O178" s="36">
        <f>SUMIFS(СВЦЭМ!$E$33:$E$776,СВЦЭМ!$A$33:$A$776,$A178,СВЦЭМ!$B$33:$B$776,O$155)+'СЕТ СН'!$F$15</f>
        <v>150.59845147999999</v>
      </c>
      <c r="P178" s="36">
        <f>SUMIFS(СВЦЭМ!$E$33:$E$776,СВЦЭМ!$A$33:$A$776,$A178,СВЦЭМ!$B$33:$B$776,P$155)+'СЕТ СН'!$F$15</f>
        <v>155.18657404000001</v>
      </c>
      <c r="Q178" s="36">
        <f>SUMIFS(СВЦЭМ!$E$33:$E$776,СВЦЭМ!$A$33:$A$776,$A178,СВЦЭМ!$B$33:$B$776,Q$155)+'СЕТ СН'!$F$15</f>
        <v>156.62309575</v>
      </c>
      <c r="R178" s="36">
        <f>SUMIFS(СВЦЭМ!$E$33:$E$776,СВЦЭМ!$A$33:$A$776,$A178,СВЦЭМ!$B$33:$B$776,R$155)+'СЕТ СН'!$F$15</f>
        <v>155.11924590000001</v>
      </c>
      <c r="S178" s="36">
        <f>SUMIFS(СВЦЭМ!$E$33:$E$776,СВЦЭМ!$A$33:$A$776,$A178,СВЦЭМ!$B$33:$B$776,S$155)+'СЕТ СН'!$F$15</f>
        <v>151.99836508000001</v>
      </c>
      <c r="T178" s="36">
        <f>SUMIFS(СВЦЭМ!$E$33:$E$776,СВЦЭМ!$A$33:$A$776,$A178,СВЦЭМ!$B$33:$B$776,T$155)+'СЕТ СН'!$F$15</f>
        <v>147.73146967</v>
      </c>
      <c r="U178" s="36">
        <f>SUMIFS(СВЦЭМ!$E$33:$E$776,СВЦЭМ!$A$33:$A$776,$A178,СВЦЭМ!$B$33:$B$776,U$155)+'СЕТ СН'!$F$15</f>
        <v>147.47179772999999</v>
      </c>
      <c r="V178" s="36">
        <f>SUMIFS(СВЦЭМ!$E$33:$E$776,СВЦЭМ!$A$33:$A$776,$A178,СВЦЭМ!$B$33:$B$776,V$155)+'СЕТ СН'!$F$15</f>
        <v>149.46491478999999</v>
      </c>
      <c r="W178" s="36">
        <f>SUMIFS(СВЦЭМ!$E$33:$E$776,СВЦЭМ!$A$33:$A$776,$A178,СВЦЭМ!$B$33:$B$776,W$155)+'СЕТ СН'!$F$15</f>
        <v>152.01977231999999</v>
      </c>
      <c r="X178" s="36">
        <f>SUMIFS(СВЦЭМ!$E$33:$E$776,СВЦЭМ!$A$33:$A$776,$A178,СВЦЭМ!$B$33:$B$776,X$155)+'СЕТ СН'!$F$15</f>
        <v>152.90175970999999</v>
      </c>
      <c r="Y178" s="36">
        <f>SUMIFS(СВЦЭМ!$E$33:$E$776,СВЦЭМ!$A$33:$A$776,$A178,СВЦЭМ!$B$33:$B$776,Y$155)+'СЕТ СН'!$F$15</f>
        <v>155.97298283000001</v>
      </c>
    </row>
    <row r="179" spans="1:27" ht="15.75" x14ac:dyDescent="0.2">
      <c r="A179" s="35">
        <f t="shared" si="4"/>
        <v>44220</v>
      </c>
      <c r="B179" s="36">
        <f>SUMIFS(СВЦЭМ!$E$33:$E$776,СВЦЭМ!$A$33:$A$776,$A179,СВЦЭМ!$B$33:$B$776,B$155)+'СЕТ СН'!$F$15</f>
        <v>155.70263212</v>
      </c>
      <c r="C179" s="36">
        <f>SUMIFS(СВЦЭМ!$E$33:$E$776,СВЦЭМ!$A$33:$A$776,$A179,СВЦЭМ!$B$33:$B$776,C$155)+'СЕТ СН'!$F$15</f>
        <v>160.88032476999999</v>
      </c>
      <c r="D179" s="36">
        <f>SUMIFS(СВЦЭМ!$E$33:$E$776,СВЦЭМ!$A$33:$A$776,$A179,СВЦЭМ!$B$33:$B$776,D$155)+'СЕТ СН'!$F$15</f>
        <v>163.37390013999999</v>
      </c>
      <c r="E179" s="36">
        <f>SUMIFS(СВЦЭМ!$E$33:$E$776,СВЦЭМ!$A$33:$A$776,$A179,СВЦЭМ!$B$33:$B$776,E$155)+'СЕТ СН'!$F$15</f>
        <v>164.43012268000001</v>
      </c>
      <c r="F179" s="36">
        <f>SUMIFS(СВЦЭМ!$E$33:$E$776,СВЦЭМ!$A$33:$A$776,$A179,СВЦЭМ!$B$33:$B$776,F$155)+'СЕТ СН'!$F$15</f>
        <v>167.02463736999999</v>
      </c>
      <c r="G179" s="36">
        <f>SUMIFS(СВЦЭМ!$E$33:$E$776,СВЦЭМ!$A$33:$A$776,$A179,СВЦЭМ!$B$33:$B$776,G$155)+'СЕТ СН'!$F$15</f>
        <v>165.38570575</v>
      </c>
      <c r="H179" s="36">
        <f>SUMIFS(СВЦЭМ!$E$33:$E$776,СВЦЭМ!$A$33:$A$776,$A179,СВЦЭМ!$B$33:$B$776,H$155)+'СЕТ СН'!$F$15</f>
        <v>162.49960836</v>
      </c>
      <c r="I179" s="36">
        <f>SUMIFS(СВЦЭМ!$E$33:$E$776,СВЦЭМ!$A$33:$A$776,$A179,СВЦЭМ!$B$33:$B$776,I$155)+'СЕТ СН'!$F$15</f>
        <v>160.25252072000001</v>
      </c>
      <c r="J179" s="36">
        <f>SUMIFS(СВЦЭМ!$E$33:$E$776,СВЦЭМ!$A$33:$A$776,$A179,СВЦЭМ!$B$33:$B$776,J$155)+'СЕТ СН'!$F$15</f>
        <v>154.76067258</v>
      </c>
      <c r="K179" s="36">
        <f>SUMIFS(СВЦЭМ!$E$33:$E$776,СВЦЭМ!$A$33:$A$776,$A179,СВЦЭМ!$B$33:$B$776,K$155)+'СЕТ СН'!$F$15</f>
        <v>149.50730905</v>
      </c>
      <c r="L179" s="36">
        <f>SUMIFS(СВЦЭМ!$E$33:$E$776,СВЦЭМ!$A$33:$A$776,$A179,СВЦЭМ!$B$33:$B$776,L$155)+'СЕТ СН'!$F$15</f>
        <v>147.13110767000001</v>
      </c>
      <c r="M179" s="36">
        <f>SUMIFS(СВЦЭМ!$E$33:$E$776,СВЦЭМ!$A$33:$A$776,$A179,СВЦЭМ!$B$33:$B$776,M$155)+'СЕТ СН'!$F$15</f>
        <v>147.88689101</v>
      </c>
      <c r="N179" s="36">
        <f>SUMIFS(СВЦЭМ!$E$33:$E$776,СВЦЭМ!$A$33:$A$776,$A179,СВЦЭМ!$B$33:$B$776,N$155)+'СЕТ СН'!$F$15</f>
        <v>149.32913264000001</v>
      </c>
      <c r="O179" s="36">
        <f>SUMIFS(СВЦЭМ!$E$33:$E$776,СВЦЭМ!$A$33:$A$776,$A179,СВЦЭМ!$B$33:$B$776,O$155)+'СЕТ СН'!$F$15</f>
        <v>152.17475683000001</v>
      </c>
      <c r="P179" s="36">
        <f>SUMIFS(СВЦЭМ!$E$33:$E$776,СВЦЭМ!$A$33:$A$776,$A179,СВЦЭМ!$B$33:$B$776,P$155)+'СЕТ СН'!$F$15</f>
        <v>157.64253367000001</v>
      </c>
      <c r="Q179" s="36">
        <f>SUMIFS(СВЦЭМ!$E$33:$E$776,СВЦЭМ!$A$33:$A$776,$A179,СВЦЭМ!$B$33:$B$776,Q$155)+'СЕТ СН'!$F$15</f>
        <v>158.79756225</v>
      </c>
      <c r="R179" s="36">
        <f>SUMIFS(СВЦЭМ!$E$33:$E$776,СВЦЭМ!$A$33:$A$776,$A179,СВЦЭМ!$B$33:$B$776,R$155)+'СЕТ СН'!$F$15</f>
        <v>156.41401368000001</v>
      </c>
      <c r="S179" s="36">
        <f>SUMIFS(СВЦЭМ!$E$33:$E$776,СВЦЭМ!$A$33:$A$776,$A179,СВЦЭМ!$B$33:$B$776,S$155)+'СЕТ СН'!$F$15</f>
        <v>153.20081123</v>
      </c>
      <c r="T179" s="36">
        <f>SUMIFS(СВЦЭМ!$E$33:$E$776,СВЦЭМ!$A$33:$A$776,$A179,СВЦЭМ!$B$33:$B$776,T$155)+'СЕТ СН'!$F$15</f>
        <v>146.79346681999999</v>
      </c>
      <c r="U179" s="36">
        <f>SUMIFS(СВЦЭМ!$E$33:$E$776,СВЦЭМ!$A$33:$A$776,$A179,СВЦЭМ!$B$33:$B$776,U$155)+'СЕТ СН'!$F$15</f>
        <v>145.91301021999999</v>
      </c>
      <c r="V179" s="36">
        <f>SUMIFS(СВЦЭМ!$E$33:$E$776,СВЦЭМ!$A$33:$A$776,$A179,СВЦЭМ!$B$33:$B$776,V$155)+'СЕТ СН'!$F$15</f>
        <v>145.6642861</v>
      </c>
      <c r="W179" s="36">
        <f>SUMIFS(СВЦЭМ!$E$33:$E$776,СВЦЭМ!$A$33:$A$776,$A179,СВЦЭМ!$B$33:$B$776,W$155)+'СЕТ СН'!$F$15</f>
        <v>148.27584922</v>
      </c>
      <c r="X179" s="36">
        <f>SUMIFS(СВЦЭМ!$E$33:$E$776,СВЦЭМ!$A$33:$A$776,$A179,СВЦЭМ!$B$33:$B$776,X$155)+'СЕТ СН'!$F$15</f>
        <v>151.69361085</v>
      </c>
      <c r="Y179" s="36">
        <f>SUMIFS(СВЦЭМ!$E$33:$E$776,СВЦЭМ!$A$33:$A$776,$A179,СВЦЭМ!$B$33:$B$776,Y$155)+'СЕТ СН'!$F$15</f>
        <v>154.97160357000001</v>
      </c>
    </row>
    <row r="180" spans="1:27" ht="15.75" x14ac:dyDescent="0.2">
      <c r="A180" s="35">
        <f t="shared" si="4"/>
        <v>44221</v>
      </c>
      <c r="B180" s="36">
        <f>SUMIFS(СВЦЭМ!$E$33:$E$776,СВЦЭМ!$A$33:$A$776,$A180,СВЦЭМ!$B$33:$B$776,B$155)+'СЕТ СН'!$F$15</f>
        <v>157.25373626000001</v>
      </c>
      <c r="C180" s="36">
        <f>SUMIFS(СВЦЭМ!$E$33:$E$776,СВЦЭМ!$A$33:$A$776,$A180,СВЦЭМ!$B$33:$B$776,C$155)+'СЕТ СН'!$F$15</f>
        <v>161.38976388</v>
      </c>
      <c r="D180" s="36">
        <f>SUMIFS(СВЦЭМ!$E$33:$E$776,СВЦЭМ!$A$33:$A$776,$A180,СВЦЭМ!$B$33:$B$776,D$155)+'СЕТ СН'!$F$15</f>
        <v>163.53992018</v>
      </c>
      <c r="E180" s="36">
        <f>SUMIFS(СВЦЭМ!$E$33:$E$776,СВЦЭМ!$A$33:$A$776,$A180,СВЦЭМ!$B$33:$B$776,E$155)+'СЕТ СН'!$F$15</f>
        <v>165.39986912000001</v>
      </c>
      <c r="F180" s="36">
        <f>SUMIFS(СВЦЭМ!$E$33:$E$776,СВЦЭМ!$A$33:$A$776,$A180,СВЦЭМ!$B$33:$B$776,F$155)+'СЕТ СН'!$F$15</f>
        <v>168.01072241</v>
      </c>
      <c r="G180" s="36">
        <f>SUMIFS(СВЦЭМ!$E$33:$E$776,СВЦЭМ!$A$33:$A$776,$A180,СВЦЭМ!$B$33:$B$776,G$155)+'СЕТ СН'!$F$15</f>
        <v>165.62038365000001</v>
      </c>
      <c r="H180" s="36">
        <f>SUMIFS(СВЦЭМ!$E$33:$E$776,СВЦЭМ!$A$33:$A$776,$A180,СВЦЭМ!$B$33:$B$776,H$155)+'СЕТ СН'!$F$15</f>
        <v>160.16639025000001</v>
      </c>
      <c r="I180" s="36">
        <f>SUMIFS(СВЦЭМ!$E$33:$E$776,СВЦЭМ!$A$33:$A$776,$A180,СВЦЭМ!$B$33:$B$776,I$155)+'СЕТ СН'!$F$15</f>
        <v>156.29421454000001</v>
      </c>
      <c r="J180" s="36">
        <f>SUMIFS(СВЦЭМ!$E$33:$E$776,СВЦЭМ!$A$33:$A$776,$A180,СВЦЭМ!$B$33:$B$776,J$155)+'СЕТ СН'!$F$15</f>
        <v>151.88974157000001</v>
      </c>
      <c r="K180" s="36">
        <f>SUMIFS(СВЦЭМ!$E$33:$E$776,СВЦЭМ!$A$33:$A$776,$A180,СВЦЭМ!$B$33:$B$776,K$155)+'СЕТ СН'!$F$15</f>
        <v>151.23110571000001</v>
      </c>
      <c r="L180" s="36">
        <f>SUMIFS(СВЦЭМ!$E$33:$E$776,СВЦЭМ!$A$33:$A$776,$A180,СВЦЭМ!$B$33:$B$776,L$155)+'СЕТ СН'!$F$15</f>
        <v>149.39949396</v>
      </c>
      <c r="M180" s="36">
        <f>SUMIFS(СВЦЭМ!$E$33:$E$776,СВЦЭМ!$A$33:$A$776,$A180,СВЦЭМ!$B$33:$B$776,M$155)+'СЕТ СН'!$F$15</f>
        <v>150.10028911000001</v>
      </c>
      <c r="N180" s="36">
        <f>SUMIFS(СВЦЭМ!$E$33:$E$776,СВЦЭМ!$A$33:$A$776,$A180,СВЦЭМ!$B$33:$B$776,N$155)+'СЕТ СН'!$F$15</f>
        <v>151.02056238</v>
      </c>
      <c r="O180" s="36">
        <f>SUMIFS(СВЦЭМ!$E$33:$E$776,СВЦЭМ!$A$33:$A$776,$A180,СВЦЭМ!$B$33:$B$776,O$155)+'СЕТ СН'!$F$15</f>
        <v>152.01522195000001</v>
      </c>
      <c r="P180" s="36">
        <f>SUMIFS(СВЦЭМ!$E$33:$E$776,СВЦЭМ!$A$33:$A$776,$A180,СВЦЭМ!$B$33:$B$776,P$155)+'СЕТ СН'!$F$15</f>
        <v>152.3676375</v>
      </c>
      <c r="Q180" s="36">
        <f>SUMIFS(СВЦЭМ!$E$33:$E$776,СВЦЭМ!$A$33:$A$776,$A180,СВЦЭМ!$B$33:$B$776,Q$155)+'СЕТ СН'!$F$15</f>
        <v>152.55412539</v>
      </c>
      <c r="R180" s="36">
        <f>SUMIFS(СВЦЭМ!$E$33:$E$776,СВЦЭМ!$A$33:$A$776,$A180,СВЦЭМ!$B$33:$B$776,R$155)+'СЕТ СН'!$F$15</f>
        <v>152.51787868</v>
      </c>
      <c r="S180" s="36">
        <f>SUMIFS(СВЦЭМ!$E$33:$E$776,СВЦЭМ!$A$33:$A$776,$A180,СВЦЭМ!$B$33:$B$776,S$155)+'СЕТ СН'!$F$15</f>
        <v>151.53184413</v>
      </c>
      <c r="T180" s="36">
        <f>SUMIFS(СВЦЭМ!$E$33:$E$776,СВЦЭМ!$A$33:$A$776,$A180,СВЦЭМ!$B$33:$B$776,T$155)+'СЕТ СН'!$F$15</f>
        <v>147.97528555</v>
      </c>
      <c r="U180" s="36">
        <f>SUMIFS(СВЦЭМ!$E$33:$E$776,СВЦЭМ!$A$33:$A$776,$A180,СВЦЭМ!$B$33:$B$776,U$155)+'СЕТ СН'!$F$15</f>
        <v>147.93514038999999</v>
      </c>
      <c r="V180" s="36">
        <f>SUMIFS(СВЦЭМ!$E$33:$E$776,СВЦЭМ!$A$33:$A$776,$A180,СВЦЭМ!$B$33:$B$776,V$155)+'СЕТ СН'!$F$15</f>
        <v>149.77576827999999</v>
      </c>
      <c r="W180" s="36">
        <f>SUMIFS(СВЦЭМ!$E$33:$E$776,СВЦЭМ!$A$33:$A$776,$A180,СВЦЭМ!$B$33:$B$776,W$155)+'СЕТ СН'!$F$15</f>
        <v>151.15261613000001</v>
      </c>
      <c r="X180" s="36">
        <f>SUMIFS(СВЦЭМ!$E$33:$E$776,СВЦЭМ!$A$33:$A$776,$A180,СВЦЭМ!$B$33:$B$776,X$155)+'СЕТ СН'!$F$15</f>
        <v>151.92170128000001</v>
      </c>
      <c r="Y180" s="36">
        <f>SUMIFS(СВЦЭМ!$E$33:$E$776,СВЦЭМ!$A$33:$A$776,$A180,СВЦЭМ!$B$33:$B$776,Y$155)+'СЕТ СН'!$F$15</f>
        <v>154.6712847</v>
      </c>
    </row>
    <row r="181" spans="1:27" ht="15.75" x14ac:dyDescent="0.2">
      <c r="A181" s="35">
        <f t="shared" si="4"/>
        <v>44222</v>
      </c>
      <c r="B181" s="36">
        <f>SUMIFS(СВЦЭМ!$E$33:$E$776,СВЦЭМ!$A$33:$A$776,$A181,СВЦЭМ!$B$33:$B$776,B$155)+'СЕТ СН'!$F$15</f>
        <v>160.97511187000001</v>
      </c>
      <c r="C181" s="36">
        <f>SUMIFS(СВЦЭМ!$E$33:$E$776,СВЦЭМ!$A$33:$A$776,$A181,СВЦЭМ!$B$33:$B$776,C$155)+'СЕТ СН'!$F$15</f>
        <v>164.59591852</v>
      </c>
      <c r="D181" s="36">
        <f>SUMIFS(СВЦЭМ!$E$33:$E$776,СВЦЭМ!$A$33:$A$776,$A181,СВЦЭМ!$B$33:$B$776,D$155)+'СЕТ СН'!$F$15</f>
        <v>165.75978205999999</v>
      </c>
      <c r="E181" s="36">
        <f>SUMIFS(СВЦЭМ!$E$33:$E$776,СВЦЭМ!$A$33:$A$776,$A181,СВЦЭМ!$B$33:$B$776,E$155)+'СЕТ СН'!$F$15</f>
        <v>166.31979942999999</v>
      </c>
      <c r="F181" s="36">
        <f>SUMIFS(СВЦЭМ!$E$33:$E$776,СВЦЭМ!$A$33:$A$776,$A181,СВЦЭМ!$B$33:$B$776,F$155)+'СЕТ СН'!$F$15</f>
        <v>167.93789670999999</v>
      </c>
      <c r="G181" s="36">
        <f>SUMIFS(СВЦЭМ!$E$33:$E$776,СВЦЭМ!$A$33:$A$776,$A181,СВЦЭМ!$B$33:$B$776,G$155)+'СЕТ СН'!$F$15</f>
        <v>165.51754645</v>
      </c>
      <c r="H181" s="36">
        <f>SUMIFS(СВЦЭМ!$E$33:$E$776,СВЦЭМ!$A$33:$A$776,$A181,СВЦЭМ!$B$33:$B$776,H$155)+'СЕТ СН'!$F$15</f>
        <v>160.01234947</v>
      </c>
      <c r="I181" s="36">
        <f>SUMIFS(СВЦЭМ!$E$33:$E$776,СВЦЭМ!$A$33:$A$776,$A181,СВЦЭМ!$B$33:$B$776,I$155)+'СЕТ СН'!$F$15</f>
        <v>153.47032551999999</v>
      </c>
      <c r="J181" s="36">
        <f>SUMIFS(СВЦЭМ!$E$33:$E$776,СВЦЭМ!$A$33:$A$776,$A181,СВЦЭМ!$B$33:$B$776,J$155)+'СЕТ СН'!$F$15</f>
        <v>149.73226034000001</v>
      </c>
      <c r="K181" s="36">
        <f>SUMIFS(СВЦЭМ!$E$33:$E$776,СВЦЭМ!$A$33:$A$776,$A181,СВЦЭМ!$B$33:$B$776,K$155)+'СЕТ СН'!$F$15</f>
        <v>148.88092051999999</v>
      </c>
      <c r="L181" s="36">
        <f>SUMIFS(СВЦЭМ!$E$33:$E$776,СВЦЭМ!$A$33:$A$776,$A181,СВЦЭМ!$B$33:$B$776,L$155)+'СЕТ СН'!$F$15</f>
        <v>147.88250636999999</v>
      </c>
      <c r="M181" s="36">
        <f>SUMIFS(СВЦЭМ!$E$33:$E$776,СВЦЭМ!$A$33:$A$776,$A181,СВЦЭМ!$B$33:$B$776,M$155)+'СЕТ СН'!$F$15</f>
        <v>148.99375011000001</v>
      </c>
      <c r="N181" s="36">
        <f>SUMIFS(СВЦЭМ!$E$33:$E$776,СВЦЭМ!$A$33:$A$776,$A181,СВЦЭМ!$B$33:$B$776,N$155)+'СЕТ СН'!$F$15</f>
        <v>149.48731497</v>
      </c>
      <c r="O181" s="36">
        <f>SUMIFS(СВЦЭМ!$E$33:$E$776,СВЦЭМ!$A$33:$A$776,$A181,СВЦЭМ!$B$33:$B$776,O$155)+'СЕТ СН'!$F$15</f>
        <v>150.64625455999999</v>
      </c>
      <c r="P181" s="36">
        <f>SUMIFS(СВЦЭМ!$E$33:$E$776,СВЦЭМ!$A$33:$A$776,$A181,СВЦЭМ!$B$33:$B$776,P$155)+'СЕТ СН'!$F$15</f>
        <v>151.57912524</v>
      </c>
      <c r="Q181" s="36">
        <f>SUMIFS(СВЦЭМ!$E$33:$E$776,СВЦЭМ!$A$33:$A$776,$A181,СВЦЭМ!$B$33:$B$776,Q$155)+'СЕТ СН'!$F$15</f>
        <v>151.35532130999999</v>
      </c>
      <c r="R181" s="36">
        <f>SUMIFS(СВЦЭМ!$E$33:$E$776,СВЦЭМ!$A$33:$A$776,$A181,СВЦЭМ!$B$33:$B$776,R$155)+'СЕТ СН'!$F$15</f>
        <v>149.73877684999999</v>
      </c>
      <c r="S181" s="36">
        <f>SUMIFS(СВЦЭМ!$E$33:$E$776,СВЦЭМ!$A$33:$A$776,$A181,СВЦЭМ!$B$33:$B$776,S$155)+'СЕТ СН'!$F$15</f>
        <v>149.14429150999999</v>
      </c>
      <c r="T181" s="36">
        <f>SUMIFS(СВЦЭМ!$E$33:$E$776,СВЦЭМ!$A$33:$A$776,$A181,СВЦЭМ!$B$33:$B$776,T$155)+'СЕТ СН'!$F$15</f>
        <v>147.45493676999999</v>
      </c>
      <c r="U181" s="36">
        <f>SUMIFS(СВЦЭМ!$E$33:$E$776,СВЦЭМ!$A$33:$A$776,$A181,СВЦЭМ!$B$33:$B$776,U$155)+'СЕТ СН'!$F$15</f>
        <v>147.77891460999999</v>
      </c>
      <c r="V181" s="36">
        <f>SUMIFS(СВЦЭМ!$E$33:$E$776,СВЦЭМ!$A$33:$A$776,$A181,СВЦЭМ!$B$33:$B$776,V$155)+'СЕТ СН'!$F$15</f>
        <v>149.59319384</v>
      </c>
      <c r="W181" s="36">
        <f>SUMIFS(СВЦЭМ!$E$33:$E$776,СВЦЭМ!$A$33:$A$776,$A181,СВЦЭМ!$B$33:$B$776,W$155)+'СЕТ СН'!$F$15</f>
        <v>153.02789084</v>
      </c>
      <c r="X181" s="36">
        <f>SUMIFS(СВЦЭМ!$E$33:$E$776,СВЦЭМ!$A$33:$A$776,$A181,СВЦЭМ!$B$33:$B$776,X$155)+'СЕТ СН'!$F$15</f>
        <v>154.38139985999999</v>
      </c>
      <c r="Y181" s="36">
        <f>SUMIFS(СВЦЭМ!$E$33:$E$776,СВЦЭМ!$A$33:$A$776,$A181,СВЦЭМ!$B$33:$B$776,Y$155)+'СЕТ СН'!$F$15</f>
        <v>157.09277944999999</v>
      </c>
    </row>
    <row r="182" spans="1:27" ht="15.75" x14ac:dyDescent="0.2">
      <c r="A182" s="35">
        <f t="shared" si="4"/>
        <v>44223</v>
      </c>
      <c r="B182" s="36">
        <f>SUMIFS(СВЦЭМ!$E$33:$E$776,СВЦЭМ!$A$33:$A$776,$A182,СВЦЭМ!$B$33:$B$776,B$155)+'СЕТ СН'!$F$15</f>
        <v>159.04639829000001</v>
      </c>
      <c r="C182" s="36">
        <f>SUMIFS(СВЦЭМ!$E$33:$E$776,СВЦЭМ!$A$33:$A$776,$A182,СВЦЭМ!$B$33:$B$776,C$155)+'СЕТ СН'!$F$15</f>
        <v>162.25954397000001</v>
      </c>
      <c r="D182" s="36">
        <f>SUMIFS(СВЦЭМ!$E$33:$E$776,СВЦЭМ!$A$33:$A$776,$A182,СВЦЭМ!$B$33:$B$776,D$155)+'СЕТ СН'!$F$15</f>
        <v>164.36832588999999</v>
      </c>
      <c r="E182" s="36">
        <f>SUMIFS(СВЦЭМ!$E$33:$E$776,СВЦЭМ!$A$33:$A$776,$A182,СВЦЭМ!$B$33:$B$776,E$155)+'СЕТ СН'!$F$15</f>
        <v>165.4328611</v>
      </c>
      <c r="F182" s="36">
        <f>SUMIFS(СВЦЭМ!$E$33:$E$776,СВЦЭМ!$A$33:$A$776,$A182,СВЦЭМ!$B$33:$B$776,F$155)+'СЕТ СН'!$F$15</f>
        <v>166.98451324000001</v>
      </c>
      <c r="G182" s="36">
        <f>SUMIFS(СВЦЭМ!$E$33:$E$776,СВЦЭМ!$A$33:$A$776,$A182,СВЦЭМ!$B$33:$B$776,G$155)+'СЕТ СН'!$F$15</f>
        <v>164.37465087000001</v>
      </c>
      <c r="H182" s="36">
        <f>SUMIFS(СВЦЭМ!$E$33:$E$776,СВЦЭМ!$A$33:$A$776,$A182,СВЦЭМ!$B$33:$B$776,H$155)+'СЕТ СН'!$F$15</f>
        <v>159.31372855999999</v>
      </c>
      <c r="I182" s="36">
        <f>SUMIFS(СВЦЭМ!$E$33:$E$776,СВЦЭМ!$A$33:$A$776,$A182,СВЦЭМ!$B$33:$B$776,I$155)+'СЕТ СН'!$F$15</f>
        <v>155.76042096</v>
      </c>
      <c r="J182" s="36">
        <f>SUMIFS(СВЦЭМ!$E$33:$E$776,СВЦЭМ!$A$33:$A$776,$A182,СВЦЭМ!$B$33:$B$776,J$155)+'СЕТ СН'!$F$15</f>
        <v>151.38884281</v>
      </c>
      <c r="K182" s="36">
        <f>SUMIFS(СВЦЭМ!$E$33:$E$776,СВЦЭМ!$A$33:$A$776,$A182,СВЦЭМ!$B$33:$B$776,K$155)+'СЕТ СН'!$F$15</f>
        <v>149.60816935</v>
      </c>
      <c r="L182" s="36">
        <f>SUMIFS(СВЦЭМ!$E$33:$E$776,СВЦЭМ!$A$33:$A$776,$A182,СВЦЭМ!$B$33:$B$776,L$155)+'СЕТ СН'!$F$15</f>
        <v>148.47565993000001</v>
      </c>
      <c r="M182" s="36">
        <f>SUMIFS(СВЦЭМ!$E$33:$E$776,СВЦЭМ!$A$33:$A$776,$A182,СВЦЭМ!$B$33:$B$776,M$155)+'СЕТ СН'!$F$15</f>
        <v>150.05846679000001</v>
      </c>
      <c r="N182" s="36">
        <f>SUMIFS(СВЦЭМ!$E$33:$E$776,СВЦЭМ!$A$33:$A$776,$A182,СВЦЭМ!$B$33:$B$776,N$155)+'СЕТ СН'!$F$15</f>
        <v>150.91581189999999</v>
      </c>
      <c r="O182" s="36">
        <f>SUMIFS(СВЦЭМ!$E$33:$E$776,СВЦЭМ!$A$33:$A$776,$A182,СВЦЭМ!$B$33:$B$776,O$155)+'СЕТ СН'!$F$15</f>
        <v>152.95865230000001</v>
      </c>
      <c r="P182" s="36">
        <f>SUMIFS(СВЦЭМ!$E$33:$E$776,СВЦЭМ!$A$33:$A$776,$A182,СВЦЭМ!$B$33:$B$776,P$155)+'СЕТ СН'!$F$15</f>
        <v>154.38968159999999</v>
      </c>
      <c r="Q182" s="36">
        <f>SUMIFS(СВЦЭМ!$E$33:$E$776,СВЦЭМ!$A$33:$A$776,$A182,СВЦЭМ!$B$33:$B$776,Q$155)+'СЕТ СН'!$F$15</f>
        <v>155.50174871999999</v>
      </c>
      <c r="R182" s="36">
        <f>SUMIFS(СВЦЭМ!$E$33:$E$776,СВЦЭМ!$A$33:$A$776,$A182,СВЦЭМ!$B$33:$B$776,R$155)+'СЕТ СН'!$F$15</f>
        <v>153.99475289</v>
      </c>
      <c r="S182" s="36">
        <f>SUMIFS(СВЦЭМ!$E$33:$E$776,СВЦЭМ!$A$33:$A$776,$A182,СВЦЭМ!$B$33:$B$776,S$155)+'СЕТ СН'!$F$15</f>
        <v>151.92798605999999</v>
      </c>
      <c r="T182" s="36">
        <f>SUMIFS(СВЦЭМ!$E$33:$E$776,СВЦЭМ!$A$33:$A$776,$A182,СВЦЭМ!$B$33:$B$776,T$155)+'СЕТ СН'!$F$15</f>
        <v>147.04909019999999</v>
      </c>
      <c r="U182" s="36">
        <f>SUMIFS(СВЦЭМ!$E$33:$E$776,СВЦЭМ!$A$33:$A$776,$A182,СВЦЭМ!$B$33:$B$776,U$155)+'СЕТ СН'!$F$15</f>
        <v>147.21041389000001</v>
      </c>
      <c r="V182" s="36">
        <f>SUMIFS(СВЦЭМ!$E$33:$E$776,СВЦЭМ!$A$33:$A$776,$A182,СВЦЭМ!$B$33:$B$776,V$155)+'СЕТ СН'!$F$15</f>
        <v>148.67538094</v>
      </c>
      <c r="W182" s="36">
        <f>SUMIFS(СВЦЭМ!$E$33:$E$776,СВЦЭМ!$A$33:$A$776,$A182,СВЦЭМ!$B$33:$B$776,W$155)+'СЕТ СН'!$F$15</f>
        <v>151.69654413999999</v>
      </c>
      <c r="X182" s="36">
        <f>SUMIFS(СВЦЭМ!$E$33:$E$776,СВЦЭМ!$A$33:$A$776,$A182,СВЦЭМ!$B$33:$B$776,X$155)+'СЕТ СН'!$F$15</f>
        <v>152.68062885000001</v>
      </c>
      <c r="Y182" s="36">
        <f>SUMIFS(СВЦЭМ!$E$33:$E$776,СВЦЭМ!$A$33:$A$776,$A182,СВЦЭМ!$B$33:$B$776,Y$155)+'СЕТ СН'!$F$15</f>
        <v>156.29271951999999</v>
      </c>
    </row>
    <row r="183" spans="1:27" ht="15.75" x14ac:dyDescent="0.2">
      <c r="A183" s="35">
        <f t="shared" si="4"/>
        <v>44224</v>
      </c>
      <c r="B183" s="36">
        <f>SUMIFS(СВЦЭМ!$E$33:$E$776,СВЦЭМ!$A$33:$A$776,$A183,СВЦЭМ!$B$33:$B$776,B$155)+'СЕТ СН'!$F$15</f>
        <v>153.80716717000001</v>
      </c>
      <c r="C183" s="36">
        <f>SUMIFS(СВЦЭМ!$E$33:$E$776,СВЦЭМ!$A$33:$A$776,$A183,СВЦЭМ!$B$33:$B$776,C$155)+'СЕТ СН'!$F$15</f>
        <v>161.69585269000001</v>
      </c>
      <c r="D183" s="36">
        <f>SUMIFS(СВЦЭМ!$E$33:$E$776,СВЦЭМ!$A$33:$A$776,$A183,СВЦЭМ!$B$33:$B$776,D$155)+'СЕТ СН'!$F$15</f>
        <v>166.47549326999999</v>
      </c>
      <c r="E183" s="36">
        <f>SUMIFS(СВЦЭМ!$E$33:$E$776,СВЦЭМ!$A$33:$A$776,$A183,СВЦЭМ!$B$33:$B$776,E$155)+'СЕТ СН'!$F$15</f>
        <v>167.05245708999999</v>
      </c>
      <c r="F183" s="36">
        <f>SUMIFS(СВЦЭМ!$E$33:$E$776,СВЦЭМ!$A$33:$A$776,$A183,СВЦЭМ!$B$33:$B$776,F$155)+'СЕТ СН'!$F$15</f>
        <v>168.50458226000001</v>
      </c>
      <c r="G183" s="36">
        <f>SUMIFS(СВЦЭМ!$E$33:$E$776,СВЦЭМ!$A$33:$A$776,$A183,СВЦЭМ!$B$33:$B$776,G$155)+'СЕТ СН'!$F$15</f>
        <v>166.43703819000001</v>
      </c>
      <c r="H183" s="36">
        <f>SUMIFS(СВЦЭМ!$E$33:$E$776,СВЦЭМ!$A$33:$A$776,$A183,СВЦЭМ!$B$33:$B$776,H$155)+'СЕТ СН'!$F$15</f>
        <v>160.99447556000001</v>
      </c>
      <c r="I183" s="36">
        <f>SUMIFS(СВЦЭМ!$E$33:$E$776,СВЦЭМ!$A$33:$A$776,$A183,СВЦЭМ!$B$33:$B$776,I$155)+'СЕТ СН'!$F$15</f>
        <v>157.56924063</v>
      </c>
      <c r="J183" s="36">
        <f>SUMIFS(СВЦЭМ!$E$33:$E$776,СВЦЭМ!$A$33:$A$776,$A183,СВЦЭМ!$B$33:$B$776,J$155)+'СЕТ СН'!$F$15</f>
        <v>154.86812878000001</v>
      </c>
      <c r="K183" s="36">
        <f>SUMIFS(СВЦЭМ!$E$33:$E$776,СВЦЭМ!$A$33:$A$776,$A183,СВЦЭМ!$B$33:$B$776,K$155)+'СЕТ СН'!$F$15</f>
        <v>153.25330375999999</v>
      </c>
      <c r="L183" s="36">
        <f>SUMIFS(СВЦЭМ!$E$33:$E$776,СВЦЭМ!$A$33:$A$776,$A183,СВЦЭМ!$B$33:$B$776,L$155)+'СЕТ СН'!$F$15</f>
        <v>152.5268341</v>
      </c>
      <c r="M183" s="36">
        <f>SUMIFS(СВЦЭМ!$E$33:$E$776,СВЦЭМ!$A$33:$A$776,$A183,СВЦЭМ!$B$33:$B$776,M$155)+'СЕТ СН'!$F$15</f>
        <v>153.64638054</v>
      </c>
      <c r="N183" s="36">
        <f>SUMIFS(СВЦЭМ!$E$33:$E$776,СВЦЭМ!$A$33:$A$776,$A183,СВЦЭМ!$B$33:$B$776,N$155)+'СЕТ СН'!$F$15</f>
        <v>154.49238503000001</v>
      </c>
      <c r="O183" s="36">
        <f>SUMIFS(СВЦЭМ!$E$33:$E$776,СВЦЭМ!$A$33:$A$776,$A183,СВЦЭМ!$B$33:$B$776,O$155)+'СЕТ СН'!$F$15</f>
        <v>153.09023941999999</v>
      </c>
      <c r="P183" s="36">
        <f>SUMIFS(СВЦЭМ!$E$33:$E$776,СВЦЭМ!$A$33:$A$776,$A183,СВЦЭМ!$B$33:$B$776,P$155)+'СЕТ СН'!$F$15</f>
        <v>153.84170929000001</v>
      </c>
      <c r="Q183" s="36">
        <f>SUMIFS(СВЦЭМ!$E$33:$E$776,СВЦЭМ!$A$33:$A$776,$A183,СВЦЭМ!$B$33:$B$776,Q$155)+'СЕТ СН'!$F$15</f>
        <v>154.26155746000001</v>
      </c>
      <c r="R183" s="36">
        <f>SUMIFS(СВЦЭМ!$E$33:$E$776,СВЦЭМ!$A$33:$A$776,$A183,СВЦЭМ!$B$33:$B$776,R$155)+'СЕТ СН'!$F$15</f>
        <v>153.61833722</v>
      </c>
      <c r="S183" s="36">
        <f>SUMIFS(СВЦЭМ!$E$33:$E$776,СВЦЭМ!$A$33:$A$776,$A183,СВЦЭМ!$B$33:$B$776,S$155)+'СЕТ СН'!$F$15</f>
        <v>152.06935392</v>
      </c>
      <c r="T183" s="36">
        <f>SUMIFS(СВЦЭМ!$E$33:$E$776,СВЦЭМ!$A$33:$A$776,$A183,СВЦЭМ!$B$33:$B$776,T$155)+'СЕТ СН'!$F$15</f>
        <v>148.63932539999999</v>
      </c>
      <c r="U183" s="36">
        <f>SUMIFS(СВЦЭМ!$E$33:$E$776,СВЦЭМ!$A$33:$A$776,$A183,СВЦЭМ!$B$33:$B$776,U$155)+'СЕТ СН'!$F$15</f>
        <v>148.72936529</v>
      </c>
      <c r="V183" s="36">
        <f>SUMIFS(СВЦЭМ!$E$33:$E$776,СВЦЭМ!$A$33:$A$776,$A183,СВЦЭМ!$B$33:$B$776,V$155)+'СЕТ СН'!$F$15</f>
        <v>149.97165767999999</v>
      </c>
      <c r="W183" s="36">
        <f>SUMIFS(СВЦЭМ!$E$33:$E$776,СВЦЭМ!$A$33:$A$776,$A183,СВЦЭМ!$B$33:$B$776,W$155)+'СЕТ СН'!$F$15</f>
        <v>151.79267884000001</v>
      </c>
      <c r="X183" s="36">
        <f>SUMIFS(СВЦЭМ!$E$33:$E$776,СВЦЭМ!$A$33:$A$776,$A183,СВЦЭМ!$B$33:$B$776,X$155)+'СЕТ СН'!$F$15</f>
        <v>151.67460792</v>
      </c>
      <c r="Y183" s="36">
        <f>SUMIFS(СВЦЭМ!$E$33:$E$776,СВЦЭМ!$A$33:$A$776,$A183,СВЦЭМ!$B$33:$B$776,Y$155)+'СЕТ СН'!$F$15</f>
        <v>154.74050571000001</v>
      </c>
    </row>
    <row r="184" spans="1:27" ht="15.75" x14ac:dyDescent="0.2">
      <c r="A184" s="35">
        <f t="shared" si="4"/>
        <v>44225</v>
      </c>
      <c r="B184" s="36">
        <f>SUMIFS(СВЦЭМ!$E$33:$E$776,СВЦЭМ!$A$33:$A$776,$A184,СВЦЭМ!$B$33:$B$776,B$155)+'СЕТ СН'!$F$15</f>
        <v>152.78454611000001</v>
      </c>
      <c r="C184" s="36">
        <f>SUMIFS(СВЦЭМ!$E$33:$E$776,СВЦЭМ!$A$33:$A$776,$A184,СВЦЭМ!$B$33:$B$776,C$155)+'СЕТ СН'!$F$15</f>
        <v>156.93106308</v>
      </c>
      <c r="D184" s="36">
        <f>SUMIFS(СВЦЭМ!$E$33:$E$776,СВЦЭМ!$A$33:$A$776,$A184,СВЦЭМ!$B$33:$B$776,D$155)+'СЕТ СН'!$F$15</f>
        <v>158.85218756</v>
      </c>
      <c r="E184" s="36">
        <f>SUMIFS(СВЦЭМ!$E$33:$E$776,СВЦЭМ!$A$33:$A$776,$A184,СВЦЭМ!$B$33:$B$776,E$155)+'СЕТ СН'!$F$15</f>
        <v>157.16680518000001</v>
      </c>
      <c r="F184" s="36">
        <f>SUMIFS(СВЦЭМ!$E$33:$E$776,СВЦЭМ!$A$33:$A$776,$A184,СВЦЭМ!$B$33:$B$776,F$155)+'СЕТ СН'!$F$15</f>
        <v>156.71147683000001</v>
      </c>
      <c r="G184" s="36">
        <f>SUMIFS(СВЦЭМ!$E$33:$E$776,СВЦЭМ!$A$33:$A$776,$A184,СВЦЭМ!$B$33:$B$776,G$155)+'СЕТ СН'!$F$15</f>
        <v>155.47834639999999</v>
      </c>
      <c r="H184" s="36">
        <f>SUMIFS(СВЦЭМ!$E$33:$E$776,СВЦЭМ!$A$33:$A$776,$A184,СВЦЭМ!$B$33:$B$776,H$155)+'СЕТ СН'!$F$15</f>
        <v>150.86885896999999</v>
      </c>
      <c r="I184" s="36">
        <f>SUMIFS(СВЦЭМ!$E$33:$E$776,СВЦЭМ!$A$33:$A$776,$A184,СВЦЭМ!$B$33:$B$776,I$155)+'СЕТ СН'!$F$15</f>
        <v>145.47974325000001</v>
      </c>
      <c r="J184" s="36">
        <f>SUMIFS(СВЦЭМ!$E$33:$E$776,СВЦЭМ!$A$33:$A$776,$A184,СВЦЭМ!$B$33:$B$776,J$155)+'СЕТ СН'!$F$15</f>
        <v>144.53882350999999</v>
      </c>
      <c r="K184" s="36">
        <f>SUMIFS(СВЦЭМ!$E$33:$E$776,СВЦЭМ!$A$33:$A$776,$A184,СВЦЭМ!$B$33:$B$776,K$155)+'СЕТ СН'!$F$15</f>
        <v>143.12039804</v>
      </c>
      <c r="L184" s="36">
        <f>SUMIFS(СВЦЭМ!$E$33:$E$776,СВЦЭМ!$A$33:$A$776,$A184,СВЦЭМ!$B$33:$B$776,L$155)+'СЕТ СН'!$F$15</f>
        <v>143.46226758</v>
      </c>
      <c r="M184" s="36">
        <f>SUMIFS(СВЦЭМ!$E$33:$E$776,СВЦЭМ!$A$33:$A$776,$A184,СВЦЭМ!$B$33:$B$776,M$155)+'СЕТ СН'!$F$15</f>
        <v>147.64667885</v>
      </c>
      <c r="N184" s="36">
        <f>SUMIFS(СВЦЭМ!$E$33:$E$776,СВЦЭМ!$A$33:$A$776,$A184,СВЦЭМ!$B$33:$B$776,N$155)+'СЕТ СН'!$F$15</f>
        <v>148.58242716000001</v>
      </c>
      <c r="O184" s="36">
        <f>SUMIFS(СВЦЭМ!$E$33:$E$776,СВЦЭМ!$A$33:$A$776,$A184,СВЦЭМ!$B$33:$B$776,O$155)+'СЕТ СН'!$F$15</f>
        <v>149.54475361999999</v>
      </c>
      <c r="P184" s="36">
        <f>SUMIFS(СВЦЭМ!$E$33:$E$776,СВЦЭМ!$A$33:$A$776,$A184,СВЦЭМ!$B$33:$B$776,P$155)+'СЕТ СН'!$F$15</f>
        <v>150.54167605000001</v>
      </c>
      <c r="Q184" s="36">
        <f>SUMIFS(СВЦЭМ!$E$33:$E$776,СВЦЭМ!$A$33:$A$776,$A184,СВЦЭМ!$B$33:$B$776,Q$155)+'СЕТ СН'!$F$15</f>
        <v>149.89832206</v>
      </c>
      <c r="R184" s="36">
        <f>SUMIFS(СВЦЭМ!$E$33:$E$776,СВЦЭМ!$A$33:$A$776,$A184,СВЦЭМ!$B$33:$B$776,R$155)+'СЕТ СН'!$F$15</f>
        <v>145.54712448999999</v>
      </c>
      <c r="S184" s="36">
        <f>SUMIFS(СВЦЭМ!$E$33:$E$776,СВЦЭМ!$A$33:$A$776,$A184,СВЦЭМ!$B$33:$B$776,S$155)+'СЕТ СН'!$F$15</f>
        <v>147.34328675</v>
      </c>
      <c r="T184" s="36">
        <f>SUMIFS(СВЦЭМ!$E$33:$E$776,СВЦЭМ!$A$33:$A$776,$A184,СВЦЭМ!$B$33:$B$776,T$155)+'СЕТ СН'!$F$15</f>
        <v>145.16360474999999</v>
      </c>
      <c r="U184" s="36">
        <f>SUMIFS(СВЦЭМ!$E$33:$E$776,СВЦЭМ!$A$33:$A$776,$A184,СВЦЭМ!$B$33:$B$776,U$155)+'СЕТ СН'!$F$15</f>
        <v>145.24890757</v>
      </c>
      <c r="V184" s="36">
        <f>SUMIFS(СВЦЭМ!$E$33:$E$776,СВЦЭМ!$A$33:$A$776,$A184,СВЦЭМ!$B$33:$B$776,V$155)+'СЕТ СН'!$F$15</f>
        <v>147.55472946</v>
      </c>
      <c r="W184" s="36">
        <f>SUMIFS(СВЦЭМ!$E$33:$E$776,СВЦЭМ!$A$33:$A$776,$A184,СВЦЭМ!$B$33:$B$776,W$155)+'СЕТ СН'!$F$15</f>
        <v>149.51207783000001</v>
      </c>
      <c r="X184" s="36">
        <f>SUMIFS(СВЦЭМ!$E$33:$E$776,СВЦЭМ!$A$33:$A$776,$A184,СВЦЭМ!$B$33:$B$776,X$155)+'СЕТ СН'!$F$15</f>
        <v>149.56124184999999</v>
      </c>
      <c r="Y184" s="36">
        <f>SUMIFS(СВЦЭМ!$E$33:$E$776,СВЦЭМ!$A$33:$A$776,$A184,СВЦЭМ!$B$33:$B$776,Y$155)+'СЕТ СН'!$F$15</f>
        <v>150.89779973</v>
      </c>
    </row>
    <row r="185" spans="1:27" ht="15.75" x14ac:dyDescent="0.2">
      <c r="A185" s="35">
        <f t="shared" si="4"/>
        <v>44226</v>
      </c>
      <c r="B185" s="36">
        <f>SUMIFS(СВЦЭМ!$E$33:$E$776,СВЦЭМ!$A$33:$A$776,$A185,СВЦЭМ!$B$33:$B$776,B$155)+'СЕТ СН'!$F$15</f>
        <v>149.72875445</v>
      </c>
      <c r="C185" s="36">
        <f>SUMIFS(СВЦЭМ!$E$33:$E$776,СВЦЭМ!$A$33:$A$776,$A185,СВЦЭМ!$B$33:$B$776,C$155)+'СЕТ СН'!$F$15</f>
        <v>154.75344883</v>
      </c>
      <c r="D185" s="36">
        <f>SUMIFS(СВЦЭМ!$E$33:$E$776,СВЦЭМ!$A$33:$A$776,$A185,СВЦЭМ!$B$33:$B$776,D$155)+'СЕТ СН'!$F$15</f>
        <v>157.41922018</v>
      </c>
      <c r="E185" s="36">
        <f>SUMIFS(СВЦЭМ!$E$33:$E$776,СВЦЭМ!$A$33:$A$776,$A185,СВЦЭМ!$B$33:$B$776,E$155)+'СЕТ СН'!$F$15</f>
        <v>158.15622504999999</v>
      </c>
      <c r="F185" s="36">
        <f>SUMIFS(СВЦЭМ!$E$33:$E$776,СВЦЭМ!$A$33:$A$776,$A185,СВЦЭМ!$B$33:$B$776,F$155)+'СЕТ СН'!$F$15</f>
        <v>160.23047581</v>
      </c>
      <c r="G185" s="36">
        <f>SUMIFS(СВЦЭМ!$E$33:$E$776,СВЦЭМ!$A$33:$A$776,$A185,СВЦЭМ!$B$33:$B$776,G$155)+'СЕТ СН'!$F$15</f>
        <v>159.56231672999999</v>
      </c>
      <c r="H185" s="36">
        <f>SUMIFS(СВЦЭМ!$E$33:$E$776,СВЦЭМ!$A$33:$A$776,$A185,СВЦЭМ!$B$33:$B$776,H$155)+'СЕТ СН'!$F$15</f>
        <v>157.82798754000001</v>
      </c>
      <c r="I185" s="36">
        <f>SUMIFS(СВЦЭМ!$E$33:$E$776,СВЦЭМ!$A$33:$A$776,$A185,СВЦЭМ!$B$33:$B$776,I$155)+'СЕТ СН'!$F$15</f>
        <v>154.49840502000001</v>
      </c>
      <c r="J185" s="36">
        <f>SUMIFS(СВЦЭМ!$E$33:$E$776,СВЦЭМ!$A$33:$A$776,$A185,СВЦЭМ!$B$33:$B$776,J$155)+'СЕТ СН'!$F$15</f>
        <v>151.89675127999999</v>
      </c>
      <c r="K185" s="36">
        <f>SUMIFS(СВЦЭМ!$E$33:$E$776,СВЦЭМ!$A$33:$A$776,$A185,СВЦЭМ!$B$33:$B$776,K$155)+'СЕТ СН'!$F$15</f>
        <v>149.22791591999999</v>
      </c>
      <c r="L185" s="36">
        <f>SUMIFS(СВЦЭМ!$E$33:$E$776,СВЦЭМ!$A$33:$A$776,$A185,СВЦЭМ!$B$33:$B$776,L$155)+'СЕТ СН'!$F$15</f>
        <v>147.00689166000001</v>
      </c>
      <c r="M185" s="36">
        <f>SUMIFS(СВЦЭМ!$E$33:$E$776,СВЦЭМ!$A$33:$A$776,$A185,СВЦЭМ!$B$33:$B$776,M$155)+'СЕТ СН'!$F$15</f>
        <v>147.27070338999999</v>
      </c>
      <c r="N185" s="36">
        <f>SUMIFS(СВЦЭМ!$E$33:$E$776,СВЦЭМ!$A$33:$A$776,$A185,СВЦЭМ!$B$33:$B$776,N$155)+'СЕТ СН'!$F$15</f>
        <v>147.05486980000001</v>
      </c>
      <c r="O185" s="36">
        <f>SUMIFS(СВЦЭМ!$E$33:$E$776,СВЦЭМ!$A$33:$A$776,$A185,СВЦЭМ!$B$33:$B$776,O$155)+'СЕТ СН'!$F$15</f>
        <v>147.60289284999999</v>
      </c>
      <c r="P185" s="36">
        <f>SUMIFS(СВЦЭМ!$E$33:$E$776,СВЦЭМ!$A$33:$A$776,$A185,СВЦЭМ!$B$33:$B$776,P$155)+'СЕТ СН'!$F$15</f>
        <v>150.38582231999999</v>
      </c>
      <c r="Q185" s="36">
        <f>SUMIFS(СВЦЭМ!$E$33:$E$776,СВЦЭМ!$A$33:$A$776,$A185,СВЦЭМ!$B$33:$B$776,Q$155)+'СЕТ СН'!$F$15</f>
        <v>151.49131925</v>
      </c>
      <c r="R185" s="36">
        <f>SUMIFS(СВЦЭМ!$E$33:$E$776,СВЦЭМ!$A$33:$A$776,$A185,СВЦЭМ!$B$33:$B$776,R$155)+'СЕТ СН'!$F$15</f>
        <v>148.98369210000001</v>
      </c>
      <c r="S185" s="36">
        <f>SUMIFS(СВЦЭМ!$E$33:$E$776,СВЦЭМ!$A$33:$A$776,$A185,СВЦЭМ!$B$33:$B$776,S$155)+'СЕТ СН'!$F$15</f>
        <v>147.76121086000001</v>
      </c>
      <c r="T185" s="36">
        <f>SUMIFS(СВЦЭМ!$E$33:$E$776,СВЦЭМ!$A$33:$A$776,$A185,СВЦЭМ!$B$33:$B$776,T$155)+'СЕТ СН'!$F$15</f>
        <v>145.99736440000001</v>
      </c>
      <c r="U185" s="36">
        <f>SUMIFS(СВЦЭМ!$E$33:$E$776,СВЦЭМ!$A$33:$A$776,$A185,СВЦЭМ!$B$33:$B$776,U$155)+'СЕТ СН'!$F$15</f>
        <v>145.32091466</v>
      </c>
      <c r="V185" s="36">
        <f>SUMIFS(СВЦЭМ!$E$33:$E$776,СВЦЭМ!$A$33:$A$776,$A185,СВЦЭМ!$B$33:$B$776,V$155)+'СЕТ СН'!$F$15</f>
        <v>148.04236349999999</v>
      </c>
      <c r="W185" s="36">
        <f>SUMIFS(СВЦЭМ!$E$33:$E$776,СВЦЭМ!$A$33:$A$776,$A185,СВЦЭМ!$B$33:$B$776,W$155)+'СЕТ СН'!$F$15</f>
        <v>149.04307739999999</v>
      </c>
      <c r="X185" s="36">
        <f>SUMIFS(СВЦЭМ!$E$33:$E$776,СВЦЭМ!$A$33:$A$776,$A185,СВЦЭМ!$B$33:$B$776,X$155)+'СЕТ СН'!$F$15</f>
        <v>151.35316552</v>
      </c>
      <c r="Y185" s="36">
        <f>SUMIFS(СВЦЭМ!$E$33:$E$776,СВЦЭМ!$A$33:$A$776,$A185,СВЦЭМ!$B$33:$B$776,Y$155)+'СЕТ СН'!$F$15</f>
        <v>154.70886333999999</v>
      </c>
    </row>
    <row r="186" spans="1:27" ht="15.75" x14ac:dyDescent="0.2">
      <c r="A186" s="35">
        <f t="shared" si="4"/>
        <v>44227</v>
      </c>
      <c r="B186" s="36">
        <f>SUMIFS(СВЦЭМ!$E$33:$E$776,СВЦЭМ!$A$33:$A$776,$A186,СВЦЭМ!$B$33:$B$776,B$155)+'СЕТ СН'!$F$15</f>
        <v>147.64388414999999</v>
      </c>
      <c r="C186" s="36">
        <f>SUMIFS(СВЦЭМ!$E$33:$E$776,СВЦЭМ!$A$33:$A$776,$A186,СВЦЭМ!$B$33:$B$776,C$155)+'СЕТ СН'!$F$15</f>
        <v>152.91208581999999</v>
      </c>
      <c r="D186" s="36">
        <f>SUMIFS(СВЦЭМ!$E$33:$E$776,СВЦЭМ!$A$33:$A$776,$A186,СВЦЭМ!$B$33:$B$776,D$155)+'СЕТ СН'!$F$15</f>
        <v>155.35695616999999</v>
      </c>
      <c r="E186" s="36">
        <f>SUMIFS(СВЦЭМ!$E$33:$E$776,СВЦЭМ!$A$33:$A$776,$A186,СВЦЭМ!$B$33:$B$776,E$155)+'СЕТ СН'!$F$15</f>
        <v>156.43923824999999</v>
      </c>
      <c r="F186" s="36">
        <f>SUMIFS(СВЦЭМ!$E$33:$E$776,СВЦЭМ!$A$33:$A$776,$A186,СВЦЭМ!$B$33:$B$776,F$155)+'СЕТ СН'!$F$15</f>
        <v>159.21082792999999</v>
      </c>
      <c r="G186" s="36">
        <f>SUMIFS(СВЦЭМ!$E$33:$E$776,СВЦЭМ!$A$33:$A$776,$A186,СВЦЭМ!$B$33:$B$776,G$155)+'СЕТ СН'!$F$15</f>
        <v>157.76787912</v>
      </c>
      <c r="H186" s="36">
        <f>SUMIFS(СВЦЭМ!$E$33:$E$776,СВЦЭМ!$A$33:$A$776,$A186,СВЦЭМ!$B$33:$B$776,H$155)+'СЕТ СН'!$F$15</f>
        <v>156.32832762999999</v>
      </c>
      <c r="I186" s="36">
        <f>SUMIFS(СВЦЭМ!$E$33:$E$776,СВЦЭМ!$A$33:$A$776,$A186,СВЦЭМ!$B$33:$B$776,I$155)+'СЕТ СН'!$F$15</f>
        <v>155.24272736</v>
      </c>
      <c r="J186" s="36">
        <f>SUMIFS(СВЦЭМ!$E$33:$E$776,СВЦЭМ!$A$33:$A$776,$A186,СВЦЭМ!$B$33:$B$776,J$155)+'СЕТ СН'!$F$15</f>
        <v>152.46353096000001</v>
      </c>
      <c r="K186" s="36">
        <f>SUMIFS(СВЦЭМ!$E$33:$E$776,СВЦЭМ!$A$33:$A$776,$A186,СВЦЭМ!$B$33:$B$776,K$155)+'СЕТ СН'!$F$15</f>
        <v>149.46620486</v>
      </c>
      <c r="L186" s="36">
        <f>SUMIFS(СВЦЭМ!$E$33:$E$776,СВЦЭМ!$A$33:$A$776,$A186,СВЦЭМ!$B$33:$B$776,L$155)+'СЕТ СН'!$F$15</f>
        <v>147.21749109999999</v>
      </c>
      <c r="M186" s="36">
        <f>SUMIFS(СВЦЭМ!$E$33:$E$776,СВЦЭМ!$A$33:$A$776,$A186,СВЦЭМ!$B$33:$B$776,M$155)+'СЕТ СН'!$F$15</f>
        <v>147.88929709999999</v>
      </c>
      <c r="N186" s="36">
        <f>SUMIFS(СВЦЭМ!$E$33:$E$776,СВЦЭМ!$A$33:$A$776,$A186,СВЦЭМ!$B$33:$B$776,N$155)+'СЕТ СН'!$F$15</f>
        <v>147.30637071999999</v>
      </c>
      <c r="O186" s="36">
        <f>SUMIFS(СВЦЭМ!$E$33:$E$776,СВЦЭМ!$A$33:$A$776,$A186,СВЦЭМ!$B$33:$B$776,O$155)+'СЕТ СН'!$F$15</f>
        <v>146.58700343999999</v>
      </c>
      <c r="P186" s="36">
        <f>SUMIFS(СВЦЭМ!$E$33:$E$776,СВЦЭМ!$A$33:$A$776,$A186,СВЦЭМ!$B$33:$B$776,P$155)+'СЕТ СН'!$F$15</f>
        <v>146.19486499999999</v>
      </c>
      <c r="Q186" s="36">
        <f>SUMIFS(СВЦЭМ!$E$33:$E$776,СВЦЭМ!$A$33:$A$776,$A186,СВЦЭМ!$B$33:$B$776,Q$155)+'СЕТ СН'!$F$15</f>
        <v>146.93618731000001</v>
      </c>
      <c r="R186" s="36">
        <f>SUMIFS(СВЦЭМ!$E$33:$E$776,СВЦЭМ!$A$33:$A$776,$A186,СВЦЭМ!$B$33:$B$776,R$155)+'СЕТ СН'!$F$15</f>
        <v>148.90419019999999</v>
      </c>
      <c r="S186" s="36">
        <f>SUMIFS(СВЦЭМ!$E$33:$E$776,СВЦЭМ!$A$33:$A$776,$A186,СВЦЭМ!$B$33:$B$776,S$155)+'СЕТ СН'!$F$15</f>
        <v>151.87168518999999</v>
      </c>
      <c r="T186" s="36">
        <f>SUMIFS(СВЦЭМ!$E$33:$E$776,СВЦЭМ!$A$33:$A$776,$A186,СВЦЭМ!$B$33:$B$776,T$155)+'СЕТ СН'!$F$15</f>
        <v>153.71269454</v>
      </c>
      <c r="U186" s="36">
        <f>SUMIFS(СВЦЭМ!$E$33:$E$776,СВЦЭМ!$A$33:$A$776,$A186,СВЦЭМ!$B$33:$B$776,U$155)+'СЕТ СН'!$F$15</f>
        <v>153.9120001</v>
      </c>
      <c r="V186" s="36">
        <f>SUMIFS(СВЦЭМ!$E$33:$E$776,СВЦЭМ!$A$33:$A$776,$A186,СВЦЭМ!$B$33:$B$776,V$155)+'СЕТ СН'!$F$15</f>
        <v>152.70324828</v>
      </c>
      <c r="W186" s="36">
        <f>SUMIFS(СВЦЭМ!$E$33:$E$776,СВЦЭМ!$A$33:$A$776,$A186,СВЦЭМ!$B$33:$B$776,W$155)+'СЕТ СН'!$F$15</f>
        <v>151.84267342000001</v>
      </c>
      <c r="X186" s="36">
        <f>SUMIFS(СВЦЭМ!$E$33:$E$776,СВЦЭМ!$A$33:$A$776,$A186,СВЦЭМ!$B$33:$B$776,X$155)+'СЕТ СН'!$F$15</f>
        <v>150.31224452000001</v>
      </c>
      <c r="Y186" s="36">
        <f>SUMIFS(СВЦЭМ!$E$33:$E$776,СВЦЭМ!$A$33:$A$776,$A186,СВЦЭМ!$B$33:$B$776,Y$155)+'СЕТ СН'!$F$15</f>
        <v>149.74251982999999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7" t="s">
        <v>7</v>
      </c>
      <c r="B188" s="130" t="s">
        <v>147</v>
      </c>
      <c r="C188" s="131"/>
      <c r="D188" s="131"/>
      <c r="E188" s="131"/>
      <c r="F188" s="131"/>
      <c r="G188" s="131"/>
      <c r="H188" s="131"/>
      <c r="I188" s="131"/>
      <c r="J188" s="131"/>
      <c r="K188" s="131"/>
      <c r="L188" s="131"/>
      <c r="M188" s="131"/>
      <c r="N188" s="131"/>
      <c r="O188" s="131"/>
      <c r="P188" s="131"/>
      <c r="Q188" s="131"/>
      <c r="R188" s="131"/>
      <c r="S188" s="131"/>
      <c r="T188" s="131"/>
      <c r="U188" s="131"/>
      <c r="V188" s="131"/>
      <c r="W188" s="131"/>
      <c r="X188" s="131"/>
      <c r="Y188" s="132"/>
    </row>
    <row r="189" spans="1:27" ht="12.75" customHeight="1" x14ac:dyDescent="0.2">
      <c r="A189" s="128"/>
      <c r="B189" s="133"/>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4"/>
      <c r="Y189" s="135"/>
    </row>
    <row r="190" spans="1:27" s="46" customFormat="1" ht="12.75" customHeight="1" x14ac:dyDescent="0.2">
      <c r="A190" s="12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01.01.2021</v>
      </c>
      <c r="B191" s="36">
        <f>SUMIFS(СВЦЭМ!$F$33:$F$776,СВЦЭМ!$A$33:$A$776,$A191,СВЦЭМ!$B$33:$B$776,B$190)+'СЕТ СН'!$F$15</f>
        <v>151.03505913000001</v>
      </c>
      <c r="C191" s="36">
        <f>SUMIFS(СВЦЭМ!$F$33:$F$776,СВЦЭМ!$A$33:$A$776,$A191,СВЦЭМ!$B$33:$B$776,C$190)+'СЕТ СН'!$F$15</f>
        <v>154.55533439999999</v>
      </c>
      <c r="D191" s="36">
        <f>SUMIFS(СВЦЭМ!$F$33:$F$776,СВЦЭМ!$A$33:$A$776,$A191,СВЦЭМ!$B$33:$B$776,D$190)+'СЕТ СН'!$F$15</f>
        <v>150.36507974</v>
      </c>
      <c r="E191" s="36">
        <f>SUMIFS(СВЦЭМ!$F$33:$F$776,СВЦЭМ!$A$33:$A$776,$A191,СВЦЭМ!$B$33:$B$776,E$190)+'СЕТ СН'!$F$15</f>
        <v>150.46228052999999</v>
      </c>
      <c r="F191" s="36">
        <f>SUMIFS(СВЦЭМ!$F$33:$F$776,СВЦЭМ!$A$33:$A$776,$A191,СВЦЭМ!$B$33:$B$776,F$190)+'СЕТ СН'!$F$15</f>
        <v>147.98167917999999</v>
      </c>
      <c r="G191" s="36">
        <f>SUMIFS(СВЦЭМ!$F$33:$F$776,СВЦЭМ!$A$33:$A$776,$A191,СВЦЭМ!$B$33:$B$776,G$190)+'СЕТ СН'!$F$15</f>
        <v>148.59758442</v>
      </c>
      <c r="H191" s="36">
        <f>SUMIFS(СВЦЭМ!$F$33:$F$776,СВЦЭМ!$A$33:$A$776,$A191,СВЦЭМ!$B$33:$B$776,H$190)+'СЕТ СН'!$F$15</f>
        <v>152.8258275</v>
      </c>
      <c r="I191" s="36">
        <f>SUMIFS(СВЦЭМ!$F$33:$F$776,СВЦЭМ!$A$33:$A$776,$A191,СВЦЭМ!$B$33:$B$776,I$190)+'СЕТ СН'!$F$15</f>
        <v>151.74581140999999</v>
      </c>
      <c r="J191" s="36">
        <f>SUMIFS(СВЦЭМ!$F$33:$F$776,СВЦЭМ!$A$33:$A$776,$A191,СВЦЭМ!$B$33:$B$776,J$190)+'СЕТ СН'!$F$15</f>
        <v>151.1124059</v>
      </c>
      <c r="K191" s="36">
        <f>SUMIFS(СВЦЭМ!$F$33:$F$776,СВЦЭМ!$A$33:$A$776,$A191,СВЦЭМ!$B$33:$B$776,K$190)+'СЕТ СН'!$F$15</f>
        <v>148.46364034999999</v>
      </c>
      <c r="L191" s="36">
        <f>SUMIFS(СВЦЭМ!$F$33:$F$776,СВЦЭМ!$A$33:$A$776,$A191,СВЦЭМ!$B$33:$B$776,L$190)+'СЕТ СН'!$F$15</f>
        <v>146.70499237000001</v>
      </c>
      <c r="M191" s="36">
        <f>SUMIFS(СВЦЭМ!$F$33:$F$776,СВЦЭМ!$A$33:$A$776,$A191,СВЦЭМ!$B$33:$B$776,M$190)+'СЕТ СН'!$F$15</f>
        <v>145.53621473000001</v>
      </c>
      <c r="N191" s="36">
        <f>SUMIFS(СВЦЭМ!$F$33:$F$776,СВЦЭМ!$A$33:$A$776,$A191,СВЦЭМ!$B$33:$B$776,N$190)+'СЕТ СН'!$F$15</f>
        <v>146.64390137000001</v>
      </c>
      <c r="O191" s="36">
        <f>SUMIFS(СВЦЭМ!$F$33:$F$776,СВЦЭМ!$A$33:$A$776,$A191,СВЦЭМ!$B$33:$B$776,O$190)+'СЕТ СН'!$F$15</f>
        <v>146.97312492</v>
      </c>
      <c r="P191" s="36">
        <f>SUMIFS(СВЦЭМ!$F$33:$F$776,СВЦЭМ!$A$33:$A$776,$A191,СВЦЭМ!$B$33:$B$776,P$190)+'СЕТ СН'!$F$15</f>
        <v>150.30595256000001</v>
      </c>
      <c r="Q191" s="36">
        <f>SUMIFS(СВЦЭМ!$F$33:$F$776,СВЦЭМ!$A$33:$A$776,$A191,СВЦЭМ!$B$33:$B$776,Q$190)+'СЕТ СН'!$F$15</f>
        <v>150.21693661</v>
      </c>
      <c r="R191" s="36">
        <f>SUMIFS(СВЦЭМ!$F$33:$F$776,СВЦЭМ!$A$33:$A$776,$A191,СВЦЭМ!$B$33:$B$776,R$190)+'СЕТ СН'!$F$15</f>
        <v>147.07570543</v>
      </c>
      <c r="S191" s="36">
        <f>SUMIFS(СВЦЭМ!$F$33:$F$776,СВЦЭМ!$A$33:$A$776,$A191,СВЦЭМ!$B$33:$B$776,S$190)+'СЕТ СН'!$F$15</f>
        <v>144.06971776</v>
      </c>
      <c r="T191" s="36">
        <f>SUMIFS(СВЦЭМ!$F$33:$F$776,СВЦЭМ!$A$33:$A$776,$A191,СВЦЭМ!$B$33:$B$776,T$190)+'СЕТ СН'!$F$15</f>
        <v>142.48787952000001</v>
      </c>
      <c r="U191" s="36">
        <f>SUMIFS(СВЦЭМ!$F$33:$F$776,СВЦЭМ!$A$33:$A$776,$A191,СВЦЭМ!$B$33:$B$776,U$190)+'СЕТ СН'!$F$15</f>
        <v>141.32945577999999</v>
      </c>
      <c r="V191" s="36">
        <f>SUMIFS(СВЦЭМ!$F$33:$F$776,СВЦЭМ!$A$33:$A$776,$A191,СВЦЭМ!$B$33:$B$776,V$190)+'СЕТ СН'!$F$15</f>
        <v>140.06813431</v>
      </c>
      <c r="W191" s="36">
        <f>SUMIFS(СВЦЭМ!$F$33:$F$776,СВЦЭМ!$A$33:$A$776,$A191,СВЦЭМ!$B$33:$B$776,W$190)+'СЕТ СН'!$F$15</f>
        <v>141.76971211</v>
      </c>
      <c r="X191" s="36">
        <f>SUMIFS(СВЦЭМ!$F$33:$F$776,СВЦЭМ!$A$33:$A$776,$A191,СВЦЭМ!$B$33:$B$776,X$190)+'СЕТ СН'!$F$15</f>
        <v>143.56688363000001</v>
      </c>
      <c r="Y191" s="36">
        <f>SUMIFS(СВЦЭМ!$F$33:$F$776,СВЦЭМ!$A$33:$A$776,$A191,СВЦЭМ!$B$33:$B$776,Y$190)+'СЕТ СН'!$F$15</f>
        <v>144.05630102999999</v>
      </c>
      <c r="AA191" s="45"/>
    </row>
    <row r="192" spans="1:27" ht="15.75" x14ac:dyDescent="0.2">
      <c r="A192" s="35">
        <f>A191+1</f>
        <v>44198</v>
      </c>
      <c r="B192" s="36">
        <f>SUMIFS(СВЦЭМ!$F$33:$F$776,СВЦЭМ!$A$33:$A$776,$A192,СВЦЭМ!$B$33:$B$776,B$190)+'СЕТ СН'!$F$15</f>
        <v>149.39984670000001</v>
      </c>
      <c r="C192" s="36">
        <f>SUMIFS(СВЦЭМ!$F$33:$F$776,СВЦЭМ!$A$33:$A$776,$A192,СВЦЭМ!$B$33:$B$776,C$190)+'СЕТ СН'!$F$15</f>
        <v>152.35838000000001</v>
      </c>
      <c r="D192" s="36">
        <f>SUMIFS(СВЦЭМ!$F$33:$F$776,СВЦЭМ!$A$33:$A$776,$A192,СВЦЭМ!$B$33:$B$776,D$190)+'СЕТ СН'!$F$15</f>
        <v>154.28658064999999</v>
      </c>
      <c r="E192" s="36">
        <f>SUMIFS(СВЦЭМ!$F$33:$F$776,СВЦЭМ!$A$33:$A$776,$A192,СВЦЭМ!$B$33:$B$776,E$190)+'СЕТ СН'!$F$15</f>
        <v>158.17163997</v>
      </c>
      <c r="F192" s="36">
        <f>SUMIFS(СВЦЭМ!$F$33:$F$776,СВЦЭМ!$A$33:$A$776,$A192,СВЦЭМ!$B$33:$B$776,F$190)+'СЕТ СН'!$F$15</f>
        <v>155.44205708000001</v>
      </c>
      <c r="G192" s="36">
        <f>SUMIFS(СВЦЭМ!$F$33:$F$776,СВЦЭМ!$A$33:$A$776,$A192,СВЦЭМ!$B$33:$B$776,G$190)+'СЕТ СН'!$F$15</f>
        <v>155.28888308000001</v>
      </c>
      <c r="H192" s="36">
        <f>SUMIFS(СВЦЭМ!$F$33:$F$776,СВЦЭМ!$A$33:$A$776,$A192,СВЦЭМ!$B$33:$B$776,H$190)+'СЕТ СН'!$F$15</f>
        <v>158.06489916999999</v>
      </c>
      <c r="I192" s="36">
        <f>SUMIFS(СВЦЭМ!$F$33:$F$776,СВЦЭМ!$A$33:$A$776,$A192,СВЦЭМ!$B$33:$B$776,I$190)+'СЕТ СН'!$F$15</f>
        <v>156.00167686</v>
      </c>
      <c r="J192" s="36">
        <f>SUMIFS(СВЦЭМ!$F$33:$F$776,СВЦЭМ!$A$33:$A$776,$A192,СВЦЭМ!$B$33:$B$776,J$190)+'СЕТ СН'!$F$15</f>
        <v>153.44806305</v>
      </c>
      <c r="K192" s="36">
        <f>SUMIFS(СВЦЭМ!$F$33:$F$776,СВЦЭМ!$A$33:$A$776,$A192,СВЦЭМ!$B$33:$B$776,K$190)+'СЕТ СН'!$F$15</f>
        <v>150.09407625</v>
      </c>
      <c r="L192" s="36">
        <f>SUMIFS(СВЦЭМ!$F$33:$F$776,СВЦЭМ!$A$33:$A$776,$A192,СВЦЭМ!$B$33:$B$776,L$190)+'СЕТ СН'!$F$15</f>
        <v>147.41423574000001</v>
      </c>
      <c r="M192" s="36">
        <f>SUMIFS(СВЦЭМ!$F$33:$F$776,СВЦЭМ!$A$33:$A$776,$A192,СВЦЭМ!$B$33:$B$776,M$190)+'СЕТ СН'!$F$15</f>
        <v>141.41164079999999</v>
      </c>
      <c r="N192" s="36">
        <f>SUMIFS(СВЦЭМ!$F$33:$F$776,СВЦЭМ!$A$33:$A$776,$A192,СВЦЭМ!$B$33:$B$776,N$190)+'СЕТ СН'!$F$15</f>
        <v>143.07630327999999</v>
      </c>
      <c r="O192" s="36">
        <f>SUMIFS(СВЦЭМ!$F$33:$F$776,СВЦЭМ!$A$33:$A$776,$A192,СВЦЭМ!$B$33:$B$776,O$190)+'СЕТ СН'!$F$15</f>
        <v>144.97970359000001</v>
      </c>
      <c r="P192" s="36">
        <f>SUMIFS(СВЦЭМ!$F$33:$F$776,СВЦЭМ!$A$33:$A$776,$A192,СВЦЭМ!$B$33:$B$776,P$190)+'СЕТ СН'!$F$15</f>
        <v>145.86326808000001</v>
      </c>
      <c r="Q192" s="36">
        <f>SUMIFS(СВЦЭМ!$F$33:$F$776,СВЦЭМ!$A$33:$A$776,$A192,СВЦЭМ!$B$33:$B$776,Q$190)+'СЕТ СН'!$F$15</f>
        <v>145.78648468</v>
      </c>
      <c r="R192" s="36">
        <f>SUMIFS(СВЦЭМ!$F$33:$F$776,СВЦЭМ!$A$33:$A$776,$A192,СВЦЭМ!$B$33:$B$776,R$190)+'СЕТ СН'!$F$15</f>
        <v>143.61494288</v>
      </c>
      <c r="S192" s="36">
        <f>SUMIFS(СВЦЭМ!$F$33:$F$776,СВЦЭМ!$A$33:$A$776,$A192,СВЦЭМ!$B$33:$B$776,S$190)+'СЕТ СН'!$F$15</f>
        <v>144.7510532</v>
      </c>
      <c r="T192" s="36">
        <f>SUMIFS(СВЦЭМ!$F$33:$F$776,СВЦЭМ!$A$33:$A$776,$A192,СВЦЭМ!$B$33:$B$776,T$190)+'СЕТ СН'!$F$15</f>
        <v>142.88258972</v>
      </c>
      <c r="U192" s="36">
        <f>SUMIFS(СВЦЭМ!$F$33:$F$776,СВЦЭМ!$A$33:$A$776,$A192,СВЦЭМ!$B$33:$B$776,U$190)+'СЕТ СН'!$F$15</f>
        <v>141.91184946000001</v>
      </c>
      <c r="V192" s="36">
        <f>SUMIFS(СВЦЭМ!$F$33:$F$776,СВЦЭМ!$A$33:$A$776,$A192,СВЦЭМ!$B$33:$B$776,V$190)+'СЕТ СН'!$F$15</f>
        <v>142.5471387</v>
      </c>
      <c r="W192" s="36">
        <f>SUMIFS(СВЦЭМ!$F$33:$F$776,СВЦЭМ!$A$33:$A$776,$A192,СВЦЭМ!$B$33:$B$776,W$190)+'СЕТ СН'!$F$15</f>
        <v>144.21546481999999</v>
      </c>
      <c r="X192" s="36">
        <f>SUMIFS(СВЦЭМ!$F$33:$F$776,СВЦЭМ!$A$33:$A$776,$A192,СВЦЭМ!$B$33:$B$776,X$190)+'СЕТ СН'!$F$15</f>
        <v>145.07365544000001</v>
      </c>
      <c r="Y192" s="36">
        <f>SUMIFS(СВЦЭМ!$F$33:$F$776,СВЦЭМ!$A$33:$A$776,$A192,СВЦЭМ!$B$33:$B$776,Y$190)+'СЕТ СН'!$F$15</f>
        <v>146.42657531</v>
      </c>
    </row>
    <row r="193" spans="1:25" ht="15.75" x14ac:dyDescent="0.2">
      <c r="A193" s="35">
        <f t="shared" ref="A193:A221" si="5">A192+1</f>
        <v>44199</v>
      </c>
      <c r="B193" s="36">
        <f>SUMIFS(СВЦЭМ!$F$33:$F$776,СВЦЭМ!$A$33:$A$776,$A193,СВЦЭМ!$B$33:$B$776,B$190)+'СЕТ СН'!$F$15</f>
        <v>145.26223895999999</v>
      </c>
      <c r="C193" s="36">
        <f>SUMIFS(СВЦЭМ!$F$33:$F$776,СВЦЭМ!$A$33:$A$776,$A193,СВЦЭМ!$B$33:$B$776,C$190)+'СЕТ СН'!$F$15</f>
        <v>147.19713340000001</v>
      </c>
      <c r="D193" s="36">
        <f>SUMIFS(СВЦЭМ!$F$33:$F$776,СВЦЭМ!$A$33:$A$776,$A193,СВЦЭМ!$B$33:$B$776,D$190)+'СЕТ СН'!$F$15</f>
        <v>148.59502918000001</v>
      </c>
      <c r="E193" s="36">
        <f>SUMIFS(СВЦЭМ!$F$33:$F$776,СВЦЭМ!$A$33:$A$776,$A193,СВЦЭМ!$B$33:$B$776,E$190)+'СЕТ СН'!$F$15</f>
        <v>151.32670095</v>
      </c>
      <c r="F193" s="36">
        <f>SUMIFS(СВЦЭМ!$F$33:$F$776,СВЦЭМ!$A$33:$A$776,$A193,СВЦЭМ!$B$33:$B$776,F$190)+'СЕТ СН'!$F$15</f>
        <v>148.46902148000001</v>
      </c>
      <c r="G193" s="36">
        <f>SUMIFS(СВЦЭМ!$F$33:$F$776,СВЦЭМ!$A$33:$A$776,$A193,СВЦЭМ!$B$33:$B$776,G$190)+'СЕТ СН'!$F$15</f>
        <v>148.09280150999999</v>
      </c>
      <c r="H193" s="36">
        <f>SUMIFS(СВЦЭМ!$F$33:$F$776,СВЦЭМ!$A$33:$A$776,$A193,СВЦЭМ!$B$33:$B$776,H$190)+'СЕТ СН'!$F$15</f>
        <v>151.6396431</v>
      </c>
      <c r="I193" s="36">
        <f>SUMIFS(СВЦЭМ!$F$33:$F$776,СВЦЭМ!$A$33:$A$776,$A193,СВЦЭМ!$B$33:$B$776,I$190)+'СЕТ СН'!$F$15</f>
        <v>152.16044171999999</v>
      </c>
      <c r="J193" s="36">
        <f>SUMIFS(СВЦЭМ!$F$33:$F$776,СВЦЭМ!$A$33:$A$776,$A193,СВЦЭМ!$B$33:$B$776,J$190)+'СЕТ СН'!$F$15</f>
        <v>151.61156894999999</v>
      </c>
      <c r="K193" s="36">
        <f>SUMIFS(СВЦЭМ!$F$33:$F$776,СВЦЭМ!$A$33:$A$776,$A193,СВЦЭМ!$B$33:$B$776,K$190)+'СЕТ СН'!$F$15</f>
        <v>151.77947103</v>
      </c>
      <c r="L193" s="36">
        <f>SUMIFS(СВЦЭМ!$F$33:$F$776,СВЦЭМ!$A$33:$A$776,$A193,СВЦЭМ!$B$33:$B$776,L$190)+'СЕТ СН'!$F$15</f>
        <v>149.98095099</v>
      </c>
      <c r="M193" s="36">
        <f>SUMIFS(СВЦЭМ!$F$33:$F$776,СВЦЭМ!$A$33:$A$776,$A193,СВЦЭМ!$B$33:$B$776,M$190)+'СЕТ СН'!$F$15</f>
        <v>149.26212937</v>
      </c>
      <c r="N193" s="36">
        <f>SUMIFS(СВЦЭМ!$F$33:$F$776,СВЦЭМ!$A$33:$A$776,$A193,СВЦЭМ!$B$33:$B$776,N$190)+'СЕТ СН'!$F$15</f>
        <v>151.26358851000001</v>
      </c>
      <c r="O193" s="36">
        <f>SUMIFS(СВЦЭМ!$F$33:$F$776,СВЦЭМ!$A$33:$A$776,$A193,СВЦЭМ!$B$33:$B$776,O$190)+'СЕТ СН'!$F$15</f>
        <v>153.13287740000001</v>
      </c>
      <c r="P193" s="36">
        <f>SUMIFS(СВЦЭМ!$F$33:$F$776,СВЦЭМ!$A$33:$A$776,$A193,СВЦЭМ!$B$33:$B$776,P$190)+'СЕТ СН'!$F$15</f>
        <v>154.90422957000001</v>
      </c>
      <c r="Q193" s="36">
        <f>SUMIFS(СВЦЭМ!$F$33:$F$776,СВЦЭМ!$A$33:$A$776,$A193,СВЦЭМ!$B$33:$B$776,Q$190)+'СЕТ СН'!$F$15</f>
        <v>155.47454048</v>
      </c>
      <c r="R193" s="36">
        <f>SUMIFS(СВЦЭМ!$F$33:$F$776,СВЦЭМ!$A$33:$A$776,$A193,СВЦЭМ!$B$33:$B$776,R$190)+'СЕТ СН'!$F$15</f>
        <v>154.27735623000001</v>
      </c>
      <c r="S193" s="36">
        <f>SUMIFS(СВЦЭМ!$F$33:$F$776,СВЦЭМ!$A$33:$A$776,$A193,СВЦЭМ!$B$33:$B$776,S$190)+'СЕТ СН'!$F$15</f>
        <v>151.64252689</v>
      </c>
      <c r="T193" s="36">
        <f>SUMIFS(СВЦЭМ!$F$33:$F$776,СВЦЭМ!$A$33:$A$776,$A193,СВЦЭМ!$B$33:$B$776,T$190)+'СЕТ СН'!$F$15</f>
        <v>148.78424956999999</v>
      </c>
      <c r="U193" s="36">
        <f>SUMIFS(СВЦЭМ!$F$33:$F$776,СВЦЭМ!$A$33:$A$776,$A193,СВЦЭМ!$B$33:$B$776,U$190)+'СЕТ СН'!$F$15</f>
        <v>149.44689940000001</v>
      </c>
      <c r="V193" s="36">
        <f>SUMIFS(СВЦЭМ!$F$33:$F$776,СВЦЭМ!$A$33:$A$776,$A193,СВЦЭМ!$B$33:$B$776,V$190)+'СЕТ СН'!$F$15</f>
        <v>149.49730134000001</v>
      </c>
      <c r="W193" s="36">
        <f>SUMIFS(СВЦЭМ!$F$33:$F$776,СВЦЭМ!$A$33:$A$776,$A193,СВЦЭМ!$B$33:$B$776,W$190)+'СЕТ СН'!$F$15</f>
        <v>150.79022796999999</v>
      </c>
      <c r="X193" s="36">
        <f>SUMIFS(СВЦЭМ!$F$33:$F$776,СВЦЭМ!$A$33:$A$776,$A193,СВЦЭМ!$B$33:$B$776,X$190)+'СЕТ СН'!$F$15</f>
        <v>152.21052094999999</v>
      </c>
      <c r="Y193" s="36">
        <f>SUMIFS(СВЦЭМ!$F$33:$F$776,СВЦЭМ!$A$33:$A$776,$A193,СВЦЭМ!$B$33:$B$776,Y$190)+'СЕТ СН'!$F$15</f>
        <v>152.96899775</v>
      </c>
    </row>
    <row r="194" spans="1:25" ht="15.75" x14ac:dyDescent="0.2">
      <c r="A194" s="35">
        <f t="shared" si="5"/>
        <v>44200</v>
      </c>
      <c r="B194" s="36">
        <f>SUMIFS(СВЦЭМ!$F$33:$F$776,СВЦЭМ!$A$33:$A$776,$A194,СВЦЭМ!$B$33:$B$776,B$190)+'СЕТ СН'!$F$15</f>
        <v>155.78992152999999</v>
      </c>
      <c r="C194" s="36">
        <f>SUMIFS(СВЦЭМ!$F$33:$F$776,СВЦЭМ!$A$33:$A$776,$A194,СВЦЭМ!$B$33:$B$776,C$190)+'СЕТ СН'!$F$15</f>
        <v>158.22876464999999</v>
      </c>
      <c r="D194" s="36">
        <f>SUMIFS(СВЦЭМ!$F$33:$F$776,СВЦЭМ!$A$33:$A$776,$A194,СВЦЭМ!$B$33:$B$776,D$190)+'СЕТ СН'!$F$15</f>
        <v>160.41167995000001</v>
      </c>
      <c r="E194" s="36">
        <f>SUMIFS(СВЦЭМ!$F$33:$F$776,СВЦЭМ!$A$33:$A$776,$A194,СВЦЭМ!$B$33:$B$776,E$190)+'СЕТ СН'!$F$15</f>
        <v>163.96957915999999</v>
      </c>
      <c r="F194" s="36">
        <f>SUMIFS(СВЦЭМ!$F$33:$F$776,СВЦЭМ!$A$33:$A$776,$A194,СВЦЭМ!$B$33:$B$776,F$190)+'СЕТ СН'!$F$15</f>
        <v>158.96998997</v>
      </c>
      <c r="G194" s="36">
        <f>SUMIFS(СВЦЭМ!$F$33:$F$776,СВЦЭМ!$A$33:$A$776,$A194,СВЦЭМ!$B$33:$B$776,G$190)+'СЕТ СН'!$F$15</f>
        <v>158.53617706</v>
      </c>
      <c r="H194" s="36">
        <f>SUMIFS(СВЦЭМ!$F$33:$F$776,СВЦЭМ!$A$33:$A$776,$A194,СВЦЭМ!$B$33:$B$776,H$190)+'СЕТ СН'!$F$15</f>
        <v>159.33157678000001</v>
      </c>
      <c r="I194" s="36">
        <f>SUMIFS(СВЦЭМ!$F$33:$F$776,СВЦЭМ!$A$33:$A$776,$A194,СВЦЭМ!$B$33:$B$776,I$190)+'СЕТ СН'!$F$15</f>
        <v>156.93061243</v>
      </c>
      <c r="J194" s="36">
        <f>SUMIFS(СВЦЭМ!$F$33:$F$776,СВЦЭМ!$A$33:$A$776,$A194,СВЦЭМ!$B$33:$B$776,J$190)+'СЕТ СН'!$F$15</f>
        <v>153.71282987000001</v>
      </c>
      <c r="K194" s="36">
        <f>SUMIFS(СВЦЭМ!$F$33:$F$776,СВЦЭМ!$A$33:$A$776,$A194,СВЦЭМ!$B$33:$B$776,K$190)+'СЕТ СН'!$F$15</f>
        <v>149.53086106000001</v>
      </c>
      <c r="L194" s="36">
        <f>SUMIFS(СВЦЭМ!$F$33:$F$776,СВЦЭМ!$A$33:$A$776,$A194,СВЦЭМ!$B$33:$B$776,L$190)+'СЕТ СН'!$F$15</f>
        <v>147.86286569000001</v>
      </c>
      <c r="M194" s="36">
        <f>SUMIFS(СВЦЭМ!$F$33:$F$776,СВЦЭМ!$A$33:$A$776,$A194,СВЦЭМ!$B$33:$B$776,M$190)+'СЕТ СН'!$F$15</f>
        <v>146.93813736000001</v>
      </c>
      <c r="N194" s="36">
        <f>SUMIFS(СВЦЭМ!$F$33:$F$776,СВЦЭМ!$A$33:$A$776,$A194,СВЦЭМ!$B$33:$B$776,N$190)+'СЕТ СН'!$F$15</f>
        <v>149.71924978999999</v>
      </c>
      <c r="O194" s="36">
        <f>SUMIFS(СВЦЭМ!$F$33:$F$776,СВЦЭМ!$A$33:$A$776,$A194,СВЦЭМ!$B$33:$B$776,O$190)+'СЕТ СН'!$F$15</f>
        <v>151.20879181000001</v>
      </c>
      <c r="P194" s="36">
        <f>SUMIFS(СВЦЭМ!$F$33:$F$776,СВЦЭМ!$A$33:$A$776,$A194,СВЦЭМ!$B$33:$B$776,P$190)+'СЕТ СН'!$F$15</f>
        <v>152.79457635</v>
      </c>
      <c r="Q194" s="36">
        <f>SUMIFS(СВЦЭМ!$F$33:$F$776,СВЦЭМ!$A$33:$A$776,$A194,СВЦЭМ!$B$33:$B$776,Q$190)+'СЕТ СН'!$F$15</f>
        <v>153.61335489999999</v>
      </c>
      <c r="R194" s="36">
        <f>SUMIFS(СВЦЭМ!$F$33:$F$776,СВЦЭМ!$A$33:$A$776,$A194,СВЦЭМ!$B$33:$B$776,R$190)+'СЕТ СН'!$F$15</f>
        <v>151.41383827000001</v>
      </c>
      <c r="S194" s="36">
        <f>SUMIFS(СВЦЭМ!$F$33:$F$776,СВЦЭМ!$A$33:$A$776,$A194,СВЦЭМ!$B$33:$B$776,S$190)+'СЕТ СН'!$F$15</f>
        <v>149.82982448000001</v>
      </c>
      <c r="T194" s="36">
        <f>SUMIFS(СВЦЭМ!$F$33:$F$776,СВЦЭМ!$A$33:$A$776,$A194,СВЦЭМ!$B$33:$B$776,T$190)+'СЕТ СН'!$F$15</f>
        <v>147.74886508</v>
      </c>
      <c r="U194" s="36">
        <f>SUMIFS(СВЦЭМ!$F$33:$F$776,СВЦЭМ!$A$33:$A$776,$A194,СВЦЭМ!$B$33:$B$776,U$190)+'СЕТ СН'!$F$15</f>
        <v>148.49164399</v>
      </c>
      <c r="V194" s="36">
        <f>SUMIFS(СВЦЭМ!$F$33:$F$776,СВЦЭМ!$A$33:$A$776,$A194,СВЦЭМ!$B$33:$B$776,V$190)+'СЕТ СН'!$F$15</f>
        <v>148.71772256</v>
      </c>
      <c r="W194" s="36">
        <f>SUMIFS(СВЦЭМ!$F$33:$F$776,СВЦЭМ!$A$33:$A$776,$A194,СВЦЭМ!$B$33:$B$776,W$190)+'СЕТ СН'!$F$15</f>
        <v>150.1248741</v>
      </c>
      <c r="X194" s="36">
        <f>SUMIFS(СВЦЭМ!$F$33:$F$776,СВЦЭМ!$A$33:$A$776,$A194,СВЦЭМ!$B$33:$B$776,X$190)+'СЕТ СН'!$F$15</f>
        <v>152.69098740999999</v>
      </c>
      <c r="Y194" s="36">
        <f>SUMIFS(СВЦЭМ!$F$33:$F$776,СВЦЭМ!$A$33:$A$776,$A194,СВЦЭМ!$B$33:$B$776,Y$190)+'СЕТ СН'!$F$15</f>
        <v>154.79834020000001</v>
      </c>
    </row>
    <row r="195" spans="1:25" ht="15.75" x14ac:dyDescent="0.2">
      <c r="A195" s="35">
        <f t="shared" si="5"/>
        <v>44201</v>
      </c>
      <c r="B195" s="36">
        <f>SUMIFS(СВЦЭМ!$F$33:$F$776,СВЦЭМ!$A$33:$A$776,$A195,СВЦЭМ!$B$33:$B$776,B$190)+'СЕТ СН'!$F$15</f>
        <v>149.96718573999999</v>
      </c>
      <c r="C195" s="36">
        <f>SUMIFS(СВЦЭМ!$F$33:$F$776,СВЦЭМ!$A$33:$A$776,$A195,СВЦЭМ!$B$33:$B$776,C$190)+'СЕТ СН'!$F$15</f>
        <v>154.49620712000001</v>
      </c>
      <c r="D195" s="36">
        <f>SUMIFS(СВЦЭМ!$F$33:$F$776,СВЦЭМ!$A$33:$A$776,$A195,СВЦЭМ!$B$33:$B$776,D$190)+'СЕТ СН'!$F$15</f>
        <v>156.38830733</v>
      </c>
      <c r="E195" s="36">
        <f>SUMIFS(СВЦЭМ!$F$33:$F$776,СВЦЭМ!$A$33:$A$776,$A195,СВЦЭМ!$B$33:$B$776,E$190)+'СЕТ СН'!$F$15</f>
        <v>157.32783793999999</v>
      </c>
      <c r="F195" s="36">
        <f>SUMIFS(СВЦЭМ!$F$33:$F$776,СВЦЭМ!$A$33:$A$776,$A195,СВЦЭМ!$B$33:$B$776,F$190)+'СЕТ СН'!$F$15</f>
        <v>157.69399483999999</v>
      </c>
      <c r="G195" s="36">
        <f>SUMIFS(СВЦЭМ!$F$33:$F$776,СВЦЭМ!$A$33:$A$776,$A195,СВЦЭМ!$B$33:$B$776,G$190)+'СЕТ СН'!$F$15</f>
        <v>160.96773557</v>
      </c>
      <c r="H195" s="36">
        <f>SUMIFS(СВЦЭМ!$F$33:$F$776,СВЦЭМ!$A$33:$A$776,$A195,СВЦЭМ!$B$33:$B$776,H$190)+'СЕТ СН'!$F$15</f>
        <v>158.67722214</v>
      </c>
      <c r="I195" s="36">
        <f>SUMIFS(СВЦЭМ!$F$33:$F$776,СВЦЭМ!$A$33:$A$776,$A195,СВЦЭМ!$B$33:$B$776,I$190)+'СЕТ СН'!$F$15</f>
        <v>156.20853088999999</v>
      </c>
      <c r="J195" s="36">
        <f>SUMIFS(СВЦЭМ!$F$33:$F$776,СВЦЭМ!$A$33:$A$776,$A195,СВЦЭМ!$B$33:$B$776,J$190)+'СЕТ СН'!$F$15</f>
        <v>152.55202326</v>
      </c>
      <c r="K195" s="36">
        <f>SUMIFS(СВЦЭМ!$F$33:$F$776,СВЦЭМ!$A$33:$A$776,$A195,СВЦЭМ!$B$33:$B$776,K$190)+'СЕТ СН'!$F$15</f>
        <v>148.19330438</v>
      </c>
      <c r="L195" s="36">
        <f>SUMIFS(СВЦЭМ!$F$33:$F$776,СВЦЭМ!$A$33:$A$776,$A195,СВЦЭМ!$B$33:$B$776,L$190)+'СЕТ СН'!$F$15</f>
        <v>145.13106261999999</v>
      </c>
      <c r="M195" s="36">
        <f>SUMIFS(СВЦЭМ!$F$33:$F$776,СВЦЭМ!$A$33:$A$776,$A195,СВЦЭМ!$B$33:$B$776,M$190)+'СЕТ СН'!$F$15</f>
        <v>146.17808982</v>
      </c>
      <c r="N195" s="36">
        <f>SUMIFS(СВЦЭМ!$F$33:$F$776,СВЦЭМ!$A$33:$A$776,$A195,СВЦЭМ!$B$33:$B$776,N$190)+'СЕТ СН'!$F$15</f>
        <v>151.04146005999999</v>
      </c>
      <c r="O195" s="36">
        <f>SUMIFS(СВЦЭМ!$F$33:$F$776,СВЦЭМ!$A$33:$A$776,$A195,СВЦЭМ!$B$33:$B$776,O$190)+'СЕТ СН'!$F$15</f>
        <v>155.00518392999999</v>
      </c>
      <c r="P195" s="36">
        <f>SUMIFS(СВЦЭМ!$F$33:$F$776,СВЦЭМ!$A$33:$A$776,$A195,СВЦЭМ!$B$33:$B$776,P$190)+'СЕТ СН'!$F$15</f>
        <v>157.40964317000001</v>
      </c>
      <c r="Q195" s="36">
        <f>SUMIFS(СВЦЭМ!$F$33:$F$776,СВЦЭМ!$A$33:$A$776,$A195,СВЦЭМ!$B$33:$B$776,Q$190)+'СЕТ СН'!$F$15</f>
        <v>158.15889479000001</v>
      </c>
      <c r="R195" s="36">
        <f>SUMIFS(СВЦЭМ!$F$33:$F$776,СВЦЭМ!$A$33:$A$776,$A195,СВЦЭМ!$B$33:$B$776,R$190)+'СЕТ СН'!$F$15</f>
        <v>156.29735170999999</v>
      </c>
      <c r="S195" s="36">
        <f>SUMIFS(СВЦЭМ!$F$33:$F$776,СВЦЭМ!$A$33:$A$776,$A195,СВЦЭМ!$B$33:$B$776,S$190)+'СЕТ СН'!$F$15</f>
        <v>154.51135345</v>
      </c>
      <c r="T195" s="36">
        <f>SUMIFS(СВЦЭМ!$F$33:$F$776,СВЦЭМ!$A$33:$A$776,$A195,СВЦЭМ!$B$33:$B$776,T$190)+'СЕТ СН'!$F$15</f>
        <v>149.82511009000001</v>
      </c>
      <c r="U195" s="36">
        <f>SUMIFS(СВЦЭМ!$F$33:$F$776,СВЦЭМ!$A$33:$A$776,$A195,СВЦЭМ!$B$33:$B$776,U$190)+'СЕТ СН'!$F$15</f>
        <v>150.84743625999999</v>
      </c>
      <c r="V195" s="36">
        <f>SUMIFS(СВЦЭМ!$F$33:$F$776,СВЦЭМ!$A$33:$A$776,$A195,СВЦЭМ!$B$33:$B$776,V$190)+'СЕТ СН'!$F$15</f>
        <v>151.57324424999999</v>
      </c>
      <c r="W195" s="36">
        <f>SUMIFS(СВЦЭМ!$F$33:$F$776,СВЦЭМ!$A$33:$A$776,$A195,СВЦЭМ!$B$33:$B$776,W$190)+'СЕТ СН'!$F$15</f>
        <v>153.8397243</v>
      </c>
      <c r="X195" s="36">
        <f>SUMIFS(СВЦЭМ!$F$33:$F$776,СВЦЭМ!$A$33:$A$776,$A195,СВЦЭМ!$B$33:$B$776,X$190)+'СЕТ СН'!$F$15</f>
        <v>156.05313699000001</v>
      </c>
      <c r="Y195" s="36">
        <f>SUMIFS(СВЦЭМ!$F$33:$F$776,СВЦЭМ!$A$33:$A$776,$A195,СВЦЭМ!$B$33:$B$776,Y$190)+'СЕТ СН'!$F$15</f>
        <v>158.54051491000001</v>
      </c>
    </row>
    <row r="196" spans="1:25" ht="15.75" x14ac:dyDescent="0.2">
      <c r="A196" s="35">
        <f t="shared" si="5"/>
        <v>44202</v>
      </c>
      <c r="B196" s="36">
        <f>SUMIFS(СВЦЭМ!$F$33:$F$776,СВЦЭМ!$A$33:$A$776,$A196,СВЦЭМ!$B$33:$B$776,B$190)+'СЕТ СН'!$F$15</f>
        <v>157.06706534</v>
      </c>
      <c r="C196" s="36">
        <f>SUMIFS(СВЦЭМ!$F$33:$F$776,СВЦЭМ!$A$33:$A$776,$A196,СВЦЭМ!$B$33:$B$776,C$190)+'СЕТ СН'!$F$15</f>
        <v>161.63265833</v>
      </c>
      <c r="D196" s="36">
        <f>SUMIFS(СВЦЭМ!$F$33:$F$776,СВЦЭМ!$A$33:$A$776,$A196,СВЦЭМ!$B$33:$B$776,D$190)+'СЕТ СН'!$F$15</f>
        <v>165.14475611</v>
      </c>
      <c r="E196" s="36">
        <f>SUMIFS(СВЦЭМ!$F$33:$F$776,СВЦЭМ!$A$33:$A$776,$A196,СВЦЭМ!$B$33:$B$776,E$190)+'СЕТ СН'!$F$15</f>
        <v>166.52234394999999</v>
      </c>
      <c r="F196" s="36">
        <f>SUMIFS(СВЦЭМ!$F$33:$F$776,СВЦЭМ!$A$33:$A$776,$A196,СВЦЭМ!$B$33:$B$776,F$190)+'СЕТ СН'!$F$15</f>
        <v>168.16994654999999</v>
      </c>
      <c r="G196" s="36">
        <f>SUMIFS(СВЦЭМ!$F$33:$F$776,СВЦЭМ!$A$33:$A$776,$A196,СВЦЭМ!$B$33:$B$776,G$190)+'СЕТ СН'!$F$15</f>
        <v>167.69444039000001</v>
      </c>
      <c r="H196" s="36">
        <f>SUMIFS(СВЦЭМ!$F$33:$F$776,СВЦЭМ!$A$33:$A$776,$A196,СВЦЭМ!$B$33:$B$776,H$190)+'СЕТ СН'!$F$15</f>
        <v>165.33089428</v>
      </c>
      <c r="I196" s="36">
        <f>SUMIFS(СВЦЭМ!$F$33:$F$776,СВЦЭМ!$A$33:$A$776,$A196,СВЦЭМ!$B$33:$B$776,I$190)+'СЕТ СН'!$F$15</f>
        <v>161.45995393999999</v>
      </c>
      <c r="J196" s="36">
        <f>SUMIFS(СВЦЭМ!$F$33:$F$776,СВЦЭМ!$A$33:$A$776,$A196,СВЦЭМ!$B$33:$B$776,J$190)+'СЕТ СН'!$F$15</f>
        <v>155.0129944</v>
      </c>
      <c r="K196" s="36">
        <f>SUMIFS(СВЦЭМ!$F$33:$F$776,СВЦЭМ!$A$33:$A$776,$A196,СВЦЭМ!$B$33:$B$776,K$190)+'СЕТ СН'!$F$15</f>
        <v>148.91156554</v>
      </c>
      <c r="L196" s="36">
        <f>SUMIFS(СВЦЭМ!$F$33:$F$776,СВЦЭМ!$A$33:$A$776,$A196,СВЦЭМ!$B$33:$B$776,L$190)+'СЕТ СН'!$F$15</f>
        <v>147.05901367000001</v>
      </c>
      <c r="M196" s="36">
        <f>SUMIFS(СВЦЭМ!$F$33:$F$776,СВЦЭМ!$A$33:$A$776,$A196,СВЦЭМ!$B$33:$B$776,M$190)+'СЕТ СН'!$F$15</f>
        <v>147.6319306</v>
      </c>
      <c r="N196" s="36">
        <f>SUMIFS(СВЦЭМ!$F$33:$F$776,СВЦЭМ!$A$33:$A$776,$A196,СВЦЭМ!$B$33:$B$776,N$190)+'СЕТ СН'!$F$15</f>
        <v>151.78729049</v>
      </c>
      <c r="O196" s="36">
        <f>SUMIFS(СВЦЭМ!$F$33:$F$776,СВЦЭМ!$A$33:$A$776,$A196,СВЦЭМ!$B$33:$B$776,O$190)+'СЕТ СН'!$F$15</f>
        <v>154.23822572</v>
      </c>
      <c r="P196" s="36">
        <f>SUMIFS(СВЦЭМ!$F$33:$F$776,СВЦЭМ!$A$33:$A$776,$A196,СВЦЭМ!$B$33:$B$776,P$190)+'СЕТ СН'!$F$15</f>
        <v>155.86636283000001</v>
      </c>
      <c r="Q196" s="36">
        <f>SUMIFS(СВЦЭМ!$F$33:$F$776,СВЦЭМ!$A$33:$A$776,$A196,СВЦЭМ!$B$33:$B$776,Q$190)+'СЕТ СН'!$F$15</f>
        <v>156.49179386</v>
      </c>
      <c r="R196" s="36">
        <f>SUMIFS(СВЦЭМ!$F$33:$F$776,СВЦЭМ!$A$33:$A$776,$A196,СВЦЭМ!$B$33:$B$776,R$190)+'СЕТ СН'!$F$15</f>
        <v>154.42215184</v>
      </c>
      <c r="S196" s="36">
        <f>SUMIFS(СВЦЭМ!$F$33:$F$776,СВЦЭМ!$A$33:$A$776,$A196,СВЦЭМ!$B$33:$B$776,S$190)+'СЕТ СН'!$F$15</f>
        <v>150.57771323</v>
      </c>
      <c r="T196" s="36">
        <f>SUMIFS(СВЦЭМ!$F$33:$F$776,СВЦЭМ!$A$33:$A$776,$A196,СВЦЭМ!$B$33:$B$776,T$190)+'СЕТ СН'!$F$15</f>
        <v>146.78950696000001</v>
      </c>
      <c r="U196" s="36">
        <f>SUMIFS(СВЦЭМ!$F$33:$F$776,СВЦЭМ!$A$33:$A$776,$A196,СВЦЭМ!$B$33:$B$776,U$190)+'СЕТ СН'!$F$15</f>
        <v>147.30796491999999</v>
      </c>
      <c r="V196" s="36">
        <f>SUMIFS(СВЦЭМ!$F$33:$F$776,СВЦЭМ!$A$33:$A$776,$A196,СВЦЭМ!$B$33:$B$776,V$190)+'СЕТ СН'!$F$15</f>
        <v>148.32485303000001</v>
      </c>
      <c r="W196" s="36">
        <f>SUMIFS(СВЦЭМ!$F$33:$F$776,СВЦЭМ!$A$33:$A$776,$A196,СВЦЭМ!$B$33:$B$776,W$190)+'СЕТ СН'!$F$15</f>
        <v>150.66963630999999</v>
      </c>
      <c r="X196" s="36">
        <f>SUMIFS(СВЦЭМ!$F$33:$F$776,СВЦЭМ!$A$33:$A$776,$A196,СВЦЭМ!$B$33:$B$776,X$190)+'СЕТ СН'!$F$15</f>
        <v>153.27754375000001</v>
      </c>
      <c r="Y196" s="36">
        <f>SUMIFS(СВЦЭМ!$F$33:$F$776,СВЦЭМ!$A$33:$A$776,$A196,СВЦЭМ!$B$33:$B$776,Y$190)+'СЕТ СН'!$F$15</f>
        <v>156.58272298</v>
      </c>
    </row>
    <row r="197" spans="1:25" ht="15.75" x14ac:dyDescent="0.2">
      <c r="A197" s="35">
        <f t="shared" si="5"/>
        <v>44203</v>
      </c>
      <c r="B197" s="36">
        <f>SUMIFS(СВЦЭМ!$F$33:$F$776,СВЦЭМ!$A$33:$A$776,$A197,СВЦЭМ!$B$33:$B$776,B$190)+'СЕТ СН'!$F$15</f>
        <v>152.49650027999999</v>
      </c>
      <c r="C197" s="36">
        <f>SUMIFS(СВЦЭМ!$F$33:$F$776,СВЦЭМ!$A$33:$A$776,$A197,СВЦЭМ!$B$33:$B$776,C$190)+'СЕТ СН'!$F$15</f>
        <v>157.42653917999999</v>
      </c>
      <c r="D197" s="36">
        <f>SUMIFS(СВЦЭМ!$F$33:$F$776,СВЦЭМ!$A$33:$A$776,$A197,СВЦЭМ!$B$33:$B$776,D$190)+'СЕТ СН'!$F$15</f>
        <v>161.61177699999999</v>
      </c>
      <c r="E197" s="36">
        <f>SUMIFS(СВЦЭМ!$F$33:$F$776,СВЦЭМ!$A$33:$A$776,$A197,СВЦЭМ!$B$33:$B$776,E$190)+'СЕТ СН'!$F$15</f>
        <v>163.12763942999999</v>
      </c>
      <c r="F197" s="36">
        <f>SUMIFS(СВЦЭМ!$F$33:$F$776,СВЦЭМ!$A$33:$A$776,$A197,СВЦЭМ!$B$33:$B$776,F$190)+'СЕТ СН'!$F$15</f>
        <v>164.56150198</v>
      </c>
      <c r="G197" s="36">
        <f>SUMIFS(СВЦЭМ!$F$33:$F$776,СВЦЭМ!$A$33:$A$776,$A197,СВЦЭМ!$B$33:$B$776,G$190)+'СЕТ СН'!$F$15</f>
        <v>163.63143864</v>
      </c>
      <c r="H197" s="36">
        <f>SUMIFS(СВЦЭМ!$F$33:$F$776,СВЦЭМ!$A$33:$A$776,$A197,СВЦЭМ!$B$33:$B$776,H$190)+'СЕТ СН'!$F$15</f>
        <v>161.24759599999999</v>
      </c>
      <c r="I197" s="36">
        <f>SUMIFS(СВЦЭМ!$F$33:$F$776,СВЦЭМ!$A$33:$A$776,$A197,СВЦЭМ!$B$33:$B$776,I$190)+'СЕТ СН'!$F$15</f>
        <v>157.30202478000001</v>
      </c>
      <c r="J197" s="36">
        <f>SUMIFS(СВЦЭМ!$F$33:$F$776,СВЦЭМ!$A$33:$A$776,$A197,СВЦЭМ!$B$33:$B$776,J$190)+'СЕТ СН'!$F$15</f>
        <v>153.57471362999999</v>
      </c>
      <c r="K197" s="36">
        <f>SUMIFS(СВЦЭМ!$F$33:$F$776,СВЦЭМ!$A$33:$A$776,$A197,СВЦЭМ!$B$33:$B$776,K$190)+'СЕТ СН'!$F$15</f>
        <v>149.84807341999999</v>
      </c>
      <c r="L197" s="36">
        <f>SUMIFS(СВЦЭМ!$F$33:$F$776,СВЦЭМ!$A$33:$A$776,$A197,СВЦЭМ!$B$33:$B$776,L$190)+'СЕТ СН'!$F$15</f>
        <v>147.54763645</v>
      </c>
      <c r="M197" s="36">
        <f>SUMIFS(СВЦЭМ!$F$33:$F$776,СВЦЭМ!$A$33:$A$776,$A197,СВЦЭМ!$B$33:$B$776,M$190)+'СЕТ СН'!$F$15</f>
        <v>149.75053471000001</v>
      </c>
      <c r="N197" s="36">
        <f>SUMIFS(СВЦЭМ!$F$33:$F$776,СВЦЭМ!$A$33:$A$776,$A197,СВЦЭМ!$B$33:$B$776,N$190)+'СЕТ СН'!$F$15</f>
        <v>156.88593674000001</v>
      </c>
      <c r="O197" s="36">
        <f>SUMIFS(СВЦЭМ!$F$33:$F$776,СВЦЭМ!$A$33:$A$776,$A197,СВЦЭМ!$B$33:$B$776,O$190)+'СЕТ СН'!$F$15</f>
        <v>158.00231302</v>
      </c>
      <c r="P197" s="36">
        <f>SUMIFS(СВЦЭМ!$F$33:$F$776,СВЦЭМ!$A$33:$A$776,$A197,СВЦЭМ!$B$33:$B$776,P$190)+'СЕТ СН'!$F$15</f>
        <v>159.73797354000001</v>
      </c>
      <c r="Q197" s="36">
        <f>SUMIFS(СВЦЭМ!$F$33:$F$776,СВЦЭМ!$A$33:$A$776,$A197,СВЦЭМ!$B$33:$B$776,Q$190)+'СЕТ СН'!$F$15</f>
        <v>161.36853621</v>
      </c>
      <c r="R197" s="36">
        <f>SUMIFS(СВЦЭМ!$F$33:$F$776,СВЦЭМ!$A$33:$A$776,$A197,СВЦЭМ!$B$33:$B$776,R$190)+'СЕТ СН'!$F$15</f>
        <v>160.92514241999999</v>
      </c>
      <c r="S197" s="36">
        <f>SUMIFS(СВЦЭМ!$F$33:$F$776,СВЦЭМ!$A$33:$A$776,$A197,СВЦЭМ!$B$33:$B$776,S$190)+'СЕТ СН'!$F$15</f>
        <v>157.24935300000001</v>
      </c>
      <c r="T197" s="36">
        <f>SUMIFS(СВЦЭМ!$F$33:$F$776,СВЦЭМ!$A$33:$A$776,$A197,СВЦЭМ!$B$33:$B$776,T$190)+'СЕТ СН'!$F$15</f>
        <v>153.67326937999999</v>
      </c>
      <c r="U197" s="36">
        <f>SUMIFS(СВЦЭМ!$F$33:$F$776,СВЦЭМ!$A$33:$A$776,$A197,СВЦЭМ!$B$33:$B$776,U$190)+'СЕТ СН'!$F$15</f>
        <v>155.0257628</v>
      </c>
      <c r="V197" s="36">
        <f>SUMIFS(СВЦЭМ!$F$33:$F$776,СВЦЭМ!$A$33:$A$776,$A197,СВЦЭМ!$B$33:$B$776,V$190)+'СЕТ СН'!$F$15</f>
        <v>154.88247575</v>
      </c>
      <c r="W197" s="36">
        <f>SUMIFS(СВЦЭМ!$F$33:$F$776,СВЦЭМ!$A$33:$A$776,$A197,СВЦЭМ!$B$33:$B$776,W$190)+'СЕТ СН'!$F$15</f>
        <v>157.65386649999999</v>
      </c>
      <c r="X197" s="36">
        <f>SUMIFS(СВЦЭМ!$F$33:$F$776,СВЦЭМ!$A$33:$A$776,$A197,СВЦЭМ!$B$33:$B$776,X$190)+'СЕТ СН'!$F$15</f>
        <v>160.11858373000001</v>
      </c>
      <c r="Y197" s="36">
        <f>SUMIFS(СВЦЭМ!$F$33:$F$776,СВЦЭМ!$A$33:$A$776,$A197,СВЦЭМ!$B$33:$B$776,Y$190)+'СЕТ СН'!$F$15</f>
        <v>163.50580109000001</v>
      </c>
    </row>
    <row r="198" spans="1:25" ht="15.75" x14ac:dyDescent="0.2">
      <c r="A198" s="35">
        <f t="shared" si="5"/>
        <v>44204</v>
      </c>
      <c r="B198" s="36">
        <f>SUMIFS(СВЦЭМ!$F$33:$F$776,СВЦЭМ!$A$33:$A$776,$A198,СВЦЭМ!$B$33:$B$776,B$190)+'СЕТ СН'!$F$15</f>
        <v>154.48445801</v>
      </c>
      <c r="C198" s="36">
        <f>SUMIFS(СВЦЭМ!$F$33:$F$776,СВЦЭМ!$A$33:$A$776,$A198,СВЦЭМ!$B$33:$B$776,C$190)+'СЕТ СН'!$F$15</f>
        <v>160.34535496999999</v>
      </c>
      <c r="D198" s="36">
        <f>SUMIFS(СВЦЭМ!$F$33:$F$776,СВЦЭМ!$A$33:$A$776,$A198,СВЦЭМ!$B$33:$B$776,D$190)+'СЕТ СН'!$F$15</f>
        <v>163.94890473000001</v>
      </c>
      <c r="E198" s="36">
        <f>SUMIFS(СВЦЭМ!$F$33:$F$776,СВЦЭМ!$A$33:$A$776,$A198,СВЦЭМ!$B$33:$B$776,E$190)+'СЕТ СН'!$F$15</f>
        <v>166.44412023000001</v>
      </c>
      <c r="F198" s="36">
        <f>SUMIFS(СВЦЭМ!$F$33:$F$776,СВЦЭМ!$A$33:$A$776,$A198,СВЦЭМ!$B$33:$B$776,F$190)+'СЕТ СН'!$F$15</f>
        <v>167.45805809000001</v>
      </c>
      <c r="G198" s="36">
        <f>SUMIFS(СВЦЭМ!$F$33:$F$776,СВЦЭМ!$A$33:$A$776,$A198,СВЦЭМ!$B$33:$B$776,G$190)+'СЕТ СН'!$F$15</f>
        <v>166.75766203000001</v>
      </c>
      <c r="H198" s="36">
        <f>SUMIFS(СВЦЭМ!$F$33:$F$776,СВЦЭМ!$A$33:$A$776,$A198,СВЦЭМ!$B$33:$B$776,H$190)+'СЕТ СН'!$F$15</f>
        <v>164.05159637</v>
      </c>
      <c r="I198" s="36">
        <f>SUMIFS(СВЦЭМ!$F$33:$F$776,СВЦЭМ!$A$33:$A$776,$A198,СВЦЭМ!$B$33:$B$776,I$190)+'СЕТ СН'!$F$15</f>
        <v>166.90376246</v>
      </c>
      <c r="J198" s="36">
        <f>SUMIFS(СВЦЭМ!$F$33:$F$776,СВЦЭМ!$A$33:$A$776,$A198,СВЦЭМ!$B$33:$B$776,J$190)+'СЕТ СН'!$F$15</f>
        <v>162.98841596</v>
      </c>
      <c r="K198" s="36">
        <f>SUMIFS(СВЦЭМ!$F$33:$F$776,СВЦЭМ!$A$33:$A$776,$A198,СВЦЭМ!$B$33:$B$776,K$190)+'СЕТ СН'!$F$15</f>
        <v>158.55514342999999</v>
      </c>
      <c r="L198" s="36">
        <f>SUMIFS(СВЦЭМ!$F$33:$F$776,СВЦЭМ!$A$33:$A$776,$A198,СВЦЭМ!$B$33:$B$776,L$190)+'СЕТ СН'!$F$15</f>
        <v>155.45165524999999</v>
      </c>
      <c r="M198" s="36">
        <f>SUMIFS(СВЦЭМ!$F$33:$F$776,СВЦЭМ!$A$33:$A$776,$A198,СВЦЭМ!$B$33:$B$776,M$190)+'СЕТ СН'!$F$15</f>
        <v>153.87196911000001</v>
      </c>
      <c r="N198" s="36">
        <f>SUMIFS(СВЦЭМ!$F$33:$F$776,СВЦЭМ!$A$33:$A$776,$A198,СВЦЭМ!$B$33:$B$776,N$190)+'СЕТ СН'!$F$15</f>
        <v>157.21619860999999</v>
      </c>
      <c r="O198" s="36">
        <f>SUMIFS(СВЦЭМ!$F$33:$F$776,СВЦЭМ!$A$33:$A$776,$A198,СВЦЭМ!$B$33:$B$776,O$190)+'СЕТ СН'!$F$15</f>
        <v>158.77831997999999</v>
      </c>
      <c r="P198" s="36">
        <f>SUMIFS(СВЦЭМ!$F$33:$F$776,СВЦЭМ!$A$33:$A$776,$A198,СВЦЭМ!$B$33:$B$776,P$190)+'СЕТ СН'!$F$15</f>
        <v>160.95869859999999</v>
      </c>
      <c r="Q198" s="36">
        <f>SUMIFS(СВЦЭМ!$F$33:$F$776,СВЦЭМ!$A$33:$A$776,$A198,СВЦЭМ!$B$33:$B$776,Q$190)+'СЕТ СН'!$F$15</f>
        <v>162.72931746</v>
      </c>
      <c r="R198" s="36">
        <f>SUMIFS(СВЦЭМ!$F$33:$F$776,СВЦЭМ!$A$33:$A$776,$A198,СВЦЭМ!$B$33:$B$776,R$190)+'СЕТ СН'!$F$15</f>
        <v>161.21186355</v>
      </c>
      <c r="S198" s="36">
        <f>SUMIFS(СВЦЭМ!$F$33:$F$776,СВЦЭМ!$A$33:$A$776,$A198,СВЦЭМ!$B$33:$B$776,S$190)+'СЕТ СН'!$F$15</f>
        <v>157.05855747999999</v>
      </c>
      <c r="T198" s="36">
        <f>SUMIFS(СВЦЭМ!$F$33:$F$776,СВЦЭМ!$A$33:$A$776,$A198,СВЦЭМ!$B$33:$B$776,T$190)+'СЕТ СН'!$F$15</f>
        <v>153.72488147000001</v>
      </c>
      <c r="U198" s="36">
        <f>SUMIFS(СВЦЭМ!$F$33:$F$776,СВЦЭМ!$A$33:$A$776,$A198,СВЦЭМ!$B$33:$B$776,U$190)+'СЕТ СН'!$F$15</f>
        <v>154.12062749</v>
      </c>
      <c r="V198" s="36">
        <f>SUMIFS(СВЦЭМ!$F$33:$F$776,СВЦЭМ!$A$33:$A$776,$A198,СВЦЭМ!$B$33:$B$776,V$190)+'СЕТ СН'!$F$15</f>
        <v>154.84584093000001</v>
      </c>
      <c r="W198" s="36">
        <f>SUMIFS(СВЦЭМ!$F$33:$F$776,СВЦЭМ!$A$33:$A$776,$A198,СВЦЭМ!$B$33:$B$776,W$190)+'СЕТ СН'!$F$15</f>
        <v>156.96314167</v>
      </c>
      <c r="X198" s="36">
        <f>SUMIFS(СВЦЭМ!$F$33:$F$776,СВЦЭМ!$A$33:$A$776,$A198,СВЦЭМ!$B$33:$B$776,X$190)+'СЕТ СН'!$F$15</f>
        <v>158.75231496000001</v>
      </c>
      <c r="Y198" s="36">
        <f>SUMIFS(СВЦЭМ!$F$33:$F$776,СВЦЭМ!$A$33:$A$776,$A198,СВЦЭМ!$B$33:$B$776,Y$190)+'СЕТ СН'!$F$15</f>
        <v>161.93369048</v>
      </c>
    </row>
    <row r="199" spans="1:25" ht="15.75" x14ac:dyDescent="0.2">
      <c r="A199" s="35">
        <f t="shared" si="5"/>
        <v>44205</v>
      </c>
      <c r="B199" s="36">
        <f>SUMIFS(СВЦЭМ!$F$33:$F$776,СВЦЭМ!$A$33:$A$776,$A199,СВЦЭМ!$B$33:$B$776,B$190)+'СЕТ СН'!$F$15</f>
        <v>158.17442005999999</v>
      </c>
      <c r="C199" s="36">
        <f>SUMIFS(СВЦЭМ!$F$33:$F$776,СВЦЭМ!$A$33:$A$776,$A199,СВЦЭМ!$B$33:$B$776,C$190)+'СЕТ СН'!$F$15</f>
        <v>162.50399662999999</v>
      </c>
      <c r="D199" s="36">
        <f>SUMIFS(СВЦЭМ!$F$33:$F$776,СВЦЭМ!$A$33:$A$776,$A199,СВЦЭМ!$B$33:$B$776,D$190)+'СЕТ СН'!$F$15</f>
        <v>164.99899445</v>
      </c>
      <c r="E199" s="36">
        <f>SUMIFS(СВЦЭМ!$F$33:$F$776,СВЦЭМ!$A$33:$A$776,$A199,СВЦЭМ!$B$33:$B$776,E$190)+'СЕТ СН'!$F$15</f>
        <v>166.07572603</v>
      </c>
      <c r="F199" s="36">
        <f>SUMIFS(СВЦЭМ!$F$33:$F$776,СВЦЭМ!$A$33:$A$776,$A199,СВЦЭМ!$B$33:$B$776,F$190)+'СЕТ СН'!$F$15</f>
        <v>167.05620175999999</v>
      </c>
      <c r="G199" s="36">
        <f>SUMIFS(СВЦЭМ!$F$33:$F$776,СВЦЭМ!$A$33:$A$776,$A199,СВЦЭМ!$B$33:$B$776,G$190)+'СЕТ СН'!$F$15</f>
        <v>166.36972685000001</v>
      </c>
      <c r="H199" s="36">
        <f>SUMIFS(СВЦЭМ!$F$33:$F$776,СВЦЭМ!$A$33:$A$776,$A199,СВЦЭМ!$B$33:$B$776,H$190)+'СЕТ СН'!$F$15</f>
        <v>165.07513785</v>
      </c>
      <c r="I199" s="36">
        <f>SUMIFS(СВЦЭМ!$F$33:$F$776,СВЦЭМ!$A$33:$A$776,$A199,СВЦЭМ!$B$33:$B$776,I$190)+'СЕТ СН'!$F$15</f>
        <v>160.98044995000001</v>
      </c>
      <c r="J199" s="36">
        <f>SUMIFS(СВЦЭМ!$F$33:$F$776,СВЦЭМ!$A$33:$A$776,$A199,СВЦЭМ!$B$33:$B$776,J$190)+'СЕТ СН'!$F$15</f>
        <v>157.38744073000001</v>
      </c>
      <c r="K199" s="36">
        <f>SUMIFS(СВЦЭМ!$F$33:$F$776,СВЦЭМ!$A$33:$A$776,$A199,СВЦЭМ!$B$33:$B$776,K$190)+'СЕТ СН'!$F$15</f>
        <v>154.2640121</v>
      </c>
      <c r="L199" s="36">
        <f>SUMIFS(СВЦЭМ!$F$33:$F$776,СВЦЭМ!$A$33:$A$776,$A199,СВЦЭМ!$B$33:$B$776,L$190)+'СЕТ СН'!$F$15</f>
        <v>152.08845337</v>
      </c>
      <c r="M199" s="36">
        <f>SUMIFS(СВЦЭМ!$F$33:$F$776,СВЦЭМ!$A$33:$A$776,$A199,СВЦЭМ!$B$33:$B$776,M$190)+'СЕТ СН'!$F$15</f>
        <v>151.36671317</v>
      </c>
      <c r="N199" s="36">
        <f>SUMIFS(СВЦЭМ!$F$33:$F$776,СВЦЭМ!$A$33:$A$776,$A199,СВЦЭМ!$B$33:$B$776,N$190)+'СЕТ СН'!$F$15</f>
        <v>154.16594651</v>
      </c>
      <c r="O199" s="36">
        <f>SUMIFS(СВЦЭМ!$F$33:$F$776,СВЦЭМ!$A$33:$A$776,$A199,СВЦЭМ!$B$33:$B$776,O$190)+'СЕТ СН'!$F$15</f>
        <v>156.1045617</v>
      </c>
      <c r="P199" s="36">
        <f>SUMIFS(СВЦЭМ!$F$33:$F$776,СВЦЭМ!$A$33:$A$776,$A199,СВЦЭМ!$B$33:$B$776,P$190)+'СЕТ СН'!$F$15</f>
        <v>157.24361966000001</v>
      </c>
      <c r="Q199" s="36">
        <f>SUMIFS(СВЦЭМ!$F$33:$F$776,СВЦЭМ!$A$33:$A$776,$A199,СВЦЭМ!$B$33:$B$776,Q$190)+'СЕТ СН'!$F$15</f>
        <v>157.65290633999999</v>
      </c>
      <c r="R199" s="36">
        <f>SUMIFS(СВЦЭМ!$F$33:$F$776,СВЦЭМ!$A$33:$A$776,$A199,СВЦЭМ!$B$33:$B$776,R$190)+'СЕТ СН'!$F$15</f>
        <v>155.99756242000001</v>
      </c>
      <c r="S199" s="36">
        <f>SUMIFS(СВЦЭМ!$F$33:$F$776,СВЦЭМ!$A$33:$A$776,$A199,СВЦЭМ!$B$33:$B$776,S$190)+'СЕТ СН'!$F$15</f>
        <v>153.35750773999999</v>
      </c>
      <c r="T199" s="36">
        <f>SUMIFS(СВЦЭМ!$F$33:$F$776,СВЦЭМ!$A$33:$A$776,$A199,СВЦЭМ!$B$33:$B$776,T$190)+'СЕТ СН'!$F$15</f>
        <v>150.55746066</v>
      </c>
      <c r="U199" s="36">
        <f>SUMIFS(СВЦЭМ!$F$33:$F$776,СВЦЭМ!$A$33:$A$776,$A199,СВЦЭМ!$B$33:$B$776,U$190)+'СЕТ СН'!$F$15</f>
        <v>150.61556340000001</v>
      </c>
      <c r="V199" s="36">
        <f>SUMIFS(СВЦЭМ!$F$33:$F$776,СВЦЭМ!$A$33:$A$776,$A199,СВЦЭМ!$B$33:$B$776,V$190)+'СЕТ СН'!$F$15</f>
        <v>149.61482341999999</v>
      </c>
      <c r="W199" s="36">
        <f>SUMIFS(СВЦЭМ!$F$33:$F$776,СВЦЭМ!$A$33:$A$776,$A199,СВЦЭМ!$B$33:$B$776,W$190)+'СЕТ СН'!$F$15</f>
        <v>152.76833094</v>
      </c>
      <c r="X199" s="36">
        <f>SUMIFS(СВЦЭМ!$F$33:$F$776,СВЦЭМ!$A$33:$A$776,$A199,СВЦЭМ!$B$33:$B$776,X$190)+'СЕТ СН'!$F$15</f>
        <v>154.87135694</v>
      </c>
      <c r="Y199" s="36">
        <f>SUMIFS(СВЦЭМ!$F$33:$F$776,СВЦЭМ!$A$33:$A$776,$A199,СВЦЭМ!$B$33:$B$776,Y$190)+'СЕТ СН'!$F$15</f>
        <v>157.07063457999999</v>
      </c>
    </row>
    <row r="200" spans="1:25" ht="15.75" x14ac:dyDescent="0.2">
      <c r="A200" s="35">
        <f t="shared" si="5"/>
        <v>44206</v>
      </c>
      <c r="B200" s="36">
        <f>SUMIFS(СВЦЭМ!$F$33:$F$776,СВЦЭМ!$A$33:$A$776,$A200,СВЦЭМ!$B$33:$B$776,B$190)+'СЕТ СН'!$F$15</f>
        <v>156.54214665999999</v>
      </c>
      <c r="C200" s="36">
        <f>SUMIFS(СВЦЭМ!$F$33:$F$776,СВЦЭМ!$A$33:$A$776,$A200,СВЦЭМ!$B$33:$B$776,C$190)+'СЕТ СН'!$F$15</f>
        <v>161.81731296999999</v>
      </c>
      <c r="D200" s="36">
        <f>SUMIFS(СВЦЭМ!$F$33:$F$776,СВЦЭМ!$A$33:$A$776,$A200,СВЦЭМ!$B$33:$B$776,D$190)+'СЕТ СН'!$F$15</f>
        <v>165.31208235</v>
      </c>
      <c r="E200" s="36">
        <f>SUMIFS(СВЦЭМ!$F$33:$F$776,СВЦЭМ!$A$33:$A$776,$A200,СВЦЭМ!$B$33:$B$776,E$190)+'СЕТ СН'!$F$15</f>
        <v>166.38337856000001</v>
      </c>
      <c r="F200" s="36">
        <f>SUMIFS(СВЦЭМ!$F$33:$F$776,СВЦЭМ!$A$33:$A$776,$A200,СВЦЭМ!$B$33:$B$776,F$190)+'СЕТ СН'!$F$15</f>
        <v>168.07651822</v>
      </c>
      <c r="G200" s="36">
        <f>SUMIFS(СВЦЭМ!$F$33:$F$776,СВЦЭМ!$A$33:$A$776,$A200,СВЦЭМ!$B$33:$B$776,G$190)+'СЕТ СН'!$F$15</f>
        <v>167.47466061</v>
      </c>
      <c r="H200" s="36">
        <f>SUMIFS(СВЦЭМ!$F$33:$F$776,СВЦЭМ!$A$33:$A$776,$A200,СВЦЭМ!$B$33:$B$776,H$190)+'СЕТ СН'!$F$15</f>
        <v>165.50171940999999</v>
      </c>
      <c r="I200" s="36">
        <f>SUMIFS(СВЦЭМ!$F$33:$F$776,СВЦЭМ!$A$33:$A$776,$A200,СВЦЭМ!$B$33:$B$776,I$190)+'СЕТ СН'!$F$15</f>
        <v>164.11858271</v>
      </c>
      <c r="J200" s="36">
        <f>SUMIFS(СВЦЭМ!$F$33:$F$776,СВЦЭМ!$A$33:$A$776,$A200,СВЦЭМ!$B$33:$B$776,J$190)+'СЕТ СН'!$F$15</f>
        <v>162.8900046</v>
      </c>
      <c r="K200" s="36">
        <f>SUMIFS(СВЦЭМ!$F$33:$F$776,СВЦЭМ!$A$33:$A$776,$A200,СВЦЭМ!$B$33:$B$776,K$190)+'СЕТ СН'!$F$15</f>
        <v>158.89554756000001</v>
      </c>
      <c r="L200" s="36">
        <f>SUMIFS(СВЦЭМ!$F$33:$F$776,СВЦЭМ!$A$33:$A$776,$A200,СВЦЭМ!$B$33:$B$776,L$190)+'СЕТ СН'!$F$15</f>
        <v>154.61513604000001</v>
      </c>
      <c r="M200" s="36">
        <f>SUMIFS(СВЦЭМ!$F$33:$F$776,СВЦЭМ!$A$33:$A$776,$A200,СВЦЭМ!$B$33:$B$776,M$190)+'СЕТ СН'!$F$15</f>
        <v>153.94707382000001</v>
      </c>
      <c r="N200" s="36">
        <f>SUMIFS(СВЦЭМ!$F$33:$F$776,СВЦЭМ!$A$33:$A$776,$A200,СВЦЭМ!$B$33:$B$776,N$190)+'СЕТ СН'!$F$15</f>
        <v>156.71986712</v>
      </c>
      <c r="O200" s="36">
        <f>SUMIFS(СВЦЭМ!$F$33:$F$776,СВЦЭМ!$A$33:$A$776,$A200,СВЦЭМ!$B$33:$B$776,O$190)+'СЕТ СН'!$F$15</f>
        <v>158.12569076</v>
      </c>
      <c r="P200" s="36">
        <f>SUMIFS(СВЦЭМ!$F$33:$F$776,СВЦЭМ!$A$33:$A$776,$A200,СВЦЭМ!$B$33:$B$776,P$190)+'СЕТ СН'!$F$15</f>
        <v>159.64319026999999</v>
      </c>
      <c r="Q200" s="36">
        <f>SUMIFS(СВЦЭМ!$F$33:$F$776,СВЦЭМ!$A$33:$A$776,$A200,СВЦЭМ!$B$33:$B$776,Q$190)+'СЕТ СН'!$F$15</f>
        <v>160.03411259999999</v>
      </c>
      <c r="R200" s="36">
        <f>SUMIFS(СВЦЭМ!$F$33:$F$776,СВЦЭМ!$A$33:$A$776,$A200,СВЦЭМ!$B$33:$B$776,R$190)+'СЕТ СН'!$F$15</f>
        <v>157.83122458</v>
      </c>
      <c r="S200" s="36">
        <f>SUMIFS(СВЦЭМ!$F$33:$F$776,СВЦЭМ!$A$33:$A$776,$A200,СВЦЭМ!$B$33:$B$776,S$190)+'СЕТ СН'!$F$15</f>
        <v>153.85088496</v>
      </c>
      <c r="T200" s="36">
        <f>SUMIFS(СВЦЭМ!$F$33:$F$776,СВЦЭМ!$A$33:$A$776,$A200,СВЦЭМ!$B$33:$B$776,T$190)+'СЕТ СН'!$F$15</f>
        <v>149.91083781</v>
      </c>
      <c r="U200" s="36">
        <f>SUMIFS(СВЦЭМ!$F$33:$F$776,СВЦЭМ!$A$33:$A$776,$A200,СВЦЭМ!$B$33:$B$776,U$190)+'СЕТ СН'!$F$15</f>
        <v>150.65763996999999</v>
      </c>
      <c r="V200" s="36">
        <f>SUMIFS(СВЦЭМ!$F$33:$F$776,СВЦЭМ!$A$33:$A$776,$A200,СВЦЭМ!$B$33:$B$776,V$190)+'СЕТ СН'!$F$15</f>
        <v>150.04803122000001</v>
      </c>
      <c r="W200" s="36">
        <f>SUMIFS(СВЦЭМ!$F$33:$F$776,СВЦЭМ!$A$33:$A$776,$A200,СВЦЭМ!$B$33:$B$776,W$190)+'СЕТ СН'!$F$15</f>
        <v>153.60238046000001</v>
      </c>
      <c r="X200" s="36">
        <f>SUMIFS(СВЦЭМ!$F$33:$F$776,СВЦЭМ!$A$33:$A$776,$A200,СВЦЭМ!$B$33:$B$776,X$190)+'СЕТ СН'!$F$15</f>
        <v>156.55900821</v>
      </c>
      <c r="Y200" s="36">
        <f>SUMIFS(СВЦЭМ!$F$33:$F$776,СВЦЭМ!$A$33:$A$776,$A200,СВЦЭМ!$B$33:$B$776,Y$190)+'СЕТ СН'!$F$15</f>
        <v>159.36201912999999</v>
      </c>
    </row>
    <row r="201" spans="1:25" ht="15.75" x14ac:dyDescent="0.2">
      <c r="A201" s="35">
        <f t="shared" si="5"/>
        <v>44207</v>
      </c>
      <c r="B201" s="36">
        <f>SUMIFS(СВЦЭМ!$F$33:$F$776,СВЦЭМ!$A$33:$A$776,$A201,СВЦЭМ!$B$33:$B$776,B$190)+'СЕТ СН'!$F$15</f>
        <v>165.24745924000001</v>
      </c>
      <c r="C201" s="36">
        <f>SUMIFS(СВЦЭМ!$F$33:$F$776,СВЦЭМ!$A$33:$A$776,$A201,СВЦЭМ!$B$33:$B$776,C$190)+'СЕТ СН'!$F$15</f>
        <v>171.19934316999999</v>
      </c>
      <c r="D201" s="36">
        <f>SUMIFS(СВЦЭМ!$F$33:$F$776,СВЦЭМ!$A$33:$A$776,$A201,СВЦЭМ!$B$33:$B$776,D$190)+'СЕТ СН'!$F$15</f>
        <v>172.15744088</v>
      </c>
      <c r="E201" s="36">
        <f>SUMIFS(СВЦЭМ!$F$33:$F$776,СВЦЭМ!$A$33:$A$776,$A201,СВЦЭМ!$B$33:$B$776,E$190)+'СЕТ СН'!$F$15</f>
        <v>171.55557999000001</v>
      </c>
      <c r="F201" s="36">
        <f>SUMIFS(СВЦЭМ!$F$33:$F$776,СВЦЭМ!$A$33:$A$776,$A201,СВЦЭМ!$B$33:$B$776,F$190)+'СЕТ СН'!$F$15</f>
        <v>171.94776512999999</v>
      </c>
      <c r="G201" s="36">
        <f>SUMIFS(СВЦЭМ!$F$33:$F$776,СВЦЭМ!$A$33:$A$776,$A201,СВЦЭМ!$B$33:$B$776,G$190)+'СЕТ СН'!$F$15</f>
        <v>172.70661903000001</v>
      </c>
      <c r="H201" s="36">
        <f>SUMIFS(СВЦЭМ!$F$33:$F$776,СВЦЭМ!$A$33:$A$776,$A201,СВЦЭМ!$B$33:$B$776,H$190)+'СЕТ СН'!$F$15</f>
        <v>171.25846873</v>
      </c>
      <c r="I201" s="36">
        <f>SUMIFS(СВЦЭМ!$F$33:$F$776,СВЦЭМ!$A$33:$A$776,$A201,СВЦЭМ!$B$33:$B$776,I$190)+'СЕТ СН'!$F$15</f>
        <v>164.86585181000001</v>
      </c>
      <c r="J201" s="36">
        <f>SUMIFS(СВЦЭМ!$F$33:$F$776,СВЦЭМ!$A$33:$A$776,$A201,СВЦЭМ!$B$33:$B$776,J$190)+'СЕТ СН'!$F$15</f>
        <v>159.28654302000001</v>
      </c>
      <c r="K201" s="36">
        <f>SUMIFS(СВЦЭМ!$F$33:$F$776,СВЦЭМ!$A$33:$A$776,$A201,СВЦЭМ!$B$33:$B$776,K$190)+'СЕТ СН'!$F$15</f>
        <v>156.82589615000001</v>
      </c>
      <c r="L201" s="36">
        <f>SUMIFS(СВЦЭМ!$F$33:$F$776,СВЦЭМ!$A$33:$A$776,$A201,СВЦЭМ!$B$33:$B$776,L$190)+'СЕТ СН'!$F$15</f>
        <v>156.09366933000001</v>
      </c>
      <c r="M201" s="36">
        <f>SUMIFS(СВЦЭМ!$F$33:$F$776,СВЦЭМ!$A$33:$A$776,$A201,СВЦЭМ!$B$33:$B$776,M$190)+'СЕТ СН'!$F$15</f>
        <v>157.29515221</v>
      </c>
      <c r="N201" s="36">
        <f>SUMIFS(СВЦЭМ!$F$33:$F$776,СВЦЭМ!$A$33:$A$776,$A201,СВЦЭМ!$B$33:$B$776,N$190)+'СЕТ СН'!$F$15</f>
        <v>158.81860434999999</v>
      </c>
      <c r="O201" s="36">
        <f>SUMIFS(СВЦЭМ!$F$33:$F$776,СВЦЭМ!$A$33:$A$776,$A201,СВЦЭМ!$B$33:$B$776,O$190)+'СЕТ СН'!$F$15</f>
        <v>160.36091596</v>
      </c>
      <c r="P201" s="36">
        <f>SUMIFS(СВЦЭМ!$F$33:$F$776,СВЦЭМ!$A$33:$A$776,$A201,СВЦЭМ!$B$33:$B$776,P$190)+'СЕТ СН'!$F$15</f>
        <v>162.16638270999999</v>
      </c>
      <c r="Q201" s="36">
        <f>SUMIFS(СВЦЭМ!$F$33:$F$776,СВЦЭМ!$A$33:$A$776,$A201,СВЦЭМ!$B$33:$B$776,Q$190)+'СЕТ СН'!$F$15</f>
        <v>163.20220925000001</v>
      </c>
      <c r="R201" s="36">
        <f>SUMIFS(СВЦЭМ!$F$33:$F$776,СВЦЭМ!$A$33:$A$776,$A201,СВЦЭМ!$B$33:$B$776,R$190)+'СЕТ СН'!$F$15</f>
        <v>161.37786319</v>
      </c>
      <c r="S201" s="36">
        <f>SUMIFS(СВЦЭМ!$F$33:$F$776,СВЦЭМ!$A$33:$A$776,$A201,СВЦЭМ!$B$33:$B$776,S$190)+'СЕТ СН'!$F$15</f>
        <v>157.68337703</v>
      </c>
      <c r="T201" s="36">
        <f>SUMIFS(СВЦЭМ!$F$33:$F$776,СВЦЭМ!$A$33:$A$776,$A201,СВЦЭМ!$B$33:$B$776,T$190)+'СЕТ СН'!$F$15</f>
        <v>153.42148116999999</v>
      </c>
      <c r="U201" s="36">
        <f>SUMIFS(СВЦЭМ!$F$33:$F$776,СВЦЭМ!$A$33:$A$776,$A201,СВЦЭМ!$B$33:$B$776,U$190)+'СЕТ СН'!$F$15</f>
        <v>153.35116593999999</v>
      </c>
      <c r="V201" s="36">
        <f>SUMIFS(СВЦЭМ!$F$33:$F$776,СВЦЭМ!$A$33:$A$776,$A201,СВЦЭМ!$B$33:$B$776,V$190)+'СЕТ СН'!$F$15</f>
        <v>155.5028116</v>
      </c>
      <c r="W201" s="36">
        <f>SUMIFS(СВЦЭМ!$F$33:$F$776,СВЦЭМ!$A$33:$A$776,$A201,СВЦЭМ!$B$33:$B$776,W$190)+'СЕТ СН'!$F$15</f>
        <v>157.89569675000001</v>
      </c>
      <c r="X201" s="36">
        <f>SUMIFS(СВЦЭМ!$F$33:$F$776,СВЦЭМ!$A$33:$A$776,$A201,СВЦЭМ!$B$33:$B$776,X$190)+'СЕТ СН'!$F$15</f>
        <v>158.35568649000001</v>
      </c>
      <c r="Y201" s="36">
        <f>SUMIFS(СВЦЭМ!$F$33:$F$776,СВЦЭМ!$A$33:$A$776,$A201,СВЦЭМ!$B$33:$B$776,Y$190)+'СЕТ СН'!$F$15</f>
        <v>160.99468969</v>
      </c>
    </row>
    <row r="202" spans="1:25" ht="15.75" x14ac:dyDescent="0.2">
      <c r="A202" s="35">
        <f t="shared" si="5"/>
        <v>44208</v>
      </c>
      <c r="B202" s="36">
        <f>SUMIFS(СВЦЭМ!$F$33:$F$776,СВЦЭМ!$A$33:$A$776,$A202,СВЦЭМ!$B$33:$B$776,B$190)+'СЕТ СН'!$F$15</f>
        <v>156.70025659999999</v>
      </c>
      <c r="C202" s="36">
        <f>SUMIFS(СВЦЭМ!$F$33:$F$776,СВЦЭМ!$A$33:$A$776,$A202,СВЦЭМ!$B$33:$B$776,C$190)+'СЕТ СН'!$F$15</f>
        <v>161.81283372999999</v>
      </c>
      <c r="D202" s="36">
        <f>SUMIFS(СВЦЭМ!$F$33:$F$776,СВЦЭМ!$A$33:$A$776,$A202,СВЦЭМ!$B$33:$B$776,D$190)+'СЕТ СН'!$F$15</f>
        <v>164.37751213000001</v>
      </c>
      <c r="E202" s="36">
        <f>SUMIFS(СВЦЭМ!$F$33:$F$776,СВЦЭМ!$A$33:$A$776,$A202,СВЦЭМ!$B$33:$B$776,E$190)+'СЕТ СН'!$F$15</f>
        <v>166.24619178</v>
      </c>
      <c r="F202" s="36">
        <f>SUMIFS(СВЦЭМ!$F$33:$F$776,СВЦЭМ!$A$33:$A$776,$A202,СВЦЭМ!$B$33:$B$776,F$190)+'СЕТ СН'!$F$15</f>
        <v>166.98608983</v>
      </c>
      <c r="G202" s="36">
        <f>SUMIFS(СВЦЭМ!$F$33:$F$776,СВЦЭМ!$A$33:$A$776,$A202,СВЦЭМ!$B$33:$B$776,G$190)+'СЕТ СН'!$F$15</f>
        <v>165.58903776</v>
      </c>
      <c r="H202" s="36">
        <f>SUMIFS(СВЦЭМ!$F$33:$F$776,СВЦЭМ!$A$33:$A$776,$A202,СВЦЭМ!$B$33:$B$776,H$190)+'СЕТ СН'!$F$15</f>
        <v>164.40834536</v>
      </c>
      <c r="I202" s="36">
        <f>SUMIFS(СВЦЭМ!$F$33:$F$776,СВЦЭМ!$A$33:$A$776,$A202,СВЦЭМ!$B$33:$B$776,I$190)+'СЕТ СН'!$F$15</f>
        <v>158.72001734</v>
      </c>
      <c r="J202" s="36">
        <f>SUMIFS(СВЦЭМ!$F$33:$F$776,СВЦЭМ!$A$33:$A$776,$A202,СВЦЭМ!$B$33:$B$776,J$190)+'СЕТ СН'!$F$15</f>
        <v>153.53266891999999</v>
      </c>
      <c r="K202" s="36">
        <f>SUMIFS(СВЦЭМ!$F$33:$F$776,СВЦЭМ!$A$33:$A$776,$A202,СВЦЭМ!$B$33:$B$776,K$190)+'СЕТ СН'!$F$15</f>
        <v>153.26020242999999</v>
      </c>
      <c r="L202" s="36">
        <f>SUMIFS(СВЦЭМ!$F$33:$F$776,СВЦЭМ!$A$33:$A$776,$A202,СВЦЭМ!$B$33:$B$776,L$190)+'СЕТ СН'!$F$15</f>
        <v>152.22550695000001</v>
      </c>
      <c r="M202" s="36">
        <f>SUMIFS(СВЦЭМ!$F$33:$F$776,СВЦЭМ!$A$33:$A$776,$A202,СВЦЭМ!$B$33:$B$776,M$190)+'СЕТ СН'!$F$15</f>
        <v>153.16811598000001</v>
      </c>
      <c r="N202" s="36">
        <f>SUMIFS(СВЦЭМ!$F$33:$F$776,СВЦЭМ!$A$33:$A$776,$A202,СВЦЭМ!$B$33:$B$776,N$190)+'СЕТ СН'!$F$15</f>
        <v>154.07093442999999</v>
      </c>
      <c r="O202" s="36">
        <f>SUMIFS(СВЦЭМ!$F$33:$F$776,СВЦЭМ!$A$33:$A$776,$A202,СВЦЭМ!$B$33:$B$776,O$190)+'СЕТ СН'!$F$15</f>
        <v>156.00050608999999</v>
      </c>
      <c r="P202" s="36">
        <f>SUMIFS(СВЦЭМ!$F$33:$F$776,СВЦЭМ!$A$33:$A$776,$A202,СВЦЭМ!$B$33:$B$776,P$190)+'СЕТ СН'!$F$15</f>
        <v>157.37619681000001</v>
      </c>
      <c r="Q202" s="36">
        <f>SUMIFS(СВЦЭМ!$F$33:$F$776,СВЦЭМ!$A$33:$A$776,$A202,СВЦЭМ!$B$33:$B$776,Q$190)+'СЕТ СН'!$F$15</f>
        <v>157.51617729</v>
      </c>
      <c r="R202" s="36">
        <f>SUMIFS(СВЦЭМ!$F$33:$F$776,СВЦЭМ!$A$33:$A$776,$A202,СВЦЭМ!$B$33:$B$776,R$190)+'СЕТ СН'!$F$15</f>
        <v>155.88058709000001</v>
      </c>
      <c r="S202" s="36">
        <f>SUMIFS(СВЦЭМ!$F$33:$F$776,СВЦЭМ!$A$33:$A$776,$A202,СВЦЭМ!$B$33:$B$776,S$190)+'СЕТ СН'!$F$15</f>
        <v>152.87379414</v>
      </c>
      <c r="T202" s="36">
        <f>SUMIFS(СВЦЭМ!$F$33:$F$776,СВЦЭМ!$A$33:$A$776,$A202,СВЦЭМ!$B$33:$B$776,T$190)+'СЕТ СН'!$F$15</f>
        <v>151.02365884</v>
      </c>
      <c r="U202" s="36">
        <f>SUMIFS(СВЦЭМ!$F$33:$F$776,СВЦЭМ!$A$33:$A$776,$A202,СВЦЭМ!$B$33:$B$776,U$190)+'СЕТ СН'!$F$15</f>
        <v>151.21595098</v>
      </c>
      <c r="V202" s="36">
        <f>SUMIFS(СВЦЭМ!$F$33:$F$776,СВЦЭМ!$A$33:$A$776,$A202,СВЦЭМ!$B$33:$B$776,V$190)+'СЕТ СН'!$F$15</f>
        <v>153.62000301</v>
      </c>
      <c r="W202" s="36">
        <f>SUMIFS(СВЦЭМ!$F$33:$F$776,СВЦЭМ!$A$33:$A$776,$A202,СВЦЭМ!$B$33:$B$776,W$190)+'СЕТ СН'!$F$15</f>
        <v>156.60315191000001</v>
      </c>
      <c r="X202" s="36">
        <f>SUMIFS(СВЦЭМ!$F$33:$F$776,СВЦЭМ!$A$33:$A$776,$A202,СВЦЭМ!$B$33:$B$776,X$190)+'СЕТ СН'!$F$15</f>
        <v>157.65151718000001</v>
      </c>
      <c r="Y202" s="36">
        <f>SUMIFS(СВЦЭМ!$F$33:$F$776,СВЦЭМ!$A$33:$A$776,$A202,СВЦЭМ!$B$33:$B$776,Y$190)+'СЕТ СН'!$F$15</f>
        <v>161.46514429000001</v>
      </c>
    </row>
    <row r="203" spans="1:25" ht="15.75" x14ac:dyDescent="0.2">
      <c r="A203" s="35">
        <f t="shared" si="5"/>
        <v>44209</v>
      </c>
      <c r="B203" s="36">
        <f>SUMIFS(СВЦЭМ!$F$33:$F$776,СВЦЭМ!$A$33:$A$776,$A203,СВЦЭМ!$B$33:$B$776,B$190)+'СЕТ СН'!$F$15</f>
        <v>160.12003490000001</v>
      </c>
      <c r="C203" s="36">
        <f>SUMIFS(СВЦЭМ!$F$33:$F$776,СВЦЭМ!$A$33:$A$776,$A203,СВЦЭМ!$B$33:$B$776,C$190)+'СЕТ СН'!$F$15</f>
        <v>165.90330979000001</v>
      </c>
      <c r="D203" s="36">
        <f>SUMIFS(СВЦЭМ!$F$33:$F$776,СВЦЭМ!$A$33:$A$776,$A203,СВЦЭМ!$B$33:$B$776,D$190)+'СЕТ СН'!$F$15</f>
        <v>168.01419709999999</v>
      </c>
      <c r="E203" s="36">
        <f>SUMIFS(СВЦЭМ!$F$33:$F$776,СВЦЭМ!$A$33:$A$776,$A203,СВЦЭМ!$B$33:$B$776,E$190)+'СЕТ СН'!$F$15</f>
        <v>170.47243094999999</v>
      </c>
      <c r="F203" s="36">
        <f>SUMIFS(СВЦЭМ!$F$33:$F$776,СВЦЭМ!$A$33:$A$776,$A203,СВЦЭМ!$B$33:$B$776,F$190)+'СЕТ СН'!$F$15</f>
        <v>170.28947571</v>
      </c>
      <c r="G203" s="36">
        <f>SUMIFS(СВЦЭМ!$F$33:$F$776,СВЦЭМ!$A$33:$A$776,$A203,СВЦЭМ!$B$33:$B$776,G$190)+'СЕТ СН'!$F$15</f>
        <v>169.00625525999999</v>
      </c>
      <c r="H203" s="36">
        <f>SUMIFS(СВЦЭМ!$F$33:$F$776,СВЦЭМ!$A$33:$A$776,$A203,СВЦЭМ!$B$33:$B$776,H$190)+'СЕТ СН'!$F$15</f>
        <v>165.97932169000001</v>
      </c>
      <c r="I203" s="36">
        <f>SUMIFS(СВЦЭМ!$F$33:$F$776,СВЦЭМ!$A$33:$A$776,$A203,СВЦЭМ!$B$33:$B$776,I$190)+'СЕТ СН'!$F$15</f>
        <v>161.93367979000001</v>
      </c>
      <c r="J203" s="36">
        <f>SUMIFS(СВЦЭМ!$F$33:$F$776,СВЦЭМ!$A$33:$A$776,$A203,СВЦЭМ!$B$33:$B$776,J$190)+'СЕТ СН'!$F$15</f>
        <v>158.75095966000001</v>
      </c>
      <c r="K203" s="36">
        <f>SUMIFS(СВЦЭМ!$F$33:$F$776,СВЦЭМ!$A$33:$A$776,$A203,СВЦЭМ!$B$33:$B$776,K$190)+'СЕТ СН'!$F$15</f>
        <v>158.00767764</v>
      </c>
      <c r="L203" s="36">
        <f>SUMIFS(СВЦЭМ!$F$33:$F$776,СВЦЭМ!$A$33:$A$776,$A203,СВЦЭМ!$B$33:$B$776,L$190)+'СЕТ СН'!$F$15</f>
        <v>154.82480537999999</v>
      </c>
      <c r="M203" s="36">
        <f>SUMIFS(СВЦЭМ!$F$33:$F$776,СВЦЭМ!$A$33:$A$776,$A203,СВЦЭМ!$B$33:$B$776,M$190)+'СЕТ СН'!$F$15</f>
        <v>154.56898498000001</v>
      </c>
      <c r="N203" s="36">
        <f>SUMIFS(СВЦЭМ!$F$33:$F$776,СВЦЭМ!$A$33:$A$776,$A203,СВЦЭМ!$B$33:$B$776,N$190)+'СЕТ СН'!$F$15</f>
        <v>156.65725223000001</v>
      </c>
      <c r="O203" s="36">
        <f>SUMIFS(СВЦЭМ!$F$33:$F$776,СВЦЭМ!$A$33:$A$776,$A203,СВЦЭМ!$B$33:$B$776,O$190)+'СЕТ СН'!$F$15</f>
        <v>157.09113151</v>
      </c>
      <c r="P203" s="36">
        <f>SUMIFS(СВЦЭМ!$F$33:$F$776,СВЦЭМ!$A$33:$A$776,$A203,СВЦЭМ!$B$33:$B$776,P$190)+'СЕТ СН'!$F$15</f>
        <v>158.14565676000001</v>
      </c>
      <c r="Q203" s="36">
        <f>SUMIFS(СВЦЭМ!$F$33:$F$776,СВЦЭМ!$A$33:$A$776,$A203,СВЦЭМ!$B$33:$B$776,Q$190)+'СЕТ СН'!$F$15</f>
        <v>158.61361461999999</v>
      </c>
      <c r="R203" s="36">
        <f>SUMIFS(СВЦЭМ!$F$33:$F$776,СВЦЭМ!$A$33:$A$776,$A203,СВЦЭМ!$B$33:$B$776,R$190)+'СЕТ СН'!$F$15</f>
        <v>157.36102582999999</v>
      </c>
      <c r="S203" s="36">
        <f>SUMIFS(СВЦЭМ!$F$33:$F$776,СВЦЭМ!$A$33:$A$776,$A203,СВЦЭМ!$B$33:$B$776,S$190)+'СЕТ СН'!$F$15</f>
        <v>154.77132172</v>
      </c>
      <c r="T203" s="36">
        <f>SUMIFS(СВЦЭМ!$F$33:$F$776,СВЦЭМ!$A$33:$A$776,$A203,СВЦЭМ!$B$33:$B$776,T$190)+'СЕТ СН'!$F$15</f>
        <v>151.45336535999999</v>
      </c>
      <c r="U203" s="36">
        <f>SUMIFS(СВЦЭМ!$F$33:$F$776,СВЦЭМ!$A$33:$A$776,$A203,СВЦЭМ!$B$33:$B$776,U$190)+'СЕТ СН'!$F$15</f>
        <v>151.41067100000001</v>
      </c>
      <c r="V203" s="36">
        <f>SUMIFS(СВЦЭМ!$F$33:$F$776,СВЦЭМ!$A$33:$A$776,$A203,СВЦЭМ!$B$33:$B$776,V$190)+'СЕТ СН'!$F$15</f>
        <v>153.79656593999999</v>
      </c>
      <c r="W203" s="36">
        <f>SUMIFS(СВЦЭМ!$F$33:$F$776,СВЦЭМ!$A$33:$A$776,$A203,СВЦЭМ!$B$33:$B$776,W$190)+'СЕТ СН'!$F$15</f>
        <v>156.05254980999999</v>
      </c>
      <c r="X203" s="36">
        <f>SUMIFS(СВЦЭМ!$F$33:$F$776,СВЦЭМ!$A$33:$A$776,$A203,СВЦЭМ!$B$33:$B$776,X$190)+'СЕТ СН'!$F$15</f>
        <v>157.64597298000001</v>
      </c>
      <c r="Y203" s="36">
        <f>SUMIFS(СВЦЭМ!$F$33:$F$776,СВЦЭМ!$A$33:$A$776,$A203,СВЦЭМ!$B$33:$B$776,Y$190)+'СЕТ СН'!$F$15</f>
        <v>160.17597201000001</v>
      </c>
    </row>
    <row r="204" spans="1:25" ht="15.75" x14ac:dyDescent="0.2">
      <c r="A204" s="35">
        <f t="shared" si="5"/>
        <v>44210</v>
      </c>
      <c r="B204" s="36">
        <f>SUMIFS(СВЦЭМ!$F$33:$F$776,СВЦЭМ!$A$33:$A$776,$A204,СВЦЭМ!$B$33:$B$776,B$190)+'СЕТ СН'!$F$15</f>
        <v>161.81251947999999</v>
      </c>
      <c r="C204" s="36">
        <f>SUMIFS(СВЦЭМ!$F$33:$F$776,СВЦЭМ!$A$33:$A$776,$A204,СВЦЭМ!$B$33:$B$776,C$190)+'СЕТ СН'!$F$15</f>
        <v>167.48369721</v>
      </c>
      <c r="D204" s="36">
        <f>SUMIFS(СВЦЭМ!$F$33:$F$776,СВЦЭМ!$A$33:$A$776,$A204,СВЦЭМ!$B$33:$B$776,D$190)+'СЕТ СН'!$F$15</f>
        <v>170.63677996999999</v>
      </c>
      <c r="E204" s="36">
        <f>SUMIFS(СВЦЭМ!$F$33:$F$776,СВЦЭМ!$A$33:$A$776,$A204,СВЦЭМ!$B$33:$B$776,E$190)+'СЕТ СН'!$F$15</f>
        <v>171.40992499999999</v>
      </c>
      <c r="F204" s="36">
        <f>SUMIFS(СВЦЭМ!$F$33:$F$776,СВЦЭМ!$A$33:$A$776,$A204,СВЦЭМ!$B$33:$B$776,F$190)+'СЕТ СН'!$F$15</f>
        <v>172.56899261999999</v>
      </c>
      <c r="G204" s="36">
        <f>SUMIFS(СВЦЭМ!$F$33:$F$776,СВЦЭМ!$A$33:$A$776,$A204,СВЦЭМ!$B$33:$B$776,G$190)+'СЕТ СН'!$F$15</f>
        <v>167.86296815</v>
      </c>
      <c r="H204" s="36">
        <f>SUMIFS(СВЦЭМ!$F$33:$F$776,СВЦЭМ!$A$33:$A$776,$A204,СВЦЭМ!$B$33:$B$776,H$190)+'СЕТ СН'!$F$15</f>
        <v>161.86768050000001</v>
      </c>
      <c r="I204" s="36">
        <f>SUMIFS(СВЦЭМ!$F$33:$F$776,СВЦЭМ!$A$33:$A$776,$A204,СВЦЭМ!$B$33:$B$776,I$190)+'СЕТ СН'!$F$15</f>
        <v>155.34668954</v>
      </c>
      <c r="J204" s="36">
        <f>SUMIFS(СВЦЭМ!$F$33:$F$776,СВЦЭМ!$A$33:$A$776,$A204,СВЦЭМ!$B$33:$B$776,J$190)+'СЕТ СН'!$F$15</f>
        <v>151.56772316999999</v>
      </c>
      <c r="K204" s="36">
        <f>SUMIFS(СВЦЭМ!$F$33:$F$776,СВЦЭМ!$A$33:$A$776,$A204,СВЦЭМ!$B$33:$B$776,K$190)+'СЕТ СН'!$F$15</f>
        <v>151.28540907999999</v>
      </c>
      <c r="L204" s="36">
        <f>SUMIFS(СВЦЭМ!$F$33:$F$776,СВЦЭМ!$A$33:$A$776,$A204,СВЦЭМ!$B$33:$B$776,L$190)+'СЕТ СН'!$F$15</f>
        <v>150.72369140999999</v>
      </c>
      <c r="M204" s="36">
        <f>SUMIFS(СВЦЭМ!$F$33:$F$776,СВЦЭМ!$A$33:$A$776,$A204,СВЦЭМ!$B$33:$B$776,M$190)+'СЕТ СН'!$F$15</f>
        <v>152.01557327</v>
      </c>
      <c r="N204" s="36">
        <f>SUMIFS(СВЦЭМ!$F$33:$F$776,СВЦЭМ!$A$33:$A$776,$A204,СВЦЭМ!$B$33:$B$776,N$190)+'СЕТ СН'!$F$15</f>
        <v>153.20440592</v>
      </c>
      <c r="O204" s="36">
        <f>SUMIFS(СВЦЭМ!$F$33:$F$776,СВЦЭМ!$A$33:$A$776,$A204,СВЦЭМ!$B$33:$B$776,O$190)+'СЕТ СН'!$F$15</f>
        <v>154.06242338999999</v>
      </c>
      <c r="P204" s="36">
        <f>SUMIFS(СВЦЭМ!$F$33:$F$776,СВЦЭМ!$A$33:$A$776,$A204,СВЦЭМ!$B$33:$B$776,P$190)+'СЕТ СН'!$F$15</f>
        <v>155.12591932999999</v>
      </c>
      <c r="Q204" s="36">
        <f>SUMIFS(СВЦЭМ!$F$33:$F$776,СВЦЭМ!$A$33:$A$776,$A204,СВЦЭМ!$B$33:$B$776,Q$190)+'СЕТ СН'!$F$15</f>
        <v>156.12586709999999</v>
      </c>
      <c r="R204" s="36">
        <f>SUMIFS(СВЦЭМ!$F$33:$F$776,СВЦЭМ!$A$33:$A$776,$A204,СВЦЭМ!$B$33:$B$776,R$190)+'СЕТ СН'!$F$15</f>
        <v>154.81910873000001</v>
      </c>
      <c r="S204" s="36">
        <f>SUMIFS(СВЦЭМ!$F$33:$F$776,СВЦЭМ!$A$33:$A$776,$A204,СВЦЭМ!$B$33:$B$776,S$190)+'СЕТ СН'!$F$15</f>
        <v>154.57750254999999</v>
      </c>
      <c r="T204" s="36">
        <f>SUMIFS(СВЦЭМ!$F$33:$F$776,СВЦЭМ!$A$33:$A$776,$A204,СВЦЭМ!$B$33:$B$776,T$190)+'СЕТ СН'!$F$15</f>
        <v>152.35298054</v>
      </c>
      <c r="U204" s="36">
        <f>SUMIFS(СВЦЭМ!$F$33:$F$776,СВЦЭМ!$A$33:$A$776,$A204,СВЦЭМ!$B$33:$B$776,U$190)+'СЕТ СН'!$F$15</f>
        <v>152.12078783000001</v>
      </c>
      <c r="V204" s="36">
        <f>SUMIFS(СВЦЭМ!$F$33:$F$776,СВЦЭМ!$A$33:$A$776,$A204,СВЦЭМ!$B$33:$B$776,V$190)+'СЕТ СН'!$F$15</f>
        <v>152.96240803000001</v>
      </c>
      <c r="W204" s="36">
        <f>SUMIFS(СВЦЭМ!$F$33:$F$776,СВЦЭМ!$A$33:$A$776,$A204,СВЦЭМ!$B$33:$B$776,W$190)+'СЕТ СН'!$F$15</f>
        <v>155.0613338</v>
      </c>
      <c r="X204" s="36">
        <f>SUMIFS(СВЦЭМ!$F$33:$F$776,СВЦЭМ!$A$33:$A$776,$A204,СВЦЭМ!$B$33:$B$776,X$190)+'СЕТ СН'!$F$15</f>
        <v>156.98125483999999</v>
      </c>
      <c r="Y204" s="36">
        <f>SUMIFS(СВЦЭМ!$F$33:$F$776,СВЦЭМ!$A$33:$A$776,$A204,СВЦЭМ!$B$33:$B$776,Y$190)+'СЕТ СН'!$F$15</f>
        <v>160.22780571999999</v>
      </c>
    </row>
    <row r="205" spans="1:25" ht="15.75" x14ac:dyDescent="0.2">
      <c r="A205" s="35">
        <f t="shared" si="5"/>
        <v>44211</v>
      </c>
      <c r="B205" s="36">
        <f>SUMIFS(СВЦЭМ!$F$33:$F$776,СВЦЭМ!$A$33:$A$776,$A205,СВЦЭМ!$B$33:$B$776,B$190)+'СЕТ СН'!$F$15</f>
        <v>136.90713772999999</v>
      </c>
      <c r="C205" s="36">
        <f>SUMIFS(СВЦЭМ!$F$33:$F$776,СВЦЭМ!$A$33:$A$776,$A205,СВЦЭМ!$B$33:$B$776,C$190)+'СЕТ СН'!$F$15</f>
        <v>141.45550004</v>
      </c>
      <c r="D205" s="36">
        <f>SUMIFS(СВЦЭМ!$F$33:$F$776,СВЦЭМ!$A$33:$A$776,$A205,СВЦЭМ!$B$33:$B$776,D$190)+'СЕТ СН'!$F$15</f>
        <v>135.71868384000001</v>
      </c>
      <c r="E205" s="36">
        <f>SUMIFS(СВЦЭМ!$F$33:$F$776,СВЦЭМ!$A$33:$A$776,$A205,СВЦЭМ!$B$33:$B$776,E$190)+'СЕТ СН'!$F$15</f>
        <v>136.61464064</v>
      </c>
      <c r="F205" s="36">
        <f>SUMIFS(СВЦЭМ!$F$33:$F$776,СВЦЭМ!$A$33:$A$776,$A205,СВЦЭМ!$B$33:$B$776,F$190)+'СЕТ СН'!$F$15</f>
        <v>137.16965923000001</v>
      </c>
      <c r="G205" s="36">
        <f>SUMIFS(СВЦЭМ!$F$33:$F$776,СВЦЭМ!$A$33:$A$776,$A205,СВЦЭМ!$B$33:$B$776,G$190)+'СЕТ СН'!$F$15</f>
        <v>135.39146926000001</v>
      </c>
      <c r="H205" s="36">
        <f>SUMIFS(СВЦЭМ!$F$33:$F$776,СВЦЭМ!$A$33:$A$776,$A205,СВЦЭМ!$B$33:$B$776,H$190)+'СЕТ СН'!$F$15</f>
        <v>130.45346660999999</v>
      </c>
      <c r="I205" s="36">
        <f>SUMIFS(СВЦЭМ!$F$33:$F$776,СВЦЭМ!$A$33:$A$776,$A205,СВЦЭМ!$B$33:$B$776,I$190)+'СЕТ СН'!$F$15</f>
        <v>131.28790918999999</v>
      </c>
      <c r="J205" s="36">
        <f>SUMIFS(СВЦЭМ!$F$33:$F$776,СВЦЭМ!$A$33:$A$776,$A205,СВЦЭМ!$B$33:$B$776,J$190)+'СЕТ СН'!$F$15</f>
        <v>133.56370104999999</v>
      </c>
      <c r="K205" s="36">
        <f>SUMIFS(СВЦЭМ!$F$33:$F$776,СВЦЭМ!$A$33:$A$776,$A205,СВЦЭМ!$B$33:$B$776,K$190)+'СЕТ СН'!$F$15</f>
        <v>133.76194516000001</v>
      </c>
      <c r="L205" s="36">
        <f>SUMIFS(СВЦЭМ!$F$33:$F$776,СВЦЭМ!$A$33:$A$776,$A205,СВЦЭМ!$B$33:$B$776,L$190)+'СЕТ СН'!$F$15</f>
        <v>133.99320458</v>
      </c>
      <c r="M205" s="36">
        <f>SUMIFS(СВЦЭМ!$F$33:$F$776,СВЦЭМ!$A$33:$A$776,$A205,СВЦЭМ!$B$33:$B$776,M$190)+'СЕТ СН'!$F$15</f>
        <v>132.96562391000001</v>
      </c>
      <c r="N205" s="36">
        <f>SUMIFS(СВЦЭМ!$F$33:$F$776,СВЦЭМ!$A$33:$A$776,$A205,СВЦЭМ!$B$33:$B$776,N$190)+'СЕТ СН'!$F$15</f>
        <v>132.05957230000001</v>
      </c>
      <c r="O205" s="36">
        <f>SUMIFS(СВЦЭМ!$F$33:$F$776,СВЦЭМ!$A$33:$A$776,$A205,СВЦЭМ!$B$33:$B$776,O$190)+'СЕТ СН'!$F$15</f>
        <v>132.80120228999999</v>
      </c>
      <c r="P205" s="36">
        <f>SUMIFS(СВЦЭМ!$F$33:$F$776,СВЦЭМ!$A$33:$A$776,$A205,СВЦЭМ!$B$33:$B$776,P$190)+'СЕТ СН'!$F$15</f>
        <v>136.53343321</v>
      </c>
      <c r="Q205" s="36">
        <f>SUMIFS(СВЦЭМ!$F$33:$F$776,СВЦЭМ!$A$33:$A$776,$A205,СВЦЭМ!$B$33:$B$776,Q$190)+'СЕТ СН'!$F$15</f>
        <v>135.38695258000001</v>
      </c>
      <c r="R205" s="36">
        <f>SUMIFS(СВЦЭМ!$F$33:$F$776,СВЦЭМ!$A$33:$A$776,$A205,СВЦЭМ!$B$33:$B$776,R$190)+'СЕТ СН'!$F$15</f>
        <v>136.96122826999999</v>
      </c>
      <c r="S205" s="36">
        <f>SUMIFS(СВЦЭМ!$F$33:$F$776,СВЦЭМ!$A$33:$A$776,$A205,СВЦЭМ!$B$33:$B$776,S$190)+'СЕТ СН'!$F$15</f>
        <v>136.80462524000001</v>
      </c>
      <c r="T205" s="36">
        <f>SUMIFS(СВЦЭМ!$F$33:$F$776,СВЦЭМ!$A$33:$A$776,$A205,СВЦЭМ!$B$33:$B$776,T$190)+'СЕТ СН'!$F$15</f>
        <v>144.96037845000001</v>
      </c>
      <c r="U205" s="36">
        <f>SUMIFS(СВЦЭМ!$F$33:$F$776,СВЦЭМ!$A$33:$A$776,$A205,СВЦЭМ!$B$33:$B$776,U$190)+'СЕТ СН'!$F$15</f>
        <v>144.05361302</v>
      </c>
      <c r="V205" s="36">
        <f>SUMIFS(СВЦЭМ!$F$33:$F$776,СВЦЭМ!$A$33:$A$776,$A205,СВЦЭМ!$B$33:$B$776,V$190)+'СЕТ СН'!$F$15</f>
        <v>135.4022075</v>
      </c>
      <c r="W205" s="36">
        <f>SUMIFS(СВЦЭМ!$F$33:$F$776,СВЦЭМ!$A$33:$A$776,$A205,СВЦЭМ!$B$33:$B$776,W$190)+'СЕТ СН'!$F$15</f>
        <v>137.30513238</v>
      </c>
      <c r="X205" s="36">
        <f>SUMIFS(СВЦЭМ!$F$33:$F$776,СВЦЭМ!$A$33:$A$776,$A205,СВЦЭМ!$B$33:$B$776,X$190)+'СЕТ СН'!$F$15</f>
        <v>138.10952172</v>
      </c>
      <c r="Y205" s="36">
        <f>SUMIFS(СВЦЭМ!$F$33:$F$776,СВЦЭМ!$A$33:$A$776,$A205,СВЦЭМ!$B$33:$B$776,Y$190)+'СЕТ СН'!$F$15</f>
        <v>137.71114566</v>
      </c>
    </row>
    <row r="206" spans="1:25" ht="15.75" x14ac:dyDescent="0.2">
      <c r="A206" s="35">
        <f t="shared" si="5"/>
        <v>44212</v>
      </c>
      <c r="B206" s="36">
        <f>SUMIFS(СВЦЭМ!$F$33:$F$776,СВЦЭМ!$A$33:$A$776,$A206,СВЦЭМ!$B$33:$B$776,B$190)+'СЕТ СН'!$F$15</f>
        <v>158.38914452</v>
      </c>
      <c r="C206" s="36">
        <f>SUMIFS(СВЦЭМ!$F$33:$F$776,СВЦЭМ!$A$33:$A$776,$A206,СВЦЭМ!$B$33:$B$776,C$190)+'СЕТ СН'!$F$15</f>
        <v>162.84373525000001</v>
      </c>
      <c r="D206" s="36">
        <f>SUMIFS(СВЦЭМ!$F$33:$F$776,СВЦЭМ!$A$33:$A$776,$A206,СВЦЭМ!$B$33:$B$776,D$190)+'СЕТ СН'!$F$15</f>
        <v>164.22085835999999</v>
      </c>
      <c r="E206" s="36">
        <f>SUMIFS(СВЦЭМ!$F$33:$F$776,СВЦЭМ!$A$33:$A$776,$A206,СВЦЭМ!$B$33:$B$776,E$190)+'СЕТ СН'!$F$15</f>
        <v>164.99444072</v>
      </c>
      <c r="F206" s="36">
        <f>SUMIFS(СВЦЭМ!$F$33:$F$776,СВЦЭМ!$A$33:$A$776,$A206,СВЦЭМ!$B$33:$B$776,F$190)+'СЕТ СН'!$F$15</f>
        <v>166.94764190000001</v>
      </c>
      <c r="G206" s="36">
        <f>SUMIFS(СВЦЭМ!$F$33:$F$776,СВЦЭМ!$A$33:$A$776,$A206,СВЦЭМ!$B$33:$B$776,G$190)+'СЕТ СН'!$F$15</f>
        <v>165.95564775</v>
      </c>
      <c r="H206" s="36">
        <f>SUMIFS(СВЦЭМ!$F$33:$F$776,СВЦЭМ!$A$33:$A$776,$A206,СВЦЭМ!$B$33:$B$776,H$190)+'СЕТ СН'!$F$15</f>
        <v>163.36479667</v>
      </c>
      <c r="I206" s="36">
        <f>SUMIFS(СВЦЭМ!$F$33:$F$776,СВЦЭМ!$A$33:$A$776,$A206,СВЦЭМ!$B$33:$B$776,I$190)+'СЕТ СН'!$F$15</f>
        <v>159.64777763000001</v>
      </c>
      <c r="J206" s="36">
        <f>SUMIFS(СВЦЭМ!$F$33:$F$776,СВЦЭМ!$A$33:$A$776,$A206,СВЦЭМ!$B$33:$B$776,J$190)+'СЕТ СН'!$F$15</f>
        <v>153.76795164999999</v>
      </c>
      <c r="K206" s="36">
        <f>SUMIFS(СВЦЭМ!$F$33:$F$776,СВЦЭМ!$A$33:$A$776,$A206,СВЦЭМ!$B$33:$B$776,K$190)+'СЕТ СН'!$F$15</f>
        <v>150.08756575000001</v>
      </c>
      <c r="L206" s="36">
        <f>SUMIFS(СВЦЭМ!$F$33:$F$776,СВЦЭМ!$A$33:$A$776,$A206,СВЦЭМ!$B$33:$B$776,L$190)+'СЕТ СН'!$F$15</f>
        <v>149.63078662999999</v>
      </c>
      <c r="M206" s="36">
        <f>SUMIFS(СВЦЭМ!$F$33:$F$776,СВЦЭМ!$A$33:$A$776,$A206,СВЦЭМ!$B$33:$B$776,M$190)+'СЕТ СН'!$F$15</f>
        <v>151.11745902999999</v>
      </c>
      <c r="N206" s="36">
        <f>SUMIFS(СВЦЭМ!$F$33:$F$776,СВЦЭМ!$A$33:$A$776,$A206,СВЦЭМ!$B$33:$B$776,N$190)+'СЕТ СН'!$F$15</f>
        <v>152.65637751</v>
      </c>
      <c r="O206" s="36">
        <f>SUMIFS(СВЦЭМ!$F$33:$F$776,СВЦЭМ!$A$33:$A$776,$A206,СВЦЭМ!$B$33:$B$776,O$190)+'СЕТ СН'!$F$15</f>
        <v>154.36692908000001</v>
      </c>
      <c r="P206" s="36">
        <f>SUMIFS(СВЦЭМ!$F$33:$F$776,СВЦЭМ!$A$33:$A$776,$A206,СВЦЭМ!$B$33:$B$776,P$190)+'СЕТ СН'!$F$15</f>
        <v>155.21653221</v>
      </c>
      <c r="Q206" s="36">
        <f>SUMIFS(СВЦЭМ!$F$33:$F$776,СВЦЭМ!$A$33:$A$776,$A206,СВЦЭМ!$B$33:$B$776,Q$190)+'СЕТ СН'!$F$15</f>
        <v>155.85347028000001</v>
      </c>
      <c r="R206" s="36">
        <f>SUMIFS(СВЦЭМ!$F$33:$F$776,СВЦЭМ!$A$33:$A$776,$A206,СВЦЭМ!$B$33:$B$776,R$190)+'СЕТ СН'!$F$15</f>
        <v>154.00935024</v>
      </c>
      <c r="S206" s="36">
        <f>SUMIFS(СВЦЭМ!$F$33:$F$776,СВЦЭМ!$A$33:$A$776,$A206,СВЦЭМ!$B$33:$B$776,S$190)+'СЕТ СН'!$F$15</f>
        <v>150.79141910000001</v>
      </c>
      <c r="T206" s="36">
        <f>SUMIFS(СВЦЭМ!$F$33:$F$776,СВЦЭМ!$A$33:$A$776,$A206,СВЦЭМ!$B$33:$B$776,T$190)+'СЕТ СН'!$F$15</f>
        <v>147.56007599</v>
      </c>
      <c r="U206" s="36">
        <f>SUMIFS(СВЦЭМ!$F$33:$F$776,СВЦЭМ!$A$33:$A$776,$A206,СВЦЭМ!$B$33:$B$776,U$190)+'СЕТ СН'!$F$15</f>
        <v>148.37182709000001</v>
      </c>
      <c r="V206" s="36">
        <f>SUMIFS(СВЦЭМ!$F$33:$F$776,СВЦЭМ!$A$33:$A$776,$A206,СВЦЭМ!$B$33:$B$776,V$190)+'СЕТ СН'!$F$15</f>
        <v>150.15129736</v>
      </c>
      <c r="W206" s="36">
        <f>SUMIFS(СВЦЭМ!$F$33:$F$776,СВЦЭМ!$A$33:$A$776,$A206,СВЦЭМ!$B$33:$B$776,W$190)+'СЕТ СН'!$F$15</f>
        <v>153.5602859</v>
      </c>
      <c r="X206" s="36">
        <f>SUMIFS(СВЦЭМ!$F$33:$F$776,СВЦЭМ!$A$33:$A$776,$A206,СВЦЭМ!$B$33:$B$776,X$190)+'СЕТ СН'!$F$15</f>
        <v>154.4047233</v>
      </c>
      <c r="Y206" s="36">
        <f>SUMIFS(СВЦЭМ!$F$33:$F$776,СВЦЭМ!$A$33:$A$776,$A206,СВЦЭМ!$B$33:$B$776,Y$190)+'СЕТ СН'!$F$15</f>
        <v>158.64860332000001</v>
      </c>
    </row>
    <row r="207" spans="1:25" ht="15.75" x14ac:dyDescent="0.2">
      <c r="A207" s="35">
        <f t="shared" si="5"/>
        <v>44213</v>
      </c>
      <c r="B207" s="36">
        <f>SUMIFS(СВЦЭМ!$F$33:$F$776,СВЦЭМ!$A$33:$A$776,$A207,СВЦЭМ!$B$33:$B$776,B$190)+'СЕТ СН'!$F$15</f>
        <v>154.28545632999999</v>
      </c>
      <c r="C207" s="36">
        <f>SUMIFS(СВЦЭМ!$F$33:$F$776,СВЦЭМ!$A$33:$A$776,$A207,СВЦЭМ!$B$33:$B$776,C$190)+'СЕТ СН'!$F$15</f>
        <v>159.55839538000001</v>
      </c>
      <c r="D207" s="36">
        <f>SUMIFS(СВЦЭМ!$F$33:$F$776,СВЦЭМ!$A$33:$A$776,$A207,СВЦЭМ!$B$33:$B$776,D$190)+'СЕТ СН'!$F$15</f>
        <v>162.82599438</v>
      </c>
      <c r="E207" s="36">
        <f>SUMIFS(СВЦЭМ!$F$33:$F$776,СВЦЭМ!$A$33:$A$776,$A207,СВЦЭМ!$B$33:$B$776,E$190)+'СЕТ СН'!$F$15</f>
        <v>166.43126085</v>
      </c>
      <c r="F207" s="36">
        <f>SUMIFS(СВЦЭМ!$F$33:$F$776,СВЦЭМ!$A$33:$A$776,$A207,СВЦЭМ!$B$33:$B$776,F$190)+'СЕТ СН'!$F$15</f>
        <v>168.78528408</v>
      </c>
      <c r="G207" s="36">
        <f>SUMIFS(СВЦЭМ!$F$33:$F$776,СВЦЭМ!$A$33:$A$776,$A207,СВЦЭМ!$B$33:$B$776,G$190)+'СЕТ СН'!$F$15</f>
        <v>167.93601815</v>
      </c>
      <c r="H207" s="36">
        <f>SUMIFS(СВЦЭМ!$F$33:$F$776,СВЦЭМ!$A$33:$A$776,$A207,СВЦЭМ!$B$33:$B$776,H$190)+'СЕТ СН'!$F$15</f>
        <v>165.08004341</v>
      </c>
      <c r="I207" s="36">
        <f>SUMIFS(СВЦЭМ!$F$33:$F$776,СВЦЭМ!$A$33:$A$776,$A207,СВЦЭМ!$B$33:$B$776,I$190)+'СЕТ СН'!$F$15</f>
        <v>163.20458614</v>
      </c>
      <c r="J207" s="36">
        <f>SUMIFS(СВЦЭМ!$F$33:$F$776,СВЦЭМ!$A$33:$A$776,$A207,СВЦЭМ!$B$33:$B$776,J$190)+'СЕТ СН'!$F$15</f>
        <v>157.12966012999999</v>
      </c>
      <c r="K207" s="36">
        <f>SUMIFS(СВЦЭМ!$F$33:$F$776,СВЦЭМ!$A$33:$A$776,$A207,СВЦЭМ!$B$33:$B$776,K$190)+'СЕТ СН'!$F$15</f>
        <v>154.24612379000001</v>
      </c>
      <c r="L207" s="36">
        <f>SUMIFS(СВЦЭМ!$F$33:$F$776,СВЦЭМ!$A$33:$A$776,$A207,СВЦЭМ!$B$33:$B$776,L$190)+'СЕТ СН'!$F$15</f>
        <v>152.26299109000001</v>
      </c>
      <c r="M207" s="36">
        <f>SUMIFS(СВЦЭМ!$F$33:$F$776,СВЦЭМ!$A$33:$A$776,$A207,СВЦЭМ!$B$33:$B$776,M$190)+'СЕТ СН'!$F$15</f>
        <v>151.47725169</v>
      </c>
      <c r="N207" s="36">
        <f>SUMIFS(СВЦЭМ!$F$33:$F$776,СВЦЭМ!$A$33:$A$776,$A207,СВЦЭМ!$B$33:$B$776,N$190)+'СЕТ СН'!$F$15</f>
        <v>152.61540357000001</v>
      </c>
      <c r="O207" s="36">
        <f>SUMIFS(СВЦЭМ!$F$33:$F$776,СВЦЭМ!$A$33:$A$776,$A207,СВЦЭМ!$B$33:$B$776,O$190)+'СЕТ СН'!$F$15</f>
        <v>154.84206330000001</v>
      </c>
      <c r="P207" s="36">
        <f>SUMIFS(СВЦЭМ!$F$33:$F$776,СВЦЭМ!$A$33:$A$776,$A207,СВЦЭМ!$B$33:$B$776,P$190)+'СЕТ СН'!$F$15</f>
        <v>156.49789002</v>
      </c>
      <c r="Q207" s="36">
        <f>SUMIFS(СВЦЭМ!$F$33:$F$776,СВЦЭМ!$A$33:$A$776,$A207,СВЦЭМ!$B$33:$B$776,Q$190)+'СЕТ СН'!$F$15</f>
        <v>158.21382986</v>
      </c>
      <c r="R207" s="36">
        <f>SUMIFS(СВЦЭМ!$F$33:$F$776,СВЦЭМ!$A$33:$A$776,$A207,СВЦЭМ!$B$33:$B$776,R$190)+'СЕТ СН'!$F$15</f>
        <v>156.37623812999999</v>
      </c>
      <c r="S207" s="36">
        <f>SUMIFS(СВЦЭМ!$F$33:$F$776,СВЦЭМ!$A$33:$A$776,$A207,СВЦЭМ!$B$33:$B$776,S$190)+'СЕТ СН'!$F$15</f>
        <v>152.45499459000001</v>
      </c>
      <c r="T207" s="36">
        <f>SUMIFS(СВЦЭМ!$F$33:$F$776,СВЦЭМ!$A$33:$A$776,$A207,СВЦЭМ!$B$33:$B$776,T$190)+'СЕТ СН'!$F$15</f>
        <v>149.25124489000001</v>
      </c>
      <c r="U207" s="36">
        <f>SUMIFS(СВЦЭМ!$F$33:$F$776,СВЦЭМ!$A$33:$A$776,$A207,СВЦЭМ!$B$33:$B$776,U$190)+'СЕТ СН'!$F$15</f>
        <v>148.92736213000001</v>
      </c>
      <c r="V207" s="36">
        <f>SUMIFS(СВЦЭМ!$F$33:$F$776,СВЦЭМ!$A$33:$A$776,$A207,СВЦЭМ!$B$33:$B$776,V$190)+'СЕТ СН'!$F$15</f>
        <v>149.78886152999999</v>
      </c>
      <c r="W207" s="36">
        <f>SUMIFS(СВЦЭМ!$F$33:$F$776,СВЦЭМ!$A$33:$A$776,$A207,СВЦЭМ!$B$33:$B$776,W$190)+'СЕТ СН'!$F$15</f>
        <v>152.46857041000001</v>
      </c>
      <c r="X207" s="36">
        <f>SUMIFS(СВЦЭМ!$F$33:$F$776,СВЦЭМ!$A$33:$A$776,$A207,СВЦЭМ!$B$33:$B$776,X$190)+'СЕТ СН'!$F$15</f>
        <v>154.50131764</v>
      </c>
      <c r="Y207" s="36">
        <f>SUMIFS(СВЦЭМ!$F$33:$F$776,СВЦЭМ!$A$33:$A$776,$A207,СВЦЭМ!$B$33:$B$776,Y$190)+'СЕТ СН'!$F$15</f>
        <v>158.57890843000001</v>
      </c>
    </row>
    <row r="208" spans="1:25" ht="15.75" x14ac:dyDescent="0.2">
      <c r="A208" s="35">
        <f t="shared" si="5"/>
        <v>44214</v>
      </c>
      <c r="B208" s="36">
        <f>SUMIFS(СВЦЭМ!$F$33:$F$776,СВЦЭМ!$A$33:$A$776,$A208,СВЦЭМ!$B$33:$B$776,B$190)+'СЕТ СН'!$F$15</f>
        <v>162.22862298000001</v>
      </c>
      <c r="C208" s="36">
        <f>SUMIFS(СВЦЭМ!$F$33:$F$776,СВЦЭМ!$A$33:$A$776,$A208,СВЦЭМ!$B$33:$B$776,C$190)+'СЕТ СН'!$F$15</f>
        <v>167.59463454999999</v>
      </c>
      <c r="D208" s="36">
        <f>SUMIFS(СВЦЭМ!$F$33:$F$776,СВЦЭМ!$A$33:$A$776,$A208,СВЦЭМ!$B$33:$B$776,D$190)+'СЕТ СН'!$F$15</f>
        <v>169.19968492999999</v>
      </c>
      <c r="E208" s="36">
        <f>SUMIFS(СВЦЭМ!$F$33:$F$776,СВЦЭМ!$A$33:$A$776,$A208,СВЦЭМ!$B$33:$B$776,E$190)+'СЕТ СН'!$F$15</f>
        <v>170.09840295000001</v>
      </c>
      <c r="F208" s="36">
        <f>SUMIFS(СВЦЭМ!$F$33:$F$776,СВЦЭМ!$A$33:$A$776,$A208,СВЦЭМ!$B$33:$B$776,F$190)+'СЕТ СН'!$F$15</f>
        <v>172.58239710000001</v>
      </c>
      <c r="G208" s="36">
        <f>SUMIFS(СВЦЭМ!$F$33:$F$776,СВЦЭМ!$A$33:$A$776,$A208,СВЦЭМ!$B$33:$B$776,G$190)+'СЕТ СН'!$F$15</f>
        <v>170.22605580999999</v>
      </c>
      <c r="H208" s="36">
        <f>SUMIFS(СВЦЭМ!$F$33:$F$776,СВЦЭМ!$A$33:$A$776,$A208,СВЦЭМ!$B$33:$B$776,H$190)+'СЕТ СН'!$F$15</f>
        <v>167.90444246000001</v>
      </c>
      <c r="I208" s="36">
        <f>SUMIFS(СВЦЭМ!$F$33:$F$776,СВЦЭМ!$A$33:$A$776,$A208,СВЦЭМ!$B$33:$B$776,I$190)+'СЕТ СН'!$F$15</f>
        <v>163.65085189000001</v>
      </c>
      <c r="J208" s="36">
        <f>SUMIFS(СВЦЭМ!$F$33:$F$776,СВЦЭМ!$A$33:$A$776,$A208,СВЦЭМ!$B$33:$B$776,J$190)+'СЕТ СН'!$F$15</f>
        <v>157.94558137999999</v>
      </c>
      <c r="K208" s="36">
        <f>SUMIFS(СВЦЭМ!$F$33:$F$776,СВЦЭМ!$A$33:$A$776,$A208,СВЦЭМ!$B$33:$B$776,K$190)+'СЕТ СН'!$F$15</f>
        <v>155.87914458</v>
      </c>
      <c r="L208" s="36">
        <f>SUMIFS(СВЦЭМ!$F$33:$F$776,СВЦЭМ!$A$33:$A$776,$A208,СВЦЭМ!$B$33:$B$776,L$190)+'СЕТ СН'!$F$15</f>
        <v>156.55250131</v>
      </c>
      <c r="M208" s="36">
        <f>SUMIFS(СВЦЭМ!$F$33:$F$776,СВЦЭМ!$A$33:$A$776,$A208,СВЦЭМ!$B$33:$B$776,M$190)+'СЕТ СН'!$F$15</f>
        <v>156.45523804999999</v>
      </c>
      <c r="N208" s="36">
        <f>SUMIFS(СВЦЭМ!$F$33:$F$776,СВЦЭМ!$A$33:$A$776,$A208,СВЦЭМ!$B$33:$B$776,N$190)+'СЕТ СН'!$F$15</f>
        <v>156.57346669</v>
      </c>
      <c r="O208" s="36">
        <f>SUMIFS(СВЦЭМ!$F$33:$F$776,СВЦЭМ!$A$33:$A$776,$A208,СВЦЭМ!$B$33:$B$776,O$190)+'СЕТ СН'!$F$15</f>
        <v>159.54234077000001</v>
      </c>
      <c r="P208" s="36">
        <f>SUMIFS(СВЦЭМ!$F$33:$F$776,СВЦЭМ!$A$33:$A$776,$A208,СВЦЭМ!$B$33:$B$776,P$190)+'СЕТ СН'!$F$15</f>
        <v>161.82590524</v>
      </c>
      <c r="Q208" s="36">
        <f>SUMIFS(СВЦЭМ!$F$33:$F$776,СВЦЭМ!$A$33:$A$776,$A208,СВЦЭМ!$B$33:$B$776,Q$190)+'СЕТ СН'!$F$15</f>
        <v>159.60472469000001</v>
      </c>
      <c r="R208" s="36">
        <f>SUMIFS(СВЦЭМ!$F$33:$F$776,СВЦЭМ!$A$33:$A$776,$A208,СВЦЭМ!$B$33:$B$776,R$190)+'СЕТ СН'!$F$15</f>
        <v>158.18301731</v>
      </c>
      <c r="S208" s="36">
        <f>SUMIFS(СВЦЭМ!$F$33:$F$776,СВЦЭМ!$A$33:$A$776,$A208,СВЦЭМ!$B$33:$B$776,S$190)+'СЕТ СН'!$F$15</f>
        <v>156.19384227</v>
      </c>
      <c r="T208" s="36">
        <f>SUMIFS(СВЦЭМ!$F$33:$F$776,СВЦЭМ!$A$33:$A$776,$A208,СВЦЭМ!$B$33:$B$776,T$190)+'СЕТ СН'!$F$15</f>
        <v>153.80116651</v>
      </c>
      <c r="U208" s="36">
        <f>SUMIFS(СВЦЭМ!$F$33:$F$776,СВЦЭМ!$A$33:$A$776,$A208,СВЦЭМ!$B$33:$B$776,U$190)+'СЕТ СН'!$F$15</f>
        <v>154.07283717000001</v>
      </c>
      <c r="V208" s="36">
        <f>SUMIFS(СВЦЭМ!$F$33:$F$776,СВЦЭМ!$A$33:$A$776,$A208,СВЦЭМ!$B$33:$B$776,V$190)+'СЕТ СН'!$F$15</f>
        <v>155.00151751999999</v>
      </c>
      <c r="W208" s="36">
        <f>SUMIFS(СВЦЭМ!$F$33:$F$776,СВЦЭМ!$A$33:$A$776,$A208,СВЦЭМ!$B$33:$B$776,W$190)+'СЕТ СН'!$F$15</f>
        <v>157.73771721</v>
      </c>
      <c r="X208" s="36">
        <f>SUMIFS(СВЦЭМ!$F$33:$F$776,СВЦЭМ!$A$33:$A$776,$A208,СВЦЭМ!$B$33:$B$776,X$190)+'СЕТ СН'!$F$15</f>
        <v>159.19898495999999</v>
      </c>
      <c r="Y208" s="36">
        <f>SUMIFS(СВЦЭМ!$F$33:$F$776,СВЦЭМ!$A$33:$A$776,$A208,СВЦЭМ!$B$33:$B$776,Y$190)+'СЕТ СН'!$F$15</f>
        <v>162.65694384</v>
      </c>
    </row>
    <row r="209" spans="1:25" ht="15.75" x14ac:dyDescent="0.2">
      <c r="A209" s="35">
        <f t="shared" si="5"/>
        <v>44215</v>
      </c>
      <c r="B209" s="36">
        <f>SUMIFS(СВЦЭМ!$F$33:$F$776,СВЦЭМ!$A$33:$A$776,$A209,СВЦЭМ!$B$33:$B$776,B$190)+'СЕТ СН'!$F$15</f>
        <v>162.3274304</v>
      </c>
      <c r="C209" s="36">
        <f>SUMIFS(СВЦЭМ!$F$33:$F$776,СВЦЭМ!$A$33:$A$776,$A209,СВЦЭМ!$B$33:$B$776,C$190)+'СЕТ СН'!$F$15</f>
        <v>166.53622558999999</v>
      </c>
      <c r="D209" s="36">
        <f>SUMIFS(СВЦЭМ!$F$33:$F$776,СВЦЭМ!$A$33:$A$776,$A209,СВЦЭМ!$B$33:$B$776,D$190)+'СЕТ СН'!$F$15</f>
        <v>169.7259124</v>
      </c>
      <c r="E209" s="36">
        <f>SUMIFS(СВЦЭМ!$F$33:$F$776,СВЦЭМ!$A$33:$A$776,$A209,СВЦЭМ!$B$33:$B$776,E$190)+'СЕТ СН'!$F$15</f>
        <v>167.13388017</v>
      </c>
      <c r="F209" s="36">
        <f>SUMIFS(СВЦЭМ!$F$33:$F$776,СВЦЭМ!$A$33:$A$776,$A209,СВЦЭМ!$B$33:$B$776,F$190)+'СЕТ СН'!$F$15</f>
        <v>166.94540549999999</v>
      </c>
      <c r="G209" s="36">
        <f>SUMIFS(СВЦЭМ!$F$33:$F$776,СВЦЭМ!$A$33:$A$776,$A209,СВЦЭМ!$B$33:$B$776,G$190)+'СЕТ СН'!$F$15</f>
        <v>163.08707835999999</v>
      </c>
      <c r="H209" s="36">
        <f>SUMIFS(СВЦЭМ!$F$33:$F$776,СВЦЭМ!$A$33:$A$776,$A209,СВЦЭМ!$B$33:$B$776,H$190)+'СЕТ СН'!$F$15</f>
        <v>156.44978821000001</v>
      </c>
      <c r="I209" s="36">
        <f>SUMIFS(СВЦЭМ!$F$33:$F$776,СВЦЭМ!$A$33:$A$776,$A209,СВЦЭМ!$B$33:$B$776,I$190)+'СЕТ СН'!$F$15</f>
        <v>151.94863243</v>
      </c>
      <c r="J209" s="36">
        <f>SUMIFS(СВЦЭМ!$F$33:$F$776,СВЦЭМ!$A$33:$A$776,$A209,СВЦЭМ!$B$33:$B$776,J$190)+'СЕТ СН'!$F$15</f>
        <v>148.56592223000001</v>
      </c>
      <c r="K209" s="36">
        <f>SUMIFS(СВЦЭМ!$F$33:$F$776,СВЦЭМ!$A$33:$A$776,$A209,СВЦЭМ!$B$33:$B$776,K$190)+'СЕТ СН'!$F$15</f>
        <v>147.56105400000001</v>
      </c>
      <c r="L209" s="36">
        <f>SUMIFS(СВЦЭМ!$F$33:$F$776,СВЦЭМ!$A$33:$A$776,$A209,СВЦЭМ!$B$33:$B$776,L$190)+'СЕТ СН'!$F$15</f>
        <v>146.18794843000001</v>
      </c>
      <c r="M209" s="36">
        <f>SUMIFS(СВЦЭМ!$F$33:$F$776,СВЦЭМ!$A$33:$A$776,$A209,СВЦЭМ!$B$33:$B$776,M$190)+'СЕТ СН'!$F$15</f>
        <v>147.01077778000001</v>
      </c>
      <c r="N209" s="36">
        <f>SUMIFS(СВЦЭМ!$F$33:$F$776,СВЦЭМ!$A$33:$A$776,$A209,СВЦЭМ!$B$33:$B$776,N$190)+'СЕТ СН'!$F$15</f>
        <v>147.72180546000001</v>
      </c>
      <c r="O209" s="36">
        <f>SUMIFS(СВЦЭМ!$F$33:$F$776,СВЦЭМ!$A$33:$A$776,$A209,СВЦЭМ!$B$33:$B$776,O$190)+'СЕТ СН'!$F$15</f>
        <v>150.06385087000001</v>
      </c>
      <c r="P209" s="36">
        <f>SUMIFS(СВЦЭМ!$F$33:$F$776,СВЦЭМ!$A$33:$A$776,$A209,СВЦЭМ!$B$33:$B$776,P$190)+'СЕТ СН'!$F$15</f>
        <v>151.88968485000001</v>
      </c>
      <c r="Q209" s="36">
        <f>SUMIFS(СВЦЭМ!$F$33:$F$776,СВЦЭМ!$A$33:$A$776,$A209,СВЦЭМ!$B$33:$B$776,Q$190)+'СЕТ СН'!$F$15</f>
        <v>153.05995390999999</v>
      </c>
      <c r="R209" s="36">
        <f>SUMIFS(СВЦЭМ!$F$33:$F$776,СВЦЭМ!$A$33:$A$776,$A209,СВЦЭМ!$B$33:$B$776,R$190)+'СЕТ СН'!$F$15</f>
        <v>151.92627168999999</v>
      </c>
      <c r="S209" s="36">
        <f>SUMIFS(СВЦЭМ!$F$33:$F$776,СВЦЭМ!$A$33:$A$776,$A209,СВЦЭМ!$B$33:$B$776,S$190)+'СЕТ СН'!$F$15</f>
        <v>150.24421885999999</v>
      </c>
      <c r="T209" s="36">
        <f>SUMIFS(СВЦЭМ!$F$33:$F$776,СВЦЭМ!$A$33:$A$776,$A209,СВЦЭМ!$B$33:$B$776,T$190)+'СЕТ СН'!$F$15</f>
        <v>147.24648428</v>
      </c>
      <c r="U209" s="36">
        <f>SUMIFS(СВЦЭМ!$F$33:$F$776,СВЦЭМ!$A$33:$A$776,$A209,СВЦЭМ!$B$33:$B$776,U$190)+'СЕТ СН'!$F$15</f>
        <v>147.47837669</v>
      </c>
      <c r="V209" s="36">
        <f>SUMIFS(СВЦЭМ!$F$33:$F$776,СВЦЭМ!$A$33:$A$776,$A209,СВЦЭМ!$B$33:$B$776,V$190)+'СЕТ СН'!$F$15</f>
        <v>149.09680184000001</v>
      </c>
      <c r="W209" s="36">
        <f>SUMIFS(СВЦЭМ!$F$33:$F$776,СВЦЭМ!$A$33:$A$776,$A209,СВЦЭМ!$B$33:$B$776,W$190)+'СЕТ СН'!$F$15</f>
        <v>151.23155836000001</v>
      </c>
      <c r="X209" s="36">
        <f>SUMIFS(СВЦЭМ!$F$33:$F$776,СВЦЭМ!$A$33:$A$776,$A209,СВЦЭМ!$B$33:$B$776,X$190)+'СЕТ СН'!$F$15</f>
        <v>152.00237440000001</v>
      </c>
      <c r="Y209" s="36">
        <f>SUMIFS(СВЦЭМ!$F$33:$F$776,СВЦЭМ!$A$33:$A$776,$A209,СВЦЭМ!$B$33:$B$776,Y$190)+'СЕТ СН'!$F$15</f>
        <v>155.37754715</v>
      </c>
    </row>
    <row r="210" spans="1:25" ht="15.75" x14ac:dyDescent="0.2">
      <c r="A210" s="35">
        <f t="shared" si="5"/>
        <v>44216</v>
      </c>
      <c r="B210" s="36">
        <f>SUMIFS(СВЦЭМ!$F$33:$F$776,СВЦЭМ!$A$33:$A$776,$A210,СВЦЭМ!$B$33:$B$776,B$190)+'СЕТ СН'!$F$15</f>
        <v>152.91501253999999</v>
      </c>
      <c r="C210" s="36">
        <f>SUMIFS(СВЦЭМ!$F$33:$F$776,СВЦЭМ!$A$33:$A$776,$A210,СВЦЭМ!$B$33:$B$776,C$190)+'СЕТ СН'!$F$15</f>
        <v>158.84084182999999</v>
      </c>
      <c r="D210" s="36">
        <f>SUMIFS(СВЦЭМ!$F$33:$F$776,СВЦЭМ!$A$33:$A$776,$A210,СВЦЭМ!$B$33:$B$776,D$190)+'СЕТ СН'!$F$15</f>
        <v>161.53475334000001</v>
      </c>
      <c r="E210" s="36">
        <f>SUMIFS(СВЦЭМ!$F$33:$F$776,СВЦЭМ!$A$33:$A$776,$A210,СВЦЭМ!$B$33:$B$776,E$190)+'СЕТ СН'!$F$15</f>
        <v>161.96620257000001</v>
      </c>
      <c r="F210" s="36">
        <f>SUMIFS(СВЦЭМ!$F$33:$F$776,СВЦЭМ!$A$33:$A$776,$A210,СВЦЭМ!$B$33:$B$776,F$190)+'СЕТ СН'!$F$15</f>
        <v>162.96404852000001</v>
      </c>
      <c r="G210" s="36">
        <f>SUMIFS(СВЦЭМ!$F$33:$F$776,СВЦЭМ!$A$33:$A$776,$A210,СВЦЭМ!$B$33:$B$776,G$190)+'СЕТ СН'!$F$15</f>
        <v>160.7576028</v>
      </c>
      <c r="H210" s="36">
        <f>SUMIFS(СВЦЭМ!$F$33:$F$776,СВЦЭМ!$A$33:$A$776,$A210,СВЦЭМ!$B$33:$B$776,H$190)+'СЕТ СН'!$F$15</f>
        <v>155.81820943</v>
      </c>
      <c r="I210" s="36">
        <f>SUMIFS(СВЦЭМ!$F$33:$F$776,СВЦЭМ!$A$33:$A$776,$A210,СВЦЭМ!$B$33:$B$776,I$190)+'СЕТ СН'!$F$15</f>
        <v>152.56542395</v>
      </c>
      <c r="J210" s="36">
        <f>SUMIFS(СВЦЭМ!$F$33:$F$776,СВЦЭМ!$A$33:$A$776,$A210,СВЦЭМ!$B$33:$B$776,J$190)+'СЕТ СН'!$F$15</f>
        <v>149.57546558000001</v>
      </c>
      <c r="K210" s="36">
        <f>SUMIFS(СВЦЭМ!$F$33:$F$776,СВЦЭМ!$A$33:$A$776,$A210,СВЦЭМ!$B$33:$B$776,K$190)+'СЕТ СН'!$F$15</f>
        <v>148.10613744</v>
      </c>
      <c r="L210" s="36">
        <f>SUMIFS(СВЦЭМ!$F$33:$F$776,СВЦЭМ!$A$33:$A$776,$A210,СВЦЭМ!$B$33:$B$776,L$190)+'СЕТ СН'!$F$15</f>
        <v>146.97969369</v>
      </c>
      <c r="M210" s="36">
        <f>SUMIFS(СВЦЭМ!$F$33:$F$776,СВЦЭМ!$A$33:$A$776,$A210,СВЦЭМ!$B$33:$B$776,M$190)+'СЕТ СН'!$F$15</f>
        <v>148.30481803999999</v>
      </c>
      <c r="N210" s="36">
        <f>SUMIFS(СВЦЭМ!$F$33:$F$776,СВЦЭМ!$A$33:$A$776,$A210,СВЦЭМ!$B$33:$B$776,N$190)+'СЕТ СН'!$F$15</f>
        <v>150.05113528000001</v>
      </c>
      <c r="O210" s="36">
        <f>SUMIFS(СВЦЭМ!$F$33:$F$776,СВЦЭМ!$A$33:$A$776,$A210,СВЦЭМ!$B$33:$B$776,O$190)+'СЕТ СН'!$F$15</f>
        <v>152.42199196999999</v>
      </c>
      <c r="P210" s="36">
        <f>SUMIFS(СВЦЭМ!$F$33:$F$776,СВЦЭМ!$A$33:$A$776,$A210,СВЦЭМ!$B$33:$B$776,P$190)+'СЕТ СН'!$F$15</f>
        <v>154.46221305</v>
      </c>
      <c r="Q210" s="36">
        <f>SUMIFS(СВЦЭМ!$F$33:$F$776,СВЦЭМ!$A$33:$A$776,$A210,СВЦЭМ!$B$33:$B$776,Q$190)+'СЕТ СН'!$F$15</f>
        <v>155.93023980000001</v>
      </c>
      <c r="R210" s="36">
        <f>SUMIFS(СВЦЭМ!$F$33:$F$776,СВЦЭМ!$A$33:$A$776,$A210,СВЦЭМ!$B$33:$B$776,R$190)+'СЕТ СН'!$F$15</f>
        <v>154.26264613999999</v>
      </c>
      <c r="S210" s="36">
        <f>SUMIFS(СВЦЭМ!$F$33:$F$776,СВЦЭМ!$A$33:$A$776,$A210,СВЦЭМ!$B$33:$B$776,S$190)+'СЕТ СН'!$F$15</f>
        <v>152.26631452000001</v>
      </c>
      <c r="T210" s="36">
        <f>SUMIFS(СВЦЭМ!$F$33:$F$776,СВЦЭМ!$A$33:$A$776,$A210,СВЦЭМ!$B$33:$B$776,T$190)+'СЕТ СН'!$F$15</f>
        <v>149.24308020999999</v>
      </c>
      <c r="U210" s="36">
        <f>SUMIFS(СВЦЭМ!$F$33:$F$776,СВЦЭМ!$A$33:$A$776,$A210,СВЦЭМ!$B$33:$B$776,U$190)+'СЕТ СН'!$F$15</f>
        <v>148.71711901</v>
      </c>
      <c r="V210" s="36">
        <f>SUMIFS(СВЦЭМ!$F$33:$F$776,СВЦЭМ!$A$33:$A$776,$A210,СВЦЭМ!$B$33:$B$776,V$190)+'СЕТ СН'!$F$15</f>
        <v>150.02972948999999</v>
      </c>
      <c r="W210" s="36">
        <f>SUMIFS(СВЦЭМ!$F$33:$F$776,СВЦЭМ!$A$33:$A$776,$A210,СВЦЭМ!$B$33:$B$776,W$190)+'СЕТ СН'!$F$15</f>
        <v>152.18373493000001</v>
      </c>
      <c r="X210" s="36">
        <f>SUMIFS(СВЦЭМ!$F$33:$F$776,СВЦЭМ!$A$33:$A$776,$A210,СВЦЭМ!$B$33:$B$776,X$190)+'СЕТ СН'!$F$15</f>
        <v>152.63332130000001</v>
      </c>
      <c r="Y210" s="36">
        <f>SUMIFS(СВЦЭМ!$F$33:$F$776,СВЦЭМ!$A$33:$A$776,$A210,СВЦЭМ!$B$33:$B$776,Y$190)+'СЕТ СН'!$F$15</f>
        <v>156.19979726</v>
      </c>
    </row>
    <row r="211" spans="1:25" ht="15.75" x14ac:dyDescent="0.2">
      <c r="A211" s="35">
        <f t="shared" si="5"/>
        <v>44217</v>
      </c>
      <c r="B211" s="36">
        <f>SUMIFS(СВЦЭМ!$F$33:$F$776,СВЦЭМ!$A$33:$A$776,$A211,СВЦЭМ!$B$33:$B$776,B$190)+'СЕТ СН'!$F$15</f>
        <v>152.49188372</v>
      </c>
      <c r="C211" s="36">
        <f>SUMIFS(СВЦЭМ!$F$33:$F$776,СВЦЭМ!$A$33:$A$776,$A211,СВЦЭМ!$B$33:$B$776,C$190)+'СЕТ СН'!$F$15</f>
        <v>160.56912348</v>
      </c>
      <c r="D211" s="36">
        <f>SUMIFS(СВЦЭМ!$F$33:$F$776,СВЦЭМ!$A$33:$A$776,$A211,СВЦЭМ!$B$33:$B$776,D$190)+'СЕТ СН'!$F$15</f>
        <v>164.84898369999999</v>
      </c>
      <c r="E211" s="36">
        <f>SUMIFS(СВЦЭМ!$F$33:$F$776,СВЦЭМ!$A$33:$A$776,$A211,СВЦЭМ!$B$33:$B$776,E$190)+'СЕТ СН'!$F$15</f>
        <v>165.54967812000001</v>
      </c>
      <c r="F211" s="36">
        <f>SUMIFS(СВЦЭМ!$F$33:$F$776,СВЦЭМ!$A$33:$A$776,$A211,СВЦЭМ!$B$33:$B$776,F$190)+'СЕТ СН'!$F$15</f>
        <v>165.28830253000001</v>
      </c>
      <c r="G211" s="36">
        <f>SUMIFS(СВЦЭМ!$F$33:$F$776,СВЦЭМ!$A$33:$A$776,$A211,СВЦЭМ!$B$33:$B$776,G$190)+'СЕТ СН'!$F$15</f>
        <v>161.48328289</v>
      </c>
      <c r="H211" s="36">
        <f>SUMIFS(СВЦЭМ!$F$33:$F$776,СВЦЭМ!$A$33:$A$776,$A211,СВЦЭМ!$B$33:$B$776,H$190)+'СЕТ СН'!$F$15</f>
        <v>155.50645197</v>
      </c>
      <c r="I211" s="36">
        <f>SUMIFS(СВЦЭМ!$F$33:$F$776,СВЦЭМ!$A$33:$A$776,$A211,СВЦЭМ!$B$33:$B$776,I$190)+'СЕТ СН'!$F$15</f>
        <v>152.62317805000001</v>
      </c>
      <c r="J211" s="36">
        <f>SUMIFS(СВЦЭМ!$F$33:$F$776,СВЦЭМ!$A$33:$A$776,$A211,СВЦЭМ!$B$33:$B$776,J$190)+'СЕТ СН'!$F$15</f>
        <v>148.73591264000001</v>
      </c>
      <c r="K211" s="36">
        <f>SUMIFS(СВЦЭМ!$F$33:$F$776,СВЦЭМ!$A$33:$A$776,$A211,СВЦЭМ!$B$33:$B$776,K$190)+'СЕТ СН'!$F$15</f>
        <v>147.95119717</v>
      </c>
      <c r="L211" s="36">
        <f>SUMIFS(СВЦЭМ!$F$33:$F$776,СВЦЭМ!$A$33:$A$776,$A211,СВЦЭМ!$B$33:$B$776,L$190)+'СЕТ СН'!$F$15</f>
        <v>147.33828577</v>
      </c>
      <c r="M211" s="36">
        <f>SUMIFS(СВЦЭМ!$F$33:$F$776,СВЦЭМ!$A$33:$A$776,$A211,СВЦЭМ!$B$33:$B$776,M$190)+'СЕТ СН'!$F$15</f>
        <v>147.9355237</v>
      </c>
      <c r="N211" s="36">
        <f>SUMIFS(СВЦЭМ!$F$33:$F$776,СВЦЭМ!$A$33:$A$776,$A211,СВЦЭМ!$B$33:$B$776,N$190)+'СЕТ СН'!$F$15</f>
        <v>149.46610093000001</v>
      </c>
      <c r="O211" s="36">
        <f>SUMIFS(СВЦЭМ!$F$33:$F$776,СВЦЭМ!$A$33:$A$776,$A211,СВЦЭМ!$B$33:$B$776,O$190)+'СЕТ СН'!$F$15</f>
        <v>152.06488806999999</v>
      </c>
      <c r="P211" s="36">
        <f>SUMIFS(СВЦЭМ!$F$33:$F$776,СВЦЭМ!$A$33:$A$776,$A211,СВЦЭМ!$B$33:$B$776,P$190)+'СЕТ СН'!$F$15</f>
        <v>154.22555629999999</v>
      </c>
      <c r="Q211" s="36">
        <f>SUMIFS(СВЦЭМ!$F$33:$F$776,СВЦЭМ!$A$33:$A$776,$A211,СВЦЭМ!$B$33:$B$776,Q$190)+'СЕТ СН'!$F$15</f>
        <v>154.59499339000001</v>
      </c>
      <c r="R211" s="36">
        <f>SUMIFS(СВЦЭМ!$F$33:$F$776,СВЦЭМ!$A$33:$A$776,$A211,СВЦЭМ!$B$33:$B$776,R$190)+'СЕТ СН'!$F$15</f>
        <v>152.65367877</v>
      </c>
      <c r="S211" s="36">
        <f>SUMIFS(СВЦЭМ!$F$33:$F$776,СВЦЭМ!$A$33:$A$776,$A211,СВЦЭМ!$B$33:$B$776,S$190)+'СЕТ СН'!$F$15</f>
        <v>148.75983790999999</v>
      </c>
      <c r="T211" s="36">
        <f>SUMIFS(СВЦЭМ!$F$33:$F$776,СВЦЭМ!$A$33:$A$776,$A211,СВЦЭМ!$B$33:$B$776,T$190)+'СЕТ СН'!$F$15</f>
        <v>147.97439521999999</v>
      </c>
      <c r="U211" s="36">
        <f>SUMIFS(СВЦЭМ!$F$33:$F$776,СВЦЭМ!$A$33:$A$776,$A211,СВЦЭМ!$B$33:$B$776,U$190)+'СЕТ СН'!$F$15</f>
        <v>147.95490332</v>
      </c>
      <c r="V211" s="36">
        <f>SUMIFS(СВЦЭМ!$F$33:$F$776,СВЦЭМ!$A$33:$A$776,$A211,СВЦЭМ!$B$33:$B$776,V$190)+'СЕТ СН'!$F$15</f>
        <v>148.63464597999999</v>
      </c>
      <c r="W211" s="36">
        <f>SUMIFS(СВЦЭМ!$F$33:$F$776,СВЦЭМ!$A$33:$A$776,$A211,СВЦЭМ!$B$33:$B$776,W$190)+'СЕТ СН'!$F$15</f>
        <v>151.59220169</v>
      </c>
      <c r="X211" s="36">
        <f>SUMIFS(СВЦЭМ!$F$33:$F$776,СВЦЭМ!$A$33:$A$776,$A211,СВЦЭМ!$B$33:$B$776,X$190)+'СЕТ СН'!$F$15</f>
        <v>152.79822404999999</v>
      </c>
      <c r="Y211" s="36">
        <f>SUMIFS(СВЦЭМ!$F$33:$F$776,СВЦЭМ!$A$33:$A$776,$A211,СВЦЭМ!$B$33:$B$776,Y$190)+'СЕТ СН'!$F$15</f>
        <v>156.32303741999999</v>
      </c>
    </row>
    <row r="212" spans="1:25" ht="15.75" x14ac:dyDescent="0.2">
      <c r="A212" s="35">
        <f t="shared" si="5"/>
        <v>44218</v>
      </c>
      <c r="B212" s="36">
        <f>SUMIFS(СВЦЭМ!$F$33:$F$776,СВЦЭМ!$A$33:$A$776,$A212,СВЦЭМ!$B$33:$B$776,B$190)+'СЕТ СН'!$F$15</f>
        <v>152.31022357000001</v>
      </c>
      <c r="C212" s="36">
        <f>SUMIFS(СВЦЭМ!$F$33:$F$776,СВЦЭМ!$A$33:$A$776,$A212,СВЦЭМ!$B$33:$B$776,C$190)+'СЕТ СН'!$F$15</f>
        <v>157.54896047</v>
      </c>
      <c r="D212" s="36">
        <f>SUMIFS(СВЦЭМ!$F$33:$F$776,СВЦЭМ!$A$33:$A$776,$A212,СВЦЭМ!$B$33:$B$776,D$190)+'СЕТ СН'!$F$15</f>
        <v>163.85946232000001</v>
      </c>
      <c r="E212" s="36">
        <f>SUMIFS(СВЦЭМ!$F$33:$F$776,СВЦЭМ!$A$33:$A$776,$A212,СВЦЭМ!$B$33:$B$776,E$190)+'СЕТ СН'!$F$15</f>
        <v>166.38361972999999</v>
      </c>
      <c r="F212" s="36">
        <f>SUMIFS(СВЦЭМ!$F$33:$F$776,СВЦЭМ!$A$33:$A$776,$A212,СВЦЭМ!$B$33:$B$776,F$190)+'СЕТ СН'!$F$15</f>
        <v>168.50809860999999</v>
      </c>
      <c r="G212" s="36">
        <f>SUMIFS(СВЦЭМ!$F$33:$F$776,СВЦЭМ!$A$33:$A$776,$A212,СВЦЭМ!$B$33:$B$776,G$190)+'СЕТ СН'!$F$15</f>
        <v>165.77165739</v>
      </c>
      <c r="H212" s="36">
        <f>SUMIFS(СВЦЭМ!$F$33:$F$776,СВЦЭМ!$A$33:$A$776,$A212,СВЦЭМ!$B$33:$B$776,H$190)+'СЕТ СН'!$F$15</f>
        <v>159.59790179999999</v>
      </c>
      <c r="I212" s="36">
        <f>SUMIFS(СВЦЭМ!$F$33:$F$776,СВЦЭМ!$A$33:$A$776,$A212,СВЦЭМ!$B$33:$B$776,I$190)+'СЕТ СН'!$F$15</f>
        <v>154.93109322000001</v>
      </c>
      <c r="J212" s="36">
        <f>SUMIFS(СВЦЭМ!$F$33:$F$776,СВЦЭМ!$A$33:$A$776,$A212,СВЦЭМ!$B$33:$B$776,J$190)+'СЕТ СН'!$F$15</f>
        <v>150.71130124000001</v>
      </c>
      <c r="K212" s="36">
        <f>SUMIFS(СВЦЭМ!$F$33:$F$776,СВЦЭМ!$A$33:$A$776,$A212,СВЦЭМ!$B$33:$B$776,K$190)+'СЕТ СН'!$F$15</f>
        <v>149.09663046</v>
      </c>
      <c r="L212" s="36">
        <f>SUMIFS(СВЦЭМ!$F$33:$F$776,СВЦЭМ!$A$33:$A$776,$A212,СВЦЭМ!$B$33:$B$776,L$190)+'СЕТ СН'!$F$15</f>
        <v>148.32302569000001</v>
      </c>
      <c r="M212" s="36">
        <f>SUMIFS(СВЦЭМ!$F$33:$F$776,СВЦЭМ!$A$33:$A$776,$A212,СВЦЭМ!$B$33:$B$776,M$190)+'СЕТ СН'!$F$15</f>
        <v>148.98382495999999</v>
      </c>
      <c r="N212" s="36">
        <f>SUMIFS(СВЦЭМ!$F$33:$F$776,СВЦЭМ!$A$33:$A$776,$A212,СВЦЭМ!$B$33:$B$776,N$190)+'СЕТ СН'!$F$15</f>
        <v>150.17870450999999</v>
      </c>
      <c r="O212" s="36">
        <f>SUMIFS(СВЦЭМ!$F$33:$F$776,СВЦЭМ!$A$33:$A$776,$A212,СВЦЭМ!$B$33:$B$776,O$190)+'СЕТ СН'!$F$15</f>
        <v>154.43893082</v>
      </c>
      <c r="P212" s="36">
        <f>SUMIFS(СВЦЭМ!$F$33:$F$776,СВЦЭМ!$A$33:$A$776,$A212,СВЦЭМ!$B$33:$B$776,P$190)+'СЕТ СН'!$F$15</f>
        <v>155.74145645999999</v>
      </c>
      <c r="Q212" s="36">
        <f>SUMIFS(СВЦЭМ!$F$33:$F$776,СВЦЭМ!$A$33:$A$776,$A212,СВЦЭМ!$B$33:$B$776,Q$190)+'СЕТ СН'!$F$15</f>
        <v>156.72008602</v>
      </c>
      <c r="R212" s="36">
        <f>SUMIFS(СВЦЭМ!$F$33:$F$776,СВЦЭМ!$A$33:$A$776,$A212,СВЦЭМ!$B$33:$B$776,R$190)+'СЕТ СН'!$F$15</f>
        <v>154.72206614000001</v>
      </c>
      <c r="S212" s="36">
        <f>SUMIFS(СВЦЭМ!$F$33:$F$776,СВЦЭМ!$A$33:$A$776,$A212,СВЦЭМ!$B$33:$B$776,S$190)+'СЕТ СН'!$F$15</f>
        <v>152.28883858</v>
      </c>
      <c r="T212" s="36">
        <f>SUMIFS(СВЦЭМ!$F$33:$F$776,СВЦЭМ!$A$33:$A$776,$A212,СВЦЭМ!$B$33:$B$776,T$190)+'СЕТ СН'!$F$15</f>
        <v>149.07112941</v>
      </c>
      <c r="U212" s="36">
        <f>SUMIFS(СВЦЭМ!$F$33:$F$776,СВЦЭМ!$A$33:$A$776,$A212,СВЦЭМ!$B$33:$B$776,U$190)+'СЕТ СН'!$F$15</f>
        <v>149.10974182000001</v>
      </c>
      <c r="V212" s="36">
        <f>SUMIFS(СВЦЭМ!$F$33:$F$776,СВЦЭМ!$A$33:$A$776,$A212,СВЦЭМ!$B$33:$B$776,V$190)+'СЕТ СН'!$F$15</f>
        <v>150.52160760000001</v>
      </c>
      <c r="W212" s="36">
        <f>SUMIFS(СВЦЭМ!$F$33:$F$776,СВЦЭМ!$A$33:$A$776,$A212,СВЦЭМ!$B$33:$B$776,W$190)+'СЕТ СН'!$F$15</f>
        <v>153.24115857999999</v>
      </c>
      <c r="X212" s="36">
        <f>SUMIFS(СВЦЭМ!$F$33:$F$776,СВЦЭМ!$A$33:$A$776,$A212,СВЦЭМ!$B$33:$B$776,X$190)+'СЕТ СН'!$F$15</f>
        <v>154.76812387000001</v>
      </c>
      <c r="Y212" s="36">
        <f>SUMIFS(СВЦЭМ!$F$33:$F$776,СВЦЭМ!$A$33:$A$776,$A212,СВЦЭМ!$B$33:$B$776,Y$190)+'СЕТ СН'!$F$15</f>
        <v>157.97918403</v>
      </c>
    </row>
    <row r="213" spans="1:25" ht="15.75" x14ac:dyDescent="0.2">
      <c r="A213" s="35">
        <f t="shared" si="5"/>
        <v>44219</v>
      </c>
      <c r="B213" s="36">
        <f>SUMIFS(СВЦЭМ!$F$33:$F$776,СВЦЭМ!$A$33:$A$776,$A213,СВЦЭМ!$B$33:$B$776,B$190)+'СЕТ СН'!$F$15</f>
        <v>159.38485402000001</v>
      </c>
      <c r="C213" s="36">
        <f>SUMIFS(СВЦЭМ!$F$33:$F$776,СВЦЭМ!$A$33:$A$776,$A213,СВЦЭМ!$B$33:$B$776,C$190)+'СЕТ СН'!$F$15</f>
        <v>161.55977834999999</v>
      </c>
      <c r="D213" s="36">
        <f>SUMIFS(СВЦЭМ!$F$33:$F$776,СВЦЭМ!$A$33:$A$776,$A213,СВЦЭМ!$B$33:$B$776,D$190)+'СЕТ СН'!$F$15</f>
        <v>164.97526651000001</v>
      </c>
      <c r="E213" s="36">
        <f>SUMIFS(СВЦЭМ!$F$33:$F$776,СВЦЭМ!$A$33:$A$776,$A213,СВЦЭМ!$B$33:$B$776,E$190)+'СЕТ СН'!$F$15</f>
        <v>166.17042405999999</v>
      </c>
      <c r="F213" s="36">
        <f>SUMIFS(СВЦЭМ!$F$33:$F$776,СВЦЭМ!$A$33:$A$776,$A213,СВЦЭМ!$B$33:$B$776,F$190)+'СЕТ СН'!$F$15</f>
        <v>167.26311733</v>
      </c>
      <c r="G213" s="36">
        <f>SUMIFS(СВЦЭМ!$F$33:$F$776,СВЦЭМ!$A$33:$A$776,$A213,СВЦЭМ!$B$33:$B$776,G$190)+'СЕТ СН'!$F$15</f>
        <v>165.63782463999999</v>
      </c>
      <c r="H213" s="36">
        <f>SUMIFS(СВЦЭМ!$F$33:$F$776,СВЦЭМ!$A$33:$A$776,$A213,СВЦЭМ!$B$33:$B$776,H$190)+'СЕТ СН'!$F$15</f>
        <v>162.47669181000001</v>
      </c>
      <c r="I213" s="36">
        <f>SUMIFS(СВЦЭМ!$F$33:$F$776,СВЦЭМ!$A$33:$A$776,$A213,СВЦЭМ!$B$33:$B$776,I$190)+'СЕТ СН'!$F$15</f>
        <v>160.37703152</v>
      </c>
      <c r="J213" s="36">
        <f>SUMIFS(СВЦЭМ!$F$33:$F$776,СВЦЭМ!$A$33:$A$776,$A213,СВЦЭМ!$B$33:$B$776,J$190)+'СЕТ СН'!$F$15</f>
        <v>154.35416104000001</v>
      </c>
      <c r="K213" s="36">
        <f>SUMIFS(СВЦЭМ!$F$33:$F$776,СВЦЭМ!$A$33:$A$776,$A213,СВЦЭМ!$B$33:$B$776,K$190)+'СЕТ СН'!$F$15</f>
        <v>148.91135548</v>
      </c>
      <c r="L213" s="36">
        <f>SUMIFS(СВЦЭМ!$F$33:$F$776,СВЦЭМ!$A$33:$A$776,$A213,СВЦЭМ!$B$33:$B$776,L$190)+'СЕТ СН'!$F$15</f>
        <v>146.76193416999999</v>
      </c>
      <c r="M213" s="36">
        <f>SUMIFS(СВЦЭМ!$F$33:$F$776,СВЦЭМ!$A$33:$A$776,$A213,СВЦЭМ!$B$33:$B$776,M$190)+'СЕТ СН'!$F$15</f>
        <v>147.2843178</v>
      </c>
      <c r="N213" s="36">
        <f>SUMIFS(СВЦЭМ!$F$33:$F$776,СВЦЭМ!$A$33:$A$776,$A213,СВЦЭМ!$B$33:$B$776,N$190)+'СЕТ СН'!$F$15</f>
        <v>148.70593923999999</v>
      </c>
      <c r="O213" s="36">
        <f>SUMIFS(СВЦЭМ!$F$33:$F$776,СВЦЭМ!$A$33:$A$776,$A213,СВЦЭМ!$B$33:$B$776,O$190)+'СЕТ СН'!$F$15</f>
        <v>150.59845147999999</v>
      </c>
      <c r="P213" s="36">
        <f>SUMIFS(СВЦЭМ!$F$33:$F$776,СВЦЭМ!$A$33:$A$776,$A213,СВЦЭМ!$B$33:$B$776,P$190)+'СЕТ СН'!$F$15</f>
        <v>155.18657404000001</v>
      </c>
      <c r="Q213" s="36">
        <f>SUMIFS(СВЦЭМ!$F$33:$F$776,СВЦЭМ!$A$33:$A$776,$A213,СВЦЭМ!$B$33:$B$776,Q$190)+'СЕТ СН'!$F$15</f>
        <v>156.62309575</v>
      </c>
      <c r="R213" s="36">
        <f>SUMIFS(СВЦЭМ!$F$33:$F$776,СВЦЭМ!$A$33:$A$776,$A213,СВЦЭМ!$B$33:$B$776,R$190)+'СЕТ СН'!$F$15</f>
        <v>155.11924590000001</v>
      </c>
      <c r="S213" s="36">
        <f>SUMIFS(СВЦЭМ!$F$33:$F$776,СВЦЭМ!$A$33:$A$776,$A213,СВЦЭМ!$B$33:$B$776,S$190)+'СЕТ СН'!$F$15</f>
        <v>151.99836508000001</v>
      </c>
      <c r="T213" s="36">
        <f>SUMIFS(СВЦЭМ!$F$33:$F$776,СВЦЭМ!$A$33:$A$776,$A213,СВЦЭМ!$B$33:$B$776,T$190)+'СЕТ СН'!$F$15</f>
        <v>147.73146967</v>
      </c>
      <c r="U213" s="36">
        <f>SUMIFS(СВЦЭМ!$F$33:$F$776,СВЦЭМ!$A$33:$A$776,$A213,СВЦЭМ!$B$33:$B$776,U$190)+'СЕТ СН'!$F$15</f>
        <v>147.47179772999999</v>
      </c>
      <c r="V213" s="36">
        <f>SUMIFS(СВЦЭМ!$F$33:$F$776,СВЦЭМ!$A$33:$A$776,$A213,СВЦЭМ!$B$33:$B$776,V$190)+'СЕТ СН'!$F$15</f>
        <v>149.46491478999999</v>
      </c>
      <c r="W213" s="36">
        <f>SUMIFS(СВЦЭМ!$F$33:$F$776,СВЦЭМ!$A$33:$A$776,$A213,СВЦЭМ!$B$33:$B$776,W$190)+'СЕТ СН'!$F$15</f>
        <v>152.01977231999999</v>
      </c>
      <c r="X213" s="36">
        <f>SUMIFS(СВЦЭМ!$F$33:$F$776,СВЦЭМ!$A$33:$A$776,$A213,СВЦЭМ!$B$33:$B$776,X$190)+'СЕТ СН'!$F$15</f>
        <v>152.90175970999999</v>
      </c>
      <c r="Y213" s="36">
        <f>SUMIFS(СВЦЭМ!$F$33:$F$776,СВЦЭМ!$A$33:$A$776,$A213,СВЦЭМ!$B$33:$B$776,Y$190)+'СЕТ СН'!$F$15</f>
        <v>155.97298283000001</v>
      </c>
    </row>
    <row r="214" spans="1:25" ht="15.75" x14ac:dyDescent="0.2">
      <c r="A214" s="35">
        <f t="shared" si="5"/>
        <v>44220</v>
      </c>
      <c r="B214" s="36">
        <f>SUMIFS(СВЦЭМ!$F$33:$F$776,СВЦЭМ!$A$33:$A$776,$A214,СВЦЭМ!$B$33:$B$776,B$190)+'СЕТ СН'!$F$15</f>
        <v>155.70263212</v>
      </c>
      <c r="C214" s="36">
        <f>SUMIFS(СВЦЭМ!$F$33:$F$776,СВЦЭМ!$A$33:$A$776,$A214,СВЦЭМ!$B$33:$B$776,C$190)+'СЕТ СН'!$F$15</f>
        <v>160.88032476999999</v>
      </c>
      <c r="D214" s="36">
        <f>SUMIFS(СВЦЭМ!$F$33:$F$776,СВЦЭМ!$A$33:$A$776,$A214,СВЦЭМ!$B$33:$B$776,D$190)+'СЕТ СН'!$F$15</f>
        <v>163.37390013999999</v>
      </c>
      <c r="E214" s="36">
        <f>SUMIFS(СВЦЭМ!$F$33:$F$776,СВЦЭМ!$A$33:$A$776,$A214,СВЦЭМ!$B$33:$B$776,E$190)+'СЕТ СН'!$F$15</f>
        <v>164.43012268000001</v>
      </c>
      <c r="F214" s="36">
        <f>SUMIFS(СВЦЭМ!$F$33:$F$776,СВЦЭМ!$A$33:$A$776,$A214,СВЦЭМ!$B$33:$B$776,F$190)+'СЕТ СН'!$F$15</f>
        <v>167.02463736999999</v>
      </c>
      <c r="G214" s="36">
        <f>SUMIFS(СВЦЭМ!$F$33:$F$776,СВЦЭМ!$A$33:$A$776,$A214,СВЦЭМ!$B$33:$B$776,G$190)+'СЕТ СН'!$F$15</f>
        <v>165.38570575</v>
      </c>
      <c r="H214" s="36">
        <f>SUMIFS(СВЦЭМ!$F$33:$F$776,СВЦЭМ!$A$33:$A$776,$A214,СВЦЭМ!$B$33:$B$776,H$190)+'СЕТ СН'!$F$15</f>
        <v>162.49960836</v>
      </c>
      <c r="I214" s="36">
        <f>SUMIFS(СВЦЭМ!$F$33:$F$776,СВЦЭМ!$A$33:$A$776,$A214,СВЦЭМ!$B$33:$B$776,I$190)+'СЕТ СН'!$F$15</f>
        <v>160.25252072000001</v>
      </c>
      <c r="J214" s="36">
        <f>SUMIFS(СВЦЭМ!$F$33:$F$776,СВЦЭМ!$A$33:$A$776,$A214,СВЦЭМ!$B$33:$B$776,J$190)+'СЕТ СН'!$F$15</f>
        <v>154.76067258</v>
      </c>
      <c r="K214" s="36">
        <f>SUMIFS(СВЦЭМ!$F$33:$F$776,СВЦЭМ!$A$33:$A$776,$A214,СВЦЭМ!$B$33:$B$776,K$190)+'СЕТ СН'!$F$15</f>
        <v>149.50730905</v>
      </c>
      <c r="L214" s="36">
        <f>SUMIFS(СВЦЭМ!$F$33:$F$776,СВЦЭМ!$A$33:$A$776,$A214,СВЦЭМ!$B$33:$B$776,L$190)+'СЕТ СН'!$F$15</f>
        <v>147.13110767000001</v>
      </c>
      <c r="M214" s="36">
        <f>SUMIFS(СВЦЭМ!$F$33:$F$776,СВЦЭМ!$A$33:$A$776,$A214,СВЦЭМ!$B$33:$B$776,M$190)+'СЕТ СН'!$F$15</f>
        <v>147.88689101</v>
      </c>
      <c r="N214" s="36">
        <f>SUMIFS(СВЦЭМ!$F$33:$F$776,СВЦЭМ!$A$33:$A$776,$A214,СВЦЭМ!$B$33:$B$776,N$190)+'СЕТ СН'!$F$15</f>
        <v>149.32913264000001</v>
      </c>
      <c r="O214" s="36">
        <f>SUMIFS(СВЦЭМ!$F$33:$F$776,СВЦЭМ!$A$33:$A$776,$A214,СВЦЭМ!$B$33:$B$776,O$190)+'СЕТ СН'!$F$15</f>
        <v>152.17475683000001</v>
      </c>
      <c r="P214" s="36">
        <f>SUMIFS(СВЦЭМ!$F$33:$F$776,СВЦЭМ!$A$33:$A$776,$A214,СВЦЭМ!$B$33:$B$776,P$190)+'СЕТ СН'!$F$15</f>
        <v>157.64253367000001</v>
      </c>
      <c r="Q214" s="36">
        <f>SUMIFS(СВЦЭМ!$F$33:$F$776,СВЦЭМ!$A$33:$A$776,$A214,СВЦЭМ!$B$33:$B$776,Q$190)+'СЕТ СН'!$F$15</f>
        <v>158.79756225</v>
      </c>
      <c r="R214" s="36">
        <f>SUMIFS(СВЦЭМ!$F$33:$F$776,СВЦЭМ!$A$33:$A$776,$A214,СВЦЭМ!$B$33:$B$776,R$190)+'СЕТ СН'!$F$15</f>
        <v>156.41401368000001</v>
      </c>
      <c r="S214" s="36">
        <f>SUMIFS(СВЦЭМ!$F$33:$F$776,СВЦЭМ!$A$33:$A$776,$A214,СВЦЭМ!$B$33:$B$776,S$190)+'СЕТ СН'!$F$15</f>
        <v>153.20081123</v>
      </c>
      <c r="T214" s="36">
        <f>SUMIFS(СВЦЭМ!$F$33:$F$776,СВЦЭМ!$A$33:$A$776,$A214,СВЦЭМ!$B$33:$B$776,T$190)+'СЕТ СН'!$F$15</f>
        <v>146.79346681999999</v>
      </c>
      <c r="U214" s="36">
        <f>SUMIFS(СВЦЭМ!$F$33:$F$776,СВЦЭМ!$A$33:$A$776,$A214,СВЦЭМ!$B$33:$B$776,U$190)+'СЕТ СН'!$F$15</f>
        <v>145.91301021999999</v>
      </c>
      <c r="V214" s="36">
        <f>SUMIFS(СВЦЭМ!$F$33:$F$776,СВЦЭМ!$A$33:$A$776,$A214,СВЦЭМ!$B$33:$B$776,V$190)+'СЕТ СН'!$F$15</f>
        <v>145.6642861</v>
      </c>
      <c r="W214" s="36">
        <f>SUMIFS(СВЦЭМ!$F$33:$F$776,СВЦЭМ!$A$33:$A$776,$A214,СВЦЭМ!$B$33:$B$776,W$190)+'СЕТ СН'!$F$15</f>
        <v>148.27584922</v>
      </c>
      <c r="X214" s="36">
        <f>SUMIFS(СВЦЭМ!$F$33:$F$776,СВЦЭМ!$A$33:$A$776,$A214,СВЦЭМ!$B$33:$B$776,X$190)+'СЕТ СН'!$F$15</f>
        <v>151.69361085</v>
      </c>
      <c r="Y214" s="36">
        <f>SUMIFS(СВЦЭМ!$F$33:$F$776,СВЦЭМ!$A$33:$A$776,$A214,СВЦЭМ!$B$33:$B$776,Y$190)+'СЕТ СН'!$F$15</f>
        <v>154.97160357000001</v>
      </c>
    </row>
    <row r="215" spans="1:25" ht="15.75" x14ac:dyDescent="0.2">
      <c r="A215" s="35">
        <f t="shared" si="5"/>
        <v>44221</v>
      </c>
      <c r="B215" s="36">
        <f>SUMIFS(СВЦЭМ!$F$33:$F$776,СВЦЭМ!$A$33:$A$776,$A215,СВЦЭМ!$B$33:$B$776,B$190)+'СЕТ СН'!$F$15</f>
        <v>157.25373626000001</v>
      </c>
      <c r="C215" s="36">
        <f>SUMIFS(СВЦЭМ!$F$33:$F$776,СВЦЭМ!$A$33:$A$776,$A215,СВЦЭМ!$B$33:$B$776,C$190)+'СЕТ СН'!$F$15</f>
        <v>161.38976388</v>
      </c>
      <c r="D215" s="36">
        <f>SUMIFS(СВЦЭМ!$F$33:$F$776,СВЦЭМ!$A$33:$A$776,$A215,СВЦЭМ!$B$33:$B$776,D$190)+'СЕТ СН'!$F$15</f>
        <v>163.53992018</v>
      </c>
      <c r="E215" s="36">
        <f>SUMIFS(СВЦЭМ!$F$33:$F$776,СВЦЭМ!$A$33:$A$776,$A215,СВЦЭМ!$B$33:$B$776,E$190)+'СЕТ СН'!$F$15</f>
        <v>165.39986912000001</v>
      </c>
      <c r="F215" s="36">
        <f>SUMIFS(СВЦЭМ!$F$33:$F$776,СВЦЭМ!$A$33:$A$776,$A215,СВЦЭМ!$B$33:$B$776,F$190)+'СЕТ СН'!$F$15</f>
        <v>168.01072241</v>
      </c>
      <c r="G215" s="36">
        <f>SUMIFS(СВЦЭМ!$F$33:$F$776,СВЦЭМ!$A$33:$A$776,$A215,СВЦЭМ!$B$33:$B$776,G$190)+'СЕТ СН'!$F$15</f>
        <v>165.62038365000001</v>
      </c>
      <c r="H215" s="36">
        <f>SUMIFS(СВЦЭМ!$F$33:$F$776,СВЦЭМ!$A$33:$A$776,$A215,СВЦЭМ!$B$33:$B$776,H$190)+'СЕТ СН'!$F$15</f>
        <v>160.16639025000001</v>
      </c>
      <c r="I215" s="36">
        <f>SUMIFS(СВЦЭМ!$F$33:$F$776,СВЦЭМ!$A$33:$A$776,$A215,СВЦЭМ!$B$33:$B$776,I$190)+'СЕТ СН'!$F$15</f>
        <v>156.29421454000001</v>
      </c>
      <c r="J215" s="36">
        <f>SUMIFS(СВЦЭМ!$F$33:$F$776,СВЦЭМ!$A$33:$A$776,$A215,СВЦЭМ!$B$33:$B$776,J$190)+'СЕТ СН'!$F$15</f>
        <v>151.88974157000001</v>
      </c>
      <c r="K215" s="36">
        <f>SUMIFS(СВЦЭМ!$F$33:$F$776,СВЦЭМ!$A$33:$A$776,$A215,СВЦЭМ!$B$33:$B$776,K$190)+'СЕТ СН'!$F$15</f>
        <v>151.23110571000001</v>
      </c>
      <c r="L215" s="36">
        <f>SUMIFS(СВЦЭМ!$F$33:$F$776,СВЦЭМ!$A$33:$A$776,$A215,СВЦЭМ!$B$33:$B$776,L$190)+'СЕТ СН'!$F$15</f>
        <v>149.39949396</v>
      </c>
      <c r="M215" s="36">
        <f>SUMIFS(СВЦЭМ!$F$33:$F$776,СВЦЭМ!$A$33:$A$776,$A215,СВЦЭМ!$B$33:$B$776,M$190)+'СЕТ СН'!$F$15</f>
        <v>150.10028911000001</v>
      </c>
      <c r="N215" s="36">
        <f>SUMIFS(СВЦЭМ!$F$33:$F$776,СВЦЭМ!$A$33:$A$776,$A215,СВЦЭМ!$B$33:$B$776,N$190)+'СЕТ СН'!$F$15</f>
        <v>151.02056238</v>
      </c>
      <c r="O215" s="36">
        <f>SUMIFS(СВЦЭМ!$F$33:$F$776,СВЦЭМ!$A$33:$A$776,$A215,СВЦЭМ!$B$33:$B$776,O$190)+'СЕТ СН'!$F$15</f>
        <v>152.01522195000001</v>
      </c>
      <c r="P215" s="36">
        <f>SUMIFS(СВЦЭМ!$F$33:$F$776,СВЦЭМ!$A$33:$A$776,$A215,СВЦЭМ!$B$33:$B$776,P$190)+'СЕТ СН'!$F$15</f>
        <v>152.3676375</v>
      </c>
      <c r="Q215" s="36">
        <f>SUMIFS(СВЦЭМ!$F$33:$F$776,СВЦЭМ!$A$33:$A$776,$A215,СВЦЭМ!$B$33:$B$776,Q$190)+'СЕТ СН'!$F$15</f>
        <v>152.55412539</v>
      </c>
      <c r="R215" s="36">
        <f>SUMIFS(СВЦЭМ!$F$33:$F$776,СВЦЭМ!$A$33:$A$776,$A215,СВЦЭМ!$B$33:$B$776,R$190)+'СЕТ СН'!$F$15</f>
        <v>152.51787868</v>
      </c>
      <c r="S215" s="36">
        <f>SUMIFS(СВЦЭМ!$F$33:$F$776,СВЦЭМ!$A$33:$A$776,$A215,СВЦЭМ!$B$33:$B$776,S$190)+'СЕТ СН'!$F$15</f>
        <v>151.53184413</v>
      </c>
      <c r="T215" s="36">
        <f>SUMIFS(СВЦЭМ!$F$33:$F$776,СВЦЭМ!$A$33:$A$776,$A215,СВЦЭМ!$B$33:$B$776,T$190)+'СЕТ СН'!$F$15</f>
        <v>147.97528555</v>
      </c>
      <c r="U215" s="36">
        <f>SUMIFS(СВЦЭМ!$F$33:$F$776,СВЦЭМ!$A$33:$A$776,$A215,СВЦЭМ!$B$33:$B$776,U$190)+'СЕТ СН'!$F$15</f>
        <v>147.93514038999999</v>
      </c>
      <c r="V215" s="36">
        <f>SUMIFS(СВЦЭМ!$F$33:$F$776,СВЦЭМ!$A$33:$A$776,$A215,СВЦЭМ!$B$33:$B$776,V$190)+'СЕТ СН'!$F$15</f>
        <v>149.77576827999999</v>
      </c>
      <c r="W215" s="36">
        <f>SUMIFS(СВЦЭМ!$F$33:$F$776,СВЦЭМ!$A$33:$A$776,$A215,СВЦЭМ!$B$33:$B$776,W$190)+'СЕТ СН'!$F$15</f>
        <v>151.15261613000001</v>
      </c>
      <c r="X215" s="36">
        <f>SUMIFS(СВЦЭМ!$F$33:$F$776,СВЦЭМ!$A$33:$A$776,$A215,СВЦЭМ!$B$33:$B$776,X$190)+'СЕТ СН'!$F$15</f>
        <v>151.92170128000001</v>
      </c>
      <c r="Y215" s="36">
        <f>SUMIFS(СВЦЭМ!$F$33:$F$776,СВЦЭМ!$A$33:$A$776,$A215,СВЦЭМ!$B$33:$B$776,Y$190)+'СЕТ СН'!$F$15</f>
        <v>154.6712847</v>
      </c>
    </row>
    <row r="216" spans="1:25" ht="15.75" x14ac:dyDescent="0.2">
      <c r="A216" s="35">
        <f t="shared" si="5"/>
        <v>44222</v>
      </c>
      <c r="B216" s="36">
        <f>SUMIFS(СВЦЭМ!$F$33:$F$776,СВЦЭМ!$A$33:$A$776,$A216,СВЦЭМ!$B$33:$B$776,B$190)+'СЕТ СН'!$F$15</f>
        <v>160.97511187000001</v>
      </c>
      <c r="C216" s="36">
        <f>SUMIFS(СВЦЭМ!$F$33:$F$776,СВЦЭМ!$A$33:$A$776,$A216,СВЦЭМ!$B$33:$B$776,C$190)+'СЕТ СН'!$F$15</f>
        <v>164.59591852</v>
      </c>
      <c r="D216" s="36">
        <f>SUMIFS(СВЦЭМ!$F$33:$F$776,СВЦЭМ!$A$33:$A$776,$A216,СВЦЭМ!$B$33:$B$776,D$190)+'СЕТ СН'!$F$15</f>
        <v>165.75978205999999</v>
      </c>
      <c r="E216" s="36">
        <f>SUMIFS(СВЦЭМ!$F$33:$F$776,СВЦЭМ!$A$33:$A$776,$A216,СВЦЭМ!$B$33:$B$776,E$190)+'СЕТ СН'!$F$15</f>
        <v>166.31979942999999</v>
      </c>
      <c r="F216" s="36">
        <f>SUMIFS(СВЦЭМ!$F$33:$F$776,СВЦЭМ!$A$33:$A$776,$A216,СВЦЭМ!$B$33:$B$776,F$190)+'СЕТ СН'!$F$15</f>
        <v>167.93789670999999</v>
      </c>
      <c r="G216" s="36">
        <f>SUMIFS(СВЦЭМ!$F$33:$F$776,СВЦЭМ!$A$33:$A$776,$A216,СВЦЭМ!$B$33:$B$776,G$190)+'СЕТ СН'!$F$15</f>
        <v>165.51754645</v>
      </c>
      <c r="H216" s="36">
        <f>SUMIFS(СВЦЭМ!$F$33:$F$776,СВЦЭМ!$A$33:$A$776,$A216,СВЦЭМ!$B$33:$B$776,H$190)+'СЕТ СН'!$F$15</f>
        <v>160.01234947</v>
      </c>
      <c r="I216" s="36">
        <f>SUMIFS(СВЦЭМ!$F$33:$F$776,СВЦЭМ!$A$33:$A$776,$A216,СВЦЭМ!$B$33:$B$776,I$190)+'СЕТ СН'!$F$15</f>
        <v>153.47032551999999</v>
      </c>
      <c r="J216" s="36">
        <f>SUMIFS(СВЦЭМ!$F$33:$F$776,СВЦЭМ!$A$33:$A$776,$A216,СВЦЭМ!$B$33:$B$776,J$190)+'СЕТ СН'!$F$15</f>
        <v>149.73226034000001</v>
      </c>
      <c r="K216" s="36">
        <f>SUMIFS(СВЦЭМ!$F$33:$F$776,СВЦЭМ!$A$33:$A$776,$A216,СВЦЭМ!$B$33:$B$776,K$190)+'СЕТ СН'!$F$15</f>
        <v>148.88092051999999</v>
      </c>
      <c r="L216" s="36">
        <f>SUMIFS(СВЦЭМ!$F$33:$F$776,СВЦЭМ!$A$33:$A$776,$A216,СВЦЭМ!$B$33:$B$776,L$190)+'СЕТ СН'!$F$15</f>
        <v>147.88250636999999</v>
      </c>
      <c r="M216" s="36">
        <f>SUMIFS(СВЦЭМ!$F$33:$F$776,СВЦЭМ!$A$33:$A$776,$A216,СВЦЭМ!$B$33:$B$776,M$190)+'СЕТ СН'!$F$15</f>
        <v>148.99375011000001</v>
      </c>
      <c r="N216" s="36">
        <f>SUMIFS(СВЦЭМ!$F$33:$F$776,СВЦЭМ!$A$33:$A$776,$A216,СВЦЭМ!$B$33:$B$776,N$190)+'СЕТ СН'!$F$15</f>
        <v>149.48731497</v>
      </c>
      <c r="O216" s="36">
        <f>SUMIFS(СВЦЭМ!$F$33:$F$776,СВЦЭМ!$A$33:$A$776,$A216,СВЦЭМ!$B$33:$B$776,O$190)+'СЕТ СН'!$F$15</f>
        <v>150.64625455999999</v>
      </c>
      <c r="P216" s="36">
        <f>SUMIFS(СВЦЭМ!$F$33:$F$776,СВЦЭМ!$A$33:$A$776,$A216,СВЦЭМ!$B$33:$B$776,P$190)+'СЕТ СН'!$F$15</f>
        <v>151.57912524</v>
      </c>
      <c r="Q216" s="36">
        <f>SUMIFS(СВЦЭМ!$F$33:$F$776,СВЦЭМ!$A$33:$A$776,$A216,СВЦЭМ!$B$33:$B$776,Q$190)+'СЕТ СН'!$F$15</f>
        <v>151.35532130999999</v>
      </c>
      <c r="R216" s="36">
        <f>SUMIFS(СВЦЭМ!$F$33:$F$776,СВЦЭМ!$A$33:$A$776,$A216,СВЦЭМ!$B$33:$B$776,R$190)+'СЕТ СН'!$F$15</f>
        <v>149.73877684999999</v>
      </c>
      <c r="S216" s="36">
        <f>SUMIFS(СВЦЭМ!$F$33:$F$776,СВЦЭМ!$A$33:$A$776,$A216,СВЦЭМ!$B$33:$B$776,S$190)+'СЕТ СН'!$F$15</f>
        <v>149.14429150999999</v>
      </c>
      <c r="T216" s="36">
        <f>SUMIFS(СВЦЭМ!$F$33:$F$776,СВЦЭМ!$A$33:$A$776,$A216,СВЦЭМ!$B$33:$B$776,T$190)+'СЕТ СН'!$F$15</f>
        <v>147.45493676999999</v>
      </c>
      <c r="U216" s="36">
        <f>SUMIFS(СВЦЭМ!$F$33:$F$776,СВЦЭМ!$A$33:$A$776,$A216,СВЦЭМ!$B$33:$B$776,U$190)+'СЕТ СН'!$F$15</f>
        <v>147.77891460999999</v>
      </c>
      <c r="V216" s="36">
        <f>SUMIFS(СВЦЭМ!$F$33:$F$776,СВЦЭМ!$A$33:$A$776,$A216,СВЦЭМ!$B$33:$B$776,V$190)+'СЕТ СН'!$F$15</f>
        <v>149.59319384</v>
      </c>
      <c r="W216" s="36">
        <f>SUMIFS(СВЦЭМ!$F$33:$F$776,СВЦЭМ!$A$33:$A$776,$A216,СВЦЭМ!$B$33:$B$776,W$190)+'СЕТ СН'!$F$15</f>
        <v>153.02789084</v>
      </c>
      <c r="X216" s="36">
        <f>SUMIFS(СВЦЭМ!$F$33:$F$776,СВЦЭМ!$A$33:$A$776,$A216,СВЦЭМ!$B$33:$B$776,X$190)+'СЕТ СН'!$F$15</f>
        <v>154.38139985999999</v>
      </c>
      <c r="Y216" s="36">
        <f>SUMIFS(СВЦЭМ!$F$33:$F$776,СВЦЭМ!$A$33:$A$776,$A216,СВЦЭМ!$B$33:$B$776,Y$190)+'СЕТ СН'!$F$15</f>
        <v>157.09277944999999</v>
      </c>
    </row>
    <row r="217" spans="1:25" ht="15.75" x14ac:dyDescent="0.2">
      <c r="A217" s="35">
        <f t="shared" si="5"/>
        <v>44223</v>
      </c>
      <c r="B217" s="36">
        <f>SUMIFS(СВЦЭМ!$F$33:$F$776,СВЦЭМ!$A$33:$A$776,$A217,СВЦЭМ!$B$33:$B$776,B$190)+'СЕТ СН'!$F$15</f>
        <v>159.04639829000001</v>
      </c>
      <c r="C217" s="36">
        <f>SUMIFS(СВЦЭМ!$F$33:$F$776,СВЦЭМ!$A$33:$A$776,$A217,СВЦЭМ!$B$33:$B$776,C$190)+'СЕТ СН'!$F$15</f>
        <v>162.25954397000001</v>
      </c>
      <c r="D217" s="36">
        <f>SUMIFS(СВЦЭМ!$F$33:$F$776,СВЦЭМ!$A$33:$A$776,$A217,СВЦЭМ!$B$33:$B$776,D$190)+'СЕТ СН'!$F$15</f>
        <v>164.36832588999999</v>
      </c>
      <c r="E217" s="36">
        <f>SUMIFS(СВЦЭМ!$F$33:$F$776,СВЦЭМ!$A$33:$A$776,$A217,СВЦЭМ!$B$33:$B$776,E$190)+'СЕТ СН'!$F$15</f>
        <v>165.4328611</v>
      </c>
      <c r="F217" s="36">
        <f>SUMIFS(СВЦЭМ!$F$33:$F$776,СВЦЭМ!$A$33:$A$776,$A217,СВЦЭМ!$B$33:$B$776,F$190)+'СЕТ СН'!$F$15</f>
        <v>166.98451324000001</v>
      </c>
      <c r="G217" s="36">
        <f>SUMIFS(СВЦЭМ!$F$33:$F$776,СВЦЭМ!$A$33:$A$776,$A217,СВЦЭМ!$B$33:$B$776,G$190)+'СЕТ СН'!$F$15</f>
        <v>164.37465087000001</v>
      </c>
      <c r="H217" s="36">
        <f>SUMIFS(СВЦЭМ!$F$33:$F$776,СВЦЭМ!$A$33:$A$776,$A217,СВЦЭМ!$B$33:$B$776,H$190)+'СЕТ СН'!$F$15</f>
        <v>159.31372855999999</v>
      </c>
      <c r="I217" s="36">
        <f>SUMIFS(СВЦЭМ!$F$33:$F$776,СВЦЭМ!$A$33:$A$776,$A217,СВЦЭМ!$B$33:$B$776,I$190)+'СЕТ СН'!$F$15</f>
        <v>155.76042096</v>
      </c>
      <c r="J217" s="36">
        <f>SUMIFS(СВЦЭМ!$F$33:$F$776,СВЦЭМ!$A$33:$A$776,$A217,СВЦЭМ!$B$33:$B$776,J$190)+'СЕТ СН'!$F$15</f>
        <v>151.38884281</v>
      </c>
      <c r="K217" s="36">
        <f>SUMIFS(СВЦЭМ!$F$33:$F$776,СВЦЭМ!$A$33:$A$776,$A217,СВЦЭМ!$B$33:$B$776,K$190)+'СЕТ СН'!$F$15</f>
        <v>149.60816935</v>
      </c>
      <c r="L217" s="36">
        <f>SUMIFS(СВЦЭМ!$F$33:$F$776,СВЦЭМ!$A$33:$A$776,$A217,СВЦЭМ!$B$33:$B$776,L$190)+'СЕТ СН'!$F$15</f>
        <v>148.47565993000001</v>
      </c>
      <c r="M217" s="36">
        <f>SUMIFS(СВЦЭМ!$F$33:$F$776,СВЦЭМ!$A$33:$A$776,$A217,СВЦЭМ!$B$33:$B$776,M$190)+'СЕТ СН'!$F$15</f>
        <v>150.05846679000001</v>
      </c>
      <c r="N217" s="36">
        <f>SUMIFS(СВЦЭМ!$F$33:$F$776,СВЦЭМ!$A$33:$A$776,$A217,СВЦЭМ!$B$33:$B$776,N$190)+'СЕТ СН'!$F$15</f>
        <v>150.91581189999999</v>
      </c>
      <c r="O217" s="36">
        <f>SUMIFS(СВЦЭМ!$F$33:$F$776,СВЦЭМ!$A$33:$A$776,$A217,СВЦЭМ!$B$33:$B$776,O$190)+'СЕТ СН'!$F$15</f>
        <v>152.95865230000001</v>
      </c>
      <c r="P217" s="36">
        <f>SUMIFS(СВЦЭМ!$F$33:$F$776,СВЦЭМ!$A$33:$A$776,$A217,СВЦЭМ!$B$33:$B$776,P$190)+'СЕТ СН'!$F$15</f>
        <v>154.38968159999999</v>
      </c>
      <c r="Q217" s="36">
        <f>SUMIFS(СВЦЭМ!$F$33:$F$776,СВЦЭМ!$A$33:$A$776,$A217,СВЦЭМ!$B$33:$B$776,Q$190)+'СЕТ СН'!$F$15</f>
        <v>155.50174871999999</v>
      </c>
      <c r="R217" s="36">
        <f>SUMIFS(СВЦЭМ!$F$33:$F$776,СВЦЭМ!$A$33:$A$776,$A217,СВЦЭМ!$B$33:$B$776,R$190)+'СЕТ СН'!$F$15</f>
        <v>153.99475289</v>
      </c>
      <c r="S217" s="36">
        <f>SUMIFS(СВЦЭМ!$F$33:$F$776,СВЦЭМ!$A$33:$A$776,$A217,СВЦЭМ!$B$33:$B$776,S$190)+'СЕТ СН'!$F$15</f>
        <v>151.92798605999999</v>
      </c>
      <c r="T217" s="36">
        <f>SUMIFS(СВЦЭМ!$F$33:$F$776,СВЦЭМ!$A$33:$A$776,$A217,СВЦЭМ!$B$33:$B$776,T$190)+'СЕТ СН'!$F$15</f>
        <v>147.04909019999999</v>
      </c>
      <c r="U217" s="36">
        <f>SUMIFS(СВЦЭМ!$F$33:$F$776,СВЦЭМ!$A$33:$A$776,$A217,СВЦЭМ!$B$33:$B$776,U$190)+'СЕТ СН'!$F$15</f>
        <v>147.21041389000001</v>
      </c>
      <c r="V217" s="36">
        <f>SUMIFS(СВЦЭМ!$F$33:$F$776,СВЦЭМ!$A$33:$A$776,$A217,СВЦЭМ!$B$33:$B$776,V$190)+'СЕТ СН'!$F$15</f>
        <v>148.67538094</v>
      </c>
      <c r="W217" s="36">
        <f>SUMIFS(СВЦЭМ!$F$33:$F$776,СВЦЭМ!$A$33:$A$776,$A217,СВЦЭМ!$B$33:$B$776,W$190)+'СЕТ СН'!$F$15</f>
        <v>151.69654413999999</v>
      </c>
      <c r="X217" s="36">
        <f>SUMIFS(СВЦЭМ!$F$33:$F$776,СВЦЭМ!$A$33:$A$776,$A217,СВЦЭМ!$B$33:$B$776,X$190)+'СЕТ СН'!$F$15</f>
        <v>152.68062885000001</v>
      </c>
      <c r="Y217" s="36">
        <f>SUMIFS(СВЦЭМ!$F$33:$F$776,СВЦЭМ!$A$33:$A$776,$A217,СВЦЭМ!$B$33:$B$776,Y$190)+'СЕТ СН'!$F$15</f>
        <v>156.29271951999999</v>
      </c>
    </row>
    <row r="218" spans="1:25" ht="15.75" x14ac:dyDescent="0.2">
      <c r="A218" s="35">
        <f t="shared" si="5"/>
        <v>44224</v>
      </c>
      <c r="B218" s="36">
        <f>SUMIFS(СВЦЭМ!$F$33:$F$776,СВЦЭМ!$A$33:$A$776,$A218,СВЦЭМ!$B$33:$B$776,B$190)+'СЕТ СН'!$F$15</f>
        <v>153.80716717000001</v>
      </c>
      <c r="C218" s="36">
        <f>SUMIFS(СВЦЭМ!$F$33:$F$776,СВЦЭМ!$A$33:$A$776,$A218,СВЦЭМ!$B$33:$B$776,C$190)+'СЕТ СН'!$F$15</f>
        <v>161.69585269000001</v>
      </c>
      <c r="D218" s="36">
        <f>SUMIFS(СВЦЭМ!$F$33:$F$776,СВЦЭМ!$A$33:$A$776,$A218,СВЦЭМ!$B$33:$B$776,D$190)+'СЕТ СН'!$F$15</f>
        <v>166.47549326999999</v>
      </c>
      <c r="E218" s="36">
        <f>SUMIFS(СВЦЭМ!$F$33:$F$776,СВЦЭМ!$A$33:$A$776,$A218,СВЦЭМ!$B$33:$B$776,E$190)+'СЕТ СН'!$F$15</f>
        <v>167.05245708999999</v>
      </c>
      <c r="F218" s="36">
        <f>SUMIFS(СВЦЭМ!$F$33:$F$776,СВЦЭМ!$A$33:$A$776,$A218,СВЦЭМ!$B$33:$B$776,F$190)+'СЕТ СН'!$F$15</f>
        <v>168.50458226000001</v>
      </c>
      <c r="G218" s="36">
        <f>SUMIFS(СВЦЭМ!$F$33:$F$776,СВЦЭМ!$A$33:$A$776,$A218,СВЦЭМ!$B$33:$B$776,G$190)+'СЕТ СН'!$F$15</f>
        <v>166.43703819000001</v>
      </c>
      <c r="H218" s="36">
        <f>SUMIFS(СВЦЭМ!$F$33:$F$776,СВЦЭМ!$A$33:$A$776,$A218,СВЦЭМ!$B$33:$B$776,H$190)+'СЕТ СН'!$F$15</f>
        <v>160.99447556000001</v>
      </c>
      <c r="I218" s="36">
        <f>SUMIFS(СВЦЭМ!$F$33:$F$776,СВЦЭМ!$A$33:$A$776,$A218,СВЦЭМ!$B$33:$B$776,I$190)+'СЕТ СН'!$F$15</f>
        <v>157.56924063</v>
      </c>
      <c r="J218" s="36">
        <f>SUMIFS(СВЦЭМ!$F$33:$F$776,СВЦЭМ!$A$33:$A$776,$A218,СВЦЭМ!$B$33:$B$776,J$190)+'СЕТ СН'!$F$15</f>
        <v>154.86812878000001</v>
      </c>
      <c r="K218" s="36">
        <f>SUMIFS(СВЦЭМ!$F$33:$F$776,СВЦЭМ!$A$33:$A$776,$A218,СВЦЭМ!$B$33:$B$776,K$190)+'СЕТ СН'!$F$15</f>
        <v>153.25330375999999</v>
      </c>
      <c r="L218" s="36">
        <f>SUMIFS(СВЦЭМ!$F$33:$F$776,СВЦЭМ!$A$33:$A$776,$A218,СВЦЭМ!$B$33:$B$776,L$190)+'СЕТ СН'!$F$15</f>
        <v>152.5268341</v>
      </c>
      <c r="M218" s="36">
        <f>SUMIFS(СВЦЭМ!$F$33:$F$776,СВЦЭМ!$A$33:$A$776,$A218,СВЦЭМ!$B$33:$B$776,M$190)+'СЕТ СН'!$F$15</f>
        <v>153.64638054</v>
      </c>
      <c r="N218" s="36">
        <f>SUMIFS(СВЦЭМ!$F$33:$F$776,СВЦЭМ!$A$33:$A$776,$A218,СВЦЭМ!$B$33:$B$776,N$190)+'СЕТ СН'!$F$15</f>
        <v>154.49238503000001</v>
      </c>
      <c r="O218" s="36">
        <f>SUMIFS(СВЦЭМ!$F$33:$F$776,СВЦЭМ!$A$33:$A$776,$A218,СВЦЭМ!$B$33:$B$776,O$190)+'СЕТ СН'!$F$15</f>
        <v>153.09023941999999</v>
      </c>
      <c r="P218" s="36">
        <f>SUMIFS(СВЦЭМ!$F$33:$F$776,СВЦЭМ!$A$33:$A$776,$A218,СВЦЭМ!$B$33:$B$776,P$190)+'СЕТ СН'!$F$15</f>
        <v>153.84170929000001</v>
      </c>
      <c r="Q218" s="36">
        <f>SUMIFS(СВЦЭМ!$F$33:$F$776,СВЦЭМ!$A$33:$A$776,$A218,СВЦЭМ!$B$33:$B$776,Q$190)+'СЕТ СН'!$F$15</f>
        <v>154.26155746000001</v>
      </c>
      <c r="R218" s="36">
        <f>SUMIFS(СВЦЭМ!$F$33:$F$776,СВЦЭМ!$A$33:$A$776,$A218,СВЦЭМ!$B$33:$B$776,R$190)+'СЕТ СН'!$F$15</f>
        <v>153.61833722</v>
      </c>
      <c r="S218" s="36">
        <f>SUMIFS(СВЦЭМ!$F$33:$F$776,СВЦЭМ!$A$33:$A$776,$A218,СВЦЭМ!$B$33:$B$776,S$190)+'СЕТ СН'!$F$15</f>
        <v>152.06935392</v>
      </c>
      <c r="T218" s="36">
        <f>SUMIFS(СВЦЭМ!$F$33:$F$776,СВЦЭМ!$A$33:$A$776,$A218,СВЦЭМ!$B$33:$B$776,T$190)+'СЕТ СН'!$F$15</f>
        <v>148.63932539999999</v>
      </c>
      <c r="U218" s="36">
        <f>SUMIFS(СВЦЭМ!$F$33:$F$776,СВЦЭМ!$A$33:$A$776,$A218,СВЦЭМ!$B$33:$B$776,U$190)+'СЕТ СН'!$F$15</f>
        <v>148.72936529</v>
      </c>
      <c r="V218" s="36">
        <f>SUMIFS(СВЦЭМ!$F$33:$F$776,СВЦЭМ!$A$33:$A$776,$A218,СВЦЭМ!$B$33:$B$776,V$190)+'СЕТ СН'!$F$15</f>
        <v>149.97165767999999</v>
      </c>
      <c r="W218" s="36">
        <f>SUMIFS(СВЦЭМ!$F$33:$F$776,СВЦЭМ!$A$33:$A$776,$A218,СВЦЭМ!$B$33:$B$776,W$190)+'СЕТ СН'!$F$15</f>
        <v>151.79267884000001</v>
      </c>
      <c r="X218" s="36">
        <f>SUMIFS(СВЦЭМ!$F$33:$F$776,СВЦЭМ!$A$33:$A$776,$A218,СВЦЭМ!$B$33:$B$776,X$190)+'СЕТ СН'!$F$15</f>
        <v>151.67460792</v>
      </c>
      <c r="Y218" s="36">
        <f>SUMIFS(СВЦЭМ!$F$33:$F$776,СВЦЭМ!$A$33:$A$776,$A218,СВЦЭМ!$B$33:$B$776,Y$190)+'СЕТ СН'!$F$15</f>
        <v>154.74050571000001</v>
      </c>
    </row>
    <row r="219" spans="1:25" ht="15.75" x14ac:dyDescent="0.2">
      <c r="A219" s="35">
        <f t="shared" si="5"/>
        <v>44225</v>
      </c>
      <c r="B219" s="36">
        <f>SUMIFS(СВЦЭМ!$F$33:$F$776,СВЦЭМ!$A$33:$A$776,$A219,СВЦЭМ!$B$33:$B$776,B$190)+'СЕТ СН'!$F$15</f>
        <v>152.78454611000001</v>
      </c>
      <c r="C219" s="36">
        <f>SUMIFS(СВЦЭМ!$F$33:$F$776,СВЦЭМ!$A$33:$A$776,$A219,СВЦЭМ!$B$33:$B$776,C$190)+'СЕТ СН'!$F$15</f>
        <v>156.93106308</v>
      </c>
      <c r="D219" s="36">
        <f>SUMIFS(СВЦЭМ!$F$33:$F$776,СВЦЭМ!$A$33:$A$776,$A219,СВЦЭМ!$B$33:$B$776,D$190)+'СЕТ СН'!$F$15</f>
        <v>158.85218756</v>
      </c>
      <c r="E219" s="36">
        <f>SUMIFS(СВЦЭМ!$F$33:$F$776,СВЦЭМ!$A$33:$A$776,$A219,СВЦЭМ!$B$33:$B$776,E$190)+'СЕТ СН'!$F$15</f>
        <v>157.16680518000001</v>
      </c>
      <c r="F219" s="36">
        <f>SUMIFS(СВЦЭМ!$F$33:$F$776,СВЦЭМ!$A$33:$A$776,$A219,СВЦЭМ!$B$33:$B$776,F$190)+'СЕТ СН'!$F$15</f>
        <v>156.71147683000001</v>
      </c>
      <c r="G219" s="36">
        <f>SUMIFS(СВЦЭМ!$F$33:$F$776,СВЦЭМ!$A$33:$A$776,$A219,СВЦЭМ!$B$33:$B$776,G$190)+'СЕТ СН'!$F$15</f>
        <v>155.47834639999999</v>
      </c>
      <c r="H219" s="36">
        <f>SUMIFS(СВЦЭМ!$F$33:$F$776,СВЦЭМ!$A$33:$A$776,$A219,СВЦЭМ!$B$33:$B$776,H$190)+'СЕТ СН'!$F$15</f>
        <v>150.86885896999999</v>
      </c>
      <c r="I219" s="36">
        <f>SUMIFS(СВЦЭМ!$F$33:$F$776,СВЦЭМ!$A$33:$A$776,$A219,СВЦЭМ!$B$33:$B$776,I$190)+'СЕТ СН'!$F$15</f>
        <v>145.47974325000001</v>
      </c>
      <c r="J219" s="36">
        <f>SUMIFS(СВЦЭМ!$F$33:$F$776,СВЦЭМ!$A$33:$A$776,$A219,СВЦЭМ!$B$33:$B$776,J$190)+'СЕТ СН'!$F$15</f>
        <v>144.53882350999999</v>
      </c>
      <c r="K219" s="36">
        <f>SUMIFS(СВЦЭМ!$F$33:$F$776,СВЦЭМ!$A$33:$A$776,$A219,СВЦЭМ!$B$33:$B$776,K$190)+'СЕТ СН'!$F$15</f>
        <v>143.12039804</v>
      </c>
      <c r="L219" s="36">
        <f>SUMIFS(СВЦЭМ!$F$33:$F$776,СВЦЭМ!$A$33:$A$776,$A219,СВЦЭМ!$B$33:$B$776,L$190)+'СЕТ СН'!$F$15</f>
        <v>143.46226758</v>
      </c>
      <c r="M219" s="36">
        <f>SUMIFS(СВЦЭМ!$F$33:$F$776,СВЦЭМ!$A$33:$A$776,$A219,СВЦЭМ!$B$33:$B$776,M$190)+'СЕТ СН'!$F$15</f>
        <v>147.64667885</v>
      </c>
      <c r="N219" s="36">
        <f>SUMIFS(СВЦЭМ!$F$33:$F$776,СВЦЭМ!$A$33:$A$776,$A219,СВЦЭМ!$B$33:$B$776,N$190)+'СЕТ СН'!$F$15</f>
        <v>148.58242716000001</v>
      </c>
      <c r="O219" s="36">
        <f>SUMIFS(СВЦЭМ!$F$33:$F$776,СВЦЭМ!$A$33:$A$776,$A219,СВЦЭМ!$B$33:$B$776,O$190)+'СЕТ СН'!$F$15</f>
        <v>149.54475361999999</v>
      </c>
      <c r="P219" s="36">
        <f>SUMIFS(СВЦЭМ!$F$33:$F$776,СВЦЭМ!$A$33:$A$776,$A219,СВЦЭМ!$B$33:$B$776,P$190)+'СЕТ СН'!$F$15</f>
        <v>150.54167605000001</v>
      </c>
      <c r="Q219" s="36">
        <f>SUMIFS(СВЦЭМ!$F$33:$F$776,СВЦЭМ!$A$33:$A$776,$A219,СВЦЭМ!$B$33:$B$776,Q$190)+'СЕТ СН'!$F$15</f>
        <v>149.89832206</v>
      </c>
      <c r="R219" s="36">
        <f>SUMIFS(СВЦЭМ!$F$33:$F$776,СВЦЭМ!$A$33:$A$776,$A219,СВЦЭМ!$B$33:$B$776,R$190)+'СЕТ СН'!$F$15</f>
        <v>145.54712448999999</v>
      </c>
      <c r="S219" s="36">
        <f>SUMIFS(СВЦЭМ!$F$33:$F$776,СВЦЭМ!$A$33:$A$776,$A219,СВЦЭМ!$B$33:$B$776,S$190)+'СЕТ СН'!$F$15</f>
        <v>147.34328675</v>
      </c>
      <c r="T219" s="36">
        <f>SUMIFS(СВЦЭМ!$F$33:$F$776,СВЦЭМ!$A$33:$A$776,$A219,СВЦЭМ!$B$33:$B$776,T$190)+'СЕТ СН'!$F$15</f>
        <v>145.16360474999999</v>
      </c>
      <c r="U219" s="36">
        <f>SUMIFS(СВЦЭМ!$F$33:$F$776,СВЦЭМ!$A$33:$A$776,$A219,СВЦЭМ!$B$33:$B$776,U$190)+'СЕТ СН'!$F$15</f>
        <v>145.24890757</v>
      </c>
      <c r="V219" s="36">
        <f>SUMIFS(СВЦЭМ!$F$33:$F$776,СВЦЭМ!$A$33:$A$776,$A219,СВЦЭМ!$B$33:$B$776,V$190)+'СЕТ СН'!$F$15</f>
        <v>147.55472946</v>
      </c>
      <c r="W219" s="36">
        <f>SUMIFS(СВЦЭМ!$F$33:$F$776,СВЦЭМ!$A$33:$A$776,$A219,СВЦЭМ!$B$33:$B$776,W$190)+'СЕТ СН'!$F$15</f>
        <v>149.51207783000001</v>
      </c>
      <c r="X219" s="36">
        <f>SUMIFS(СВЦЭМ!$F$33:$F$776,СВЦЭМ!$A$33:$A$776,$A219,СВЦЭМ!$B$33:$B$776,X$190)+'СЕТ СН'!$F$15</f>
        <v>149.56124184999999</v>
      </c>
      <c r="Y219" s="36">
        <f>SUMIFS(СВЦЭМ!$F$33:$F$776,СВЦЭМ!$A$33:$A$776,$A219,СВЦЭМ!$B$33:$B$776,Y$190)+'СЕТ СН'!$F$15</f>
        <v>150.89779973</v>
      </c>
    </row>
    <row r="220" spans="1:25" ht="15.75" x14ac:dyDescent="0.2">
      <c r="A220" s="35">
        <f t="shared" si="5"/>
        <v>44226</v>
      </c>
      <c r="B220" s="36">
        <f>SUMIFS(СВЦЭМ!$F$33:$F$776,СВЦЭМ!$A$33:$A$776,$A220,СВЦЭМ!$B$33:$B$776,B$190)+'СЕТ СН'!$F$15</f>
        <v>149.72875445</v>
      </c>
      <c r="C220" s="36">
        <f>SUMIFS(СВЦЭМ!$F$33:$F$776,СВЦЭМ!$A$33:$A$776,$A220,СВЦЭМ!$B$33:$B$776,C$190)+'СЕТ СН'!$F$15</f>
        <v>154.75344883</v>
      </c>
      <c r="D220" s="36">
        <f>SUMIFS(СВЦЭМ!$F$33:$F$776,СВЦЭМ!$A$33:$A$776,$A220,СВЦЭМ!$B$33:$B$776,D$190)+'СЕТ СН'!$F$15</f>
        <v>157.41922018</v>
      </c>
      <c r="E220" s="36">
        <f>SUMIFS(СВЦЭМ!$F$33:$F$776,СВЦЭМ!$A$33:$A$776,$A220,СВЦЭМ!$B$33:$B$776,E$190)+'СЕТ СН'!$F$15</f>
        <v>158.15622504999999</v>
      </c>
      <c r="F220" s="36">
        <f>SUMIFS(СВЦЭМ!$F$33:$F$776,СВЦЭМ!$A$33:$A$776,$A220,СВЦЭМ!$B$33:$B$776,F$190)+'СЕТ СН'!$F$15</f>
        <v>160.23047581</v>
      </c>
      <c r="G220" s="36">
        <f>SUMIFS(СВЦЭМ!$F$33:$F$776,СВЦЭМ!$A$33:$A$776,$A220,СВЦЭМ!$B$33:$B$776,G$190)+'СЕТ СН'!$F$15</f>
        <v>159.56231672999999</v>
      </c>
      <c r="H220" s="36">
        <f>SUMIFS(СВЦЭМ!$F$33:$F$776,СВЦЭМ!$A$33:$A$776,$A220,СВЦЭМ!$B$33:$B$776,H$190)+'СЕТ СН'!$F$15</f>
        <v>157.82798754000001</v>
      </c>
      <c r="I220" s="36">
        <f>SUMIFS(СВЦЭМ!$F$33:$F$776,СВЦЭМ!$A$33:$A$776,$A220,СВЦЭМ!$B$33:$B$776,I$190)+'СЕТ СН'!$F$15</f>
        <v>154.49840502000001</v>
      </c>
      <c r="J220" s="36">
        <f>SUMIFS(СВЦЭМ!$F$33:$F$776,СВЦЭМ!$A$33:$A$776,$A220,СВЦЭМ!$B$33:$B$776,J$190)+'СЕТ СН'!$F$15</f>
        <v>151.89675127999999</v>
      </c>
      <c r="K220" s="36">
        <f>SUMIFS(СВЦЭМ!$F$33:$F$776,СВЦЭМ!$A$33:$A$776,$A220,СВЦЭМ!$B$33:$B$776,K$190)+'СЕТ СН'!$F$15</f>
        <v>149.22791591999999</v>
      </c>
      <c r="L220" s="36">
        <f>SUMIFS(СВЦЭМ!$F$33:$F$776,СВЦЭМ!$A$33:$A$776,$A220,СВЦЭМ!$B$33:$B$776,L$190)+'СЕТ СН'!$F$15</f>
        <v>147.00689166000001</v>
      </c>
      <c r="M220" s="36">
        <f>SUMIFS(СВЦЭМ!$F$33:$F$776,СВЦЭМ!$A$33:$A$776,$A220,СВЦЭМ!$B$33:$B$776,M$190)+'СЕТ СН'!$F$15</f>
        <v>147.27070338999999</v>
      </c>
      <c r="N220" s="36">
        <f>SUMIFS(СВЦЭМ!$F$33:$F$776,СВЦЭМ!$A$33:$A$776,$A220,СВЦЭМ!$B$33:$B$776,N$190)+'СЕТ СН'!$F$15</f>
        <v>147.05486980000001</v>
      </c>
      <c r="O220" s="36">
        <f>SUMIFS(СВЦЭМ!$F$33:$F$776,СВЦЭМ!$A$33:$A$776,$A220,СВЦЭМ!$B$33:$B$776,O$190)+'СЕТ СН'!$F$15</f>
        <v>147.60289284999999</v>
      </c>
      <c r="P220" s="36">
        <f>SUMIFS(СВЦЭМ!$F$33:$F$776,СВЦЭМ!$A$33:$A$776,$A220,СВЦЭМ!$B$33:$B$776,P$190)+'СЕТ СН'!$F$15</f>
        <v>150.38582231999999</v>
      </c>
      <c r="Q220" s="36">
        <f>SUMIFS(СВЦЭМ!$F$33:$F$776,СВЦЭМ!$A$33:$A$776,$A220,СВЦЭМ!$B$33:$B$776,Q$190)+'СЕТ СН'!$F$15</f>
        <v>151.49131925</v>
      </c>
      <c r="R220" s="36">
        <f>SUMIFS(СВЦЭМ!$F$33:$F$776,СВЦЭМ!$A$33:$A$776,$A220,СВЦЭМ!$B$33:$B$776,R$190)+'СЕТ СН'!$F$15</f>
        <v>148.98369210000001</v>
      </c>
      <c r="S220" s="36">
        <f>SUMIFS(СВЦЭМ!$F$33:$F$776,СВЦЭМ!$A$33:$A$776,$A220,СВЦЭМ!$B$33:$B$776,S$190)+'СЕТ СН'!$F$15</f>
        <v>147.76121086000001</v>
      </c>
      <c r="T220" s="36">
        <f>SUMIFS(СВЦЭМ!$F$33:$F$776,СВЦЭМ!$A$33:$A$776,$A220,СВЦЭМ!$B$33:$B$776,T$190)+'СЕТ СН'!$F$15</f>
        <v>145.99736440000001</v>
      </c>
      <c r="U220" s="36">
        <f>SUMIFS(СВЦЭМ!$F$33:$F$776,СВЦЭМ!$A$33:$A$776,$A220,СВЦЭМ!$B$33:$B$776,U$190)+'СЕТ СН'!$F$15</f>
        <v>145.32091466</v>
      </c>
      <c r="V220" s="36">
        <f>SUMIFS(СВЦЭМ!$F$33:$F$776,СВЦЭМ!$A$33:$A$776,$A220,СВЦЭМ!$B$33:$B$776,V$190)+'СЕТ СН'!$F$15</f>
        <v>148.04236349999999</v>
      </c>
      <c r="W220" s="36">
        <f>SUMIFS(СВЦЭМ!$F$33:$F$776,СВЦЭМ!$A$33:$A$776,$A220,СВЦЭМ!$B$33:$B$776,W$190)+'СЕТ СН'!$F$15</f>
        <v>149.04307739999999</v>
      </c>
      <c r="X220" s="36">
        <f>SUMIFS(СВЦЭМ!$F$33:$F$776,СВЦЭМ!$A$33:$A$776,$A220,СВЦЭМ!$B$33:$B$776,X$190)+'СЕТ СН'!$F$15</f>
        <v>151.35316552</v>
      </c>
      <c r="Y220" s="36">
        <f>SUMIFS(СВЦЭМ!$F$33:$F$776,СВЦЭМ!$A$33:$A$776,$A220,СВЦЭМ!$B$33:$B$776,Y$190)+'СЕТ СН'!$F$15</f>
        <v>154.70886333999999</v>
      </c>
    </row>
    <row r="221" spans="1:25" ht="15.75" x14ac:dyDescent="0.2">
      <c r="A221" s="35">
        <f t="shared" si="5"/>
        <v>44227</v>
      </c>
      <c r="B221" s="36">
        <f>SUMIFS(СВЦЭМ!$F$33:$F$776,СВЦЭМ!$A$33:$A$776,$A221,СВЦЭМ!$B$33:$B$776,B$190)+'СЕТ СН'!$F$15</f>
        <v>147.64388414999999</v>
      </c>
      <c r="C221" s="36">
        <f>SUMIFS(СВЦЭМ!$F$33:$F$776,СВЦЭМ!$A$33:$A$776,$A221,СВЦЭМ!$B$33:$B$776,C$190)+'СЕТ СН'!$F$15</f>
        <v>152.91208581999999</v>
      </c>
      <c r="D221" s="36">
        <f>SUMIFS(СВЦЭМ!$F$33:$F$776,СВЦЭМ!$A$33:$A$776,$A221,СВЦЭМ!$B$33:$B$776,D$190)+'СЕТ СН'!$F$15</f>
        <v>155.35695616999999</v>
      </c>
      <c r="E221" s="36">
        <f>SUMIFS(СВЦЭМ!$F$33:$F$776,СВЦЭМ!$A$33:$A$776,$A221,СВЦЭМ!$B$33:$B$776,E$190)+'СЕТ СН'!$F$15</f>
        <v>156.43923824999999</v>
      </c>
      <c r="F221" s="36">
        <f>SUMIFS(СВЦЭМ!$F$33:$F$776,СВЦЭМ!$A$33:$A$776,$A221,СВЦЭМ!$B$33:$B$776,F$190)+'СЕТ СН'!$F$15</f>
        <v>159.21082792999999</v>
      </c>
      <c r="G221" s="36">
        <f>SUMIFS(СВЦЭМ!$F$33:$F$776,СВЦЭМ!$A$33:$A$776,$A221,СВЦЭМ!$B$33:$B$776,G$190)+'СЕТ СН'!$F$15</f>
        <v>157.76787912</v>
      </c>
      <c r="H221" s="36">
        <f>SUMIFS(СВЦЭМ!$F$33:$F$776,СВЦЭМ!$A$33:$A$776,$A221,СВЦЭМ!$B$33:$B$776,H$190)+'СЕТ СН'!$F$15</f>
        <v>156.32832762999999</v>
      </c>
      <c r="I221" s="36">
        <f>SUMIFS(СВЦЭМ!$F$33:$F$776,СВЦЭМ!$A$33:$A$776,$A221,СВЦЭМ!$B$33:$B$776,I$190)+'СЕТ СН'!$F$15</f>
        <v>155.24272736</v>
      </c>
      <c r="J221" s="36">
        <f>SUMIFS(СВЦЭМ!$F$33:$F$776,СВЦЭМ!$A$33:$A$776,$A221,СВЦЭМ!$B$33:$B$776,J$190)+'СЕТ СН'!$F$15</f>
        <v>152.46353096000001</v>
      </c>
      <c r="K221" s="36">
        <f>SUMIFS(СВЦЭМ!$F$33:$F$776,СВЦЭМ!$A$33:$A$776,$A221,СВЦЭМ!$B$33:$B$776,K$190)+'СЕТ СН'!$F$15</f>
        <v>149.46620486</v>
      </c>
      <c r="L221" s="36">
        <f>SUMIFS(СВЦЭМ!$F$33:$F$776,СВЦЭМ!$A$33:$A$776,$A221,СВЦЭМ!$B$33:$B$776,L$190)+'СЕТ СН'!$F$15</f>
        <v>147.21749109999999</v>
      </c>
      <c r="M221" s="36">
        <f>SUMIFS(СВЦЭМ!$F$33:$F$776,СВЦЭМ!$A$33:$A$776,$A221,СВЦЭМ!$B$33:$B$776,M$190)+'СЕТ СН'!$F$15</f>
        <v>147.88929709999999</v>
      </c>
      <c r="N221" s="36">
        <f>SUMIFS(СВЦЭМ!$F$33:$F$776,СВЦЭМ!$A$33:$A$776,$A221,СВЦЭМ!$B$33:$B$776,N$190)+'СЕТ СН'!$F$15</f>
        <v>147.30637071999999</v>
      </c>
      <c r="O221" s="36">
        <f>SUMIFS(СВЦЭМ!$F$33:$F$776,СВЦЭМ!$A$33:$A$776,$A221,СВЦЭМ!$B$33:$B$776,O$190)+'СЕТ СН'!$F$15</f>
        <v>146.58700343999999</v>
      </c>
      <c r="P221" s="36">
        <f>SUMIFS(СВЦЭМ!$F$33:$F$776,СВЦЭМ!$A$33:$A$776,$A221,СВЦЭМ!$B$33:$B$776,P$190)+'СЕТ СН'!$F$15</f>
        <v>146.19486499999999</v>
      </c>
      <c r="Q221" s="36">
        <f>SUMIFS(СВЦЭМ!$F$33:$F$776,СВЦЭМ!$A$33:$A$776,$A221,СВЦЭМ!$B$33:$B$776,Q$190)+'СЕТ СН'!$F$15</f>
        <v>146.93618731000001</v>
      </c>
      <c r="R221" s="36">
        <f>SUMIFS(СВЦЭМ!$F$33:$F$776,СВЦЭМ!$A$33:$A$776,$A221,СВЦЭМ!$B$33:$B$776,R$190)+'СЕТ СН'!$F$15</f>
        <v>148.90419019999999</v>
      </c>
      <c r="S221" s="36">
        <f>SUMIFS(СВЦЭМ!$F$33:$F$776,СВЦЭМ!$A$33:$A$776,$A221,СВЦЭМ!$B$33:$B$776,S$190)+'СЕТ СН'!$F$15</f>
        <v>151.87168518999999</v>
      </c>
      <c r="T221" s="36">
        <f>SUMIFS(СВЦЭМ!$F$33:$F$776,СВЦЭМ!$A$33:$A$776,$A221,СВЦЭМ!$B$33:$B$776,T$190)+'СЕТ СН'!$F$15</f>
        <v>153.71269454</v>
      </c>
      <c r="U221" s="36">
        <f>SUMIFS(СВЦЭМ!$F$33:$F$776,СВЦЭМ!$A$33:$A$776,$A221,СВЦЭМ!$B$33:$B$776,U$190)+'СЕТ СН'!$F$15</f>
        <v>153.9120001</v>
      </c>
      <c r="V221" s="36">
        <f>SUMIFS(СВЦЭМ!$F$33:$F$776,СВЦЭМ!$A$33:$A$776,$A221,СВЦЭМ!$B$33:$B$776,V$190)+'СЕТ СН'!$F$15</f>
        <v>152.70324828</v>
      </c>
      <c r="W221" s="36">
        <f>SUMIFS(СВЦЭМ!$F$33:$F$776,СВЦЭМ!$A$33:$A$776,$A221,СВЦЭМ!$B$33:$B$776,W$190)+'СЕТ СН'!$F$15</f>
        <v>151.84267342000001</v>
      </c>
      <c r="X221" s="36">
        <f>SUMIFS(СВЦЭМ!$F$33:$F$776,СВЦЭМ!$A$33:$A$776,$A221,СВЦЭМ!$B$33:$B$776,X$190)+'СЕТ СН'!$F$15</f>
        <v>150.31224452000001</v>
      </c>
      <c r="Y221" s="36">
        <f>SUMIFS(СВЦЭМ!$F$33:$F$776,СВЦЭМ!$A$33:$A$776,$A221,СВЦЭМ!$B$33:$B$776,Y$190)+'СЕТ СН'!$F$15</f>
        <v>149.74251982999999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7" t="s">
        <v>7</v>
      </c>
      <c r="B223" s="130" t="s">
        <v>116</v>
      </c>
      <c r="C223" s="131"/>
      <c r="D223" s="131"/>
      <c r="E223" s="131"/>
      <c r="F223" s="131"/>
      <c r="G223" s="131"/>
      <c r="H223" s="131"/>
      <c r="I223" s="131"/>
      <c r="J223" s="131"/>
      <c r="K223" s="131"/>
      <c r="L223" s="131"/>
      <c r="M223" s="131"/>
      <c r="N223" s="131"/>
      <c r="O223" s="131"/>
      <c r="P223" s="131"/>
      <c r="Q223" s="131"/>
      <c r="R223" s="131"/>
      <c r="S223" s="131"/>
      <c r="T223" s="131"/>
      <c r="U223" s="131"/>
      <c r="V223" s="131"/>
      <c r="W223" s="131"/>
      <c r="X223" s="131"/>
      <c r="Y223" s="132"/>
    </row>
    <row r="224" spans="1:25" ht="12.75" hidden="1" customHeight="1" x14ac:dyDescent="0.2">
      <c r="A224" s="128"/>
      <c r="B224" s="133"/>
      <c r="C224" s="134"/>
      <c r="D224" s="134"/>
      <c r="E224" s="134"/>
      <c r="F224" s="134"/>
      <c r="G224" s="134"/>
      <c r="H224" s="134"/>
      <c r="I224" s="134"/>
      <c r="J224" s="134"/>
      <c r="K224" s="134"/>
      <c r="L224" s="134"/>
      <c r="M224" s="134"/>
      <c r="N224" s="134"/>
      <c r="O224" s="134"/>
      <c r="P224" s="134"/>
      <c r="Q224" s="134"/>
      <c r="R224" s="134"/>
      <c r="S224" s="134"/>
      <c r="T224" s="134"/>
      <c r="U224" s="134"/>
      <c r="V224" s="134"/>
      <c r="W224" s="134"/>
      <c r="X224" s="134"/>
      <c r="Y224" s="135"/>
    </row>
    <row r="225" spans="1:27" s="46" customFormat="1" ht="12.75" hidden="1" customHeight="1" x14ac:dyDescent="0.2">
      <c r="A225" s="12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01.01.2021</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44198</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44199</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44200</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44201</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44202</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44203</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44204</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44205</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44206</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44207</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44208</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44209</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44210</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44211</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44212</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44213</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44214</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44215</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44216</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44217</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44218</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44219</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44220</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44221</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44222</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44223</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44224</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44225</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44226</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44227</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7" t="s">
        <v>7</v>
      </c>
      <c r="B258" s="130" t="s">
        <v>117</v>
      </c>
      <c r="C258" s="131"/>
      <c r="D258" s="131"/>
      <c r="E258" s="131"/>
      <c r="F258" s="131"/>
      <c r="G258" s="131"/>
      <c r="H258" s="131"/>
      <c r="I258" s="131"/>
      <c r="J258" s="131"/>
      <c r="K258" s="131"/>
      <c r="L258" s="131"/>
      <c r="M258" s="131"/>
      <c r="N258" s="131"/>
      <c r="O258" s="131"/>
      <c r="P258" s="131"/>
      <c r="Q258" s="131"/>
      <c r="R258" s="131"/>
      <c r="S258" s="131"/>
      <c r="T258" s="131"/>
      <c r="U258" s="131"/>
      <c r="V258" s="131"/>
      <c r="W258" s="131"/>
      <c r="X258" s="131"/>
      <c r="Y258" s="132"/>
    </row>
    <row r="259" spans="1:27" ht="12.75" hidden="1" customHeight="1" x14ac:dyDescent="0.2">
      <c r="A259" s="128"/>
      <c r="B259" s="133"/>
      <c r="C259" s="134"/>
      <c r="D259" s="134"/>
      <c r="E259" s="134"/>
      <c r="F259" s="134"/>
      <c r="G259" s="134"/>
      <c r="H259" s="134"/>
      <c r="I259" s="134"/>
      <c r="J259" s="134"/>
      <c r="K259" s="134"/>
      <c r="L259" s="134"/>
      <c r="M259" s="134"/>
      <c r="N259" s="134"/>
      <c r="O259" s="134"/>
      <c r="P259" s="134"/>
      <c r="Q259" s="134"/>
      <c r="R259" s="134"/>
      <c r="S259" s="134"/>
      <c r="T259" s="134"/>
      <c r="U259" s="134"/>
      <c r="V259" s="134"/>
      <c r="W259" s="134"/>
      <c r="X259" s="134"/>
      <c r="Y259" s="135"/>
    </row>
    <row r="260" spans="1:27" s="46" customFormat="1" ht="12.75" hidden="1" customHeight="1" x14ac:dyDescent="0.2">
      <c r="A260" s="12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01.01.2021</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44198</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44199</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44200</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44201</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44202</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44203</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44204</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44205</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44206</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44207</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44208</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44209</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44210</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44211</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44212</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44213</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44214</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44215</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44216</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44217</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44218</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44219</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44220</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44221</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44222</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44223</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44224</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44225</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44226</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44227</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118</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01.01.2021</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44198</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44199</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44200</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44201</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44202</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44203</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44204</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44205</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44206</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44207</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44208</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44209</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44210</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44211</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44212</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44213</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44214</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44215</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44216</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44217</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44218</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44219</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44220</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44221</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44222</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44223</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44224</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44225</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44226</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44227</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7" t="s">
        <v>7</v>
      </c>
      <c r="B329" s="130" t="s">
        <v>119</v>
      </c>
      <c r="C329" s="131"/>
      <c r="D329" s="131"/>
      <c r="E329" s="131"/>
      <c r="F329" s="131"/>
      <c r="G329" s="131"/>
      <c r="H329" s="131"/>
      <c r="I329" s="131"/>
      <c r="J329" s="131"/>
      <c r="K329" s="131"/>
      <c r="L329" s="131"/>
      <c r="M329" s="131"/>
      <c r="N329" s="131"/>
      <c r="O329" s="131"/>
      <c r="P329" s="131"/>
      <c r="Q329" s="131"/>
      <c r="R329" s="131"/>
      <c r="S329" s="131"/>
      <c r="T329" s="131"/>
      <c r="U329" s="131"/>
      <c r="V329" s="131"/>
      <c r="W329" s="131"/>
      <c r="X329" s="131"/>
      <c r="Y329" s="132"/>
    </row>
    <row r="330" spans="1:27" ht="12.75" hidden="1" customHeight="1" x14ac:dyDescent="0.2">
      <c r="A330" s="128"/>
      <c r="B330" s="133"/>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5"/>
    </row>
    <row r="331" spans="1:27" s="46" customFormat="1" ht="12.75" hidden="1" customHeight="1" x14ac:dyDescent="0.2">
      <c r="A331" s="12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01.01.2021</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44198</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44199</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44200</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44201</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44202</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44203</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44204</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44205</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44206</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44207</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44208</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44209</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44210</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44211</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44212</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44213</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44214</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44215</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44216</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44217</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44218</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44219</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44220</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44221</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44222</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44223</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44224</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44225</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44226</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44227</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7" t="s">
        <v>7</v>
      </c>
      <c r="B364" s="130" t="s">
        <v>120</v>
      </c>
      <c r="C364" s="131"/>
      <c r="D364" s="131"/>
      <c r="E364" s="131"/>
      <c r="F364" s="131"/>
      <c r="G364" s="131"/>
      <c r="H364" s="131"/>
      <c r="I364" s="131"/>
      <c r="J364" s="131"/>
      <c r="K364" s="131"/>
      <c r="L364" s="131"/>
      <c r="M364" s="131"/>
      <c r="N364" s="131"/>
      <c r="O364" s="131"/>
      <c r="P364" s="131"/>
      <c r="Q364" s="131"/>
      <c r="R364" s="131"/>
      <c r="S364" s="131"/>
      <c r="T364" s="131"/>
      <c r="U364" s="131"/>
      <c r="V364" s="131"/>
      <c r="W364" s="131"/>
      <c r="X364" s="131"/>
      <c r="Y364" s="132"/>
    </row>
    <row r="365" spans="1:27" ht="12.75" hidden="1" customHeight="1" x14ac:dyDescent="0.2">
      <c r="A365" s="128"/>
      <c r="B365" s="133"/>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5"/>
    </row>
    <row r="366" spans="1:27" s="46" customFormat="1" ht="12.75" hidden="1" customHeight="1" x14ac:dyDescent="0.2">
      <c r="A366" s="12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01.01.2021</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44198</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44199</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44200</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44201</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44202</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44203</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44204</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44205</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44206</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44207</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44208</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44209</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44210</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44211</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44212</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44213</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44214</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44215</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44216</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44217</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44218</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44219</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44220</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44221</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44222</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44223</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44224</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44225</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44226</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44227</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7" t="s">
        <v>7</v>
      </c>
      <c r="B399" s="130" t="s">
        <v>121</v>
      </c>
      <c r="C399" s="131"/>
      <c r="D399" s="131"/>
      <c r="E399" s="131"/>
      <c r="F399" s="131"/>
      <c r="G399" s="131"/>
      <c r="H399" s="131"/>
      <c r="I399" s="131"/>
      <c r="J399" s="131"/>
      <c r="K399" s="131"/>
      <c r="L399" s="131"/>
      <c r="M399" s="131"/>
      <c r="N399" s="131"/>
      <c r="O399" s="131"/>
      <c r="P399" s="131"/>
      <c r="Q399" s="131"/>
      <c r="R399" s="131"/>
      <c r="S399" s="131"/>
      <c r="T399" s="131"/>
      <c r="U399" s="131"/>
      <c r="V399" s="131"/>
      <c r="W399" s="131"/>
      <c r="X399" s="131"/>
      <c r="Y399" s="132"/>
    </row>
    <row r="400" spans="1:26" ht="12.75" hidden="1" customHeight="1" x14ac:dyDescent="0.2">
      <c r="A400" s="128"/>
      <c r="B400" s="133"/>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5"/>
    </row>
    <row r="401" spans="1:27" s="46" customFormat="1" ht="12.75" hidden="1" customHeight="1" x14ac:dyDescent="0.2">
      <c r="A401" s="12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01.01.2021</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44198</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44199</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44200</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44201</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44202</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44203</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44204</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44205</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44206</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44207</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44208</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44209</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44210</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44211</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44212</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44213</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44214</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44215</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44216</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44217</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44218</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44219</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44220</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44221</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44222</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44223</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44224</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44225</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44226</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44227</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6" t="s">
        <v>122</v>
      </c>
      <c r="B435" s="156"/>
      <c r="C435" s="156"/>
      <c r="D435" s="156"/>
      <c r="E435" s="156"/>
      <c r="F435" s="156"/>
      <c r="G435" s="156"/>
      <c r="H435" s="156"/>
      <c r="I435" s="156"/>
      <c r="J435" s="156"/>
      <c r="K435" s="156"/>
      <c r="L435" s="157">
        <f>СВЦЭМ!$D$18+'СЕТ СН'!$F$17</f>
        <v>0</v>
      </c>
      <c r="M435" s="158"/>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8" t="s">
        <v>74</v>
      </c>
      <c r="B437" s="138"/>
      <c r="C437" s="138"/>
      <c r="D437" s="138"/>
      <c r="E437" s="138"/>
      <c r="F437" s="138"/>
      <c r="G437" s="138"/>
      <c r="H437" s="138"/>
      <c r="I437" s="138"/>
      <c r="J437" s="138"/>
      <c r="K437" s="138"/>
      <c r="L437" s="138"/>
      <c r="M437" s="138"/>
      <c r="N437" s="139" t="s">
        <v>29</v>
      </c>
      <c r="O437" s="139"/>
      <c r="P437" s="139"/>
      <c r="Q437" s="139"/>
      <c r="R437" s="139"/>
      <c r="S437" s="139"/>
      <c r="T437" s="139"/>
      <c r="U437" s="139"/>
      <c r="V437" s="47"/>
      <c r="W437" s="47"/>
      <c r="X437" s="47"/>
      <c r="Y437" s="47"/>
    </row>
    <row r="438" spans="1:26" ht="15.75" x14ac:dyDescent="0.25">
      <c r="A438" s="138"/>
      <c r="B438" s="138"/>
      <c r="C438" s="138"/>
      <c r="D438" s="138"/>
      <c r="E438" s="138"/>
      <c r="F438" s="138"/>
      <c r="G438" s="138"/>
      <c r="H438" s="138"/>
      <c r="I438" s="138"/>
      <c r="J438" s="138"/>
      <c r="K438" s="138"/>
      <c r="L438" s="138"/>
      <c r="M438" s="138"/>
      <c r="N438" s="140" t="s">
        <v>0</v>
      </c>
      <c r="O438" s="140"/>
      <c r="P438" s="140" t="s">
        <v>1</v>
      </c>
      <c r="Q438" s="140"/>
      <c r="R438" s="140" t="s">
        <v>2</v>
      </c>
      <c r="S438" s="140"/>
      <c r="T438" s="140" t="s">
        <v>3</v>
      </c>
      <c r="U438" s="140"/>
    </row>
    <row r="439" spans="1:26" ht="15.75" x14ac:dyDescent="0.25">
      <c r="A439" s="138"/>
      <c r="B439" s="138"/>
      <c r="C439" s="138"/>
      <c r="D439" s="138"/>
      <c r="E439" s="138"/>
      <c r="F439" s="138"/>
      <c r="G439" s="138"/>
      <c r="H439" s="138"/>
      <c r="I439" s="138"/>
      <c r="J439" s="138"/>
      <c r="K439" s="138"/>
      <c r="L439" s="138"/>
      <c r="M439" s="138"/>
      <c r="N439" s="141">
        <f>СВЦЭМ!$D$12+'СЕТ СН'!$F$13-'СЕТ СН'!$F$25</f>
        <v>515206.48942252714</v>
      </c>
      <c r="O439" s="142"/>
      <c r="P439" s="141">
        <f>СВЦЭМ!$D$12+'СЕТ СН'!$F$13-'СЕТ СН'!$G$25</f>
        <v>515206.48942252714</v>
      </c>
      <c r="Q439" s="142"/>
      <c r="R439" s="141">
        <f>СВЦЭМ!$D$12+'СЕТ СН'!$F$13-'СЕТ СН'!$H$25</f>
        <v>515206.48942252714</v>
      </c>
      <c r="S439" s="142"/>
      <c r="T439" s="141">
        <f>СВЦЭМ!$D$12+'СЕТ СН'!$F$13-'СЕТ СН'!$I$25</f>
        <v>515206.48942252714</v>
      </c>
      <c r="U439" s="142"/>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2021 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6" t="s">
        <v>42</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2.25" customHeight="1" x14ac:dyDescent="0.2">
      <c r="A4" s="126" t="s">
        <v>81</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7" t="s">
        <v>7</v>
      </c>
      <c r="B9" s="130" t="s">
        <v>137</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01.01.2021</v>
      </c>
      <c r="B12" s="36">
        <f>SUMIFS(СВЦЭМ!$D$33:$D$776,СВЦЭМ!$A$33:$A$776,$A12,СВЦЭМ!$B$33:$B$776,B$11)+'СЕТ СН'!$F$14+СВЦЭМ!$D$10+'СЕТ СН'!$F$8*'СЕТ СН'!$F$9-'СЕТ СН'!$F$26</f>
        <v>1256.8477012600001</v>
      </c>
      <c r="C12" s="36">
        <f>SUMIFS(СВЦЭМ!$D$33:$D$776,СВЦЭМ!$A$33:$A$776,$A12,СВЦЭМ!$B$33:$B$776,C$11)+'СЕТ СН'!$F$14+СВЦЭМ!$D$10+'СЕТ СН'!$F$8*'СЕТ СН'!$F$9-'СЕТ СН'!$F$26</f>
        <v>1280.4538784600002</v>
      </c>
      <c r="D12" s="36">
        <f>SUMIFS(СВЦЭМ!$D$33:$D$776,СВЦЭМ!$A$33:$A$776,$A12,СВЦЭМ!$B$33:$B$776,D$11)+'СЕТ СН'!$F$14+СВЦЭМ!$D$10+'СЕТ СН'!$F$8*'СЕТ СН'!$F$9-'СЕТ СН'!$F$26</f>
        <v>1252.3549696100001</v>
      </c>
      <c r="E12" s="36">
        <f>SUMIFS(СВЦЭМ!$D$33:$D$776,СВЦЭМ!$A$33:$A$776,$A12,СВЦЭМ!$B$33:$B$776,E$11)+'СЕТ СН'!$F$14+СВЦЭМ!$D$10+'СЕТ СН'!$F$8*'СЕТ СН'!$F$9-'СЕТ СН'!$F$26</f>
        <v>1253.0067763000002</v>
      </c>
      <c r="F12" s="36">
        <f>SUMIFS(СВЦЭМ!$D$33:$D$776,СВЦЭМ!$A$33:$A$776,$A12,СВЦЭМ!$B$33:$B$776,F$11)+'СЕТ СН'!$F$14+СВЦЭМ!$D$10+'СЕТ СН'!$F$8*'СЕТ СН'!$F$9-'СЕТ СН'!$F$26</f>
        <v>1236.3724194400002</v>
      </c>
      <c r="G12" s="36">
        <f>SUMIFS(СВЦЭМ!$D$33:$D$776,СВЦЭМ!$A$33:$A$776,$A12,СВЦЭМ!$B$33:$B$776,G$11)+'СЕТ СН'!$F$14+СВЦЭМ!$D$10+'СЕТ СН'!$F$8*'СЕТ СН'!$F$9-'СЕТ СН'!$F$26</f>
        <v>1240.5025419800002</v>
      </c>
      <c r="H12" s="36">
        <f>SUMIFS(СВЦЭМ!$D$33:$D$776,СВЦЭМ!$A$33:$A$776,$A12,СВЦЭМ!$B$33:$B$776,H$11)+'СЕТ СН'!$F$14+СВЦЭМ!$D$10+'СЕТ СН'!$F$8*'СЕТ СН'!$F$9-'СЕТ СН'!$F$26</f>
        <v>1268.8561927400001</v>
      </c>
      <c r="I12" s="36">
        <f>SUMIFS(СВЦЭМ!$D$33:$D$776,СВЦЭМ!$A$33:$A$776,$A12,СВЦЭМ!$B$33:$B$776,I$11)+'СЕТ СН'!$F$14+СВЦЭМ!$D$10+'СЕТ СН'!$F$8*'СЕТ СН'!$F$9-'СЕТ СН'!$F$26</f>
        <v>1261.6138468300001</v>
      </c>
      <c r="J12" s="36">
        <f>SUMIFS(СВЦЭМ!$D$33:$D$776,СВЦЭМ!$A$33:$A$776,$A12,СВЦЭМ!$B$33:$B$776,J$11)+'СЕТ СН'!$F$14+СВЦЭМ!$D$10+'СЕТ СН'!$F$8*'СЕТ СН'!$F$9-'СЕТ СН'!$F$26</f>
        <v>1257.3663713600001</v>
      </c>
      <c r="K12" s="36">
        <f>SUMIFS(СВЦЭМ!$D$33:$D$776,СВЦЭМ!$A$33:$A$776,$A12,СВЦЭМ!$B$33:$B$776,K$11)+'СЕТ СН'!$F$14+СВЦЭМ!$D$10+'СЕТ СН'!$F$8*'СЕТ СН'!$F$9-'СЕТ СН'!$F$26</f>
        <v>1239.60434308</v>
      </c>
      <c r="L12" s="36">
        <f>SUMIFS(СВЦЭМ!$D$33:$D$776,СВЦЭМ!$A$33:$A$776,$A12,СВЦЭМ!$B$33:$B$776,L$11)+'СЕТ СН'!$F$14+СВЦЭМ!$D$10+'СЕТ СН'!$F$8*'СЕТ СН'!$F$9-'СЕТ СН'!$F$26</f>
        <v>1227.8112437900002</v>
      </c>
      <c r="M12" s="36">
        <f>SUMIFS(СВЦЭМ!$D$33:$D$776,СВЦЭМ!$A$33:$A$776,$A12,СВЦЭМ!$B$33:$B$776,M$11)+'СЕТ СН'!$F$14+СВЦЭМ!$D$10+'СЕТ СН'!$F$8*'СЕТ СН'!$F$9-'СЕТ СН'!$F$26</f>
        <v>1219.97368276</v>
      </c>
      <c r="N12" s="36">
        <f>SUMIFS(СВЦЭМ!$D$33:$D$776,СВЦЭМ!$A$33:$A$776,$A12,СВЦЭМ!$B$33:$B$776,N$11)+'СЕТ СН'!$F$14+СВЦЭМ!$D$10+'СЕТ СН'!$F$8*'СЕТ СН'!$F$9-'СЕТ СН'!$F$26</f>
        <v>1227.4015812000002</v>
      </c>
      <c r="O12" s="36">
        <f>SUMIFS(СВЦЭМ!$D$33:$D$776,СВЦЭМ!$A$33:$A$776,$A12,СВЦЭМ!$B$33:$B$776,O$11)+'СЕТ СН'!$F$14+СВЦЭМ!$D$10+'СЕТ СН'!$F$8*'СЕТ СН'!$F$9-'СЕТ СН'!$F$26</f>
        <v>1229.6092805900003</v>
      </c>
      <c r="P12" s="36">
        <f>SUMIFS(СВЦЭМ!$D$33:$D$776,СВЦЭМ!$A$33:$A$776,$A12,СВЦЭМ!$B$33:$B$776,P$11)+'СЕТ СН'!$F$14+СВЦЭМ!$D$10+'СЕТ СН'!$F$8*'СЕТ СН'!$F$9-'СЕТ СН'!$F$26</f>
        <v>1251.9584760100001</v>
      </c>
      <c r="Q12" s="36">
        <f>SUMIFS(СВЦЭМ!$D$33:$D$776,СВЦЭМ!$A$33:$A$776,$A12,СВЦЭМ!$B$33:$B$776,Q$11)+'СЕТ СН'!$F$14+СВЦЭМ!$D$10+'СЕТ СН'!$F$8*'СЕТ СН'!$F$9-'СЕТ СН'!$F$26</f>
        <v>1251.3615549700003</v>
      </c>
      <c r="R12" s="36">
        <f>SUMIFS(СВЦЭМ!$D$33:$D$776,СВЦЭМ!$A$33:$A$776,$A12,СВЦЭМ!$B$33:$B$776,R$11)+'СЕТ СН'!$F$14+СВЦЭМ!$D$10+'СЕТ СН'!$F$8*'СЕТ СН'!$F$9-'СЕТ СН'!$F$26</f>
        <v>1230.2971624900001</v>
      </c>
      <c r="S12" s="36">
        <f>SUMIFS(СВЦЭМ!$D$33:$D$776,СВЦЭМ!$A$33:$A$776,$A12,СВЦЭМ!$B$33:$B$776,S$11)+'СЕТ СН'!$F$14+СВЦЭМ!$D$10+'СЕТ СН'!$F$8*'СЕТ СН'!$F$9-'СЕТ СН'!$F$26</f>
        <v>1210.13968267</v>
      </c>
      <c r="T12" s="36">
        <f>SUMIFS(СВЦЭМ!$D$33:$D$776,СВЦЭМ!$A$33:$A$776,$A12,СВЦЭМ!$B$33:$B$776,T$11)+'СЕТ СН'!$F$14+СВЦЭМ!$D$10+'СЕТ СН'!$F$8*'СЕТ СН'!$F$9-'СЕТ СН'!$F$26</f>
        <v>1199.5322298600001</v>
      </c>
      <c r="U12" s="36">
        <f>SUMIFS(СВЦЭМ!$D$33:$D$776,СВЦЭМ!$A$33:$A$776,$A12,СВЦЭМ!$B$33:$B$776,U$11)+'СЕТ СН'!$F$14+СВЦЭМ!$D$10+'СЕТ СН'!$F$8*'СЕТ СН'!$F$9-'СЕТ СН'!$F$26</f>
        <v>1191.7640998500001</v>
      </c>
      <c r="V12" s="36">
        <f>SUMIFS(СВЦЭМ!$D$33:$D$776,СВЦЭМ!$A$33:$A$776,$A12,СВЦЭМ!$B$33:$B$776,V$11)+'СЕТ СН'!$F$14+СВЦЭМ!$D$10+'СЕТ СН'!$F$8*'СЕТ СН'!$F$9-'СЕТ СН'!$F$26</f>
        <v>1183.30596064</v>
      </c>
      <c r="W12" s="36">
        <f>SUMIFS(СВЦЭМ!$D$33:$D$776,СВЦЭМ!$A$33:$A$776,$A12,СВЦЭМ!$B$33:$B$776,W$11)+'СЕТ СН'!$F$14+СВЦЭМ!$D$10+'СЕТ СН'!$F$8*'СЕТ СН'!$F$9-'СЕТ СН'!$F$26</f>
        <v>1194.71636016</v>
      </c>
      <c r="X12" s="36">
        <f>SUMIFS(СВЦЭМ!$D$33:$D$776,СВЦЭМ!$A$33:$A$776,$A12,СВЦЭМ!$B$33:$B$776,X$11)+'СЕТ СН'!$F$14+СВЦЭМ!$D$10+'СЕТ СН'!$F$8*'СЕТ СН'!$F$9-'СЕТ СН'!$F$26</f>
        <v>1206.76778969</v>
      </c>
      <c r="Y12" s="36">
        <f>SUMIFS(СВЦЭМ!$D$33:$D$776,СВЦЭМ!$A$33:$A$776,$A12,СВЦЭМ!$B$33:$B$776,Y$11)+'СЕТ СН'!$F$14+СВЦЭМ!$D$10+'СЕТ СН'!$F$8*'СЕТ СН'!$F$9-'СЕТ СН'!$F$26</f>
        <v>1210.0497131100001</v>
      </c>
    </row>
    <row r="13" spans="1:25" ht="15.75" x14ac:dyDescent="0.2">
      <c r="A13" s="35">
        <f>A12+1</f>
        <v>44198</v>
      </c>
      <c r="B13" s="36">
        <f>SUMIFS(СВЦЭМ!$D$33:$D$776,СВЦЭМ!$A$33:$A$776,$A13,СВЦЭМ!$B$33:$B$776,B$11)+'СЕТ СН'!$F$14+СВЦЭМ!$D$10+'СЕТ СН'!$F$8*'СЕТ СН'!$F$9-'СЕТ СН'!$F$26</f>
        <v>1245.8823330700002</v>
      </c>
      <c r="C13" s="36">
        <f>SUMIFS(СВЦЭМ!$D$33:$D$776,СВЦЭМ!$A$33:$A$776,$A13,СВЦЭМ!$B$33:$B$776,C$11)+'СЕТ СН'!$F$14+СВЦЭМ!$D$10+'СЕТ СН'!$F$8*'СЕТ СН'!$F$9-'СЕТ СН'!$F$26</f>
        <v>1265.7215945400001</v>
      </c>
      <c r="D13" s="36">
        <f>SUMIFS(СВЦЭМ!$D$33:$D$776,СВЦЭМ!$A$33:$A$776,$A13,СВЦЭМ!$B$33:$B$776,D$11)+'СЕТ СН'!$F$14+СВЦЭМ!$D$10+'СЕТ СН'!$F$8*'СЕТ СН'!$F$9-'СЕТ СН'!$F$26</f>
        <v>1278.65167608</v>
      </c>
      <c r="E13" s="36">
        <f>SUMIFS(СВЦЭМ!$D$33:$D$776,СВЦЭМ!$A$33:$A$776,$A13,СВЦЭМ!$B$33:$B$776,E$11)+'СЕТ СН'!$F$14+СВЦЭМ!$D$10+'СЕТ СН'!$F$8*'СЕТ СН'!$F$9-'СЕТ СН'!$F$26</f>
        <v>1304.70401339</v>
      </c>
      <c r="F13" s="36">
        <f>SUMIFS(СВЦЭМ!$D$33:$D$776,СВЦЭМ!$A$33:$A$776,$A13,СВЦЭМ!$B$33:$B$776,F$11)+'СЕТ СН'!$F$14+СВЦЭМ!$D$10+'СЕТ СН'!$F$8*'СЕТ СН'!$F$9-'СЕТ СН'!$F$26</f>
        <v>1286.4000421100002</v>
      </c>
      <c r="G13" s="36">
        <f>SUMIFS(СВЦЭМ!$D$33:$D$776,СВЦЭМ!$A$33:$A$776,$A13,СВЦЭМ!$B$33:$B$776,G$11)+'СЕТ СН'!$F$14+СВЦЭМ!$D$10+'СЕТ СН'!$F$8*'СЕТ СН'!$F$9-'СЕТ СН'!$F$26</f>
        <v>1285.3728915700001</v>
      </c>
      <c r="H13" s="36">
        <f>SUMIFS(СВЦЭМ!$D$33:$D$776,СВЦЭМ!$A$33:$A$776,$A13,СВЦЭМ!$B$33:$B$776,H$11)+'СЕТ СН'!$F$14+СВЦЭМ!$D$10+'СЕТ СН'!$F$8*'СЕТ СН'!$F$9-'СЕТ СН'!$F$26</f>
        <v>1303.9882335100001</v>
      </c>
      <c r="I13" s="36">
        <f>SUMIFS(СВЦЭМ!$D$33:$D$776,СВЦЭМ!$A$33:$A$776,$A13,СВЦЭМ!$B$33:$B$776,I$11)+'СЕТ СН'!$F$14+СВЦЭМ!$D$10+'СЕТ СН'!$F$8*'СЕТ СН'!$F$9-'СЕТ СН'!$F$26</f>
        <v>1290.1527269600001</v>
      </c>
      <c r="J13" s="36">
        <f>SUMIFS(СВЦЭМ!$D$33:$D$776,СВЦЭМ!$A$33:$A$776,$A13,СВЦЭМ!$B$33:$B$776,J$11)+'СЕТ СН'!$F$14+СВЦЭМ!$D$10+'СЕТ СН'!$F$8*'СЕТ СН'!$F$9-'СЕТ СН'!$F$26</f>
        <v>1273.0287649400002</v>
      </c>
      <c r="K13" s="36">
        <f>SUMIFS(СВЦЭМ!$D$33:$D$776,СВЦЭМ!$A$33:$A$776,$A13,СВЦЭМ!$B$33:$B$776,K$11)+'СЕТ СН'!$F$14+СВЦЭМ!$D$10+'СЕТ СН'!$F$8*'СЕТ СН'!$F$9-'СЕТ СН'!$F$26</f>
        <v>1250.5376809200002</v>
      </c>
      <c r="L13" s="36">
        <f>SUMIFS(СВЦЭМ!$D$33:$D$776,СВЦЭМ!$A$33:$A$776,$A13,СВЦЭМ!$B$33:$B$776,L$11)+'СЕТ СН'!$F$14+СВЦЭМ!$D$10+'СЕТ СН'!$F$8*'СЕТ СН'!$F$9-'СЕТ СН'!$F$26</f>
        <v>1232.5672709</v>
      </c>
      <c r="M13" s="36">
        <f>SUMIFS(СВЦЭМ!$D$33:$D$776,СВЦЭМ!$A$33:$A$776,$A13,СВЦЭМ!$B$33:$B$776,M$11)+'СЕТ СН'!$F$14+СВЦЭМ!$D$10+'СЕТ СН'!$F$8*'СЕТ СН'!$F$9-'СЕТ СН'!$F$26</f>
        <v>1192.3152141200001</v>
      </c>
      <c r="N13" s="36">
        <f>SUMIFS(СВЦЭМ!$D$33:$D$776,СВЦЭМ!$A$33:$A$776,$A13,СВЦЭМ!$B$33:$B$776,N$11)+'СЕТ СН'!$F$14+СВЦЭМ!$D$10+'СЕТ СН'!$F$8*'СЕТ СН'!$F$9-'СЕТ СН'!$F$26</f>
        <v>1203.4780677700001</v>
      </c>
      <c r="O13" s="36">
        <f>SUMIFS(СВЦЭМ!$D$33:$D$776,СВЦЭМ!$A$33:$A$776,$A13,СВЦЭМ!$B$33:$B$776,O$11)+'СЕТ СН'!$F$14+СВЦЭМ!$D$10+'СЕТ СН'!$F$8*'СЕТ СН'!$F$9-'СЕТ СН'!$F$26</f>
        <v>1216.2418437700001</v>
      </c>
      <c r="P13" s="36">
        <f>SUMIFS(СВЦЭМ!$D$33:$D$776,СВЦЭМ!$A$33:$A$776,$A13,СВЦЭМ!$B$33:$B$776,P$11)+'СЕТ СН'!$F$14+СВЦЭМ!$D$10+'СЕТ СН'!$F$8*'СЕТ СН'!$F$9-'СЕТ СН'!$F$26</f>
        <v>1222.1668292600002</v>
      </c>
      <c r="Q13" s="36">
        <f>SUMIFS(СВЦЭМ!$D$33:$D$776,СВЦЭМ!$A$33:$A$776,$A13,СВЦЭМ!$B$33:$B$776,Q$11)+'СЕТ СН'!$F$14+СВЦЭМ!$D$10+'СЕТ СН'!$F$8*'СЕТ СН'!$F$9-'СЕТ СН'!$F$26</f>
        <v>1221.6519369800001</v>
      </c>
      <c r="R13" s="36">
        <f>SUMIFS(СВЦЭМ!$D$33:$D$776,СВЦЭМ!$A$33:$A$776,$A13,СВЦЭМ!$B$33:$B$776,R$11)+'СЕТ СН'!$F$14+СВЦЭМ!$D$10+'СЕТ СН'!$F$8*'СЕТ СН'!$F$9-'СЕТ СН'!$F$26</f>
        <v>1207.09006426</v>
      </c>
      <c r="S13" s="36">
        <f>SUMIFS(СВЦЭМ!$D$33:$D$776,СВЦЭМ!$A$33:$A$776,$A13,СВЦЭМ!$B$33:$B$776,S$11)+'СЕТ СН'!$F$14+СВЦЭМ!$D$10+'СЕТ СН'!$F$8*'СЕТ СН'!$F$9-'СЕТ СН'!$F$26</f>
        <v>1214.70856546</v>
      </c>
      <c r="T13" s="36">
        <f>SUMIFS(СВЦЭМ!$D$33:$D$776,СВЦЭМ!$A$33:$A$776,$A13,СВЦЭМ!$B$33:$B$776,T$11)+'СЕТ СН'!$F$14+СВЦЭМ!$D$10+'СЕТ СН'!$F$8*'СЕТ СН'!$F$9-'СЕТ СН'!$F$26</f>
        <v>1202.1790680000001</v>
      </c>
      <c r="U13" s="36">
        <f>SUMIFS(СВЦЭМ!$D$33:$D$776,СВЦЭМ!$A$33:$A$776,$A13,СВЦЭМ!$B$33:$B$776,U$11)+'СЕТ СН'!$F$14+СВЦЭМ!$D$10+'СЕТ СН'!$F$8*'СЕТ СН'!$F$9-'СЕТ СН'!$F$26</f>
        <v>1195.66950133</v>
      </c>
      <c r="V13" s="36">
        <f>SUMIFS(СВЦЭМ!$D$33:$D$776,СВЦЭМ!$A$33:$A$776,$A13,СВЦЭМ!$B$33:$B$776,V$11)+'СЕТ СН'!$F$14+СВЦЭМ!$D$10+'СЕТ СН'!$F$8*'СЕТ СН'!$F$9-'СЕТ СН'!$F$26</f>
        <v>1199.9296086700001</v>
      </c>
      <c r="W13" s="36">
        <f>SUMIFS(СВЦЭМ!$D$33:$D$776,СВЦЭМ!$A$33:$A$776,$A13,СВЦЭМ!$B$33:$B$776,W$11)+'СЕТ СН'!$F$14+СВЦЭМ!$D$10+'СЕТ СН'!$F$8*'СЕТ СН'!$F$9-'СЕТ СН'!$F$26</f>
        <v>1211.11702984</v>
      </c>
      <c r="X13" s="36">
        <f>SUMIFS(СВЦЭМ!$D$33:$D$776,СВЦЭМ!$A$33:$A$776,$A13,СВЦЭМ!$B$33:$B$776,X$11)+'СЕТ СН'!$F$14+СВЦЭМ!$D$10+'СЕТ СН'!$F$8*'СЕТ СН'!$F$9-'СЕТ СН'!$F$26</f>
        <v>1216.87186382</v>
      </c>
      <c r="Y13" s="36">
        <f>SUMIFS(СВЦЭМ!$D$33:$D$776,СВЦЭМ!$A$33:$A$776,$A13,СВЦЭМ!$B$33:$B$776,Y$11)+'СЕТ СН'!$F$14+СВЦЭМ!$D$10+'СЕТ СН'!$F$8*'СЕТ СН'!$F$9-'СЕТ СН'!$F$26</f>
        <v>1225.9442413100001</v>
      </c>
    </row>
    <row r="14" spans="1:25" ht="15.75" x14ac:dyDescent="0.2">
      <c r="A14" s="35">
        <f t="shared" ref="A14:A42" si="0">A13+1</f>
        <v>44199</v>
      </c>
      <c r="B14" s="36">
        <f>SUMIFS(СВЦЭМ!$D$33:$D$776,СВЦЭМ!$A$33:$A$776,$A14,СВЦЭМ!$B$33:$B$776,B$11)+'СЕТ СН'!$F$14+СВЦЭМ!$D$10+'СЕТ СН'!$F$8*'СЕТ СН'!$F$9-'СЕТ СН'!$F$26</f>
        <v>1218.1364626500001</v>
      </c>
      <c r="C14" s="36">
        <f>SUMIFS(СВЦЭМ!$D$33:$D$776,СВЦЭМ!$A$33:$A$776,$A14,СВЦЭМ!$B$33:$B$776,C$11)+'СЕТ СН'!$F$14+СВЦЭМ!$D$10+'СЕТ СН'!$F$8*'СЕТ СН'!$F$9-'СЕТ СН'!$F$26</f>
        <v>1231.1114312700001</v>
      </c>
      <c r="D14" s="36">
        <f>SUMIFS(СВЦЭМ!$D$33:$D$776,СВЦЭМ!$A$33:$A$776,$A14,СВЦЭМ!$B$33:$B$776,D$11)+'СЕТ СН'!$F$14+СВЦЭМ!$D$10+'СЕТ СН'!$F$8*'СЕТ СН'!$F$9-'СЕТ СН'!$F$26</f>
        <v>1240.4854071200002</v>
      </c>
      <c r="E14" s="36">
        <f>SUMIFS(СВЦЭМ!$D$33:$D$776,СВЦЭМ!$A$33:$A$776,$A14,СВЦЭМ!$B$33:$B$776,E$11)+'СЕТ СН'!$F$14+СВЦЭМ!$D$10+'СЕТ СН'!$F$8*'СЕТ СН'!$F$9-'СЕТ СН'!$F$26</f>
        <v>1258.803386</v>
      </c>
      <c r="F14" s="36">
        <f>SUMIFS(СВЦЭМ!$D$33:$D$776,СВЦЭМ!$A$33:$A$776,$A14,СВЦЭМ!$B$33:$B$776,F$11)+'СЕТ СН'!$F$14+СВЦЭМ!$D$10+'СЕТ СН'!$F$8*'СЕТ СН'!$F$9-'СЕТ СН'!$F$26</f>
        <v>1239.6404277300001</v>
      </c>
      <c r="G14" s="36">
        <f>SUMIFS(СВЦЭМ!$D$33:$D$776,СВЦЭМ!$A$33:$A$776,$A14,СВЦЭМ!$B$33:$B$776,G$11)+'СЕТ СН'!$F$14+СВЦЭМ!$D$10+'СЕТ СН'!$F$8*'СЕТ СН'!$F$9-'СЕТ СН'!$F$26</f>
        <v>1237.1175808800001</v>
      </c>
      <c r="H14" s="36">
        <f>SUMIFS(СВЦЭМ!$D$33:$D$776,СВЦЭМ!$A$33:$A$776,$A14,СВЦЭМ!$B$33:$B$776,H$11)+'СЕТ СН'!$F$14+СВЦЭМ!$D$10+'СЕТ СН'!$F$8*'СЕТ СН'!$F$9-'СЕТ СН'!$F$26</f>
        <v>1260.9019059400002</v>
      </c>
      <c r="I14" s="36">
        <f>SUMIFS(СВЦЭМ!$D$33:$D$776,СВЦЭМ!$A$33:$A$776,$A14,СВЦЭМ!$B$33:$B$776,I$11)+'СЕТ СН'!$F$14+СВЦЭМ!$D$10+'СЕТ СН'!$F$8*'СЕТ СН'!$F$9-'СЕТ СН'!$F$26</f>
        <v>1264.3942647500003</v>
      </c>
      <c r="J14" s="36">
        <f>SUMIFS(СВЦЭМ!$D$33:$D$776,СВЦЭМ!$A$33:$A$776,$A14,СВЦЭМ!$B$33:$B$776,J$11)+'СЕТ СН'!$F$14+СВЦЭМ!$D$10+'СЕТ СН'!$F$8*'СЕТ СН'!$F$9-'СЕТ СН'!$F$26</f>
        <v>1260.7136469500001</v>
      </c>
      <c r="K14" s="36">
        <f>SUMIFS(СВЦЭМ!$D$33:$D$776,СВЦЭМ!$A$33:$A$776,$A14,СВЦЭМ!$B$33:$B$776,K$11)+'СЕТ СН'!$F$14+СВЦЭМ!$D$10+'СЕТ СН'!$F$8*'СЕТ СН'!$F$9-'СЕТ СН'!$F$26</f>
        <v>1261.8395606900001</v>
      </c>
      <c r="L14" s="36">
        <f>SUMIFS(СВЦЭМ!$D$33:$D$776,СВЦЭМ!$A$33:$A$776,$A14,СВЦЭМ!$B$33:$B$776,L$11)+'СЕТ СН'!$F$14+СВЦЭМ!$D$10+'СЕТ СН'!$F$8*'СЕТ СН'!$F$9-'СЕТ СН'!$F$26</f>
        <v>1249.7790882700001</v>
      </c>
      <c r="M14" s="36">
        <f>SUMIFS(СВЦЭМ!$D$33:$D$776,СВЦЭМ!$A$33:$A$776,$A14,СВЦЭМ!$B$33:$B$776,M$11)+'СЕТ СН'!$F$14+СВЦЭМ!$D$10+'СЕТ СН'!$F$8*'СЕТ СН'!$F$9-'СЕТ СН'!$F$26</f>
        <v>1244.9588315200001</v>
      </c>
      <c r="N14" s="36">
        <f>SUMIFS(СВЦЭМ!$D$33:$D$776,СВЦЭМ!$A$33:$A$776,$A14,СВЦЭМ!$B$33:$B$776,N$11)+'СЕТ СН'!$F$14+СВЦЭМ!$D$10+'СЕТ СН'!$F$8*'СЕТ СН'!$F$9-'СЕТ СН'!$F$26</f>
        <v>1258.3801681200002</v>
      </c>
      <c r="O14" s="36">
        <f>SUMIFS(СВЦЭМ!$D$33:$D$776,СВЦЭМ!$A$33:$A$776,$A14,СВЦЭМ!$B$33:$B$776,O$11)+'СЕТ СН'!$F$14+СВЦЭМ!$D$10+'СЕТ СН'!$F$8*'СЕТ СН'!$F$9-'СЕТ СН'!$F$26</f>
        <v>1270.9152005800001</v>
      </c>
      <c r="P14" s="36">
        <f>SUMIFS(СВЦЭМ!$D$33:$D$776,СВЦЭМ!$A$33:$A$776,$A14,СВЦЭМ!$B$33:$B$776,P$11)+'СЕТ СН'!$F$14+СВЦЭМ!$D$10+'СЕТ СН'!$F$8*'СЕТ СН'!$F$9-'СЕТ СН'!$F$26</f>
        <v>1282.7934913000001</v>
      </c>
      <c r="Q14" s="36">
        <f>SUMIFS(СВЦЭМ!$D$33:$D$776,СВЦЭМ!$A$33:$A$776,$A14,СВЦЭМ!$B$33:$B$776,Q$11)+'СЕТ СН'!$F$14+СВЦЭМ!$D$10+'СЕТ СН'!$F$8*'СЕТ СН'!$F$9-'СЕТ СН'!$F$26</f>
        <v>1286.6178685000002</v>
      </c>
      <c r="R14" s="36">
        <f>SUMIFS(СВЦЭМ!$D$33:$D$776,СВЦЭМ!$A$33:$A$776,$A14,СВЦЭМ!$B$33:$B$776,R$11)+'СЕТ СН'!$F$14+СВЦЭМ!$D$10+'СЕТ СН'!$F$8*'СЕТ СН'!$F$9-'СЕТ СН'!$F$26</f>
        <v>1278.5898192000002</v>
      </c>
      <c r="S14" s="36">
        <f>SUMIFS(СВЦЭМ!$D$33:$D$776,СВЦЭМ!$A$33:$A$776,$A14,СВЦЭМ!$B$33:$B$776,S$11)+'СЕТ СН'!$F$14+СВЦЭМ!$D$10+'СЕТ СН'!$F$8*'СЕТ СН'!$F$9-'СЕТ СН'!$F$26</f>
        <v>1260.9212439800001</v>
      </c>
      <c r="T14" s="36">
        <f>SUMIFS(СВЦЭМ!$D$33:$D$776,СВЦЭМ!$A$33:$A$776,$A14,СВЦЭМ!$B$33:$B$776,T$11)+'СЕТ СН'!$F$14+СВЦЭМ!$D$10+'СЕТ СН'!$F$8*'СЕТ СН'!$F$9-'СЕТ СН'!$F$26</f>
        <v>1241.75427666</v>
      </c>
      <c r="U14" s="36">
        <f>SUMIFS(СВЦЭМ!$D$33:$D$776,СВЦЭМ!$A$33:$A$776,$A14,СВЦЭМ!$B$33:$B$776,U$11)+'СЕТ СН'!$F$14+СВЦЭМ!$D$10+'СЕТ СН'!$F$8*'СЕТ СН'!$F$9-'СЕТ СН'!$F$26</f>
        <v>1246.1978579900001</v>
      </c>
      <c r="V14" s="36">
        <f>SUMIFS(СВЦЭМ!$D$33:$D$776,СВЦЭМ!$A$33:$A$776,$A14,СВЦЭМ!$B$33:$B$776,V$11)+'СЕТ СН'!$F$14+СВЦЭМ!$D$10+'СЕТ СН'!$F$8*'СЕТ СН'!$F$9-'СЕТ СН'!$F$26</f>
        <v>1246.5358421000001</v>
      </c>
      <c r="W14" s="36">
        <f>SUMIFS(СВЦЭМ!$D$33:$D$776,СВЦЭМ!$A$33:$A$776,$A14,СВЦЭМ!$B$33:$B$776,W$11)+'СЕТ СН'!$F$14+СВЦЭМ!$D$10+'СЕТ СН'!$F$8*'СЕТ СН'!$F$9-'СЕТ СН'!$F$26</f>
        <v>1255.2059184</v>
      </c>
      <c r="X14" s="36">
        <f>SUMIFS(СВЦЭМ!$D$33:$D$776,СВЦЭМ!$A$33:$A$776,$A14,СВЦЭМ!$B$33:$B$776,X$11)+'СЕТ СН'!$F$14+СВЦЭМ!$D$10+'СЕТ СН'!$F$8*'СЕТ СН'!$F$9-'СЕТ СН'!$F$26</f>
        <v>1264.7300848500001</v>
      </c>
      <c r="Y14" s="36">
        <f>SUMIFS(СВЦЭМ!$D$33:$D$776,СВЦЭМ!$A$33:$A$776,$A14,СВЦЭМ!$B$33:$B$776,Y$11)+'СЕТ СН'!$F$14+СВЦЭМ!$D$10+'СЕТ СН'!$F$8*'СЕТ СН'!$F$9-'СЕТ СН'!$F$26</f>
        <v>1269.81626037</v>
      </c>
    </row>
    <row r="15" spans="1:25" ht="15.75" x14ac:dyDescent="0.2">
      <c r="A15" s="35">
        <f t="shared" si="0"/>
        <v>44200</v>
      </c>
      <c r="B15" s="36">
        <f>SUMIFS(СВЦЭМ!$D$33:$D$776,СВЦЭМ!$A$33:$A$776,$A15,СВЦЭМ!$B$33:$B$776,B$11)+'СЕТ СН'!$F$14+СВЦЭМ!$D$10+'СЕТ СН'!$F$8*'СЕТ СН'!$F$9-'СЕТ СН'!$F$26</f>
        <v>1288.7327431400001</v>
      </c>
      <c r="C15" s="36">
        <f>SUMIFS(СВЦЭМ!$D$33:$D$776,СВЦЭМ!$A$33:$A$776,$A15,СВЦЭМ!$B$33:$B$776,C$11)+'СЕТ СН'!$F$14+СВЦЭМ!$D$10+'СЕТ СН'!$F$8*'СЕТ СН'!$F$9-'СЕТ СН'!$F$26</f>
        <v>1305.0870786800001</v>
      </c>
      <c r="D15" s="36">
        <f>SUMIFS(СВЦЭМ!$D$33:$D$776,СВЦЭМ!$A$33:$A$776,$A15,СВЦЭМ!$B$33:$B$776,D$11)+'СЕТ СН'!$F$14+СВЦЭМ!$D$10+'СЕТ СН'!$F$8*'СЕТ СН'!$F$9-'СЕТ СН'!$F$26</f>
        <v>1319.7252195600001</v>
      </c>
      <c r="E15" s="36">
        <f>SUMIFS(СВЦЭМ!$D$33:$D$776,СВЦЭМ!$A$33:$A$776,$A15,СВЦЭМ!$B$33:$B$776,E$11)+'СЕТ СН'!$F$14+СВЦЭМ!$D$10+'СЕТ СН'!$F$8*'СЕТ СН'!$F$9-'СЕТ СН'!$F$26</f>
        <v>1343.58369453</v>
      </c>
      <c r="F15" s="36">
        <f>SUMIFS(СВЦЭМ!$D$33:$D$776,СВЦЭМ!$A$33:$A$776,$A15,СВЦЭМ!$B$33:$B$776,F$11)+'СЕТ СН'!$F$14+СВЦЭМ!$D$10+'СЕТ СН'!$F$8*'СЕТ СН'!$F$9-'СЕТ СН'!$F$26</f>
        <v>1310.0575696200001</v>
      </c>
      <c r="G15" s="36">
        <f>SUMIFS(СВЦЭМ!$D$33:$D$776,СВЦЭМ!$A$33:$A$776,$A15,СВЦЭМ!$B$33:$B$776,G$11)+'СЕТ СН'!$F$14+СВЦЭМ!$D$10+'СЕТ СН'!$F$8*'СЕТ СН'!$F$9-'СЕТ СН'!$F$26</f>
        <v>1307.1485174600002</v>
      </c>
      <c r="H15" s="36">
        <f>SUMIFS(СВЦЭМ!$D$33:$D$776,СВЦЭМ!$A$33:$A$776,$A15,СВЦЭМ!$B$33:$B$776,H$11)+'СЕТ СН'!$F$14+СВЦЭМ!$D$10+'СЕТ СН'!$F$8*'СЕТ СН'!$F$9-'СЕТ СН'!$F$26</f>
        <v>1312.4822897400002</v>
      </c>
      <c r="I15" s="36">
        <f>SUMIFS(СВЦЭМ!$D$33:$D$776,СВЦЭМ!$A$33:$A$776,$A15,СВЦЭМ!$B$33:$B$776,I$11)+'СЕТ СН'!$F$14+СВЦЭМ!$D$10+'СЕТ СН'!$F$8*'СЕТ СН'!$F$9-'СЕТ СН'!$F$26</f>
        <v>1296.3819607300002</v>
      </c>
      <c r="J15" s="36">
        <f>SUMIFS(СВЦЭМ!$D$33:$D$776,СВЦЭМ!$A$33:$A$776,$A15,СВЦЭМ!$B$33:$B$776,J$11)+'СЕТ СН'!$F$14+СВЦЭМ!$D$10+'СЕТ СН'!$F$8*'СЕТ СН'!$F$9-'СЕТ СН'!$F$26</f>
        <v>1274.8042318500002</v>
      </c>
      <c r="K15" s="36">
        <f>SUMIFS(СВЦЭМ!$D$33:$D$776,СВЦЭМ!$A$33:$A$776,$A15,СВЦЭМ!$B$33:$B$776,K$11)+'СЕТ СН'!$F$14+СВЦЭМ!$D$10+'СЕТ СН'!$F$8*'СЕТ СН'!$F$9-'СЕТ СН'!$F$26</f>
        <v>1246.7608860200003</v>
      </c>
      <c r="L15" s="36">
        <f>SUMIFS(СВЦЭМ!$D$33:$D$776,СВЦЭМ!$A$33:$A$776,$A15,СВЦЭМ!$B$33:$B$776,L$11)+'СЕТ СН'!$F$14+СВЦЭМ!$D$10+'СЕТ СН'!$F$8*'СЕТ СН'!$F$9-'СЕТ СН'!$F$26</f>
        <v>1235.5756828200001</v>
      </c>
      <c r="M15" s="36">
        <f>SUMIFS(СВЦЭМ!$D$33:$D$776,СВЦЭМ!$A$33:$A$776,$A15,СВЦЭМ!$B$33:$B$776,M$11)+'СЕТ СН'!$F$14+СВЦЭМ!$D$10+'СЕТ СН'!$F$8*'СЕТ СН'!$F$9-'СЕТ СН'!$F$26</f>
        <v>1229.3746618</v>
      </c>
      <c r="N15" s="36">
        <f>SUMIFS(СВЦЭМ!$D$33:$D$776,СВЦЭМ!$A$33:$A$776,$A15,СВЦЭМ!$B$33:$B$776,N$11)+'СЕТ СН'!$F$14+СВЦЭМ!$D$10+'СЕТ СН'!$F$8*'СЕТ СН'!$F$9-'СЕТ СН'!$F$26</f>
        <v>1248.0241786400002</v>
      </c>
      <c r="O15" s="36">
        <f>SUMIFS(СВЦЭМ!$D$33:$D$776,СВЦЭМ!$A$33:$A$776,$A15,СВЦЭМ!$B$33:$B$776,O$11)+'СЕТ СН'!$F$14+СВЦЭМ!$D$10+'СЕТ СН'!$F$8*'СЕТ СН'!$F$9-'СЕТ СН'!$F$26</f>
        <v>1258.0127137100001</v>
      </c>
      <c r="P15" s="36">
        <f>SUMIFS(СВЦЭМ!$D$33:$D$776,СВЦЭМ!$A$33:$A$776,$A15,СВЦЭМ!$B$33:$B$776,P$11)+'СЕТ СН'!$F$14+СВЦЭМ!$D$10+'СЕТ СН'!$F$8*'СЕТ СН'!$F$9-'СЕТ СН'!$F$26</f>
        <v>1268.6466294900001</v>
      </c>
      <c r="Q15" s="36">
        <f>SUMIFS(СВЦЭМ!$D$33:$D$776,СВЦЭМ!$A$33:$A$776,$A15,СВЦЭМ!$B$33:$B$776,Q$11)+'СЕТ СН'!$F$14+СВЦЭМ!$D$10+'СЕТ СН'!$F$8*'СЕТ СН'!$F$9-'СЕТ СН'!$F$26</f>
        <v>1274.1371750300002</v>
      </c>
      <c r="R15" s="36">
        <f>SUMIFS(СВЦЭМ!$D$33:$D$776,СВЦЭМ!$A$33:$A$776,$A15,СВЦЭМ!$B$33:$B$776,R$11)+'СЕТ СН'!$F$14+СВЦЭМ!$D$10+'СЕТ СН'!$F$8*'СЕТ СН'!$F$9-'СЕТ СН'!$F$26</f>
        <v>1259.3877093400001</v>
      </c>
      <c r="S15" s="36">
        <f>SUMIFS(СВЦЭМ!$D$33:$D$776,СВЦЭМ!$A$33:$A$776,$A15,СВЦЭМ!$B$33:$B$776,S$11)+'СЕТ СН'!$F$14+СВЦЭМ!$D$10+'СЕТ СН'!$F$8*'СЕТ СН'!$F$9-'СЕТ СН'!$F$26</f>
        <v>1248.76566774</v>
      </c>
      <c r="T15" s="36">
        <f>SUMIFS(СВЦЭМ!$D$33:$D$776,СВЦЭМ!$A$33:$A$776,$A15,СВЦЭМ!$B$33:$B$776,T$11)+'СЕТ СН'!$F$14+СВЦЭМ!$D$10+'СЕТ СН'!$F$8*'СЕТ СН'!$F$9-'СЕТ СН'!$F$26</f>
        <v>1234.81122026</v>
      </c>
      <c r="U15" s="36">
        <f>SUMIFS(СВЦЭМ!$D$33:$D$776,СВЦЭМ!$A$33:$A$776,$A15,СВЦЭМ!$B$33:$B$776,U$11)+'СЕТ СН'!$F$14+СВЦЭМ!$D$10+'СЕТ СН'!$F$8*'СЕТ СН'!$F$9-'СЕТ СН'!$F$26</f>
        <v>1239.7921291900002</v>
      </c>
      <c r="V15" s="36">
        <f>SUMIFS(СВЦЭМ!$D$33:$D$776,СВЦЭМ!$A$33:$A$776,$A15,СВЦЭМ!$B$33:$B$776,V$11)+'СЕТ СН'!$F$14+СВЦЭМ!$D$10+'СЕТ СН'!$F$8*'СЕТ СН'!$F$9-'СЕТ СН'!$F$26</f>
        <v>1241.30816142</v>
      </c>
      <c r="W15" s="36">
        <f>SUMIFS(СВЦЭМ!$D$33:$D$776,СВЦЭМ!$A$33:$A$776,$A15,СВЦЭМ!$B$33:$B$776,W$11)+'СЕТ СН'!$F$14+СВЦЭМ!$D$10+'СЕТ СН'!$F$8*'СЕТ СН'!$F$9-'СЕТ СН'!$F$26</f>
        <v>1250.7442044300001</v>
      </c>
      <c r="X15" s="36">
        <f>SUMIFS(СВЦЭМ!$D$33:$D$776,СВЦЭМ!$A$33:$A$776,$A15,СВЦЭМ!$B$33:$B$776,X$11)+'СЕТ СН'!$F$14+СВЦЭМ!$D$10+'СЕТ СН'!$F$8*'СЕТ СН'!$F$9-'СЕТ СН'!$F$26</f>
        <v>1267.9519853199999</v>
      </c>
      <c r="Y15" s="36">
        <f>SUMIFS(СВЦЭМ!$D$33:$D$776,СВЦЭМ!$A$33:$A$776,$A15,СВЦЭМ!$B$33:$B$776,Y$11)+'СЕТ СН'!$F$14+СВЦЭМ!$D$10+'СЕТ СН'!$F$8*'СЕТ СН'!$F$9-'СЕТ СН'!$F$26</f>
        <v>1282.0834209100001</v>
      </c>
    </row>
    <row r="16" spans="1:25" ht="15.75" x14ac:dyDescent="0.2">
      <c r="A16" s="35">
        <f t="shared" si="0"/>
        <v>44201</v>
      </c>
      <c r="B16" s="36">
        <f>SUMIFS(СВЦЭМ!$D$33:$D$776,СВЦЭМ!$A$33:$A$776,$A16,СВЦЭМ!$B$33:$B$776,B$11)+'СЕТ СН'!$F$14+СВЦЭМ!$D$10+'СЕТ СН'!$F$8*'СЕТ СН'!$F$9-'СЕТ СН'!$F$26</f>
        <v>1249.6867816000001</v>
      </c>
      <c r="C16" s="36">
        <f>SUMIFS(СВЦЭМ!$D$33:$D$776,СВЦЭМ!$A$33:$A$776,$A16,СВЦЭМ!$B$33:$B$776,C$11)+'СЕТ СН'!$F$14+СВЦЭМ!$D$10+'СЕТ СН'!$F$8*'СЕТ СН'!$F$9-'СЕТ СН'!$F$26</f>
        <v>1280.0573841900002</v>
      </c>
      <c r="D16" s="36">
        <f>SUMIFS(СВЦЭМ!$D$33:$D$776,СВЦЭМ!$A$33:$A$776,$A16,СВЦЭМ!$B$33:$B$776,D$11)+'СЕТ СН'!$F$14+СВЦЭМ!$D$10+'СЕТ СН'!$F$8*'СЕТ СН'!$F$9-'СЕТ СН'!$F$26</f>
        <v>1292.7453842800001</v>
      </c>
      <c r="E16" s="36">
        <f>SUMIFS(СВЦЭМ!$D$33:$D$776,СВЦЭМ!$A$33:$A$776,$A16,СВЦЭМ!$B$33:$B$776,E$11)+'СЕТ СН'!$F$14+СВЦЭМ!$D$10+'СЕТ СН'!$F$8*'СЕТ СН'!$F$9-'СЕТ СН'!$F$26</f>
        <v>1299.04566602</v>
      </c>
      <c r="F16" s="36">
        <f>SUMIFS(СВЦЭМ!$D$33:$D$776,СВЦЭМ!$A$33:$A$776,$A16,СВЦЭМ!$B$33:$B$776,F$11)+'СЕТ СН'!$F$14+СВЦЭМ!$D$10+'СЕТ СН'!$F$8*'СЕТ СН'!$F$9-'СЕТ СН'!$F$26</f>
        <v>1301.50103216</v>
      </c>
      <c r="G16" s="36">
        <f>SUMIFS(СВЦЭМ!$D$33:$D$776,СВЦЭМ!$A$33:$A$776,$A16,СВЦЭМ!$B$33:$B$776,G$11)+'СЕТ СН'!$F$14+СВЦЭМ!$D$10+'СЕТ СН'!$F$8*'СЕТ СН'!$F$9-'СЕТ СН'!$F$26</f>
        <v>1323.4540040200002</v>
      </c>
      <c r="H16" s="36">
        <f>SUMIFS(СВЦЭМ!$D$33:$D$776,СВЦЭМ!$A$33:$A$776,$A16,СВЦЭМ!$B$33:$B$776,H$11)+'СЕТ СН'!$F$14+СВЦЭМ!$D$10+'СЕТ СН'!$F$8*'СЕТ СН'!$F$9-'СЕТ СН'!$F$26</f>
        <v>1308.09433416</v>
      </c>
      <c r="I16" s="36">
        <f>SUMIFS(СВЦЭМ!$D$33:$D$776,СВЦЭМ!$A$33:$A$776,$A16,СВЦЭМ!$B$33:$B$776,I$11)+'СЕТ СН'!$F$14+СВЦЭМ!$D$10+'СЕТ СН'!$F$8*'СЕТ СН'!$F$9-'СЕТ СН'!$F$26</f>
        <v>1291.53984375</v>
      </c>
      <c r="J16" s="36">
        <f>SUMIFS(СВЦЭМ!$D$33:$D$776,СВЦЭМ!$A$33:$A$776,$A16,СВЦЭМ!$B$33:$B$776,J$11)+'СЕТ СН'!$F$14+СВЦЭМ!$D$10+'СЕТ СН'!$F$8*'СЕТ СН'!$F$9-'СЕТ СН'!$F$26</f>
        <v>1267.0201228200001</v>
      </c>
      <c r="K16" s="36">
        <f>SUMIFS(СВЦЭМ!$D$33:$D$776,СВЦЭМ!$A$33:$A$776,$A16,СВЦЭМ!$B$33:$B$776,K$11)+'СЕТ СН'!$F$14+СВЦЭМ!$D$10+'СЕТ СН'!$F$8*'СЕТ СН'!$F$9-'СЕТ СН'!$F$26</f>
        <v>1237.7915306700002</v>
      </c>
      <c r="L16" s="36">
        <f>SUMIFS(СВЦЭМ!$D$33:$D$776,СВЦЭМ!$A$33:$A$776,$A16,СВЦЭМ!$B$33:$B$776,L$11)+'СЕТ СН'!$F$14+СВЦЭМ!$D$10+'СЕТ СН'!$F$8*'СЕТ СН'!$F$9-'СЕТ СН'!$F$26</f>
        <v>1217.25682353</v>
      </c>
      <c r="M16" s="36">
        <f>SUMIFS(СВЦЭМ!$D$33:$D$776,СВЦЭМ!$A$33:$A$776,$A16,СВЦЭМ!$B$33:$B$776,M$11)+'СЕТ СН'!$F$14+СВЦЭМ!$D$10+'СЕТ СН'!$F$8*'СЕТ СН'!$F$9-'СЕТ СН'!$F$26</f>
        <v>1224.2779533100002</v>
      </c>
      <c r="N16" s="36">
        <f>SUMIFS(СВЦЭМ!$D$33:$D$776,СВЦЭМ!$A$33:$A$776,$A16,СВЦЭМ!$B$33:$B$776,N$11)+'СЕТ СН'!$F$14+СВЦЭМ!$D$10+'СЕТ СН'!$F$8*'СЕТ СН'!$F$9-'СЕТ СН'!$F$26</f>
        <v>1256.89062448</v>
      </c>
      <c r="O16" s="36">
        <f>SUMIFS(СВЦЭМ!$D$33:$D$776,СВЦЭМ!$A$33:$A$776,$A16,СВЦЭМ!$B$33:$B$776,O$11)+'СЕТ СН'!$F$14+СВЦЭМ!$D$10+'СЕТ СН'!$F$8*'СЕТ СН'!$F$9-'СЕТ СН'!$F$26</f>
        <v>1283.4704686600001</v>
      </c>
      <c r="P16" s="36">
        <f>SUMIFS(СВЦЭМ!$D$33:$D$776,СВЦЭМ!$A$33:$A$776,$A16,СВЦЭМ!$B$33:$B$776,P$11)+'СЕТ СН'!$F$14+СВЦЭМ!$D$10+'СЕТ СН'!$F$8*'СЕТ СН'!$F$9-'СЕТ СН'!$F$26</f>
        <v>1299.5942335500001</v>
      </c>
      <c r="Q16" s="36">
        <f>SUMIFS(СВЦЭМ!$D$33:$D$776,СВЦЭМ!$A$33:$A$776,$A16,СВЦЭМ!$B$33:$B$776,Q$11)+'СЕТ СН'!$F$14+СВЦЭМ!$D$10+'СЕТ СН'!$F$8*'СЕТ СН'!$F$9-'СЕТ СН'!$F$26</f>
        <v>1304.6185470900002</v>
      </c>
      <c r="R16" s="36">
        <f>SUMIFS(СВЦЭМ!$D$33:$D$776,СВЦЭМ!$A$33:$A$776,$A16,СВЦЭМ!$B$33:$B$776,R$11)+'СЕТ СН'!$F$14+СВЦЭМ!$D$10+'СЕТ СН'!$F$8*'СЕТ СН'!$F$9-'СЕТ СН'!$F$26</f>
        <v>1292.1354562500001</v>
      </c>
      <c r="S16" s="36">
        <f>SUMIFS(СВЦЭМ!$D$33:$D$776,СВЦЭМ!$A$33:$A$776,$A16,СВЦЭМ!$B$33:$B$776,S$11)+'СЕТ СН'!$F$14+СВЦЭМ!$D$10+'СЕТ СН'!$F$8*'СЕТ СН'!$F$9-'СЕТ СН'!$F$26</f>
        <v>1280.1589520700002</v>
      </c>
      <c r="T16" s="36">
        <f>SUMIFS(СВЦЭМ!$D$33:$D$776,СВЦЭМ!$A$33:$A$776,$A16,СВЦЭМ!$B$33:$B$776,T$11)+'СЕТ СН'!$F$14+СВЦЭМ!$D$10+'СЕТ СН'!$F$8*'СЕТ СН'!$F$9-'СЕТ СН'!$F$26</f>
        <v>1248.7340541000001</v>
      </c>
      <c r="U16" s="36">
        <f>SUMIFS(СВЦЭМ!$D$33:$D$776,СВЦЭМ!$A$33:$A$776,$A16,СВЦЭМ!$B$33:$B$776,U$11)+'СЕТ СН'!$F$14+СВЦЭМ!$D$10+'СЕТ СН'!$F$8*'СЕТ СН'!$F$9-'СЕТ СН'!$F$26</f>
        <v>1255.5895443600002</v>
      </c>
      <c r="V16" s="36">
        <f>SUMIFS(СВЦЭМ!$D$33:$D$776,СВЦЭМ!$A$33:$A$776,$A16,СВЦЭМ!$B$33:$B$776,V$11)+'СЕТ СН'!$F$14+СВЦЭМ!$D$10+'СЕТ СН'!$F$8*'СЕТ СН'!$F$9-'СЕТ СН'!$F$26</f>
        <v>1260.4566501300001</v>
      </c>
      <c r="W16" s="36">
        <f>SUMIFS(СВЦЭМ!$D$33:$D$776,СВЦЭМ!$A$33:$A$776,$A16,СВЦЭМ!$B$33:$B$776,W$11)+'СЕТ СН'!$F$14+СВЦЭМ!$D$10+'СЕТ СН'!$F$8*'СЕТ СН'!$F$9-'СЕТ СН'!$F$26</f>
        <v>1275.6551575000001</v>
      </c>
      <c r="X16" s="36">
        <f>SUMIFS(СВЦЭМ!$D$33:$D$776,СВЦЭМ!$A$33:$A$776,$A16,СВЦЭМ!$B$33:$B$776,X$11)+'СЕТ СН'!$F$14+СВЦЭМ!$D$10+'СЕТ СН'!$F$8*'СЕТ СН'!$F$9-'СЕТ СН'!$F$26</f>
        <v>1290.4978070900002</v>
      </c>
      <c r="Y16" s="36">
        <f>SUMIFS(СВЦЭМ!$D$33:$D$776,СВЦЭМ!$A$33:$A$776,$A16,СВЦЭМ!$B$33:$B$776,Y$11)+'СЕТ СН'!$F$14+СВЦЭМ!$D$10+'СЕТ СН'!$F$8*'СЕТ СН'!$F$9-'СЕТ СН'!$F$26</f>
        <v>1307.17760608</v>
      </c>
    </row>
    <row r="17" spans="1:25" ht="15.75" x14ac:dyDescent="0.2">
      <c r="A17" s="35">
        <f t="shared" si="0"/>
        <v>44202</v>
      </c>
      <c r="B17" s="36">
        <f>SUMIFS(СВЦЭМ!$D$33:$D$776,СВЦЭМ!$A$33:$A$776,$A17,СВЦЭМ!$B$33:$B$776,B$11)+'СЕТ СН'!$F$14+СВЦЭМ!$D$10+'СЕТ СН'!$F$8*'СЕТ СН'!$F$9-'СЕТ СН'!$F$26</f>
        <v>1297.2969834</v>
      </c>
      <c r="C17" s="36">
        <f>SUMIFS(СВЦЭМ!$D$33:$D$776,СВЦЭМ!$A$33:$A$776,$A17,СВЦЭМ!$B$33:$B$776,C$11)+'СЕТ СН'!$F$14+СВЦЭМ!$D$10+'СЕТ СН'!$F$8*'СЕТ СН'!$F$9-'СЕТ СН'!$F$26</f>
        <v>1327.9128270400001</v>
      </c>
      <c r="D17" s="36">
        <f>SUMIFS(СВЦЭМ!$D$33:$D$776,СВЦЭМ!$A$33:$A$776,$A17,СВЦЭМ!$B$33:$B$776,D$11)+'СЕТ СН'!$F$14+СВЦЭМ!$D$10+'СЕТ СН'!$F$8*'СЕТ СН'!$F$9-'СЕТ СН'!$F$26</f>
        <v>1351.4641678100002</v>
      </c>
      <c r="E17" s="36">
        <f>SUMIFS(СВЦЭМ!$D$33:$D$776,СВЦЭМ!$A$33:$A$776,$A17,СВЦЭМ!$B$33:$B$776,E$11)+'СЕТ СН'!$F$14+СВЦЭМ!$D$10+'СЕТ СН'!$F$8*'СЕТ СН'!$F$9-'СЕТ СН'!$F$26</f>
        <v>1360.70196323</v>
      </c>
      <c r="F17" s="36">
        <f>SUMIFS(СВЦЭМ!$D$33:$D$776,СВЦЭМ!$A$33:$A$776,$A17,СВЦЭМ!$B$33:$B$776,F$11)+'СЕТ СН'!$F$14+СВЦЭМ!$D$10+'СЕТ СН'!$F$8*'СЕТ СН'!$F$9-'СЕТ СН'!$F$26</f>
        <v>1371.7504171200001</v>
      </c>
      <c r="G17" s="36">
        <f>SUMIFS(СВЦЭМ!$D$33:$D$776,СВЦЭМ!$A$33:$A$776,$A17,СВЦЭМ!$B$33:$B$776,G$11)+'СЕТ СН'!$F$14+СВЦЭМ!$D$10+'СЕТ СН'!$F$8*'СЕТ СН'!$F$9-'СЕТ СН'!$F$26</f>
        <v>1368.5617793400002</v>
      </c>
      <c r="H17" s="36">
        <f>SUMIFS(СВЦЭМ!$D$33:$D$776,СВЦЭМ!$A$33:$A$776,$A17,СВЦЭМ!$B$33:$B$776,H$11)+'СЕТ СН'!$F$14+СВЦЭМ!$D$10+'СЕТ СН'!$F$8*'СЕТ СН'!$F$9-'СЕТ СН'!$F$26</f>
        <v>1352.7123687000001</v>
      </c>
      <c r="I17" s="36">
        <f>SUMIFS(СВЦЭМ!$D$33:$D$776,СВЦЭМ!$A$33:$A$776,$A17,СВЦЭМ!$B$33:$B$776,I$11)+'СЕТ СН'!$F$14+СВЦЭМ!$D$10+'СЕТ СН'!$F$8*'СЕТ СН'!$F$9-'СЕТ СН'!$F$26</f>
        <v>1326.7547100700001</v>
      </c>
      <c r="J17" s="36">
        <f>SUMIFS(СВЦЭМ!$D$33:$D$776,СВЦЭМ!$A$33:$A$776,$A17,СВЦЭМ!$B$33:$B$776,J$11)+'СЕТ СН'!$F$14+СВЦЭМ!$D$10+'СЕТ СН'!$F$8*'СЕТ СН'!$F$9-'СЕТ СН'!$F$26</f>
        <v>1283.5228439300001</v>
      </c>
      <c r="K17" s="36">
        <f>SUMIFS(СВЦЭМ!$D$33:$D$776,СВЦЭМ!$A$33:$A$776,$A17,СВЦЭМ!$B$33:$B$776,K$11)+'СЕТ СН'!$F$14+СВЦЭМ!$D$10+'СЕТ СН'!$F$8*'СЕТ СН'!$F$9-'СЕТ СН'!$F$26</f>
        <v>1242.6080290300001</v>
      </c>
      <c r="L17" s="36">
        <f>SUMIFS(СВЦЭМ!$D$33:$D$776,СВЦЭМ!$A$33:$A$776,$A17,СВЦЭМ!$B$33:$B$776,L$11)+'СЕТ СН'!$F$14+СВЦЭМ!$D$10+'СЕТ СН'!$F$8*'СЕТ СН'!$F$9-'СЕТ СН'!$F$26</f>
        <v>1230.18523129</v>
      </c>
      <c r="M17" s="36">
        <f>SUMIFS(СВЦЭМ!$D$33:$D$776,СВЦЭМ!$A$33:$A$776,$A17,СВЦЭМ!$B$33:$B$776,M$11)+'СЕТ СН'!$F$14+СВЦЭМ!$D$10+'СЕТ СН'!$F$8*'СЕТ СН'!$F$9-'СЕТ СН'!$F$26</f>
        <v>1234.0270838300003</v>
      </c>
      <c r="N17" s="36">
        <f>SUMIFS(СВЦЭМ!$D$33:$D$776,СВЦЭМ!$A$33:$A$776,$A17,СВЦЭМ!$B$33:$B$776,N$11)+'СЕТ СН'!$F$14+СВЦЭМ!$D$10+'СЕТ СН'!$F$8*'СЕТ СН'!$F$9-'СЕТ СН'!$F$26</f>
        <v>1261.8919962500001</v>
      </c>
      <c r="O17" s="36">
        <f>SUMIFS(СВЦЭМ!$D$33:$D$776,СВЦЭМ!$A$33:$A$776,$A17,СВЦЭМ!$B$33:$B$776,O$11)+'СЕТ СН'!$F$14+СВЦЭМ!$D$10+'СЕТ СН'!$F$8*'СЕТ СН'!$F$9-'СЕТ СН'!$F$26</f>
        <v>1278.3274187200002</v>
      </c>
      <c r="P17" s="36">
        <f>SUMIFS(СВЦЭМ!$D$33:$D$776,СВЦЭМ!$A$33:$A$776,$A17,СВЦЭМ!$B$33:$B$776,P$11)+'СЕТ СН'!$F$14+СВЦЭМ!$D$10+'СЕТ СН'!$F$8*'СЕТ СН'!$F$9-'СЕТ СН'!$F$26</f>
        <v>1289.24534139</v>
      </c>
      <c r="Q17" s="36">
        <f>SUMIFS(СВЦЭМ!$D$33:$D$776,СВЦЭМ!$A$33:$A$776,$A17,СВЦЭМ!$B$33:$B$776,Q$11)+'СЕТ СН'!$F$14+СВЦЭМ!$D$10+'СЕТ СН'!$F$8*'СЕТ СН'!$F$9-'СЕТ СН'!$F$26</f>
        <v>1293.43934175</v>
      </c>
      <c r="R17" s="36">
        <f>SUMIFS(СВЦЭМ!$D$33:$D$776,СВЦЭМ!$A$33:$A$776,$A17,СВЦЭМ!$B$33:$B$776,R$11)+'СЕТ СН'!$F$14+СВЦЭМ!$D$10+'СЕТ СН'!$F$8*'СЕТ СН'!$F$9-'СЕТ СН'!$F$26</f>
        <v>1279.5607861000001</v>
      </c>
      <c r="S17" s="36">
        <f>SUMIFS(СВЦЭМ!$D$33:$D$776,СВЦЭМ!$A$33:$A$776,$A17,СВЦЭМ!$B$33:$B$776,S$11)+'СЕТ СН'!$F$14+СВЦЭМ!$D$10+'СЕТ СН'!$F$8*'СЕТ СН'!$F$9-'СЕТ СН'!$F$26</f>
        <v>1253.7808421300001</v>
      </c>
      <c r="T17" s="36">
        <f>SUMIFS(СВЦЭМ!$D$33:$D$776,СВЦЭМ!$A$33:$A$776,$A17,СВЦЭМ!$B$33:$B$776,T$11)+'СЕТ СН'!$F$14+СВЦЭМ!$D$10+'СЕТ СН'!$F$8*'СЕТ СН'!$F$9-'СЕТ СН'!$F$26</f>
        <v>1228.3779796700001</v>
      </c>
      <c r="U17" s="36">
        <f>SUMIFS(СВЦЭМ!$D$33:$D$776,СВЦЭМ!$A$33:$A$776,$A17,СВЦЭМ!$B$33:$B$776,U$11)+'СЕТ СН'!$F$14+СВЦЭМ!$D$10+'СЕТ СН'!$F$8*'СЕТ СН'!$F$9-'СЕТ СН'!$F$26</f>
        <v>1231.8546425600002</v>
      </c>
      <c r="V17" s="36">
        <f>SUMIFS(СВЦЭМ!$D$33:$D$776,СВЦЭМ!$A$33:$A$776,$A17,СВЦЭМ!$B$33:$B$776,V$11)+'СЕТ СН'!$F$14+СВЦЭМ!$D$10+'СЕТ СН'!$F$8*'СЕТ СН'!$F$9-'СЕТ СН'!$F$26</f>
        <v>1238.6736664200002</v>
      </c>
      <c r="W17" s="36">
        <f>SUMIFS(СВЦЭМ!$D$33:$D$776,СВЦЭМ!$A$33:$A$776,$A17,СВЦЭМ!$B$33:$B$776,W$11)+'СЕТ СН'!$F$14+СВЦЭМ!$D$10+'СЕТ СН'!$F$8*'СЕТ СН'!$F$9-'СЕТ СН'!$F$26</f>
        <v>1254.39725774</v>
      </c>
      <c r="X17" s="36">
        <f>SUMIFS(СВЦЭМ!$D$33:$D$776,СВЦЭМ!$A$33:$A$776,$A17,СВЦЭМ!$B$33:$B$776,X$11)+'СЕТ СН'!$F$14+СВЦЭМ!$D$10+'СЕТ СН'!$F$8*'СЕТ СН'!$F$9-'СЕТ СН'!$F$26</f>
        <v>1271.8853007</v>
      </c>
      <c r="Y17" s="36">
        <f>SUMIFS(СВЦЭМ!$D$33:$D$776,СВЦЭМ!$A$33:$A$776,$A17,СВЦЭМ!$B$33:$B$776,Y$11)+'СЕТ СН'!$F$14+СВЦЭМ!$D$10+'СЕТ СН'!$F$8*'СЕТ СН'!$F$9-'СЕТ СН'!$F$26</f>
        <v>1294.04909206</v>
      </c>
    </row>
    <row r="18" spans="1:25" ht="15.75" x14ac:dyDescent="0.2">
      <c r="A18" s="35">
        <f t="shared" si="0"/>
        <v>44203</v>
      </c>
      <c r="B18" s="36">
        <f>SUMIFS(СВЦЭМ!$D$33:$D$776,СВЦЭМ!$A$33:$A$776,$A18,СВЦЭМ!$B$33:$B$776,B$11)+'СЕТ СН'!$F$14+СВЦЭМ!$D$10+'СЕТ СН'!$F$8*'СЕТ СН'!$F$9-'СЕТ СН'!$F$26</f>
        <v>1266.6477981900002</v>
      </c>
      <c r="C18" s="36">
        <f>SUMIFS(СВЦЭМ!$D$33:$D$776,СВЦЭМ!$A$33:$A$776,$A18,СВЦЭМ!$B$33:$B$776,C$11)+'СЕТ СН'!$F$14+СВЦЭМ!$D$10+'СЕТ СН'!$F$8*'СЕТ СН'!$F$9-'СЕТ СН'!$F$26</f>
        <v>1299.70753444</v>
      </c>
      <c r="D18" s="36">
        <f>SUMIFS(СВЦЭМ!$D$33:$D$776,СВЦЭМ!$A$33:$A$776,$A18,СВЦЭМ!$B$33:$B$776,D$11)+'СЕТ СН'!$F$14+СВЦЭМ!$D$10+'СЕТ СН'!$F$8*'СЕТ СН'!$F$9-'СЕТ СН'!$F$26</f>
        <v>1327.77280152</v>
      </c>
      <c r="E18" s="36">
        <f>SUMIFS(СВЦЭМ!$D$33:$D$776,СВЦЭМ!$A$33:$A$776,$A18,СВЦЭМ!$B$33:$B$776,E$11)+'СЕТ СН'!$F$14+СВЦЭМ!$D$10+'СЕТ СН'!$F$8*'СЕТ СН'!$F$9-'СЕТ СН'!$F$26</f>
        <v>1337.9378353300001</v>
      </c>
      <c r="F18" s="36">
        <f>SUMIFS(СВЦЭМ!$D$33:$D$776,СВЦЭМ!$A$33:$A$776,$A18,СВЦЭМ!$B$33:$B$776,F$11)+'СЕТ СН'!$F$14+СВЦЭМ!$D$10+'СЕТ СН'!$F$8*'СЕТ СН'!$F$9-'СЕТ СН'!$F$26</f>
        <v>1347.55299631</v>
      </c>
      <c r="G18" s="36">
        <f>SUMIFS(СВЦЭМ!$D$33:$D$776,СВЦЭМ!$A$33:$A$776,$A18,СВЦЭМ!$B$33:$B$776,G$11)+'СЕТ СН'!$F$14+СВЦЭМ!$D$10+'СЕТ СН'!$F$8*'СЕТ СН'!$F$9-'СЕТ СН'!$F$26</f>
        <v>1341.31619993</v>
      </c>
      <c r="H18" s="36">
        <f>SUMIFS(СВЦЭМ!$D$33:$D$776,СВЦЭМ!$A$33:$A$776,$A18,СВЦЭМ!$B$33:$B$776,H$11)+'СЕТ СН'!$F$14+СВЦЭМ!$D$10+'СЕТ СН'!$F$8*'СЕТ СН'!$F$9-'СЕТ СН'!$F$26</f>
        <v>1325.3306853600002</v>
      </c>
      <c r="I18" s="36">
        <f>SUMIFS(СВЦЭМ!$D$33:$D$776,СВЦЭМ!$A$33:$A$776,$A18,СВЦЭМ!$B$33:$B$776,I$11)+'СЕТ СН'!$F$14+СВЦЭМ!$D$10+'СЕТ СН'!$F$8*'СЕТ СН'!$F$9-'СЕТ СН'!$F$26</f>
        <v>1298.87256873</v>
      </c>
      <c r="J18" s="36">
        <f>SUMIFS(СВЦЭМ!$D$33:$D$776,СВЦЭМ!$A$33:$A$776,$A18,СВЦЭМ!$B$33:$B$776,J$11)+'СЕТ СН'!$F$14+СВЦЭМ!$D$10+'СЕТ СН'!$F$8*'СЕТ СН'!$F$9-'СЕТ СН'!$F$26</f>
        <v>1273.8780553000001</v>
      </c>
      <c r="K18" s="36">
        <f>SUMIFS(СВЦЭМ!$D$33:$D$776,СВЦЭМ!$A$33:$A$776,$A18,СВЦЭМ!$B$33:$B$776,K$11)+'СЕТ СН'!$F$14+СВЦЭМ!$D$10+'СЕТ СН'!$F$8*'СЕТ СН'!$F$9-'СЕТ СН'!$F$26</f>
        <v>1248.8880410500001</v>
      </c>
      <c r="L18" s="36">
        <f>SUMIFS(СВЦЭМ!$D$33:$D$776,СВЦЭМ!$A$33:$A$776,$A18,СВЦЭМ!$B$33:$B$776,L$11)+'СЕТ СН'!$F$14+СВЦЭМ!$D$10+'СЕТ СН'!$F$8*'СЕТ СН'!$F$9-'СЕТ СН'!$F$26</f>
        <v>1233.4618261400001</v>
      </c>
      <c r="M18" s="36">
        <f>SUMIFS(СВЦЭМ!$D$33:$D$776,СВЦЭМ!$A$33:$A$776,$A18,СВЦЭМ!$B$33:$B$776,M$11)+'СЕТ СН'!$F$14+СВЦЭМ!$D$10+'СЕТ СН'!$F$8*'СЕТ СН'!$F$9-'СЕТ СН'!$F$26</f>
        <v>1248.2339683100001</v>
      </c>
      <c r="N18" s="36">
        <f>SUMIFS(СВЦЭМ!$D$33:$D$776,СВЦЭМ!$A$33:$A$776,$A18,СВЦЭМ!$B$33:$B$776,N$11)+'СЕТ СН'!$F$14+СВЦЭМ!$D$10+'СЕТ СН'!$F$8*'СЕТ СН'!$F$9-'СЕТ СН'!$F$26</f>
        <v>1296.0823755800002</v>
      </c>
      <c r="O18" s="36">
        <f>SUMIFS(СВЦЭМ!$D$33:$D$776,СВЦЭМ!$A$33:$A$776,$A18,СВЦЭМ!$B$33:$B$776,O$11)+'СЕТ СН'!$F$14+СВЦЭМ!$D$10+'СЕТ СН'!$F$8*'СЕТ СН'!$F$9-'СЕТ СН'!$F$26</f>
        <v>1303.5685448200002</v>
      </c>
      <c r="P18" s="36">
        <f>SUMIFS(СВЦЭМ!$D$33:$D$776,СВЦЭМ!$A$33:$A$776,$A18,СВЦЭМ!$B$33:$B$776,P$11)+'СЕТ СН'!$F$14+СВЦЭМ!$D$10+'СЕТ СН'!$F$8*'СЕТ СН'!$F$9-'СЕТ СН'!$F$26</f>
        <v>1315.20749533</v>
      </c>
      <c r="Q18" s="36">
        <f>SUMIFS(СВЦЭМ!$D$33:$D$776,СВЦЭМ!$A$33:$A$776,$A18,СВЦЭМ!$B$33:$B$776,Q$11)+'СЕТ СН'!$F$14+СВЦЭМ!$D$10+'СЕТ СН'!$F$8*'СЕТ СН'!$F$9-'СЕТ СН'!$F$26</f>
        <v>1326.14168326</v>
      </c>
      <c r="R18" s="36">
        <f>SUMIFS(СВЦЭМ!$D$33:$D$776,СВЦЭМ!$A$33:$A$776,$A18,СВЦЭМ!$B$33:$B$776,R$11)+'СЕТ СН'!$F$14+СВЦЭМ!$D$10+'СЕТ СН'!$F$8*'СЕТ СН'!$F$9-'СЕТ СН'!$F$26</f>
        <v>1323.1683838600002</v>
      </c>
      <c r="S18" s="36">
        <f>SUMIFS(СВЦЭМ!$D$33:$D$776,СВЦЭМ!$A$33:$A$776,$A18,СВЦЭМ!$B$33:$B$776,S$11)+'СЕТ СН'!$F$14+СВЦЭМ!$D$10+'СЕТ СН'!$F$8*'СЕТ СН'!$F$9-'СЕТ СН'!$F$26</f>
        <v>1298.5193636200001</v>
      </c>
      <c r="T18" s="36">
        <f>SUMIFS(СВЦЭМ!$D$33:$D$776,СВЦЭМ!$A$33:$A$776,$A18,СВЦЭМ!$B$33:$B$776,T$11)+'СЕТ СН'!$F$14+СВЦЭМ!$D$10+'СЕТ СН'!$F$8*'СЕТ СН'!$F$9-'СЕТ СН'!$F$26</f>
        <v>1274.5389480800002</v>
      </c>
      <c r="U18" s="36">
        <f>SUMIFS(СВЦЭМ!$D$33:$D$776,СВЦЭМ!$A$33:$A$776,$A18,СВЦЭМ!$B$33:$B$776,U$11)+'СЕТ СН'!$F$14+СВЦЭМ!$D$10+'СЕТ СН'!$F$8*'СЕТ СН'!$F$9-'СЕТ СН'!$F$26</f>
        <v>1283.60846597</v>
      </c>
      <c r="V18" s="36">
        <f>SUMIFS(СВЦЭМ!$D$33:$D$776,СВЦЭМ!$A$33:$A$776,$A18,СВЦЭМ!$B$33:$B$776,V$11)+'СЕТ СН'!$F$14+СВЦЭМ!$D$10+'СЕТ СН'!$F$8*'СЕТ СН'!$F$9-'СЕТ СН'!$F$26</f>
        <v>1282.6476151000002</v>
      </c>
      <c r="W18" s="36">
        <f>SUMIFS(СВЦЭМ!$D$33:$D$776,СВЦЭМ!$A$33:$A$776,$A18,СВЦЭМ!$B$33:$B$776,W$11)+'СЕТ СН'!$F$14+СВЦЭМ!$D$10+'СЕТ СН'!$F$8*'СЕТ СН'!$F$9-'СЕТ СН'!$F$26</f>
        <v>1301.2319405300002</v>
      </c>
      <c r="X18" s="36">
        <f>SUMIFS(СВЦЭМ!$D$33:$D$776,СВЦЭМ!$A$33:$A$776,$A18,СВЦЭМ!$B$33:$B$776,X$11)+'СЕТ СН'!$F$14+СВЦЭМ!$D$10+'СЕТ СН'!$F$8*'СЕТ СН'!$F$9-'СЕТ СН'!$F$26</f>
        <v>1317.7597820000001</v>
      </c>
      <c r="Y18" s="36">
        <f>SUMIFS(СВЦЭМ!$D$33:$D$776,СВЦЭМ!$A$33:$A$776,$A18,СВЦЭМ!$B$33:$B$776,Y$11)+'СЕТ СН'!$F$14+СВЦЭМ!$D$10+'СЕТ СН'!$F$8*'СЕТ СН'!$F$9-'СЕТ СН'!$F$26</f>
        <v>1340.4737026700002</v>
      </c>
    </row>
    <row r="19" spans="1:25" ht="15.75" x14ac:dyDescent="0.2">
      <c r="A19" s="35">
        <f t="shared" si="0"/>
        <v>44204</v>
      </c>
      <c r="B19" s="36">
        <f>SUMIFS(СВЦЭМ!$D$33:$D$776,СВЦЭМ!$A$33:$A$776,$A19,СВЦЭМ!$B$33:$B$776,B$11)+'СЕТ СН'!$F$14+СВЦЭМ!$D$10+'СЕТ СН'!$F$8*'СЕТ СН'!$F$9-'СЕТ СН'!$F$26</f>
        <v>1279.9785972700001</v>
      </c>
      <c r="C19" s="36">
        <f>SUMIFS(СВЦЭМ!$D$33:$D$776,СВЦЭМ!$A$33:$A$776,$A19,СВЦЭМ!$B$33:$B$776,C$11)+'СЕТ СН'!$F$14+СВЦЭМ!$D$10+'СЕТ СН'!$F$8*'СЕТ СН'!$F$9-'СЕТ СН'!$F$26</f>
        <v>1319.2804591600002</v>
      </c>
      <c r="D19" s="36">
        <f>SUMIFS(СВЦЭМ!$D$33:$D$776,СВЦЭМ!$A$33:$A$776,$A19,СВЦЭМ!$B$33:$B$776,D$11)+'СЕТ СН'!$F$14+СВЦЭМ!$D$10+'СЕТ СН'!$F$8*'СЕТ СН'!$F$9-'СЕТ СН'!$F$26</f>
        <v>1343.44505641</v>
      </c>
      <c r="E19" s="36">
        <f>SUMIFS(СВЦЭМ!$D$33:$D$776,СВЦЭМ!$A$33:$A$776,$A19,СВЦЭМ!$B$33:$B$776,E$11)+'СЕТ СН'!$F$14+СВЦЭМ!$D$10+'СЕТ СН'!$F$8*'СЕТ СН'!$F$9-'СЕТ СН'!$F$26</f>
        <v>1360.1774125000002</v>
      </c>
      <c r="F19" s="36">
        <f>SUMIFS(СВЦЭМ!$D$33:$D$776,СВЦЭМ!$A$33:$A$776,$A19,СВЦЭМ!$B$33:$B$776,F$11)+'СЕТ СН'!$F$14+СВЦЭМ!$D$10+'СЕТ СН'!$F$8*'СЕТ СН'!$F$9-'СЕТ СН'!$F$26</f>
        <v>1366.9766526200001</v>
      </c>
      <c r="G19" s="36">
        <f>SUMIFS(СВЦЭМ!$D$33:$D$776,СВЦЭМ!$A$33:$A$776,$A19,СВЦЭМ!$B$33:$B$776,G$11)+'СЕТ СН'!$F$14+СВЦЭМ!$D$10+'СЕТ СН'!$F$8*'СЕТ СН'!$F$9-'СЕТ СН'!$F$26</f>
        <v>1362.2799535600002</v>
      </c>
      <c r="H19" s="36">
        <f>SUMIFS(СВЦЭМ!$D$33:$D$776,СВЦЭМ!$A$33:$A$776,$A19,СВЦЭМ!$B$33:$B$776,H$11)+'СЕТ СН'!$F$14+СВЦЭМ!$D$10+'СЕТ СН'!$F$8*'СЕТ СН'!$F$9-'СЕТ СН'!$F$26</f>
        <v>1344.13368356</v>
      </c>
      <c r="I19" s="36">
        <f>SUMIFS(СВЦЭМ!$D$33:$D$776,СВЦЭМ!$A$33:$A$776,$A19,СВЦЭМ!$B$33:$B$776,I$11)+'СЕТ СН'!$F$14+СВЦЭМ!$D$10+'СЕТ СН'!$F$8*'СЕТ СН'!$F$9-'СЕТ СН'!$F$26</f>
        <v>1363.2596703000002</v>
      </c>
      <c r="J19" s="36">
        <f>SUMIFS(СВЦЭМ!$D$33:$D$776,СВЦЭМ!$A$33:$A$776,$A19,СВЦЭМ!$B$33:$B$776,J$11)+'СЕТ СН'!$F$14+СВЦЭМ!$D$10+'СЕТ СН'!$F$8*'СЕТ СН'!$F$9-'СЕТ СН'!$F$26</f>
        <v>1337.0042339400002</v>
      </c>
      <c r="K19" s="36">
        <f>SUMIFS(СВЦЭМ!$D$33:$D$776,СВЦЭМ!$A$33:$A$776,$A19,СВЦЭМ!$B$33:$B$776,K$11)+'СЕТ СН'!$F$14+СВЦЭМ!$D$10+'СЕТ СН'!$F$8*'СЕТ СН'!$F$9-'СЕТ СН'!$F$26</f>
        <v>1307.2757016800001</v>
      </c>
      <c r="L19" s="36">
        <f>SUMIFS(СВЦЭМ!$D$33:$D$776,СВЦЭМ!$A$33:$A$776,$A19,СВЦЭМ!$B$33:$B$776,L$11)+'СЕТ СН'!$F$14+СВЦЭМ!$D$10+'СЕТ СН'!$F$8*'СЕТ СН'!$F$9-'СЕТ СН'!$F$26</f>
        <v>1286.4644052600001</v>
      </c>
      <c r="M19" s="36">
        <f>SUMIFS(СВЦЭМ!$D$33:$D$776,СВЦЭМ!$A$33:$A$776,$A19,СВЦЭМ!$B$33:$B$776,M$11)+'СЕТ СН'!$F$14+СВЦЭМ!$D$10+'СЕТ СН'!$F$8*'СЕТ СН'!$F$9-'СЕТ СН'!$F$26</f>
        <v>1275.8713839900001</v>
      </c>
      <c r="N19" s="36">
        <f>SUMIFS(СВЦЭМ!$D$33:$D$776,СВЦЭМ!$A$33:$A$776,$A19,СВЦЭМ!$B$33:$B$776,N$11)+'СЕТ СН'!$F$14+СВЦЭМ!$D$10+'СЕТ СН'!$F$8*'СЕТ СН'!$F$9-'СЕТ СН'!$F$26</f>
        <v>1298.29703771</v>
      </c>
      <c r="O19" s="36">
        <f>SUMIFS(СВЦЭМ!$D$33:$D$776,СВЦЭМ!$A$33:$A$776,$A19,СВЦЭМ!$B$33:$B$776,O$11)+'СЕТ СН'!$F$14+СВЦЭМ!$D$10+'СЕТ СН'!$F$8*'СЕТ СН'!$F$9-'СЕТ СН'!$F$26</f>
        <v>1308.7722736200001</v>
      </c>
      <c r="P19" s="36">
        <f>SUMIFS(СВЦЭМ!$D$33:$D$776,СВЦЭМ!$A$33:$A$776,$A19,СВЦЭМ!$B$33:$B$776,P$11)+'СЕТ СН'!$F$14+СВЦЭМ!$D$10+'СЕТ СН'!$F$8*'СЕТ СН'!$F$9-'СЕТ СН'!$F$26</f>
        <v>1323.3934041100001</v>
      </c>
      <c r="Q19" s="36">
        <f>SUMIFS(СВЦЭМ!$D$33:$D$776,СВЦЭМ!$A$33:$A$776,$A19,СВЦЭМ!$B$33:$B$776,Q$11)+'СЕТ СН'!$F$14+СВЦЭМ!$D$10+'СЕТ СН'!$F$8*'СЕТ СН'!$F$9-'СЕТ СН'!$F$26</f>
        <v>1335.2667774200002</v>
      </c>
      <c r="R19" s="36">
        <f>SUMIFS(СВЦЭМ!$D$33:$D$776,СВЦЭМ!$A$33:$A$776,$A19,СВЦЭМ!$B$33:$B$776,R$11)+'СЕТ СН'!$F$14+СВЦЭМ!$D$10+'СЕТ СН'!$F$8*'СЕТ СН'!$F$9-'СЕТ СН'!$F$26</f>
        <v>1325.0910715300001</v>
      </c>
      <c r="S19" s="36">
        <f>SUMIFS(СВЦЭМ!$D$33:$D$776,СВЦЭМ!$A$33:$A$776,$A19,СВЦЭМ!$B$33:$B$776,S$11)+'СЕТ СН'!$F$14+СВЦЭМ!$D$10+'СЕТ СН'!$F$8*'СЕТ СН'!$F$9-'СЕТ СН'!$F$26</f>
        <v>1297.23993163</v>
      </c>
      <c r="T19" s="36">
        <f>SUMIFS(СВЦЭМ!$D$33:$D$776,СВЦЭМ!$A$33:$A$776,$A19,СВЦЭМ!$B$33:$B$776,T$11)+'СЕТ СН'!$F$14+СВЦЭМ!$D$10+'СЕТ СН'!$F$8*'СЕТ СН'!$F$9-'СЕТ СН'!$F$26</f>
        <v>1274.8850471800001</v>
      </c>
      <c r="U19" s="36">
        <f>SUMIFS(СВЦЭМ!$D$33:$D$776,СВЦЭМ!$A$33:$A$776,$A19,СВЦЭМ!$B$33:$B$776,U$11)+'СЕТ СН'!$F$14+СВЦЭМ!$D$10+'СЕТ СН'!$F$8*'СЕТ СН'!$F$9-'СЕТ СН'!$F$26</f>
        <v>1277.5388313800001</v>
      </c>
      <c r="V19" s="36">
        <f>SUMIFS(СВЦЭМ!$D$33:$D$776,СВЦЭМ!$A$33:$A$776,$A19,СВЦЭМ!$B$33:$B$776,V$11)+'СЕТ СН'!$F$14+СВЦЭМ!$D$10+'СЕТ СН'!$F$8*'СЕТ СН'!$F$9-'СЕТ СН'!$F$26</f>
        <v>1282.4019502200001</v>
      </c>
      <c r="W19" s="36">
        <f>SUMIFS(СВЦЭМ!$D$33:$D$776,СВЦЭМ!$A$33:$A$776,$A19,СВЦЭМ!$B$33:$B$776,W$11)+'СЕТ СН'!$F$14+СВЦЭМ!$D$10+'СЕТ СН'!$F$8*'СЕТ СН'!$F$9-'СЕТ СН'!$F$26</f>
        <v>1296.6000945500002</v>
      </c>
      <c r="X19" s="36">
        <f>SUMIFS(СВЦЭМ!$D$33:$D$776,СВЦЭМ!$A$33:$A$776,$A19,СВЦЭМ!$B$33:$B$776,X$11)+'СЕТ СН'!$F$14+СВЦЭМ!$D$10+'СЕТ СН'!$F$8*'СЕТ СН'!$F$9-'СЕТ СН'!$F$26</f>
        <v>1308.5978897500001</v>
      </c>
      <c r="Y19" s="36">
        <f>SUMIFS(СВЦЭМ!$D$33:$D$776,СВЦЭМ!$A$33:$A$776,$A19,СВЦЭМ!$B$33:$B$776,Y$11)+'СЕТ СН'!$F$14+СВЦЭМ!$D$10+'СЕТ СН'!$F$8*'СЕТ СН'!$F$9-'СЕТ СН'!$F$26</f>
        <v>1329.9314812100001</v>
      </c>
    </row>
    <row r="20" spans="1:25" ht="15.75" x14ac:dyDescent="0.2">
      <c r="A20" s="35">
        <f t="shared" si="0"/>
        <v>44205</v>
      </c>
      <c r="B20" s="36">
        <f>SUMIFS(СВЦЭМ!$D$33:$D$776,СВЦЭМ!$A$33:$A$776,$A20,СВЦЭМ!$B$33:$B$776,B$11)+'СЕТ СН'!$F$14+СВЦЭМ!$D$10+'СЕТ СН'!$F$8*'СЕТ СН'!$F$9-'СЕТ СН'!$F$26</f>
        <v>1304.7226560500001</v>
      </c>
      <c r="C20" s="36">
        <f>SUMIFS(СВЦЭМ!$D$33:$D$776,СВЦЭМ!$A$33:$A$776,$A20,СВЦЭМ!$B$33:$B$776,C$11)+'СЕТ СН'!$F$14+СВЦЭМ!$D$10+'СЕТ СН'!$F$8*'СЕТ СН'!$F$9-'СЕТ СН'!$F$26</f>
        <v>1333.7558264200002</v>
      </c>
      <c r="D20" s="36">
        <f>SUMIFS(СВЦЭМ!$D$33:$D$776,СВЦЭМ!$A$33:$A$776,$A20,СВЦЭМ!$B$33:$B$776,D$11)+'СЕТ СН'!$F$14+СВЦЭМ!$D$10+'СЕТ СН'!$F$8*'СЕТ СН'!$F$9-'СЕТ СН'!$F$26</f>
        <v>1350.4867228100002</v>
      </c>
      <c r="E20" s="36">
        <f>SUMIFS(СВЦЭМ!$D$33:$D$776,СВЦЭМ!$A$33:$A$776,$A20,СВЦЭМ!$B$33:$B$776,E$11)+'СЕТ СН'!$F$14+СВЦЭМ!$D$10+'СЕТ СН'!$F$8*'СЕТ СН'!$F$9-'СЕТ СН'!$F$26</f>
        <v>1357.7070435100002</v>
      </c>
      <c r="F20" s="36">
        <f>SUMIFS(СВЦЭМ!$D$33:$D$776,СВЦЭМ!$A$33:$A$776,$A20,СВЦЭМ!$B$33:$B$776,F$11)+'СЕТ СН'!$F$14+СВЦЭМ!$D$10+'СЕТ СН'!$F$8*'СЕТ СН'!$F$9-'СЕТ СН'!$F$26</f>
        <v>1364.2818941100002</v>
      </c>
      <c r="G20" s="36">
        <f>SUMIFS(СВЦЭМ!$D$33:$D$776,СВЦЭМ!$A$33:$A$776,$A20,СВЦЭМ!$B$33:$B$776,G$11)+'СЕТ СН'!$F$14+СВЦЭМ!$D$10+'СЕТ СН'!$F$8*'СЕТ СН'!$F$9-'СЕТ СН'!$F$26</f>
        <v>1359.67854717</v>
      </c>
      <c r="H20" s="36">
        <f>SUMIFS(СВЦЭМ!$D$33:$D$776,СВЦЭМ!$A$33:$A$776,$A20,СВЦЭМ!$B$33:$B$776,H$11)+'СЕТ СН'!$F$14+СВЦЭМ!$D$10+'СЕТ СН'!$F$8*'СЕТ СН'!$F$9-'СЕТ СН'!$F$26</f>
        <v>1350.99732341</v>
      </c>
      <c r="I20" s="36">
        <f>SUMIFS(СВЦЭМ!$D$33:$D$776,СВЦЭМ!$A$33:$A$776,$A20,СВЦЭМ!$B$33:$B$776,I$11)+'СЕТ СН'!$F$14+СВЦЭМ!$D$10+'СЕТ СН'!$F$8*'СЕТ СН'!$F$9-'СЕТ СН'!$F$26</f>
        <v>1323.53926376</v>
      </c>
      <c r="J20" s="36">
        <f>SUMIFS(СВЦЭМ!$D$33:$D$776,СВЦЭМ!$A$33:$A$776,$A20,СВЦЭМ!$B$33:$B$776,J$11)+'СЕТ СН'!$F$14+СВЦЭМ!$D$10+'СЕТ СН'!$F$8*'СЕТ СН'!$F$9-'СЕТ СН'!$F$26</f>
        <v>1299.4453490100002</v>
      </c>
      <c r="K20" s="36">
        <f>SUMIFS(СВЦЭМ!$D$33:$D$776,СВЦЭМ!$A$33:$A$776,$A20,СВЦЭМ!$B$33:$B$776,K$11)+'СЕТ СН'!$F$14+СВЦЭМ!$D$10+'СЕТ СН'!$F$8*'СЕТ СН'!$F$9-'СЕТ СН'!$F$26</f>
        <v>1278.5003364000002</v>
      </c>
      <c r="L20" s="36">
        <f>SUMIFS(СВЦЭМ!$D$33:$D$776,СВЦЭМ!$A$33:$A$776,$A20,СВЦЭМ!$B$33:$B$776,L$11)+'СЕТ СН'!$F$14+СВЦЭМ!$D$10+'СЕТ СН'!$F$8*'СЕТ СН'!$F$9-'СЕТ СН'!$F$26</f>
        <v>1263.9115270000002</v>
      </c>
      <c r="M20" s="36">
        <f>SUMIFS(СВЦЭМ!$D$33:$D$776,СВЦЭМ!$A$33:$A$776,$A20,СВЦЭМ!$B$33:$B$776,M$11)+'СЕТ СН'!$F$14+СВЦЭМ!$D$10+'СЕТ СН'!$F$8*'СЕТ СН'!$F$9-'СЕТ СН'!$F$26</f>
        <v>1259.0716989300001</v>
      </c>
      <c r="N20" s="36">
        <f>SUMIFS(СВЦЭМ!$D$33:$D$776,СВЦЭМ!$A$33:$A$776,$A20,СВЦЭМ!$B$33:$B$776,N$11)+'СЕТ СН'!$F$14+СВЦЭМ!$D$10+'СЕТ СН'!$F$8*'СЕТ СН'!$F$9-'СЕТ СН'!$F$26</f>
        <v>1277.8427305800001</v>
      </c>
      <c r="O20" s="36">
        <f>SUMIFS(СВЦЭМ!$D$33:$D$776,СВЦЭМ!$A$33:$A$776,$A20,СВЦЭМ!$B$33:$B$776,O$11)+'СЕТ СН'!$F$14+СВЦЭМ!$D$10+'СЕТ СН'!$F$8*'СЕТ СН'!$F$9-'СЕТ СН'!$F$26</f>
        <v>1290.8426496700001</v>
      </c>
      <c r="P20" s="36">
        <f>SUMIFS(СВЦЭМ!$D$33:$D$776,СВЦЭМ!$A$33:$A$776,$A20,СВЦЭМ!$B$33:$B$776,P$11)+'СЕТ СН'!$F$14+СВЦЭМ!$D$10+'СЕТ СН'!$F$8*'СЕТ СН'!$F$9-'СЕТ СН'!$F$26</f>
        <v>1298.4809171300001</v>
      </c>
      <c r="Q20" s="36">
        <f>SUMIFS(СВЦЭМ!$D$33:$D$776,СВЦЭМ!$A$33:$A$776,$A20,СВЦЭМ!$B$33:$B$776,Q$11)+'СЕТ СН'!$F$14+СВЦЭМ!$D$10+'СЕТ СН'!$F$8*'СЕТ СН'!$F$9-'СЕТ СН'!$F$26</f>
        <v>1301.2255018800001</v>
      </c>
      <c r="R20" s="36">
        <f>SUMIFS(СВЦЭМ!$D$33:$D$776,СВЦЭМ!$A$33:$A$776,$A20,СВЦЭМ!$B$33:$B$776,R$11)+'СЕТ СН'!$F$14+СВЦЭМ!$D$10+'СЕТ СН'!$F$8*'СЕТ СН'!$F$9-'СЕТ СН'!$F$26</f>
        <v>1290.1251364700001</v>
      </c>
      <c r="S20" s="36">
        <f>SUMIFS(СВЦЭМ!$D$33:$D$776,СВЦЭМ!$A$33:$A$776,$A20,СВЦЭМ!$B$33:$B$776,S$11)+'СЕТ СН'!$F$14+СВЦЭМ!$D$10+'СЕТ СН'!$F$8*'СЕТ СН'!$F$9-'СЕТ СН'!$F$26</f>
        <v>1272.4215213000002</v>
      </c>
      <c r="T20" s="36">
        <f>SUMIFS(СВЦЭМ!$D$33:$D$776,СВЦЭМ!$A$33:$A$776,$A20,СВЦЭМ!$B$33:$B$776,T$11)+'СЕТ СН'!$F$14+СВЦЭМ!$D$10+'СЕТ СН'!$F$8*'СЕТ СН'!$F$9-'СЕТ СН'!$F$26</f>
        <v>1253.64503294</v>
      </c>
      <c r="U20" s="36">
        <f>SUMIFS(СВЦЭМ!$D$33:$D$776,СВЦЭМ!$A$33:$A$776,$A20,СВЦЭМ!$B$33:$B$776,U$11)+'СЕТ СН'!$F$14+СВЦЭМ!$D$10+'СЕТ СН'!$F$8*'СЕТ СН'!$F$9-'СЕТ СН'!$F$26</f>
        <v>1254.0346568800001</v>
      </c>
      <c r="V20" s="36">
        <f>SUMIFS(СВЦЭМ!$D$33:$D$776,СВЦЭМ!$A$33:$A$776,$A20,СВЦЭМ!$B$33:$B$776,V$11)+'СЕТ СН'!$F$14+СВЦЭМ!$D$10+'СЕТ СН'!$F$8*'СЕТ СН'!$F$9-'СЕТ СН'!$F$26</f>
        <v>1247.3239188500002</v>
      </c>
      <c r="W20" s="36">
        <f>SUMIFS(СВЦЭМ!$D$33:$D$776,СВЦЭМ!$A$33:$A$776,$A20,СВЦЭМ!$B$33:$B$776,W$11)+'СЕТ СН'!$F$14+СВЦЭМ!$D$10+'СЕТ СН'!$F$8*'СЕТ СН'!$F$9-'СЕТ СН'!$F$26</f>
        <v>1268.4706337100001</v>
      </c>
      <c r="X20" s="36">
        <f>SUMIFS(СВЦЭМ!$D$33:$D$776,СВЦЭМ!$A$33:$A$776,$A20,СВЦЭМ!$B$33:$B$776,X$11)+'СЕТ СН'!$F$14+СВЦЭМ!$D$10+'СЕТ СН'!$F$8*'СЕТ СН'!$F$9-'СЕТ СН'!$F$26</f>
        <v>1282.5730548200002</v>
      </c>
      <c r="Y20" s="36">
        <f>SUMIFS(СВЦЭМ!$D$33:$D$776,СВЦЭМ!$A$33:$A$776,$A20,СВЦЭМ!$B$33:$B$776,Y$11)+'СЕТ СН'!$F$14+СВЦЭМ!$D$10+'СЕТ СН'!$F$8*'СЕТ СН'!$F$9-'СЕТ СН'!$F$26</f>
        <v>1297.3209179</v>
      </c>
    </row>
    <row r="21" spans="1:25" ht="15.75" x14ac:dyDescent="0.2">
      <c r="A21" s="35">
        <f t="shared" si="0"/>
        <v>44206</v>
      </c>
      <c r="B21" s="36">
        <f>SUMIFS(СВЦЭМ!$D$33:$D$776,СВЦЭМ!$A$33:$A$776,$A21,СВЦЭМ!$B$33:$B$776,B$11)+'СЕТ СН'!$F$14+СВЦЭМ!$D$10+'СЕТ СН'!$F$8*'СЕТ СН'!$F$9-'СЕТ СН'!$F$26</f>
        <v>1293.7769963500002</v>
      </c>
      <c r="C21" s="36">
        <f>SUMIFS(СВЦЭМ!$D$33:$D$776,СВЦЭМ!$A$33:$A$776,$A21,СВЦЭМ!$B$33:$B$776,C$11)+'СЕТ СН'!$F$14+СВЦЭМ!$D$10+'СЕТ СН'!$F$8*'СЕТ СН'!$F$9-'СЕТ СН'!$F$26</f>
        <v>1329.1510796600001</v>
      </c>
      <c r="D21" s="36">
        <f>SUMIFS(СВЦЭМ!$D$33:$D$776,СВЦЭМ!$A$33:$A$776,$A21,СВЦЭМ!$B$33:$B$776,D$11)+'СЕТ СН'!$F$14+СВЦЭМ!$D$10+'СЕТ СН'!$F$8*'СЕТ СН'!$F$9-'СЕТ СН'!$F$26</f>
        <v>1352.5862200900001</v>
      </c>
      <c r="E21" s="36">
        <f>SUMIFS(СВЦЭМ!$D$33:$D$776,СВЦЭМ!$A$33:$A$776,$A21,СВЦЭМ!$B$33:$B$776,E$11)+'СЕТ СН'!$F$14+СВЦЭМ!$D$10+'СЕТ СН'!$F$8*'СЕТ СН'!$F$9-'СЕТ СН'!$F$26</f>
        <v>1359.7700924600001</v>
      </c>
      <c r="F21" s="36">
        <f>SUMIFS(СВЦЭМ!$D$33:$D$776,СВЦЭМ!$A$33:$A$776,$A21,СВЦЭМ!$B$33:$B$776,F$11)+'СЕТ СН'!$F$14+СВЦЭМ!$D$10+'СЕТ СН'!$F$8*'СЕТ СН'!$F$9-'СЕТ СН'!$F$26</f>
        <v>1371.1239076900001</v>
      </c>
      <c r="G21" s="36">
        <f>SUMIFS(СВЦЭМ!$D$33:$D$776,СВЦЭМ!$A$33:$A$776,$A21,СВЦЭМ!$B$33:$B$776,G$11)+'СЕТ СН'!$F$14+СВЦЭМ!$D$10+'СЕТ СН'!$F$8*'СЕТ СН'!$F$9-'СЕТ СН'!$F$26</f>
        <v>1367.0879853900001</v>
      </c>
      <c r="H21" s="36">
        <f>SUMIFS(СВЦЭМ!$D$33:$D$776,СВЦЭМ!$A$33:$A$776,$A21,СВЦЭМ!$B$33:$B$776,H$11)+'СЕТ СН'!$F$14+СВЦЭМ!$D$10+'СЕТ СН'!$F$8*'СЕТ СН'!$F$9-'СЕТ СН'!$F$26</f>
        <v>1353.8578837300001</v>
      </c>
      <c r="I21" s="36">
        <f>SUMIFS(СВЦЭМ!$D$33:$D$776,СВЦЭМ!$A$33:$A$776,$A21,СВЦЭМ!$B$33:$B$776,I$11)+'СЕТ СН'!$F$14+СВЦЭМ!$D$10+'СЕТ СН'!$F$8*'СЕТ СН'!$F$9-'СЕТ СН'!$F$26</f>
        <v>1344.5828789700001</v>
      </c>
      <c r="J21" s="36">
        <f>SUMIFS(СВЦЭМ!$D$33:$D$776,СВЦЭМ!$A$33:$A$776,$A21,СВЦЭМ!$B$33:$B$776,J$11)+'СЕТ СН'!$F$14+СВЦЭМ!$D$10+'СЕТ СН'!$F$8*'СЕТ СН'!$F$9-'СЕТ СН'!$F$26</f>
        <v>1336.34430939</v>
      </c>
      <c r="K21" s="36">
        <f>SUMIFS(СВЦЭМ!$D$33:$D$776,СВЦЭМ!$A$33:$A$776,$A21,СВЦЭМ!$B$33:$B$776,K$11)+'СЕТ СН'!$F$14+СВЦЭМ!$D$10+'СЕТ СН'!$F$8*'СЕТ СН'!$F$9-'СЕТ СН'!$F$26</f>
        <v>1309.5583755</v>
      </c>
      <c r="L21" s="36">
        <f>SUMIFS(СВЦЭМ!$D$33:$D$776,СВЦЭМ!$A$33:$A$776,$A21,СВЦЭМ!$B$33:$B$776,L$11)+'СЕТ СН'!$F$14+СВЦЭМ!$D$10+'СЕТ СН'!$F$8*'СЕТ СН'!$F$9-'СЕТ СН'!$F$26</f>
        <v>1280.8548948800001</v>
      </c>
      <c r="M21" s="36">
        <f>SUMIFS(СВЦЭМ!$D$33:$D$776,СВЦЭМ!$A$33:$A$776,$A21,СВЦЭМ!$B$33:$B$776,M$11)+'СЕТ СН'!$F$14+СВЦЭМ!$D$10+'СЕТ СН'!$F$8*'СЕТ СН'!$F$9-'СЕТ СН'!$F$26</f>
        <v>1276.3750193400001</v>
      </c>
      <c r="N21" s="36">
        <f>SUMIFS(СВЦЭМ!$D$33:$D$776,СВЦЭМ!$A$33:$A$776,$A21,СВЦЭМ!$B$33:$B$776,N$11)+'СЕТ СН'!$F$14+СВЦЭМ!$D$10+'СЕТ СН'!$F$8*'СЕТ СН'!$F$9-'СЕТ СН'!$F$26</f>
        <v>1294.9687499500001</v>
      </c>
      <c r="O21" s="36">
        <f>SUMIFS(СВЦЭМ!$D$33:$D$776,СВЦЭМ!$A$33:$A$776,$A21,СВЦЭМ!$B$33:$B$776,O$11)+'СЕТ СН'!$F$14+СВЦЭМ!$D$10+'СЕТ СН'!$F$8*'СЕТ СН'!$F$9-'СЕТ СН'!$F$26</f>
        <v>1304.3958883</v>
      </c>
      <c r="P21" s="36">
        <f>SUMIFS(СВЦЭМ!$D$33:$D$776,СВЦЭМ!$A$33:$A$776,$A21,СВЦЭМ!$B$33:$B$776,P$11)+'СЕТ СН'!$F$14+СВЦЭМ!$D$10+'СЕТ СН'!$F$8*'СЕТ СН'!$F$9-'СЕТ СН'!$F$26</f>
        <v>1314.5718999600001</v>
      </c>
      <c r="Q21" s="36">
        <f>SUMIFS(СВЦЭМ!$D$33:$D$776,СВЦЭМ!$A$33:$A$776,$A21,СВЦЭМ!$B$33:$B$776,Q$11)+'СЕТ СН'!$F$14+СВЦЭМ!$D$10+'СЕТ СН'!$F$8*'СЕТ СН'!$F$9-'СЕТ СН'!$F$26</f>
        <v>1317.1933375400001</v>
      </c>
      <c r="R21" s="36">
        <f>SUMIFS(СВЦЭМ!$D$33:$D$776,СВЦЭМ!$A$33:$A$776,$A21,СВЦЭМ!$B$33:$B$776,R$11)+'СЕТ СН'!$F$14+СВЦЭМ!$D$10+'СЕТ СН'!$F$8*'СЕТ СН'!$F$9-'СЕТ СН'!$F$26</f>
        <v>1302.4212640200001</v>
      </c>
      <c r="S21" s="36">
        <f>SUMIFS(СВЦЭМ!$D$33:$D$776,СВЦЭМ!$A$33:$A$776,$A21,СВЦЭМ!$B$33:$B$776,S$11)+'СЕТ СН'!$F$14+СВЦЭМ!$D$10+'СЕТ СН'!$F$8*'СЕТ СН'!$F$9-'СЕТ СН'!$F$26</f>
        <v>1275.7299983600001</v>
      </c>
      <c r="T21" s="36">
        <f>SUMIFS(СВЦЭМ!$D$33:$D$776,СВЦЭМ!$A$33:$A$776,$A21,СВЦЭМ!$B$33:$B$776,T$11)+'СЕТ СН'!$F$14+СВЦЭМ!$D$10+'СЕТ СН'!$F$8*'СЕТ СН'!$F$9-'СЕТ СН'!$F$26</f>
        <v>1249.3089249700001</v>
      </c>
      <c r="U21" s="36">
        <f>SUMIFS(СВЦЭМ!$D$33:$D$776,СВЦЭМ!$A$33:$A$776,$A21,СВЦЭМ!$B$33:$B$776,U$11)+'СЕТ СН'!$F$14+СВЦЭМ!$D$10+'СЕТ СН'!$F$8*'СЕТ СН'!$F$9-'СЕТ СН'!$F$26</f>
        <v>1254.31681295</v>
      </c>
      <c r="V21" s="36">
        <f>SUMIFS(СВЦЭМ!$D$33:$D$776,СВЦЭМ!$A$33:$A$776,$A21,СВЦЭМ!$B$33:$B$776,V$11)+'СЕТ СН'!$F$14+СВЦЭМ!$D$10+'СЕТ СН'!$F$8*'СЕТ СН'!$F$9-'СЕТ СН'!$F$26</f>
        <v>1250.22891329</v>
      </c>
      <c r="W21" s="36">
        <f>SUMIFS(СВЦЭМ!$D$33:$D$776,СВЦЭМ!$A$33:$A$776,$A21,СВЦЭМ!$B$33:$B$776,W$11)+'СЕТ СН'!$F$14+СВЦЭМ!$D$10+'СЕТ СН'!$F$8*'СЕТ СН'!$F$9-'СЕТ СН'!$F$26</f>
        <v>1274.0635829100002</v>
      </c>
      <c r="X21" s="36">
        <f>SUMIFS(СВЦЭМ!$D$33:$D$776,СВЦЭМ!$A$33:$A$776,$A21,СВЦЭМ!$B$33:$B$776,X$11)+'СЕТ СН'!$F$14+СВЦЭМ!$D$10+'СЕТ СН'!$F$8*'СЕТ СН'!$F$9-'СЕТ СН'!$F$26</f>
        <v>1293.89006614</v>
      </c>
      <c r="Y21" s="36">
        <f>SUMIFS(СВЦЭМ!$D$33:$D$776,СВЦЭМ!$A$33:$A$776,$A21,СВЦЭМ!$B$33:$B$776,Y$11)+'СЕТ СН'!$F$14+СВЦЭМ!$D$10+'СЕТ СН'!$F$8*'СЕТ СН'!$F$9-'СЕТ СН'!$F$26</f>
        <v>1312.68642935</v>
      </c>
    </row>
    <row r="22" spans="1:25" ht="15.75" x14ac:dyDescent="0.2">
      <c r="A22" s="35">
        <f t="shared" si="0"/>
        <v>44207</v>
      </c>
      <c r="B22" s="36">
        <f>SUMIFS(СВЦЭМ!$D$33:$D$776,СВЦЭМ!$A$33:$A$776,$A22,СВЦЭМ!$B$33:$B$776,B$11)+'СЕТ СН'!$F$14+СВЦЭМ!$D$10+'СЕТ СН'!$F$8*'СЕТ СН'!$F$9-'СЕТ СН'!$F$26</f>
        <v>1352.1528719900002</v>
      </c>
      <c r="C22" s="36">
        <f>SUMIFS(СВЦЭМ!$D$33:$D$776,СВЦЭМ!$A$33:$A$776,$A22,СВЦЭМ!$B$33:$B$776,C$11)+'СЕТ СН'!$F$14+СВЦЭМ!$D$10+'СЕТ СН'!$F$8*'СЕТ СН'!$F$9-'СЕТ СН'!$F$26</f>
        <v>1392.0648720800002</v>
      </c>
      <c r="D22" s="36">
        <f>SUMIFS(СВЦЭМ!$D$33:$D$776,СВЦЭМ!$A$33:$A$776,$A22,СВЦЭМ!$B$33:$B$776,D$11)+'СЕТ СН'!$F$14+СВЦЭМ!$D$10+'СЕТ СН'!$F$8*'СЕТ СН'!$F$9-'СЕТ СН'!$F$26</f>
        <v>1398.4896606300001</v>
      </c>
      <c r="E22" s="36">
        <f>SUMIFS(СВЦЭМ!$D$33:$D$776,СВЦЭМ!$A$33:$A$776,$A22,СВЦЭМ!$B$33:$B$776,E$11)+'СЕТ СН'!$F$14+СВЦЭМ!$D$10+'СЕТ СН'!$F$8*'СЕТ СН'!$F$9-'СЕТ СН'!$F$26</f>
        <v>1394.4537164000001</v>
      </c>
      <c r="F22" s="36">
        <f>SUMIFS(СВЦЭМ!$D$33:$D$776,СВЦЭМ!$A$33:$A$776,$A22,СВЦЭМ!$B$33:$B$776,F$11)+'СЕТ СН'!$F$14+СВЦЭМ!$D$10+'СЕТ СН'!$F$8*'СЕТ СН'!$F$9-'СЕТ СН'!$F$26</f>
        <v>1397.0836220600002</v>
      </c>
      <c r="G22" s="36">
        <f>SUMIFS(СВЦЭМ!$D$33:$D$776,СВЦЭМ!$A$33:$A$776,$A22,СВЦЭМ!$B$33:$B$776,G$11)+'СЕТ СН'!$F$14+СВЦЭМ!$D$10+'СЕТ СН'!$F$8*'СЕТ СН'!$F$9-'СЕТ СН'!$F$26</f>
        <v>1402.1723262800001</v>
      </c>
      <c r="H22" s="36">
        <f>SUMIFS(СВЦЭМ!$D$33:$D$776,СВЦЭМ!$A$33:$A$776,$A22,СВЦЭМ!$B$33:$B$776,H$11)+'СЕТ СН'!$F$14+СВЦЭМ!$D$10+'СЕТ СН'!$F$8*'СЕТ СН'!$F$9-'СЕТ СН'!$F$26</f>
        <v>1392.4613548200002</v>
      </c>
      <c r="I22" s="36">
        <f>SUMIFS(СВЦЭМ!$D$33:$D$776,СВЦЭМ!$A$33:$A$776,$A22,СВЦЭМ!$B$33:$B$776,I$11)+'СЕТ СН'!$F$14+СВЦЭМ!$D$10+'СЕТ СН'!$F$8*'СЕТ СН'!$F$9-'СЕТ СН'!$F$26</f>
        <v>1349.5938980800001</v>
      </c>
      <c r="J22" s="36">
        <f>SUMIFS(СВЦЭМ!$D$33:$D$776,СВЦЭМ!$A$33:$A$776,$A22,СВЦЭМ!$B$33:$B$776,J$11)+'СЕТ СН'!$F$14+СВЦЭМ!$D$10+'СЕТ СН'!$F$8*'СЕТ СН'!$F$9-'СЕТ СН'!$F$26</f>
        <v>1312.1803034300001</v>
      </c>
      <c r="K22" s="36">
        <f>SUMIFS(СВЦЭМ!$D$33:$D$776,СВЦЭМ!$A$33:$A$776,$A22,СВЦЭМ!$B$33:$B$776,K$11)+'СЕТ СН'!$F$14+СВЦЭМ!$D$10+'СЕТ СН'!$F$8*'СЕТ СН'!$F$9-'СЕТ СН'!$F$26</f>
        <v>1295.6797568500001</v>
      </c>
      <c r="L22" s="36">
        <f>SUMIFS(СВЦЭМ!$D$33:$D$776,СВЦЭМ!$A$33:$A$776,$A22,СВЦЭМ!$B$33:$B$776,L$11)+'СЕТ СН'!$F$14+СВЦЭМ!$D$10+'СЕТ СН'!$F$8*'СЕТ СН'!$F$9-'СЕТ СН'!$F$26</f>
        <v>1290.76960783</v>
      </c>
      <c r="M22" s="36">
        <f>SUMIFS(СВЦЭМ!$D$33:$D$776,СВЦЭМ!$A$33:$A$776,$A22,СВЦЭМ!$B$33:$B$776,M$11)+'СЕТ СН'!$F$14+СВЦЭМ!$D$10+'СЕТ СН'!$F$8*'СЕТ СН'!$F$9-'СЕТ СН'!$F$26</f>
        <v>1298.8264828800002</v>
      </c>
      <c r="N22" s="36">
        <f>SUMIFS(СВЦЭМ!$D$33:$D$776,СВЦЭМ!$A$33:$A$776,$A22,СВЦЭМ!$B$33:$B$776,N$11)+'СЕТ СН'!$F$14+СВЦЭМ!$D$10+'СЕТ СН'!$F$8*'СЕТ СН'!$F$9-'СЕТ СН'!$F$26</f>
        <v>1309.0424115400001</v>
      </c>
      <c r="O22" s="36">
        <f>SUMIFS(СВЦЭМ!$D$33:$D$776,СВЦЭМ!$A$33:$A$776,$A22,СВЦЭМ!$B$33:$B$776,O$11)+'СЕТ СН'!$F$14+СВЦЭМ!$D$10+'СЕТ СН'!$F$8*'СЕТ СН'!$F$9-'СЕТ СН'!$F$26</f>
        <v>1319.3848076200002</v>
      </c>
      <c r="P22" s="36">
        <f>SUMIFS(СВЦЭМ!$D$33:$D$776,СВЦЭМ!$A$33:$A$776,$A22,СВЦЭМ!$B$33:$B$776,P$11)+'СЕТ СН'!$F$14+СВЦЭМ!$D$10+'СЕТ СН'!$F$8*'СЕТ СН'!$F$9-'СЕТ СН'!$F$26</f>
        <v>1331.4918631400001</v>
      </c>
      <c r="Q22" s="36">
        <f>SUMIFS(СВЦЭМ!$D$33:$D$776,СВЦЭМ!$A$33:$A$776,$A22,СВЦЭМ!$B$33:$B$776,Q$11)+'СЕТ СН'!$F$14+СВЦЭМ!$D$10+'СЕТ СН'!$F$8*'СЕТ СН'!$F$9-'СЕТ СН'!$F$26</f>
        <v>1338.4378838500002</v>
      </c>
      <c r="R22" s="36">
        <f>SUMIFS(СВЦЭМ!$D$33:$D$776,СВЦЭМ!$A$33:$A$776,$A22,СВЦЭМ!$B$33:$B$776,R$11)+'СЕТ СН'!$F$14+СВЦЭМ!$D$10+'СЕТ СН'!$F$8*'СЕТ СН'!$F$9-'СЕТ СН'!$F$26</f>
        <v>1326.2042279300001</v>
      </c>
      <c r="S22" s="36">
        <f>SUMIFS(СВЦЭМ!$D$33:$D$776,СВЦЭМ!$A$33:$A$776,$A22,СВЦЭМ!$B$33:$B$776,S$11)+'СЕТ СН'!$F$14+СВЦЭМ!$D$10+'СЕТ СН'!$F$8*'СЕТ СН'!$F$9-'СЕТ СН'!$F$26</f>
        <v>1301.4298315200001</v>
      </c>
      <c r="T22" s="36">
        <f>SUMIFS(СВЦЭМ!$D$33:$D$776,СВЦЭМ!$A$33:$A$776,$A22,СВЦЭМ!$B$33:$B$776,T$11)+'СЕТ СН'!$F$14+СВЦЭМ!$D$10+'СЕТ СН'!$F$8*'СЕТ СН'!$F$9-'СЕТ СН'!$F$26</f>
        <v>1272.85051277</v>
      </c>
      <c r="U22" s="36">
        <f>SUMIFS(СВЦЭМ!$D$33:$D$776,СВЦЭМ!$A$33:$A$776,$A22,СВЦЭМ!$B$33:$B$776,U$11)+'СЕТ СН'!$F$14+СВЦЭМ!$D$10+'СЕТ СН'!$F$8*'СЕТ СН'!$F$9-'СЕТ СН'!$F$26</f>
        <v>1272.37899459</v>
      </c>
      <c r="V22" s="36">
        <f>SUMIFS(СВЦЭМ!$D$33:$D$776,СВЦЭМ!$A$33:$A$776,$A22,СВЦЭМ!$B$33:$B$776,V$11)+'СЕТ СН'!$F$14+СВЦЭМ!$D$10+'СЕТ СН'!$F$8*'СЕТ СН'!$F$9-'СЕТ СН'!$F$26</f>
        <v>1286.80744832</v>
      </c>
      <c r="W22" s="36">
        <f>SUMIFS(СВЦЭМ!$D$33:$D$776,СВЦЭМ!$A$33:$A$776,$A22,СВЦЭМ!$B$33:$B$776,W$11)+'СЕТ СН'!$F$14+СВЦЭМ!$D$10+'СЕТ СН'!$F$8*'СЕТ СН'!$F$9-'СЕТ СН'!$F$26</f>
        <v>1302.85360001</v>
      </c>
      <c r="X22" s="36">
        <f>SUMIFS(СВЦЭМ!$D$33:$D$776,СВЦЭМ!$A$33:$A$776,$A22,СВЦЭМ!$B$33:$B$776,X$11)+'СЕТ СН'!$F$14+СВЦЭМ!$D$10+'СЕТ СН'!$F$8*'СЕТ СН'!$F$9-'СЕТ СН'!$F$26</f>
        <v>1305.9381881300001</v>
      </c>
      <c r="Y22" s="36">
        <f>SUMIFS(СВЦЭМ!$D$33:$D$776,СВЦЭМ!$A$33:$A$776,$A22,СВЦЭМ!$B$33:$B$776,Y$11)+'СЕТ СН'!$F$14+СВЦЭМ!$D$10+'СЕТ СН'!$F$8*'СЕТ СН'!$F$9-'СЕТ СН'!$F$26</f>
        <v>1323.6347522800002</v>
      </c>
    </row>
    <row r="23" spans="1:25" ht="15.75" x14ac:dyDescent="0.2">
      <c r="A23" s="35">
        <f t="shared" si="0"/>
        <v>44208</v>
      </c>
      <c r="B23" s="36">
        <f>SUMIFS(СВЦЭМ!$D$33:$D$776,СВЦЭМ!$A$33:$A$776,$A23,СВЦЭМ!$B$33:$B$776,B$11)+'СЕТ СН'!$F$14+СВЦЭМ!$D$10+'СЕТ СН'!$F$8*'СЕТ СН'!$F$9-'СЕТ СН'!$F$26</f>
        <v>1294.8372461800002</v>
      </c>
      <c r="C23" s="36">
        <f>SUMIFS(СВЦЭМ!$D$33:$D$776,СВЦЭМ!$A$33:$A$776,$A23,СВЦЭМ!$B$33:$B$776,C$11)+'СЕТ СН'!$F$14+СВЦЭМ!$D$10+'СЕТ СН'!$F$8*'СЕТ СН'!$F$9-'СЕТ СН'!$F$26</f>
        <v>1329.12104292</v>
      </c>
      <c r="D23" s="36">
        <f>SUMIFS(СВЦЭМ!$D$33:$D$776,СВЦЭМ!$A$33:$A$776,$A23,СВЦЭМ!$B$33:$B$776,D$11)+'СЕТ СН'!$F$14+СВЦЭМ!$D$10+'СЕТ СН'!$F$8*'СЕТ СН'!$F$9-'СЕТ СН'!$F$26</f>
        <v>1346.3192016300002</v>
      </c>
      <c r="E23" s="36">
        <f>SUMIFS(СВЦЭМ!$D$33:$D$776,СВЦЭМ!$A$33:$A$776,$A23,СВЦЭМ!$B$33:$B$776,E$11)+'СЕТ СН'!$F$14+СВЦЭМ!$D$10+'СЕТ СН'!$F$8*'СЕТ СН'!$F$9-'СЕТ СН'!$F$26</f>
        <v>1358.8501486800001</v>
      </c>
      <c r="F23" s="36">
        <f>SUMIFS(СВЦЭМ!$D$33:$D$776,СВЦЭМ!$A$33:$A$776,$A23,СВЦЭМ!$B$33:$B$776,F$11)+'СЕТ СН'!$F$14+СВЦЭМ!$D$10+'СЕТ СН'!$F$8*'СЕТ СН'!$F$9-'СЕТ СН'!$F$26</f>
        <v>1363.81173919</v>
      </c>
      <c r="G23" s="36">
        <f>SUMIFS(СВЦЭМ!$D$33:$D$776,СВЦЭМ!$A$33:$A$776,$A23,СВЦЭМ!$B$33:$B$776,G$11)+'СЕТ СН'!$F$14+СВЦЭМ!$D$10+'СЕТ СН'!$F$8*'СЕТ СН'!$F$9-'СЕТ СН'!$F$26</f>
        <v>1354.4434210600002</v>
      </c>
      <c r="H23" s="36">
        <f>SUMIFS(СВЦЭМ!$D$33:$D$776,СВЦЭМ!$A$33:$A$776,$A23,СВЦЭМ!$B$33:$B$776,H$11)+'СЕТ СН'!$F$14+СВЦЭМ!$D$10+'СЕТ СН'!$F$8*'СЕТ СН'!$F$9-'СЕТ СН'!$F$26</f>
        <v>1346.5259623400002</v>
      </c>
      <c r="I23" s="36">
        <f>SUMIFS(СВЦЭМ!$D$33:$D$776,СВЦЭМ!$A$33:$A$776,$A23,СВЦЭМ!$B$33:$B$776,I$11)+'СЕТ СН'!$F$14+СВЦЭМ!$D$10+'СЕТ СН'!$F$8*'СЕТ СН'!$F$9-'СЕТ СН'!$F$26</f>
        <v>1308.3813091700001</v>
      </c>
      <c r="J23" s="36">
        <f>SUMIFS(СВЦЭМ!$D$33:$D$776,СВЦЭМ!$A$33:$A$776,$A23,СВЦЭМ!$B$33:$B$776,J$11)+'СЕТ СН'!$F$14+СВЦЭМ!$D$10+'СЕТ СН'!$F$8*'СЕТ СН'!$F$9-'СЕТ СН'!$F$26</f>
        <v>1273.5961129500001</v>
      </c>
      <c r="K23" s="36">
        <f>SUMIFS(СВЦЭМ!$D$33:$D$776,СВЦЭМ!$A$33:$A$776,$A23,СВЦЭМ!$B$33:$B$776,K$11)+'СЕТ СН'!$F$14+СВЦЭМ!$D$10+'СЕТ СН'!$F$8*'СЕТ СН'!$F$9-'СЕТ СН'!$F$26</f>
        <v>1271.7690137000002</v>
      </c>
      <c r="L23" s="36">
        <f>SUMIFS(СВЦЭМ!$D$33:$D$776,СВЦЭМ!$A$33:$A$776,$A23,СВЦЭМ!$B$33:$B$776,L$11)+'СЕТ СН'!$F$14+СВЦЭМ!$D$10+'СЕТ СН'!$F$8*'СЕТ СН'!$F$9-'СЕТ СН'!$F$26</f>
        <v>1264.83057762</v>
      </c>
      <c r="M23" s="36">
        <f>SUMIFS(СВЦЭМ!$D$33:$D$776,СВЦЭМ!$A$33:$A$776,$A23,СВЦЭМ!$B$33:$B$776,M$11)+'СЕТ СН'!$F$14+СВЦЭМ!$D$10+'СЕТ СН'!$F$8*'СЕТ СН'!$F$9-'СЕТ СН'!$F$26</f>
        <v>1271.1515025900001</v>
      </c>
      <c r="N23" s="36">
        <f>SUMIFS(СВЦЭМ!$D$33:$D$776,СВЦЭМ!$A$33:$A$776,$A23,СВЦЭМ!$B$33:$B$776,N$11)+'СЕТ СН'!$F$14+СВЦЭМ!$D$10+'СЕТ СН'!$F$8*'СЕТ СН'!$F$9-'СЕТ СН'!$F$26</f>
        <v>1277.2056008000002</v>
      </c>
      <c r="O23" s="36">
        <f>SUMIFS(СВЦЭМ!$D$33:$D$776,СВЦЭМ!$A$33:$A$776,$A23,СВЦЭМ!$B$33:$B$776,O$11)+'СЕТ СН'!$F$14+СВЦЭМ!$D$10+'СЕТ СН'!$F$8*'СЕТ СН'!$F$9-'СЕТ СН'!$F$26</f>
        <v>1290.1448760200001</v>
      </c>
      <c r="P23" s="36">
        <f>SUMIFS(СВЦЭМ!$D$33:$D$776,СВЦЭМ!$A$33:$A$776,$A23,СВЦЭМ!$B$33:$B$776,P$11)+'СЕТ СН'!$F$14+СВЦЭМ!$D$10+'СЕТ СН'!$F$8*'СЕТ СН'!$F$9-'СЕТ СН'!$F$26</f>
        <v>1299.3699497600001</v>
      </c>
      <c r="Q23" s="36">
        <f>SUMIFS(СВЦЭМ!$D$33:$D$776,СВЦЭМ!$A$33:$A$776,$A23,СВЦЭМ!$B$33:$B$776,Q$11)+'СЕТ СН'!$F$14+СВЦЭМ!$D$10+'СЕТ СН'!$F$8*'СЕТ СН'!$F$9-'СЕТ СН'!$F$26</f>
        <v>1300.3086275300002</v>
      </c>
      <c r="R23" s="36">
        <f>SUMIFS(СВЦЭМ!$D$33:$D$776,СВЦЭМ!$A$33:$A$776,$A23,СВЦЭМ!$B$33:$B$776,R$11)+'СЕТ СН'!$F$14+СВЦЭМ!$D$10+'СЕТ СН'!$F$8*'СЕТ СН'!$F$9-'СЕТ СН'!$F$26</f>
        <v>1289.3407261000002</v>
      </c>
      <c r="S23" s="36">
        <f>SUMIFS(СВЦЭМ!$D$33:$D$776,СВЦЭМ!$A$33:$A$776,$A23,СВЦЭМ!$B$33:$B$776,S$11)+'СЕТ СН'!$F$14+СВЦЭМ!$D$10+'СЕТ СН'!$F$8*'СЕТ СН'!$F$9-'СЕТ СН'!$F$26</f>
        <v>1269.1778462500001</v>
      </c>
      <c r="T23" s="36">
        <f>SUMIFS(СВЦЭМ!$D$33:$D$776,СВЦЭМ!$A$33:$A$776,$A23,СВЦЭМ!$B$33:$B$776,T$11)+'СЕТ СН'!$F$14+СВЦЭМ!$D$10+'СЕТ СН'!$F$8*'СЕТ СН'!$F$9-'СЕТ СН'!$F$26</f>
        <v>1256.7712534900002</v>
      </c>
      <c r="U23" s="36">
        <f>SUMIFS(СВЦЭМ!$D$33:$D$776,СВЦЭМ!$A$33:$A$776,$A23,СВЦЭМ!$B$33:$B$776,U$11)+'СЕТ СН'!$F$14+СВЦЭМ!$D$10+'СЕТ СН'!$F$8*'СЕТ СН'!$F$9-'СЕТ СН'!$F$26</f>
        <v>1258.0607215200002</v>
      </c>
      <c r="V23" s="36">
        <f>SUMIFS(СВЦЭМ!$D$33:$D$776,СВЦЭМ!$A$33:$A$776,$A23,СВЦЭМ!$B$33:$B$776,V$11)+'СЕТ СН'!$F$14+СВЦЭМ!$D$10+'СЕТ СН'!$F$8*'СЕТ СН'!$F$9-'СЕТ СН'!$F$26</f>
        <v>1274.18175578</v>
      </c>
      <c r="W23" s="36">
        <f>SUMIFS(СВЦЭМ!$D$33:$D$776,СВЦЭМ!$A$33:$A$776,$A23,СВЦЭМ!$B$33:$B$776,W$11)+'СЕТ СН'!$F$14+СВЦЭМ!$D$10+'СЕТ СН'!$F$8*'СЕТ СН'!$F$9-'СЕТ СН'!$F$26</f>
        <v>1294.1860838700002</v>
      </c>
      <c r="X23" s="36">
        <f>SUMIFS(СВЦЭМ!$D$33:$D$776,СВЦЭМ!$A$33:$A$776,$A23,СВЦЭМ!$B$33:$B$776,X$11)+'СЕТ СН'!$F$14+СВЦЭМ!$D$10+'СЕТ СН'!$F$8*'СЕТ СН'!$F$9-'СЕТ СН'!$F$26</f>
        <v>1301.21618646</v>
      </c>
      <c r="Y23" s="36">
        <f>SUMIFS(СВЦЭМ!$D$33:$D$776,СВЦЭМ!$A$33:$A$776,$A23,СВЦЭМ!$B$33:$B$776,Y$11)+'СЕТ СН'!$F$14+СВЦЭМ!$D$10+'СЕТ СН'!$F$8*'СЕТ СН'!$F$9-'СЕТ СН'!$F$26</f>
        <v>1326.7895154400001</v>
      </c>
    </row>
    <row r="24" spans="1:25" ht="15.75" x14ac:dyDescent="0.2">
      <c r="A24" s="35">
        <f t="shared" si="0"/>
        <v>44209</v>
      </c>
      <c r="B24" s="36">
        <f>SUMIFS(СВЦЭМ!$D$33:$D$776,СВЦЭМ!$A$33:$A$776,$A24,СВЦЭМ!$B$33:$B$776,B$11)+'СЕТ СН'!$F$14+СВЦЭМ!$D$10+'СЕТ СН'!$F$8*'СЕТ СН'!$F$9-'СЕТ СН'!$F$26</f>
        <v>1317.76951325</v>
      </c>
      <c r="C24" s="36">
        <f>SUMIFS(СВЦЭМ!$D$33:$D$776,СВЦЭМ!$A$33:$A$776,$A24,СВЦЭМ!$B$33:$B$776,C$11)+'СЕТ СН'!$F$14+СВЦЭМ!$D$10+'СЕТ СН'!$F$8*'СЕТ СН'!$F$9-'СЕТ СН'!$F$26</f>
        <v>1356.5508588900002</v>
      </c>
      <c r="D24" s="36">
        <f>SUMIFS(СВЦЭМ!$D$33:$D$776,СВЦЭМ!$A$33:$A$776,$A24,СВЦЭМ!$B$33:$B$776,D$11)+'СЕТ СН'!$F$14+СВЦЭМ!$D$10+'СЕТ СН'!$F$8*'СЕТ СН'!$F$9-'СЕТ СН'!$F$26</f>
        <v>1370.7059962300002</v>
      </c>
      <c r="E24" s="36">
        <f>SUMIFS(СВЦЭМ!$D$33:$D$776,СВЦЭМ!$A$33:$A$776,$A24,СВЦЭМ!$B$33:$B$776,E$11)+'СЕТ СН'!$F$14+СВЦЭМ!$D$10+'СЕТ СН'!$F$8*'СЕТ СН'!$F$9-'СЕТ СН'!$F$26</f>
        <v>1387.1903616000002</v>
      </c>
      <c r="F24" s="36">
        <f>SUMIFS(СВЦЭМ!$D$33:$D$776,СВЦЭМ!$A$33:$A$776,$A24,СВЦЭМ!$B$33:$B$776,F$11)+'СЕТ СН'!$F$14+СВЦЭМ!$D$10+'СЕТ СН'!$F$8*'СЕТ СН'!$F$9-'СЕТ СН'!$F$26</f>
        <v>1385.9635047600002</v>
      </c>
      <c r="G24" s="36">
        <f>SUMIFS(СВЦЭМ!$D$33:$D$776,СВЦЭМ!$A$33:$A$776,$A24,СВЦЭМ!$B$33:$B$776,G$11)+'СЕТ СН'!$F$14+СВЦЭМ!$D$10+'СЕТ СН'!$F$8*'СЕТ СН'!$F$9-'СЕТ СН'!$F$26</f>
        <v>1377.3585159600002</v>
      </c>
      <c r="H24" s="36">
        <f>SUMIFS(СВЦЭМ!$D$33:$D$776,СВЦЭМ!$A$33:$A$776,$A24,СВЦЭМ!$B$33:$B$776,H$11)+'СЕТ СН'!$F$14+СВЦЭМ!$D$10+'СЕТ СН'!$F$8*'СЕТ СН'!$F$9-'СЕТ СН'!$F$26</f>
        <v>1357.06057762</v>
      </c>
      <c r="I24" s="36">
        <f>SUMIFS(СВЦЭМ!$D$33:$D$776,СВЦЭМ!$A$33:$A$776,$A24,СВЦЭМ!$B$33:$B$776,I$11)+'СЕТ СН'!$F$14+СВЦЭМ!$D$10+'СЕТ СН'!$F$8*'СЕТ СН'!$F$9-'СЕТ СН'!$F$26</f>
        <v>1329.9314095000002</v>
      </c>
      <c r="J24" s="36">
        <f>SUMIFS(СВЦЭМ!$D$33:$D$776,СВЦЭМ!$A$33:$A$776,$A24,СВЦЭМ!$B$33:$B$776,J$11)+'СЕТ СН'!$F$14+СВЦЭМ!$D$10+'СЕТ СН'!$F$8*'СЕТ СН'!$F$9-'СЕТ СН'!$F$26</f>
        <v>1308.5888014500001</v>
      </c>
      <c r="K24" s="36">
        <f>SUMIFS(СВЦЭМ!$D$33:$D$776,СВЦЭМ!$A$33:$A$776,$A24,СВЦЭМ!$B$33:$B$776,K$11)+'СЕТ СН'!$F$14+СВЦЭМ!$D$10+'СЕТ СН'!$F$8*'СЕТ СН'!$F$9-'СЕТ СН'!$F$26</f>
        <v>1303.6045187500001</v>
      </c>
      <c r="L24" s="36">
        <f>SUMIFS(СВЦЭМ!$D$33:$D$776,СВЦЭМ!$A$33:$A$776,$A24,СВЦЭМ!$B$33:$B$776,L$11)+'СЕТ СН'!$F$14+СВЦЭМ!$D$10+'СЕТ СН'!$F$8*'СЕТ СН'!$F$9-'СЕТ СН'!$F$26</f>
        <v>1282.2608905200002</v>
      </c>
      <c r="M24" s="36">
        <f>SUMIFS(СВЦЭМ!$D$33:$D$776,СВЦЭМ!$A$33:$A$776,$A24,СВЦЭМ!$B$33:$B$776,M$11)+'СЕТ СН'!$F$14+СВЦЭМ!$D$10+'СЕТ СН'!$F$8*'СЕТ СН'!$F$9-'СЕТ СН'!$F$26</f>
        <v>1280.5454162100002</v>
      </c>
      <c r="N24" s="36">
        <f>SUMIFS(СВЦЭМ!$D$33:$D$776,СВЦЭМ!$A$33:$A$776,$A24,СВЦЭМ!$B$33:$B$776,N$11)+'СЕТ СН'!$F$14+СВЦЭМ!$D$10+'СЕТ СН'!$F$8*'СЕТ СН'!$F$9-'СЕТ СН'!$F$26</f>
        <v>1294.54886848</v>
      </c>
      <c r="O24" s="36">
        <f>SUMIFS(СВЦЭМ!$D$33:$D$776,СВЦЭМ!$A$33:$A$776,$A24,СВЦЭМ!$B$33:$B$776,O$11)+'СЕТ СН'!$F$14+СВЦЭМ!$D$10+'СЕТ СН'!$F$8*'СЕТ СН'!$F$9-'СЕТ СН'!$F$26</f>
        <v>1297.4583657300002</v>
      </c>
      <c r="P24" s="36">
        <f>SUMIFS(СВЦЭМ!$D$33:$D$776,СВЦЭМ!$A$33:$A$776,$A24,СВЦЭМ!$B$33:$B$776,P$11)+'СЕТ СН'!$F$14+СВЦЭМ!$D$10+'СЕТ СН'!$F$8*'СЕТ СН'!$F$9-'СЕТ СН'!$F$26</f>
        <v>1304.5297758300001</v>
      </c>
      <c r="Q24" s="36">
        <f>SUMIFS(СВЦЭМ!$D$33:$D$776,СВЦЭМ!$A$33:$A$776,$A24,СВЦЭМ!$B$33:$B$776,Q$11)+'СЕТ СН'!$F$14+СВЦЭМ!$D$10+'СЕТ СН'!$F$8*'СЕТ СН'!$F$9-'СЕТ СН'!$F$26</f>
        <v>1307.66779636</v>
      </c>
      <c r="R24" s="36">
        <f>SUMIFS(СВЦЭМ!$D$33:$D$776,СВЦЭМ!$A$33:$A$776,$A24,СВЦЭМ!$B$33:$B$776,R$11)+'СЕТ СН'!$F$14+СВЦЭМ!$D$10+'СЕТ СН'!$F$8*'СЕТ СН'!$F$9-'СЕТ СН'!$F$26</f>
        <v>1299.2682166000002</v>
      </c>
      <c r="S24" s="36">
        <f>SUMIFS(СВЦЭМ!$D$33:$D$776,СВЦЭМ!$A$33:$A$776,$A24,СВЦЭМ!$B$33:$B$776,S$11)+'СЕТ СН'!$F$14+СВЦЭМ!$D$10+'СЕТ СН'!$F$8*'СЕТ СН'!$F$9-'СЕТ СН'!$F$26</f>
        <v>1281.9022410800001</v>
      </c>
      <c r="T24" s="36">
        <f>SUMIFS(СВЦЭМ!$D$33:$D$776,СВЦЭМ!$A$33:$A$776,$A24,СВЦЭМ!$B$33:$B$776,T$11)+'СЕТ СН'!$F$14+СВЦЭМ!$D$10+'СЕТ СН'!$F$8*'СЕТ СН'!$F$9-'СЕТ СН'!$F$26</f>
        <v>1259.65276915</v>
      </c>
      <c r="U24" s="36">
        <f>SUMIFS(СВЦЭМ!$D$33:$D$776,СВЦЭМ!$A$33:$A$776,$A24,СВЦЭМ!$B$33:$B$776,U$11)+'СЕТ СН'!$F$14+СВЦЭМ!$D$10+'СЕТ СН'!$F$8*'СЕТ СН'!$F$9-'СЕТ СН'!$F$26</f>
        <v>1259.3664703500001</v>
      </c>
      <c r="V24" s="36">
        <f>SUMIFS(СВЦЭМ!$D$33:$D$776,СВЦЭМ!$A$33:$A$776,$A24,СВЦЭМ!$B$33:$B$776,V$11)+'СЕТ СН'!$F$14+СВЦЭМ!$D$10+'СЕТ СН'!$F$8*'СЕТ СН'!$F$9-'СЕТ СН'!$F$26</f>
        <v>1275.36574724</v>
      </c>
      <c r="W24" s="36">
        <f>SUMIFS(СВЦЭМ!$D$33:$D$776,СВЦЭМ!$A$33:$A$776,$A24,СВЦЭМ!$B$33:$B$776,W$11)+'СЕТ СН'!$F$14+СВЦЭМ!$D$10+'СЕТ СН'!$F$8*'СЕТ СН'!$F$9-'СЕТ СН'!$F$26</f>
        <v>1290.4938695800001</v>
      </c>
      <c r="X24" s="36">
        <f>SUMIFS(СВЦЭМ!$D$33:$D$776,СВЦЭМ!$A$33:$A$776,$A24,СВЦЭМ!$B$33:$B$776,X$11)+'СЕТ СН'!$F$14+СВЦЭМ!$D$10+'СЕТ СН'!$F$8*'СЕТ СН'!$F$9-'СЕТ СН'!$F$26</f>
        <v>1301.17900835</v>
      </c>
      <c r="Y24" s="36">
        <f>SUMIFS(СВЦЭМ!$D$33:$D$776,СВЦЭМ!$A$33:$A$776,$A24,СВЦЭМ!$B$33:$B$776,Y$11)+'СЕТ СН'!$F$14+СВЦЭМ!$D$10+'СЕТ СН'!$F$8*'СЕТ СН'!$F$9-'СЕТ СН'!$F$26</f>
        <v>1318.1446149300002</v>
      </c>
    </row>
    <row r="25" spans="1:25" ht="15.75" x14ac:dyDescent="0.2">
      <c r="A25" s="35">
        <f t="shared" si="0"/>
        <v>44210</v>
      </c>
      <c r="B25" s="36">
        <f>SUMIFS(СВЦЭМ!$D$33:$D$776,СВЦЭМ!$A$33:$A$776,$A25,СВЦЭМ!$B$33:$B$776,B$11)+'СЕТ СН'!$F$14+СВЦЭМ!$D$10+'СЕТ СН'!$F$8*'СЕТ СН'!$F$9-'СЕТ СН'!$F$26</f>
        <v>1329.11893564</v>
      </c>
      <c r="C25" s="36">
        <f>SUMIFS(СВЦЭМ!$D$33:$D$776,СВЦЭМ!$A$33:$A$776,$A25,СВЦЭМ!$B$33:$B$776,C$11)+'СЕТ СН'!$F$14+СВЦЭМ!$D$10+'СЕТ СН'!$F$8*'СЕТ СН'!$F$9-'СЕТ СН'!$F$26</f>
        <v>1367.1485828100001</v>
      </c>
      <c r="D25" s="36">
        <f>SUMIFS(СВЦЭМ!$D$33:$D$776,СВЦЭМ!$A$33:$A$776,$A25,СВЦЭМ!$B$33:$B$776,D$11)+'СЕТ СН'!$F$14+СВЦЭМ!$D$10+'СЕТ СН'!$F$8*'СЕТ СН'!$F$9-'СЕТ СН'!$F$26</f>
        <v>1388.2924493100002</v>
      </c>
      <c r="E25" s="36">
        <f>SUMIFS(СВЦЭМ!$D$33:$D$776,СВЦЭМ!$A$33:$A$776,$A25,СВЦЭМ!$B$33:$B$776,E$11)+'СЕТ СН'!$F$14+СВЦЭМ!$D$10+'СЕТ СН'!$F$8*'СЕТ СН'!$F$9-'СЕТ СН'!$F$26</f>
        <v>1393.4769866400002</v>
      </c>
      <c r="F25" s="36">
        <f>SUMIFS(СВЦЭМ!$D$33:$D$776,СВЦЭМ!$A$33:$A$776,$A25,СВЦЭМ!$B$33:$B$776,F$11)+'СЕТ СН'!$F$14+СВЦЭМ!$D$10+'СЕТ СН'!$F$8*'СЕТ СН'!$F$9-'СЕТ СН'!$F$26</f>
        <v>1401.24943441</v>
      </c>
      <c r="G25" s="36">
        <f>SUMIFS(СВЦЭМ!$D$33:$D$776,СВЦЭМ!$A$33:$A$776,$A25,СВЦЭМ!$B$33:$B$776,G$11)+'СЕТ СН'!$F$14+СВЦЭМ!$D$10+'СЕТ СН'!$F$8*'СЕТ СН'!$F$9-'СЕТ СН'!$F$26</f>
        <v>1369.6918887600002</v>
      </c>
      <c r="H25" s="36">
        <f>SUMIFS(СВЦЭМ!$D$33:$D$776,СВЦЭМ!$A$33:$A$776,$A25,СВЦЭМ!$B$33:$B$776,H$11)+'СЕТ СН'!$F$14+СВЦЭМ!$D$10+'СЕТ СН'!$F$8*'СЕТ СН'!$F$9-'СЕТ СН'!$F$26</f>
        <v>1329.4888330600002</v>
      </c>
      <c r="I25" s="36">
        <f>SUMIFS(СВЦЭМ!$D$33:$D$776,СВЦЭМ!$A$33:$A$776,$A25,СВЦЭМ!$B$33:$B$776,I$11)+'СЕТ СН'!$F$14+СВЦЭМ!$D$10+'СЕТ СН'!$F$8*'СЕТ СН'!$F$9-'СЕТ СН'!$F$26</f>
        <v>1285.76052875</v>
      </c>
      <c r="J25" s="36">
        <f>SUMIFS(СВЦЭМ!$D$33:$D$776,СВЦЭМ!$A$33:$A$776,$A25,СВЦЭМ!$B$33:$B$776,J$11)+'СЕТ СН'!$F$14+СВЦЭМ!$D$10+'СЕТ СН'!$F$8*'СЕТ СН'!$F$9-'СЕТ СН'!$F$26</f>
        <v>1260.4196269700001</v>
      </c>
      <c r="K25" s="36">
        <f>SUMIFS(СВЦЭМ!$D$33:$D$776,СВЦЭМ!$A$33:$A$776,$A25,СВЦЭМ!$B$33:$B$776,K$11)+'СЕТ СН'!$F$14+СВЦЭМ!$D$10+'СЕТ СН'!$F$8*'СЕТ СН'!$F$9-'СЕТ СН'!$F$26</f>
        <v>1258.5264919600002</v>
      </c>
      <c r="L25" s="36">
        <f>SUMIFS(СВЦЭМ!$D$33:$D$776,СВЦЭМ!$A$33:$A$776,$A25,СВЦЭМ!$B$33:$B$776,L$11)+'СЕТ СН'!$F$14+СВЦЭМ!$D$10+'СЕТ СН'!$F$8*'СЕТ СН'!$F$9-'СЕТ СН'!$F$26</f>
        <v>1254.7597391200002</v>
      </c>
      <c r="M25" s="36">
        <f>SUMIFS(СВЦЭМ!$D$33:$D$776,СВЦЭМ!$A$33:$A$776,$A25,СВЦЭМ!$B$33:$B$776,M$11)+'СЕТ СН'!$F$14+СВЦЭМ!$D$10+'СЕТ СН'!$F$8*'СЕТ СН'!$F$9-'СЕТ СН'!$F$26</f>
        <v>1263.4228094300001</v>
      </c>
      <c r="N25" s="36">
        <f>SUMIFS(СВЦЭМ!$D$33:$D$776,СВЦЭМ!$A$33:$A$776,$A25,СВЦЭМ!$B$33:$B$776,N$11)+'СЕТ СН'!$F$14+СВЦЭМ!$D$10+'СЕТ СН'!$F$8*'СЕТ СН'!$F$9-'СЕТ СН'!$F$26</f>
        <v>1271.3948548000001</v>
      </c>
      <c r="O25" s="36">
        <f>SUMIFS(СВЦЭМ!$D$33:$D$776,СВЦЭМ!$A$33:$A$776,$A25,СВЦЭМ!$B$33:$B$776,O$11)+'СЕТ СН'!$F$14+СВЦЭМ!$D$10+'СЕТ СН'!$F$8*'СЕТ СН'!$F$9-'СЕТ СН'!$F$26</f>
        <v>1277.1485277100001</v>
      </c>
      <c r="P25" s="36">
        <f>SUMIFS(СВЦЭМ!$D$33:$D$776,СВЦЭМ!$A$33:$A$776,$A25,СВЦЭМ!$B$33:$B$776,P$11)+'СЕТ СН'!$F$14+СВЦЭМ!$D$10+'СЕТ СН'!$F$8*'СЕТ СН'!$F$9-'СЕТ СН'!$F$26</f>
        <v>1284.2800932100001</v>
      </c>
      <c r="Q25" s="36">
        <f>SUMIFS(СВЦЭМ!$D$33:$D$776,СВЦЭМ!$A$33:$A$776,$A25,СВЦЭМ!$B$33:$B$776,Q$11)+'СЕТ СН'!$F$14+СВЦЭМ!$D$10+'СЕТ СН'!$F$8*'СЕТ СН'!$F$9-'СЕТ СН'!$F$26</f>
        <v>1290.98551892</v>
      </c>
      <c r="R25" s="36">
        <f>SUMIFS(СВЦЭМ!$D$33:$D$776,СВЦЭМ!$A$33:$A$776,$A25,СВЦЭМ!$B$33:$B$776,R$11)+'СЕТ СН'!$F$14+СВЦЭМ!$D$10+'СЕТ СН'!$F$8*'СЕТ СН'!$F$9-'СЕТ СН'!$F$26</f>
        <v>1282.2226900200001</v>
      </c>
      <c r="S25" s="36">
        <f>SUMIFS(СВЦЭМ!$D$33:$D$776,СВЦЭМ!$A$33:$A$776,$A25,СВЦЭМ!$B$33:$B$776,S$11)+'СЕТ СН'!$F$14+СВЦЭМ!$D$10+'СЕТ СН'!$F$8*'СЕТ СН'!$F$9-'СЕТ СН'!$F$26</f>
        <v>1280.6025331600001</v>
      </c>
      <c r="T25" s="36">
        <f>SUMIFS(СВЦЭМ!$D$33:$D$776,СВЦЭМ!$A$33:$A$776,$A25,СВЦЭМ!$B$33:$B$776,T$11)+'СЕТ СН'!$F$14+СВЦЭМ!$D$10+'СЕТ СН'!$F$8*'СЕТ СН'!$F$9-'СЕТ СН'!$F$26</f>
        <v>1265.6853869900001</v>
      </c>
      <c r="U25" s="36">
        <f>SUMIFS(СВЦЭМ!$D$33:$D$776,СВЦЭМ!$A$33:$A$776,$A25,СВЦЭМ!$B$33:$B$776,U$11)+'СЕТ СН'!$F$14+СВЦЭМ!$D$10+'СЕТ СН'!$F$8*'СЕТ СН'!$F$9-'СЕТ СН'!$F$26</f>
        <v>1264.1283546500001</v>
      </c>
      <c r="V25" s="36">
        <f>SUMIFS(СВЦЭМ!$D$33:$D$776,СВЦЭМ!$A$33:$A$776,$A25,СВЦЭМ!$B$33:$B$776,V$11)+'СЕТ СН'!$F$14+СВЦЭМ!$D$10+'СЕТ СН'!$F$8*'СЕТ СН'!$F$9-'СЕТ СН'!$F$26</f>
        <v>1269.7720711900001</v>
      </c>
      <c r="W25" s="36">
        <f>SUMIFS(СВЦЭМ!$D$33:$D$776,СВЦЭМ!$A$33:$A$776,$A25,СВЦЭМ!$B$33:$B$776,W$11)+'СЕТ СН'!$F$14+СВЦЭМ!$D$10+'СЕТ СН'!$F$8*'СЕТ СН'!$F$9-'СЕТ СН'!$F$26</f>
        <v>1283.8469970900001</v>
      </c>
      <c r="X25" s="36">
        <f>SUMIFS(СВЦЭМ!$D$33:$D$776,СВЦЭМ!$A$33:$A$776,$A25,СВЦЭМ!$B$33:$B$776,X$11)+'СЕТ СН'!$F$14+СВЦЭМ!$D$10+'СЕТ СН'!$F$8*'СЕТ СН'!$F$9-'СЕТ СН'!$F$26</f>
        <v>1296.7215574400002</v>
      </c>
      <c r="Y25" s="36">
        <f>SUMIFS(СВЦЭМ!$D$33:$D$776,СВЦЭМ!$A$33:$A$776,$A25,СВЦЭМ!$B$33:$B$776,Y$11)+'СЕТ СН'!$F$14+СВЦЭМ!$D$10+'СЕТ СН'!$F$8*'СЕТ СН'!$F$9-'СЕТ СН'!$F$26</f>
        <v>1318.4922002300002</v>
      </c>
    </row>
    <row r="26" spans="1:25" ht="15.75" x14ac:dyDescent="0.2">
      <c r="A26" s="35">
        <f t="shared" si="0"/>
        <v>44211</v>
      </c>
      <c r="B26" s="36">
        <f>SUMIFS(СВЦЭМ!$D$33:$D$776,СВЦЭМ!$A$33:$A$776,$A26,СВЦЭМ!$B$33:$B$776,B$11)+'СЕТ СН'!$F$14+СВЦЭМ!$D$10+'СЕТ СН'!$F$8*'СЕТ СН'!$F$9-'СЕТ СН'!$F$26</f>
        <v>1162.10902586</v>
      </c>
      <c r="C26" s="36">
        <f>SUMIFS(СВЦЭМ!$D$33:$D$776,СВЦЭМ!$A$33:$A$776,$A26,СВЦЭМ!$B$33:$B$776,C$11)+'СЕТ СН'!$F$14+СВЦЭМ!$D$10+'СЕТ СН'!$F$8*'СЕТ СН'!$F$9-'СЕТ СН'!$F$26</f>
        <v>1192.60932439</v>
      </c>
      <c r="D26" s="36">
        <f>SUMIFS(СВЦЭМ!$D$33:$D$776,СВЦЭМ!$A$33:$A$776,$A26,СВЦЭМ!$B$33:$B$776,D$11)+'СЕТ СН'!$F$14+СВЦЭМ!$D$10+'СЕТ СН'!$F$8*'СЕТ СН'!$F$9-'СЕТ СН'!$F$26</f>
        <v>1154.13952036</v>
      </c>
      <c r="E26" s="36">
        <f>SUMIFS(СВЦЭМ!$D$33:$D$776,СВЦЭМ!$A$33:$A$776,$A26,СВЦЭМ!$B$33:$B$776,E$11)+'СЕТ СН'!$F$14+СВЦЭМ!$D$10+'СЕТ СН'!$F$8*'СЕТ СН'!$F$9-'СЕТ СН'!$F$26</f>
        <v>1160.14760591</v>
      </c>
      <c r="F26" s="36">
        <f>SUMIFS(СВЦЭМ!$D$33:$D$776,СВЦЭМ!$A$33:$A$776,$A26,СВЦЭМ!$B$33:$B$776,F$11)+'СЕТ СН'!$F$14+СВЦЭМ!$D$10+'СЕТ СН'!$F$8*'СЕТ СН'!$F$9-'СЕТ СН'!$F$26</f>
        <v>1163.8694361600001</v>
      </c>
      <c r="G26" s="36">
        <f>SUMIFS(СВЦЭМ!$D$33:$D$776,СВЦЭМ!$A$33:$A$776,$A26,СВЦЭМ!$B$33:$B$776,G$11)+'СЕТ СН'!$F$14+СВЦЭМ!$D$10+'СЕТ СН'!$F$8*'СЕТ СН'!$F$9-'СЕТ СН'!$F$26</f>
        <v>1151.9452926400002</v>
      </c>
      <c r="H26" s="36">
        <f>SUMIFS(СВЦЭМ!$D$33:$D$776,СВЦЭМ!$A$33:$A$776,$A26,СВЦЭМ!$B$33:$B$776,H$11)+'СЕТ СН'!$F$14+СВЦЭМ!$D$10+'СЕТ СН'!$F$8*'СЕТ СН'!$F$9-'СЕТ СН'!$F$26</f>
        <v>1118.8321533000001</v>
      </c>
      <c r="I26" s="36">
        <f>SUMIFS(СВЦЭМ!$D$33:$D$776,СВЦЭМ!$A$33:$A$776,$A26,СВЦЭМ!$B$33:$B$776,I$11)+'СЕТ СН'!$F$14+СВЦЭМ!$D$10+'СЕТ СН'!$F$8*'СЕТ СН'!$F$9-'СЕТ СН'!$F$26</f>
        <v>1124.42773829</v>
      </c>
      <c r="J26" s="36">
        <f>SUMIFS(СВЦЭМ!$D$33:$D$776,СВЦЭМ!$A$33:$A$776,$A26,СВЦЭМ!$B$33:$B$776,J$11)+'СЕТ СН'!$F$14+СВЦЭМ!$D$10+'СЕТ СН'!$F$8*'СЕТ СН'!$F$9-'СЕТ СН'!$F$26</f>
        <v>1139.6886885599999</v>
      </c>
      <c r="K26" s="36">
        <f>SUMIFS(СВЦЭМ!$D$33:$D$776,СВЦЭМ!$A$33:$A$776,$A26,СВЦЭМ!$B$33:$B$776,K$11)+'СЕТ СН'!$F$14+СВЦЭМ!$D$10+'СЕТ СН'!$F$8*'СЕТ СН'!$F$9-'СЕТ СН'!$F$26</f>
        <v>1141.01806915</v>
      </c>
      <c r="L26" s="36">
        <f>SUMIFS(СВЦЭМ!$D$33:$D$776,СВЦЭМ!$A$33:$A$776,$A26,СВЦЭМ!$B$33:$B$776,L$11)+'СЕТ СН'!$F$14+СВЦЭМ!$D$10+'СЕТ СН'!$F$8*'СЕТ СН'!$F$9-'СЕТ СН'!$F$26</f>
        <v>1142.568843</v>
      </c>
      <c r="M26" s="36">
        <f>SUMIFS(СВЦЭМ!$D$33:$D$776,СВЦЭМ!$A$33:$A$776,$A26,СВЦЭМ!$B$33:$B$776,M$11)+'СЕТ СН'!$F$14+СВЦЭМ!$D$10+'СЕТ СН'!$F$8*'СЕТ СН'!$F$9-'СЕТ СН'!$F$26</f>
        <v>1135.6781173000002</v>
      </c>
      <c r="N26" s="36">
        <f>SUMIFS(СВЦЭМ!$D$33:$D$776,СВЦЭМ!$A$33:$A$776,$A26,СВЦЭМ!$B$33:$B$776,N$11)+'СЕТ СН'!$F$14+СВЦЭМ!$D$10+'СЕТ СН'!$F$8*'СЕТ СН'!$F$9-'СЕТ СН'!$F$26</f>
        <v>1129.6023381800001</v>
      </c>
      <c r="O26" s="36">
        <f>SUMIFS(СВЦЭМ!$D$33:$D$776,СВЦЭМ!$A$33:$A$776,$A26,СВЦЭМ!$B$33:$B$776,O$11)+'СЕТ СН'!$F$14+СВЦЭМ!$D$10+'СЕТ СН'!$F$8*'СЕТ СН'!$F$9-'СЕТ СН'!$F$26</f>
        <v>1134.5755427700001</v>
      </c>
      <c r="P26" s="36">
        <f>SUMIFS(СВЦЭМ!$D$33:$D$776,СВЦЭМ!$A$33:$A$776,$A26,СВЦЭМ!$B$33:$B$776,P$11)+'СЕТ СН'!$F$14+СВЦЭМ!$D$10+'СЕТ СН'!$F$8*'СЕТ СН'!$F$9-'СЕТ СН'!$F$26</f>
        <v>1159.6030470400001</v>
      </c>
      <c r="Q26" s="36">
        <f>SUMIFS(СВЦЭМ!$D$33:$D$776,СВЦЭМ!$A$33:$A$776,$A26,СВЦЭМ!$B$33:$B$776,Q$11)+'СЕТ СН'!$F$14+СВЦЭМ!$D$10+'СЕТ СН'!$F$8*'СЕТ СН'!$F$9-'СЕТ СН'!$F$26</f>
        <v>1151.91500481</v>
      </c>
      <c r="R26" s="36">
        <f>SUMIFS(СВЦЭМ!$D$33:$D$776,СВЦЭМ!$A$33:$A$776,$A26,СВЦЭМ!$B$33:$B$776,R$11)+'СЕТ СН'!$F$14+СВЦЭМ!$D$10+'СЕТ СН'!$F$8*'СЕТ СН'!$F$9-'СЕТ СН'!$F$26</f>
        <v>1162.4717449</v>
      </c>
      <c r="S26" s="36">
        <f>SUMIFS(СВЦЭМ!$D$33:$D$776,СВЦЭМ!$A$33:$A$776,$A26,СВЦЭМ!$B$33:$B$776,S$11)+'СЕТ СН'!$F$14+СВЦЭМ!$D$10+'СЕТ СН'!$F$8*'СЕТ СН'!$F$9-'СЕТ СН'!$F$26</f>
        <v>1161.4216000700001</v>
      </c>
      <c r="T26" s="36">
        <f>SUMIFS(СВЦЭМ!$D$33:$D$776,СВЦЭМ!$A$33:$A$776,$A26,СВЦЭМ!$B$33:$B$776,T$11)+'СЕТ СН'!$F$14+СВЦЭМ!$D$10+'СЕТ СН'!$F$8*'СЕТ СН'!$F$9-'СЕТ СН'!$F$26</f>
        <v>1216.1122537200001</v>
      </c>
      <c r="U26" s="36">
        <f>SUMIFS(СВЦЭМ!$D$33:$D$776,СВЦЭМ!$A$33:$A$776,$A26,СВЦЭМ!$B$33:$B$776,U$11)+'СЕТ СН'!$F$14+СВЦЭМ!$D$10+'СЕТ СН'!$F$8*'СЕТ СН'!$F$9-'СЕТ СН'!$F$26</f>
        <v>1210.0316878800002</v>
      </c>
      <c r="V26" s="36">
        <f>SUMIFS(СВЦЭМ!$D$33:$D$776,СВЦЭМ!$A$33:$A$776,$A26,СВЦЭМ!$B$33:$B$776,V$11)+'СЕТ СН'!$F$14+СВЦЭМ!$D$10+'СЕТ СН'!$F$8*'СЕТ СН'!$F$9-'СЕТ СН'!$F$26</f>
        <v>1152.01730088</v>
      </c>
      <c r="W26" s="36">
        <f>SUMIFS(СВЦЭМ!$D$33:$D$776,СВЦЭМ!$A$33:$A$776,$A26,СВЦЭМ!$B$33:$B$776,W$11)+'СЕТ СН'!$F$14+СВЦЭМ!$D$10+'СЕТ СН'!$F$8*'СЕТ СН'!$F$9-'СЕТ СН'!$F$26</f>
        <v>1164.77788876</v>
      </c>
      <c r="X26" s="36">
        <f>SUMIFS(СВЦЭМ!$D$33:$D$776,СВЦЭМ!$A$33:$A$776,$A26,СВЦЭМ!$B$33:$B$776,X$11)+'СЕТ СН'!$F$14+СВЦЭМ!$D$10+'СЕТ СН'!$F$8*'СЕТ СН'!$F$9-'СЕТ СН'!$F$26</f>
        <v>1170.1719434700001</v>
      </c>
      <c r="Y26" s="36">
        <f>SUMIFS(СВЦЭМ!$D$33:$D$776,СВЦЭМ!$A$33:$A$776,$A26,СВЦЭМ!$B$33:$B$776,Y$11)+'СЕТ СН'!$F$14+СВЦЭМ!$D$10+'СЕТ СН'!$F$8*'СЕТ СН'!$F$9-'СЕТ СН'!$F$26</f>
        <v>1167.5005228800001</v>
      </c>
    </row>
    <row r="27" spans="1:25" ht="15.75" x14ac:dyDescent="0.2">
      <c r="A27" s="35">
        <f t="shared" si="0"/>
        <v>44212</v>
      </c>
      <c r="B27" s="36">
        <f>SUMIFS(СВЦЭМ!$D$33:$D$776,СВЦЭМ!$A$33:$A$776,$A27,СВЦЭМ!$B$33:$B$776,B$11)+'СЕТ СН'!$F$14+СВЦЭМ!$D$10+'СЕТ СН'!$F$8*'СЕТ СН'!$F$9-'СЕТ СН'!$F$26</f>
        <v>1306.1625501600001</v>
      </c>
      <c r="C27" s="36">
        <f>SUMIFS(СВЦЭМ!$D$33:$D$776,СВЦЭМ!$A$33:$A$776,$A27,СВЦЭМ!$B$33:$B$776,C$11)+'СЕТ СН'!$F$14+СВЦЭМ!$D$10+'СЕТ СН'!$F$8*'СЕТ СН'!$F$9-'СЕТ СН'!$F$26</f>
        <v>1336.0340375400001</v>
      </c>
      <c r="D27" s="36">
        <f>SUMIFS(СВЦЭМ!$D$33:$D$776,СВЦЭМ!$A$33:$A$776,$A27,СВЦЭМ!$B$33:$B$776,D$11)+'СЕТ СН'!$F$14+СВЦЭМ!$D$10+'СЕТ СН'!$F$8*'СЕТ СН'!$F$9-'СЕТ СН'!$F$26</f>
        <v>1345.26871654</v>
      </c>
      <c r="E27" s="36">
        <f>SUMIFS(СВЦЭМ!$D$33:$D$776,СВЦЭМ!$A$33:$A$776,$A27,СВЦЭМ!$B$33:$B$776,E$11)+'СЕТ СН'!$F$14+СВЦЭМ!$D$10+'СЕТ СН'!$F$8*'СЕТ СН'!$F$9-'СЕТ СН'!$F$26</f>
        <v>1350.4561864900002</v>
      </c>
      <c r="F27" s="36">
        <f>SUMIFS(СВЦЭМ!$D$33:$D$776,СВЦЭМ!$A$33:$A$776,$A27,СВЦЭМ!$B$33:$B$776,F$11)+'СЕТ СН'!$F$14+СВЦЭМ!$D$10+'СЕТ СН'!$F$8*'СЕТ СН'!$F$9-'СЕТ СН'!$F$26</f>
        <v>1363.5539159900002</v>
      </c>
      <c r="G27" s="36">
        <f>SUMIFS(СВЦЭМ!$D$33:$D$776,СВЦЭМ!$A$33:$A$776,$A27,СВЦЭМ!$B$33:$B$776,G$11)+'СЕТ СН'!$F$14+СВЦЭМ!$D$10+'СЕТ СН'!$F$8*'СЕТ СН'!$F$9-'СЕТ СН'!$F$26</f>
        <v>1356.9018254700002</v>
      </c>
      <c r="H27" s="36">
        <f>SUMIFS(СВЦЭМ!$D$33:$D$776,СВЦЭМ!$A$33:$A$776,$A27,СВЦЭМ!$B$33:$B$776,H$11)+'СЕТ СН'!$F$14+СВЦЭМ!$D$10+'СЕТ СН'!$F$8*'СЕТ СН'!$F$9-'СЕТ СН'!$F$26</f>
        <v>1339.52815865</v>
      </c>
      <c r="I27" s="36">
        <f>SUMIFS(СВЦЭМ!$D$33:$D$776,СВЦЭМ!$A$33:$A$776,$A27,СВЦЭМ!$B$33:$B$776,I$11)+'СЕТ СН'!$F$14+СВЦЭМ!$D$10+'СЕТ СН'!$F$8*'СЕТ СН'!$F$9-'СЕТ СН'!$F$26</f>
        <v>1314.6026617700002</v>
      </c>
      <c r="J27" s="36">
        <f>SUMIFS(СВЦЭМ!$D$33:$D$776,СВЦЭМ!$A$33:$A$776,$A27,СВЦЭМ!$B$33:$B$776,J$11)+'СЕТ СН'!$F$14+СВЦЭМ!$D$10+'СЕТ СН'!$F$8*'СЕТ СН'!$F$9-'СЕТ СН'!$F$26</f>
        <v>1275.1738661600002</v>
      </c>
      <c r="K27" s="36">
        <f>SUMIFS(СВЦЭМ!$D$33:$D$776,СВЦЭМ!$A$33:$A$776,$A27,СВЦЭМ!$B$33:$B$776,K$11)+'СЕТ СН'!$F$14+СВЦЭМ!$D$10+'СЕТ СН'!$F$8*'СЕТ СН'!$F$9-'СЕТ СН'!$F$26</f>
        <v>1250.49402293</v>
      </c>
      <c r="L27" s="36">
        <f>SUMIFS(СВЦЭМ!$D$33:$D$776,СВЦЭМ!$A$33:$A$776,$A27,СВЦЭМ!$B$33:$B$776,L$11)+'СЕТ СН'!$F$14+СВЦЭМ!$D$10+'СЕТ СН'!$F$8*'СЕТ СН'!$F$9-'СЕТ СН'!$F$26</f>
        <v>1247.4309645400001</v>
      </c>
      <c r="M27" s="36">
        <f>SUMIFS(СВЦЭМ!$D$33:$D$776,СВЦЭМ!$A$33:$A$776,$A27,СВЦЭМ!$B$33:$B$776,M$11)+'СЕТ СН'!$F$14+СВЦЭМ!$D$10+'СЕТ СН'!$F$8*'СЕТ СН'!$F$9-'СЕТ СН'!$F$26</f>
        <v>1257.4002565200001</v>
      </c>
      <c r="N27" s="36">
        <f>SUMIFS(СВЦЭМ!$D$33:$D$776,СВЦЭМ!$A$33:$A$776,$A27,СВЦЭМ!$B$33:$B$776,N$11)+'СЕТ СН'!$F$14+СВЦЭМ!$D$10+'СЕТ СН'!$F$8*'СЕТ СН'!$F$9-'СЕТ СН'!$F$26</f>
        <v>1267.7198990400002</v>
      </c>
      <c r="O27" s="36">
        <f>SUMIFS(СВЦЭМ!$D$33:$D$776,СВЦЭМ!$A$33:$A$776,$A27,СВЦЭМ!$B$33:$B$776,O$11)+'СЕТ СН'!$F$14+СВЦЭМ!$D$10+'СЕТ СН'!$F$8*'СЕТ СН'!$F$9-'СЕТ СН'!$F$26</f>
        <v>1279.1904746100001</v>
      </c>
      <c r="P27" s="36">
        <f>SUMIFS(СВЦЭМ!$D$33:$D$776,СВЦЭМ!$A$33:$A$776,$A27,СВЦЭМ!$B$33:$B$776,P$11)+'СЕТ СН'!$F$14+СВЦЭМ!$D$10+'СЕТ СН'!$F$8*'СЕТ СН'!$F$9-'СЕТ СН'!$F$26</f>
        <v>1284.8877228700001</v>
      </c>
      <c r="Q27" s="36">
        <f>SUMIFS(СВЦЭМ!$D$33:$D$776,СВЦЭМ!$A$33:$A$776,$A27,СВЦЭМ!$B$33:$B$776,Q$11)+'СЕТ СН'!$F$14+СВЦЭМ!$D$10+'СЕТ СН'!$F$8*'СЕТ СН'!$F$9-'СЕТ СН'!$F$26</f>
        <v>1289.1588868700001</v>
      </c>
      <c r="R27" s="36">
        <f>SUMIFS(СВЦЭМ!$D$33:$D$776,СВЦЭМ!$A$33:$A$776,$A27,СВЦЭМ!$B$33:$B$776,R$11)+'СЕТ СН'!$F$14+СВЦЭМ!$D$10+'СЕТ СН'!$F$8*'СЕТ СН'!$F$9-'СЕТ СН'!$F$26</f>
        <v>1276.7926310400001</v>
      </c>
      <c r="S27" s="36">
        <f>SUMIFS(СВЦЭМ!$D$33:$D$776,СВЦЭМ!$A$33:$A$776,$A27,СВЦЭМ!$B$33:$B$776,S$11)+'СЕТ СН'!$F$14+СВЦЭМ!$D$10+'СЕТ СН'!$F$8*'СЕТ СН'!$F$9-'СЕТ СН'!$F$26</f>
        <v>1255.2139057900001</v>
      </c>
      <c r="T27" s="36">
        <f>SUMIFS(СВЦЭМ!$D$33:$D$776,СВЦЭМ!$A$33:$A$776,$A27,СВЦЭМ!$B$33:$B$776,T$11)+'СЕТ СН'!$F$14+СВЦЭМ!$D$10+'СЕТ СН'!$F$8*'СЕТ СН'!$F$9-'СЕТ СН'!$F$26</f>
        <v>1233.54524296</v>
      </c>
      <c r="U27" s="36">
        <f>SUMIFS(СВЦЭМ!$D$33:$D$776,СВЦЭМ!$A$33:$A$776,$A27,СВЦЭМ!$B$33:$B$776,U$11)+'СЕТ СН'!$F$14+СВЦЭМ!$D$10+'СЕТ СН'!$F$8*'СЕТ СН'!$F$9-'СЕТ СН'!$F$26</f>
        <v>1238.9886639300003</v>
      </c>
      <c r="V27" s="36">
        <f>SUMIFS(СВЦЭМ!$D$33:$D$776,СВЦЭМ!$A$33:$A$776,$A27,СВЦЭМ!$B$33:$B$776,V$11)+'СЕТ СН'!$F$14+СВЦЭМ!$D$10+'СЕТ СН'!$F$8*'СЕТ СН'!$F$9-'СЕТ СН'!$F$26</f>
        <v>1250.9213928300001</v>
      </c>
      <c r="W27" s="36">
        <f>SUMIFS(СВЦЭМ!$D$33:$D$776,СВЦЭМ!$A$33:$A$776,$A27,СВЦЭМ!$B$33:$B$776,W$11)+'СЕТ СН'!$F$14+СВЦЭМ!$D$10+'СЕТ СН'!$F$8*'СЕТ СН'!$F$9-'СЕТ СН'!$F$26</f>
        <v>1273.7813062300002</v>
      </c>
      <c r="X27" s="36">
        <f>SUMIFS(СВЦЭМ!$D$33:$D$776,СВЦЭМ!$A$33:$A$776,$A27,СВЦЭМ!$B$33:$B$776,X$11)+'СЕТ СН'!$F$14+СВЦЭМ!$D$10+'СЕТ СН'!$F$8*'СЕТ СН'!$F$9-'СЕТ СН'!$F$26</f>
        <v>1279.44391421</v>
      </c>
      <c r="Y27" s="36">
        <f>SUMIFS(СВЦЭМ!$D$33:$D$776,СВЦЭМ!$A$33:$A$776,$A27,СВЦЭМ!$B$33:$B$776,Y$11)+'СЕТ СН'!$F$14+СВЦЭМ!$D$10+'СЕТ СН'!$F$8*'СЕТ СН'!$F$9-'СЕТ СН'!$F$26</f>
        <v>1307.90242272</v>
      </c>
    </row>
    <row r="28" spans="1:25" ht="15.75" x14ac:dyDescent="0.2">
      <c r="A28" s="35">
        <f t="shared" si="0"/>
        <v>44213</v>
      </c>
      <c r="B28" s="36">
        <f>SUMIFS(СВЦЭМ!$D$33:$D$776,СВЦЭМ!$A$33:$A$776,$A28,СВЦЭМ!$B$33:$B$776,B$11)+'СЕТ СН'!$F$14+СВЦЭМ!$D$10+'СЕТ СН'!$F$8*'СЕТ СН'!$F$9-'СЕТ СН'!$F$26</f>
        <v>1278.6441366200002</v>
      </c>
      <c r="C28" s="36">
        <f>SUMIFS(СВЦЭМ!$D$33:$D$776,СВЦЭМ!$A$33:$A$776,$A28,СВЦЭМ!$B$33:$B$776,C$11)+'СЕТ СН'!$F$14+СВЦЭМ!$D$10+'СЕТ СН'!$F$8*'СЕТ СН'!$F$9-'СЕТ СН'!$F$26</f>
        <v>1314.0032844700002</v>
      </c>
      <c r="D28" s="36">
        <f>SUMIFS(СВЦЭМ!$D$33:$D$776,СВЦЭМ!$A$33:$A$776,$A28,СВЦЭМ!$B$33:$B$776,D$11)+'СЕТ СН'!$F$14+СВЦЭМ!$D$10+'СЕТ СН'!$F$8*'СЕТ СН'!$F$9-'СЕТ СН'!$F$26</f>
        <v>1335.9150712000001</v>
      </c>
      <c r="E28" s="36">
        <f>SUMIFS(СВЦЭМ!$D$33:$D$776,СВЦЭМ!$A$33:$A$776,$A28,СВЦЭМ!$B$33:$B$776,E$11)+'СЕТ СН'!$F$14+СВЦЭМ!$D$10+'СЕТ СН'!$F$8*'СЕТ СН'!$F$9-'СЕТ СН'!$F$26</f>
        <v>1360.0911803800002</v>
      </c>
      <c r="F28" s="36">
        <f>SUMIFS(СВЦЭМ!$D$33:$D$776,СВЦЭМ!$A$33:$A$776,$A28,СВЦЭМ!$B$33:$B$776,F$11)+'СЕТ СН'!$F$14+СВЦЭМ!$D$10+'СЕТ СН'!$F$8*'СЕТ СН'!$F$9-'СЕТ СН'!$F$26</f>
        <v>1375.8767327100002</v>
      </c>
      <c r="G28" s="36">
        <f>SUMIFS(СВЦЭМ!$D$33:$D$776,СВЦЭМ!$A$33:$A$776,$A28,СВЦЭМ!$B$33:$B$776,G$11)+'СЕТ СН'!$F$14+СВЦЭМ!$D$10+'СЕТ СН'!$F$8*'СЕТ СН'!$F$9-'СЕТ СН'!$F$26</f>
        <v>1370.1817457100001</v>
      </c>
      <c r="H28" s="36">
        <f>SUMIFS(СВЦЭМ!$D$33:$D$776,СВЦЭМ!$A$33:$A$776,$A28,СВЦЭМ!$B$33:$B$776,H$11)+'СЕТ СН'!$F$14+СВЦЭМ!$D$10+'СЕТ СН'!$F$8*'СЕТ СН'!$F$9-'СЕТ СН'!$F$26</f>
        <v>1351.0302189600002</v>
      </c>
      <c r="I28" s="36">
        <f>SUMIFS(СВЦЭМ!$D$33:$D$776,СВЦЭМ!$A$33:$A$776,$A28,СВЦЭМ!$B$33:$B$776,I$11)+'СЕТ СН'!$F$14+СВЦЭМ!$D$10+'СЕТ СН'!$F$8*'СЕТ СН'!$F$9-'СЕТ СН'!$F$26</f>
        <v>1338.4538227300002</v>
      </c>
      <c r="J28" s="36">
        <f>SUMIFS(СВЦЭМ!$D$33:$D$776,СВЦЭМ!$A$33:$A$776,$A28,СВЦЭМ!$B$33:$B$776,J$11)+'СЕТ СН'!$F$14+СВЦЭМ!$D$10+'СЕТ СН'!$F$8*'СЕТ СН'!$F$9-'СЕТ СН'!$F$26</f>
        <v>1297.7167300100002</v>
      </c>
      <c r="K28" s="36">
        <f>SUMIFS(СВЦЭМ!$D$33:$D$776,СВЦЭМ!$A$33:$A$776,$A28,СВЦЭМ!$B$33:$B$776,K$11)+'СЕТ СН'!$F$14+СВЦЭМ!$D$10+'СЕТ СН'!$F$8*'СЕТ СН'!$F$9-'СЕТ СН'!$F$26</f>
        <v>1278.3803814100002</v>
      </c>
      <c r="L28" s="36">
        <f>SUMIFS(СВЦЭМ!$D$33:$D$776,СВЦЭМ!$A$33:$A$776,$A28,СВЦЭМ!$B$33:$B$776,L$11)+'СЕТ СН'!$F$14+СВЦЭМ!$D$10+'СЕТ СН'!$F$8*'СЕТ СН'!$F$9-'СЕТ СН'!$F$26</f>
        <v>1265.0819378600002</v>
      </c>
      <c r="M28" s="36">
        <f>SUMIFS(СВЦЭМ!$D$33:$D$776,СВЦЭМ!$A$33:$A$776,$A28,СВЦЭМ!$B$33:$B$776,M$11)+'СЕТ СН'!$F$14+СВЦЭМ!$D$10+'СЕТ СН'!$F$8*'СЕТ СН'!$F$9-'СЕТ СН'!$F$26</f>
        <v>1259.8129455200001</v>
      </c>
      <c r="N28" s="36">
        <f>SUMIFS(СВЦЭМ!$D$33:$D$776,СВЦЭМ!$A$33:$A$776,$A28,СВЦЭМ!$B$33:$B$776,N$11)+'СЕТ СН'!$F$14+СВЦЭМ!$D$10+'СЕТ СН'!$F$8*'СЕТ СН'!$F$9-'СЕТ СН'!$F$26</f>
        <v>1267.4451370000002</v>
      </c>
      <c r="O28" s="36">
        <f>SUMIFS(СВЦЭМ!$D$33:$D$776,СВЦЭМ!$A$33:$A$776,$A28,СВЦЭМ!$B$33:$B$776,O$11)+'СЕТ СН'!$F$14+СВЦЭМ!$D$10+'СЕТ СН'!$F$8*'СЕТ СН'!$F$9-'СЕТ СН'!$F$26</f>
        <v>1282.3766182200002</v>
      </c>
      <c r="P28" s="36">
        <f>SUMIFS(СВЦЭМ!$D$33:$D$776,СВЦЭМ!$A$33:$A$776,$A28,СВЦЭМ!$B$33:$B$776,P$11)+'СЕТ СН'!$F$14+СВЦЭМ!$D$10+'СЕТ СН'!$F$8*'СЕТ СН'!$F$9-'СЕТ СН'!$F$26</f>
        <v>1293.4802212400002</v>
      </c>
      <c r="Q28" s="36">
        <f>SUMIFS(СВЦЭМ!$D$33:$D$776,СВЦЭМ!$A$33:$A$776,$A28,СВЦЭМ!$B$33:$B$776,Q$11)+'СЕТ СН'!$F$14+СВЦЭМ!$D$10+'СЕТ СН'!$F$8*'СЕТ СН'!$F$9-'СЕТ СН'!$F$26</f>
        <v>1304.9869293200002</v>
      </c>
      <c r="R28" s="36">
        <f>SUMIFS(СВЦЭМ!$D$33:$D$776,СВЦЭМ!$A$33:$A$776,$A28,СВЦЭМ!$B$33:$B$776,R$11)+'СЕТ СН'!$F$14+СВЦЭМ!$D$10+'СЕТ СН'!$F$8*'СЕТ СН'!$F$9-'СЕТ СН'!$F$26</f>
        <v>1292.6644509500002</v>
      </c>
      <c r="S28" s="36">
        <f>SUMIFS(СВЦЭМ!$D$33:$D$776,СВЦЭМ!$A$33:$A$776,$A28,СВЦЭМ!$B$33:$B$776,S$11)+'СЕТ СН'!$F$14+СВЦЭМ!$D$10+'СЕТ СН'!$F$8*'СЕТ СН'!$F$9-'СЕТ СН'!$F$26</f>
        <v>1266.3694703200001</v>
      </c>
      <c r="T28" s="36">
        <f>SUMIFS(СВЦЭМ!$D$33:$D$776,СВЦЭМ!$A$33:$A$776,$A28,СВЦЭМ!$B$33:$B$776,T$11)+'СЕТ СН'!$F$14+СВЦЭМ!$D$10+'СЕТ СН'!$F$8*'СЕТ СН'!$F$9-'СЕТ СН'!$F$26</f>
        <v>1244.8858426300001</v>
      </c>
      <c r="U28" s="36">
        <f>SUMIFS(СВЦЭМ!$D$33:$D$776,СВЦЭМ!$A$33:$A$776,$A28,СВЦЭМ!$B$33:$B$776,U$11)+'СЕТ СН'!$F$14+СВЦЭМ!$D$10+'СЕТ СН'!$F$8*'СЕТ СН'!$F$9-'СЕТ СН'!$F$26</f>
        <v>1242.7139574400001</v>
      </c>
      <c r="V28" s="36">
        <f>SUMIFS(СВЦЭМ!$D$33:$D$776,СВЦЭМ!$A$33:$A$776,$A28,СВЦЭМ!$B$33:$B$776,V$11)+'СЕТ СН'!$F$14+СВЦЭМ!$D$10+'СЕТ СН'!$F$8*'СЕТ СН'!$F$9-'СЕТ СН'!$F$26</f>
        <v>1248.4909794200003</v>
      </c>
      <c r="W28" s="36">
        <f>SUMIFS(СВЦЭМ!$D$33:$D$776,СВЦЭМ!$A$33:$A$776,$A28,СВЦЭМ!$B$33:$B$776,W$11)+'СЕТ СН'!$F$14+СВЦЭМ!$D$10+'СЕТ СН'!$F$8*'СЕТ СН'!$F$9-'СЕТ СН'!$F$26</f>
        <v>1266.4605067500001</v>
      </c>
      <c r="X28" s="36">
        <f>SUMIFS(СВЦЭМ!$D$33:$D$776,СВЦЭМ!$A$33:$A$776,$A28,СВЦЭМ!$B$33:$B$776,X$11)+'СЕТ СН'!$F$14+СВЦЭМ!$D$10+'СЕТ СН'!$F$8*'СЕТ СН'!$F$9-'СЕТ СН'!$F$26</f>
        <v>1280.0916541700001</v>
      </c>
      <c r="Y28" s="36">
        <f>SUMIFS(СВЦЭМ!$D$33:$D$776,СВЦЭМ!$A$33:$A$776,$A28,СВЦЭМ!$B$33:$B$776,Y$11)+'СЕТ СН'!$F$14+СВЦЭМ!$D$10+'СЕТ СН'!$F$8*'СЕТ СН'!$F$9-'СЕТ СН'!$F$26</f>
        <v>1307.4350644200001</v>
      </c>
    </row>
    <row r="29" spans="1:25" ht="15.75" x14ac:dyDescent="0.2">
      <c r="A29" s="35">
        <f t="shared" si="0"/>
        <v>44214</v>
      </c>
      <c r="B29" s="36">
        <f>SUMIFS(СВЦЭМ!$D$33:$D$776,СВЦЭМ!$A$33:$A$776,$A29,СВЦЭМ!$B$33:$B$776,B$11)+'СЕТ СН'!$F$14+СВЦЭМ!$D$10+'СЕТ СН'!$F$8*'СЕТ СН'!$F$9-'СЕТ СН'!$F$26</f>
        <v>1331.9092324400001</v>
      </c>
      <c r="C29" s="36">
        <f>SUMIFS(СВЦЭМ!$D$33:$D$776,СВЦЭМ!$A$33:$A$776,$A29,СВЦЭМ!$B$33:$B$776,C$11)+'СЕТ СН'!$F$14+СВЦЭМ!$D$10+'СЕТ СН'!$F$8*'СЕТ СН'!$F$9-'СЕТ СН'!$F$26</f>
        <v>1367.8925037400002</v>
      </c>
      <c r="D29" s="36">
        <f>SUMIFS(СВЦЭМ!$D$33:$D$776,СВЦЭМ!$A$33:$A$776,$A29,СВЦЭМ!$B$33:$B$776,D$11)+'СЕТ СН'!$F$14+СВЦЭМ!$D$10+'СЕТ СН'!$F$8*'СЕТ СН'!$F$9-'СЕТ СН'!$F$26</f>
        <v>1378.65561198</v>
      </c>
      <c r="E29" s="36">
        <f>SUMIFS(СВЦЭМ!$D$33:$D$776,СВЦЭМ!$A$33:$A$776,$A29,СВЦЭМ!$B$33:$B$776,E$11)+'СЕТ СН'!$F$14+СВЦЭМ!$D$10+'СЕТ СН'!$F$8*'СЕТ СН'!$F$9-'СЕТ СН'!$F$26</f>
        <v>1384.68221367</v>
      </c>
      <c r="F29" s="36">
        <f>SUMIFS(СВЦЭМ!$D$33:$D$776,СВЦЭМ!$A$33:$A$776,$A29,СВЦЭМ!$B$33:$B$776,F$11)+'СЕТ СН'!$F$14+СВЦЭМ!$D$10+'СЕТ СН'!$F$8*'СЕТ СН'!$F$9-'СЕТ СН'!$F$26</f>
        <v>1401.33932183</v>
      </c>
      <c r="G29" s="36">
        <f>SUMIFS(СВЦЭМ!$D$33:$D$776,СВЦЭМ!$A$33:$A$776,$A29,СВЦЭМ!$B$33:$B$776,G$11)+'СЕТ СН'!$F$14+СВЦЭМ!$D$10+'СЕТ СН'!$F$8*'СЕТ СН'!$F$9-'СЕТ СН'!$F$26</f>
        <v>1385.5382251000001</v>
      </c>
      <c r="H29" s="36">
        <f>SUMIFS(СВЦЭМ!$D$33:$D$776,СВЦЭМ!$A$33:$A$776,$A29,СВЦЭМ!$B$33:$B$776,H$11)+'СЕТ СН'!$F$14+СВЦЭМ!$D$10+'СЕТ СН'!$F$8*'СЕТ СН'!$F$9-'СЕТ СН'!$F$26</f>
        <v>1369.97000617</v>
      </c>
      <c r="I29" s="36">
        <f>SUMIFS(СВЦЭМ!$D$33:$D$776,СВЦЭМ!$A$33:$A$776,$A29,СВЦЭМ!$B$33:$B$776,I$11)+'СЕТ СН'!$F$14+СВЦЭМ!$D$10+'СЕТ СН'!$F$8*'СЕТ СН'!$F$9-'СЕТ СН'!$F$26</f>
        <v>1341.4463808400001</v>
      </c>
      <c r="J29" s="36">
        <f>SUMIFS(СВЦЭМ!$D$33:$D$776,СВЦЭМ!$A$33:$A$776,$A29,СВЦЭМ!$B$33:$B$776,J$11)+'СЕТ СН'!$F$14+СВЦЭМ!$D$10+'СЕТ СН'!$F$8*'СЕТ СН'!$F$9-'СЕТ СН'!$F$26</f>
        <v>1303.1881151300001</v>
      </c>
      <c r="K29" s="36">
        <f>SUMIFS(СВЦЭМ!$D$33:$D$776,СВЦЭМ!$A$33:$A$776,$A29,СВЦЭМ!$B$33:$B$776,K$11)+'СЕТ СН'!$F$14+СВЦЭМ!$D$10+'СЕТ СН'!$F$8*'СЕТ СН'!$F$9-'СЕТ СН'!$F$26</f>
        <v>1289.3310529300002</v>
      </c>
      <c r="L29" s="36">
        <f>SUMIFS(СВЦЭМ!$D$33:$D$776,СВЦЭМ!$A$33:$A$776,$A29,СВЦЭМ!$B$33:$B$776,L$11)+'СЕТ СН'!$F$14+СВЦЭМ!$D$10+'СЕТ СН'!$F$8*'СЕТ СН'!$F$9-'СЕТ СН'!$F$26</f>
        <v>1293.8464323100002</v>
      </c>
      <c r="M29" s="36">
        <f>SUMIFS(СВЦЭМ!$D$33:$D$776,СВЦЭМ!$A$33:$A$776,$A29,СВЦЭМ!$B$33:$B$776,M$11)+'СЕТ СН'!$F$14+СВЦЭМ!$D$10+'СЕТ СН'!$F$8*'СЕТ СН'!$F$9-'СЕТ СН'!$F$26</f>
        <v>1293.1942066700001</v>
      </c>
      <c r="N29" s="36">
        <f>SUMIFS(СВЦЭМ!$D$33:$D$776,СВЦЭМ!$A$33:$A$776,$A29,СВЦЭМ!$B$33:$B$776,N$11)+'СЕТ СН'!$F$14+СВЦЭМ!$D$10+'СЕТ СН'!$F$8*'СЕТ СН'!$F$9-'СЕТ СН'!$F$26</f>
        <v>1293.9870214800001</v>
      </c>
      <c r="O29" s="36">
        <f>SUMIFS(СВЦЭМ!$D$33:$D$776,СВЦЭМ!$A$33:$A$776,$A29,СВЦЭМ!$B$33:$B$776,O$11)+'СЕТ СН'!$F$14+СВЦЭМ!$D$10+'СЕТ СН'!$F$8*'СЕТ СН'!$F$9-'СЕТ СН'!$F$26</f>
        <v>1313.8956258000001</v>
      </c>
      <c r="P29" s="36">
        <f>SUMIFS(СВЦЭМ!$D$33:$D$776,СВЦЭМ!$A$33:$A$776,$A29,СВЦЭМ!$B$33:$B$776,P$11)+'СЕТ СН'!$F$14+СВЦЭМ!$D$10+'СЕТ СН'!$F$8*'СЕТ СН'!$F$9-'СЕТ СН'!$F$26</f>
        <v>1329.2086975000002</v>
      </c>
      <c r="Q29" s="36">
        <f>SUMIFS(СВЦЭМ!$D$33:$D$776,СВЦЭМ!$A$33:$A$776,$A29,СВЦЭМ!$B$33:$B$776,Q$11)+'СЕТ СН'!$F$14+СВЦЭМ!$D$10+'СЕТ СН'!$F$8*'СЕТ СН'!$F$9-'СЕТ СН'!$F$26</f>
        <v>1314.3139584300002</v>
      </c>
      <c r="R29" s="36">
        <f>SUMIFS(СВЦЭМ!$D$33:$D$776,СВЦЭМ!$A$33:$A$776,$A29,СВЦЭМ!$B$33:$B$776,R$11)+'СЕТ СН'!$F$14+СВЦЭМ!$D$10+'СЕТ СН'!$F$8*'СЕТ СН'!$F$9-'СЕТ СН'!$F$26</f>
        <v>1304.7803072600002</v>
      </c>
      <c r="S29" s="36">
        <f>SUMIFS(СВЦЭМ!$D$33:$D$776,СВЦЭМ!$A$33:$A$776,$A29,СВЦЭМ!$B$33:$B$776,S$11)+'СЕТ СН'!$F$14+СВЦЭМ!$D$10+'СЕТ СН'!$F$8*'СЕТ СН'!$F$9-'СЕТ СН'!$F$26</f>
        <v>1291.4413451200001</v>
      </c>
      <c r="T29" s="36">
        <f>SUMIFS(СВЦЭМ!$D$33:$D$776,СВЦЭМ!$A$33:$A$776,$A29,СВЦЭМ!$B$33:$B$776,T$11)+'СЕТ СН'!$F$14+СВЦЭМ!$D$10+'СЕТ СН'!$F$8*'СЕТ СН'!$F$9-'СЕТ СН'!$F$26</f>
        <v>1275.3965975900001</v>
      </c>
      <c r="U29" s="36">
        <f>SUMIFS(СВЦЭМ!$D$33:$D$776,СВЦЭМ!$A$33:$A$776,$A29,СВЦЭМ!$B$33:$B$776,U$11)+'СЕТ СН'!$F$14+СВЦЭМ!$D$10+'СЕТ СН'!$F$8*'СЕТ СН'!$F$9-'СЕТ СН'!$F$26</f>
        <v>1277.2183601600002</v>
      </c>
      <c r="V29" s="36">
        <f>SUMIFS(СВЦЭМ!$D$33:$D$776,СВЦЭМ!$A$33:$A$776,$A29,СВЦЭМ!$B$33:$B$776,V$11)+'СЕТ СН'!$F$14+СВЦЭМ!$D$10+'СЕТ СН'!$F$8*'СЕТ СН'!$F$9-'СЕТ СН'!$F$26</f>
        <v>1283.4458825000002</v>
      </c>
      <c r="W29" s="36">
        <f>SUMIFS(СВЦЭМ!$D$33:$D$776,СВЦЭМ!$A$33:$A$776,$A29,СВЦЭМ!$B$33:$B$776,W$11)+'СЕТ СН'!$F$14+СВЦЭМ!$D$10+'СЕТ СН'!$F$8*'СЕТ СН'!$F$9-'СЕТ СН'!$F$26</f>
        <v>1301.7942245900001</v>
      </c>
      <c r="X29" s="36">
        <f>SUMIFS(СВЦЭМ!$D$33:$D$776,СВЦЭМ!$A$33:$A$776,$A29,СВЦЭМ!$B$33:$B$776,X$11)+'СЕТ СН'!$F$14+СВЦЭМ!$D$10+'СЕТ СН'!$F$8*'СЕТ СН'!$F$9-'СЕТ СН'!$F$26</f>
        <v>1311.59315872</v>
      </c>
      <c r="Y29" s="36">
        <f>SUMIFS(СВЦЭМ!$D$33:$D$776,СВЦЭМ!$A$33:$A$776,$A29,СВЦЭМ!$B$33:$B$776,Y$11)+'СЕТ СН'!$F$14+СВЦЭМ!$D$10+'СЕТ СН'!$F$8*'СЕТ СН'!$F$9-'СЕТ СН'!$F$26</f>
        <v>1334.78145614</v>
      </c>
    </row>
    <row r="30" spans="1:25" ht="15.75" x14ac:dyDescent="0.2">
      <c r="A30" s="35">
        <f t="shared" si="0"/>
        <v>44215</v>
      </c>
      <c r="B30" s="36">
        <f>SUMIFS(СВЦЭМ!$D$33:$D$776,СВЦЭМ!$A$33:$A$776,$A30,СВЦЭМ!$B$33:$B$776,B$11)+'СЕТ СН'!$F$14+СВЦЭМ!$D$10+'СЕТ СН'!$F$8*'СЕТ СН'!$F$9-'СЕТ СН'!$F$26</f>
        <v>1332.5718128600001</v>
      </c>
      <c r="C30" s="36">
        <f>SUMIFS(СВЦЭМ!$D$33:$D$776,СВЦЭМ!$A$33:$A$776,$A30,СВЦЭМ!$B$33:$B$776,C$11)+'СЕТ СН'!$F$14+СВЦЭМ!$D$10+'СЕТ СН'!$F$8*'СЕТ СН'!$F$9-'СЕТ СН'!$F$26</f>
        <v>1360.7950504200001</v>
      </c>
      <c r="D30" s="36">
        <f>SUMIFS(СВЦЭМ!$D$33:$D$776,СВЦЭМ!$A$33:$A$776,$A30,СВЦЭМ!$B$33:$B$776,D$11)+'СЕТ СН'!$F$14+СВЦЭМ!$D$10+'СЕТ СН'!$F$8*'СЕТ СН'!$F$9-'СЕТ СН'!$F$26</f>
        <v>1382.1843754800002</v>
      </c>
      <c r="E30" s="36">
        <f>SUMIFS(СВЦЭМ!$D$33:$D$776,СВЦЭМ!$A$33:$A$776,$A30,СВЦЭМ!$B$33:$B$776,E$11)+'СЕТ СН'!$F$14+СВЦЭМ!$D$10+'СЕТ СН'!$F$8*'СЕТ СН'!$F$9-'СЕТ СН'!$F$26</f>
        <v>1364.80278808</v>
      </c>
      <c r="F30" s="36">
        <f>SUMIFS(СВЦЭМ!$D$33:$D$776,СВЦЭМ!$A$33:$A$776,$A30,СВЦЭМ!$B$33:$B$776,F$11)+'СЕТ СН'!$F$14+СВЦЭМ!$D$10+'СЕТ СН'!$F$8*'СЕТ СН'!$F$9-'СЕТ СН'!$F$26</f>
        <v>1363.5389191800002</v>
      </c>
      <c r="G30" s="36">
        <f>SUMIFS(СВЦЭМ!$D$33:$D$776,СВЦЭМ!$A$33:$A$776,$A30,СВЦЭМ!$B$33:$B$776,G$11)+'СЕТ СН'!$F$14+СВЦЭМ!$D$10+'СЕТ СН'!$F$8*'СЕТ СН'!$F$9-'СЕТ СН'!$F$26</f>
        <v>1337.6658418900001</v>
      </c>
      <c r="H30" s="36">
        <f>SUMIFS(СВЦЭМ!$D$33:$D$776,СВЦЭМ!$A$33:$A$776,$A30,СВЦЭМ!$B$33:$B$776,H$11)+'СЕТ СН'!$F$14+СВЦЭМ!$D$10+'СЕТ СН'!$F$8*'СЕТ СН'!$F$9-'СЕТ СН'!$F$26</f>
        <v>1293.1576612700001</v>
      </c>
      <c r="I30" s="36">
        <f>SUMIFS(СВЦЭМ!$D$33:$D$776,СВЦЭМ!$A$33:$A$776,$A30,СВЦЭМ!$B$33:$B$776,I$11)+'СЕТ СН'!$F$14+СВЦЭМ!$D$10+'СЕТ СН'!$F$8*'СЕТ СН'!$F$9-'СЕТ СН'!$F$26</f>
        <v>1262.9739191100002</v>
      </c>
      <c r="J30" s="36">
        <f>SUMIFS(СВЦЭМ!$D$33:$D$776,СВЦЭМ!$A$33:$A$776,$A30,СВЦЭМ!$B$33:$B$776,J$11)+'СЕТ СН'!$F$14+СВЦЭМ!$D$10+'СЕТ СН'!$F$8*'СЕТ СН'!$F$9-'СЕТ СН'!$F$26</f>
        <v>1240.2902224500001</v>
      </c>
      <c r="K30" s="36">
        <f>SUMIFS(СВЦЭМ!$D$33:$D$776,СВЦЭМ!$A$33:$A$776,$A30,СВЦЭМ!$B$33:$B$776,K$11)+'СЕТ СН'!$F$14+СВЦЭМ!$D$10+'СЕТ СН'!$F$8*'СЕТ СН'!$F$9-'СЕТ СН'!$F$26</f>
        <v>1233.5518012800001</v>
      </c>
      <c r="L30" s="36">
        <f>SUMIFS(СВЦЭМ!$D$33:$D$776,СВЦЭМ!$A$33:$A$776,$A30,СВЦЭМ!$B$33:$B$776,L$11)+'СЕТ СН'!$F$14+СВЦЭМ!$D$10+'СЕТ СН'!$F$8*'СЕТ СН'!$F$9-'СЕТ СН'!$F$26</f>
        <v>1224.34406296</v>
      </c>
      <c r="M30" s="36">
        <f>SUMIFS(СВЦЭМ!$D$33:$D$776,СВЦЭМ!$A$33:$A$776,$A30,СВЦЭМ!$B$33:$B$776,M$11)+'СЕТ СН'!$F$14+СВЦЭМ!$D$10+'СЕТ СН'!$F$8*'СЕТ СН'!$F$9-'СЕТ СН'!$F$26</f>
        <v>1229.8617722000001</v>
      </c>
      <c r="N30" s="36">
        <f>SUMIFS(СВЦЭМ!$D$33:$D$776,СВЦЭМ!$A$33:$A$776,$A30,СВЦЭМ!$B$33:$B$776,N$11)+'СЕТ СН'!$F$14+СВЦЭМ!$D$10+'СЕТ СН'!$F$8*'СЕТ СН'!$F$9-'СЕТ СН'!$F$26</f>
        <v>1234.62976454</v>
      </c>
      <c r="O30" s="36">
        <f>SUMIFS(СВЦЭМ!$D$33:$D$776,СВЦЭМ!$A$33:$A$776,$A30,СВЦЭМ!$B$33:$B$776,O$11)+'СЕТ СН'!$F$14+СВЦЭМ!$D$10+'СЕТ СН'!$F$8*'СЕТ СН'!$F$9-'СЕТ СН'!$F$26</f>
        <v>1250.3349963000001</v>
      </c>
      <c r="P30" s="36">
        <f>SUMIFS(СВЦЭМ!$D$33:$D$776,СВЦЭМ!$A$33:$A$776,$A30,СВЦЭМ!$B$33:$B$776,P$11)+'СЕТ СН'!$F$14+СВЦЭМ!$D$10+'СЕТ СН'!$F$8*'СЕТ СН'!$F$9-'СЕТ СН'!$F$26</f>
        <v>1262.5786298900002</v>
      </c>
      <c r="Q30" s="36">
        <f>SUMIFS(СВЦЭМ!$D$33:$D$776,СВЦЭМ!$A$33:$A$776,$A30,СВЦЭМ!$B$33:$B$776,Q$11)+'СЕТ СН'!$F$14+СВЦЭМ!$D$10+'СЕТ СН'!$F$8*'СЕТ СН'!$F$9-'СЕТ СН'!$F$26</f>
        <v>1270.42619199</v>
      </c>
      <c r="R30" s="36">
        <f>SUMIFS(СВЦЭМ!$D$33:$D$776,СВЦЭМ!$A$33:$A$776,$A30,СВЦЭМ!$B$33:$B$776,R$11)+'СЕТ СН'!$F$14+СВЦЭМ!$D$10+'СЕТ СН'!$F$8*'СЕТ СН'!$F$9-'СЕТ СН'!$F$26</f>
        <v>1262.8239730400001</v>
      </c>
      <c r="S30" s="36">
        <f>SUMIFS(СВЦЭМ!$D$33:$D$776,СВЦЭМ!$A$33:$A$776,$A30,СВЦЭМ!$B$33:$B$776,S$11)+'СЕТ СН'!$F$14+СВЦЭМ!$D$10+'СЕТ СН'!$F$8*'СЕТ СН'!$F$9-'СЕТ СН'!$F$26</f>
        <v>1251.54450361</v>
      </c>
      <c r="T30" s="36">
        <f>SUMIFS(СВЦЭМ!$D$33:$D$776,СВЦЭМ!$A$33:$A$776,$A30,СВЦЭМ!$B$33:$B$776,T$11)+'СЕТ СН'!$F$14+СВЦЭМ!$D$10+'СЕТ СН'!$F$8*'СЕТ СН'!$F$9-'СЕТ СН'!$F$26</f>
        <v>1231.4423671600002</v>
      </c>
      <c r="U30" s="36">
        <f>SUMIFS(СВЦЭМ!$D$33:$D$776,СВЦЭМ!$A$33:$A$776,$A30,СВЦЭМ!$B$33:$B$776,U$11)+'СЕТ СН'!$F$14+СВЦЭМ!$D$10+'СЕТ СН'!$F$8*'СЕТ СН'!$F$9-'СЕТ СН'!$F$26</f>
        <v>1232.9973857300001</v>
      </c>
      <c r="V30" s="36">
        <f>SUMIFS(СВЦЭМ!$D$33:$D$776,СВЦЭМ!$A$33:$A$776,$A30,СВЦЭМ!$B$33:$B$776,V$11)+'СЕТ СН'!$F$14+СВЦЭМ!$D$10+'СЕТ СН'!$F$8*'СЕТ СН'!$F$9-'СЕТ СН'!$F$26</f>
        <v>1243.8501821700002</v>
      </c>
      <c r="W30" s="36">
        <f>SUMIFS(СВЦЭМ!$D$33:$D$776,СВЦЭМ!$A$33:$A$776,$A30,СВЦЭМ!$B$33:$B$776,W$11)+'СЕТ СН'!$F$14+СВЦЭМ!$D$10+'СЕТ СН'!$F$8*'СЕТ СН'!$F$9-'СЕТ СН'!$F$26</f>
        <v>1258.1653810900002</v>
      </c>
      <c r="X30" s="36">
        <f>SUMIFS(СВЦЭМ!$D$33:$D$776,СВЦЭМ!$A$33:$A$776,$A30,СВЦЭМ!$B$33:$B$776,X$11)+'СЕТ СН'!$F$14+СВЦЭМ!$D$10+'СЕТ СН'!$F$8*'СЕТ СН'!$F$9-'СЕТ СН'!$F$26</f>
        <v>1263.3343007500002</v>
      </c>
      <c r="Y30" s="36">
        <f>SUMIFS(СВЦЭМ!$D$33:$D$776,СВЦЭМ!$A$33:$A$776,$A30,СВЦЭМ!$B$33:$B$776,Y$11)+'СЕТ СН'!$F$14+СВЦЭМ!$D$10+'СЕТ СН'!$F$8*'СЕТ СН'!$F$9-'СЕТ СН'!$F$26</f>
        <v>1285.9674529900001</v>
      </c>
    </row>
    <row r="31" spans="1:25" ht="15.75" x14ac:dyDescent="0.2">
      <c r="A31" s="35">
        <f t="shared" si="0"/>
        <v>44216</v>
      </c>
      <c r="B31" s="36">
        <f>SUMIFS(СВЦЭМ!$D$33:$D$776,СВЦЭМ!$A$33:$A$776,$A31,СВЦЭМ!$B$33:$B$776,B$11)+'СЕТ СН'!$F$14+СВЦЭМ!$D$10+'СЕТ СН'!$F$8*'СЕТ СН'!$F$9-'СЕТ СН'!$F$26</f>
        <v>1269.4542476400002</v>
      </c>
      <c r="C31" s="36">
        <f>SUMIFS(СВЦЭМ!$D$33:$D$776,СВЦЭМ!$A$33:$A$776,$A31,СВЦЭМ!$B$33:$B$776,C$11)+'СЕТ СН'!$F$14+СВЦЭМ!$D$10+'СЕТ СН'!$F$8*'СЕТ СН'!$F$9-'СЕТ СН'!$F$26</f>
        <v>1309.1915311400001</v>
      </c>
      <c r="D31" s="36">
        <f>SUMIFS(СВЦЭМ!$D$33:$D$776,СВЦЭМ!$A$33:$A$776,$A31,СВЦЭМ!$B$33:$B$776,D$11)+'СЕТ СН'!$F$14+СВЦЭМ!$D$10+'СЕТ СН'!$F$8*'СЕТ СН'!$F$9-'СЕТ СН'!$F$26</f>
        <v>1327.25629813</v>
      </c>
      <c r="E31" s="36">
        <f>SUMIFS(СВЦЭМ!$D$33:$D$776,СВЦЭМ!$A$33:$A$776,$A31,СВЦЭМ!$B$33:$B$776,E$11)+'СЕТ СН'!$F$14+СВЦЭМ!$D$10+'СЕТ СН'!$F$8*'СЕТ СН'!$F$9-'СЕТ СН'!$F$26</f>
        <v>1330.1495000100001</v>
      </c>
      <c r="F31" s="36">
        <f>SUMIFS(СВЦЭМ!$D$33:$D$776,СВЦЭМ!$A$33:$A$776,$A31,СВЦЭМ!$B$33:$B$776,F$11)+'СЕТ СН'!$F$14+СВЦЭМ!$D$10+'СЕТ СН'!$F$8*'СЕТ СН'!$F$9-'СЕТ СН'!$F$26</f>
        <v>1336.8408313500001</v>
      </c>
      <c r="G31" s="36">
        <f>SUMIFS(СВЦЭМ!$D$33:$D$776,СВЦЭМ!$A$33:$A$776,$A31,СВЦЭМ!$B$33:$B$776,G$11)+'СЕТ СН'!$F$14+СВЦЭМ!$D$10+'СЕТ СН'!$F$8*'СЕТ СН'!$F$9-'СЕТ СН'!$F$26</f>
        <v>1322.0449007300001</v>
      </c>
      <c r="H31" s="36">
        <f>SUMIFS(СВЦЭМ!$D$33:$D$776,СВЦЭМ!$A$33:$A$776,$A31,СВЦЭМ!$B$33:$B$776,H$11)+'СЕТ СН'!$F$14+СВЦЭМ!$D$10+'СЕТ СН'!$F$8*'СЕТ СН'!$F$9-'СЕТ СН'!$F$26</f>
        <v>1288.9224355000001</v>
      </c>
      <c r="I31" s="36">
        <f>SUMIFS(СВЦЭМ!$D$33:$D$776,СВЦЭМ!$A$33:$A$776,$A31,СВЦЭМ!$B$33:$B$776,I$11)+'СЕТ СН'!$F$14+СВЦЭМ!$D$10+'СЕТ СН'!$F$8*'СЕТ СН'!$F$9-'СЕТ СН'!$F$26</f>
        <v>1267.10998488</v>
      </c>
      <c r="J31" s="36">
        <f>SUMIFS(СВЦЭМ!$D$33:$D$776,СВЦЭМ!$A$33:$A$776,$A31,СВЦЭМ!$B$33:$B$776,J$11)+'СЕТ СН'!$F$14+СВЦЭМ!$D$10+'СЕТ СН'!$F$8*'СЕТ СН'!$F$9-'СЕТ СН'!$F$26</f>
        <v>1247.0599939799999</v>
      </c>
      <c r="K31" s="36">
        <f>SUMIFS(СВЦЭМ!$D$33:$D$776,СВЦЭМ!$A$33:$A$776,$A31,СВЦЭМ!$B$33:$B$776,K$11)+'СЕТ СН'!$F$14+СВЦЭМ!$D$10+'СЕТ СН'!$F$8*'СЕТ СН'!$F$9-'СЕТ СН'!$F$26</f>
        <v>1237.2070086900001</v>
      </c>
      <c r="L31" s="36">
        <f>SUMIFS(СВЦЭМ!$D$33:$D$776,СВЦЭМ!$A$33:$A$776,$A31,СВЦЭМ!$B$33:$B$776,L$11)+'СЕТ СН'!$F$14+СВЦЭМ!$D$10+'СЕТ СН'!$F$8*'СЕТ СН'!$F$9-'СЕТ СН'!$F$26</f>
        <v>1229.6533292600002</v>
      </c>
      <c r="M31" s="36">
        <f>SUMIFS(СВЦЭМ!$D$33:$D$776,СВЦЭМ!$A$33:$A$776,$A31,СВЦЭМ!$B$33:$B$776,M$11)+'СЕТ СН'!$F$14+СВЦЭМ!$D$10+'СЕТ СН'!$F$8*'СЕТ СН'!$F$9-'СЕТ СН'!$F$26</f>
        <v>1238.5393162400001</v>
      </c>
      <c r="N31" s="36">
        <f>SUMIFS(СВЦЭМ!$D$33:$D$776,СВЦЭМ!$A$33:$A$776,$A31,СВЦЭМ!$B$33:$B$776,N$11)+'СЕТ СН'!$F$14+СВЦЭМ!$D$10+'СЕТ СН'!$F$8*'СЕТ СН'!$F$9-'СЕТ СН'!$F$26</f>
        <v>1250.2497284200001</v>
      </c>
      <c r="O31" s="36">
        <f>SUMIFS(СВЦЭМ!$D$33:$D$776,СВЦЭМ!$A$33:$A$776,$A31,СВЦЭМ!$B$33:$B$776,O$11)+'СЕТ СН'!$F$14+СВЦЭМ!$D$10+'СЕТ СН'!$F$8*'СЕТ СН'!$F$9-'СЕТ СН'!$F$26</f>
        <v>1266.1481621299999</v>
      </c>
      <c r="P31" s="36">
        <f>SUMIFS(СВЦЭМ!$D$33:$D$776,СВЦЭМ!$A$33:$A$776,$A31,СВЦЭМ!$B$33:$B$776,P$11)+'СЕТ СН'!$F$14+СВЦЭМ!$D$10+'СЕТ СН'!$F$8*'СЕТ СН'!$F$9-'СЕТ СН'!$F$26</f>
        <v>1279.8294276000001</v>
      </c>
      <c r="Q31" s="36">
        <f>SUMIFS(СВЦЭМ!$D$33:$D$776,СВЦЭМ!$A$33:$A$776,$A31,СВЦЭМ!$B$33:$B$776,Q$11)+'СЕТ СН'!$F$14+СВЦЭМ!$D$10+'СЕТ СН'!$F$8*'СЕТ СН'!$F$9-'СЕТ СН'!$F$26</f>
        <v>1289.6736860200001</v>
      </c>
      <c r="R31" s="36">
        <f>SUMIFS(СВЦЭМ!$D$33:$D$776,СВЦЭМ!$A$33:$A$776,$A31,СВЦЭМ!$B$33:$B$776,R$11)+'СЕТ СН'!$F$14+СВЦЭМ!$D$10+'СЕТ СН'!$F$8*'СЕТ СН'!$F$9-'СЕТ СН'!$F$26</f>
        <v>1278.4911765700001</v>
      </c>
      <c r="S31" s="36">
        <f>SUMIFS(СВЦЭМ!$D$33:$D$776,СВЦЭМ!$A$33:$A$776,$A31,СВЦЭМ!$B$33:$B$776,S$11)+'СЕТ СН'!$F$14+СВЦЭМ!$D$10+'СЕТ СН'!$F$8*'СЕТ СН'!$F$9-'СЕТ СН'!$F$26</f>
        <v>1265.1042240400002</v>
      </c>
      <c r="T31" s="36">
        <f>SUMIFS(СВЦЭМ!$D$33:$D$776,СВЦЭМ!$A$33:$A$776,$A31,СВЦЭМ!$B$33:$B$776,T$11)+'СЕТ СН'!$F$14+СВЦЭМ!$D$10+'СЕТ СН'!$F$8*'СЕТ СН'!$F$9-'СЕТ СН'!$F$26</f>
        <v>1244.83109212</v>
      </c>
      <c r="U31" s="36">
        <f>SUMIFS(СВЦЭМ!$D$33:$D$776,СВЦЭМ!$A$33:$A$776,$A31,СВЦЭМ!$B$33:$B$776,U$11)+'СЕТ СН'!$F$14+СВЦЭМ!$D$10+'СЕТ СН'!$F$8*'СЕТ СН'!$F$9-'СЕТ СН'!$F$26</f>
        <v>1241.3041142000002</v>
      </c>
      <c r="V31" s="36">
        <f>SUMIFS(СВЦЭМ!$D$33:$D$776,СВЦЭМ!$A$33:$A$776,$A31,СВЦЭМ!$B$33:$B$776,V$11)+'СЕТ СН'!$F$14+СВЦЭМ!$D$10+'СЕТ СН'!$F$8*'СЕТ СН'!$F$9-'СЕТ СН'!$F$26</f>
        <v>1250.1061859500001</v>
      </c>
      <c r="W31" s="36">
        <f>SUMIFS(СВЦЭМ!$D$33:$D$776,СВЦЭМ!$A$33:$A$776,$A31,СВЦЭМ!$B$33:$B$776,W$11)+'СЕТ СН'!$F$14+СВЦЭМ!$D$10+'СЕТ СН'!$F$8*'СЕТ СН'!$F$9-'СЕТ СН'!$F$26</f>
        <v>1264.5504638100001</v>
      </c>
      <c r="X31" s="36">
        <f>SUMIFS(СВЦЭМ!$D$33:$D$776,СВЦЭМ!$A$33:$A$776,$A31,СВЦЭМ!$B$33:$B$776,X$11)+'СЕТ СН'!$F$14+СВЦЭМ!$D$10+'СЕТ СН'!$F$8*'СЕТ СН'!$F$9-'СЕТ СН'!$F$26</f>
        <v>1267.5652892600001</v>
      </c>
      <c r="Y31" s="36">
        <f>SUMIFS(СВЦЭМ!$D$33:$D$776,СВЦЭМ!$A$33:$A$776,$A31,СВЦЭМ!$B$33:$B$776,Y$11)+'СЕТ СН'!$F$14+СВЦЭМ!$D$10+'СЕТ СН'!$F$8*'СЕТ СН'!$F$9-'СЕТ СН'!$F$26</f>
        <v>1291.4812780100001</v>
      </c>
    </row>
    <row r="32" spans="1:25" ht="15.75" x14ac:dyDescent="0.2">
      <c r="A32" s="35">
        <f t="shared" si="0"/>
        <v>44217</v>
      </c>
      <c r="B32" s="36">
        <f>SUMIFS(СВЦЭМ!$D$33:$D$776,СВЦЭМ!$A$33:$A$776,$A32,СВЦЭМ!$B$33:$B$776,B$11)+'СЕТ СН'!$F$14+СВЦЭМ!$D$10+'СЕТ СН'!$F$8*'СЕТ СН'!$F$9-'СЕТ СН'!$F$26</f>
        <v>1266.6168405800001</v>
      </c>
      <c r="C32" s="36">
        <f>SUMIFS(СВЦЭМ!$D$33:$D$776,СВЦЭМ!$A$33:$A$776,$A32,СВЦЭМ!$B$33:$B$776,C$11)+'СЕТ СН'!$F$14+СВЦЭМ!$D$10+'СЕТ СН'!$F$8*'СЕТ СН'!$F$9-'СЕТ СН'!$F$26</f>
        <v>1320.7810006200002</v>
      </c>
      <c r="D32" s="36">
        <f>SUMIFS(СВЦЭМ!$D$33:$D$776,СВЦЭМ!$A$33:$A$776,$A32,СВЦЭМ!$B$33:$B$776,D$11)+'СЕТ СН'!$F$14+СВЦЭМ!$D$10+'СЕТ СН'!$F$8*'СЕТ СН'!$F$9-'СЕТ СН'!$F$26</f>
        <v>1349.4807843400001</v>
      </c>
      <c r="E32" s="36">
        <f>SUMIFS(СВЦЭМ!$D$33:$D$776,СВЦЭМ!$A$33:$A$776,$A32,СВЦЭМ!$B$33:$B$776,E$11)+'СЕТ СН'!$F$14+СВЦЭМ!$D$10+'СЕТ СН'!$F$8*'СЕТ СН'!$F$9-'СЕТ СН'!$F$26</f>
        <v>1354.1794841400001</v>
      </c>
      <c r="F32" s="36">
        <f>SUMIFS(СВЦЭМ!$D$33:$D$776,СВЦЭМ!$A$33:$A$776,$A32,СВЦЭМ!$B$33:$B$776,F$11)+'СЕТ СН'!$F$14+СВЦЭМ!$D$10+'СЕТ СН'!$F$8*'СЕТ СН'!$F$9-'СЕТ СН'!$F$26</f>
        <v>1352.42675798</v>
      </c>
      <c r="G32" s="36">
        <f>SUMIFS(СВЦЭМ!$D$33:$D$776,СВЦЭМ!$A$33:$A$776,$A32,СВЦЭМ!$B$33:$B$776,G$11)+'СЕТ СН'!$F$14+СВЦЭМ!$D$10+'СЕТ СН'!$F$8*'СЕТ СН'!$F$9-'СЕТ СН'!$F$26</f>
        <v>1326.91114883</v>
      </c>
      <c r="H32" s="36">
        <f>SUMIFS(СВЦЭМ!$D$33:$D$776,СВЦЭМ!$A$33:$A$776,$A32,СВЦЭМ!$B$33:$B$776,H$11)+'СЕТ СН'!$F$14+СВЦЭМ!$D$10+'СЕТ СН'!$F$8*'СЕТ СН'!$F$9-'СЕТ СН'!$F$26</f>
        <v>1286.8318598100002</v>
      </c>
      <c r="I32" s="36">
        <f>SUMIFS(СВЦЭМ!$D$33:$D$776,СВЦЭМ!$A$33:$A$776,$A32,СВЦЭМ!$B$33:$B$776,I$11)+'СЕТ СН'!$F$14+СВЦЭМ!$D$10+'СЕТ СН'!$F$8*'СЕТ СН'!$F$9-'СЕТ СН'!$F$26</f>
        <v>1267.4972709000001</v>
      </c>
      <c r="J32" s="36">
        <f>SUMIFS(СВЦЭМ!$D$33:$D$776,СВЦЭМ!$A$33:$A$776,$A32,СВЦЭМ!$B$33:$B$776,J$11)+'СЕТ СН'!$F$14+СВЦЭМ!$D$10+'СЕТ СН'!$F$8*'СЕТ СН'!$F$9-'СЕТ СН'!$F$26</f>
        <v>1241.4301400700001</v>
      </c>
      <c r="K32" s="36">
        <f>SUMIFS(СВЦЭМ!$D$33:$D$776,СВЦЭМ!$A$33:$A$776,$A32,СВЦЭМ!$B$33:$B$776,K$11)+'СЕТ СН'!$F$14+СВЦЭМ!$D$10+'СЕТ СН'!$F$8*'СЕТ СН'!$F$9-'СЕТ СН'!$F$26</f>
        <v>1236.1680139</v>
      </c>
      <c r="L32" s="36">
        <f>SUMIFS(СВЦЭМ!$D$33:$D$776,СВЦЭМ!$A$33:$A$776,$A32,СВЦЭМ!$B$33:$B$776,L$11)+'СЕТ СН'!$F$14+СВЦЭМ!$D$10+'СЕТ СН'!$F$8*'СЕТ СН'!$F$9-'СЕТ СН'!$F$26</f>
        <v>1232.0579674300002</v>
      </c>
      <c r="M32" s="36">
        <f>SUMIFS(СВЦЭМ!$D$33:$D$776,СВЦЭМ!$A$33:$A$776,$A32,СВЦЭМ!$B$33:$B$776,M$11)+'СЕТ СН'!$F$14+СВЦЭМ!$D$10+'СЕТ СН'!$F$8*'СЕТ СН'!$F$9-'СЕТ СН'!$F$26</f>
        <v>1236.0629111500002</v>
      </c>
      <c r="N32" s="36">
        <f>SUMIFS(СВЦЭМ!$D$33:$D$776,СВЦЭМ!$A$33:$A$776,$A32,СВЦЭМ!$B$33:$B$776,N$11)+'СЕТ СН'!$F$14+СВЦЭМ!$D$10+'СЕТ СН'!$F$8*'СЕТ СН'!$F$9-'СЕТ СН'!$F$26</f>
        <v>1246.3266191000002</v>
      </c>
      <c r="O32" s="36">
        <f>SUMIFS(СВЦЭМ!$D$33:$D$776,СВЦЭМ!$A$33:$A$776,$A32,СВЦЭМ!$B$33:$B$776,O$11)+'СЕТ СН'!$F$14+СВЦЭМ!$D$10+'СЕТ СН'!$F$8*'СЕТ СН'!$F$9-'СЕТ СН'!$F$26</f>
        <v>1263.7535034100001</v>
      </c>
      <c r="P32" s="36">
        <f>SUMIFS(СВЦЭМ!$D$33:$D$776,СВЦЭМ!$A$33:$A$776,$A32,СВЦЭМ!$B$33:$B$776,P$11)+'СЕТ СН'!$F$14+СВЦЭМ!$D$10+'СЕТ СН'!$F$8*'СЕТ СН'!$F$9-'СЕТ СН'!$F$26</f>
        <v>1278.2424604700002</v>
      </c>
      <c r="Q32" s="36">
        <f>SUMIFS(СВЦЭМ!$D$33:$D$776,СВЦЭМ!$A$33:$A$776,$A32,СВЦЭМ!$B$33:$B$776,Q$11)+'СЕТ СН'!$F$14+СВЦЭМ!$D$10+'СЕТ СН'!$F$8*'СЕТ СН'!$F$9-'СЕТ СН'!$F$26</f>
        <v>1280.7198227900001</v>
      </c>
      <c r="R32" s="36">
        <f>SUMIFS(СВЦЭМ!$D$33:$D$776,СВЦЭМ!$A$33:$A$776,$A32,СВЦЭМ!$B$33:$B$776,R$11)+'СЕТ СН'!$F$14+СВЦЭМ!$D$10+'СЕТ СН'!$F$8*'СЕТ СН'!$F$9-'СЕТ СН'!$F$26</f>
        <v>1267.7018019100001</v>
      </c>
      <c r="S32" s="36">
        <f>SUMIFS(СВЦЭМ!$D$33:$D$776,СВЦЭМ!$A$33:$A$776,$A32,СВЦЭМ!$B$33:$B$776,S$11)+'СЕТ СН'!$F$14+СВЦЭМ!$D$10+'СЕТ СН'!$F$8*'СЕТ СН'!$F$9-'СЕТ СН'!$F$26</f>
        <v>1241.5905775600002</v>
      </c>
      <c r="T32" s="36">
        <f>SUMIFS(СВЦЭМ!$D$33:$D$776,СВЦЭМ!$A$33:$A$776,$A32,СВЦЭМ!$B$33:$B$776,T$11)+'СЕТ СН'!$F$14+СВЦЭМ!$D$10+'СЕТ СН'!$F$8*'СЕТ СН'!$F$9-'СЕТ СН'!$F$26</f>
        <v>1236.3235748700001</v>
      </c>
      <c r="U32" s="36">
        <f>SUMIFS(СВЦЭМ!$D$33:$D$776,СВЦЭМ!$A$33:$A$776,$A32,СВЦЭМ!$B$33:$B$776,U$11)+'СЕТ СН'!$F$14+СВЦЭМ!$D$10+'СЕТ СН'!$F$8*'СЕТ СН'!$F$9-'СЕТ СН'!$F$26</f>
        <v>1236.1928665300002</v>
      </c>
      <c r="V32" s="36">
        <f>SUMIFS(СВЦЭМ!$D$33:$D$776,СВЦЭМ!$A$33:$A$776,$A32,СВЦЭМ!$B$33:$B$776,V$11)+'СЕТ СН'!$F$14+СВЦЭМ!$D$10+'СЕТ СН'!$F$8*'СЕТ СН'!$F$9-'СЕТ СН'!$F$26</f>
        <v>1240.7510685500001</v>
      </c>
      <c r="W32" s="36">
        <f>SUMIFS(СВЦЭМ!$D$33:$D$776,СВЦЭМ!$A$33:$A$776,$A32,СВЦЭМ!$B$33:$B$776,W$11)+'СЕТ СН'!$F$14+СВЦЭМ!$D$10+'СЕТ СН'!$F$8*'СЕТ СН'!$F$9-'СЕТ СН'!$F$26</f>
        <v>1260.5837744700002</v>
      </c>
      <c r="X32" s="36">
        <f>SUMIFS(СВЦЭМ!$D$33:$D$776,СВЦЭМ!$A$33:$A$776,$A32,СВЦЭМ!$B$33:$B$776,X$11)+'СЕТ СН'!$F$14+СВЦЭМ!$D$10+'СЕТ СН'!$F$8*'СЕТ СН'!$F$9-'СЕТ СН'!$F$26</f>
        <v>1268.6710901800002</v>
      </c>
      <c r="Y32" s="36">
        <f>SUMIFS(СВЦЭМ!$D$33:$D$776,СВЦЭМ!$A$33:$A$776,$A32,СВЦЭМ!$B$33:$B$776,Y$11)+'СЕТ СН'!$F$14+СВЦЭМ!$D$10+'СЕТ СН'!$F$8*'СЕТ СН'!$F$9-'СЕТ СН'!$F$26</f>
        <v>1292.3076988900002</v>
      </c>
    </row>
    <row r="33" spans="1:27" ht="15.75" x14ac:dyDescent="0.2">
      <c r="A33" s="35">
        <f t="shared" si="0"/>
        <v>44218</v>
      </c>
      <c r="B33" s="36">
        <f>SUMIFS(СВЦЭМ!$D$33:$D$776,СВЦЭМ!$A$33:$A$776,$A33,СВЦЭМ!$B$33:$B$776,B$11)+'СЕТ СН'!$F$14+СВЦЭМ!$D$10+'СЕТ СН'!$F$8*'СЕТ СН'!$F$9-'СЕТ СН'!$F$26</f>
        <v>1265.39866828</v>
      </c>
      <c r="C33" s="36">
        <f>SUMIFS(СВЦЭМ!$D$33:$D$776,СВЦЭМ!$A$33:$A$776,$A33,СВЦЭМ!$B$33:$B$776,C$11)+'СЕТ СН'!$F$14+СВЦЭМ!$D$10+'СЕТ СН'!$F$8*'СЕТ СН'!$F$9-'СЕТ СН'!$F$26</f>
        <v>1300.5284641400001</v>
      </c>
      <c r="D33" s="36">
        <f>SUMIFS(СВЦЭМ!$D$33:$D$776,СВЦЭМ!$A$33:$A$776,$A33,СВЦЭМ!$B$33:$B$776,D$11)+'СЕТ СН'!$F$14+СВЦЭМ!$D$10+'СЕТ СН'!$F$8*'СЕТ СН'!$F$9-'СЕТ СН'!$F$26</f>
        <v>1342.8452756500001</v>
      </c>
      <c r="E33" s="36">
        <f>SUMIFS(СВЦЭМ!$D$33:$D$776,СВЦЭМ!$A$33:$A$776,$A33,СВЦЭМ!$B$33:$B$776,E$11)+'СЕТ СН'!$F$14+СВЦЭМ!$D$10+'СЕТ СН'!$F$8*'СЕТ СН'!$F$9-'СЕТ СН'!$F$26</f>
        <v>1359.7717097300001</v>
      </c>
      <c r="F33" s="36">
        <f>SUMIFS(СВЦЭМ!$D$33:$D$776,СВЦЭМ!$A$33:$A$776,$A33,СВЦЭМ!$B$33:$B$776,F$11)+'СЕТ СН'!$F$14+СВЦЭМ!$D$10+'СЕТ СН'!$F$8*'СЕТ СН'!$F$9-'СЕТ СН'!$F$26</f>
        <v>1374.01798908</v>
      </c>
      <c r="G33" s="36">
        <f>SUMIFS(СВЦЭМ!$D$33:$D$776,СВЦЭМ!$A$33:$A$776,$A33,СВЦЭМ!$B$33:$B$776,G$11)+'СЕТ СН'!$F$14+СВЦЭМ!$D$10+'СЕТ СН'!$F$8*'СЕТ СН'!$F$9-'СЕТ СН'!$F$26</f>
        <v>1355.6680273700001</v>
      </c>
      <c r="H33" s="36">
        <f>SUMIFS(СВЦЭМ!$D$33:$D$776,СВЦЭМ!$A$33:$A$776,$A33,СВЦЭМ!$B$33:$B$776,H$11)+'СЕТ СН'!$F$14+СВЦЭМ!$D$10+'СЕТ СН'!$F$8*'СЕТ СН'!$F$9-'СЕТ СН'!$F$26</f>
        <v>1314.2682056400001</v>
      </c>
      <c r="I33" s="36">
        <f>SUMIFS(СВЦЭМ!$D$33:$D$776,СВЦЭМ!$A$33:$A$776,$A33,СВЦЭМ!$B$33:$B$776,I$11)+'СЕТ СН'!$F$14+СВЦЭМ!$D$10+'СЕТ СН'!$F$8*'СЕТ СН'!$F$9-'СЕТ СН'!$F$26</f>
        <v>1282.97363294</v>
      </c>
      <c r="J33" s="36">
        <f>SUMIFS(СВЦЭМ!$D$33:$D$776,СВЦЭМ!$A$33:$A$776,$A33,СВЦЭМ!$B$33:$B$776,J$11)+'СЕТ СН'!$F$14+СВЦЭМ!$D$10+'СЕТ СН'!$F$8*'СЕТ СН'!$F$9-'СЕТ СН'!$F$26</f>
        <v>1254.6766533800001</v>
      </c>
      <c r="K33" s="36">
        <f>SUMIFS(СВЦЭМ!$D$33:$D$776,СВЦЭМ!$A$33:$A$776,$A33,СВЦЭМ!$B$33:$B$776,K$11)+'СЕТ СН'!$F$14+СВЦЭМ!$D$10+'СЕТ СН'!$F$8*'СЕТ СН'!$F$9-'СЕТ СН'!$F$26</f>
        <v>1243.8490329200001</v>
      </c>
      <c r="L33" s="36">
        <f>SUMIFS(СВЦЭМ!$D$33:$D$776,СВЦЭМ!$A$33:$A$776,$A33,СВЦЭМ!$B$33:$B$776,L$11)+'СЕТ СН'!$F$14+СВЦЭМ!$D$10+'СЕТ СН'!$F$8*'СЕТ СН'!$F$9-'СЕТ СН'!$F$26</f>
        <v>1238.6614127000003</v>
      </c>
      <c r="M33" s="36">
        <f>SUMIFS(СВЦЭМ!$D$33:$D$776,СВЦЭМ!$A$33:$A$776,$A33,СВЦЭМ!$B$33:$B$776,M$11)+'СЕТ СН'!$F$14+СВЦЭМ!$D$10+'СЕТ СН'!$F$8*'СЕТ СН'!$F$9-'СЕТ СН'!$F$26</f>
        <v>1243.0925845400002</v>
      </c>
      <c r="N33" s="36">
        <f>SUMIFS(СВЦЭМ!$D$33:$D$776,СВЦЭМ!$A$33:$A$776,$A33,СВЦЭМ!$B$33:$B$776,N$11)+'СЕТ СН'!$F$14+СВЦЭМ!$D$10+'СЕТ СН'!$F$8*'СЕТ СН'!$F$9-'СЕТ СН'!$F$26</f>
        <v>1251.1051790700001</v>
      </c>
      <c r="O33" s="36">
        <f>SUMIFS(СВЦЭМ!$D$33:$D$776,СВЦЭМ!$A$33:$A$776,$A33,СВЦЭМ!$B$33:$B$776,O$11)+'СЕТ СН'!$F$14+СВЦЭМ!$D$10+'СЕТ СН'!$F$8*'СЕТ СН'!$F$9-'СЕТ СН'!$F$26</f>
        <v>1279.6733021900002</v>
      </c>
      <c r="P33" s="36">
        <f>SUMIFS(СВЦЭМ!$D$33:$D$776,СВЦЭМ!$A$33:$A$776,$A33,СВЦЭМ!$B$33:$B$776,P$11)+'СЕТ СН'!$F$14+СВЦЭМ!$D$10+'СЕТ СН'!$F$8*'СЕТ СН'!$F$9-'СЕТ СН'!$F$26</f>
        <v>1288.4077472800002</v>
      </c>
      <c r="Q33" s="36">
        <f>SUMIFS(СВЦЭМ!$D$33:$D$776,СВЦЭМ!$A$33:$A$776,$A33,СВЦЭМ!$B$33:$B$776,Q$11)+'СЕТ СН'!$F$14+СВЦЭМ!$D$10+'СЕТ СН'!$F$8*'СЕТ СН'!$F$9-'СЕТ СН'!$F$26</f>
        <v>1294.9702178</v>
      </c>
      <c r="R33" s="36">
        <f>SUMIFS(СВЦЭМ!$D$33:$D$776,СВЦЭМ!$A$33:$A$776,$A33,СВЦЭМ!$B$33:$B$776,R$11)+'СЕТ СН'!$F$14+СВЦЭМ!$D$10+'СЕТ СН'!$F$8*'СЕТ СН'!$F$9-'СЕТ СН'!$F$26</f>
        <v>1281.5719441600002</v>
      </c>
      <c r="S33" s="36">
        <f>SUMIFS(СВЦЭМ!$D$33:$D$776,СВЦЭМ!$A$33:$A$776,$A33,СВЦЭМ!$B$33:$B$776,S$11)+'СЕТ СН'!$F$14+СВЦЭМ!$D$10+'СЕТ СН'!$F$8*'СЕТ СН'!$F$9-'СЕТ СН'!$F$26</f>
        <v>1265.2552653400003</v>
      </c>
      <c r="T33" s="36">
        <f>SUMIFS(СВЦЭМ!$D$33:$D$776,СВЦЭМ!$A$33:$A$776,$A33,СВЦЭМ!$B$33:$B$776,T$11)+'СЕТ СН'!$F$14+СВЦЭМ!$D$10+'СЕТ СН'!$F$8*'СЕТ СН'!$F$9-'СЕТ СН'!$F$26</f>
        <v>1243.6780286000001</v>
      </c>
      <c r="U33" s="36">
        <f>SUMIFS(СВЦЭМ!$D$33:$D$776,СВЦЭМ!$A$33:$A$776,$A33,СВЦЭМ!$B$33:$B$776,U$11)+'СЕТ СН'!$F$14+СВЦЭМ!$D$10+'СЕТ СН'!$F$8*'СЕТ СН'!$F$9-'СЕТ СН'!$F$26</f>
        <v>1243.9369547700001</v>
      </c>
      <c r="V33" s="36">
        <f>SUMIFS(СВЦЭМ!$D$33:$D$776,СВЦЭМ!$A$33:$A$776,$A33,СВЦЭМ!$B$33:$B$776,V$11)+'СЕТ СН'!$F$14+СВЦЭМ!$D$10+'СЕТ СН'!$F$8*'СЕТ СН'!$F$9-'СЕТ СН'!$F$26</f>
        <v>1253.40461039</v>
      </c>
      <c r="W33" s="36">
        <f>SUMIFS(СВЦЭМ!$D$33:$D$776,СВЦЭМ!$A$33:$A$776,$A33,СВЦЭМ!$B$33:$B$776,W$11)+'СЕТ СН'!$F$14+СВЦЭМ!$D$10+'СЕТ СН'!$F$8*'СЕТ СН'!$F$9-'СЕТ СН'!$F$26</f>
        <v>1271.6413098800001</v>
      </c>
      <c r="X33" s="36">
        <f>SUMIFS(СВЦЭМ!$D$33:$D$776,СВЦЭМ!$A$33:$A$776,$A33,СВЦЭМ!$B$33:$B$776,X$11)+'СЕТ СН'!$F$14+СВЦЭМ!$D$10+'СЕТ СН'!$F$8*'СЕТ СН'!$F$9-'СЕТ СН'!$F$26</f>
        <v>1281.8807970100002</v>
      </c>
      <c r="Y33" s="36">
        <f>SUMIFS(СВЦЭМ!$D$33:$D$776,СВЦЭМ!$A$33:$A$776,$A33,СВЦЭМ!$B$33:$B$776,Y$11)+'СЕТ СН'!$F$14+СВЦЭМ!$D$10+'СЕТ СН'!$F$8*'СЕТ СН'!$F$9-'СЕТ СН'!$F$26</f>
        <v>1303.4134469600001</v>
      </c>
    </row>
    <row r="34" spans="1:27" ht="15.75" x14ac:dyDescent="0.2">
      <c r="A34" s="35">
        <f t="shared" si="0"/>
        <v>44219</v>
      </c>
      <c r="B34" s="36">
        <f>SUMIFS(СВЦЭМ!$D$33:$D$776,СВЦЭМ!$A$33:$A$776,$A34,СВЦЭМ!$B$33:$B$776,B$11)+'СЕТ СН'!$F$14+СВЦЭМ!$D$10+'СЕТ СН'!$F$8*'СЕТ СН'!$F$9-'СЕТ СН'!$F$26</f>
        <v>1312.839555</v>
      </c>
      <c r="C34" s="36">
        <f>SUMIFS(СВЦЭМ!$D$33:$D$776,СВЦЭМ!$A$33:$A$776,$A34,СВЦЭМ!$B$33:$B$776,C$11)+'СЕТ СН'!$F$14+СВЦЭМ!$D$10+'СЕТ СН'!$F$8*'СЕТ СН'!$F$9-'СЕТ СН'!$F$26</f>
        <v>1327.4241102100002</v>
      </c>
      <c r="D34" s="36">
        <f>SUMIFS(СВЦЭМ!$D$33:$D$776,СВЦЭМ!$A$33:$A$776,$A34,СВЦЭМ!$B$33:$B$776,D$11)+'СЕТ СН'!$F$14+СВЦЭМ!$D$10+'СЕТ СН'!$F$8*'СЕТ СН'!$F$9-'СЕТ СН'!$F$26</f>
        <v>1350.3276085800001</v>
      </c>
      <c r="E34" s="36">
        <f>SUMIFS(СВЦЭМ!$D$33:$D$776,СВЦЭМ!$A$33:$A$776,$A34,СВЦЭМ!$B$33:$B$776,E$11)+'СЕТ СН'!$F$14+СВЦЭМ!$D$10+'СЕТ СН'!$F$8*'СЕТ СН'!$F$9-'СЕТ СН'!$F$26</f>
        <v>1358.34206728</v>
      </c>
      <c r="F34" s="36">
        <f>SUMIFS(СВЦЭМ!$D$33:$D$776,СВЦЭМ!$A$33:$A$776,$A34,СВЦЭМ!$B$33:$B$776,F$11)+'СЕТ СН'!$F$14+СВЦЭМ!$D$10+'СЕТ СН'!$F$8*'СЕТ СН'!$F$9-'СЕТ СН'!$F$26</f>
        <v>1365.6694235800001</v>
      </c>
      <c r="G34" s="36">
        <f>SUMIFS(СВЦЭМ!$D$33:$D$776,СВЦЭМ!$A$33:$A$776,$A34,СВЦЭМ!$B$33:$B$776,G$11)+'СЕТ СН'!$F$14+СВЦЭМ!$D$10+'СЕТ СН'!$F$8*'СЕТ СН'!$F$9-'СЕТ СН'!$F$26</f>
        <v>1354.7705749600002</v>
      </c>
      <c r="H34" s="36">
        <f>SUMIFS(СВЦЭМ!$D$33:$D$776,СВЦЭМ!$A$33:$A$776,$A34,СВЦЭМ!$B$33:$B$776,H$11)+'СЕТ СН'!$F$14+СВЦЭМ!$D$10+'СЕТ СН'!$F$8*'СЕТ СН'!$F$9-'СЕТ СН'!$F$26</f>
        <v>1333.5727264500001</v>
      </c>
      <c r="I34" s="36">
        <f>SUMIFS(СВЦЭМ!$D$33:$D$776,СВЦЭМ!$A$33:$A$776,$A34,СВЦЭМ!$B$33:$B$776,I$11)+'СЕТ СН'!$F$14+СВЦЭМ!$D$10+'СЕТ СН'!$F$8*'СЕТ СН'!$F$9-'СЕТ СН'!$F$26</f>
        <v>1319.49287499</v>
      </c>
      <c r="J34" s="36">
        <f>SUMIFS(СВЦЭМ!$D$33:$D$776,СВЦЭМ!$A$33:$A$776,$A34,СВЦЭМ!$B$33:$B$776,J$11)+'СЕТ СН'!$F$14+СВЦЭМ!$D$10+'СЕТ СН'!$F$8*'СЕТ СН'!$F$9-'СЕТ СН'!$F$26</f>
        <v>1279.1048549900001</v>
      </c>
      <c r="K34" s="36">
        <f>SUMIFS(СВЦЭМ!$D$33:$D$776,СВЦЭМ!$A$33:$A$776,$A34,СВЦЭМ!$B$33:$B$776,K$11)+'СЕТ СН'!$F$14+СВЦЭМ!$D$10+'СЕТ СН'!$F$8*'СЕТ СН'!$F$9-'СЕТ СН'!$F$26</f>
        <v>1242.6066204200001</v>
      </c>
      <c r="L34" s="36">
        <f>SUMIFS(СВЦЭМ!$D$33:$D$776,СВЦЭМ!$A$33:$A$776,$A34,СВЦЭМ!$B$33:$B$776,L$11)+'СЕТ СН'!$F$14+СВЦЭМ!$D$10+'СЕТ СН'!$F$8*'СЕТ СН'!$F$9-'СЕТ СН'!$F$26</f>
        <v>1228.1930826900002</v>
      </c>
      <c r="M34" s="36">
        <f>SUMIFS(СВЦЭМ!$D$33:$D$776,СВЦЭМ!$A$33:$A$776,$A34,СВЦЭМ!$B$33:$B$776,M$11)+'СЕТ СН'!$F$14+СВЦЭМ!$D$10+'СЕТ СН'!$F$8*'СЕТ СН'!$F$9-'СЕТ СН'!$F$26</f>
        <v>1231.6960702900001</v>
      </c>
      <c r="N34" s="36">
        <f>SUMIFS(СВЦЭМ!$D$33:$D$776,СВЦЭМ!$A$33:$A$776,$A34,СВЦЭМ!$B$33:$B$776,N$11)+'СЕТ СН'!$F$14+СВЦЭМ!$D$10+'СЕТ СН'!$F$8*'СЕТ СН'!$F$9-'СЕТ СН'!$F$26</f>
        <v>1241.2291451200001</v>
      </c>
      <c r="O34" s="36">
        <f>SUMIFS(СВЦЭМ!$D$33:$D$776,СВЦЭМ!$A$33:$A$776,$A34,СВЦЭМ!$B$33:$B$776,O$11)+'СЕТ СН'!$F$14+СВЦЭМ!$D$10+'СЕТ СН'!$F$8*'СЕТ СН'!$F$9-'СЕТ СН'!$F$26</f>
        <v>1253.9199081700001</v>
      </c>
      <c r="P34" s="36">
        <f>SUMIFS(СВЦЭМ!$D$33:$D$776,СВЦЭМ!$A$33:$A$776,$A34,СВЦЭМ!$B$33:$B$776,P$11)+'СЕТ СН'!$F$14+СВЦЭМ!$D$10+'СЕТ СН'!$F$8*'СЕТ СН'!$F$9-'СЕТ СН'!$F$26</f>
        <v>1284.6868300600001</v>
      </c>
      <c r="Q34" s="36">
        <f>SUMIFS(СВЦЭМ!$D$33:$D$776,СВЦЭМ!$A$33:$A$776,$A34,СВЦЭМ!$B$33:$B$776,Q$11)+'СЕТ СН'!$F$14+СВЦЭМ!$D$10+'СЕТ СН'!$F$8*'СЕТ СН'!$F$9-'СЕТ СН'!$F$26</f>
        <v>1294.31982281</v>
      </c>
      <c r="R34" s="36">
        <f>SUMIFS(СВЦЭМ!$D$33:$D$776,СВЦЭМ!$A$33:$A$776,$A34,СВЦЭМ!$B$33:$B$776,R$11)+'СЕТ СН'!$F$14+СВЦЭМ!$D$10+'СЕТ СН'!$F$8*'СЕТ СН'!$F$9-'СЕТ СН'!$F$26</f>
        <v>1284.2353426900002</v>
      </c>
      <c r="S34" s="36">
        <f>SUMIFS(СВЦЭМ!$D$33:$D$776,СВЦЭМ!$A$33:$A$776,$A34,СВЦЭМ!$B$33:$B$776,S$11)+'СЕТ СН'!$F$14+СВЦЭМ!$D$10+'СЕТ СН'!$F$8*'СЕТ СН'!$F$9-'СЕТ СН'!$F$26</f>
        <v>1263.30741511</v>
      </c>
      <c r="T34" s="36">
        <f>SUMIFS(СВЦЭМ!$D$33:$D$776,СВЦЭМ!$A$33:$A$776,$A34,СВЦЭМ!$B$33:$B$776,T$11)+'СЕТ СН'!$F$14+СВЦЭМ!$D$10+'СЕТ СН'!$F$8*'СЕТ СН'!$F$9-'СЕТ СН'!$F$26</f>
        <v>1234.69457053</v>
      </c>
      <c r="U34" s="36">
        <f>SUMIFS(СВЦЭМ!$D$33:$D$776,СВЦЭМ!$A$33:$A$776,$A34,СВЦЭМ!$B$33:$B$776,U$11)+'СЕТ СН'!$F$14+СВЦЭМ!$D$10+'СЕТ СН'!$F$8*'СЕТ СН'!$F$9-'СЕТ СН'!$F$26</f>
        <v>1232.9532686699999</v>
      </c>
      <c r="V34" s="36">
        <f>SUMIFS(СВЦЭМ!$D$33:$D$776,СВЦЭМ!$A$33:$A$776,$A34,СВЦЭМ!$B$33:$B$776,V$11)+'СЕТ СН'!$F$14+СВЦЭМ!$D$10+'СЕТ СН'!$F$8*'СЕТ СН'!$F$9-'СЕТ СН'!$F$26</f>
        <v>1246.3186651000001</v>
      </c>
      <c r="W34" s="36">
        <f>SUMIFS(СВЦЭМ!$D$33:$D$776,СВЦЭМ!$A$33:$A$776,$A34,СВЦЭМ!$B$33:$B$776,W$11)+'СЕТ СН'!$F$14+СВЦЭМ!$D$10+'СЕТ СН'!$F$8*'СЕТ СН'!$F$9-'СЕТ СН'!$F$26</f>
        <v>1263.45096732</v>
      </c>
      <c r="X34" s="36">
        <f>SUMIFS(СВЦЭМ!$D$33:$D$776,СВЦЭМ!$A$33:$A$776,$A34,СВЦЭМ!$B$33:$B$776,X$11)+'СЕТ СН'!$F$14+СВЦЭМ!$D$10+'СЕТ СН'!$F$8*'СЕТ СН'!$F$9-'СЕТ СН'!$F$26</f>
        <v>1269.3653771200002</v>
      </c>
      <c r="Y34" s="36">
        <f>SUMIFS(СВЦЭМ!$D$33:$D$776,СВЦЭМ!$A$33:$A$776,$A34,СВЦЭМ!$B$33:$B$776,Y$11)+'СЕТ СН'!$F$14+СВЦЭМ!$D$10+'СЕТ СН'!$F$8*'СЕТ СН'!$F$9-'СЕТ СН'!$F$26</f>
        <v>1289.9603112000002</v>
      </c>
    </row>
    <row r="35" spans="1:27" ht="15.75" x14ac:dyDescent="0.2">
      <c r="A35" s="35">
        <f t="shared" si="0"/>
        <v>44220</v>
      </c>
      <c r="B35" s="36">
        <f>SUMIFS(СВЦЭМ!$D$33:$D$776,СВЦЭМ!$A$33:$A$776,$A35,СВЦЭМ!$B$33:$B$776,B$11)+'СЕТ СН'!$F$14+СВЦЭМ!$D$10+'СЕТ СН'!$F$8*'СЕТ СН'!$F$9-'СЕТ СН'!$F$26</f>
        <v>1288.14739994</v>
      </c>
      <c r="C35" s="36">
        <f>SUMIFS(СВЦЭМ!$D$33:$D$776,СВЦЭМ!$A$33:$A$776,$A35,СВЦЭМ!$B$33:$B$776,C$11)+'СЕТ СН'!$F$14+СВЦЭМ!$D$10+'СЕТ СН'!$F$8*'СЕТ СН'!$F$9-'СЕТ СН'!$F$26</f>
        <v>1322.86784676</v>
      </c>
      <c r="D35" s="36">
        <f>SUMIFS(СВЦЭМ!$D$33:$D$776,СВЦЭМ!$A$33:$A$776,$A35,СВЦЭМ!$B$33:$B$776,D$11)+'СЕТ СН'!$F$14+СВЦЭМ!$D$10+'СЕТ СН'!$F$8*'СЕТ СН'!$F$9-'СЕТ СН'!$F$26</f>
        <v>1339.58920446</v>
      </c>
      <c r="E35" s="36">
        <f>SUMIFS(СВЦЭМ!$D$33:$D$776,СВЦЭМ!$A$33:$A$776,$A35,СВЦЭМ!$B$33:$B$776,E$11)+'СЕТ СН'!$F$14+СВЦЭМ!$D$10+'СЕТ СН'!$F$8*'СЕТ СН'!$F$9-'СЕТ СН'!$F$26</f>
        <v>1346.6719961900001</v>
      </c>
      <c r="F35" s="36">
        <f>SUMIFS(СВЦЭМ!$D$33:$D$776,СВЦЭМ!$A$33:$A$776,$A35,СВЦЭМ!$B$33:$B$776,F$11)+'СЕТ СН'!$F$14+СВЦЭМ!$D$10+'СЕТ СН'!$F$8*'СЕТ СН'!$F$9-'СЕТ СН'!$F$26</f>
        <v>1364.0702303700002</v>
      </c>
      <c r="G35" s="36">
        <f>SUMIFS(СВЦЭМ!$D$33:$D$776,СВЦЭМ!$A$33:$A$776,$A35,СВЦЭМ!$B$33:$B$776,G$11)+'СЕТ СН'!$F$14+СВЦЭМ!$D$10+'СЕТ СН'!$F$8*'СЕТ СН'!$F$9-'СЕТ СН'!$F$26</f>
        <v>1353.0799221500001</v>
      </c>
      <c r="H35" s="36">
        <f>SUMIFS(СВЦЭМ!$D$33:$D$776,СВЦЭМ!$A$33:$A$776,$A35,СВЦЭМ!$B$33:$B$776,H$11)+'СЕТ СН'!$F$14+СВЦЭМ!$D$10+'СЕТ СН'!$F$8*'СЕТ СН'!$F$9-'СЕТ СН'!$F$26</f>
        <v>1333.7263996800002</v>
      </c>
      <c r="I35" s="36">
        <f>SUMIFS(СВЦЭМ!$D$33:$D$776,СВЦЭМ!$A$33:$A$776,$A35,СВЦЭМ!$B$33:$B$776,I$11)+'СЕТ СН'!$F$14+СВЦЭМ!$D$10+'СЕТ СН'!$F$8*'СЕТ СН'!$F$9-'СЕТ СН'!$F$26</f>
        <v>1318.6579334400001</v>
      </c>
      <c r="J35" s="36">
        <f>SUMIFS(СВЦЭМ!$D$33:$D$776,СВЦЭМ!$A$33:$A$776,$A35,СВЦЭМ!$B$33:$B$776,J$11)+'СЕТ СН'!$F$14+СВЦЭМ!$D$10+'СЕТ СН'!$F$8*'СЕТ СН'!$F$9-'СЕТ СН'!$F$26</f>
        <v>1281.8308302900002</v>
      </c>
      <c r="K35" s="36">
        <f>SUMIFS(СВЦЭМ!$D$33:$D$776,СВЦЭМ!$A$33:$A$776,$A35,СВЦЭМ!$B$33:$B$776,K$11)+'СЕТ СН'!$F$14+СВЦЭМ!$D$10+'СЕТ СН'!$F$8*'СЕТ СН'!$F$9-'СЕТ СН'!$F$26</f>
        <v>1246.6029515700002</v>
      </c>
      <c r="L35" s="36">
        <f>SUMIFS(СВЦЭМ!$D$33:$D$776,СВЦЭМ!$A$33:$A$776,$A35,СВЦЭМ!$B$33:$B$776,L$11)+'СЕТ СН'!$F$14+СВЦЭМ!$D$10+'СЕТ СН'!$F$8*'СЕТ СН'!$F$9-'СЕТ СН'!$F$26</f>
        <v>1230.66867748</v>
      </c>
      <c r="M35" s="36">
        <f>SUMIFS(СВЦЭМ!$D$33:$D$776,СВЦЭМ!$A$33:$A$776,$A35,СВЦЭМ!$B$33:$B$776,M$11)+'СЕТ СН'!$F$14+СВЦЭМ!$D$10+'СЕТ СН'!$F$8*'СЕТ СН'!$F$9-'СЕТ СН'!$F$26</f>
        <v>1235.7367912100001</v>
      </c>
      <c r="N35" s="36">
        <f>SUMIFS(СВЦЭМ!$D$33:$D$776,СВЦЭМ!$A$33:$A$776,$A35,СВЦЭМ!$B$33:$B$776,N$11)+'СЕТ СН'!$F$14+СВЦЭМ!$D$10+'СЕТ СН'!$F$8*'СЕТ СН'!$F$9-'СЕТ СН'!$F$26</f>
        <v>1245.40814043</v>
      </c>
      <c r="O35" s="36">
        <f>SUMIFS(СВЦЭМ!$D$33:$D$776,СВЦЭМ!$A$33:$A$776,$A35,СВЦЭМ!$B$33:$B$776,O$11)+'СЕТ СН'!$F$14+СВЦЭМ!$D$10+'СЕТ СН'!$F$8*'СЕТ СН'!$F$9-'СЕТ СН'!$F$26</f>
        <v>1264.4902586800001</v>
      </c>
      <c r="P35" s="36">
        <f>SUMIFS(СВЦЭМ!$D$33:$D$776,СВЦЭМ!$A$33:$A$776,$A35,СВЦЭМ!$B$33:$B$776,P$11)+'СЕТ СН'!$F$14+СВЦЭМ!$D$10+'СЕТ СН'!$F$8*'СЕТ СН'!$F$9-'СЕТ СН'!$F$26</f>
        <v>1301.15594506</v>
      </c>
      <c r="Q35" s="36">
        <f>SUMIFS(СВЦЭМ!$D$33:$D$776,СВЦЭМ!$A$33:$A$776,$A35,СВЦЭМ!$B$33:$B$776,Q$11)+'СЕТ СН'!$F$14+СВЦЭМ!$D$10+'СЕТ СН'!$F$8*'СЕТ СН'!$F$9-'СЕТ СН'!$F$26</f>
        <v>1308.90130795</v>
      </c>
      <c r="R35" s="36">
        <f>SUMIFS(СВЦЭМ!$D$33:$D$776,СВЦЭМ!$A$33:$A$776,$A35,СВЦЭМ!$B$33:$B$776,R$11)+'СЕТ СН'!$F$14+СВЦЭМ!$D$10+'СЕТ СН'!$F$8*'СЕТ СН'!$F$9-'СЕТ СН'!$F$26</f>
        <v>1292.9177653000002</v>
      </c>
      <c r="S35" s="36">
        <f>SUMIFS(СВЦЭМ!$D$33:$D$776,СВЦЭМ!$A$33:$A$776,$A35,СВЦЭМ!$B$33:$B$776,S$11)+'СЕТ СН'!$F$14+СВЦЭМ!$D$10+'СЕТ СН'!$F$8*'СЕТ СН'!$F$9-'СЕТ СН'!$F$26</f>
        <v>1271.3707495900001</v>
      </c>
      <c r="T35" s="36">
        <f>SUMIFS(СВЦЭМ!$D$33:$D$776,СВЦЭМ!$A$33:$A$776,$A35,СВЦЭМ!$B$33:$B$776,T$11)+'СЕТ СН'!$F$14+СВЦЭМ!$D$10+'СЕТ СН'!$F$8*'СЕТ СН'!$F$9-'СЕТ СН'!$F$26</f>
        <v>1228.4045336300001</v>
      </c>
      <c r="U35" s="36">
        <f>SUMIFS(СВЦЭМ!$D$33:$D$776,СВЦЭМ!$A$33:$A$776,$A35,СВЦЭМ!$B$33:$B$776,U$11)+'СЕТ СН'!$F$14+СВЦЭМ!$D$10+'СЕТ СН'!$F$8*'СЕТ СН'!$F$9-'СЕТ СН'!$F$26</f>
        <v>1222.5003889200002</v>
      </c>
      <c r="V35" s="36">
        <f>SUMIFS(СВЦЭМ!$D$33:$D$776,СВЦЭМ!$A$33:$A$776,$A35,СВЦЭМ!$B$33:$B$776,V$11)+'СЕТ СН'!$F$14+СВЦЭМ!$D$10+'СЕТ СН'!$F$8*'СЕТ СН'!$F$9-'СЕТ СН'!$F$26</f>
        <v>1220.8325007200001</v>
      </c>
      <c r="W35" s="36">
        <f>SUMIFS(СВЦЭМ!$D$33:$D$776,СВЦЭМ!$A$33:$A$776,$A35,СВЦЭМ!$B$33:$B$776,W$11)+'СЕТ СН'!$F$14+СВЦЭМ!$D$10+'СЕТ СН'!$F$8*'СЕТ СН'!$F$9-'СЕТ СН'!$F$26</f>
        <v>1238.3450578700001</v>
      </c>
      <c r="X35" s="36">
        <f>SUMIFS(СВЦЭМ!$D$33:$D$776,СВЦЭМ!$A$33:$A$776,$A35,СВЦЭМ!$B$33:$B$776,X$11)+'СЕТ СН'!$F$14+СВЦЭМ!$D$10+'СЕТ СН'!$F$8*'СЕТ СН'!$F$9-'СЕТ СН'!$F$26</f>
        <v>1261.2638015500002</v>
      </c>
      <c r="Y35" s="36">
        <f>SUMIFS(СВЦЭМ!$D$33:$D$776,СВЦЭМ!$A$33:$A$776,$A35,СВЦЭМ!$B$33:$B$776,Y$11)+'СЕТ СН'!$F$14+СВЦЭМ!$D$10+'СЕТ СН'!$F$8*'СЕТ СН'!$F$9-'СЕТ СН'!$F$26</f>
        <v>1283.2452863000001</v>
      </c>
    </row>
    <row r="36" spans="1:27" ht="15.75" x14ac:dyDescent="0.2">
      <c r="A36" s="35">
        <f t="shared" si="0"/>
        <v>44221</v>
      </c>
      <c r="B36" s="36">
        <f>SUMIFS(СВЦЭМ!$D$33:$D$776,СВЦЭМ!$A$33:$A$776,$A36,СВЦЭМ!$B$33:$B$776,B$11)+'СЕТ СН'!$F$14+СВЦЭМ!$D$10+'СЕТ СН'!$F$8*'СЕТ СН'!$F$9-'СЕТ СН'!$F$26</f>
        <v>1298.5487567600001</v>
      </c>
      <c r="C36" s="36">
        <f>SUMIFS(СВЦЭМ!$D$33:$D$776,СВЦЭМ!$A$33:$A$776,$A36,СВЦЭМ!$B$33:$B$776,C$11)+'СЕТ СН'!$F$14+СВЦЭМ!$D$10+'СЕТ СН'!$F$8*'СЕТ СН'!$F$9-'СЕТ СН'!$F$26</f>
        <v>1326.28403125</v>
      </c>
      <c r="D36" s="36">
        <f>SUMIFS(СВЦЭМ!$D$33:$D$776,СВЦЭМ!$A$33:$A$776,$A36,СВЦЭМ!$B$33:$B$776,D$11)+'СЕТ СН'!$F$14+СВЦЭМ!$D$10+'СЕТ СН'!$F$8*'СЕТ СН'!$F$9-'СЕТ СН'!$F$26</f>
        <v>1340.7024976800001</v>
      </c>
      <c r="E36" s="36">
        <f>SUMIFS(СВЦЭМ!$D$33:$D$776,СВЦЭМ!$A$33:$A$776,$A36,СВЦЭМ!$B$33:$B$776,E$11)+'СЕТ СН'!$F$14+СВЦЭМ!$D$10+'СЕТ СН'!$F$8*'СЕТ СН'!$F$9-'СЕТ СН'!$F$26</f>
        <v>1353.17489851</v>
      </c>
      <c r="F36" s="36">
        <f>SUMIFS(СВЦЭМ!$D$33:$D$776,СВЦЭМ!$A$33:$A$776,$A36,СВЦЭМ!$B$33:$B$776,F$11)+'СЕТ СН'!$F$14+СВЦЭМ!$D$10+'СЕТ СН'!$F$8*'СЕТ СН'!$F$9-'СЕТ СН'!$F$26</f>
        <v>1370.6826957300002</v>
      </c>
      <c r="G36" s="36">
        <f>SUMIFS(СВЦЭМ!$D$33:$D$776,СВЦЭМ!$A$33:$A$776,$A36,СВЦЭМ!$B$33:$B$776,G$11)+'СЕТ СН'!$F$14+СВЦЭМ!$D$10+'СЕТ СН'!$F$8*'СЕТ СН'!$F$9-'СЕТ СН'!$F$26</f>
        <v>1354.6536195800002</v>
      </c>
      <c r="H36" s="36">
        <f>SUMIFS(СВЦЭМ!$D$33:$D$776,СВЦЭМ!$A$33:$A$776,$A36,СВЦЭМ!$B$33:$B$776,H$11)+'СЕТ СН'!$F$14+СВЦЭМ!$D$10+'СЕТ СН'!$F$8*'СЕТ СН'!$F$9-'СЕТ СН'!$F$26</f>
        <v>1318.08036184</v>
      </c>
      <c r="I36" s="36">
        <f>SUMIFS(СВЦЭМ!$D$33:$D$776,СВЦЭМ!$A$33:$A$776,$A36,СВЦЭМ!$B$33:$B$776,I$11)+'СЕТ СН'!$F$14+СВЦЭМ!$D$10+'СЕТ СН'!$F$8*'СЕТ СН'!$F$9-'СЕТ СН'!$F$26</f>
        <v>1292.1144191000001</v>
      </c>
      <c r="J36" s="36">
        <f>SUMIFS(СВЦЭМ!$D$33:$D$776,СВЦЭМ!$A$33:$A$776,$A36,СВЦЭМ!$B$33:$B$776,J$11)+'СЕТ СН'!$F$14+СВЦЭМ!$D$10+'СЕТ СН'!$F$8*'СЕТ СН'!$F$9-'СЕТ СН'!$F$26</f>
        <v>1262.5790102300002</v>
      </c>
      <c r="K36" s="36">
        <f>SUMIFS(СВЦЭМ!$D$33:$D$776,СВЦЭМ!$A$33:$A$776,$A36,СВЦЭМ!$B$33:$B$776,K$11)+'СЕТ СН'!$F$14+СВЦЭМ!$D$10+'СЕТ СН'!$F$8*'СЕТ СН'!$F$9-'СЕТ СН'!$F$26</f>
        <v>1258.1623457300002</v>
      </c>
      <c r="L36" s="36">
        <f>SUMIFS(СВЦЭМ!$D$33:$D$776,СВЦЭМ!$A$33:$A$776,$A36,СВЦЭМ!$B$33:$B$776,L$11)+'СЕТ СН'!$F$14+СВЦЭМ!$D$10+'СЕТ СН'!$F$8*'СЕТ СН'!$F$9-'СЕТ СН'!$F$26</f>
        <v>1245.8799676800002</v>
      </c>
      <c r="M36" s="36">
        <f>SUMIFS(СВЦЭМ!$D$33:$D$776,СВЦЭМ!$A$33:$A$776,$A36,СВЦЭМ!$B$33:$B$776,M$11)+'СЕТ СН'!$F$14+СВЦЭМ!$D$10+'СЕТ СН'!$F$8*'СЕТ СН'!$F$9-'СЕТ СН'!$F$26</f>
        <v>1250.5793429300002</v>
      </c>
      <c r="N36" s="36">
        <f>SUMIFS(СВЦЭМ!$D$33:$D$776,СВЦЭМ!$A$33:$A$776,$A36,СВЦЭМ!$B$33:$B$776,N$11)+'СЕТ СН'!$F$14+СВЦЭМ!$D$10+'СЕТ СН'!$F$8*'СЕТ СН'!$F$9-'СЕТ СН'!$F$26</f>
        <v>1256.7504893</v>
      </c>
      <c r="O36" s="36">
        <f>SUMIFS(СВЦЭМ!$D$33:$D$776,СВЦЭМ!$A$33:$A$776,$A36,СВЦЭМ!$B$33:$B$776,O$11)+'СЕТ СН'!$F$14+СВЦЭМ!$D$10+'СЕТ СН'!$F$8*'СЕТ СН'!$F$9-'СЕТ СН'!$F$26</f>
        <v>1263.4204535500003</v>
      </c>
      <c r="P36" s="36">
        <f>SUMIFS(СВЦЭМ!$D$33:$D$776,СВЦЭМ!$A$33:$A$776,$A36,СВЦЭМ!$B$33:$B$776,P$11)+'СЕТ СН'!$F$14+СВЦЭМ!$D$10+'СЕТ СН'!$F$8*'СЕТ СН'!$F$9-'СЕТ СН'!$F$26</f>
        <v>1265.7836732600001</v>
      </c>
      <c r="Q36" s="36">
        <f>SUMIFS(СВЦЭМ!$D$33:$D$776,СВЦЭМ!$A$33:$A$776,$A36,СВЦЭМ!$B$33:$B$776,Q$11)+'СЕТ СН'!$F$14+СВЦЭМ!$D$10+'СЕТ СН'!$F$8*'СЕТ СН'!$F$9-'СЕТ СН'!$F$26</f>
        <v>1267.0342192800001</v>
      </c>
      <c r="R36" s="36">
        <f>SUMIFS(СВЦЭМ!$D$33:$D$776,СВЦЭМ!$A$33:$A$776,$A36,СВЦЭМ!$B$33:$B$776,R$11)+'СЕТ СН'!$F$14+СВЦЭМ!$D$10+'СЕТ СН'!$F$8*'СЕТ СН'!$F$9-'СЕТ СН'!$F$26</f>
        <v>1266.7911569400001</v>
      </c>
      <c r="S36" s="36">
        <f>SUMIFS(СВЦЭМ!$D$33:$D$776,СВЦЭМ!$A$33:$A$776,$A36,СВЦЭМ!$B$33:$B$776,S$11)+'СЕТ СН'!$F$14+СВЦЭМ!$D$10+'СЕТ СН'!$F$8*'СЕТ СН'!$F$9-'СЕТ СН'!$F$26</f>
        <v>1260.17903019</v>
      </c>
      <c r="T36" s="36">
        <f>SUMIFS(СВЦЭМ!$D$33:$D$776,СВЦЭМ!$A$33:$A$776,$A36,СВЦЭМ!$B$33:$B$776,T$11)+'СЕТ СН'!$F$14+СВЦЭМ!$D$10+'СЕТ СН'!$F$8*'СЕТ СН'!$F$9-'СЕТ СН'!$F$26</f>
        <v>1236.32954518</v>
      </c>
      <c r="U36" s="36">
        <f>SUMIFS(СВЦЭМ!$D$33:$D$776,СВЦЭМ!$A$33:$A$776,$A36,СВЦЭМ!$B$33:$B$776,U$11)+'СЕТ СН'!$F$14+СВЦЭМ!$D$10+'СЕТ СН'!$F$8*'СЕТ СН'!$F$9-'СЕТ СН'!$F$26</f>
        <v>1236.0603407500003</v>
      </c>
      <c r="V36" s="36">
        <f>SUMIFS(СВЦЭМ!$D$33:$D$776,СВЦЭМ!$A$33:$A$776,$A36,СВЦЭМ!$B$33:$B$776,V$11)+'СЕТ СН'!$F$14+СВЦЭМ!$D$10+'СЕТ СН'!$F$8*'СЕТ СН'!$F$9-'СЕТ СН'!$F$26</f>
        <v>1248.40317899</v>
      </c>
      <c r="W36" s="36">
        <f>SUMIFS(СВЦЭМ!$D$33:$D$776,СВЦЭМ!$A$33:$A$776,$A36,СВЦЭМ!$B$33:$B$776,W$11)+'СЕТ СН'!$F$14+СВЦЭМ!$D$10+'СЕТ СН'!$F$8*'СЕТ СН'!$F$9-'СЕТ СН'!$F$26</f>
        <v>1257.6360121600001</v>
      </c>
      <c r="X36" s="36">
        <f>SUMIFS(СВЦЭМ!$D$33:$D$776,СВЦЭМ!$A$33:$A$776,$A36,СВЦЭМ!$B$33:$B$776,X$11)+'СЕТ СН'!$F$14+СВЦЭМ!$D$10+'СЕТ СН'!$F$8*'СЕТ СН'!$F$9-'СЕТ СН'!$F$26</f>
        <v>1262.79332488</v>
      </c>
      <c r="Y36" s="36">
        <f>SUMIFS(СВЦЭМ!$D$33:$D$776,СВЦЭМ!$A$33:$A$776,$A36,СВЦЭМ!$B$33:$B$776,Y$11)+'СЕТ СН'!$F$14+СВЦЭМ!$D$10+'СЕТ СН'!$F$8*'СЕТ СН'!$F$9-'СЕТ СН'!$F$26</f>
        <v>1281.2314152500001</v>
      </c>
    </row>
    <row r="37" spans="1:27" ht="15.75" x14ac:dyDescent="0.2">
      <c r="A37" s="35">
        <f t="shared" si="0"/>
        <v>44222</v>
      </c>
      <c r="B37" s="36">
        <f>SUMIFS(СВЦЭМ!$D$33:$D$776,СВЦЭМ!$A$33:$A$776,$A37,СВЦЭМ!$B$33:$B$776,B$11)+'СЕТ СН'!$F$14+СВЦЭМ!$D$10+'СЕТ СН'!$F$8*'СЕТ СН'!$F$9-'СЕТ СН'!$F$26</f>
        <v>1323.5034678000002</v>
      </c>
      <c r="C37" s="36">
        <f>SUMIFS(СВЦЭМ!$D$33:$D$776,СВЦЭМ!$A$33:$A$776,$A37,СВЦЭМ!$B$33:$B$776,C$11)+'СЕТ СН'!$F$14+СВЦЭМ!$D$10+'СЕТ СН'!$F$8*'СЕТ СН'!$F$9-'СЕТ СН'!$F$26</f>
        <v>1347.7837859400001</v>
      </c>
      <c r="D37" s="36">
        <f>SUMIFS(СВЦЭМ!$D$33:$D$776,СВЦЭМ!$A$33:$A$776,$A37,СВЦЭМ!$B$33:$B$776,D$11)+'СЕТ СН'!$F$14+СВЦЭМ!$D$10+'СЕТ СН'!$F$8*'СЕТ СН'!$F$9-'СЕТ СН'!$F$26</f>
        <v>1355.58839403</v>
      </c>
      <c r="E37" s="36">
        <f>SUMIFS(СВЦЭМ!$D$33:$D$776,СВЦЭМ!$A$33:$A$776,$A37,СВЦЭМ!$B$33:$B$776,E$11)+'СЕТ СН'!$F$14+СВЦЭМ!$D$10+'СЕТ СН'!$F$8*'СЕТ СН'!$F$9-'СЕТ СН'!$F$26</f>
        <v>1359.3437450500001</v>
      </c>
      <c r="F37" s="36">
        <f>SUMIFS(СВЦЭМ!$D$33:$D$776,СВЦЭМ!$A$33:$A$776,$A37,СВЦЭМ!$B$33:$B$776,F$11)+'СЕТ СН'!$F$14+СВЦЭМ!$D$10+'СЕТ СН'!$F$8*'СЕТ СН'!$F$9-'СЕТ СН'!$F$26</f>
        <v>1370.1943429</v>
      </c>
      <c r="G37" s="36">
        <f>SUMIFS(СВЦЭМ!$D$33:$D$776,СВЦЭМ!$A$33:$A$776,$A37,СВЦЭМ!$B$33:$B$776,G$11)+'СЕТ СН'!$F$14+СВЦЭМ!$D$10+'СЕТ СН'!$F$8*'СЕТ СН'!$F$9-'СЕТ СН'!$F$26</f>
        <v>1353.9640163400002</v>
      </c>
      <c r="H37" s="36">
        <f>SUMIFS(СВЦЭМ!$D$33:$D$776,СВЦЭМ!$A$33:$A$776,$A37,СВЦЭМ!$B$33:$B$776,H$11)+'СЕТ СН'!$F$14+СВЦЭМ!$D$10+'СЕТ СН'!$F$8*'СЕТ СН'!$F$9-'СЕТ СН'!$F$26</f>
        <v>1317.0473988800002</v>
      </c>
      <c r="I37" s="36">
        <f>SUMIFS(СВЦЭМ!$D$33:$D$776,СВЦЭМ!$A$33:$A$776,$A37,СВЦЭМ!$B$33:$B$776,I$11)+'СЕТ СН'!$F$14+СВЦЭМ!$D$10+'СЕТ СН'!$F$8*'СЕТ СН'!$F$9-'СЕТ СН'!$F$26</f>
        <v>1273.17805206</v>
      </c>
      <c r="J37" s="36">
        <f>SUMIFS(СВЦЭМ!$D$33:$D$776,СВЦЭМ!$A$33:$A$776,$A37,СВЦЭМ!$B$33:$B$776,J$11)+'СЕТ СН'!$F$14+СВЦЭМ!$D$10+'СЕТ СН'!$F$8*'СЕТ СН'!$F$9-'СЕТ СН'!$F$26</f>
        <v>1248.1114244700002</v>
      </c>
      <c r="K37" s="36">
        <f>SUMIFS(СВЦЭМ!$D$33:$D$776,СВЦЭМ!$A$33:$A$776,$A37,СВЦЭМ!$B$33:$B$776,K$11)+'СЕТ СН'!$F$14+СВЦЭМ!$D$10+'СЕТ СН'!$F$8*'СЕТ СН'!$F$9-'СЕТ СН'!$F$26</f>
        <v>1242.4025304300001</v>
      </c>
      <c r="L37" s="36">
        <f>SUMIFS(СВЦЭМ!$D$33:$D$776,СВЦЭМ!$A$33:$A$776,$A37,СВЦЭМ!$B$33:$B$776,L$11)+'СЕТ СН'!$F$14+СВЦЭМ!$D$10+'СЕТ СН'!$F$8*'СЕТ СН'!$F$9-'СЕТ СН'!$F$26</f>
        <v>1235.7073888</v>
      </c>
      <c r="M37" s="36">
        <f>SUMIFS(СВЦЭМ!$D$33:$D$776,СВЦЭМ!$A$33:$A$776,$A37,СВЦЭМ!$B$33:$B$776,M$11)+'СЕТ СН'!$F$14+СВЦЭМ!$D$10+'СЕТ СН'!$F$8*'СЕТ СН'!$F$9-'СЕТ СН'!$F$26</f>
        <v>1243.1591403900002</v>
      </c>
      <c r="N37" s="36">
        <f>SUMIFS(СВЦЭМ!$D$33:$D$776,СВЦЭМ!$A$33:$A$776,$A37,СВЦЭМ!$B$33:$B$776,N$11)+'СЕТ СН'!$F$14+СВЦЭМ!$D$10+'СЕТ СН'!$F$8*'СЕТ СН'!$F$9-'СЕТ СН'!$F$26</f>
        <v>1246.46887573</v>
      </c>
      <c r="O37" s="36">
        <f>SUMIFS(СВЦЭМ!$D$33:$D$776,СВЦЭМ!$A$33:$A$776,$A37,СВЦЭМ!$B$33:$B$776,O$11)+'СЕТ СН'!$F$14+СВЦЭМ!$D$10+'СЕТ СН'!$F$8*'СЕТ СН'!$F$9-'СЕТ СН'!$F$26</f>
        <v>1254.2404649700002</v>
      </c>
      <c r="P37" s="36">
        <f>SUMIFS(СВЦЭМ!$D$33:$D$776,СВЦЭМ!$A$33:$A$776,$A37,СВЦЭМ!$B$33:$B$776,P$11)+'СЕТ СН'!$F$14+СВЦЭМ!$D$10+'СЕТ СН'!$F$8*'СЕТ СН'!$F$9-'СЕТ СН'!$F$26</f>
        <v>1260.4960867100001</v>
      </c>
      <c r="Q37" s="36">
        <f>SUMIFS(СВЦЭМ!$D$33:$D$776,СВЦЭМ!$A$33:$A$776,$A37,СВЦЭМ!$B$33:$B$776,Q$11)+'СЕТ СН'!$F$14+СВЦЭМ!$D$10+'СЕТ СН'!$F$8*'СЕТ СН'!$F$9-'СЕТ СН'!$F$26</f>
        <v>1258.9953076800002</v>
      </c>
      <c r="R37" s="36">
        <f>SUMIFS(СВЦЭМ!$D$33:$D$776,СВЦЭМ!$A$33:$A$776,$A37,СВЦЭМ!$B$33:$B$776,R$11)+'СЕТ СН'!$F$14+СВЦЭМ!$D$10+'СЕТ СН'!$F$8*'СЕТ СН'!$F$9-'СЕТ СН'!$F$26</f>
        <v>1248.1551227600003</v>
      </c>
      <c r="S37" s="36">
        <f>SUMIFS(СВЦЭМ!$D$33:$D$776,СВЦЭМ!$A$33:$A$776,$A37,СВЦЭМ!$B$33:$B$776,S$11)+'СЕТ СН'!$F$14+СВЦЭМ!$D$10+'СЕТ СН'!$F$8*'СЕТ СН'!$F$9-'СЕТ СН'!$F$26</f>
        <v>1244.1686372600002</v>
      </c>
      <c r="T37" s="36">
        <f>SUMIFS(СВЦЭМ!$D$33:$D$776,СВЦЭМ!$A$33:$A$776,$A37,СВЦЭМ!$B$33:$B$776,T$11)+'СЕТ СН'!$F$14+СВЦЭМ!$D$10+'СЕТ СН'!$F$8*'СЕТ СН'!$F$9-'СЕТ СН'!$F$26</f>
        <v>1232.8402029000001</v>
      </c>
      <c r="U37" s="36">
        <f>SUMIFS(СВЦЭМ!$D$33:$D$776,СВЦЭМ!$A$33:$A$776,$A37,СВЦЭМ!$B$33:$B$776,U$11)+'СЕТ СН'!$F$14+СВЦЭМ!$D$10+'СЕТ СН'!$F$8*'СЕТ СН'!$F$9-'СЕТ СН'!$F$26</f>
        <v>1235.0127256600001</v>
      </c>
      <c r="V37" s="36">
        <f>SUMIFS(СВЦЭМ!$D$33:$D$776,СВЦЭМ!$A$33:$A$776,$A37,СВЦЭМ!$B$33:$B$776,V$11)+'СЕТ СН'!$F$14+СВЦЭМ!$D$10+'СЕТ СН'!$F$8*'СЕТ СН'!$F$9-'СЕТ СН'!$F$26</f>
        <v>1247.1788757200002</v>
      </c>
      <c r="W37" s="36">
        <f>SUMIFS(СВЦЭМ!$D$33:$D$776,СВЦЭМ!$A$33:$A$776,$A37,СВЦЭМ!$B$33:$B$776,W$11)+'СЕТ СН'!$F$14+СВЦЭМ!$D$10+'СЕТ СН'!$F$8*'СЕТ СН'!$F$9-'СЕТ СН'!$F$26</f>
        <v>1270.2111842400002</v>
      </c>
      <c r="X37" s="36">
        <f>SUMIFS(СВЦЭМ!$D$33:$D$776,СВЦЭМ!$A$33:$A$776,$A37,СВЦЭМ!$B$33:$B$776,X$11)+'СЕТ СН'!$F$14+СВЦЭМ!$D$10+'СЕТ СН'!$F$8*'СЕТ СН'!$F$9-'СЕТ СН'!$F$26</f>
        <v>1279.2875124500001</v>
      </c>
      <c r="Y37" s="36">
        <f>SUMIFS(СВЦЭМ!$D$33:$D$776,СВЦЭМ!$A$33:$A$776,$A37,СВЦЭМ!$B$33:$B$776,Y$11)+'СЕТ СН'!$F$14+СВЦЭМ!$D$10+'СЕТ СН'!$F$8*'СЕТ СН'!$F$9-'СЕТ СН'!$F$26</f>
        <v>1297.46941644</v>
      </c>
    </row>
    <row r="38" spans="1:27" ht="15.75" x14ac:dyDescent="0.2">
      <c r="A38" s="35">
        <f t="shared" si="0"/>
        <v>44223</v>
      </c>
      <c r="B38" s="36">
        <f>SUMIFS(СВЦЭМ!$D$33:$D$776,СВЦЭМ!$A$33:$A$776,$A38,СВЦЭМ!$B$33:$B$776,B$11)+'СЕТ СН'!$F$14+СВЦЭМ!$D$10+'СЕТ СН'!$F$8*'СЕТ СН'!$F$9-'СЕТ СН'!$F$26</f>
        <v>1310.5699466800002</v>
      </c>
      <c r="C38" s="36">
        <f>SUMIFS(СВЦЭМ!$D$33:$D$776,СВЦЭМ!$A$33:$A$776,$A38,СВЦЭМ!$B$33:$B$776,C$11)+'СЕТ СН'!$F$14+СВЦЭМ!$D$10+'СЕТ СН'!$F$8*'СЕТ СН'!$F$9-'СЕТ СН'!$F$26</f>
        <v>1332.1165816500002</v>
      </c>
      <c r="D38" s="36">
        <f>SUMIFS(СВЦЭМ!$D$33:$D$776,СВЦЭМ!$A$33:$A$776,$A38,СВЦЭМ!$B$33:$B$776,D$11)+'СЕТ СН'!$F$14+СВЦЭМ!$D$10+'СЕТ СН'!$F$8*'СЕТ СН'!$F$9-'СЕТ СН'!$F$26</f>
        <v>1346.25760072</v>
      </c>
      <c r="E38" s="36">
        <f>SUMIFS(СВЦЭМ!$D$33:$D$776,СВЦЭМ!$A$33:$A$776,$A38,СВЦЭМ!$B$33:$B$776,E$11)+'СЕТ СН'!$F$14+СВЦЭМ!$D$10+'СЕТ СН'!$F$8*'СЕТ СН'!$F$9-'СЕТ СН'!$F$26</f>
        <v>1353.39613538</v>
      </c>
      <c r="F38" s="36">
        <f>SUMIFS(СВЦЭМ!$D$33:$D$776,СВЦЭМ!$A$33:$A$776,$A38,СВЦЭМ!$B$33:$B$776,F$11)+'СЕТ СН'!$F$14+СВЦЭМ!$D$10+'СЕТ СН'!$F$8*'СЕТ СН'!$F$9-'СЕТ СН'!$F$26</f>
        <v>1363.80116692</v>
      </c>
      <c r="G38" s="36">
        <f>SUMIFS(СВЦЭМ!$D$33:$D$776,СВЦЭМ!$A$33:$A$776,$A38,СВЦЭМ!$B$33:$B$776,G$11)+'СЕТ СН'!$F$14+СВЦЭМ!$D$10+'СЕТ СН'!$F$8*'СЕТ СН'!$F$9-'СЕТ СН'!$F$26</f>
        <v>1346.3000146500001</v>
      </c>
      <c r="H38" s="36">
        <f>SUMIFS(СВЦЭМ!$D$33:$D$776,СВЦЭМ!$A$33:$A$776,$A38,СВЦЭМ!$B$33:$B$776,H$11)+'СЕТ СН'!$F$14+СВЦЭМ!$D$10+'СЕТ СН'!$F$8*'СЕТ СН'!$F$9-'СЕТ СН'!$F$26</f>
        <v>1312.3626035700001</v>
      </c>
      <c r="I38" s="36">
        <f>SUMIFS(СВЦЭМ!$D$33:$D$776,СВЦЭМ!$A$33:$A$776,$A38,СВЦЭМ!$B$33:$B$776,I$11)+'СЕТ СН'!$F$14+СВЦЭМ!$D$10+'СЕТ СН'!$F$8*'СЕТ СН'!$F$9-'СЕТ СН'!$F$26</f>
        <v>1288.53491897</v>
      </c>
      <c r="J38" s="36">
        <f>SUMIFS(СВЦЭМ!$D$33:$D$776,СВЦЭМ!$A$33:$A$776,$A38,СВЦЭМ!$B$33:$B$776,J$11)+'СЕТ СН'!$F$14+СВЦЭМ!$D$10+'СЕТ СН'!$F$8*'СЕТ СН'!$F$9-'СЕТ СН'!$F$26</f>
        <v>1259.2200953400002</v>
      </c>
      <c r="K38" s="36">
        <f>SUMIFS(СВЦЭМ!$D$33:$D$776,СВЦЭМ!$A$33:$A$776,$A38,СВЦЭМ!$B$33:$B$776,K$11)+'СЕТ СН'!$F$14+СВЦЭМ!$D$10+'СЕТ СН'!$F$8*'СЕТ СН'!$F$9-'СЕТ СН'!$F$26</f>
        <v>1247.2792981300001</v>
      </c>
      <c r="L38" s="36">
        <f>SUMIFS(СВЦЭМ!$D$33:$D$776,СВЦЭМ!$A$33:$A$776,$A38,СВЦЭМ!$B$33:$B$776,L$11)+'СЕТ СН'!$F$14+СВЦЭМ!$D$10+'СЕТ СН'!$F$8*'СЕТ СН'!$F$9-'СЕТ СН'!$F$26</f>
        <v>1239.6849437000001</v>
      </c>
      <c r="M38" s="36">
        <f>SUMIFS(СВЦЭМ!$D$33:$D$776,СВЦЭМ!$A$33:$A$776,$A38,СВЦЭМ!$B$33:$B$776,M$11)+'СЕТ СН'!$F$14+СВЦЭМ!$D$10+'СЕТ СН'!$F$8*'СЕТ СН'!$F$9-'СЕТ СН'!$F$26</f>
        <v>1250.2988918600001</v>
      </c>
      <c r="N38" s="36">
        <f>SUMIFS(СВЦЭМ!$D$33:$D$776,СВЦЭМ!$A$33:$A$776,$A38,СВЦЭМ!$B$33:$B$776,N$11)+'СЕТ СН'!$F$14+СВЦЭМ!$D$10+'СЕТ СН'!$F$8*'СЕТ СН'!$F$9-'СЕТ СН'!$F$26</f>
        <v>1256.04805605</v>
      </c>
      <c r="O38" s="36">
        <f>SUMIFS(СВЦЭМ!$D$33:$D$776,СВЦЭМ!$A$33:$A$776,$A38,СВЦЭМ!$B$33:$B$776,O$11)+'СЕТ СН'!$F$14+СВЦЭМ!$D$10+'СЕТ СН'!$F$8*'СЕТ СН'!$F$9-'СЕТ СН'!$F$26</f>
        <v>1269.7468860800002</v>
      </c>
      <c r="P38" s="36">
        <f>SUMIFS(СВЦЭМ!$D$33:$D$776,СВЦЭМ!$A$33:$A$776,$A38,СВЦЭМ!$B$33:$B$776,P$11)+'СЕТ СН'!$F$14+СВЦЭМ!$D$10+'СЕТ СН'!$F$8*'СЕТ СН'!$F$9-'СЕТ СН'!$F$26</f>
        <v>1279.3430479000001</v>
      </c>
      <c r="Q38" s="36">
        <f>SUMIFS(СВЦЭМ!$D$33:$D$776,СВЦЭМ!$A$33:$A$776,$A38,СВЦЭМ!$B$33:$B$776,Q$11)+'СЕТ СН'!$F$14+СВЦЭМ!$D$10+'СЕТ СН'!$F$8*'СЕТ СН'!$F$9-'СЕТ СН'!$F$26</f>
        <v>1286.8003208800001</v>
      </c>
      <c r="R38" s="36">
        <f>SUMIFS(СВЦЭМ!$D$33:$D$776,СВЦЭМ!$A$33:$A$776,$A38,СВЦЭМ!$B$33:$B$776,R$11)+'СЕТ СН'!$F$14+СВЦЭМ!$D$10+'СЕТ СН'!$F$8*'СЕТ СН'!$F$9-'СЕТ СН'!$F$26</f>
        <v>1276.69474446</v>
      </c>
      <c r="S38" s="36">
        <f>SUMIFS(СВЦЭМ!$D$33:$D$776,СВЦЭМ!$A$33:$A$776,$A38,СВЦЭМ!$B$33:$B$776,S$11)+'СЕТ СН'!$F$14+СВЦЭМ!$D$10+'СЕТ СН'!$F$8*'СЕТ СН'!$F$9-'СЕТ СН'!$F$26</f>
        <v>1262.83546922</v>
      </c>
      <c r="T38" s="36">
        <f>SUMIFS(СВЦЭМ!$D$33:$D$776,СВЦЭМ!$A$33:$A$776,$A38,СВЦЭМ!$B$33:$B$776,T$11)+'СЕТ СН'!$F$14+СВЦЭМ!$D$10+'СЕТ СН'!$F$8*'СЕТ СН'!$F$9-'СЕТ СН'!$F$26</f>
        <v>1230.11868671</v>
      </c>
      <c r="U38" s="36">
        <f>SUMIFS(СВЦЭМ!$D$33:$D$776,СВЦЭМ!$A$33:$A$776,$A38,СВЦЭМ!$B$33:$B$776,U$11)+'СЕТ СН'!$F$14+СВЦЭМ!$D$10+'СЕТ СН'!$F$8*'СЕТ СН'!$F$9-'СЕТ СН'!$F$26</f>
        <v>1231.20048722</v>
      </c>
      <c r="V38" s="36">
        <f>SUMIFS(СВЦЭМ!$D$33:$D$776,СВЦЭМ!$A$33:$A$776,$A38,СВЦЭМ!$B$33:$B$776,V$11)+'СЕТ СН'!$F$14+СВЦЭМ!$D$10+'СЕТ СН'!$F$8*'СЕТ СН'!$F$9-'СЕТ СН'!$F$26</f>
        <v>1241.0242280500001</v>
      </c>
      <c r="W38" s="36">
        <f>SUMIFS(СВЦЭМ!$D$33:$D$776,СВЦЭМ!$A$33:$A$776,$A38,СВЦЭМ!$B$33:$B$776,W$11)+'СЕТ СН'!$F$14+СВЦЭМ!$D$10+'СЕТ СН'!$F$8*'СЕТ СН'!$F$9-'СЕТ СН'!$F$26</f>
        <v>1261.2834715400002</v>
      </c>
      <c r="X38" s="36">
        <f>SUMIFS(СВЦЭМ!$D$33:$D$776,СВЦЭМ!$A$33:$A$776,$A38,СВЦЭМ!$B$33:$B$776,X$11)+'СЕТ СН'!$F$14+СВЦЭМ!$D$10+'СЕТ СН'!$F$8*'СЕТ СН'!$F$9-'СЕТ СН'!$F$26</f>
        <v>1267.8825231300002</v>
      </c>
      <c r="Y38" s="36">
        <f>SUMIFS(СВЦЭМ!$D$33:$D$776,СВЦЭМ!$A$33:$A$776,$A38,СВЦЭМ!$B$33:$B$776,Y$11)+'СЕТ СН'!$F$14+СВЦЭМ!$D$10+'СЕТ СН'!$F$8*'СЕТ СН'!$F$9-'СЕТ СН'!$F$26</f>
        <v>1292.1043938500002</v>
      </c>
    </row>
    <row r="39" spans="1:27" ht="15.75" x14ac:dyDescent="0.2">
      <c r="A39" s="35">
        <f t="shared" si="0"/>
        <v>44224</v>
      </c>
      <c r="B39" s="36">
        <f>SUMIFS(СВЦЭМ!$D$33:$D$776,СВЦЭМ!$A$33:$A$776,$A39,СВЦЭМ!$B$33:$B$776,B$11)+'СЕТ СН'!$F$14+СВЦЭМ!$D$10+'СЕТ СН'!$F$8*'СЕТ СН'!$F$9-'СЕТ СН'!$F$26</f>
        <v>1275.4368367000002</v>
      </c>
      <c r="C39" s="36">
        <f>SUMIFS(СВЦЭМ!$D$33:$D$776,СВЦЭМ!$A$33:$A$776,$A39,СВЦЭМ!$B$33:$B$776,C$11)+'СЕТ СН'!$F$14+СВЦЭМ!$D$10+'СЕТ СН'!$F$8*'СЕТ СН'!$F$9-'СЕТ СН'!$F$26</f>
        <v>1328.3365942300002</v>
      </c>
      <c r="D39" s="36">
        <f>SUMIFS(СВЦЭМ!$D$33:$D$776,СВЦЭМ!$A$33:$A$776,$A39,СВЦЭМ!$B$33:$B$776,D$11)+'СЕТ СН'!$F$14+СВЦЭМ!$D$10+'СЕТ СН'!$F$8*'СЕТ СН'!$F$9-'СЕТ СН'!$F$26</f>
        <v>1360.3877930800002</v>
      </c>
      <c r="E39" s="36">
        <f>SUMIFS(СВЦЭМ!$D$33:$D$776,СВЦЭМ!$A$33:$A$776,$A39,СВЦЭМ!$B$33:$B$776,E$11)+'СЕТ СН'!$F$14+СВЦЭМ!$D$10+'СЕТ СН'!$F$8*'СЕТ СН'!$F$9-'СЕТ СН'!$F$26</f>
        <v>1364.2567831900001</v>
      </c>
      <c r="F39" s="36">
        <f>SUMIFS(СВЦЭМ!$D$33:$D$776,СВЦЭМ!$A$33:$A$776,$A39,СВЦЭМ!$B$33:$B$776,F$11)+'СЕТ СН'!$F$14+СВЦЭМ!$D$10+'СЕТ СН'!$F$8*'СЕТ СН'!$F$9-'СЕТ СН'!$F$26</f>
        <v>1373.9944091900002</v>
      </c>
      <c r="G39" s="36">
        <f>SUMIFS(СВЦЭМ!$D$33:$D$776,СВЦЭМ!$A$33:$A$776,$A39,СВЦЭМ!$B$33:$B$776,G$11)+'СЕТ СН'!$F$14+СВЦЭМ!$D$10+'СЕТ СН'!$F$8*'СЕТ СН'!$F$9-'СЕТ СН'!$F$26</f>
        <v>1360.1299219100001</v>
      </c>
      <c r="H39" s="36">
        <f>SUMIFS(СВЦЭМ!$D$33:$D$776,СВЦЭМ!$A$33:$A$776,$A39,СВЦЭМ!$B$33:$B$776,H$11)+'СЕТ СН'!$F$14+СВЦЭМ!$D$10+'СЕТ СН'!$F$8*'СЕТ СН'!$F$9-'СЕТ СН'!$F$26</f>
        <v>1323.6333163600002</v>
      </c>
      <c r="I39" s="36">
        <f>SUMIFS(СВЦЭМ!$D$33:$D$776,СВЦЭМ!$A$33:$A$776,$A39,СВЦЭМ!$B$33:$B$776,I$11)+'СЕТ СН'!$F$14+СВЦЭМ!$D$10+'СЕТ СН'!$F$8*'СЕТ СН'!$F$9-'СЕТ СН'!$F$26</f>
        <v>1300.6644584000001</v>
      </c>
      <c r="J39" s="36">
        <f>SUMIFS(СВЦЭМ!$D$33:$D$776,СВЦЭМ!$A$33:$A$776,$A39,СВЦЭМ!$B$33:$B$776,J$11)+'СЕТ СН'!$F$14+СВЦЭМ!$D$10+'СЕТ СН'!$F$8*'СЕТ СН'!$F$9-'СЕТ СН'!$F$26</f>
        <v>1282.55140753</v>
      </c>
      <c r="K39" s="36">
        <f>SUMIFS(СВЦЭМ!$D$33:$D$776,СВЦЭМ!$A$33:$A$776,$A39,СВЦЭМ!$B$33:$B$776,K$11)+'СЕТ СН'!$F$14+СВЦЭМ!$D$10+'СЕТ СН'!$F$8*'СЕТ СН'!$F$9-'СЕТ СН'!$F$26</f>
        <v>1271.72275274</v>
      </c>
      <c r="L39" s="36">
        <f>SUMIFS(СВЦЭМ!$D$33:$D$776,СВЦЭМ!$A$33:$A$776,$A39,СВЦЭМ!$B$33:$B$776,L$11)+'СЕТ СН'!$F$14+СВЦЭМ!$D$10+'СЕТ СН'!$F$8*'СЕТ СН'!$F$9-'СЕТ СН'!$F$26</f>
        <v>1266.85120998</v>
      </c>
      <c r="M39" s="36">
        <f>SUMIFS(СВЦЭМ!$D$33:$D$776,СВЦЭМ!$A$33:$A$776,$A39,СВЦЭМ!$B$33:$B$776,M$11)+'СЕТ СН'!$F$14+СВЦЭМ!$D$10+'СЕТ СН'!$F$8*'СЕТ СН'!$F$9-'СЕТ СН'!$F$26</f>
        <v>1274.35863758</v>
      </c>
      <c r="N39" s="36">
        <f>SUMIFS(СВЦЭМ!$D$33:$D$776,СВЦЭМ!$A$33:$A$776,$A39,СВЦЭМ!$B$33:$B$776,N$11)+'СЕТ СН'!$F$14+СВЦЭМ!$D$10+'СЕТ СН'!$F$8*'СЕТ СН'!$F$9-'СЕТ СН'!$F$26</f>
        <v>1280.0317541300001</v>
      </c>
      <c r="O39" s="36">
        <f>SUMIFS(СВЦЭМ!$D$33:$D$776,СВЦЭМ!$A$33:$A$776,$A39,СВЦЭМ!$B$33:$B$776,O$11)+'СЕТ СН'!$F$14+СВЦЭМ!$D$10+'СЕТ СН'!$F$8*'СЕТ СН'!$F$9-'СЕТ СН'!$F$26</f>
        <v>1270.6292798200002</v>
      </c>
      <c r="P39" s="36">
        <f>SUMIFS(СВЦЭМ!$D$33:$D$776,СВЦЭМ!$A$33:$A$776,$A39,СВЦЭМ!$B$33:$B$776,P$11)+'СЕТ СН'!$F$14+СВЦЭМ!$D$10+'СЕТ СН'!$F$8*'СЕТ СН'!$F$9-'СЕТ СН'!$F$26</f>
        <v>1275.66846837</v>
      </c>
      <c r="Q39" s="36">
        <f>SUMIFS(СВЦЭМ!$D$33:$D$776,СВЦЭМ!$A$33:$A$776,$A39,СВЦЭМ!$B$33:$B$776,Q$11)+'СЕТ СН'!$F$14+СВЦЭМ!$D$10+'СЕТ СН'!$F$8*'СЕТ СН'!$F$9-'СЕТ СН'!$F$26</f>
        <v>1278.48387617</v>
      </c>
      <c r="R39" s="36">
        <f>SUMIFS(СВЦЭМ!$D$33:$D$776,СВЦЭМ!$A$33:$A$776,$A39,СВЦЭМ!$B$33:$B$776,R$11)+'СЕТ СН'!$F$14+СВЦЭМ!$D$10+'СЕТ СН'!$F$8*'СЕТ СН'!$F$9-'СЕТ СН'!$F$26</f>
        <v>1274.1705853600001</v>
      </c>
      <c r="S39" s="36">
        <f>SUMIFS(СВЦЭМ!$D$33:$D$776,СВЦЭМ!$A$33:$A$776,$A39,СВЦЭМ!$B$33:$B$776,S$11)+'СЕТ СН'!$F$14+СВЦЭМ!$D$10+'СЕТ СН'!$F$8*'СЕТ СН'!$F$9-'СЕТ СН'!$F$26</f>
        <v>1263.78345042</v>
      </c>
      <c r="T39" s="36">
        <f>SUMIFS(СВЦЭМ!$D$33:$D$776,СВЦЭМ!$A$33:$A$776,$A39,СВЦЭМ!$B$33:$B$776,T$11)+'СЕТ СН'!$F$14+СВЦЭМ!$D$10+'СЕТ СН'!$F$8*'СЕТ СН'!$F$9-'СЕТ СН'!$F$26</f>
        <v>1240.78244765</v>
      </c>
      <c r="U39" s="36">
        <f>SUMIFS(СВЦЭМ!$D$33:$D$776,СВЦЭМ!$A$33:$A$776,$A39,СВЦЭМ!$B$33:$B$776,U$11)+'СЕТ СН'!$F$14+СВЦЭМ!$D$10+'СЕТ СН'!$F$8*'СЕТ СН'!$F$9-'СЕТ СН'!$F$26</f>
        <v>1241.3862349999999</v>
      </c>
      <c r="V39" s="36">
        <f>SUMIFS(СВЦЭМ!$D$33:$D$776,СВЦЭМ!$A$33:$A$776,$A39,СВЦЭМ!$B$33:$B$776,V$11)+'СЕТ СН'!$F$14+СВЦЭМ!$D$10+'СЕТ СН'!$F$8*'СЕТ СН'!$F$9-'СЕТ СН'!$F$26</f>
        <v>1249.71676944</v>
      </c>
      <c r="W39" s="36">
        <f>SUMIFS(СВЦЭМ!$D$33:$D$776,СВЦЭМ!$A$33:$A$776,$A39,СВЦЭМ!$B$33:$B$776,W$11)+'СЕТ СН'!$F$14+СВЦЭМ!$D$10+'СЕТ СН'!$F$8*'СЕТ СН'!$F$9-'СЕТ СН'!$F$26</f>
        <v>1261.9281293000001</v>
      </c>
      <c r="X39" s="36">
        <f>SUMIFS(СВЦЭМ!$D$33:$D$776,СВЦЭМ!$A$33:$A$776,$A39,СВЦЭМ!$B$33:$B$776,X$11)+'СЕТ СН'!$F$14+СВЦЭМ!$D$10+'СЕТ СН'!$F$8*'СЕТ СН'!$F$9-'СЕТ СН'!$F$26</f>
        <v>1261.13637217</v>
      </c>
      <c r="Y39" s="36">
        <f>SUMIFS(СВЦЭМ!$D$33:$D$776,СВЦЭМ!$A$33:$A$776,$A39,СВЦЭМ!$B$33:$B$776,Y$11)+'СЕТ СН'!$F$14+СВЦЭМ!$D$10+'СЕТ СН'!$F$8*'СЕТ СН'!$F$9-'СЕТ СН'!$F$26</f>
        <v>1281.6955957800001</v>
      </c>
    </row>
    <row r="40" spans="1:27" ht="15.75" x14ac:dyDescent="0.2">
      <c r="A40" s="35">
        <f t="shared" si="0"/>
        <v>44225</v>
      </c>
      <c r="B40" s="36">
        <f>SUMIFS(СВЦЭМ!$D$33:$D$776,СВЦЭМ!$A$33:$A$776,$A40,СВЦЭМ!$B$33:$B$776,B$11)+'СЕТ СН'!$F$14+СВЦЭМ!$D$10+'СЕТ СН'!$F$8*'СЕТ СН'!$F$9-'СЕТ СН'!$F$26</f>
        <v>1268.57936896</v>
      </c>
      <c r="C40" s="36">
        <f>SUMIFS(СВЦЭМ!$D$33:$D$776,СВЦЭМ!$A$33:$A$776,$A40,СВЦЭМ!$B$33:$B$776,C$11)+'СЕТ СН'!$F$14+СВЦЭМ!$D$10+'СЕТ СН'!$F$8*'СЕТ СН'!$F$9-'СЕТ СН'!$F$26</f>
        <v>1296.3849827500001</v>
      </c>
      <c r="D40" s="36">
        <f>SUMIFS(СВЦЭМ!$D$33:$D$776,СВЦЭМ!$A$33:$A$776,$A40,СВЦЭМ!$B$33:$B$776,D$11)+'СЕТ СН'!$F$14+СВЦЭМ!$D$10+'СЕТ СН'!$F$8*'СЕТ СН'!$F$9-'СЕТ СН'!$F$26</f>
        <v>1309.2676130100001</v>
      </c>
      <c r="E40" s="36">
        <f>SUMIFS(СВЦЭМ!$D$33:$D$776,СВЦЭМ!$A$33:$A$776,$A40,СВЦЭМ!$B$33:$B$776,E$11)+'СЕТ СН'!$F$14+СВЦЭМ!$D$10+'СЕТ СН'!$F$8*'СЕТ СН'!$F$9-'СЕТ СН'!$F$26</f>
        <v>1297.96581642</v>
      </c>
      <c r="F40" s="36">
        <f>SUMIFS(СВЦЭМ!$D$33:$D$776,СВЦЭМ!$A$33:$A$776,$A40,СВЦЭМ!$B$33:$B$776,F$11)+'СЕТ СН'!$F$14+СВЦЭМ!$D$10+'СЕТ СН'!$F$8*'СЕТ СН'!$F$9-'СЕТ СН'!$F$26</f>
        <v>1294.91248651</v>
      </c>
      <c r="G40" s="36">
        <f>SUMIFS(СВЦЭМ!$D$33:$D$776,СВЦЭМ!$A$33:$A$776,$A40,СВЦЭМ!$B$33:$B$776,G$11)+'СЕТ СН'!$F$14+СВЦЭМ!$D$10+'СЕТ СН'!$F$8*'СЕТ СН'!$F$9-'СЕТ СН'!$F$26</f>
        <v>1286.6433901600001</v>
      </c>
      <c r="H40" s="36">
        <f>SUMIFS(СВЦЭМ!$D$33:$D$776,СВЦЭМ!$A$33:$A$776,$A40,СВЦЭМ!$B$33:$B$776,H$11)+'СЕТ СН'!$F$14+СВЦЭМ!$D$10+'СЕТ СН'!$F$8*'СЕТ СН'!$F$9-'СЕТ СН'!$F$26</f>
        <v>1255.73320023</v>
      </c>
      <c r="I40" s="36">
        <f>SUMIFS(СВЦЭМ!$D$33:$D$776,СВЦЭМ!$A$33:$A$776,$A40,СВЦЭМ!$B$33:$B$776,I$11)+'СЕТ СН'!$F$14+СВЦЭМ!$D$10+'СЕТ СН'!$F$8*'СЕТ СН'!$F$9-'СЕТ СН'!$F$26</f>
        <v>1219.5949977200003</v>
      </c>
      <c r="J40" s="36">
        <f>SUMIFS(СВЦЭМ!$D$33:$D$776,СВЦЭМ!$A$33:$A$776,$A40,СВЦЭМ!$B$33:$B$776,J$11)+'СЕТ СН'!$F$14+СВЦЭМ!$D$10+'СЕТ СН'!$F$8*'СЕТ СН'!$F$9-'СЕТ СН'!$F$26</f>
        <v>1213.2854007600001</v>
      </c>
      <c r="K40" s="36">
        <f>SUMIFS(СВЦЭМ!$D$33:$D$776,СВЦЭМ!$A$33:$A$776,$A40,СВЦЭМ!$B$33:$B$776,K$11)+'СЕТ СН'!$F$14+СВЦЭМ!$D$10+'СЕТ СН'!$F$8*'СЕТ СН'!$F$9-'СЕТ СН'!$F$26</f>
        <v>1203.7737573300001</v>
      </c>
      <c r="L40" s="36">
        <f>SUMIFS(СВЦЭМ!$D$33:$D$776,СВЦЭМ!$A$33:$A$776,$A40,СВЦЭМ!$B$33:$B$776,L$11)+'СЕТ СН'!$F$14+СВЦЭМ!$D$10+'СЕТ СН'!$F$8*'СЕТ СН'!$F$9-'СЕТ СН'!$F$26</f>
        <v>1206.06625786</v>
      </c>
      <c r="M40" s="36">
        <f>SUMIFS(СВЦЭМ!$D$33:$D$776,СВЦЭМ!$A$33:$A$776,$A40,СВЦЭМ!$B$33:$B$776,M$11)+'СЕТ СН'!$F$14+СВЦЭМ!$D$10+'СЕТ СН'!$F$8*'СЕТ СН'!$F$9-'СЕТ СН'!$F$26</f>
        <v>1234.1259823300002</v>
      </c>
      <c r="N40" s="36">
        <f>SUMIFS(СВЦЭМ!$D$33:$D$776,СВЦЭМ!$A$33:$A$776,$A40,СВЦЭМ!$B$33:$B$776,N$11)+'СЕТ СН'!$F$14+СВЦЭМ!$D$10+'СЕТ СН'!$F$8*'СЕТ СН'!$F$9-'СЕТ СН'!$F$26</f>
        <v>1240.40090083</v>
      </c>
      <c r="O40" s="36">
        <f>SUMIFS(СВЦЭМ!$D$33:$D$776,СВЦЭМ!$A$33:$A$776,$A40,СВЦЭМ!$B$33:$B$776,O$11)+'СЕТ СН'!$F$14+СВЦЭМ!$D$10+'СЕТ СН'!$F$8*'СЕТ СН'!$F$9-'СЕТ СН'!$F$26</f>
        <v>1246.8540464100001</v>
      </c>
      <c r="P40" s="36">
        <f>SUMIFS(СВЦЭМ!$D$33:$D$776,СВЦЭМ!$A$33:$A$776,$A40,СВЦЭМ!$B$33:$B$776,P$11)+'СЕТ СН'!$F$14+СВЦЭМ!$D$10+'СЕТ СН'!$F$8*'СЕТ СН'!$F$9-'СЕТ СН'!$F$26</f>
        <v>1253.5391848700001</v>
      </c>
      <c r="Q40" s="36">
        <f>SUMIFS(СВЦЭМ!$D$33:$D$776,СВЦЭМ!$A$33:$A$776,$A40,СВЦЭМ!$B$33:$B$776,Q$11)+'СЕТ СН'!$F$14+СВЦЭМ!$D$10+'СЕТ СН'!$F$8*'СЕТ СН'!$F$9-'СЕТ СН'!$F$26</f>
        <v>1249.2249971700003</v>
      </c>
      <c r="R40" s="36">
        <f>SUMIFS(СВЦЭМ!$D$33:$D$776,СВЦЭМ!$A$33:$A$776,$A40,СВЦЭМ!$B$33:$B$776,R$11)+'СЕТ СН'!$F$14+СВЦЭМ!$D$10+'СЕТ СН'!$F$8*'СЕТ СН'!$F$9-'СЕТ СН'!$F$26</f>
        <v>1220.0468412</v>
      </c>
      <c r="S40" s="36">
        <f>SUMIFS(СВЦЭМ!$D$33:$D$776,СВЦЭМ!$A$33:$A$776,$A40,СВЦЭМ!$B$33:$B$776,S$11)+'СЕТ СН'!$F$14+СВЦЭМ!$D$10+'СЕТ СН'!$F$8*'СЕТ СН'!$F$9-'СЕТ СН'!$F$26</f>
        <v>1232.0915028700001</v>
      </c>
      <c r="T40" s="36">
        <f>SUMIFS(СВЦЭМ!$D$33:$D$776,СВЦЭМ!$A$33:$A$776,$A40,СВЦЭМ!$B$33:$B$776,T$11)+'СЕТ СН'!$F$14+СВЦЭМ!$D$10+'СЕТ СН'!$F$8*'СЕТ СН'!$F$9-'СЕТ СН'!$F$26</f>
        <v>1217.4750437300002</v>
      </c>
      <c r="U40" s="36">
        <f>SUMIFS(СВЦЭМ!$D$33:$D$776,СВЦЭМ!$A$33:$A$776,$A40,СВЦЭМ!$B$33:$B$776,U$11)+'СЕТ СН'!$F$14+СВЦЭМ!$D$10+'СЕТ СН'!$F$8*'СЕТ СН'!$F$9-'СЕТ СН'!$F$26</f>
        <v>1218.0470653300001</v>
      </c>
      <c r="V40" s="36">
        <f>SUMIFS(СВЦЭМ!$D$33:$D$776,СВЦЭМ!$A$33:$A$776,$A40,СВЦЭМ!$B$33:$B$776,V$11)+'СЕТ СН'!$F$14+СВЦЭМ!$D$10+'СЕТ СН'!$F$8*'СЕТ СН'!$F$9-'СЕТ СН'!$F$26</f>
        <v>1233.50939032</v>
      </c>
      <c r="W40" s="36">
        <f>SUMIFS(СВЦЭМ!$D$33:$D$776,СВЦЭМ!$A$33:$A$776,$A40,СВЦЭМ!$B$33:$B$776,W$11)+'СЕТ СН'!$F$14+СВЦЭМ!$D$10+'СЕТ СН'!$F$8*'СЕТ СН'!$F$9-'СЕТ СН'!$F$26</f>
        <v>1246.6349299400001</v>
      </c>
      <c r="X40" s="36">
        <f>SUMIFS(СВЦЭМ!$D$33:$D$776,СВЦЭМ!$A$33:$A$776,$A40,СВЦЭМ!$B$33:$B$776,X$11)+'СЕТ СН'!$F$14+СВЦЭМ!$D$10+'СЕТ СН'!$F$8*'СЕТ СН'!$F$9-'СЕТ СН'!$F$26</f>
        <v>1246.9646128200002</v>
      </c>
      <c r="Y40" s="36">
        <f>SUMIFS(СВЦЭМ!$D$33:$D$776,СВЦЭМ!$A$33:$A$776,$A40,СВЦЭМ!$B$33:$B$776,Y$11)+'СЕТ СН'!$F$14+СВЦЭМ!$D$10+'СЕТ СН'!$F$8*'СЕТ СН'!$F$9-'СЕТ СН'!$F$26</f>
        <v>1255.9272705100002</v>
      </c>
    </row>
    <row r="41" spans="1:27" ht="15.75" x14ac:dyDescent="0.2">
      <c r="A41" s="35">
        <f t="shared" si="0"/>
        <v>44226</v>
      </c>
      <c r="B41" s="36">
        <f>SUMIFS(СВЦЭМ!$D$33:$D$776,СВЦЭМ!$A$33:$A$776,$A41,СВЦЭМ!$B$33:$B$776,B$11)+'СЕТ СН'!$F$14+СВЦЭМ!$D$10+'СЕТ СН'!$F$8*'СЕТ СН'!$F$9-'СЕТ СН'!$F$26</f>
        <v>1248.0879147600001</v>
      </c>
      <c r="C41" s="36">
        <f>SUMIFS(СВЦЭМ!$D$33:$D$776,СВЦЭМ!$A$33:$A$776,$A41,СВЦЭМ!$B$33:$B$776,C$11)+'СЕТ СН'!$F$14+СВЦЭМ!$D$10+'СЕТ СН'!$F$8*'СЕТ СН'!$F$9-'СЕТ СН'!$F$26</f>
        <v>1281.7823895000001</v>
      </c>
      <c r="D41" s="36">
        <f>SUMIFS(СВЦЭМ!$D$33:$D$776,СВЦЭМ!$A$33:$A$776,$A41,СВЦЭМ!$B$33:$B$776,D$11)+'СЕТ СН'!$F$14+СВЦЭМ!$D$10+'СЕТ СН'!$F$8*'СЕТ СН'!$F$9-'СЕТ СН'!$F$26</f>
        <v>1299.6584548800001</v>
      </c>
      <c r="E41" s="36">
        <f>SUMIFS(СВЦЭМ!$D$33:$D$776,СВЦЭМ!$A$33:$A$776,$A41,СВЦЭМ!$B$33:$B$776,E$11)+'СЕТ СН'!$F$14+СВЦЭМ!$D$10+'СЕТ СН'!$F$8*'СЕТ СН'!$F$9-'СЕТ СН'!$F$26</f>
        <v>1304.6006443600002</v>
      </c>
      <c r="F41" s="36">
        <f>SUMIFS(СВЦЭМ!$D$33:$D$776,СВЦЭМ!$A$33:$A$776,$A41,СВЦЭМ!$B$33:$B$776,F$11)+'СЕТ СН'!$F$14+СВЦЭМ!$D$10+'СЕТ СН'!$F$8*'СЕТ СН'!$F$9-'СЕТ СН'!$F$26</f>
        <v>1318.5101052</v>
      </c>
      <c r="G41" s="36">
        <f>SUMIFS(СВЦЭМ!$D$33:$D$776,СВЦЭМ!$A$33:$A$776,$A41,СВЦЭМ!$B$33:$B$776,G$11)+'СЕТ СН'!$F$14+СВЦЭМ!$D$10+'СЕТ СН'!$F$8*'СЕТ СН'!$F$9-'СЕТ СН'!$F$26</f>
        <v>1314.0295801200002</v>
      </c>
      <c r="H41" s="36">
        <f>SUMIFS(СВЦЭМ!$D$33:$D$776,СВЦЭМ!$A$33:$A$776,$A41,СВЦЭМ!$B$33:$B$776,H$11)+'СЕТ СН'!$F$14+СВЦЭМ!$D$10+'СЕТ СН'!$F$8*'СЕТ СН'!$F$9-'СЕТ СН'!$F$26</f>
        <v>1302.3995572000001</v>
      </c>
      <c r="I41" s="36">
        <f>SUMIFS(СВЦЭМ!$D$33:$D$776,СВЦЭМ!$A$33:$A$776,$A41,СВЦЭМ!$B$33:$B$776,I$11)+'СЕТ СН'!$F$14+СВЦЭМ!$D$10+'СЕТ СН'!$F$8*'СЕТ СН'!$F$9-'СЕТ СН'!$F$26</f>
        <v>1280.0721228500001</v>
      </c>
      <c r="J41" s="36">
        <f>SUMIFS(СВЦЭМ!$D$33:$D$776,СВЦЭМ!$A$33:$A$776,$A41,СВЦЭМ!$B$33:$B$776,J$11)+'СЕТ СН'!$F$14+СВЦЭМ!$D$10+'СЕТ СН'!$F$8*'СЕТ СН'!$F$9-'СЕТ СН'!$F$26</f>
        <v>1262.62601576</v>
      </c>
      <c r="K41" s="36">
        <f>SUMIFS(СВЦЭМ!$D$33:$D$776,СВЦЭМ!$A$33:$A$776,$A41,СВЦЭМ!$B$33:$B$776,K$11)+'СЕТ СН'!$F$14+СВЦЭМ!$D$10+'СЕТ СН'!$F$8*'СЕТ СН'!$F$9-'СЕТ СН'!$F$26</f>
        <v>1244.7294037900001</v>
      </c>
      <c r="L41" s="36">
        <f>SUMIFS(СВЦЭМ!$D$33:$D$776,СВЦЭМ!$A$33:$A$776,$A41,СВЦЭМ!$B$33:$B$776,L$11)+'СЕТ СН'!$F$14+СВЦЭМ!$D$10+'СЕТ СН'!$F$8*'СЕТ СН'!$F$9-'СЕТ СН'!$F$26</f>
        <v>1229.83571274</v>
      </c>
      <c r="M41" s="36">
        <f>SUMIFS(СВЦЭМ!$D$33:$D$776,СВЦЭМ!$A$33:$A$776,$A41,СВЦЭМ!$B$33:$B$776,M$11)+'СЕТ СН'!$F$14+СВЦЭМ!$D$10+'СЕТ СН'!$F$8*'СЕТ СН'!$F$9-'СЕТ СН'!$F$26</f>
        <v>1231.60477511</v>
      </c>
      <c r="N41" s="36">
        <f>SUMIFS(СВЦЭМ!$D$33:$D$776,СВЦЭМ!$A$33:$A$776,$A41,СВЦЭМ!$B$33:$B$776,N$11)+'СЕТ СН'!$F$14+СВЦЭМ!$D$10+'СЕТ СН'!$F$8*'СЕТ СН'!$F$9-'СЕТ СН'!$F$26</f>
        <v>1230.1574434100003</v>
      </c>
      <c r="O41" s="36">
        <f>SUMIFS(СВЦЭМ!$D$33:$D$776,СВЦЭМ!$A$33:$A$776,$A41,СВЦЭМ!$B$33:$B$776,O$11)+'СЕТ СН'!$F$14+СВЦЭМ!$D$10+'СЕТ СН'!$F$8*'СЕТ СН'!$F$9-'СЕТ СН'!$F$26</f>
        <v>1233.8323631800001</v>
      </c>
      <c r="P41" s="36">
        <f>SUMIFS(СВЦЭМ!$D$33:$D$776,СВЦЭМ!$A$33:$A$776,$A41,СВЦЭМ!$B$33:$B$776,P$11)+'СЕТ СН'!$F$14+СВЦЭМ!$D$10+'СЕТ СН'!$F$8*'СЕТ СН'!$F$9-'СЕТ СН'!$F$26</f>
        <v>1252.4940646600003</v>
      </c>
      <c r="Q41" s="36">
        <f>SUMIFS(СВЦЭМ!$D$33:$D$776,СВЦЭМ!$A$33:$A$776,$A41,СВЦЭМ!$B$33:$B$776,Q$11)+'СЕТ СН'!$F$14+СВЦЭМ!$D$10+'СЕТ СН'!$F$8*'СЕТ СН'!$F$9-'СЕТ СН'!$F$26</f>
        <v>1259.90727939</v>
      </c>
      <c r="R41" s="36">
        <f>SUMIFS(СВЦЭМ!$D$33:$D$776,СВЦЭМ!$A$33:$A$776,$A41,СВЦЭМ!$B$33:$B$776,R$11)+'СЕТ СН'!$F$14+СВЦЭМ!$D$10+'СЕТ СН'!$F$8*'СЕТ СН'!$F$9-'СЕТ СН'!$F$26</f>
        <v>1243.09169359</v>
      </c>
      <c r="S41" s="36">
        <f>SUMIFS(СВЦЭМ!$D$33:$D$776,СВЦЭМ!$A$33:$A$776,$A41,СВЦЭМ!$B$33:$B$776,S$11)+'СЕТ СН'!$F$14+СВЦЭМ!$D$10+'СЕТ СН'!$F$8*'СЕТ СН'!$F$9-'СЕТ СН'!$F$26</f>
        <v>1234.8940083100001</v>
      </c>
      <c r="T41" s="36">
        <f>SUMIFS(СВЦЭМ!$D$33:$D$776,СВЦЭМ!$A$33:$A$776,$A41,СВЦЭМ!$B$33:$B$776,T$11)+'СЕТ СН'!$F$14+СВЦЭМ!$D$10+'СЕТ СН'!$F$8*'СЕТ СН'!$F$9-'СЕТ СН'!$F$26</f>
        <v>1223.0660491500003</v>
      </c>
      <c r="U41" s="36">
        <f>SUMIFS(СВЦЭМ!$D$33:$D$776,СВЦЭМ!$A$33:$A$776,$A41,СВЦЭМ!$B$33:$B$776,U$11)+'СЕТ СН'!$F$14+СВЦЭМ!$D$10+'СЕТ СН'!$F$8*'СЕТ СН'!$F$9-'СЕТ СН'!$F$26</f>
        <v>1218.52992877</v>
      </c>
      <c r="V41" s="36">
        <f>SUMIFS(СВЦЭМ!$D$33:$D$776,СВЦЭМ!$A$33:$A$776,$A41,СВЦЭМ!$B$33:$B$776,V$11)+'СЕТ СН'!$F$14+СВЦЭМ!$D$10+'СЕТ СН'!$F$8*'СЕТ СН'!$F$9-'СЕТ СН'!$F$26</f>
        <v>1236.7793549400001</v>
      </c>
      <c r="W41" s="36">
        <f>SUMIFS(СВЦЭМ!$D$33:$D$776,СВЦЭМ!$A$33:$A$776,$A41,СВЦЭМ!$B$33:$B$776,W$11)+'СЕТ СН'!$F$14+СВЦЭМ!$D$10+'СЕТ СН'!$F$8*'СЕТ СН'!$F$9-'СЕТ СН'!$F$26</f>
        <v>1243.4899180800003</v>
      </c>
      <c r="X41" s="36">
        <f>SUMIFS(СВЦЭМ!$D$33:$D$776,СВЦЭМ!$A$33:$A$776,$A41,СВЦЭМ!$B$33:$B$776,X$11)+'СЕТ СН'!$F$14+СВЦЭМ!$D$10+'СЕТ СН'!$F$8*'СЕТ СН'!$F$9-'СЕТ СН'!$F$26</f>
        <v>1258.9808514400002</v>
      </c>
      <c r="Y41" s="36">
        <f>SUMIFS(СВЦЭМ!$D$33:$D$776,СВЦЭМ!$A$33:$A$776,$A41,СВЦЭМ!$B$33:$B$776,Y$11)+'СЕТ СН'!$F$14+СВЦЭМ!$D$10+'СЕТ СН'!$F$8*'СЕТ СН'!$F$9-'СЕТ СН'!$F$26</f>
        <v>1281.4834091600001</v>
      </c>
    </row>
    <row r="42" spans="1:27" ht="15.75" x14ac:dyDescent="0.2">
      <c r="A42" s="35">
        <f t="shared" si="0"/>
        <v>44227</v>
      </c>
      <c r="B42" s="36">
        <f>SUMIFS(СВЦЭМ!$D$33:$D$776,СВЦЭМ!$A$33:$A$776,$A42,СВЦЭМ!$B$33:$B$776,B$11)+'СЕТ СН'!$F$14+СВЦЭМ!$D$10+'СЕТ СН'!$F$8*'СЕТ СН'!$F$9-'СЕТ СН'!$F$26</f>
        <v>1234.1072416900001</v>
      </c>
      <c r="C42" s="36">
        <f>SUMIFS(СВЦЭМ!$D$33:$D$776,СВЦЭМ!$A$33:$A$776,$A42,СВЦЭМ!$B$33:$B$776,C$11)+'СЕТ СН'!$F$14+СВЦЭМ!$D$10+'СЕТ СН'!$F$8*'СЕТ СН'!$F$9-'СЕТ СН'!$F$26</f>
        <v>1269.4346216800002</v>
      </c>
      <c r="D42" s="36">
        <f>SUMIFS(СВЦЭМ!$D$33:$D$776,СВЦЭМ!$A$33:$A$776,$A42,СВЦЭМ!$B$33:$B$776,D$11)+'СЕТ СН'!$F$14+СВЦЭМ!$D$10+'СЕТ СН'!$F$8*'СЕТ СН'!$F$9-'СЕТ СН'!$F$26</f>
        <v>1285.82937444</v>
      </c>
      <c r="E42" s="36">
        <f>SUMIFS(СВЦЭМ!$D$33:$D$776,СВЦЭМ!$A$33:$A$776,$A42,СВЦЭМ!$B$33:$B$776,E$11)+'СЕТ СН'!$F$14+СВЦЭМ!$D$10+'СЕТ СН'!$F$8*'СЕТ СН'!$F$9-'СЕТ СН'!$F$26</f>
        <v>1293.0869156400001</v>
      </c>
      <c r="F42" s="36">
        <f>SUMIFS(СВЦЭМ!$D$33:$D$776,СВЦЭМ!$A$33:$A$776,$A42,СВЦЭМ!$B$33:$B$776,F$11)+'СЕТ СН'!$F$14+СВЦЭМ!$D$10+'СЕТ СН'!$F$8*'СЕТ СН'!$F$9-'СЕТ СН'!$F$26</f>
        <v>1311.6725750200001</v>
      </c>
      <c r="G42" s="36">
        <f>SUMIFS(СВЦЭМ!$D$33:$D$776,СВЦЭМ!$A$33:$A$776,$A42,СВЦЭМ!$B$33:$B$776,G$11)+'СЕТ СН'!$F$14+СВЦЭМ!$D$10+'СЕТ СН'!$F$8*'СЕТ СН'!$F$9-'СЕТ СН'!$F$26</f>
        <v>1301.9964835800001</v>
      </c>
      <c r="H42" s="36">
        <f>SUMIFS(СВЦЭМ!$D$33:$D$776,СВЦЭМ!$A$33:$A$776,$A42,СВЦЭМ!$B$33:$B$776,H$11)+'СЕТ СН'!$F$14+СВЦЭМ!$D$10+'СЕТ СН'!$F$8*'СЕТ СН'!$F$9-'СЕТ СН'!$F$26</f>
        <v>1292.3431738700001</v>
      </c>
      <c r="I42" s="36">
        <f>SUMIFS(СВЦЭМ!$D$33:$D$776,СВЦЭМ!$A$33:$A$776,$A42,СВЦЭМ!$B$33:$B$776,I$11)+'СЕТ СН'!$F$14+СВЦЭМ!$D$10+'СЕТ СН'!$F$8*'СЕТ СН'!$F$9-'СЕТ СН'!$F$26</f>
        <v>1285.0633816900001</v>
      </c>
      <c r="J42" s="36">
        <f>SUMIFS(СВЦЭМ!$D$33:$D$776,СВЦЭМ!$A$33:$A$776,$A42,СВЦЭМ!$B$33:$B$776,J$11)+'СЕТ СН'!$F$14+СВЦЭМ!$D$10+'СЕТ СН'!$F$8*'СЕТ СН'!$F$9-'СЕТ СН'!$F$26</f>
        <v>1266.4267133100002</v>
      </c>
      <c r="K42" s="36">
        <f>SUMIFS(СВЦЭМ!$D$33:$D$776,СВЦЭМ!$A$33:$A$776,$A42,СВЦЭМ!$B$33:$B$776,K$11)+'СЕТ СН'!$F$14+СВЦЭМ!$D$10+'СЕТ СН'!$F$8*'СЕТ СН'!$F$9-'СЕТ СН'!$F$26</f>
        <v>1246.32731603</v>
      </c>
      <c r="L42" s="36">
        <f>SUMIFS(СВЦЭМ!$D$33:$D$776,СВЦЭМ!$A$33:$A$776,$A42,СВЦЭМ!$B$33:$B$776,L$11)+'СЕТ СН'!$F$14+СВЦЭМ!$D$10+'СЕТ СН'!$F$8*'СЕТ СН'!$F$9-'СЕТ СН'!$F$26</f>
        <v>1231.2479454500001</v>
      </c>
      <c r="M42" s="36">
        <f>SUMIFS(СВЦЭМ!$D$33:$D$776,СВЦЭМ!$A$33:$A$776,$A42,СВЦЭМ!$B$33:$B$776,M$11)+'СЕТ СН'!$F$14+СВЦЭМ!$D$10+'СЕТ СН'!$F$8*'СЕТ СН'!$F$9-'СЕТ СН'!$F$26</f>
        <v>1235.7529259200001</v>
      </c>
      <c r="N42" s="36">
        <f>SUMIFS(СВЦЭМ!$D$33:$D$776,СВЦЭМ!$A$33:$A$776,$A42,СВЦЭМ!$B$33:$B$776,N$11)+'СЕТ СН'!$F$14+СВЦЭМ!$D$10+'СЕТ СН'!$F$8*'СЕТ СН'!$F$9-'СЕТ СН'!$F$26</f>
        <v>1231.84395223</v>
      </c>
      <c r="O42" s="36">
        <f>SUMIFS(СВЦЭМ!$D$33:$D$776,СВЦЭМ!$A$33:$A$776,$A42,СВЦЭМ!$B$33:$B$776,O$11)+'СЕТ СН'!$F$14+СВЦЭМ!$D$10+'СЕТ СН'!$F$8*'СЕТ СН'!$F$9-'СЕТ СН'!$F$26</f>
        <v>1227.0200364700002</v>
      </c>
      <c r="P42" s="36">
        <f>SUMIFS(СВЦЭМ!$D$33:$D$776,СВЦЭМ!$A$33:$A$776,$A42,СВЦЭМ!$B$33:$B$776,P$11)+'СЕТ СН'!$F$14+СВЦЭМ!$D$10+'СЕТ СН'!$F$8*'СЕТ СН'!$F$9-'СЕТ СН'!$F$26</f>
        <v>1224.3904438900001</v>
      </c>
      <c r="Q42" s="36">
        <f>SUMIFS(СВЦЭМ!$D$33:$D$776,СВЦЭМ!$A$33:$A$776,$A42,СВЦЭМ!$B$33:$B$776,Q$11)+'СЕТ СН'!$F$14+СВЦЭМ!$D$10+'СЕТ СН'!$F$8*'СЕТ СН'!$F$9-'СЕТ СН'!$F$26</f>
        <v>1229.3615852200001</v>
      </c>
      <c r="R42" s="36">
        <f>SUMIFS(СВЦЭМ!$D$33:$D$776,СВЦЭМ!$A$33:$A$776,$A42,СВЦЭМ!$B$33:$B$776,R$11)+'СЕТ СН'!$F$14+СВЦЭМ!$D$10+'СЕТ СН'!$F$8*'СЕТ СН'!$F$9-'СЕТ СН'!$F$26</f>
        <v>1242.5585716700002</v>
      </c>
      <c r="S42" s="36">
        <f>SUMIFS(СВЦЭМ!$D$33:$D$776,СВЦЭМ!$A$33:$A$776,$A42,СВЦЭМ!$B$33:$B$776,S$11)+'СЕТ СН'!$F$14+СВЦЭМ!$D$10+'СЕТ СН'!$F$8*'СЕТ СН'!$F$9-'СЕТ СН'!$F$26</f>
        <v>1262.4579281800002</v>
      </c>
      <c r="T42" s="36">
        <f>SUMIFS(СВЦЭМ!$D$33:$D$776,СВЦЭМ!$A$33:$A$776,$A42,СВЦЭМ!$B$33:$B$776,T$11)+'СЕТ СН'!$F$14+СВЦЭМ!$D$10+'СЕТ СН'!$F$8*'СЕТ СН'!$F$9-'СЕТ СН'!$F$26</f>
        <v>1274.80332438</v>
      </c>
      <c r="U42" s="36">
        <f>SUMIFS(СВЦЭМ!$D$33:$D$776,СВЦЭМ!$A$33:$A$776,$A42,СВЦЭМ!$B$33:$B$776,U$11)+'СЕТ СН'!$F$14+СВЦЭМ!$D$10+'СЕТ СН'!$F$8*'СЕТ СН'!$F$9-'СЕТ СН'!$F$26</f>
        <v>1276.1398228300002</v>
      </c>
      <c r="V42" s="36">
        <f>SUMIFS(СВЦЭМ!$D$33:$D$776,СВЦЭМ!$A$33:$A$776,$A42,СВЦЭМ!$B$33:$B$776,V$11)+'СЕТ СН'!$F$14+СВЦЭМ!$D$10+'СЕТ СН'!$F$8*'СЕТ СН'!$F$9-'СЕТ СН'!$F$26</f>
        <v>1268.0342039700001</v>
      </c>
      <c r="W42" s="36">
        <f>SUMIFS(СВЦЭМ!$D$33:$D$776,СВЦЭМ!$A$33:$A$776,$A42,СВЦЭМ!$B$33:$B$776,W$11)+'СЕТ СН'!$F$14+СВЦЭМ!$D$10+'СЕТ СН'!$F$8*'СЕТ СН'!$F$9-'СЕТ СН'!$F$26</f>
        <v>1262.2633817700003</v>
      </c>
      <c r="X42" s="36">
        <f>SUMIFS(СВЦЭМ!$D$33:$D$776,СВЦЭМ!$A$33:$A$776,$A42,СВЦЭМ!$B$33:$B$776,X$11)+'СЕТ СН'!$F$14+СВЦЭМ!$D$10+'СЕТ СН'!$F$8*'СЕТ СН'!$F$9-'СЕТ СН'!$F$26</f>
        <v>1252.0006684200002</v>
      </c>
      <c r="Y42" s="36">
        <f>SUMIFS(СВЦЭМ!$D$33:$D$776,СВЦЭМ!$A$33:$A$776,$A42,СВЦЭМ!$B$33:$B$776,Y$11)+'СЕТ СН'!$F$14+СВЦЭМ!$D$10+'СЕТ СН'!$F$8*'СЕТ СН'!$F$9-'СЕТ СН'!$F$26</f>
        <v>1248.1802223200002</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7" t="s">
        <v>7</v>
      </c>
      <c r="B45" s="130" t="s">
        <v>69</v>
      </c>
      <c r="C45" s="131"/>
      <c r="D45" s="131"/>
      <c r="E45" s="131"/>
      <c r="F45" s="131"/>
      <c r="G45" s="131"/>
      <c r="H45" s="131"/>
      <c r="I45" s="131"/>
      <c r="J45" s="131"/>
      <c r="K45" s="131"/>
      <c r="L45" s="131"/>
      <c r="M45" s="131"/>
      <c r="N45" s="131"/>
      <c r="O45" s="131"/>
      <c r="P45" s="131"/>
      <c r="Q45" s="131"/>
      <c r="R45" s="131"/>
      <c r="S45" s="131"/>
      <c r="T45" s="131"/>
      <c r="U45" s="131"/>
      <c r="V45" s="131"/>
      <c r="W45" s="131"/>
      <c r="X45" s="131"/>
      <c r="Y45" s="132"/>
    </row>
    <row r="46" spans="1:27" ht="12.75" customHeight="1" x14ac:dyDescent="0.2">
      <c r="A46" s="128"/>
      <c r="B46" s="133"/>
      <c r="C46" s="134"/>
      <c r="D46" s="134"/>
      <c r="E46" s="134"/>
      <c r="F46" s="134"/>
      <c r="G46" s="134"/>
      <c r="H46" s="134"/>
      <c r="I46" s="134"/>
      <c r="J46" s="134"/>
      <c r="K46" s="134"/>
      <c r="L46" s="134"/>
      <c r="M46" s="134"/>
      <c r="N46" s="134"/>
      <c r="O46" s="134"/>
      <c r="P46" s="134"/>
      <c r="Q46" s="134"/>
      <c r="R46" s="134"/>
      <c r="S46" s="134"/>
      <c r="T46" s="134"/>
      <c r="U46" s="134"/>
      <c r="V46" s="134"/>
      <c r="W46" s="134"/>
      <c r="X46" s="134"/>
      <c r="Y46" s="135"/>
    </row>
    <row r="47" spans="1:27" ht="12.75" customHeight="1" x14ac:dyDescent="0.2">
      <c r="A47" s="12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01.01.2021</v>
      </c>
      <c r="B48" s="36">
        <f>SUMIFS(СВЦЭМ!$D$33:$D$776,СВЦЭМ!$A$33:$A$776,$A48,СВЦЭМ!$B$33:$B$776,B$47)+'СЕТ СН'!$F$14+СВЦЭМ!$D$10+'СЕТ СН'!$F$6-'СЕТ СН'!$F$26</f>
        <v>1119.54930526</v>
      </c>
      <c r="C48" s="36">
        <f>SUMIFS(СВЦЭМ!$D$33:$D$776,СВЦЭМ!$A$33:$A$776,$A48,СВЦЭМ!$B$33:$B$776,C$47)+'СЕТ СН'!$F$14+СВЦЭМ!$D$10+'СЕТ СН'!$F$6-'СЕТ СН'!$F$26</f>
        <v>1143.15548246</v>
      </c>
      <c r="D48" s="36">
        <f>SUMIFS(СВЦЭМ!$D$33:$D$776,СВЦЭМ!$A$33:$A$776,$A48,СВЦЭМ!$B$33:$B$776,D$47)+'СЕТ СН'!$F$14+СВЦЭМ!$D$10+'СЕТ СН'!$F$6-'СЕТ СН'!$F$26</f>
        <v>1115.05657361</v>
      </c>
      <c r="E48" s="36">
        <f>SUMIFS(СВЦЭМ!$D$33:$D$776,СВЦЭМ!$A$33:$A$776,$A48,СВЦЭМ!$B$33:$B$776,E$47)+'СЕТ СН'!$F$14+СВЦЭМ!$D$10+'СЕТ СН'!$F$6-'СЕТ СН'!$F$26</f>
        <v>1115.7083803</v>
      </c>
      <c r="F48" s="36">
        <f>SUMIFS(СВЦЭМ!$D$33:$D$776,СВЦЭМ!$A$33:$A$776,$A48,СВЦЭМ!$B$33:$B$776,F$47)+'СЕТ СН'!$F$14+СВЦЭМ!$D$10+'СЕТ СН'!$F$6-'СЕТ СН'!$F$26</f>
        <v>1099.07402344</v>
      </c>
      <c r="G48" s="36">
        <f>SUMIFS(СВЦЭМ!$D$33:$D$776,СВЦЭМ!$A$33:$A$776,$A48,СВЦЭМ!$B$33:$B$776,G$47)+'СЕТ СН'!$F$14+СВЦЭМ!$D$10+'СЕТ СН'!$F$6-'СЕТ СН'!$F$26</f>
        <v>1103.20414598</v>
      </c>
      <c r="H48" s="36">
        <f>SUMIFS(СВЦЭМ!$D$33:$D$776,СВЦЭМ!$A$33:$A$776,$A48,СВЦЭМ!$B$33:$B$776,H$47)+'СЕТ СН'!$F$14+СВЦЭМ!$D$10+'СЕТ СН'!$F$6-'СЕТ СН'!$F$26</f>
        <v>1131.55779674</v>
      </c>
      <c r="I48" s="36">
        <f>SUMIFS(СВЦЭМ!$D$33:$D$776,СВЦЭМ!$A$33:$A$776,$A48,СВЦЭМ!$B$33:$B$776,I$47)+'СЕТ СН'!$F$14+СВЦЭМ!$D$10+'СЕТ СН'!$F$6-'СЕТ СН'!$F$26</f>
        <v>1124.3154508299999</v>
      </c>
      <c r="J48" s="36">
        <f>SUMIFS(СВЦЭМ!$D$33:$D$776,СВЦЭМ!$A$33:$A$776,$A48,СВЦЭМ!$B$33:$B$776,J$47)+'СЕТ СН'!$F$14+СВЦЭМ!$D$10+'СЕТ СН'!$F$6-'СЕТ СН'!$F$26</f>
        <v>1120.06797536</v>
      </c>
      <c r="K48" s="36">
        <f>SUMIFS(СВЦЭМ!$D$33:$D$776,СВЦЭМ!$A$33:$A$776,$A48,СВЦЭМ!$B$33:$B$776,K$47)+'СЕТ СН'!$F$14+СВЦЭМ!$D$10+'СЕТ СН'!$F$6-'СЕТ СН'!$F$26</f>
        <v>1102.3059470799999</v>
      </c>
      <c r="L48" s="36">
        <f>SUMIFS(СВЦЭМ!$D$33:$D$776,СВЦЭМ!$A$33:$A$776,$A48,СВЦЭМ!$B$33:$B$776,L$47)+'СЕТ СН'!$F$14+СВЦЭМ!$D$10+'СЕТ СН'!$F$6-'СЕТ СН'!$F$26</f>
        <v>1090.51284779</v>
      </c>
      <c r="M48" s="36">
        <f>SUMIFS(СВЦЭМ!$D$33:$D$776,СВЦЭМ!$A$33:$A$776,$A48,СВЦЭМ!$B$33:$B$776,M$47)+'СЕТ СН'!$F$14+СВЦЭМ!$D$10+'СЕТ СН'!$F$6-'СЕТ СН'!$F$26</f>
        <v>1082.6752867599998</v>
      </c>
      <c r="N48" s="36">
        <f>SUMIFS(СВЦЭМ!$D$33:$D$776,СВЦЭМ!$A$33:$A$776,$A48,СВЦЭМ!$B$33:$B$776,N$47)+'СЕТ СН'!$F$14+СВЦЭМ!$D$10+'СЕТ СН'!$F$6-'СЕТ СН'!$F$26</f>
        <v>1090.1031852000001</v>
      </c>
      <c r="O48" s="36">
        <f>SUMIFS(СВЦЭМ!$D$33:$D$776,СВЦЭМ!$A$33:$A$776,$A48,СВЦЭМ!$B$33:$B$776,O$47)+'СЕТ СН'!$F$14+СВЦЭМ!$D$10+'СЕТ СН'!$F$6-'СЕТ СН'!$F$26</f>
        <v>1092.3108845900001</v>
      </c>
      <c r="P48" s="36">
        <f>SUMIFS(СВЦЭМ!$D$33:$D$776,СВЦЭМ!$A$33:$A$776,$A48,СВЦЭМ!$B$33:$B$776,P$47)+'СЕТ СН'!$F$14+СВЦЭМ!$D$10+'СЕТ СН'!$F$6-'СЕТ СН'!$F$26</f>
        <v>1114.66008001</v>
      </c>
      <c r="Q48" s="36">
        <f>SUMIFS(СВЦЭМ!$D$33:$D$776,СВЦЭМ!$A$33:$A$776,$A48,СВЦЭМ!$B$33:$B$776,Q$47)+'СЕТ СН'!$F$14+СВЦЭМ!$D$10+'СЕТ СН'!$F$6-'СЕТ СН'!$F$26</f>
        <v>1114.0631589700001</v>
      </c>
      <c r="R48" s="36">
        <f>SUMIFS(СВЦЭМ!$D$33:$D$776,СВЦЭМ!$A$33:$A$776,$A48,СВЦЭМ!$B$33:$B$776,R$47)+'СЕТ СН'!$F$14+СВЦЭМ!$D$10+'СЕТ СН'!$F$6-'СЕТ СН'!$F$26</f>
        <v>1092.99876649</v>
      </c>
      <c r="S48" s="36">
        <f>SUMIFS(СВЦЭМ!$D$33:$D$776,СВЦЭМ!$A$33:$A$776,$A48,СВЦЭМ!$B$33:$B$776,S$47)+'СЕТ СН'!$F$14+СВЦЭМ!$D$10+'СЕТ СН'!$F$6-'СЕТ СН'!$F$26</f>
        <v>1072.84128667</v>
      </c>
      <c r="T48" s="36">
        <f>SUMIFS(СВЦЭМ!$D$33:$D$776,СВЦЭМ!$A$33:$A$776,$A48,СВЦЭМ!$B$33:$B$776,T$47)+'СЕТ СН'!$F$14+СВЦЭМ!$D$10+'СЕТ СН'!$F$6-'СЕТ СН'!$F$26</f>
        <v>1062.23383386</v>
      </c>
      <c r="U48" s="36">
        <f>SUMIFS(СВЦЭМ!$D$33:$D$776,СВЦЭМ!$A$33:$A$776,$A48,СВЦЭМ!$B$33:$B$776,U$47)+'СЕТ СН'!$F$14+СВЦЭМ!$D$10+'СЕТ СН'!$F$6-'СЕТ СН'!$F$26</f>
        <v>1054.46570385</v>
      </c>
      <c r="V48" s="36">
        <f>SUMIFS(СВЦЭМ!$D$33:$D$776,СВЦЭМ!$A$33:$A$776,$A48,СВЦЭМ!$B$33:$B$776,V$47)+'СЕТ СН'!$F$14+СВЦЭМ!$D$10+'СЕТ СН'!$F$6-'СЕТ СН'!$F$26</f>
        <v>1046.0075646400001</v>
      </c>
      <c r="W48" s="36">
        <f>SUMIFS(СВЦЭМ!$D$33:$D$776,СВЦЭМ!$A$33:$A$776,$A48,СВЦЭМ!$B$33:$B$776,W$47)+'СЕТ СН'!$F$14+СВЦЭМ!$D$10+'СЕТ СН'!$F$6-'СЕТ СН'!$F$26</f>
        <v>1057.4179641600001</v>
      </c>
      <c r="X48" s="36">
        <f>SUMIFS(СВЦЭМ!$D$33:$D$776,СВЦЭМ!$A$33:$A$776,$A48,СВЦЭМ!$B$33:$B$776,X$47)+'СЕТ СН'!$F$14+СВЦЭМ!$D$10+'СЕТ СН'!$F$6-'СЕТ СН'!$F$26</f>
        <v>1069.4693936900001</v>
      </c>
      <c r="Y48" s="36">
        <f>SUMIFS(СВЦЭМ!$D$33:$D$776,СВЦЭМ!$A$33:$A$776,$A48,СВЦЭМ!$B$33:$B$776,Y$47)+'СЕТ СН'!$F$14+СВЦЭМ!$D$10+'СЕТ СН'!$F$6-'СЕТ СН'!$F$26</f>
        <v>1072.7513171099999</v>
      </c>
      <c r="AA48" s="45"/>
    </row>
    <row r="49" spans="1:25" ht="15.75" x14ac:dyDescent="0.2">
      <c r="A49" s="35">
        <f>A48+1</f>
        <v>44198</v>
      </c>
      <c r="B49" s="36">
        <f>SUMIFS(СВЦЭМ!$D$33:$D$776,СВЦЭМ!$A$33:$A$776,$A49,СВЦЭМ!$B$33:$B$776,B$47)+'СЕТ СН'!$F$14+СВЦЭМ!$D$10+'СЕТ СН'!$F$6-'СЕТ СН'!$F$26</f>
        <v>1108.58393707</v>
      </c>
      <c r="C49" s="36">
        <f>SUMIFS(СВЦЭМ!$D$33:$D$776,СВЦЭМ!$A$33:$A$776,$A49,СВЦЭМ!$B$33:$B$776,C$47)+'СЕТ СН'!$F$14+СВЦЭМ!$D$10+'СЕТ СН'!$F$6-'СЕТ СН'!$F$26</f>
        <v>1128.4231985399999</v>
      </c>
      <c r="D49" s="36">
        <f>SUMIFS(СВЦЭМ!$D$33:$D$776,СВЦЭМ!$A$33:$A$776,$A49,СВЦЭМ!$B$33:$B$776,D$47)+'СЕТ СН'!$F$14+СВЦЭМ!$D$10+'СЕТ СН'!$F$6-'СЕТ СН'!$F$26</f>
        <v>1141.3532800799999</v>
      </c>
      <c r="E49" s="36">
        <f>SUMIFS(СВЦЭМ!$D$33:$D$776,СВЦЭМ!$A$33:$A$776,$A49,СВЦЭМ!$B$33:$B$776,E$47)+'СЕТ СН'!$F$14+СВЦЭМ!$D$10+'СЕТ СН'!$F$6-'СЕТ СН'!$F$26</f>
        <v>1167.4056173899999</v>
      </c>
      <c r="F49" s="36">
        <f>SUMIFS(СВЦЭМ!$D$33:$D$776,СВЦЭМ!$A$33:$A$776,$A49,СВЦЭМ!$B$33:$B$776,F$47)+'СЕТ СН'!$F$14+СВЦЭМ!$D$10+'СЕТ СН'!$F$6-'СЕТ СН'!$F$26</f>
        <v>1149.10164611</v>
      </c>
      <c r="G49" s="36">
        <f>SUMIFS(СВЦЭМ!$D$33:$D$776,СВЦЭМ!$A$33:$A$776,$A49,СВЦЭМ!$B$33:$B$776,G$47)+'СЕТ СН'!$F$14+СВЦЭМ!$D$10+'СЕТ СН'!$F$6-'СЕТ СН'!$F$26</f>
        <v>1148.07449557</v>
      </c>
      <c r="H49" s="36">
        <f>SUMIFS(СВЦЭМ!$D$33:$D$776,СВЦЭМ!$A$33:$A$776,$A49,СВЦЭМ!$B$33:$B$776,H$47)+'СЕТ СН'!$F$14+СВЦЭМ!$D$10+'СЕТ СН'!$F$6-'СЕТ СН'!$F$26</f>
        <v>1166.68983751</v>
      </c>
      <c r="I49" s="36">
        <f>SUMIFS(СВЦЭМ!$D$33:$D$776,СВЦЭМ!$A$33:$A$776,$A49,СВЦЭМ!$B$33:$B$776,I$47)+'СЕТ СН'!$F$14+СВЦЭМ!$D$10+'СЕТ СН'!$F$6-'СЕТ СН'!$F$26</f>
        <v>1152.85433096</v>
      </c>
      <c r="J49" s="36">
        <f>SUMIFS(СВЦЭМ!$D$33:$D$776,СВЦЭМ!$A$33:$A$776,$A49,СВЦЭМ!$B$33:$B$776,J$47)+'СЕТ СН'!$F$14+СВЦЭМ!$D$10+'СЕТ СН'!$F$6-'СЕТ СН'!$F$26</f>
        <v>1135.7303689400001</v>
      </c>
      <c r="K49" s="36">
        <f>SUMIFS(СВЦЭМ!$D$33:$D$776,СВЦЭМ!$A$33:$A$776,$A49,СВЦЭМ!$B$33:$B$776,K$47)+'СЕТ СН'!$F$14+СВЦЭМ!$D$10+'СЕТ СН'!$F$6-'СЕТ СН'!$F$26</f>
        <v>1113.23928492</v>
      </c>
      <c r="L49" s="36">
        <f>SUMIFS(СВЦЭМ!$D$33:$D$776,СВЦЭМ!$A$33:$A$776,$A49,СВЦЭМ!$B$33:$B$776,L$47)+'СЕТ СН'!$F$14+СВЦЭМ!$D$10+'СЕТ СН'!$F$6-'СЕТ СН'!$F$26</f>
        <v>1095.2688748999999</v>
      </c>
      <c r="M49" s="36">
        <f>SUMIFS(СВЦЭМ!$D$33:$D$776,СВЦЭМ!$A$33:$A$776,$A49,СВЦЭМ!$B$33:$B$776,M$47)+'СЕТ СН'!$F$14+СВЦЭМ!$D$10+'СЕТ СН'!$F$6-'СЕТ СН'!$F$26</f>
        <v>1055.0168181199999</v>
      </c>
      <c r="N49" s="36">
        <f>SUMIFS(СВЦЭМ!$D$33:$D$776,СВЦЭМ!$A$33:$A$776,$A49,СВЦЭМ!$B$33:$B$776,N$47)+'СЕТ СН'!$F$14+СВЦЭМ!$D$10+'СЕТ СН'!$F$6-'СЕТ СН'!$F$26</f>
        <v>1066.1796717700001</v>
      </c>
      <c r="O49" s="36">
        <f>SUMIFS(СВЦЭМ!$D$33:$D$776,СВЦЭМ!$A$33:$A$776,$A49,СВЦЭМ!$B$33:$B$776,O$47)+'СЕТ СН'!$F$14+СВЦЭМ!$D$10+'СЕТ СН'!$F$6-'СЕТ СН'!$F$26</f>
        <v>1078.9434477699999</v>
      </c>
      <c r="P49" s="36">
        <f>SUMIFS(СВЦЭМ!$D$33:$D$776,СВЦЭМ!$A$33:$A$776,$A49,СВЦЭМ!$B$33:$B$776,P$47)+'СЕТ СН'!$F$14+СВЦЭМ!$D$10+'СЕТ СН'!$F$6-'СЕТ СН'!$F$26</f>
        <v>1084.8684332600001</v>
      </c>
      <c r="Q49" s="36">
        <f>SUMIFS(СВЦЭМ!$D$33:$D$776,СВЦЭМ!$A$33:$A$776,$A49,СВЦЭМ!$B$33:$B$776,Q$47)+'СЕТ СН'!$F$14+СВЦЭМ!$D$10+'СЕТ СН'!$F$6-'СЕТ СН'!$F$26</f>
        <v>1084.3535409799999</v>
      </c>
      <c r="R49" s="36">
        <f>SUMIFS(СВЦЭМ!$D$33:$D$776,СВЦЭМ!$A$33:$A$776,$A49,СВЦЭМ!$B$33:$B$776,R$47)+'СЕТ СН'!$F$14+СВЦЭМ!$D$10+'СЕТ СН'!$F$6-'СЕТ СН'!$F$26</f>
        <v>1069.7916682600001</v>
      </c>
      <c r="S49" s="36">
        <f>SUMIFS(СВЦЭМ!$D$33:$D$776,СВЦЭМ!$A$33:$A$776,$A49,СВЦЭМ!$B$33:$B$776,S$47)+'СЕТ СН'!$F$14+СВЦЭМ!$D$10+'СЕТ СН'!$F$6-'СЕТ СН'!$F$26</f>
        <v>1077.4101694599999</v>
      </c>
      <c r="T49" s="36">
        <f>SUMIFS(СВЦЭМ!$D$33:$D$776,СВЦЭМ!$A$33:$A$776,$A49,СВЦЭМ!$B$33:$B$776,T$47)+'СЕТ СН'!$F$14+СВЦЭМ!$D$10+'СЕТ СН'!$F$6-'СЕТ СН'!$F$26</f>
        <v>1064.880672</v>
      </c>
      <c r="U49" s="36">
        <f>SUMIFS(СВЦЭМ!$D$33:$D$776,СВЦЭМ!$A$33:$A$776,$A49,СВЦЭМ!$B$33:$B$776,U$47)+'СЕТ СН'!$F$14+СВЦЭМ!$D$10+'СЕТ СН'!$F$6-'СЕТ СН'!$F$26</f>
        <v>1058.3711053300001</v>
      </c>
      <c r="V49" s="36">
        <f>SUMIFS(СВЦЭМ!$D$33:$D$776,СВЦЭМ!$A$33:$A$776,$A49,СВЦЭМ!$B$33:$B$776,V$47)+'СЕТ СН'!$F$14+СВЦЭМ!$D$10+'СЕТ СН'!$F$6-'СЕТ СН'!$F$26</f>
        <v>1062.63121267</v>
      </c>
      <c r="W49" s="36">
        <f>SUMIFS(СВЦЭМ!$D$33:$D$776,СВЦЭМ!$A$33:$A$776,$A49,СВЦЭМ!$B$33:$B$776,W$47)+'СЕТ СН'!$F$14+СВЦЭМ!$D$10+'СЕТ СН'!$F$6-'СЕТ СН'!$F$26</f>
        <v>1073.8186338400001</v>
      </c>
      <c r="X49" s="36">
        <f>SUMIFS(СВЦЭМ!$D$33:$D$776,СВЦЭМ!$A$33:$A$776,$A49,СВЦЭМ!$B$33:$B$776,X$47)+'СЕТ СН'!$F$14+СВЦЭМ!$D$10+'СЕТ СН'!$F$6-'СЕТ СН'!$F$26</f>
        <v>1079.5734678199999</v>
      </c>
      <c r="Y49" s="36">
        <f>SUMIFS(СВЦЭМ!$D$33:$D$776,СВЦЭМ!$A$33:$A$776,$A49,СВЦЭМ!$B$33:$B$776,Y$47)+'СЕТ СН'!$F$14+СВЦЭМ!$D$10+'СЕТ СН'!$F$6-'СЕТ СН'!$F$26</f>
        <v>1088.6458453099999</v>
      </c>
    </row>
    <row r="50" spans="1:25" ht="15.75" x14ac:dyDescent="0.2">
      <c r="A50" s="35">
        <f t="shared" ref="A50:A78" si="1">A49+1</f>
        <v>44199</v>
      </c>
      <c r="B50" s="36">
        <f>SUMIFS(СВЦЭМ!$D$33:$D$776,СВЦЭМ!$A$33:$A$776,$A50,СВЦЭМ!$B$33:$B$776,B$47)+'СЕТ СН'!$F$14+СВЦЭМ!$D$10+'СЕТ СН'!$F$6-'СЕТ СН'!$F$26</f>
        <v>1080.83806665</v>
      </c>
      <c r="C50" s="36">
        <f>SUMIFS(СВЦЭМ!$D$33:$D$776,СВЦЭМ!$A$33:$A$776,$A50,СВЦЭМ!$B$33:$B$776,C$47)+'СЕТ СН'!$F$14+СВЦЭМ!$D$10+'СЕТ СН'!$F$6-'СЕТ СН'!$F$26</f>
        <v>1093.81303527</v>
      </c>
      <c r="D50" s="36">
        <f>SUMIFS(СВЦЭМ!$D$33:$D$776,СВЦЭМ!$A$33:$A$776,$A50,СВЦЭМ!$B$33:$B$776,D$47)+'СЕТ СН'!$F$14+СВЦЭМ!$D$10+'СЕТ СН'!$F$6-'СЕТ СН'!$F$26</f>
        <v>1103.1870111200001</v>
      </c>
      <c r="E50" s="36">
        <f>SUMIFS(СВЦЭМ!$D$33:$D$776,СВЦЭМ!$A$33:$A$776,$A50,СВЦЭМ!$B$33:$B$776,E$47)+'СЕТ СН'!$F$14+СВЦЭМ!$D$10+'СЕТ СН'!$F$6-'СЕТ СН'!$F$26</f>
        <v>1121.5049899999999</v>
      </c>
      <c r="F50" s="36">
        <f>SUMIFS(СВЦЭМ!$D$33:$D$776,СВЦЭМ!$A$33:$A$776,$A50,СВЦЭМ!$B$33:$B$776,F$47)+'СЕТ СН'!$F$14+СВЦЭМ!$D$10+'СЕТ СН'!$F$6-'СЕТ СН'!$F$26</f>
        <v>1102.3420317299999</v>
      </c>
      <c r="G50" s="36">
        <f>SUMIFS(СВЦЭМ!$D$33:$D$776,СВЦЭМ!$A$33:$A$776,$A50,СВЦЭМ!$B$33:$B$776,G$47)+'СЕТ СН'!$F$14+СВЦЭМ!$D$10+'СЕТ СН'!$F$6-'СЕТ СН'!$F$26</f>
        <v>1099.81918488</v>
      </c>
      <c r="H50" s="36">
        <f>SUMIFS(СВЦЭМ!$D$33:$D$776,СВЦЭМ!$A$33:$A$776,$A50,СВЦЭМ!$B$33:$B$776,H$47)+'СЕТ СН'!$F$14+СВЦЭМ!$D$10+'СЕТ СН'!$F$6-'СЕТ СН'!$F$26</f>
        <v>1123.6035099400001</v>
      </c>
      <c r="I50" s="36">
        <f>SUMIFS(СВЦЭМ!$D$33:$D$776,СВЦЭМ!$A$33:$A$776,$A50,СВЦЭМ!$B$33:$B$776,I$47)+'СЕТ СН'!$F$14+СВЦЭМ!$D$10+'СЕТ СН'!$F$6-'СЕТ СН'!$F$26</f>
        <v>1127.0958687500001</v>
      </c>
      <c r="J50" s="36">
        <f>SUMIFS(СВЦЭМ!$D$33:$D$776,СВЦЭМ!$A$33:$A$776,$A50,СВЦЭМ!$B$33:$B$776,J$47)+'СЕТ СН'!$F$14+СВЦЭМ!$D$10+'СЕТ СН'!$F$6-'СЕТ СН'!$F$26</f>
        <v>1123.41525095</v>
      </c>
      <c r="K50" s="36">
        <f>SUMIFS(СВЦЭМ!$D$33:$D$776,СВЦЭМ!$A$33:$A$776,$A50,СВЦЭМ!$B$33:$B$776,K$47)+'СЕТ СН'!$F$14+СВЦЭМ!$D$10+'СЕТ СН'!$F$6-'СЕТ СН'!$F$26</f>
        <v>1124.54116469</v>
      </c>
      <c r="L50" s="36">
        <f>SUMIFS(СВЦЭМ!$D$33:$D$776,СВЦЭМ!$A$33:$A$776,$A50,СВЦЭМ!$B$33:$B$776,L$47)+'СЕТ СН'!$F$14+СВЦЭМ!$D$10+'СЕТ СН'!$F$6-'СЕТ СН'!$F$26</f>
        <v>1112.48069227</v>
      </c>
      <c r="M50" s="36">
        <f>SUMIFS(СВЦЭМ!$D$33:$D$776,СВЦЭМ!$A$33:$A$776,$A50,СВЦЭМ!$B$33:$B$776,M$47)+'СЕТ СН'!$F$14+СВЦЭМ!$D$10+'СЕТ СН'!$F$6-'СЕТ СН'!$F$26</f>
        <v>1107.66043552</v>
      </c>
      <c r="N50" s="36">
        <f>SUMIFS(СВЦЭМ!$D$33:$D$776,СВЦЭМ!$A$33:$A$776,$A50,СВЦЭМ!$B$33:$B$776,N$47)+'СЕТ СН'!$F$14+СВЦЭМ!$D$10+'СЕТ СН'!$F$6-'СЕТ СН'!$F$26</f>
        <v>1121.0817721200001</v>
      </c>
      <c r="O50" s="36">
        <f>SUMIFS(СВЦЭМ!$D$33:$D$776,СВЦЭМ!$A$33:$A$776,$A50,СВЦЭМ!$B$33:$B$776,O$47)+'СЕТ СН'!$F$14+СВЦЭМ!$D$10+'СЕТ СН'!$F$6-'СЕТ СН'!$F$26</f>
        <v>1133.61680458</v>
      </c>
      <c r="P50" s="36">
        <f>SUMIFS(СВЦЭМ!$D$33:$D$776,СВЦЭМ!$A$33:$A$776,$A50,СВЦЭМ!$B$33:$B$776,P$47)+'СЕТ СН'!$F$14+СВЦЭМ!$D$10+'СЕТ СН'!$F$6-'СЕТ СН'!$F$26</f>
        <v>1145.4950953</v>
      </c>
      <c r="Q50" s="36">
        <f>SUMIFS(СВЦЭМ!$D$33:$D$776,СВЦЭМ!$A$33:$A$776,$A50,СВЦЭМ!$B$33:$B$776,Q$47)+'СЕТ СН'!$F$14+СВЦЭМ!$D$10+'СЕТ СН'!$F$6-'СЕТ СН'!$F$26</f>
        <v>1149.3194725000001</v>
      </c>
      <c r="R50" s="36">
        <f>SUMIFS(СВЦЭМ!$D$33:$D$776,СВЦЭМ!$A$33:$A$776,$A50,СВЦЭМ!$B$33:$B$776,R$47)+'СЕТ СН'!$F$14+СВЦЭМ!$D$10+'СЕТ СН'!$F$6-'СЕТ СН'!$F$26</f>
        <v>1141.2914232000001</v>
      </c>
      <c r="S50" s="36">
        <f>SUMIFS(СВЦЭМ!$D$33:$D$776,СВЦЭМ!$A$33:$A$776,$A50,СВЦЭМ!$B$33:$B$776,S$47)+'СЕТ СН'!$F$14+СВЦЭМ!$D$10+'СЕТ СН'!$F$6-'СЕТ СН'!$F$26</f>
        <v>1123.62284798</v>
      </c>
      <c r="T50" s="36">
        <f>SUMIFS(СВЦЭМ!$D$33:$D$776,СВЦЭМ!$A$33:$A$776,$A50,СВЦЭМ!$B$33:$B$776,T$47)+'СЕТ СН'!$F$14+СВЦЭМ!$D$10+'СЕТ СН'!$F$6-'СЕТ СН'!$F$26</f>
        <v>1104.4558806599998</v>
      </c>
      <c r="U50" s="36">
        <f>SUMIFS(СВЦЭМ!$D$33:$D$776,СВЦЭМ!$A$33:$A$776,$A50,СВЦЭМ!$B$33:$B$776,U$47)+'СЕТ СН'!$F$14+СВЦЭМ!$D$10+'СЕТ СН'!$F$6-'СЕТ СН'!$F$26</f>
        <v>1108.89946199</v>
      </c>
      <c r="V50" s="36">
        <f>SUMIFS(СВЦЭМ!$D$33:$D$776,СВЦЭМ!$A$33:$A$776,$A50,СВЦЭМ!$B$33:$B$776,V$47)+'СЕТ СН'!$F$14+СВЦЭМ!$D$10+'СЕТ СН'!$F$6-'СЕТ СН'!$F$26</f>
        <v>1109.2374460999999</v>
      </c>
      <c r="W50" s="36">
        <f>SUMIFS(СВЦЭМ!$D$33:$D$776,СВЦЭМ!$A$33:$A$776,$A50,СВЦЭМ!$B$33:$B$776,W$47)+'СЕТ СН'!$F$14+СВЦЭМ!$D$10+'СЕТ СН'!$F$6-'СЕТ СН'!$F$26</f>
        <v>1117.9075223999998</v>
      </c>
      <c r="X50" s="36">
        <f>SUMIFS(СВЦЭМ!$D$33:$D$776,СВЦЭМ!$A$33:$A$776,$A50,СВЦЭМ!$B$33:$B$776,X$47)+'СЕТ СН'!$F$14+СВЦЭМ!$D$10+'СЕТ СН'!$F$6-'СЕТ СН'!$F$26</f>
        <v>1127.43168885</v>
      </c>
      <c r="Y50" s="36">
        <f>SUMIFS(СВЦЭМ!$D$33:$D$776,СВЦЭМ!$A$33:$A$776,$A50,СВЦЭМ!$B$33:$B$776,Y$47)+'СЕТ СН'!$F$14+СВЦЭМ!$D$10+'СЕТ СН'!$F$6-'СЕТ СН'!$F$26</f>
        <v>1132.5178643699999</v>
      </c>
    </row>
    <row r="51" spans="1:25" ht="15.75" x14ac:dyDescent="0.2">
      <c r="A51" s="35">
        <f t="shared" si="1"/>
        <v>44200</v>
      </c>
      <c r="B51" s="36">
        <f>SUMIFS(СВЦЭМ!$D$33:$D$776,СВЦЭМ!$A$33:$A$776,$A51,СВЦЭМ!$B$33:$B$776,B$47)+'СЕТ СН'!$F$14+СВЦЭМ!$D$10+'СЕТ СН'!$F$6-'СЕТ СН'!$F$26</f>
        <v>1151.43434714</v>
      </c>
      <c r="C51" s="36">
        <f>SUMIFS(СВЦЭМ!$D$33:$D$776,СВЦЭМ!$A$33:$A$776,$A51,СВЦЭМ!$B$33:$B$776,C$47)+'СЕТ СН'!$F$14+СВЦЭМ!$D$10+'СЕТ СН'!$F$6-'СЕТ СН'!$F$26</f>
        <v>1167.78868268</v>
      </c>
      <c r="D51" s="36">
        <f>SUMIFS(СВЦЭМ!$D$33:$D$776,СВЦЭМ!$A$33:$A$776,$A51,СВЦЭМ!$B$33:$B$776,D$47)+'СЕТ СН'!$F$14+СВЦЭМ!$D$10+'СЕТ СН'!$F$6-'СЕТ СН'!$F$26</f>
        <v>1182.42682356</v>
      </c>
      <c r="E51" s="36">
        <f>SUMIFS(СВЦЭМ!$D$33:$D$776,СВЦЭМ!$A$33:$A$776,$A51,СВЦЭМ!$B$33:$B$776,E$47)+'СЕТ СН'!$F$14+СВЦЭМ!$D$10+'СЕТ СН'!$F$6-'СЕТ СН'!$F$26</f>
        <v>1206.2852985299999</v>
      </c>
      <c r="F51" s="36">
        <f>SUMIFS(СВЦЭМ!$D$33:$D$776,СВЦЭМ!$A$33:$A$776,$A51,СВЦЭМ!$B$33:$B$776,F$47)+'СЕТ СН'!$F$14+СВЦЭМ!$D$10+'СЕТ СН'!$F$6-'СЕТ СН'!$F$26</f>
        <v>1172.75917362</v>
      </c>
      <c r="G51" s="36">
        <f>SUMIFS(СВЦЭМ!$D$33:$D$776,СВЦЭМ!$A$33:$A$776,$A51,СВЦЭМ!$B$33:$B$776,G$47)+'СЕТ СН'!$F$14+СВЦЭМ!$D$10+'СЕТ СН'!$F$6-'СЕТ СН'!$F$26</f>
        <v>1169.8501214600001</v>
      </c>
      <c r="H51" s="36">
        <f>SUMIFS(СВЦЭМ!$D$33:$D$776,СВЦЭМ!$A$33:$A$776,$A51,СВЦЭМ!$B$33:$B$776,H$47)+'СЕТ СН'!$F$14+СВЦЭМ!$D$10+'СЕТ СН'!$F$6-'СЕТ СН'!$F$26</f>
        <v>1175.18389374</v>
      </c>
      <c r="I51" s="36">
        <f>SUMIFS(СВЦЭМ!$D$33:$D$776,СВЦЭМ!$A$33:$A$776,$A51,СВЦЭМ!$B$33:$B$776,I$47)+'СЕТ СН'!$F$14+СВЦЭМ!$D$10+'СЕТ СН'!$F$6-'СЕТ СН'!$F$26</f>
        <v>1159.08356473</v>
      </c>
      <c r="J51" s="36">
        <f>SUMIFS(СВЦЭМ!$D$33:$D$776,СВЦЭМ!$A$33:$A$776,$A51,СВЦЭМ!$B$33:$B$776,J$47)+'СЕТ СН'!$F$14+СВЦЭМ!$D$10+'СЕТ СН'!$F$6-'СЕТ СН'!$F$26</f>
        <v>1137.50583585</v>
      </c>
      <c r="K51" s="36">
        <f>SUMIFS(СВЦЭМ!$D$33:$D$776,СВЦЭМ!$A$33:$A$776,$A51,СВЦЭМ!$B$33:$B$776,K$47)+'СЕТ СН'!$F$14+СВЦЭМ!$D$10+'СЕТ СН'!$F$6-'СЕТ СН'!$F$26</f>
        <v>1109.4624900200001</v>
      </c>
      <c r="L51" s="36">
        <f>SUMIFS(СВЦЭМ!$D$33:$D$776,СВЦЭМ!$A$33:$A$776,$A51,СВЦЭМ!$B$33:$B$776,L$47)+'СЕТ СН'!$F$14+СВЦЭМ!$D$10+'СЕТ СН'!$F$6-'СЕТ СН'!$F$26</f>
        <v>1098.27728682</v>
      </c>
      <c r="M51" s="36">
        <f>SUMIFS(СВЦЭМ!$D$33:$D$776,СВЦЭМ!$A$33:$A$776,$A51,СВЦЭМ!$B$33:$B$776,M$47)+'СЕТ СН'!$F$14+СВЦЭМ!$D$10+'СЕТ СН'!$F$6-'СЕТ СН'!$F$26</f>
        <v>1092.0762657999999</v>
      </c>
      <c r="N51" s="36">
        <f>SUMIFS(СВЦЭМ!$D$33:$D$776,СВЦЭМ!$A$33:$A$776,$A51,СВЦЭМ!$B$33:$B$776,N$47)+'СЕТ СН'!$F$14+СВЦЭМ!$D$10+'СЕТ СН'!$F$6-'СЕТ СН'!$F$26</f>
        <v>1110.72578264</v>
      </c>
      <c r="O51" s="36">
        <f>SUMIFS(СВЦЭМ!$D$33:$D$776,СВЦЭМ!$A$33:$A$776,$A51,СВЦЭМ!$B$33:$B$776,O$47)+'СЕТ СН'!$F$14+СВЦЭМ!$D$10+'СЕТ СН'!$F$6-'СЕТ СН'!$F$26</f>
        <v>1120.7143177099999</v>
      </c>
      <c r="P51" s="36">
        <f>SUMIFS(СВЦЭМ!$D$33:$D$776,СВЦЭМ!$A$33:$A$776,$A51,СВЦЭМ!$B$33:$B$776,P$47)+'СЕТ СН'!$F$14+СВЦЭМ!$D$10+'СЕТ СН'!$F$6-'СЕТ СН'!$F$26</f>
        <v>1131.34823349</v>
      </c>
      <c r="Q51" s="36">
        <f>SUMIFS(СВЦЭМ!$D$33:$D$776,СВЦЭМ!$A$33:$A$776,$A51,СВЦЭМ!$B$33:$B$776,Q$47)+'СЕТ СН'!$F$14+СВЦЭМ!$D$10+'СЕТ СН'!$F$6-'СЕТ СН'!$F$26</f>
        <v>1136.8387790300001</v>
      </c>
      <c r="R51" s="36">
        <f>SUMIFS(СВЦЭМ!$D$33:$D$776,СВЦЭМ!$A$33:$A$776,$A51,СВЦЭМ!$B$33:$B$776,R$47)+'СЕТ СН'!$F$14+СВЦЭМ!$D$10+'СЕТ СН'!$F$6-'СЕТ СН'!$F$26</f>
        <v>1122.08931334</v>
      </c>
      <c r="S51" s="36">
        <f>SUMIFS(СВЦЭМ!$D$33:$D$776,СВЦЭМ!$A$33:$A$776,$A51,СВЦЭМ!$B$33:$B$776,S$47)+'СЕТ СН'!$F$14+СВЦЭМ!$D$10+'СЕТ СН'!$F$6-'СЕТ СН'!$F$26</f>
        <v>1111.4672717399999</v>
      </c>
      <c r="T51" s="36">
        <f>SUMIFS(СВЦЭМ!$D$33:$D$776,СВЦЭМ!$A$33:$A$776,$A51,СВЦЭМ!$B$33:$B$776,T$47)+'СЕТ СН'!$F$14+СВЦЭМ!$D$10+'СЕТ СН'!$F$6-'СЕТ СН'!$F$26</f>
        <v>1097.5128242599999</v>
      </c>
      <c r="U51" s="36">
        <f>SUMIFS(СВЦЭМ!$D$33:$D$776,СВЦЭМ!$A$33:$A$776,$A51,СВЦЭМ!$B$33:$B$776,U$47)+'СЕТ СН'!$F$14+СВЦЭМ!$D$10+'СЕТ СН'!$F$6-'СЕТ СН'!$F$26</f>
        <v>1102.4937331900001</v>
      </c>
      <c r="V51" s="36">
        <f>SUMIFS(СВЦЭМ!$D$33:$D$776,СВЦЭМ!$A$33:$A$776,$A51,СВЦЭМ!$B$33:$B$776,V$47)+'СЕТ СН'!$F$14+СВЦЭМ!$D$10+'СЕТ СН'!$F$6-'СЕТ СН'!$F$26</f>
        <v>1104.0097654199999</v>
      </c>
      <c r="W51" s="36">
        <f>SUMIFS(СВЦЭМ!$D$33:$D$776,СВЦЭМ!$A$33:$A$776,$A51,СВЦЭМ!$B$33:$B$776,W$47)+'СЕТ СН'!$F$14+СВЦЭМ!$D$10+'СЕТ СН'!$F$6-'СЕТ СН'!$F$26</f>
        <v>1113.4458084299999</v>
      </c>
      <c r="X51" s="36">
        <f>SUMIFS(СВЦЭМ!$D$33:$D$776,СВЦЭМ!$A$33:$A$776,$A51,СВЦЭМ!$B$33:$B$776,X$47)+'СЕТ СН'!$F$14+СВЦЭМ!$D$10+'СЕТ СН'!$F$6-'СЕТ СН'!$F$26</f>
        <v>1130.6535893199998</v>
      </c>
      <c r="Y51" s="36">
        <f>SUMIFS(СВЦЭМ!$D$33:$D$776,СВЦЭМ!$A$33:$A$776,$A51,СВЦЭМ!$B$33:$B$776,Y$47)+'СЕТ СН'!$F$14+СВЦЭМ!$D$10+'СЕТ СН'!$F$6-'СЕТ СН'!$F$26</f>
        <v>1144.7850249099999</v>
      </c>
    </row>
    <row r="52" spans="1:25" ht="15.75" x14ac:dyDescent="0.2">
      <c r="A52" s="35">
        <f t="shared" si="1"/>
        <v>44201</v>
      </c>
      <c r="B52" s="36">
        <f>SUMIFS(СВЦЭМ!$D$33:$D$776,СВЦЭМ!$A$33:$A$776,$A52,СВЦЭМ!$B$33:$B$776,B$47)+'СЕТ СН'!$F$14+СВЦЭМ!$D$10+'СЕТ СН'!$F$6-'СЕТ СН'!$F$26</f>
        <v>1112.3883856</v>
      </c>
      <c r="C52" s="36">
        <f>SUMIFS(СВЦЭМ!$D$33:$D$776,СВЦЭМ!$A$33:$A$776,$A52,СВЦЭМ!$B$33:$B$776,C$47)+'СЕТ СН'!$F$14+СВЦЭМ!$D$10+'СЕТ СН'!$F$6-'СЕТ СН'!$F$26</f>
        <v>1142.7589881900001</v>
      </c>
      <c r="D52" s="36">
        <f>SUMIFS(СВЦЭМ!$D$33:$D$776,СВЦЭМ!$A$33:$A$776,$A52,СВЦЭМ!$B$33:$B$776,D$47)+'СЕТ СН'!$F$14+СВЦЭМ!$D$10+'СЕТ СН'!$F$6-'СЕТ СН'!$F$26</f>
        <v>1155.4469882799999</v>
      </c>
      <c r="E52" s="36">
        <f>SUMIFS(СВЦЭМ!$D$33:$D$776,СВЦЭМ!$A$33:$A$776,$A52,СВЦЭМ!$B$33:$B$776,E$47)+'СЕТ СН'!$F$14+СВЦЭМ!$D$10+'СЕТ СН'!$F$6-'СЕТ СН'!$F$26</f>
        <v>1161.7472700199999</v>
      </c>
      <c r="F52" s="36">
        <f>SUMIFS(СВЦЭМ!$D$33:$D$776,СВЦЭМ!$A$33:$A$776,$A52,СВЦЭМ!$B$33:$B$776,F$47)+'СЕТ СН'!$F$14+СВЦЭМ!$D$10+'СЕТ СН'!$F$6-'СЕТ СН'!$F$26</f>
        <v>1164.2026361599999</v>
      </c>
      <c r="G52" s="36">
        <f>SUMIFS(СВЦЭМ!$D$33:$D$776,СВЦЭМ!$A$33:$A$776,$A52,СВЦЭМ!$B$33:$B$776,G$47)+'СЕТ СН'!$F$14+СВЦЭМ!$D$10+'СЕТ СН'!$F$6-'СЕТ СН'!$F$26</f>
        <v>1186.15560802</v>
      </c>
      <c r="H52" s="36">
        <f>SUMIFS(СВЦЭМ!$D$33:$D$776,СВЦЭМ!$A$33:$A$776,$A52,СВЦЭМ!$B$33:$B$776,H$47)+'СЕТ СН'!$F$14+СВЦЭМ!$D$10+'СЕТ СН'!$F$6-'СЕТ СН'!$F$26</f>
        <v>1170.7959381599999</v>
      </c>
      <c r="I52" s="36">
        <f>SUMIFS(СВЦЭМ!$D$33:$D$776,СВЦЭМ!$A$33:$A$776,$A52,СВЦЭМ!$B$33:$B$776,I$47)+'СЕТ СН'!$F$14+СВЦЭМ!$D$10+'СЕТ СН'!$F$6-'СЕТ СН'!$F$26</f>
        <v>1154.2414477499999</v>
      </c>
      <c r="J52" s="36">
        <f>SUMIFS(СВЦЭМ!$D$33:$D$776,СВЦЭМ!$A$33:$A$776,$A52,СВЦЭМ!$B$33:$B$776,J$47)+'СЕТ СН'!$F$14+СВЦЭМ!$D$10+'СЕТ СН'!$F$6-'СЕТ СН'!$F$26</f>
        <v>1129.72172682</v>
      </c>
      <c r="K52" s="36">
        <f>SUMIFS(СВЦЭМ!$D$33:$D$776,СВЦЭМ!$A$33:$A$776,$A52,СВЦЭМ!$B$33:$B$776,K$47)+'СЕТ СН'!$F$14+СВЦЭМ!$D$10+'СЕТ СН'!$F$6-'СЕТ СН'!$F$26</f>
        <v>1100.49313467</v>
      </c>
      <c r="L52" s="36">
        <f>SUMIFS(СВЦЭМ!$D$33:$D$776,СВЦЭМ!$A$33:$A$776,$A52,СВЦЭМ!$B$33:$B$776,L$47)+'СЕТ СН'!$F$14+СВЦЭМ!$D$10+'СЕТ СН'!$F$6-'СЕТ СН'!$F$26</f>
        <v>1079.9584275299999</v>
      </c>
      <c r="M52" s="36">
        <f>SUMIFS(СВЦЭМ!$D$33:$D$776,СВЦЭМ!$A$33:$A$776,$A52,СВЦЭМ!$B$33:$B$776,M$47)+'СЕТ СН'!$F$14+СВЦЭМ!$D$10+'СЕТ СН'!$F$6-'СЕТ СН'!$F$26</f>
        <v>1086.97955731</v>
      </c>
      <c r="N52" s="36">
        <f>SUMIFS(СВЦЭМ!$D$33:$D$776,СВЦЭМ!$A$33:$A$776,$A52,СВЦЭМ!$B$33:$B$776,N$47)+'СЕТ СН'!$F$14+СВЦЭМ!$D$10+'СЕТ СН'!$F$6-'СЕТ СН'!$F$26</f>
        <v>1119.5922284799999</v>
      </c>
      <c r="O52" s="36">
        <f>SUMIFS(СВЦЭМ!$D$33:$D$776,СВЦЭМ!$A$33:$A$776,$A52,СВЦЭМ!$B$33:$B$776,O$47)+'СЕТ СН'!$F$14+СВЦЭМ!$D$10+'СЕТ СН'!$F$6-'СЕТ СН'!$F$26</f>
        <v>1146.1720726599999</v>
      </c>
      <c r="P52" s="36">
        <f>SUMIFS(СВЦЭМ!$D$33:$D$776,СВЦЭМ!$A$33:$A$776,$A52,СВЦЭМ!$B$33:$B$776,P$47)+'СЕТ СН'!$F$14+СВЦЭМ!$D$10+'СЕТ СН'!$F$6-'СЕТ СН'!$F$26</f>
        <v>1162.29583755</v>
      </c>
      <c r="Q52" s="36">
        <f>SUMIFS(СВЦЭМ!$D$33:$D$776,СВЦЭМ!$A$33:$A$776,$A52,СВЦЭМ!$B$33:$B$776,Q$47)+'СЕТ СН'!$F$14+СВЦЭМ!$D$10+'СЕТ СН'!$F$6-'СЕТ СН'!$F$26</f>
        <v>1167.3201510900001</v>
      </c>
      <c r="R52" s="36">
        <f>SUMIFS(СВЦЭМ!$D$33:$D$776,СВЦЭМ!$A$33:$A$776,$A52,СВЦЭМ!$B$33:$B$776,R$47)+'СЕТ СН'!$F$14+СВЦЭМ!$D$10+'СЕТ СН'!$F$6-'СЕТ СН'!$F$26</f>
        <v>1154.8370602499999</v>
      </c>
      <c r="S52" s="36">
        <f>SUMIFS(СВЦЭМ!$D$33:$D$776,СВЦЭМ!$A$33:$A$776,$A52,СВЦЭМ!$B$33:$B$776,S$47)+'СЕТ СН'!$F$14+СВЦЭМ!$D$10+'СЕТ СН'!$F$6-'СЕТ СН'!$F$26</f>
        <v>1142.86055607</v>
      </c>
      <c r="T52" s="36">
        <f>SUMIFS(СВЦЭМ!$D$33:$D$776,СВЦЭМ!$A$33:$A$776,$A52,СВЦЭМ!$B$33:$B$776,T$47)+'СЕТ СН'!$F$14+СВЦЭМ!$D$10+'СЕТ СН'!$F$6-'СЕТ СН'!$F$26</f>
        <v>1111.4356581</v>
      </c>
      <c r="U52" s="36">
        <f>SUMIFS(СВЦЭМ!$D$33:$D$776,СВЦЭМ!$A$33:$A$776,$A52,СВЦЭМ!$B$33:$B$776,U$47)+'СЕТ СН'!$F$14+СВЦЭМ!$D$10+'СЕТ СН'!$F$6-'СЕТ СН'!$F$26</f>
        <v>1118.2911483600001</v>
      </c>
      <c r="V52" s="36">
        <f>SUMIFS(СВЦЭМ!$D$33:$D$776,СВЦЭМ!$A$33:$A$776,$A52,СВЦЭМ!$B$33:$B$776,V$47)+'СЕТ СН'!$F$14+СВЦЭМ!$D$10+'СЕТ СН'!$F$6-'СЕТ СН'!$F$26</f>
        <v>1123.1582541299999</v>
      </c>
      <c r="W52" s="36">
        <f>SUMIFS(СВЦЭМ!$D$33:$D$776,СВЦЭМ!$A$33:$A$776,$A52,СВЦЭМ!$B$33:$B$776,W$47)+'СЕТ СН'!$F$14+СВЦЭМ!$D$10+'СЕТ СН'!$F$6-'СЕТ СН'!$F$26</f>
        <v>1138.3567614999999</v>
      </c>
      <c r="X52" s="36">
        <f>SUMIFS(СВЦЭМ!$D$33:$D$776,СВЦЭМ!$A$33:$A$776,$A52,СВЦЭМ!$B$33:$B$776,X$47)+'СЕТ СН'!$F$14+СВЦЭМ!$D$10+'СЕТ СН'!$F$6-'СЕТ СН'!$F$26</f>
        <v>1153.19941109</v>
      </c>
      <c r="Y52" s="36">
        <f>SUMIFS(СВЦЭМ!$D$33:$D$776,СВЦЭМ!$A$33:$A$776,$A52,СВЦЭМ!$B$33:$B$776,Y$47)+'СЕТ СН'!$F$14+СВЦЭМ!$D$10+'СЕТ СН'!$F$6-'СЕТ СН'!$F$26</f>
        <v>1169.8792100799999</v>
      </c>
    </row>
    <row r="53" spans="1:25" ht="15.75" x14ac:dyDescent="0.2">
      <c r="A53" s="35">
        <f t="shared" si="1"/>
        <v>44202</v>
      </c>
      <c r="B53" s="36">
        <f>SUMIFS(СВЦЭМ!$D$33:$D$776,СВЦЭМ!$A$33:$A$776,$A53,СВЦЭМ!$B$33:$B$776,B$47)+'СЕТ СН'!$F$14+СВЦЭМ!$D$10+'СЕТ СН'!$F$6-'СЕТ СН'!$F$26</f>
        <v>1159.9985873999999</v>
      </c>
      <c r="C53" s="36">
        <f>SUMIFS(СВЦЭМ!$D$33:$D$776,СВЦЭМ!$A$33:$A$776,$A53,СВЦЭМ!$B$33:$B$776,C$47)+'СЕТ СН'!$F$14+СВЦЭМ!$D$10+'СЕТ СН'!$F$6-'СЕТ СН'!$F$26</f>
        <v>1190.61443104</v>
      </c>
      <c r="D53" s="36">
        <f>SUMIFS(СВЦЭМ!$D$33:$D$776,СВЦЭМ!$A$33:$A$776,$A53,СВЦЭМ!$B$33:$B$776,D$47)+'СЕТ СН'!$F$14+СВЦЭМ!$D$10+'СЕТ СН'!$F$6-'СЕТ СН'!$F$26</f>
        <v>1214.16577181</v>
      </c>
      <c r="E53" s="36">
        <f>SUMIFS(СВЦЭМ!$D$33:$D$776,СВЦЭМ!$A$33:$A$776,$A53,СВЦЭМ!$B$33:$B$776,E$47)+'СЕТ СН'!$F$14+СВЦЭМ!$D$10+'СЕТ СН'!$F$6-'СЕТ СН'!$F$26</f>
        <v>1223.4035672299999</v>
      </c>
      <c r="F53" s="36">
        <f>SUMIFS(СВЦЭМ!$D$33:$D$776,СВЦЭМ!$A$33:$A$776,$A53,СВЦЭМ!$B$33:$B$776,F$47)+'СЕТ СН'!$F$14+СВЦЭМ!$D$10+'СЕТ СН'!$F$6-'СЕТ СН'!$F$26</f>
        <v>1234.4520211199999</v>
      </c>
      <c r="G53" s="36">
        <f>SUMIFS(СВЦЭМ!$D$33:$D$776,СВЦЭМ!$A$33:$A$776,$A53,СВЦЭМ!$B$33:$B$776,G$47)+'СЕТ СН'!$F$14+СВЦЭМ!$D$10+'СЕТ СН'!$F$6-'СЕТ СН'!$F$26</f>
        <v>1231.26338334</v>
      </c>
      <c r="H53" s="36">
        <f>SUMIFS(СВЦЭМ!$D$33:$D$776,СВЦЭМ!$A$33:$A$776,$A53,СВЦЭМ!$B$33:$B$776,H$47)+'СЕТ СН'!$F$14+СВЦЭМ!$D$10+'СЕТ СН'!$F$6-'СЕТ СН'!$F$26</f>
        <v>1215.4139726999999</v>
      </c>
      <c r="I53" s="36">
        <f>SUMIFS(СВЦЭМ!$D$33:$D$776,СВЦЭМ!$A$33:$A$776,$A53,СВЦЭМ!$B$33:$B$776,I$47)+'СЕТ СН'!$F$14+СВЦЭМ!$D$10+'СЕТ СН'!$F$6-'СЕТ СН'!$F$26</f>
        <v>1189.45631407</v>
      </c>
      <c r="J53" s="36">
        <f>SUMIFS(СВЦЭМ!$D$33:$D$776,СВЦЭМ!$A$33:$A$776,$A53,СВЦЭМ!$B$33:$B$776,J$47)+'СЕТ СН'!$F$14+СВЦЭМ!$D$10+'СЕТ СН'!$F$6-'СЕТ СН'!$F$26</f>
        <v>1146.22444793</v>
      </c>
      <c r="K53" s="36">
        <f>SUMIFS(СВЦЭМ!$D$33:$D$776,СВЦЭМ!$A$33:$A$776,$A53,СВЦЭМ!$B$33:$B$776,K$47)+'СЕТ СН'!$F$14+СВЦЭМ!$D$10+'СЕТ СН'!$F$6-'СЕТ СН'!$F$26</f>
        <v>1105.30963303</v>
      </c>
      <c r="L53" s="36">
        <f>SUMIFS(СВЦЭМ!$D$33:$D$776,СВЦЭМ!$A$33:$A$776,$A53,СВЦЭМ!$B$33:$B$776,L$47)+'СЕТ СН'!$F$14+СВЦЭМ!$D$10+'СЕТ СН'!$F$6-'СЕТ СН'!$F$26</f>
        <v>1092.8868352899999</v>
      </c>
      <c r="M53" s="36">
        <f>SUMIFS(СВЦЭМ!$D$33:$D$776,СВЦЭМ!$A$33:$A$776,$A53,СВЦЭМ!$B$33:$B$776,M$47)+'СЕТ СН'!$F$14+СВЦЭМ!$D$10+'СЕТ СН'!$F$6-'СЕТ СН'!$F$26</f>
        <v>1096.7286878300001</v>
      </c>
      <c r="N53" s="36">
        <f>SUMIFS(СВЦЭМ!$D$33:$D$776,СВЦЭМ!$A$33:$A$776,$A53,СВЦЭМ!$B$33:$B$776,N$47)+'СЕТ СН'!$F$14+СВЦЭМ!$D$10+'СЕТ СН'!$F$6-'СЕТ СН'!$F$26</f>
        <v>1124.59360025</v>
      </c>
      <c r="O53" s="36">
        <f>SUMIFS(СВЦЭМ!$D$33:$D$776,СВЦЭМ!$A$33:$A$776,$A53,СВЦЭМ!$B$33:$B$776,O$47)+'СЕТ СН'!$F$14+СВЦЭМ!$D$10+'СЕТ СН'!$F$6-'СЕТ СН'!$F$26</f>
        <v>1141.0290227200001</v>
      </c>
      <c r="P53" s="36">
        <f>SUMIFS(СВЦЭМ!$D$33:$D$776,СВЦЭМ!$A$33:$A$776,$A53,СВЦЭМ!$B$33:$B$776,P$47)+'СЕТ СН'!$F$14+СВЦЭМ!$D$10+'СЕТ СН'!$F$6-'СЕТ СН'!$F$26</f>
        <v>1151.9469453899999</v>
      </c>
      <c r="Q53" s="36">
        <f>SUMIFS(СВЦЭМ!$D$33:$D$776,СВЦЭМ!$A$33:$A$776,$A53,СВЦЭМ!$B$33:$B$776,Q$47)+'СЕТ СН'!$F$14+СВЦЭМ!$D$10+'СЕТ СН'!$F$6-'СЕТ СН'!$F$26</f>
        <v>1156.1409457499999</v>
      </c>
      <c r="R53" s="36">
        <f>SUMIFS(СВЦЭМ!$D$33:$D$776,СВЦЭМ!$A$33:$A$776,$A53,СВЦЭМ!$B$33:$B$776,R$47)+'СЕТ СН'!$F$14+СВЦЭМ!$D$10+'СЕТ СН'!$F$6-'СЕТ СН'!$F$26</f>
        <v>1142.2623900999999</v>
      </c>
      <c r="S53" s="36">
        <f>SUMIFS(СВЦЭМ!$D$33:$D$776,СВЦЭМ!$A$33:$A$776,$A53,СВЦЭМ!$B$33:$B$776,S$47)+'СЕТ СН'!$F$14+СВЦЭМ!$D$10+'СЕТ СН'!$F$6-'СЕТ СН'!$F$26</f>
        <v>1116.48244613</v>
      </c>
      <c r="T53" s="36">
        <f>SUMIFS(СВЦЭМ!$D$33:$D$776,СВЦЭМ!$A$33:$A$776,$A53,СВЦЭМ!$B$33:$B$776,T$47)+'СЕТ СН'!$F$14+СВЦЭМ!$D$10+'СЕТ СН'!$F$6-'СЕТ СН'!$F$26</f>
        <v>1091.0795836699999</v>
      </c>
      <c r="U53" s="36">
        <f>SUMIFS(СВЦЭМ!$D$33:$D$776,СВЦЭМ!$A$33:$A$776,$A53,СВЦЭМ!$B$33:$B$776,U$47)+'СЕТ СН'!$F$14+СВЦЭМ!$D$10+'СЕТ СН'!$F$6-'СЕТ СН'!$F$26</f>
        <v>1094.5562465600001</v>
      </c>
      <c r="V53" s="36">
        <f>SUMIFS(СВЦЭМ!$D$33:$D$776,СВЦЭМ!$A$33:$A$776,$A53,СВЦЭМ!$B$33:$B$776,V$47)+'СЕТ СН'!$F$14+СВЦЭМ!$D$10+'СЕТ СН'!$F$6-'СЕТ СН'!$F$26</f>
        <v>1101.3752704200001</v>
      </c>
      <c r="W53" s="36">
        <f>SUMIFS(СВЦЭМ!$D$33:$D$776,СВЦЭМ!$A$33:$A$776,$A53,СВЦЭМ!$B$33:$B$776,W$47)+'СЕТ СН'!$F$14+СВЦЭМ!$D$10+'СЕТ СН'!$F$6-'СЕТ СН'!$F$26</f>
        <v>1117.0988617399998</v>
      </c>
      <c r="X53" s="36">
        <f>SUMIFS(СВЦЭМ!$D$33:$D$776,СВЦЭМ!$A$33:$A$776,$A53,СВЦЭМ!$B$33:$B$776,X$47)+'СЕТ СН'!$F$14+СВЦЭМ!$D$10+'СЕТ СН'!$F$6-'СЕТ СН'!$F$26</f>
        <v>1134.5869046999999</v>
      </c>
      <c r="Y53" s="36">
        <f>SUMIFS(СВЦЭМ!$D$33:$D$776,СВЦЭМ!$A$33:$A$776,$A53,СВЦЭМ!$B$33:$B$776,Y$47)+'СЕТ СН'!$F$14+СВЦЭМ!$D$10+'СЕТ СН'!$F$6-'СЕТ СН'!$F$26</f>
        <v>1156.7506960599999</v>
      </c>
    </row>
    <row r="54" spans="1:25" ht="15.75" x14ac:dyDescent="0.2">
      <c r="A54" s="35">
        <f t="shared" si="1"/>
        <v>44203</v>
      </c>
      <c r="B54" s="36">
        <f>SUMIFS(СВЦЭМ!$D$33:$D$776,СВЦЭМ!$A$33:$A$776,$A54,СВЦЭМ!$B$33:$B$776,B$47)+'СЕТ СН'!$F$14+СВЦЭМ!$D$10+'СЕТ СН'!$F$6-'СЕТ СН'!$F$26</f>
        <v>1129.3494021900001</v>
      </c>
      <c r="C54" s="36">
        <f>SUMIFS(СВЦЭМ!$D$33:$D$776,СВЦЭМ!$A$33:$A$776,$A54,СВЦЭМ!$B$33:$B$776,C$47)+'СЕТ СН'!$F$14+СВЦЭМ!$D$10+'СЕТ СН'!$F$6-'СЕТ СН'!$F$26</f>
        <v>1162.4091384399999</v>
      </c>
      <c r="D54" s="36">
        <f>SUMIFS(СВЦЭМ!$D$33:$D$776,СВЦЭМ!$A$33:$A$776,$A54,СВЦЭМ!$B$33:$B$776,D$47)+'СЕТ СН'!$F$14+СВЦЭМ!$D$10+'СЕТ СН'!$F$6-'СЕТ СН'!$F$26</f>
        <v>1190.4744055199999</v>
      </c>
      <c r="E54" s="36">
        <f>SUMIFS(СВЦЭМ!$D$33:$D$776,СВЦЭМ!$A$33:$A$776,$A54,СВЦЭМ!$B$33:$B$776,E$47)+'СЕТ СН'!$F$14+СВЦЭМ!$D$10+'СЕТ СН'!$F$6-'СЕТ СН'!$F$26</f>
        <v>1200.63943933</v>
      </c>
      <c r="F54" s="36">
        <f>SUMIFS(СВЦЭМ!$D$33:$D$776,СВЦЭМ!$A$33:$A$776,$A54,СВЦЭМ!$B$33:$B$776,F$47)+'СЕТ СН'!$F$14+СВЦЭМ!$D$10+'СЕТ СН'!$F$6-'СЕТ СН'!$F$26</f>
        <v>1210.2546003099999</v>
      </c>
      <c r="G54" s="36">
        <f>SUMIFS(СВЦЭМ!$D$33:$D$776,СВЦЭМ!$A$33:$A$776,$A54,СВЦЭМ!$B$33:$B$776,G$47)+'СЕТ СН'!$F$14+СВЦЭМ!$D$10+'СЕТ СН'!$F$6-'СЕТ СН'!$F$26</f>
        <v>1204.0178039299999</v>
      </c>
      <c r="H54" s="36">
        <f>SUMIFS(СВЦЭМ!$D$33:$D$776,СВЦЭМ!$A$33:$A$776,$A54,СВЦЭМ!$B$33:$B$776,H$47)+'СЕТ СН'!$F$14+СВЦЭМ!$D$10+'СЕТ СН'!$F$6-'СЕТ СН'!$F$26</f>
        <v>1188.03228936</v>
      </c>
      <c r="I54" s="36">
        <f>SUMIFS(СВЦЭМ!$D$33:$D$776,СВЦЭМ!$A$33:$A$776,$A54,СВЦЭМ!$B$33:$B$776,I$47)+'СЕТ СН'!$F$14+СВЦЭМ!$D$10+'СЕТ СН'!$F$6-'СЕТ СН'!$F$26</f>
        <v>1161.5741727299999</v>
      </c>
      <c r="J54" s="36">
        <f>SUMIFS(СВЦЭМ!$D$33:$D$776,СВЦЭМ!$A$33:$A$776,$A54,СВЦЭМ!$B$33:$B$776,J$47)+'СЕТ СН'!$F$14+СВЦЭМ!$D$10+'СЕТ СН'!$F$6-'СЕТ СН'!$F$26</f>
        <v>1136.5796593</v>
      </c>
      <c r="K54" s="36">
        <f>SUMIFS(СВЦЭМ!$D$33:$D$776,СВЦЭМ!$A$33:$A$776,$A54,СВЦЭМ!$B$33:$B$776,K$47)+'СЕТ СН'!$F$14+СВЦЭМ!$D$10+'СЕТ СН'!$F$6-'СЕТ СН'!$F$26</f>
        <v>1111.5896450499999</v>
      </c>
      <c r="L54" s="36">
        <f>SUMIFS(СВЦЭМ!$D$33:$D$776,СВЦЭМ!$A$33:$A$776,$A54,СВЦЭМ!$B$33:$B$776,L$47)+'СЕТ СН'!$F$14+СВЦЭМ!$D$10+'СЕТ СН'!$F$6-'СЕТ СН'!$F$26</f>
        <v>1096.1634301399999</v>
      </c>
      <c r="M54" s="36">
        <f>SUMIFS(СВЦЭМ!$D$33:$D$776,СВЦЭМ!$A$33:$A$776,$A54,СВЦЭМ!$B$33:$B$776,M$47)+'СЕТ СН'!$F$14+СВЦЭМ!$D$10+'СЕТ СН'!$F$6-'СЕТ СН'!$F$26</f>
        <v>1110.93557231</v>
      </c>
      <c r="N54" s="36">
        <f>SUMIFS(СВЦЭМ!$D$33:$D$776,СВЦЭМ!$A$33:$A$776,$A54,СВЦЭМ!$B$33:$B$776,N$47)+'СЕТ СН'!$F$14+СВЦЭМ!$D$10+'СЕТ СН'!$F$6-'СЕТ СН'!$F$26</f>
        <v>1158.7839795800001</v>
      </c>
      <c r="O54" s="36">
        <f>SUMIFS(СВЦЭМ!$D$33:$D$776,СВЦЭМ!$A$33:$A$776,$A54,СВЦЭМ!$B$33:$B$776,O$47)+'СЕТ СН'!$F$14+СВЦЭМ!$D$10+'СЕТ СН'!$F$6-'СЕТ СН'!$F$26</f>
        <v>1166.27014882</v>
      </c>
      <c r="P54" s="36">
        <f>SUMIFS(СВЦЭМ!$D$33:$D$776,СВЦЭМ!$A$33:$A$776,$A54,СВЦЭМ!$B$33:$B$776,P$47)+'СЕТ СН'!$F$14+СВЦЭМ!$D$10+'СЕТ СН'!$F$6-'СЕТ СН'!$F$26</f>
        <v>1177.9090993299999</v>
      </c>
      <c r="Q54" s="36">
        <f>SUMIFS(СВЦЭМ!$D$33:$D$776,СВЦЭМ!$A$33:$A$776,$A54,СВЦЭМ!$B$33:$B$776,Q$47)+'СЕТ СН'!$F$14+СВЦЭМ!$D$10+'СЕТ СН'!$F$6-'СЕТ СН'!$F$26</f>
        <v>1188.8432872599999</v>
      </c>
      <c r="R54" s="36">
        <f>SUMIFS(СВЦЭМ!$D$33:$D$776,СВЦЭМ!$A$33:$A$776,$A54,СВЦЭМ!$B$33:$B$776,R$47)+'СЕТ СН'!$F$14+СВЦЭМ!$D$10+'СЕТ СН'!$F$6-'СЕТ СН'!$F$26</f>
        <v>1185.86998786</v>
      </c>
      <c r="S54" s="36">
        <f>SUMIFS(СВЦЭМ!$D$33:$D$776,СВЦЭМ!$A$33:$A$776,$A54,СВЦЭМ!$B$33:$B$776,S$47)+'СЕТ СН'!$F$14+СВЦЭМ!$D$10+'СЕТ СН'!$F$6-'СЕТ СН'!$F$26</f>
        <v>1161.22096762</v>
      </c>
      <c r="T54" s="36">
        <f>SUMIFS(СВЦЭМ!$D$33:$D$776,СВЦЭМ!$A$33:$A$776,$A54,СВЦЭМ!$B$33:$B$776,T$47)+'СЕТ СН'!$F$14+СВЦЭМ!$D$10+'СЕТ СН'!$F$6-'СЕТ СН'!$F$26</f>
        <v>1137.24055208</v>
      </c>
      <c r="U54" s="36">
        <f>SUMIFS(СВЦЭМ!$D$33:$D$776,СВЦЭМ!$A$33:$A$776,$A54,СВЦЭМ!$B$33:$B$776,U$47)+'СЕТ СН'!$F$14+СВЦЭМ!$D$10+'СЕТ СН'!$F$6-'СЕТ СН'!$F$26</f>
        <v>1146.3100699699999</v>
      </c>
      <c r="V54" s="36">
        <f>SUMIFS(СВЦЭМ!$D$33:$D$776,СВЦЭМ!$A$33:$A$776,$A54,СВЦЭМ!$B$33:$B$776,V$47)+'СЕТ СН'!$F$14+СВЦЭМ!$D$10+'СЕТ СН'!$F$6-'СЕТ СН'!$F$26</f>
        <v>1145.3492191</v>
      </c>
      <c r="W54" s="36">
        <f>SUMIFS(СВЦЭМ!$D$33:$D$776,СВЦЭМ!$A$33:$A$776,$A54,СВЦЭМ!$B$33:$B$776,W$47)+'СЕТ СН'!$F$14+СВЦЭМ!$D$10+'СЕТ СН'!$F$6-'СЕТ СН'!$F$26</f>
        <v>1163.9335445300001</v>
      </c>
      <c r="X54" s="36">
        <f>SUMIFS(СВЦЭМ!$D$33:$D$776,СВЦЭМ!$A$33:$A$776,$A54,СВЦЭМ!$B$33:$B$776,X$47)+'СЕТ СН'!$F$14+СВЦЭМ!$D$10+'СЕТ СН'!$F$6-'СЕТ СН'!$F$26</f>
        <v>1180.4613859999999</v>
      </c>
      <c r="Y54" s="36">
        <f>SUMIFS(СВЦЭМ!$D$33:$D$776,СВЦЭМ!$A$33:$A$776,$A54,СВЦЭМ!$B$33:$B$776,Y$47)+'СЕТ СН'!$F$14+СВЦЭМ!$D$10+'СЕТ СН'!$F$6-'СЕТ СН'!$F$26</f>
        <v>1203.1753066700001</v>
      </c>
    </row>
    <row r="55" spans="1:25" ht="15.75" x14ac:dyDescent="0.2">
      <c r="A55" s="35">
        <f t="shared" si="1"/>
        <v>44204</v>
      </c>
      <c r="B55" s="36">
        <f>SUMIFS(СВЦЭМ!$D$33:$D$776,СВЦЭМ!$A$33:$A$776,$A55,СВЦЭМ!$B$33:$B$776,B$47)+'СЕТ СН'!$F$14+СВЦЭМ!$D$10+'СЕТ СН'!$F$6-'СЕТ СН'!$F$26</f>
        <v>1142.68020127</v>
      </c>
      <c r="C55" s="36">
        <f>SUMIFS(СВЦЭМ!$D$33:$D$776,СВЦЭМ!$A$33:$A$776,$A55,СВЦЭМ!$B$33:$B$776,C$47)+'СЕТ СН'!$F$14+СВЦЭМ!$D$10+'СЕТ СН'!$F$6-'СЕТ СН'!$F$26</f>
        <v>1181.9820631600001</v>
      </c>
      <c r="D55" s="36">
        <f>SUMIFS(СВЦЭМ!$D$33:$D$776,СВЦЭМ!$A$33:$A$776,$A55,СВЦЭМ!$B$33:$B$776,D$47)+'СЕТ СН'!$F$14+СВЦЭМ!$D$10+'СЕТ СН'!$F$6-'СЕТ СН'!$F$26</f>
        <v>1206.1466604099999</v>
      </c>
      <c r="E55" s="36">
        <f>SUMIFS(СВЦЭМ!$D$33:$D$776,СВЦЭМ!$A$33:$A$776,$A55,СВЦЭМ!$B$33:$B$776,E$47)+'СЕТ СН'!$F$14+СВЦЭМ!$D$10+'СЕТ СН'!$F$6-'СЕТ СН'!$F$26</f>
        <v>1222.8790165</v>
      </c>
      <c r="F55" s="36">
        <f>SUMIFS(СВЦЭМ!$D$33:$D$776,СВЦЭМ!$A$33:$A$776,$A55,СВЦЭМ!$B$33:$B$776,F$47)+'СЕТ СН'!$F$14+СВЦЭМ!$D$10+'СЕТ СН'!$F$6-'СЕТ СН'!$F$26</f>
        <v>1229.67825662</v>
      </c>
      <c r="G55" s="36">
        <f>SUMIFS(СВЦЭМ!$D$33:$D$776,СВЦЭМ!$A$33:$A$776,$A55,СВЦЭМ!$B$33:$B$776,G$47)+'СЕТ СН'!$F$14+СВЦЭМ!$D$10+'СЕТ СН'!$F$6-'СЕТ СН'!$F$26</f>
        <v>1224.9815575600001</v>
      </c>
      <c r="H55" s="36">
        <f>SUMIFS(СВЦЭМ!$D$33:$D$776,СВЦЭМ!$A$33:$A$776,$A55,СВЦЭМ!$B$33:$B$776,H$47)+'СЕТ СН'!$F$14+СВЦЭМ!$D$10+'СЕТ СН'!$F$6-'СЕТ СН'!$F$26</f>
        <v>1206.8352875599999</v>
      </c>
      <c r="I55" s="36">
        <f>SUMIFS(СВЦЭМ!$D$33:$D$776,СВЦЭМ!$A$33:$A$776,$A55,СВЦЭМ!$B$33:$B$776,I$47)+'СЕТ СН'!$F$14+СВЦЭМ!$D$10+'СЕТ СН'!$F$6-'СЕТ СН'!$F$26</f>
        <v>1225.9612743</v>
      </c>
      <c r="J55" s="36">
        <f>SUMIFS(СВЦЭМ!$D$33:$D$776,СВЦЭМ!$A$33:$A$776,$A55,СВЦЭМ!$B$33:$B$776,J$47)+'СЕТ СН'!$F$14+СВЦЭМ!$D$10+'СЕТ СН'!$F$6-'СЕТ СН'!$F$26</f>
        <v>1199.70583794</v>
      </c>
      <c r="K55" s="36">
        <f>SUMIFS(СВЦЭМ!$D$33:$D$776,СВЦЭМ!$A$33:$A$776,$A55,СВЦЭМ!$B$33:$B$776,K$47)+'СЕТ СН'!$F$14+СВЦЭМ!$D$10+'СЕТ СН'!$F$6-'СЕТ СН'!$F$26</f>
        <v>1169.97730568</v>
      </c>
      <c r="L55" s="36">
        <f>SUMIFS(СВЦЭМ!$D$33:$D$776,СВЦЭМ!$A$33:$A$776,$A55,СВЦЭМ!$B$33:$B$776,L$47)+'СЕТ СН'!$F$14+СВЦЭМ!$D$10+'СЕТ СН'!$F$6-'СЕТ СН'!$F$26</f>
        <v>1149.16600926</v>
      </c>
      <c r="M55" s="36">
        <f>SUMIFS(СВЦЭМ!$D$33:$D$776,СВЦЭМ!$A$33:$A$776,$A55,СВЦЭМ!$B$33:$B$776,M$47)+'СЕТ СН'!$F$14+СВЦЭМ!$D$10+'СЕТ СН'!$F$6-'СЕТ СН'!$F$26</f>
        <v>1138.57298799</v>
      </c>
      <c r="N55" s="36">
        <f>SUMIFS(СВЦЭМ!$D$33:$D$776,СВЦЭМ!$A$33:$A$776,$A55,СВЦЭМ!$B$33:$B$776,N$47)+'СЕТ СН'!$F$14+СВЦЭМ!$D$10+'СЕТ СН'!$F$6-'СЕТ СН'!$F$26</f>
        <v>1160.9986417099999</v>
      </c>
      <c r="O55" s="36">
        <f>SUMIFS(СВЦЭМ!$D$33:$D$776,СВЦЭМ!$A$33:$A$776,$A55,СВЦЭМ!$B$33:$B$776,O$47)+'СЕТ СН'!$F$14+СВЦЭМ!$D$10+'СЕТ СН'!$F$6-'СЕТ СН'!$F$26</f>
        <v>1171.4738776199999</v>
      </c>
      <c r="P55" s="36">
        <f>SUMIFS(СВЦЭМ!$D$33:$D$776,СВЦЭМ!$A$33:$A$776,$A55,СВЦЭМ!$B$33:$B$776,P$47)+'СЕТ СН'!$F$14+СВЦЭМ!$D$10+'СЕТ СН'!$F$6-'СЕТ СН'!$F$26</f>
        <v>1186.09500811</v>
      </c>
      <c r="Q55" s="36">
        <f>SUMIFS(СВЦЭМ!$D$33:$D$776,СВЦЭМ!$A$33:$A$776,$A55,СВЦЭМ!$B$33:$B$776,Q$47)+'СЕТ СН'!$F$14+СВЦЭМ!$D$10+'СЕТ СН'!$F$6-'СЕТ СН'!$F$26</f>
        <v>1197.96838142</v>
      </c>
      <c r="R55" s="36">
        <f>SUMIFS(СВЦЭМ!$D$33:$D$776,СВЦЭМ!$A$33:$A$776,$A55,СВЦЭМ!$B$33:$B$776,R$47)+'СЕТ СН'!$F$14+СВЦЭМ!$D$10+'СЕТ СН'!$F$6-'СЕТ СН'!$F$26</f>
        <v>1187.79267553</v>
      </c>
      <c r="S55" s="36">
        <f>SUMIFS(СВЦЭМ!$D$33:$D$776,СВЦЭМ!$A$33:$A$776,$A55,СВЦЭМ!$B$33:$B$776,S$47)+'СЕТ СН'!$F$14+СВЦЭМ!$D$10+'СЕТ СН'!$F$6-'СЕТ СН'!$F$26</f>
        <v>1159.9415356299999</v>
      </c>
      <c r="T55" s="36">
        <f>SUMIFS(СВЦЭМ!$D$33:$D$776,СВЦЭМ!$A$33:$A$776,$A55,СВЦЭМ!$B$33:$B$776,T$47)+'СЕТ СН'!$F$14+СВЦЭМ!$D$10+'СЕТ СН'!$F$6-'СЕТ СН'!$F$26</f>
        <v>1137.58665118</v>
      </c>
      <c r="U55" s="36">
        <f>SUMIFS(СВЦЭМ!$D$33:$D$776,СВЦЭМ!$A$33:$A$776,$A55,СВЦЭМ!$B$33:$B$776,U$47)+'СЕТ СН'!$F$14+СВЦЭМ!$D$10+'СЕТ СН'!$F$6-'СЕТ СН'!$F$26</f>
        <v>1140.24043538</v>
      </c>
      <c r="V55" s="36">
        <f>SUMIFS(СВЦЭМ!$D$33:$D$776,СВЦЭМ!$A$33:$A$776,$A55,СВЦЭМ!$B$33:$B$776,V$47)+'СЕТ СН'!$F$14+СВЦЭМ!$D$10+'СЕТ СН'!$F$6-'СЕТ СН'!$F$26</f>
        <v>1145.10355422</v>
      </c>
      <c r="W55" s="36">
        <f>SUMIFS(СВЦЭМ!$D$33:$D$776,СВЦЭМ!$A$33:$A$776,$A55,СВЦЭМ!$B$33:$B$776,W$47)+'СЕТ СН'!$F$14+СВЦЭМ!$D$10+'СЕТ СН'!$F$6-'СЕТ СН'!$F$26</f>
        <v>1159.3016985500001</v>
      </c>
      <c r="X55" s="36">
        <f>SUMIFS(СВЦЭМ!$D$33:$D$776,СВЦЭМ!$A$33:$A$776,$A55,СВЦЭМ!$B$33:$B$776,X$47)+'СЕТ СН'!$F$14+СВЦЭМ!$D$10+'СЕТ СН'!$F$6-'СЕТ СН'!$F$26</f>
        <v>1171.29949375</v>
      </c>
      <c r="Y55" s="36">
        <f>SUMIFS(СВЦЭМ!$D$33:$D$776,СВЦЭМ!$A$33:$A$776,$A55,СВЦЭМ!$B$33:$B$776,Y$47)+'СЕТ СН'!$F$14+СВЦЭМ!$D$10+'СЕТ СН'!$F$6-'СЕТ СН'!$F$26</f>
        <v>1192.63308521</v>
      </c>
    </row>
    <row r="56" spans="1:25" ht="15.75" x14ac:dyDescent="0.2">
      <c r="A56" s="35">
        <f t="shared" si="1"/>
        <v>44205</v>
      </c>
      <c r="B56" s="36">
        <f>SUMIFS(СВЦЭМ!$D$33:$D$776,СВЦЭМ!$A$33:$A$776,$A56,СВЦЭМ!$B$33:$B$776,B$47)+'СЕТ СН'!$F$14+СВЦЭМ!$D$10+'СЕТ СН'!$F$6-'СЕТ СН'!$F$26</f>
        <v>1167.4242600499999</v>
      </c>
      <c r="C56" s="36">
        <f>SUMIFS(СВЦЭМ!$D$33:$D$776,СВЦЭМ!$A$33:$A$776,$A56,СВЦЭМ!$B$33:$B$776,C$47)+'СЕТ СН'!$F$14+СВЦЭМ!$D$10+'СЕТ СН'!$F$6-'СЕТ СН'!$F$26</f>
        <v>1196.45743042</v>
      </c>
      <c r="D56" s="36">
        <f>SUMIFS(СВЦЭМ!$D$33:$D$776,СВЦЭМ!$A$33:$A$776,$A56,СВЦЭМ!$B$33:$B$776,D$47)+'СЕТ СН'!$F$14+СВЦЭМ!$D$10+'СЕТ СН'!$F$6-'СЕТ СН'!$F$26</f>
        <v>1213.18832681</v>
      </c>
      <c r="E56" s="36">
        <f>SUMIFS(СВЦЭМ!$D$33:$D$776,СВЦЭМ!$A$33:$A$776,$A56,СВЦЭМ!$B$33:$B$776,E$47)+'СЕТ СН'!$F$14+СВЦЭМ!$D$10+'СЕТ СН'!$F$6-'СЕТ СН'!$F$26</f>
        <v>1220.40864751</v>
      </c>
      <c r="F56" s="36">
        <f>SUMIFS(СВЦЭМ!$D$33:$D$776,СВЦЭМ!$A$33:$A$776,$A56,СВЦЭМ!$B$33:$B$776,F$47)+'СЕТ СН'!$F$14+СВЦЭМ!$D$10+'СЕТ СН'!$F$6-'СЕТ СН'!$F$26</f>
        <v>1226.98349811</v>
      </c>
      <c r="G56" s="36">
        <f>SUMIFS(СВЦЭМ!$D$33:$D$776,СВЦЭМ!$A$33:$A$776,$A56,СВЦЭМ!$B$33:$B$776,G$47)+'СЕТ СН'!$F$14+СВЦЭМ!$D$10+'СЕТ СН'!$F$6-'СЕТ СН'!$F$26</f>
        <v>1222.3801511699999</v>
      </c>
      <c r="H56" s="36">
        <f>SUMIFS(СВЦЭМ!$D$33:$D$776,СВЦЭМ!$A$33:$A$776,$A56,СВЦЭМ!$B$33:$B$776,H$47)+'СЕТ СН'!$F$14+СВЦЭМ!$D$10+'СЕТ СН'!$F$6-'СЕТ СН'!$F$26</f>
        <v>1213.6989274099999</v>
      </c>
      <c r="I56" s="36">
        <f>SUMIFS(СВЦЭМ!$D$33:$D$776,СВЦЭМ!$A$33:$A$776,$A56,СВЦЭМ!$B$33:$B$776,I$47)+'СЕТ СН'!$F$14+СВЦЭМ!$D$10+'СЕТ СН'!$F$6-'СЕТ СН'!$F$26</f>
        <v>1186.2408677599999</v>
      </c>
      <c r="J56" s="36">
        <f>SUMIFS(СВЦЭМ!$D$33:$D$776,СВЦЭМ!$A$33:$A$776,$A56,СВЦЭМ!$B$33:$B$776,J$47)+'СЕТ СН'!$F$14+СВЦЭМ!$D$10+'СЕТ СН'!$F$6-'СЕТ СН'!$F$26</f>
        <v>1162.1469530100001</v>
      </c>
      <c r="K56" s="36">
        <f>SUMIFS(СВЦЭМ!$D$33:$D$776,СВЦЭМ!$A$33:$A$776,$A56,СВЦЭМ!$B$33:$B$776,K$47)+'СЕТ СН'!$F$14+СВЦЭМ!$D$10+'СЕТ СН'!$F$6-'СЕТ СН'!$F$26</f>
        <v>1141.2019404</v>
      </c>
      <c r="L56" s="36">
        <f>SUMIFS(СВЦЭМ!$D$33:$D$776,СВЦЭМ!$A$33:$A$776,$A56,СВЦЭМ!$B$33:$B$776,L$47)+'СЕТ СН'!$F$14+СВЦЭМ!$D$10+'СЕТ СН'!$F$6-'СЕТ СН'!$F$26</f>
        <v>1126.6131310000001</v>
      </c>
      <c r="M56" s="36">
        <f>SUMIFS(СВЦЭМ!$D$33:$D$776,СВЦЭМ!$A$33:$A$776,$A56,СВЦЭМ!$B$33:$B$776,M$47)+'СЕТ СН'!$F$14+СВЦЭМ!$D$10+'СЕТ СН'!$F$6-'СЕТ СН'!$F$26</f>
        <v>1121.77330293</v>
      </c>
      <c r="N56" s="36">
        <f>SUMIFS(СВЦЭМ!$D$33:$D$776,СВЦЭМ!$A$33:$A$776,$A56,СВЦЭМ!$B$33:$B$776,N$47)+'СЕТ СН'!$F$14+СВЦЭМ!$D$10+'СЕТ СН'!$F$6-'СЕТ СН'!$F$26</f>
        <v>1140.5443345799999</v>
      </c>
      <c r="O56" s="36">
        <f>SUMIFS(СВЦЭМ!$D$33:$D$776,СВЦЭМ!$A$33:$A$776,$A56,СВЦЭМ!$B$33:$B$776,O$47)+'СЕТ СН'!$F$14+СВЦЭМ!$D$10+'СЕТ СН'!$F$6-'СЕТ СН'!$F$26</f>
        <v>1153.54425367</v>
      </c>
      <c r="P56" s="36">
        <f>SUMIFS(СВЦЭМ!$D$33:$D$776,СВЦЭМ!$A$33:$A$776,$A56,СВЦЭМ!$B$33:$B$776,P$47)+'СЕТ СН'!$F$14+СВЦЭМ!$D$10+'СЕТ СН'!$F$6-'СЕТ СН'!$F$26</f>
        <v>1161.1825211299999</v>
      </c>
      <c r="Q56" s="36">
        <f>SUMIFS(СВЦЭМ!$D$33:$D$776,СВЦЭМ!$A$33:$A$776,$A56,СВЦЭМ!$B$33:$B$776,Q$47)+'СЕТ СН'!$F$14+СВЦЭМ!$D$10+'СЕТ СН'!$F$6-'СЕТ СН'!$F$26</f>
        <v>1163.92710588</v>
      </c>
      <c r="R56" s="36">
        <f>SUMIFS(СВЦЭМ!$D$33:$D$776,СВЦЭМ!$A$33:$A$776,$A56,СВЦЭМ!$B$33:$B$776,R$47)+'СЕТ СН'!$F$14+СВЦЭМ!$D$10+'СЕТ СН'!$F$6-'СЕТ СН'!$F$26</f>
        <v>1152.82674047</v>
      </c>
      <c r="S56" s="36">
        <f>SUMIFS(СВЦЭМ!$D$33:$D$776,СВЦЭМ!$A$33:$A$776,$A56,СВЦЭМ!$B$33:$B$776,S$47)+'СЕТ СН'!$F$14+СВЦЭМ!$D$10+'СЕТ СН'!$F$6-'СЕТ СН'!$F$26</f>
        <v>1135.1231253000001</v>
      </c>
      <c r="T56" s="36">
        <f>SUMIFS(СВЦЭМ!$D$33:$D$776,СВЦЭМ!$A$33:$A$776,$A56,СВЦЭМ!$B$33:$B$776,T$47)+'СЕТ СН'!$F$14+СВЦЭМ!$D$10+'СЕТ СН'!$F$6-'СЕТ СН'!$F$26</f>
        <v>1116.3466369399998</v>
      </c>
      <c r="U56" s="36">
        <f>SUMIFS(СВЦЭМ!$D$33:$D$776,СВЦЭМ!$A$33:$A$776,$A56,СВЦЭМ!$B$33:$B$776,U$47)+'СЕТ СН'!$F$14+СВЦЭМ!$D$10+'СЕТ СН'!$F$6-'СЕТ СН'!$F$26</f>
        <v>1116.7362608799999</v>
      </c>
      <c r="V56" s="36">
        <f>SUMIFS(СВЦЭМ!$D$33:$D$776,СВЦЭМ!$A$33:$A$776,$A56,СВЦЭМ!$B$33:$B$776,V$47)+'СЕТ СН'!$F$14+СВЦЭМ!$D$10+'СЕТ СН'!$F$6-'СЕТ СН'!$F$26</f>
        <v>1110.02552285</v>
      </c>
      <c r="W56" s="36">
        <f>SUMIFS(СВЦЭМ!$D$33:$D$776,СВЦЭМ!$A$33:$A$776,$A56,СВЦЭМ!$B$33:$B$776,W$47)+'СЕТ СН'!$F$14+СВЦЭМ!$D$10+'СЕТ СН'!$F$6-'СЕТ СН'!$F$26</f>
        <v>1131.17223771</v>
      </c>
      <c r="X56" s="36">
        <f>SUMIFS(СВЦЭМ!$D$33:$D$776,СВЦЭМ!$A$33:$A$776,$A56,СВЦЭМ!$B$33:$B$776,X$47)+'СЕТ СН'!$F$14+СВЦЭМ!$D$10+'СЕТ СН'!$F$6-'СЕТ СН'!$F$26</f>
        <v>1145.27465882</v>
      </c>
      <c r="Y56" s="36">
        <f>SUMIFS(СВЦЭМ!$D$33:$D$776,СВЦЭМ!$A$33:$A$776,$A56,СВЦЭМ!$B$33:$B$776,Y$47)+'СЕТ СН'!$F$14+СВЦЭМ!$D$10+'СЕТ СН'!$F$6-'СЕТ СН'!$F$26</f>
        <v>1160.0225218999999</v>
      </c>
    </row>
    <row r="57" spans="1:25" ht="15.75" x14ac:dyDescent="0.2">
      <c r="A57" s="35">
        <f t="shared" si="1"/>
        <v>44206</v>
      </c>
      <c r="B57" s="36">
        <f>SUMIFS(СВЦЭМ!$D$33:$D$776,СВЦЭМ!$A$33:$A$776,$A57,СВЦЭМ!$B$33:$B$776,B$47)+'СЕТ СН'!$F$14+СВЦЭМ!$D$10+'СЕТ СН'!$F$6-'СЕТ СН'!$F$26</f>
        <v>1156.4786003500001</v>
      </c>
      <c r="C57" s="36">
        <f>SUMIFS(СВЦЭМ!$D$33:$D$776,СВЦЭМ!$A$33:$A$776,$A57,СВЦЭМ!$B$33:$B$776,C$47)+'СЕТ СН'!$F$14+СВЦЭМ!$D$10+'СЕТ СН'!$F$6-'СЕТ СН'!$F$26</f>
        <v>1191.8526836599999</v>
      </c>
      <c r="D57" s="36">
        <f>SUMIFS(СВЦЭМ!$D$33:$D$776,СВЦЭМ!$A$33:$A$776,$A57,СВЦЭМ!$B$33:$B$776,D$47)+'СЕТ СН'!$F$14+СВЦЭМ!$D$10+'СЕТ СН'!$F$6-'СЕТ СН'!$F$26</f>
        <v>1215.28782409</v>
      </c>
      <c r="E57" s="36">
        <f>SUMIFS(СВЦЭМ!$D$33:$D$776,СВЦЭМ!$A$33:$A$776,$A57,СВЦЭМ!$B$33:$B$776,E$47)+'СЕТ СН'!$F$14+СВЦЭМ!$D$10+'СЕТ СН'!$F$6-'СЕТ СН'!$F$26</f>
        <v>1222.47169646</v>
      </c>
      <c r="F57" s="36">
        <f>SUMIFS(СВЦЭМ!$D$33:$D$776,СВЦЭМ!$A$33:$A$776,$A57,СВЦЭМ!$B$33:$B$776,F$47)+'СЕТ СН'!$F$14+СВЦЭМ!$D$10+'СЕТ СН'!$F$6-'СЕТ СН'!$F$26</f>
        <v>1233.82551169</v>
      </c>
      <c r="G57" s="36">
        <f>SUMIFS(СВЦЭМ!$D$33:$D$776,СВЦЭМ!$A$33:$A$776,$A57,СВЦЭМ!$B$33:$B$776,G$47)+'СЕТ СН'!$F$14+СВЦЭМ!$D$10+'СЕТ СН'!$F$6-'СЕТ СН'!$F$26</f>
        <v>1229.7895893899999</v>
      </c>
      <c r="H57" s="36">
        <f>SUMIFS(СВЦЭМ!$D$33:$D$776,СВЦЭМ!$A$33:$A$776,$A57,СВЦЭМ!$B$33:$B$776,H$47)+'СЕТ СН'!$F$14+СВЦЭМ!$D$10+'СЕТ СН'!$F$6-'СЕТ СН'!$F$26</f>
        <v>1216.55948773</v>
      </c>
      <c r="I57" s="36">
        <f>SUMIFS(СВЦЭМ!$D$33:$D$776,СВЦЭМ!$A$33:$A$776,$A57,СВЦЭМ!$B$33:$B$776,I$47)+'СЕТ СН'!$F$14+СВЦЭМ!$D$10+'СЕТ СН'!$F$6-'СЕТ СН'!$F$26</f>
        <v>1207.28448297</v>
      </c>
      <c r="J57" s="36">
        <f>SUMIFS(СВЦЭМ!$D$33:$D$776,СВЦЭМ!$A$33:$A$776,$A57,СВЦЭМ!$B$33:$B$776,J$47)+'СЕТ СН'!$F$14+СВЦЭМ!$D$10+'СЕТ СН'!$F$6-'СЕТ СН'!$F$26</f>
        <v>1199.0459133899999</v>
      </c>
      <c r="K57" s="36">
        <f>SUMIFS(СВЦЭМ!$D$33:$D$776,СВЦЭМ!$A$33:$A$776,$A57,СВЦЭМ!$B$33:$B$776,K$47)+'СЕТ СН'!$F$14+СВЦЭМ!$D$10+'СЕТ СН'!$F$6-'СЕТ СН'!$F$26</f>
        <v>1172.2599794999999</v>
      </c>
      <c r="L57" s="36">
        <f>SUMIFS(СВЦЭМ!$D$33:$D$776,СВЦЭМ!$A$33:$A$776,$A57,СВЦЭМ!$B$33:$B$776,L$47)+'СЕТ СН'!$F$14+СВЦЭМ!$D$10+'СЕТ СН'!$F$6-'СЕТ СН'!$F$26</f>
        <v>1143.5564988799999</v>
      </c>
      <c r="M57" s="36">
        <f>SUMIFS(СВЦЭМ!$D$33:$D$776,СВЦЭМ!$A$33:$A$776,$A57,СВЦЭМ!$B$33:$B$776,M$47)+'СЕТ СН'!$F$14+СВЦЭМ!$D$10+'СЕТ СН'!$F$6-'СЕТ СН'!$F$26</f>
        <v>1139.07662334</v>
      </c>
      <c r="N57" s="36">
        <f>SUMIFS(СВЦЭМ!$D$33:$D$776,СВЦЭМ!$A$33:$A$776,$A57,СВЦЭМ!$B$33:$B$776,N$47)+'СЕТ СН'!$F$14+СВЦЭМ!$D$10+'СЕТ СН'!$F$6-'СЕТ СН'!$F$26</f>
        <v>1157.6703539499999</v>
      </c>
      <c r="O57" s="36">
        <f>SUMIFS(СВЦЭМ!$D$33:$D$776,СВЦЭМ!$A$33:$A$776,$A57,СВЦЭМ!$B$33:$B$776,O$47)+'СЕТ СН'!$F$14+СВЦЭМ!$D$10+'СЕТ СН'!$F$6-'СЕТ СН'!$F$26</f>
        <v>1167.0974922999999</v>
      </c>
      <c r="P57" s="36">
        <f>SUMIFS(СВЦЭМ!$D$33:$D$776,СВЦЭМ!$A$33:$A$776,$A57,СВЦЭМ!$B$33:$B$776,P$47)+'СЕТ СН'!$F$14+СВЦЭМ!$D$10+'СЕТ СН'!$F$6-'СЕТ СН'!$F$26</f>
        <v>1177.27350396</v>
      </c>
      <c r="Q57" s="36">
        <f>SUMIFS(СВЦЭМ!$D$33:$D$776,СВЦЭМ!$A$33:$A$776,$A57,СВЦЭМ!$B$33:$B$776,Q$47)+'СЕТ СН'!$F$14+СВЦЭМ!$D$10+'СЕТ СН'!$F$6-'СЕТ СН'!$F$26</f>
        <v>1179.89494154</v>
      </c>
      <c r="R57" s="36">
        <f>SUMIFS(СВЦЭМ!$D$33:$D$776,СВЦЭМ!$A$33:$A$776,$A57,СВЦЭМ!$B$33:$B$776,R$47)+'СЕТ СН'!$F$14+СВЦЭМ!$D$10+'СЕТ СН'!$F$6-'СЕТ СН'!$F$26</f>
        <v>1165.1228680199999</v>
      </c>
      <c r="S57" s="36">
        <f>SUMIFS(СВЦЭМ!$D$33:$D$776,СВЦЭМ!$A$33:$A$776,$A57,СВЦЭМ!$B$33:$B$776,S$47)+'СЕТ СН'!$F$14+СВЦЭМ!$D$10+'СЕТ СН'!$F$6-'СЕТ СН'!$F$26</f>
        <v>1138.4316023599999</v>
      </c>
      <c r="T57" s="36">
        <f>SUMIFS(СВЦЭМ!$D$33:$D$776,СВЦЭМ!$A$33:$A$776,$A57,СВЦЭМ!$B$33:$B$776,T$47)+'СЕТ СН'!$F$14+СВЦЭМ!$D$10+'СЕТ СН'!$F$6-'СЕТ СН'!$F$26</f>
        <v>1112.01052897</v>
      </c>
      <c r="U57" s="36">
        <f>SUMIFS(СВЦЭМ!$D$33:$D$776,СВЦЭМ!$A$33:$A$776,$A57,СВЦЭМ!$B$33:$B$776,U$47)+'СЕТ СН'!$F$14+СВЦЭМ!$D$10+'СЕТ СН'!$F$6-'СЕТ СН'!$F$26</f>
        <v>1117.0184169499998</v>
      </c>
      <c r="V57" s="36">
        <f>SUMIFS(СВЦЭМ!$D$33:$D$776,СВЦЭМ!$A$33:$A$776,$A57,СВЦЭМ!$B$33:$B$776,V$47)+'СЕТ СН'!$F$14+СВЦЭМ!$D$10+'СЕТ СН'!$F$6-'СЕТ СН'!$F$26</f>
        <v>1112.9305172899999</v>
      </c>
      <c r="W57" s="36">
        <f>SUMIFS(СВЦЭМ!$D$33:$D$776,СВЦЭМ!$A$33:$A$776,$A57,СВЦЭМ!$B$33:$B$776,W$47)+'СЕТ СН'!$F$14+СВЦЭМ!$D$10+'СЕТ СН'!$F$6-'СЕТ СН'!$F$26</f>
        <v>1136.76518691</v>
      </c>
      <c r="X57" s="36">
        <f>SUMIFS(СВЦЭМ!$D$33:$D$776,СВЦЭМ!$A$33:$A$776,$A57,СВЦЭМ!$B$33:$B$776,X$47)+'СЕТ СН'!$F$14+СВЦЭМ!$D$10+'СЕТ СН'!$F$6-'СЕТ СН'!$F$26</f>
        <v>1156.5916701399999</v>
      </c>
      <c r="Y57" s="36">
        <f>SUMIFS(СВЦЭМ!$D$33:$D$776,СВЦЭМ!$A$33:$A$776,$A57,СВЦЭМ!$B$33:$B$776,Y$47)+'СЕТ СН'!$F$14+СВЦЭМ!$D$10+'СЕТ СН'!$F$6-'СЕТ СН'!$F$26</f>
        <v>1175.3880333499999</v>
      </c>
    </row>
    <row r="58" spans="1:25" ht="15.75" x14ac:dyDescent="0.2">
      <c r="A58" s="35">
        <f t="shared" si="1"/>
        <v>44207</v>
      </c>
      <c r="B58" s="36">
        <f>SUMIFS(СВЦЭМ!$D$33:$D$776,СВЦЭМ!$A$33:$A$776,$A58,СВЦЭМ!$B$33:$B$776,B$47)+'СЕТ СН'!$F$14+СВЦЭМ!$D$10+'СЕТ СН'!$F$6-'СЕТ СН'!$F$26</f>
        <v>1214.8544759900001</v>
      </c>
      <c r="C58" s="36">
        <f>SUMIFS(СВЦЭМ!$D$33:$D$776,СВЦЭМ!$A$33:$A$776,$A58,СВЦЭМ!$B$33:$B$776,C$47)+'СЕТ СН'!$F$14+СВЦЭМ!$D$10+'СЕТ СН'!$F$6-'СЕТ СН'!$F$26</f>
        <v>1254.7664760800001</v>
      </c>
      <c r="D58" s="36">
        <f>SUMIFS(СВЦЭМ!$D$33:$D$776,СВЦЭМ!$A$33:$A$776,$A58,СВЦЭМ!$B$33:$B$776,D$47)+'СЕТ СН'!$F$14+СВЦЭМ!$D$10+'СЕТ СН'!$F$6-'СЕТ СН'!$F$26</f>
        <v>1261.19126463</v>
      </c>
      <c r="E58" s="36">
        <f>SUMIFS(СВЦЭМ!$D$33:$D$776,СВЦЭМ!$A$33:$A$776,$A58,СВЦЭМ!$B$33:$B$776,E$47)+'СЕТ СН'!$F$14+СВЦЭМ!$D$10+'СЕТ СН'!$F$6-'СЕТ СН'!$F$26</f>
        <v>1257.1553203999999</v>
      </c>
      <c r="F58" s="36">
        <f>SUMIFS(СВЦЭМ!$D$33:$D$776,СВЦЭМ!$A$33:$A$776,$A58,СВЦЭМ!$B$33:$B$776,F$47)+'СЕТ СН'!$F$14+СВЦЭМ!$D$10+'СЕТ СН'!$F$6-'СЕТ СН'!$F$26</f>
        <v>1259.78522606</v>
      </c>
      <c r="G58" s="36">
        <f>SUMIFS(СВЦЭМ!$D$33:$D$776,СВЦЭМ!$A$33:$A$776,$A58,СВЦЭМ!$B$33:$B$776,G$47)+'СЕТ СН'!$F$14+СВЦЭМ!$D$10+'СЕТ СН'!$F$6-'СЕТ СН'!$F$26</f>
        <v>1264.87393028</v>
      </c>
      <c r="H58" s="36">
        <f>SUMIFS(СВЦЭМ!$D$33:$D$776,СВЦЭМ!$A$33:$A$776,$A58,СВЦЭМ!$B$33:$B$776,H$47)+'СЕТ СН'!$F$14+СВЦЭМ!$D$10+'СЕТ СН'!$F$6-'СЕТ СН'!$F$26</f>
        <v>1255.1629588200001</v>
      </c>
      <c r="I58" s="36">
        <f>SUMIFS(СВЦЭМ!$D$33:$D$776,СВЦЭМ!$A$33:$A$776,$A58,СВЦЭМ!$B$33:$B$776,I$47)+'СЕТ СН'!$F$14+СВЦЭМ!$D$10+'СЕТ СН'!$F$6-'СЕТ СН'!$F$26</f>
        <v>1212.29550208</v>
      </c>
      <c r="J58" s="36">
        <f>SUMIFS(СВЦЭМ!$D$33:$D$776,СВЦЭМ!$A$33:$A$776,$A58,СВЦЭМ!$B$33:$B$776,J$47)+'СЕТ СН'!$F$14+СВЦЭМ!$D$10+'СЕТ СН'!$F$6-'СЕТ СН'!$F$26</f>
        <v>1174.88190743</v>
      </c>
      <c r="K58" s="36">
        <f>SUMIFS(СВЦЭМ!$D$33:$D$776,СВЦЭМ!$A$33:$A$776,$A58,СВЦЭМ!$B$33:$B$776,K$47)+'СЕТ СН'!$F$14+СВЦЭМ!$D$10+'СЕТ СН'!$F$6-'СЕТ СН'!$F$26</f>
        <v>1158.38136085</v>
      </c>
      <c r="L58" s="36">
        <f>SUMIFS(СВЦЭМ!$D$33:$D$776,СВЦЭМ!$A$33:$A$776,$A58,СВЦЭМ!$B$33:$B$776,L$47)+'СЕТ СН'!$F$14+СВЦЭМ!$D$10+'СЕТ СН'!$F$6-'СЕТ СН'!$F$26</f>
        <v>1153.4712118299999</v>
      </c>
      <c r="M58" s="36">
        <f>SUMIFS(СВЦЭМ!$D$33:$D$776,СВЦЭМ!$A$33:$A$776,$A58,СВЦЭМ!$B$33:$B$776,M$47)+'СЕТ СН'!$F$14+СВЦЭМ!$D$10+'СЕТ СН'!$F$6-'СЕТ СН'!$F$26</f>
        <v>1161.52808688</v>
      </c>
      <c r="N58" s="36">
        <f>SUMIFS(СВЦЭМ!$D$33:$D$776,СВЦЭМ!$A$33:$A$776,$A58,СВЦЭМ!$B$33:$B$776,N$47)+'СЕТ СН'!$F$14+СВЦЭМ!$D$10+'СЕТ СН'!$F$6-'СЕТ СН'!$F$26</f>
        <v>1171.74401554</v>
      </c>
      <c r="O58" s="36">
        <f>SUMIFS(СВЦЭМ!$D$33:$D$776,СВЦЭМ!$A$33:$A$776,$A58,СВЦЭМ!$B$33:$B$776,O$47)+'СЕТ СН'!$F$14+СВЦЭМ!$D$10+'СЕТ СН'!$F$6-'СЕТ СН'!$F$26</f>
        <v>1182.08641162</v>
      </c>
      <c r="P58" s="36">
        <f>SUMIFS(СВЦЭМ!$D$33:$D$776,СВЦЭМ!$A$33:$A$776,$A58,СВЦЭМ!$B$33:$B$776,P$47)+'СЕТ СН'!$F$14+СВЦЭМ!$D$10+'СЕТ СН'!$F$6-'СЕТ СН'!$F$26</f>
        <v>1194.1934671399999</v>
      </c>
      <c r="Q58" s="36">
        <f>SUMIFS(СВЦЭМ!$D$33:$D$776,СВЦЭМ!$A$33:$A$776,$A58,СВЦЭМ!$B$33:$B$776,Q$47)+'СЕТ СН'!$F$14+СВЦЭМ!$D$10+'СЕТ СН'!$F$6-'СЕТ СН'!$F$26</f>
        <v>1201.13948785</v>
      </c>
      <c r="R58" s="36">
        <f>SUMIFS(СВЦЭМ!$D$33:$D$776,СВЦЭМ!$A$33:$A$776,$A58,СВЦЭМ!$B$33:$B$776,R$47)+'СЕТ СН'!$F$14+СВЦЭМ!$D$10+'СЕТ СН'!$F$6-'СЕТ СН'!$F$26</f>
        <v>1188.90583193</v>
      </c>
      <c r="S58" s="36">
        <f>SUMIFS(СВЦЭМ!$D$33:$D$776,СВЦЭМ!$A$33:$A$776,$A58,СВЦЭМ!$B$33:$B$776,S$47)+'СЕТ СН'!$F$14+СВЦЭМ!$D$10+'СЕТ СН'!$F$6-'СЕТ СН'!$F$26</f>
        <v>1164.13143552</v>
      </c>
      <c r="T58" s="36">
        <f>SUMIFS(СВЦЭМ!$D$33:$D$776,СВЦЭМ!$A$33:$A$776,$A58,СВЦЭМ!$B$33:$B$776,T$47)+'СЕТ СН'!$F$14+СВЦЭМ!$D$10+'СЕТ СН'!$F$6-'СЕТ СН'!$F$26</f>
        <v>1135.5521167699999</v>
      </c>
      <c r="U58" s="36">
        <f>SUMIFS(СВЦЭМ!$D$33:$D$776,СВЦЭМ!$A$33:$A$776,$A58,СВЦЭМ!$B$33:$B$776,U$47)+'СЕТ СН'!$F$14+СВЦЭМ!$D$10+'СЕТ СН'!$F$6-'СЕТ СН'!$F$26</f>
        <v>1135.0805985899999</v>
      </c>
      <c r="V58" s="36">
        <f>SUMIFS(СВЦЭМ!$D$33:$D$776,СВЦЭМ!$A$33:$A$776,$A58,СВЦЭМ!$B$33:$B$776,V$47)+'СЕТ СН'!$F$14+СВЦЭМ!$D$10+'СЕТ СН'!$F$6-'СЕТ СН'!$F$26</f>
        <v>1149.5090523199999</v>
      </c>
      <c r="W58" s="36">
        <f>SUMIFS(СВЦЭМ!$D$33:$D$776,СВЦЭМ!$A$33:$A$776,$A58,СВЦЭМ!$B$33:$B$776,W$47)+'СЕТ СН'!$F$14+СВЦЭМ!$D$10+'СЕТ СН'!$F$6-'СЕТ СН'!$F$26</f>
        <v>1165.5552040099999</v>
      </c>
      <c r="X58" s="36">
        <f>SUMIFS(СВЦЭМ!$D$33:$D$776,СВЦЭМ!$A$33:$A$776,$A58,СВЦЭМ!$B$33:$B$776,X$47)+'СЕТ СН'!$F$14+СВЦЭМ!$D$10+'СЕТ СН'!$F$6-'СЕТ СН'!$F$26</f>
        <v>1168.6397921299999</v>
      </c>
      <c r="Y58" s="36">
        <f>SUMIFS(СВЦЭМ!$D$33:$D$776,СВЦЭМ!$A$33:$A$776,$A58,СВЦЭМ!$B$33:$B$776,Y$47)+'СЕТ СН'!$F$14+СВЦЭМ!$D$10+'СЕТ СН'!$F$6-'СЕТ СН'!$F$26</f>
        <v>1186.33635628</v>
      </c>
    </row>
    <row r="59" spans="1:25" ht="15.75" x14ac:dyDescent="0.2">
      <c r="A59" s="35">
        <f t="shared" si="1"/>
        <v>44208</v>
      </c>
      <c r="B59" s="36">
        <f>SUMIFS(СВЦЭМ!$D$33:$D$776,СВЦЭМ!$A$33:$A$776,$A59,СВЦЭМ!$B$33:$B$776,B$47)+'СЕТ СН'!$F$14+СВЦЭМ!$D$10+'СЕТ СН'!$F$6-'СЕТ СН'!$F$26</f>
        <v>1157.5388501800001</v>
      </c>
      <c r="C59" s="36">
        <f>SUMIFS(СВЦЭМ!$D$33:$D$776,СВЦЭМ!$A$33:$A$776,$A59,СВЦЭМ!$B$33:$B$776,C$47)+'СЕТ СН'!$F$14+СВЦЭМ!$D$10+'СЕТ СН'!$F$6-'СЕТ СН'!$F$26</f>
        <v>1191.8226469199999</v>
      </c>
      <c r="D59" s="36">
        <f>SUMIFS(СВЦЭМ!$D$33:$D$776,СВЦЭМ!$A$33:$A$776,$A59,СВЦЭМ!$B$33:$B$776,D$47)+'СЕТ СН'!$F$14+СВЦЭМ!$D$10+'СЕТ СН'!$F$6-'СЕТ СН'!$F$26</f>
        <v>1209.02080563</v>
      </c>
      <c r="E59" s="36">
        <f>SUMIFS(СВЦЭМ!$D$33:$D$776,СВЦЭМ!$A$33:$A$776,$A59,СВЦЭМ!$B$33:$B$776,E$47)+'СЕТ СН'!$F$14+СВЦЭМ!$D$10+'СЕТ СН'!$F$6-'СЕТ СН'!$F$26</f>
        <v>1221.5517526799999</v>
      </c>
      <c r="F59" s="36">
        <f>SUMIFS(СВЦЭМ!$D$33:$D$776,СВЦЭМ!$A$33:$A$776,$A59,СВЦЭМ!$B$33:$B$776,F$47)+'СЕТ СН'!$F$14+СВЦЭМ!$D$10+'СЕТ СН'!$F$6-'СЕТ СН'!$F$26</f>
        <v>1226.5133431899999</v>
      </c>
      <c r="G59" s="36">
        <f>SUMIFS(СВЦЭМ!$D$33:$D$776,СВЦЭМ!$A$33:$A$776,$A59,СВЦЭМ!$B$33:$B$776,G$47)+'СЕТ СН'!$F$14+СВЦЭМ!$D$10+'СЕТ СН'!$F$6-'СЕТ СН'!$F$26</f>
        <v>1217.1450250600001</v>
      </c>
      <c r="H59" s="36">
        <f>SUMIFS(СВЦЭМ!$D$33:$D$776,СВЦЭМ!$A$33:$A$776,$A59,СВЦЭМ!$B$33:$B$776,H$47)+'СЕТ СН'!$F$14+СВЦЭМ!$D$10+'СЕТ СН'!$F$6-'СЕТ СН'!$F$26</f>
        <v>1209.2275663400001</v>
      </c>
      <c r="I59" s="36">
        <f>SUMIFS(СВЦЭМ!$D$33:$D$776,СВЦЭМ!$A$33:$A$776,$A59,СВЦЭМ!$B$33:$B$776,I$47)+'СЕТ СН'!$F$14+СВЦЭМ!$D$10+'СЕТ СН'!$F$6-'СЕТ СН'!$F$26</f>
        <v>1171.08291317</v>
      </c>
      <c r="J59" s="36">
        <f>SUMIFS(СВЦЭМ!$D$33:$D$776,СВЦЭМ!$A$33:$A$776,$A59,СВЦЭМ!$B$33:$B$776,J$47)+'СЕТ СН'!$F$14+СВЦЭМ!$D$10+'СЕТ СН'!$F$6-'СЕТ СН'!$F$26</f>
        <v>1136.29771695</v>
      </c>
      <c r="K59" s="36">
        <f>SUMIFS(СВЦЭМ!$D$33:$D$776,СВЦЭМ!$A$33:$A$776,$A59,СВЦЭМ!$B$33:$B$776,K$47)+'СЕТ СН'!$F$14+СВЦЭМ!$D$10+'СЕТ СН'!$F$6-'СЕТ СН'!$F$26</f>
        <v>1134.4706177</v>
      </c>
      <c r="L59" s="36">
        <f>SUMIFS(СВЦЭМ!$D$33:$D$776,СВЦЭМ!$A$33:$A$776,$A59,СВЦЭМ!$B$33:$B$776,L$47)+'СЕТ СН'!$F$14+СВЦЭМ!$D$10+'СЕТ СН'!$F$6-'СЕТ СН'!$F$26</f>
        <v>1127.5321816199998</v>
      </c>
      <c r="M59" s="36">
        <f>SUMIFS(СВЦЭМ!$D$33:$D$776,СВЦЭМ!$A$33:$A$776,$A59,СВЦЭМ!$B$33:$B$776,M$47)+'СЕТ СН'!$F$14+СВЦЭМ!$D$10+'СЕТ СН'!$F$6-'СЕТ СН'!$F$26</f>
        <v>1133.8531065899999</v>
      </c>
      <c r="N59" s="36">
        <f>SUMIFS(СВЦЭМ!$D$33:$D$776,СВЦЭМ!$A$33:$A$776,$A59,СВЦЭМ!$B$33:$B$776,N$47)+'СЕТ СН'!$F$14+СВЦЭМ!$D$10+'СЕТ СН'!$F$6-'СЕТ СН'!$F$26</f>
        <v>1139.9072048</v>
      </c>
      <c r="O59" s="36">
        <f>SUMIFS(СВЦЭМ!$D$33:$D$776,СВЦЭМ!$A$33:$A$776,$A59,СВЦЭМ!$B$33:$B$776,O$47)+'СЕТ СН'!$F$14+СВЦЭМ!$D$10+'СЕТ СН'!$F$6-'СЕТ СН'!$F$26</f>
        <v>1152.8464800199999</v>
      </c>
      <c r="P59" s="36">
        <f>SUMIFS(СВЦЭМ!$D$33:$D$776,СВЦЭМ!$A$33:$A$776,$A59,СВЦЭМ!$B$33:$B$776,P$47)+'СЕТ СН'!$F$14+СВЦЭМ!$D$10+'СЕТ СН'!$F$6-'СЕТ СН'!$F$26</f>
        <v>1162.0715537599999</v>
      </c>
      <c r="Q59" s="36">
        <f>SUMIFS(СВЦЭМ!$D$33:$D$776,СВЦЭМ!$A$33:$A$776,$A59,СВЦЭМ!$B$33:$B$776,Q$47)+'СЕТ СН'!$F$14+СВЦЭМ!$D$10+'СЕТ СН'!$F$6-'СЕТ СН'!$F$26</f>
        <v>1163.0102315300001</v>
      </c>
      <c r="R59" s="36">
        <f>SUMIFS(СВЦЭМ!$D$33:$D$776,СВЦЭМ!$A$33:$A$776,$A59,СВЦЭМ!$B$33:$B$776,R$47)+'СЕТ СН'!$F$14+СВЦЭМ!$D$10+'СЕТ СН'!$F$6-'СЕТ СН'!$F$26</f>
        <v>1152.0423301000001</v>
      </c>
      <c r="S59" s="36">
        <f>SUMIFS(СВЦЭМ!$D$33:$D$776,СВЦЭМ!$A$33:$A$776,$A59,СВЦЭМ!$B$33:$B$776,S$47)+'СЕТ СН'!$F$14+СВЦЭМ!$D$10+'СЕТ СН'!$F$6-'СЕТ СН'!$F$26</f>
        <v>1131.87945025</v>
      </c>
      <c r="T59" s="36">
        <f>SUMIFS(СВЦЭМ!$D$33:$D$776,СВЦЭМ!$A$33:$A$776,$A59,СВЦЭМ!$B$33:$B$776,T$47)+'СЕТ СН'!$F$14+СВЦЭМ!$D$10+'СЕТ СН'!$F$6-'СЕТ СН'!$F$26</f>
        <v>1119.47285749</v>
      </c>
      <c r="U59" s="36">
        <f>SUMIFS(СВЦЭМ!$D$33:$D$776,СВЦЭМ!$A$33:$A$776,$A59,СВЦЭМ!$B$33:$B$776,U$47)+'СЕТ СН'!$F$14+СВЦЭМ!$D$10+'СЕТ СН'!$F$6-'СЕТ СН'!$F$26</f>
        <v>1120.7623255200001</v>
      </c>
      <c r="V59" s="36">
        <f>SUMIFS(СВЦЭМ!$D$33:$D$776,СВЦЭМ!$A$33:$A$776,$A59,СВЦЭМ!$B$33:$B$776,V$47)+'СЕТ СН'!$F$14+СВЦЭМ!$D$10+'СЕТ СН'!$F$6-'СЕТ СН'!$F$26</f>
        <v>1136.8833597799999</v>
      </c>
      <c r="W59" s="36">
        <f>SUMIFS(СВЦЭМ!$D$33:$D$776,СВЦЭМ!$A$33:$A$776,$A59,СВЦЭМ!$B$33:$B$776,W$47)+'СЕТ СН'!$F$14+СВЦЭМ!$D$10+'СЕТ СН'!$F$6-'СЕТ СН'!$F$26</f>
        <v>1156.88768787</v>
      </c>
      <c r="X59" s="36">
        <f>SUMIFS(СВЦЭМ!$D$33:$D$776,СВЦЭМ!$A$33:$A$776,$A59,СВЦЭМ!$B$33:$B$776,X$47)+'СЕТ СН'!$F$14+СВЦЭМ!$D$10+'СЕТ СН'!$F$6-'СЕТ СН'!$F$26</f>
        <v>1163.9177904599999</v>
      </c>
      <c r="Y59" s="36">
        <f>SUMIFS(СВЦЭМ!$D$33:$D$776,СВЦЭМ!$A$33:$A$776,$A59,СВЦЭМ!$B$33:$B$776,Y$47)+'СЕТ СН'!$F$14+СВЦЭМ!$D$10+'СЕТ СН'!$F$6-'СЕТ СН'!$F$26</f>
        <v>1189.4911194399999</v>
      </c>
    </row>
    <row r="60" spans="1:25" ht="15.75" x14ac:dyDescent="0.2">
      <c r="A60" s="35">
        <f t="shared" si="1"/>
        <v>44209</v>
      </c>
      <c r="B60" s="36">
        <f>SUMIFS(СВЦЭМ!$D$33:$D$776,СВЦЭМ!$A$33:$A$776,$A60,СВЦЭМ!$B$33:$B$776,B$47)+'СЕТ СН'!$F$14+СВЦЭМ!$D$10+'СЕТ СН'!$F$6-'СЕТ СН'!$F$26</f>
        <v>1180.4711172499999</v>
      </c>
      <c r="C60" s="36">
        <f>SUMIFS(СВЦЭМ!$D$33:$D$776,СВЦЭМ!$A$33:$A$776,$A60,СВЦЭМ!$B$33:$B$776,C$47)+'СЕТ СН'!$F$14+СВЦЭМ!$D$10+'СЕТ СН'!$F$6-'СЕТ СН'!$F$26</f>
        <v>1219.2524628900001</v>
      </c>
      <c r="D60" s="36">
        <f>SUMIFS(СВЦЭМ!$D$33:$D$776,СВЦЭМ!$A$33:$A$776,$A60,СВЦЭМ!$B$33:$B$776,D$47)+'СЕТ СН'!$F$14+СВЦЭМ!$D$10+'СЕТ СН'!$F$6-'СЕТ СН'!$F$26</f>
        <v>1233.4076002300001</v>
      </c>
      <c r="E60" s="36">
        <f>SUMIFS(СВЦЭМ!$D$33:$D$776,СВЦЭМ!$A$33:$A$776,$A60,СВЦЭМ!$B$33:$B$776,E$47)+'СЕТ СН'!$F$14+СВЦЭМ!$D$10+'СЕТ СН'!$F$6-'СЕТ СН'!$F$26</f>
        <v>1249.8919656</v>
      </c>
      <c r="F60" s="36">
        <f>SUMIFS(СВЦЭМ!$D$33:$D$776,СВЦЭМ!$A$33:$A$776,$A60,СВЦЭМ!$B$33:$B$776,F$47)+'СЕТ СН'!$F$14+СВЦЭМ!$D$10+'СЕТ СН'!$F$6-'СЕТ СН'!$F$26</f>
        <v>1248.6651087600001</v>
      </c>
      <c r="G60" s="36">
        <f>SUMIFS(СВЦЭМ!$D$33:$D$776,СВЦЭМ!$A$33:$A$776,$A60,СВЦЭМ!$B$33:$B$776,G$47)+'СЕТ СН'!$F$14+СВЦЭМ!$D$10+'СЕТ СН'!$F$6-'СЕТ СН'!$F$26</f>
        <v>1240.0601199600001</v>
      </c>
      <c r="H60" s="36">
        <f>SUMIFS(СВЦЭМ!$D$33:$D$776,СВЦЭМ!$A$33:$A$776,$A60,СВЦЭМ!$B$33:$B$776,H$47)+'СЕТ СН'!$F$14+СВЦЭМ!$D$10+'СЕТ СН'!$F$6-'СЕТ СН'!$F$26</f>
        <v>1219.7621816199999</v>
      </c>
      <c r="I60" s="36">
        <f>SUMIFS(СВЦЭМ!$D$33:$D$776,СВЦЭМ!$A$33:$A$776,$A60,СВЦЭМ!$B$33:$B$776,I$47)+'СЕТ СН'!$F$14+СВЦЭМ!$D$10+'СЕТ СН'!$F$6-'СЕТ СН'!$F$26</f>
        <v>1192.6330135000001</v>
      </c>
      <c r="J60" s="36">
        <f>SUMIFS(СВЦЭМ!$D$33:$D$776,СВЦЭМ!$A$33:$A$776,$A60,СВЦЭМ!$B$33:$B$776,J$47)+'СЕТ СН'!$F$14+СВЦЭМ!$D$10+'СЕТ СН'!$F$6-'СЕТ СН'!$F$26</f>
        <v>1171.29040545</v>
      </c>
      <c r="K60" s="36">
        <f>SUMIFS(СВЦЭМ!$D$33:$D$776,СВЦЭМ!$A$33:$A$776,$A60,СВЦЭМ!$B$33:$B$776,K$47)+'СЕТ СН'!$F$14+СВЦЭМ!$D$10+'СЕТ СН'!$F$6-'СЕТ СН'!$F$26</f>
        <v>1166.30612275</v>
      </c>
      <c r="L60" s="36">
        <f>SUMIFS(СВЦЭМ!$D$33:$D$776,СВЦЭМ!$A$33:$A$776,$A60,СВЦЭМ!$B$33:$B$776,L$47)+'СЕТ СН'!$F$14+СВЦЭМ!$D$10+'СЕТ СН'!$F$6-'СЕТ СН'!$F$26</f>
        <v>1144.9624945200001</v>
      </c>
      <c r="M60" s="36">
        <f>SUMIFS(СВЦЭМ!$D$33:$D$776,СВЦЭМ!$A$33:$A$776,$A60,СВЦЭМ!$B$33:$B$776,M$47)+'СЕТ СН'!$F$14+СВЦЭМ!$D$10+'СЕТ СН'!$F$6-'СЕТ СН'!$F$26</f>
        <v>1143.2470202100001</v>
      </c>
      <c r="N60" s="36">
        <f>SUMIFS(СВЦЭМ!$D$33:$D$776,СВЦЭМ!$A$33:$A$776,$A60,СВЦЭМ!$B$33:$B$776,N$47)+'СЕТ СН'!$F$14+СВЦЭМ!$D$10+'СЕТ СН'!$F$6-'СЕТ СН'!$F$26</f>
        <v>1157.2504724799999</v>
      </c>
      <c r="O60" s="36">
        <f>SUMIFS(СВЦЭМ!$D$33:$D$776,СВЦЭМ!$A$33:$A$776,$A60,СВЦЭМ!$B$33:$B$776,O$47)+'СЕТ СН'!$F$14+СВЦЭМ!$D$10+'СЕТ СН'!$F$6-'СЕТ СН'!$F$26</f>
        <v>1160.1599697300001</v>
      </c>
      <c r="P60" s="36">
        <f>SUMIFS(СВЦЭМ!$D$33:$D$776,СВЦЭМ!$A$33:$A$776,$A60,СВЦЭМ!$B$33:$B$776,P$47)+'СЕТ СН'!$F$14+СВЦЭМ!$D$10+'СЕТ СН'!$F$6-'СЕТ СН'!$F$26</f>
        <v>1167.2313798299999</v>
      </c>
      <c r="Q60" s="36">
        <f>SUMIFS(СВЦЭМ!$D$33:$D$776,СВЦЭМ!$A$33:$A$776,$A60,СВЦЭМ!$B$33:$B$776,Q$47)+'СЕТ СН'!$F$14+СВЦЭМ!$D$10+'СЕТ СН'!$F$6-'СЕТ СН'!$F$26</f>
        <v>1170.3694003599999</v>
      </c>
      <c r="R60" s="36">
        <f>SUMIFS(СВЦЭМ!$D$33:$D$776,СВЦЭМ!$A$33:$A$776,$A60,СВЦЭМ!$B$33:$B$776,R$47)+'СЕТ СН'!$F$14+СВЦЭМ!$D$10+'СЕТ СН'!$F$6-'СЕТ СН'!$F$26</f>
        <v>1161.9698206</v>
      </c>
      <c r="S60" s="36">
        <f>SUMIFS(СВЦЭМ!$D$33:$D$776,СВЦЭМ!$A$33:$A$776,$A60,СВЦЭМ!$B$33:$B$776,S$47)+'СЕТ СН'!$F$14+СВЦЭМ!$D$10+'СЕТ СН'!$F$6-'СЕТ СН'!$F$26</f>
        <v>1144.6038450799999</v>
      </c>
      <c r="T60" s="36">
        <f>SUMIFS(СВЦЭМ!$D$33:$D$776,СВЦЭМ!$A$33:$A$776,$A60,СВЦЭМ!$B$33:$B$776,T$47)+'СЕТ СН'!$F$14+СВЦЭМ!$D$10+'СЕТ СН'!$F$6-'СЕТ СН'!$F$26</f>
        <v>1122.3543731499999</v>
      </c>
      <c r="U60" s="36">
        <f>SUMIFS(СВЦЭМ!$D$33:$D$776,СВЦЭМ!$A$33:$A$776,$A60,СВЦЭМ!$B$33:$B$776,U$47)+'СЕТ СН'!$F$14+СВЦЭМ!$D$10+'СЕТ СН'!$F$6-'СЕТ СН'!$F$26</f>
        <v>1122.06807435</v>
      </c>
      <c r="V60" s="36">
        <f>SUMIFS(СВЦЭМ!$D$33:$D$776,СВЦЭМ!$A$33:$A$776,$A60,СВЦЭМ!$B$33:$B$776,V$47)+'СЕТ СН'!$F$14+СВЦЭМ!$D$10+'СЕТ СН'!$F$6-'СЕТ СН'!$F$26</f>
        <v>1138.0673512399999</v>
      </c>
      <c r="W60" s="36">
        <f>SUMIFS(СВЦЭМ!$D$33:$D$776,СВЦЭМ!$A$33:$A$776,$A60,СВЦЭМ!$B$33:$B$776,W$47)+'СЕТ СН'!$F$14+СВЦЭМ!$D$10+'СЕТ СН'!$F$6-'СЕТ СН'!$F$26</f>
        <v>1153.19547358</v>
      </c>
      <c r="X60" s="36">
        <f>SUMIFS(СВЦЭМ!$D$33:$D$776,СВЦЭМ!$A$33:$A$776,$A60,СВЦЭМ!$B$33:$B$776,X$47)+'СЕТ СН'!$F$14+СВЦЭМ!$D$10+'СЕТ СН'!$F$6-'СЕТ СН'!$F$26</f>
        <v>1163.8806123499999</v>
      </c>
      <c r="Y60" s="36">
        <f>SUMIFS(СВЦЭМ!$D$33:$D$776,СВЦЭМ!$A$33:$A$776,$A60,СВЦЭМ!$B$33:$B$776,Y$47)+'СЕТ СН'!$F$14+СВЦЭМ!$D$10+'СЕТ СН'!$F$6-'СЕТ СН'!$F$26</f>
        <v>1180.8462189300001</v>
      </c>
    </row>
    <row r="61" spans="1:25" ht="15.75" x14ac:dyDescent="0.2">
      <c r="A61" s="35">
        <f t="shared" si="1"/>
        <v>44210</v>
      </c>
      <c r="B61" s="36">
        <f>SUMIFS(СВЦЭМ!$D$33:$D$776,СВЦЭМ!$A$33:$A$776,$A61,СВЦЭМ!$B$33:$B$776,B$47)+'СЕТ СН'!$F$14+СВЦЭМ!$D$10+'СЕТ СН'!$F$6-'СЕТ СН'!$F$26</f>
        <v>1191.8205396399999</v>
      </c>
      <c r="C61" s="36">
        <f>SUMIFS(СВЦЭМ!$D$33:$D$776,СВЦЭМ!$A$33:$A$776,$A61,СВЦЭМ!$B$33:$B$776,C$47)+'СЕТ СН'!$F$14+СВЦЭМ!$D$10+'СЕТ СН'!$F$6-'СЕТ СН'!$F$26</f>
        <v>1229.85018681</v>
      </c>
      <c r="D61" s="36">
        <f>SUMIFS(СВЦЭМ!$D$33:$D$776,СВЦЭМ!$A$33:$A$776,$A61,СВЦЭМ!$B$33:$B$776,D$47)+'СЕТ СН'!$F$14+СВЦЭМ!$D$10+'СЕТ СН'!$F$6-'СЕТ СН'!$F$26</f>
        <v>1250.99405331</v>
      </c>
      <c r="E61" s="36">
        <f>SUMIFS(СВЦЭМ!$D$33:$D$776,СВЦЭМ!$A$33:$A$776,$A61,СВЦЭМ!$B$33:$B$776,E$47)+'СЕТ СН'!$F$14+СВЦЭМ!$D$10+'СЕТ СН'!$F$6-'СЕТ СН'!$F$26</f>
        <v>1256.17859064</v>
      </c>
      <c r="F61" s="36">
        <f>SUMIFS(СВЦЭМ!$D$33:$D$776,СВЦЭМ!$A$33:$A$776,$A61,СВЦЭМ!$B$33:$B$776,F$47)+'СЕТ СН'!$F$14+СВЦЭМ!$D$10+'СЕТ СН'!$F$6-'СЕТ СН'!$F$26</f>
        <v>1263.9510384099999</v>
      </c>
      <c r="G61" s="36">
        <f>SUMIFS(СВЦЭМ!$D$33:$D$776,СВЦЭМ!$A$33:$A$776,$A61,СВЦЭМ!$B$33:$B$776,G$47)+'СЕТ СН'!$F$14+СВЦЭМ!$D$10+'СЕТ СН'!$F$6-'СЕТ СН'!$F$26</f>
        <v>1232.3934927600001</v>
      </c>
      <c r="H61" s="36">
        <f>SUMIFS(СВЦЭМ!$D$33:$D$776,СВЦЭМ!$A$33:$A$776,$A61,СВЦЭМ!$B$33:$B$776,H$47)+'СЕТ СН'!$F$14+СВЦЭМ!$D$10+'СЕТ СН'!$F$6-'СЕТ СН'!$F$26</f>
        <v>1192.19043706</v>
      </c>
      <c r="I61" s="36">
        <f>SUMIFS(СВЦЭМ!$D$33:$D$776,СВЦЭМ!$A$33:$A$776,$A61,СВЦЭМ!$B$33:$B$776,I$47)+'СЕТ СН'!$F$14+СВЦЭМ!$D$10+'СЕТ СН'!$F$6-'СЕТ СН'!$F$26</f>
        <v>1148.4621327499999</v>
      </c>
      <c r="J61" s="36">
        <f>SUMIFS(СВЦЭМ!$D$33:$D$776,СВЦЭМ!$A$33:$A$776,$A61,СВЦЭМ!$B$33:$B$776,J$47)+'СЕТ СН'!$F$14+СВЦЭМ!$D$10+'СЕТ СН'!$F$6-'СЕТ СН'!$F$26</f>
        <v>1123.1212309699999</v>
      </c>
      <c r="K61" s="36">
        <f>SUMIFS(СВЦЭМ!$D$33:$D$776,СВЦЭМ!$A$33:$A$776,$A61,СВЦЭМ!$B$33:$B$776,K$47)+'СЕТ СН'!$F$14+СВЦЭМ!$D$10+'СЕТ СН'!$F$6-'СЕТ СН'!$F$26</f>
        <v>1121.22809596</v>
      </c>
      <c r="L61" s="36">
        <f>SUMIFS(СВЦЭМ!$D$33:$D$776,СВЦЭМ!$A$33:$A$776,$A61,СВЦЭМ!$B$33:$B$776,L$47)+'СЕТ СН'!$F$14+СВЦЭМ!$D$10+'СЕТ СН'!$F$6-'СЕТ СН'!$F$26</f>
        <v>1117.46134312</v>
      </c>
      <c r="M61" s="36">
        <f>SUMIFS(СВЦЭМ!$D$33:$D$776,СВЦЭМ!$A$33:$A$776,$A61,СВЦЭМ!$B$33:$B$776,M$47)+'СЕТ СН'!$F$14+СВЦЭМ!$D$10+'СЕТ СН'!$F$6-'СЕТ СН'!$F$26</f>
        <v>1126.12441343</v>
      </c>
      <c r="N61" s="36">
        <f>SUMIFS(СВЦЭМ!$D$33:$D$776,СВЦЭМ!$A$33:$A$776,$A61,СВЦЭМ!$B$33:$B$776,N$47)+'СЕТ СН'!$F$14+СВЦЭМ!$D$10+'СЕТ СН'!$F$6-'СЕТ СН'!$F$26</f>
        <v>1134.0964587999999</v>
      </c>
      <c r="O61" s="36">
        <f>SUMIFS(СВЦЭМ!$D$33:$D$776,СВЦЭМ!$A$33:$A$776,$A61,СВЦЭМ!$B$33:$B$776,O$47)+'СЕТ СН'!$F$14+СВЦЭМ!$D$10+'СЕТ СН'!$F$6-'СЕТ СН'!$F$26</f>
        <v>1139.8501317099999</v>
      </c>
      <c r="P61" s="36">
        <f>SUMIFS(СВЦЭМ!$D$33:$D$776,СВЦЭМ!$A$33:$A$776,$A61,СВЦЭМ!$B$33:$B$776,P$47)+'СЕТ СН'!$F$14+СВЦЭМ!$D$10+'СЕТ СН'!$F$6-'СЕТ СН'!$F$26</f>
        <v>1146.98169721</v>
      </c>
      <c r="Q61" s="36">
        <f>SUMIFS(СВЦЭМ!$D$33:$D$776,СВЦЭМ!$A$33:$A$776,$A61,СВЦЭМ!$B$33:$B$776,Q$47)+'СЕТ СН'!$F$14+СВЦЭМ!$D$10+'СЕТ СН'!$F$6-'СЕТ СН'!$F$26</f>
        <v>1153.6871229199999</v>
      </c>
      <c r="R61" s="36">
        <f>SUMIFS(СВЦЭМ!$D$33:$D$776,СВЦЭМ!$A$33:$A$776,$A61,СВЦЭМ!$B$33:$B$776,R$47)+'СЕТ СН'!$F$14+СВЦЭМ!$D$10+'СЕТ СН'!$F$6-'СЕТ СН'!$F$26</f>
        <v>1144.9242940199999</v>
      </c>
      <c r="S61" s="36">
        <f>SUMIFS(СВЦЭМ!$D$33:$D$776,СВЦЭМ!$A$33:$A$776,$A61,СВЦЭМ!$B$33:$B$776,S$47)+'СЕТ СН'!$F$14+СВЦЭМ!$D$10+'СЕТ СН'!$F$6-'СЕТ СН'!$F$26</f>
        <v>1143.30413716</v>
      </c>
      <c r="T61" s="36">
        <f>SUMIFS(СВЦЭМ!$D$33:$D$776,СВЦЭМ!$A$33:$A$776,$A61,СВЦЭМ!$B$33:$B$776,T$47)+'СЕТ СН'!$F$14+СВЦЭМ!$D$10+'СЕТ СН'!$F$6-'СЕТ СН'!$F$26</f>
        <v>1128.38699099</v>
      </c>
      <c r="U61" s="36">
        <f>SUMIFS(СВЦЭМ!$D$33:$D$776,СВЦЭМ!$A$33:$A$776,$A61,СВЦЭМ!$B$33:$B$776,U$47)+'СЕТ СН'!$F$14+СВЦЭМ!$D$10+'СЕТ СН'!$F$6-'СЕТ СН'!$F$26</f>
        <v>1126.82995865</v>
      </c>
      <c r="V61" s="36">
        <f>SUMIFS(СВЦЭМ!$D$33:$D$776,СВЦЭМ!$A$33:$A$776,$A61,СВЦЭМ!$B$33:$B$776,V$47)+'СЕТ СН'!$F$14+СВЦЭМ!$D$10+'СЕТ СН'!$F$6-'СЕТ СН'!$F$26</f>
        <v>1132.47367519</v>
      </c>
      <c r="W61" s="36">
        <f>SUMIFS(СВЦЭМ!$D$33:$D$776,СВЦЭМ!$A$33:$A$776,$A61,СВЦЭМ!$B$33:$B$776,W$47)+'СЕТ СН'!$F$14+СВЦЭМ!$D$10+'СЕТ СН'!$F$6-'СЕТ СН'!$F$26</f>
        <v>1146.5486010899999</v>
      </c>
      <c r="X61" s="36">
        <f>SUMIFS(СВЦЭМ!$D$33:$D$776,СВЦЭМ!$A$33:$A$776,$A61,СВЦЭМ!$B$33:$B$776,X$47)+'СЕТ СН'!$F$14+СВЦЭМ!$D$10+'СЕТ СН'!$F$6-'СЕТ СН'!$F$26</f>
        <v>1159.4231614400001</v>
      </c>
      <c r="Y61" s="36">
        <f>SUMIFS(СВЦЭМ!$D$33:$D$776,СВЦЭМ!$A$33:$A$776,$A61,СВЦЭМ!$B$33:$B$776,Y$47)+'СЕТ СН'!$F$14+СВЦЭМ!$D$10+'СЕТ СН'!$F$6-'СЕТ СН'!$F$26</f>
        <v>1181.1938042300001</v>
      </c>
    </row>
    <row r="62" spans="1:25" ht="15.75" x14ac:dyDescent="0.2">
      <c r="A62" s="35">
        <f t="shared" si="1"/>
        <v>44211</v>
      </c>
      <c r="B62" s="36">
        <f>SUMIFS(СВЦЭМ!$D$33:$D$776,СВЦЭМ!$A$33:$A$776,$A62,СВЦЭМ!$B$33:$B$776,B$47)+'СЕТ СН'!$F$14+СВЦЭМ!$D$10+'СЕТ СН'!$F$6-'СЕТ СН'!$F$26</f>
        <v>1024.8106298600001</v>
      </c>
      <c r="C62" s="36">
        <f>SUMIFS(СВЦЭМ!$D$33:$D$776,СВЦЭМ!$A$33:$A$776,$A62,СВЦЭМ!$B$33:$B$776,C$47)+'СЕТ СН'!$F$14+СВЦЭМ!$D$10+'СЕТ СН'!$F$6-'СЕТ СН'!$F$26</f>
        <v>1055.3109283900001</v>
      </c>
      <c r="D62" s="36">
        <f>SUMIFS(СВЦЭМ!$D$33:$D$776,СВЦЭМ!$A$33:$A$776,$A62,СВЦЭМ!$B$33:$B$776,D$47)+'СЕТ СН'!$F$14+СВЦЭМ!$D$10+'СЕТ СН'!$F$6-'СЕТ СН'!$F$26</f>
        <v>1016.8411243600001</v>
      </c>
      <c r="E62" s="36">
        <f>SUMIFS(СВЦЭМ!$D$33:$D$776,СВЦЭМ!$A$33:$A$776,$A62,СВЦЭМ!$B$33:$B$776,E$47)+'СЕТ СН'!$F$14+СВЦЭМ!$D$10+'СЕТ СН'!$F$6-'СЕТ СН'!$F$26</f>
        <v>1022.8492099100001</v>
      </c>
      <c r="F62" s="36">
        <f>SUMIFS(СВЦЭМ!$D$33:$D$776,СВЦЭМ!$A$33:$A$776,$A62,СВЦЭМ!$B$33:$B$776,F$47)+'СЕТ СН'!$F$14+СВЦЭМ!$D$10+'СЕТ СН'!$F$6-'СЕТ СН'!$F$26</f>
        <v>1026.5710401599999</v>
      </c>
      <c r="G62" s="36">
        <f>SUMIFS(СВЦЭМ!$D$33:$D$776,СВЦЭМ!$A$33:$A$776,$A62,СВЦЭМ!$B$33:$B$776,G$47)+'СЕТ СН'!$F$14+СВЦЭМ!$D$10+'СЕТ СН'!$F$6-'СЕТ СН'!$F$26</f>
        <v>1014.64689664</v>
      </c>
      <c r="H62" s="36">
        <f>SUMIFS(СВЦЭМ!$D$33:$D$776,СВЦЭМ!$A$33:$A$776,$A62,СВЦЭМ!$B$33:$B$776,H$47)+'СЕТ СН'!$F$14+СВЦЭМ!$D$10+'СЕТ СН'!$F$6-'СЕТ СН'!$F$26</f>
        <v>981.53375729999993</v>
      </c>
      <c r="I62" s="36">
        <f>SUMIFS(СВЦЭМ!$D$33:$D$776,СВЦЭМ!$A$33:$A$776,$A62,СВЦЭМ!$B$33:$B$776,I$47)+'СЕТ СН'!$F$14+СВЦЭМ!$D$10+'СЕТ СН'!$F$6-'СЕТ СН'!$F$26</f>
        <v>987.12934229000007</v>
      </c>
      <c r="J62" s="36">
        <f>SUMIFS(СВЦЭМ!$D$33:$D$776,СВЦЭМ!$A$33:$A$776,$A62,СВЦЭМ!$B$33:$B$776,J$47)+'СЕТ СН'!$F$14+СВЦЭМ!$D$10+'СЕТ СН'!$F$6-'СЕТ СН'!$F$26</f>
        <v>1002.39029256</v>
      </c>
      <c r="K62" s="36">
        <f>SUMIFS(СВЦЭМ!$D$33:$D$776,СВЦЭМ!$A$33:$A$776,$A62,СВЦЭМ!$B$33:$B$776,K$47)+'СЕТ СН'!$F$14+СВЦЭМ!$D$10+'СЕТ СН'!$F$6-'СЕТ СН'!$F$26</f>
        <v>1003.7196731500001</v>
      </c>
      <c r="L62" s="36">
        <f>SUMIFS(СВЦЭМ!$D$33:$D$776,СВЦЭМ!$A$33:$A$776,$A62,СВЦЭМ!$B$33:$B$776,L$47)+'СЕТ СН'!$F$14+СВЦЭМ!$D$10+'СЕТ СН'!$F$6-'СЕТ СН'!$F$26</f>
        <v>1005.2704470000001</v>
      </c>
      <c r="M62" s="36">
        <f>SUMIFS(СВЦЭМ!$D$33:$D$776,СВЦЭМ!$A$33:$A$776,$A62,СВЦЭМ!$B$33:$B$776,M$47)+'СЕТ СН'!$F$14+СВЦЭМ!$D$10+'СЕТ СН'!$F$6-'СЕТ СН'!$F$26</f>
        <v>998.37972130000003</v>
      </c>
      <c r="N62" s="36">
        <f>SUMIFS(СВЦЭМ!$D$33:$D$776,СВЦЭМ!$A$33:$A$776,$A62,СВЦЭМ!$B$33:$B$776,N$47)+'СЕТ СН'!$F$14+СВЦЭМ!$D$10+'СЕТ СН'!$F$6-'СЕТ СН'!$F$26</f>
        <v>992.30394217999992</v>
      </c>
      <c r="O62" s="36">
        <f>SUMIFS(СВЦЭМ!$D$33:$D$776,СВЦЭМ!$A$33:$A$776,$A62,СВЦЭМ!$B$33:$B$776,O$47)+'СЕТ СН'!$F$14+СВЦЭМ!$D$10+'СЕТ СН'!$F$6-'СЕТ СН'!$F$26</f>
        <v>997.27714676999994</v>
      </c>
      <c r="P62" s="36">
        <f>SUMIFS(СВЦЭМ!$D$33:$D$776,СВЦЭМ!$A$33:$A$776,$A62,СВЦЭМ!$B$33:$B$776,P$47)+'СЕТ СН'!$F$14+СВЦЭМ!$D$10+'СЕТ СН'!$F$6-'СЕТ СН'!$F$26</f>
        <v>1022.30465104</v>
      </c>
      <c r="Q62" s="36">
        <f>SUMIFS(СВЦЭМ!$D$33:$D$776,СВЦЭМ!$A$33:$A$776,$A62,СВЦЭМ!$B$33:$B$776,Q$47)+'СЕТ СН'!$F$14+СВЦЭМ!$D$10+'СЕТ СН'!$F$6-'СЕТ СН'!$F$26</f>
        <v>1014.6166088100001</v>
      </c>
      <c r="R62" s="36">
        <f>SUMIFS(СВЦЭМ!$D$33:$D$776,СВЦЭМ!$A$33:$A$776,$A62,СВЦЭМ!$B$33:$B$776,R$47)+'СЕТ СН'!$F$14+СВЦЭМ!$D$10+'СЕТ СН'!$F$6-'СЕТ СН'!$F$26</f>
        <v>1025.1733489000001</v>
      </c>
      <c r="S62" s="36">
        <f>SUMIFS(СВЦЭМ!$D$33:$D$776,СВЦЭМ!$A$33:$A$776,$A62,СВЦЭМ!$B$33:$B$776,S$47)+'СЕТ СН'!$F$14+СВЦЭМ!$D$10+'СЕТ СН'!$F$6-'СЕТ СН'!$F$26</f>
        <v>1024.1232040699999</v>
      </c>
      <c r="T62" s="36">
        <f>SUMIFS(СВЦЭМ!$D$33:$D$776,СВЦЭМ!$A$33:$A$776,$A62,СВЦЭМ!$B$33:$B$776,T$47)+'СЕТ СН'!$F$14+СВЦЭМ!$D$10+'СЕТ СН'!$F$6-'СЕТ СН'!$F$26</f>
        <v>1078.81385772</v>
      </c>
      <c r="U62" s="36">
        <f>SUMIFS(СВЦЭМ!$D$33:$D$776,СВЦЭМ!$A$33:$A$776,$A62,СВЦЭМ!$B$33:$B$776,U$47)+'СЕТ СН'!$F$14+СВЦЭМ!$D$10+'СЕТ СН'!$F$6-'СЕТ СН'!$F$26</f>
        <v>1072.73329188</v>
      </c>
      <c r="V62" s="36">
        <f>SUMIFS(СВЦЭМ!$D$33:$D$776,СВЦЭМ!$A$33:$A$776,$A62,СВЦЭМ!$B$33:$B$776,V$47)+'СЕТ СН'!$F$14+СВЦЭМ!$D$10+'СЕТ СН'!$F$6-'СЕТ СН'!$F$26</f>
        <v>1014.7189048800001</v>
      </c>
      <c r="W62" s="36">
        <f>SUMIFS(СВЦЭМ!$D$33:$D$776,СВЦЭМ!$A$33:$A$776,$A62,СВЦЭМ!$B$33:$B$776,W$47)+'СЕТ СН'!$F$14+СВЦЭМ!$D$10+'СЕТ СН'!$F$6-'СЕТ СН'!$F$26</f>
        <v>1027.4794927600001</v>
      </c>
      <c r="X62" s="36">
        <f>SUMIFS(СВЦЭМ!$D$33:$D$776,СВЦЭМ!$A$33:$A$776,$A62,СВЦЭМ!$B$33:$B$776,X$47)+'СЕТ СН'!$F$14+СВЦЭМ!$D$10+'СЕТ СН'!$F$6-'СЕТ СН'!$F$26</f>
        <v>1032.8735474699999</v>
      </c>
      <c r="Y62" s="36">
        <f>SUMIFS(СВЦЭМ!$D$33:$D$776,СВЦЭМ!$A$33:$A$776,$A62,СВЦЭМ!$B$33:$B$776,Y$47)+'СЕТ СН'!$F$14+СВЦЭМ!$D$10+'СЕТ СН'!$F$6-'СЕТ СН'!$F$26</f>
        <v>1030.2021268799999</v>
      </c>
    </row>
    <row r="63" spans="1:25" ht="15.75" x14ac:dyDescent="0.2">
      <c r="A63" s="35">
        <f t="shared" si="1"/>
        <v>44212</v>
      </c>
      <c r="B63" s="36">
        <f>SUMIFS(СВЦЭМ!$D$33:$D$776,СВЦЭМ!$A$33:$A$776,$A63,СВЦЭМ!$B$33:$B$776,B$47)+'СЕТ СН'!$F$14+СВЦЭМ!$D$10+'СЕТ СН'!$F$6-'СЕТ СН'!$F$26</f>
        <v>1168.86415416</v>
      </c>
      <c r="C63" s="36">
        <f>SUMIFS(СВЦЭМ!$D$33:$D$776,СВЦЭМ!$A$33:$A$776,$A63,СВЦЭМ!$B$33:$B$776,C$47)+'СЕТ СН'!$F$14+СВЦЭМ!$D$10+'СЕТ СН'!$F$6-'СЕТ СН'!$F$26</f>
        <v>1198.73564154</v>
      </c>
      <c r="D63" s="36">
        <f>SUMIFS(СВЦЭМ!$D$33:$D$776,СВЦЭМ!$A$33:$A$776,$A63,СВЦЭМ!$B$33:$B$776,D$47)+'СЕТ СН'!$F$14+СВЦЭМ!$D$10+'СЕТ СН'!$F$6-'СЕТ СН'!$F$26</f>
        <v>1207.9703205399999</v>
      </c>
      <c r="E63" s="36">
        <f>SUMIFS(СВЦЭМ!$D$33:$D$776,СВЦЭМ!$A$33:$A$776,$A63,СВЦЭМ!$B$33:$B$776,E$47)+'СЕТ СН'!$F$14+СВЦЭМ!$D$10+'СЕТ СН'!$F$6-'СЕТ СН'!$F$26</f>
        <v>1213.15779049</v>
      </c>
      <c r="F63" s="36">
        <f>SUMIFS(СВЦЭМ!$D$33:$D$776,СВЦЭМ!$A$33:$A$776,$A63,СВЦЭМ!$B$33:$B$776,F$47)+'СЕТ СН'!$F$14+СВЦЭМ!$D$10+'СЕТ СН'!$F$6-'СЕТ СН'!$F$26</f>
        <v>1226.25551999</v>
      </c>
      <c r="G63" s="36">
        <f>SUMIFS(СВЦЭМ!$D$33:$D$776,СВЦЭМ!$A$33:$A$776,$A63,СВЦЭМ!$B$33:$B$776,G$47)+'СЕТ СН'!$F$14+СВЦЭМ!$D$10+'СЕТ СН'!$F$6-'СЕТ СН'!$F$26</f>
        <v>1219.60342947</v>
      </c>
      <c r="H63" s="36">
        <f>SUMIFS(СВЦЭМ!$D$33:$D$776,СВЦЭМ!$A$33:$A$776,$A63,СВЦЭМ!$B$33:$B$776,H$47)+'СЕТ СН'!$F$14+СВЦЭМ!$D$10+'СЕТ СН'!$F$6-'СЕТ СН'!$F$26</f>
        <v>1202.2297626499999</v>
      </c>
      <c r="I63" s="36">
        <f>SUMIFS(СВЦЭМ!$D$33:$D$776,СВЦЭМ!$A$33:$A$776,$A63,СВЦЭМ!$B$33:$B$776,I$47)+'СЕТ СН'!$F$14+СВЦЭМ!$D$10+'СЕТ СН'!$F$6-'СЕТ СН'!$F$26</f>
        <v>1177.30426577</v>
      </c>
      <c r="J63" s="36">
        <f>SUMIFS(СВЦЭМ!$D$33:$D$776,СВЦЭМ!$A$33:$A$776,$A63,СВЦЭМ!$B$33:$B$776,J$47)+'СЕТ СН'!$F$14+СВЦЭМ!$D$10+'СЕТ СН'!$F$6-'СЕТ СН'!$F$26</f>
        <v>1137.8754701600001</v>
      </c>
      <c r="K63" s="36">
        <f>SUMIFS(СВЦЭМ!$D$33:$D$776,СВЦЭМ!$A$33:$A$776,$A63,СВЦЭМ!$B$33:$B$776,K$47)+'СЕТ СН'!$F$14+СВЦЭМ!$D$10+'СЕТ СН'!$F$6-'СЕТ СН'!$F$26</f>
        <v>1113.1956269299999</v>
      </c>
      <c r="L63" s="36">
        <f>SUMIFS(СВЦЭМ!$D$33:$D$776,СВЦЭМ!$A$33:$A$776,$A63,СВЦЭМ!$B$33:$B$776,L$47)+'СЕТ СН'!$F$14+СВЦЭМ!$D$10+'СЕТ СН'!$F$6-'СЕТ СН'!$F$26</f>
        <v>1110.13256854</v>
      </c>
      <c r="M63" s="36">
        <f>SUMIFS(СВЦЭМ!$D$33:$D$776,СВЦЭМ!$A$33:$A$776,$A63,СВЦЭМ!$B$33:$B$776,M$47)+'СЕТ СН'!$F$14+СВЦЭМ!$D$10+'СЕТ СН'!$F$6-'СЕТ СН'!$F$26</f>
        <v>1120.1018605199999</v>
      </c>
      <c r="N63" s="36">
        <f>SUMIFS(СВЦЭМ!$D$33:$D$776,СВЦЭМ!$A$33:$A$776,$A63,СВЦЭМ!$B$33:$B$776,N$47)+'СЕТ СН'!$F$14+СВЦЭМ!$D$10+'СЕТ СН'!$F$6-'СЕТ СН'!$F$26</f>
        <v>1130.4215030400001</v>
      </c>
      <c r="O63" s="36">
        <f>SUMIFS(СВЦЭМ!$D$33:$D$776,СВЦЭМ!$A$33:$A$776,$A63,СВЦЭМ!$B$33:$B$776,O$47)+'СЕТ СН'!$F$14+СВЦЭМ!$D$10+'СЕТ СН'!$F$6-'СЕТ СН'!$F$26</f>
        <v>1141.89207861</v>
      </c>
      <c r="P63" s="36">
        <f>SUMIFS(СВЦЭМ!$D$33:$D$776,СВЦЭМ!$A$33:$A$776,$A63,СВЦЭМ!$B$33:$B$776,P$47)+'СЕТ СН'!$F$14+СВЦЭМ!$D$10+'СЕТ СН'!$F$6-'СЕТ СН'!$F$26</f>
        <v>1147.5893268699999</v>
      </c>
      <c r="Q63" s="36">
        <f>SUMIFS(СВЦЭМ!$D$33:$D$776,СВЦЭМ!$A$33:$A$776,$A63,СВЦЭМ!$B$33:$B$776,Q$47)+'СЕТ СН'!$F$14+СВЦЭМ!$D$10+'СЕТ СН'!$F$6-'СЕТ СН'!$F$26</f>
        <v>1151.8604908699999</v>
      </c>
      <c r="R63" s="36">
        <f>SUMIFS(СВЦЭМ!$D$33:$D$776,СВЦЭМ!$A$33:$A$776,$A63,СВЦЭМ!$B$33:$B$776,R$47)+'СЕТ СН'!$F$14+СВЦЭМ!$D$10+'СЕТ СН'!$F$6-'СЕТ СН'!$F$26</f>
        <v>1139.4942350399999</v>
      </c>
      <c r="S63" s="36">
        <f>SUMIFS(СВЦЭМ!$D$33:$D$776,СВЦЭМ!$A$33:$A$776,$A63,СВЦЭМ!$B$33:$B$776,S$47)+'СЕТ СН'!$F$14+СВЦЭМ!$D$10+'СЕТ СН'!$F$6-'СЕТ СН'!$F$26</f>
        <v>1117.91550979</v>
      </c>
      <c r="T63" s="36">
        <f>SUMIFS(СВЦЭМ!$D$33:$D$776,СВЦЭМ!$A$33:$A$776,$A63,СВЦЭМ!$B$33:$B$776,T$47)+'СЕТ СН'!$F$14+СВЦЭМ!$D$10+'СЕТ СН'!$F$6-'СЕТ СН'!$F$26</f>
        <v>1096.2468469599999</v>
      </c>
      <c r="U63" s="36">
        <f>SUMIFS(СВЦЭМ!$D$33:$D$776,СВЦЭМ!$A$33:$A$776,$A63,СВЦЭМ!$B$33:$B$776,U$47)+'СЕТ СН'!$F$14+СВЦЭМ!$D$10+'СЕТ СН'!$F$6-'СЕТ СН'!$F$26</f>
        <v>1101.6902679300001</v>
      </c>
      <c r="V63" s="36">
        <f>SUMIFS(СВЦЭМ!$D$33:$D$776,СВЦЭМ!$A$33:$A$776,$A63,СВЦЭМ!$B$33:$B$776,V$47)+'СЕТ СН'!$F$14+СВЦЭМ!$D$10+'СЕТ СН'!$F$6-'СЕТ СН'!$F$26</f>
        <v>1113.6229968299999</v>
      </c>
      <c r="W63" s="36">
        <f>SUMIFS(СВЦЭМ!$D$33:$D$776,СВЦЭМ!$A$33:$A$776,$A63,СВЦЭМ!$B$33:$B$776,W$47)+'СЕТ СН'!$F$14+СВЦЭМ!$D$10+'СЕТ СН'!$F$6-'СЕТ СН'!$F$26</f>
        <v>1136.48291023</v>
      </c>
      <c r="X63" s="36">
        <f>SUMIFS(СВЦЭМ!$D$33:$D$776,СВЦЭМ!$A$33:$A$776,$A63,СВЦЭМ!$B$33:$B$776,X$47)+'СЕТ СН'!$F$14+СВЦЭМ!$D$10+'СЕТ СН'!$F$6-'СЕТ СН'!$F$26</f>
        <v>1142.1455182099999</v>
      </c>
      <c r="Y63" s="36">
        <f>SUMIFS(СВЦЭМ!$D$33:$D$776,СВЦЭМ!$A$33:$A$776,$A63,СВЦЭМ!$B$33:$B$776,Y$47)+'СЕТ СН'!$F$14+СВЦЭМ!$D$10+'СЕТ СН'!$F$6-'СЕТ СН'!$F$26</f>
        <v>1170.6040267199999</v>
      </c>
    </row>
    <row r="64" spans="1:25" ht="15.75" x14ac:dyDescent="0.2">
      <c r="A64" s="35">
        <f t="shared" si="1"/>
        <v>44213</v>
      </c>
      <c r="B64" s="36">
        <f>SUMIFS(СВЦЭМ!$D$33:$D$776,СВЦЭМ!$A$33:$A$776,$A64,СВЦЭМ!$B$33:$B$776,B$47)+'СЕТ СН'!$F$14+СВЦЭМ!$D$10+'СЕТ СН'!$F$6-'СЕТ СН'!$F$26</f>
        <v>1141.34574062</v>
      </c>
      <c r="C64" s="36">
        <f>SUMIFS(СВЦЭМ!$D$33:$D$776,СВЦЭМ!$A$33:$A$776,$A64,СВЦЭМ!$B$33:$B$776,C$47)+'СЕТ СН'!$F$14+СВЦЭМ!$D$10+'СЕТ СН'!$F$6-'СЕТ СН'!$F$26</f>
        <v>1176.70488847</v>
      </c>
      <c r="D64" s="36">
        <f>SUMIFS(СВЦЭМ!$D$33:$D$776,СВЦЭМ!$A$33:$A$776,$A64,СВЦЭМ!$B$33:$B$776,D$47)+'СЕТ СН'!$F$14+СВЦЭМ!$D$10+'СЕТ СН'!$F$6-'СЕТ СН'!$F$26</f>
        <v>1198.6166751999999</v>
      </c>
      <c r="E64" s="36">
        <f>SUMIFS(СВЦЭМ!$D$33:$D$776,СВЦЭМ!$A$33:$A$776,$A64,СВЦЭМ!$B$33:$B$776,E$47)+'СЕТ СН'!$F$14+СВЦЭМ!$D$10+'СЕТ СН'!$F$6-'СЕТ СН'!$F$26</f>
        <v>1222.7927843800001</v>
      </c>
      <c r="F64" s="36">
        <f>SUMIFS(СВЦЭМ!$D$33:$D$776,СВЦЭМ!$A$33:$A$776,$A64,СВЦЭМ!$B$33:$B$776,F$47)+'СЕТ СН'!$F$14+СВЦЭМ!$D$10+'СЕТ СН'!$F$6-'СЕТ СН'!$F$26</f>
        <v>1238.57833671</v>
      </c>
      <c r="G64" s="36">
        <f>SUMIFS(СВЦЭМ!$D$33:$D$776,СВЦЭМ!$A$33:$A$776,$A64,СВЦЭМ!$B$33:$B$776,G$47)+'СЕТ СН'!$F$14+СВЦЭМ!$D$10+'СЕТ СН'!$F$6-'СЕТ СН'!$F$26</f>
        <v>1232.8833497099999</v>
      </c>
      <c r="H64" s="36">
        <f>SUMIFS(СВЦЭМ!$D$33:$D$776,СВЦЭМ!$A$33:$A$776,$A64,СВЦЭМ!$B$33:$B$776,H$47)+'СЕТ СН'!$F$14+СВЦЭМ!$D$10+'СЕТ СН'!$F$6-'СЕТ СН'!$F$26</f>
        <v>1213.73182296</v>
      </c>
      <c r="I64" s="36">
        <f>SUMIFS(СВЦЭМ!$D$33:$D$776,СВЦЭМ!$A$33:$A$776,$A64,СВЦЭМ!$B$33:$B$776,I$47)+'СЕТ СН'!$F$14+СВЦЭМ!$D$10+'СЕТ СН'!$F$6-'СЕТ СН'!$F$26</f>
        <v>1201.15542673</v>
      </c>
      <c r="J64" s="36">
        <f>SUMIFS(СВЦЭМ!$D$33:$D$776,СВЦЭМ!$A$33:$A$776,$A64,СВЦЭМ!$B$33:$B$776,J$47)+'СЕТ СН'!$F$14+СВЦЭМ!$D$10+'СЕТ СН'!$F$6-'СЕТ СН'!$F$26</f>
        <v>1160.4183340100001</v>
      </c>
      <c r="K64" s="36">
        <f>SUMIFS(СВЦЭМ!$D$33:$D$776,СВЦЭМ!$A$33:$A$776,$A64,СВЦЭМ!$B$33:$B$776,K$47)+'СЕТ СН'!$F$14+СВЦЭМ!$D$10+'СЕТ СН'!$F$6-'СЕТ СН'!$F$26</f>
        <v>1141.08198541</v>
      </c>
      <c r="L64" s="36">
        <f>SUMIFS(СВЦЭМ!$D$33:$D$776,СВЦЭМ!$A$33:$A$776,$A64,СВЦЭМ!$B$33:$B$776,L$47)+'СЕТ СН'!$F$14+СВЦЭМ!$D$10+'СЕТ СН'!$F$6-'СЕТ СН'!$F$26</f>
        <v>1127.78354186</v>
      </c>
      <c r="M64" s="36">
        <f>SUMIFS(СВЦЭМ!$D$33:$D$776,СВЦЭМ!$A$33:$A$776,$A64,СВЦЭМ!$B$33:$B$776,M$47)+'СЕТ СН'!$F$14+СВЦЭМ!$D$10+'СЕТ СН'!$F$6-'СЕТ СН'!$F$26</f>
        <v>1122.5145495199999</v>
      </c>
      <c r="N64" s="36">
        <f>SUMIFS(СВЦЭМ!$D$33:$D$776,СВЦЭМ!$A$33:$A$776,$A64,СВЦЭМ!$B$33:$B$776,N$47)+'СЕТ СН'!$F$14+СВЦЭМ!$D$10+'СЕТ СН'!$F$6-'СЕТ СН'!$F$26</f>
        <v>1130.146741</v>
      </c>
      <c r="O64" s="36">
        <f>SUMIFS(СВЦЭМ!$D$33:$D$776,СВЦЭМ!$A$33:$A$776,$A64,СВЦЭМ!$B$33:$B$776,O$47)+'СЕТ СН'!$F$14+СВЦЭМ!$D$10+'СЕТ СН'!$F$6-'СЕТ СН'!$F$26</f>
        <v>1145.07822222</v>
      </c>
      <c r="P64" s="36">
        <f>SUMIFS(СВЦЭМ!$D$33:$D$776,СВЦЭМ!$A$33:$A$776,$A64,СВЦЭМ!$B$33:$B$776,P$47)+'СЕТ СН'!$F$14+СВЦЭМ!$D$10+'СЕТ СН'!$F$6-'СЕТ СН'!$F$26</f>
        <v>1156.1818252400001</v>
      </c>
      <c r="Q64" s="36">
        <f>SUMIFS(СВЦЭМ!$D$33:$D$776,СВЦЭМ!$A$33:$A$776,$A64,СВЦЭМ!$B$33:$B$776,Q$47)+'СЕТ СН'!$F$14+СВЦЭМ!$D$10+'СЕТ СН'!$F$6-'СЕТ СН'!$F$26</f>
        <v>1167.68853332</v>
      </c>
      <c r="R64" s="36">
        <f>SUMIFS(СВЦЭМ!$D$33:$D$776,СВЦЭМ!$A$33:$A$776,$A64,СВЦЭМ!$B$33:$B$776,R$47)+'СЕТ СН'!$F$14+СВЦЭМ!$D$10+'СЕТ СН'!$F$6-'СЕТ СН'!$F$26</f>
        <v>1155.36605495</v>
      </c>
      <c r="S64" s="36">
        <f>SUMIFS(СВЦЭМ!$D$33:$D$776,СВЦЭМ!$A$33:$A$776,$A64,СВЦЭМ!$B$33:$B$776,S$47)+'СЕТ СН'!$F$14+СВЦЭМ!$D$10+'СЕТ СН'!$F$6-'СЕТ СН'!$F$26</f>
        <v>1129.07107432</v>
      </c>
      <c r="T64" s="36">
        <f>SUMIFS(СВЦЭМ!$D$33:$D$776,СВЦЭМ!$A$33:$A$776,$A64,СВЦЭМ!$B$33:$B$776,T$47)+'СЕТ СН'!$F$14+СВЦЭМ!$D$10+'СЕТ СН'!$F$6-'СЕТ СН'!$F$26</f>
        <v>1107.5874466299999</v>
      </c>
      <c r="U64" s="36">
        <f>SUMIFS(СВЦЭМ!$D$33:$D$776,СВЦЭМ!$A$33:$A$776,$A64,СВЦЭМ!$B$33:$B$776,U$47)+'СЕТ СН'!$F$14+СВЦЭМ!$D$10+'СЕТ СН'!$F$6-'СЕТ СН'!$F$26</f>
        <v>1105.4155614399999</v>
      </c>
      <c r="V64" s="36">
        <f>SUMIFS(СВЦЭМ!$D$33:$D$776,СВЦЭМ!$A$33:$A$776,$A64,СВЦЭМ!$B$33:$B$776,V$47)+'СЕТ СН'!$F$14+СВЦЭМ!$D$10+'СЕТ СН'!$F$6-'СЕТ СН'!$F$26</f>
        <v>1111.1925834200001</v>
      </c>
      <c r="W64" s="36">
        <f>SUMIFS(СВЦЭМ!$D$33:$D$776,СВЦЭМ!$A$33:$A$776,$A64,СВЦЭМ!$B$33:$B$776,W$47)+'СЕТ СН'!$F$14+СВЦЭМ!$D$10+'СЕТ СН'!$F$6-'СЕТ СН'!$F$26</f>
        <v>1129.16211075</v>
      </c>
      <c r="X64" s="36">
        <f>SUMIFS(СВЦЭМ!$D$33:$D$776,СВЦЭМ!$A$33:$A$776,$A64,СВЦЭМ!$B$33:$B$776,X$47)+'СЕТ СН'!$F$14+СВЦЭМ!$D$10+'СЕТ СН'!$F$6-'СЕТ СН'!$F$26</f>
        <v>1142.7932581699999</v>
      </c>
      <c r="Y64" s="36">
        <f>SUMIFS(СВЦЭМ!$D$33:$D$776,СВЦЭМ!$A$33:$A$776,$A64,СВЦЭМ!$B$33:$B$776,Y$47)+'СЕТ СН'!$F$14+СВЦЭМ!$D$10+'СЕТ СН'!$F$6-'СЕТ СН'!$F$26</f>
        <v>1170.13666842</v>
      </c>
    </row>
    <row r="65" spans="1:25" ht="15.75" x14ac:dyDescent="0.2">
      <c r="A65" s="35">
        <f t="shared" si="1"/>
        <v>44214</v>
      </c>
      <c r="B65" s="36">
        <f>SUMIFS(СВЦЭМ!$D$33:$D$776,СВЦЭМ!$A$33:$A$776,$A65,СВЦЭМ!$B$33:$B$776,B$47)+'СЕТ СН'!$F$14+СВЦЭМ!$D$10+'СЕТ СН'!$F$6-'СЕТ СН'!$F$26</f>
        <v>1194.61083644</v>
      </c>
      <c r="C65" s="36">
        <f>SUMIFS(СВЦЭМ!$D$33:$D$776,СВЦЭМ!$A$33:$A$776,$A65,СВЦЭМ!$B$33:$B$776,C$47)+'СЕТ СН'!$F$14+СВЦЭМ!$D$10+'СЕТ СН'!$F$6-'СЕТ СН'!$F$26</f>
        <v>1230.59410774</v>
      </c>
      <c r="D65" s="36">
        <f>SUMIFS(СВЦЭМ!$D$33:$D$776,СВЦЭМ!$A$33:$A$776,$A65,СВЦЭМ!$B$33:$B$776,D$47)+'СЕТ СН'!$F$14+СВЦЭМ!$D$10+'СЕТ СН'!$F$6-'СЕТ СН'!$F$26</f>
        <v>1241.3572159799999</v>
      </c>
      <c r="E65" s="36">
        <f>SUMIFS(СВЦЭМ!$D$33:$D$776,СВЦЭМ!$A$33:$A$776,$A65,СВЦЭМ!$B$33:$B$776,E$47)+'СЕТ СН'!$F$14+СВЦЭМ!$D$10+'СЕТ СН'!$F$6-'СЕТ СН'!$F$26</f>
        <v>1247.3838176699999</v>
      </c>
      <c r="F65" s="36">
        <f>SUMIFS(СВЦЭМ!$D$33:$D$776,СВЦЭМ!$A$33:$A$776,$A65,СВЦЭМ!$B$33:$B$776,F$47)+'СЕТ СН'!$F$14+СВЦЭМ!$D$10+'СЕТ СН'!$F$6-'СЕТ СН'!$F$26</f>
        <v>1264.0409258299999</v>
      </c>
      <c r="G65" s="36">
        <f>SUMIFS(СВЦЭМ!$D$33:$D$776,СВЦЭМ!$A$33:$A$776,$A65,СВЦЭМ!$B$33:$B$776,G$47)+'СЕТ СН'!$F$14+СВЦЭМ!$D$10+'СЕТ СН'!$F$6-'СЕТ СН'!$F$26</f>
        <v>1248.2398291</v>
      </c>
      <c r="H65" s="36">
        <f>SUMIFS(СВЦЭМ!$D$33:$D$776,СВЦЭМ!$A$33:$A$776,$A65,СВЦЭМ!$B$33:$B$776,H$47)+'СЕТ СН'!$F$14+СВЦЭМ!$D$10+'СЕТ СН'!$F$6-'СЕТ СН'!$F$26</f>
        <v>1232.6716101699999</v>
      </c>
      <c r="I65" s="36">
        <f>SUMIFS(СВЦЭМ!$D$33:$D$776,СВЦЭМ!$A$33:$A$776,$A65,СВЦЭМ!$B$33:$B$776,I$47)+'СЕТ СН'!$F$14+СВЦЭМ!$D$10+'СЕТ СН'!$F$6-'СЕТ СН'!$F$26</f>
        <v>1204.1479848399999</v>
      </c>
      <c r="J65" s="36">
        <f>SUMIFS(СВЦЭМ!$D$33:$D$776,СВЦЭМ!$A$33:$A$776,$A65,СВЦЭМ!$B$33:$B$776,J$47)+'СЕТ СН'!$F$14+СВЦЭМ!$D$10+'СЕТ СН'!$F$6-'СЕТ СН'!$F$26</f>
        <v>1165.88971913</v>
      </c>
      <c r="K65" s="36">
        <f>SUMIFS(СВЦЭМ!$D$33:$D$776,СВЦЭМ!$A$33:$A$776,$A65,СВЦЭМ!$B$33:$B$776,K$47)+'СЕТ СН'!$F$14+СВЦЭМ!$D$10+'СЕТ СН'!$F$6-'СЕТ СН'!$F$26</f>
        <v>1152.03265693</v>
      </c>
      <c r="L65" s="36">
        <f>SUMIFS(СВЦЭМ!$D$33:$D$776,СВЦЭМ!$A$33:$A$776,$A65,СВЦЭМ!$B$33:$B$776,L$47)+'СЕТ СН'!$F$14+СВЦЭМ!$D$10+'СЕТ СН'!$F$6-'СЕТ СН'!$F$26</f>
        <v>1156.54803631</v>
      </c>
      <c r="M65" s="36">
        <f>SUMIFS(СВЦЭМ!$D$33:$D$776,СВЦЭМ!$A$33:$A$776,$A65,СВЦЭМ!$B$33:$B$776,M$47)+'СЕТ СН'!$F$14+СВЦЭМ!$D$10+'СЕТ СН'!$F$6-'СЕТ СН'!$F$26</f>
        <v>1155.8958106699999</v>
      </c>
      <c r="N65" s="36">
        <f>SUMIFS(СВЦЭМ!$D$33:$D$776,СВЦЭМ!$A$33:$A$776,$A65,СВЦЭМ!$B$33:$B$776,N$47)+'СЕТ СН'!$F$14+СВЦЭМ!$D$10+'СЕТ СН'!$F$6-'СЕТ СН'!$F$26</f>
        <v>1156.6886254799999</v>
      </c>
      <c r="O65" s="36">
        <f>SUMIFS(СВЦЭМ!$D$33:$D$776,СВЦЭМ!$A$33:$A$776,$A65,СВЦЭМ!$B$33:$B$776,O$47)+'СЕТ СН'!$F$14+СВЦЭМ!$D$10+'СЕТ СН'!$F$6-'СЕТ СН'!$F$26</f>
        <v>1176.5972297999999</v>
      </c>
      <c r="P65" s="36">
        <f>SUMIFS(СВЦЭМ!$D$33:$D$776,СВЦЭМ!$A$33:$A$776,$A65,СВЦЭМ!$B$33:$B$776,P$47)+'СЕТ СН'!$F$14+СВЦЭМ!$D$10+'СЕТ СН'!$F$6-'СЕТ СН'!$F$26</f>
        <v>1191.9103015000001</v>
      </c>
      <c r="Q65" s="36">
        <f>SUMIFS(СВЦЭМ!$D$33:$D$776,СВЦЭМ!$A$33:$A$776,$A65,СВЦЭМ!$B$33:$B$776,Q$47)+'СЕТ СН'!$F$14+СВЦЭМ!$D$10+'СЕТ СН'!$F$6-'СЕТ СН'!$F$26</f>
        <v>1177.01556243</v>
      </c>
      <c r="R65" s="36">
        <f>SUMIFS(СВЦЭМ!$D$33:$D$776,СВЦЭМ!$A$33:$A$776,$A65,СВЦЭМ!$B$33:$B$776,R$47)+'СЕТ СН'!$F$14+СВЦЭМ!$D$10+'СЕТ СН'!$F$6-'СЕТ СН'!$F$26</f>
        <v>1167.4819112600001</v>
      </c>
      <c r="S65" s="36">
        <f>SUMIFS(СВЦЭМ!$D$33:$D$776,СВЦЭМ!$A$33:$A$776,$A65,СВЦЭМ!$B$33:$B$776,S$47)+'СЕТ СН'!$F$14+СВЦЭМ!$D$10+'СЕТ СН'!$F$6-'СЕТ СН'!$F$26</f>
        <v>1154.1429491199999</v>
      </c>
      <c r="T65" s="36">
        <f>SUMIFS(СВЦЭМ!$D$33:$D$776,СВЦЭМ!$A$33:$A$776,$A65,СВЦЭМ!$B$33:$B$776,T$47)+'СЕТ СН'!$F$14+СВЦЭМ!$D$10+'СЕТ СН'!$F$6-'СЕТ СН'!$F$26</f>
        <v>1138.0982015899999</v>
      </c>
      <c r="U65" s="36">
        <f>SUMIFS(СВЦЭМ!$D$33:$D$776,СВЦЭМ!$A$33:$A$776,$A65,СВЦЭМ!$B$33:$B$776,U$47)+'СЕТ СН'!$F$14+СВЦЭМ!$D$10+'СЕТ СН'!$F$6-'СЕТ СН'!$F$26</f>
        <v>1139.9199641600001</v>
      </c>
      <c r="V65" s="36">
        <f>SUMIFS(СВЦЭМ!$D$33:$D$776,СВЦЭМ!$A$33:$A$776,$A65,СВЦЭМ!$B$33:$B$776,V$47)+'СЕТ СН'!$F$14+СВЦЭМ!$D$10+'СЕТ СН'!$F$6-'СЕТ СН'!$F$26</f>
        <v>1146.1474865</v>
      </c>
      <c r="W65" s="36">
        <f>SUMIFS(СВЦЭМ!$D$33:$D$776,СВЦЭМ!$A$33:$A$776,$A65,СВЦЭМ!$B$33:$B$776,W$47)+'СЕТ СН'!$F$14+СВЦЭМ!$D$10+'СЕТ СН'!$F$6-'СЕТ СН'!$F$26</f>
        <v>1164.49582859</v>
      </c>
      <c r="X65" s="36">
        <f>SUMIFS(СВЦЭМ!$D$33:$D$776,СВЦЭМ!$A$33:$A$776,$A65,СВЦЭМ!$B$33:$B$776,X$47)+'СЕТ СН'!$F$14+СВЦЭМ!$D$10+'СЕТ СН'!$F$6-'СЕТ СН'!$F$26</f>
        <v>1174.2947627199999</v>
      </c>
      <c r="Y65" s="36">
        <f>SUMIFS(СВЦЭМ!$D$33:$D$776,СВЦЭМ!$A$33:$A$776,$A65,СВЦЭМ!$B$33:$B$776,Y$47)+'СЕТ СН'!$F$14+СВЦЭМ!$D$10+'СЕТ СН'!$F$6-'СЕТ СН'!$F$26</f>
        <v>1197.4830601399999</v>
      </c>
    </row>
    <row r="66" spans="1:25" ht="15.75" x14ac:dyDescent="0.2">
      <c r="A66" s="35">
        <f t="shared" si="1"/>
        <v>44215</v>
      </c>
      <c r="B66" s="36">
        <f>SUMIFS(СВЦЭМ!$D$33:$D$776,СВЦЭМ!$A$33:$A$776,$A66,СВЦЭМ!$B$33:$B$776,B$47)+'СЕТ СН'!$F$14+СВЦЭМ!$D$10+'СЕТ СН'!$F$6-'СЕТ СН'!$F$26</f>
        <v>1195.27341686</v>
      </c>
      <c r="C66" s="36">
        <f>SUMIFS(СВЦЭМ!$D$33:$D$776,СВЦЭМ!$A$33:$A$776,$A66,СВЦЭМ!$B$33:$B$776,C$47)+'СЕТ СН'!$F$14+СВЦЭМ!$D$10+'СЕТ СН'!$F$6-'СЕТ СН'!$F$26</f>
        <v>1223.4966544199999</v>
      </c>
      <c r="D66" s="36">
        <f>SUMIFS(СВЦЭМ!$D$33:$D$776,СВЦЭМ!$A$33:$A$776,$A66,СВЦЭМ!$B$33:$B$776,D$47)+'СЕТ СН'!$F$14+СВЦЭМ!$D$10+'СЕТ СН'!$F$6-'СЕТ СН'!$F$26</f>
        <v>1244.8859794800001</v>
      </c>
      <c r="E66" s="36">
        <f>SUMIFS(СВЦЭМ!$D$33:$D$776,СВЦЭМ!$A$33:$A$776,$A66,СВЦЭМ!$B$33:$B$776,E$47)+'СЕТ СН'!$F$14+СВЦЭМ!$D$10+'СЕТ СН'!$F$6-'СЕТ СН'!$F$26</f>
        <v>1227.5043920799999</v>
      </c>
      <c r="F66" s="36">
        <f>SUMIFS(СВЦЭМ!$D$33:$D$776,СВЦЭМ!$A$33:$A$776,$A66,СВЦЭМ!$B$33:$B$776,F$47)+'СЕТ СН'!$F$14+СВЦЭМ!$D$10+'СЕТ СН'!$F$6-'СЕТ СН'!$F$26</f>
        <v>1226.2405231800001</v>
      </c>
      <c r="G66" s="36">
        <f>SUMIFS(СВЦЭМ!$D$33:$D$776,СВЦЭМ!$A$33:$A$776,$A66,СВЦЭМ!$B$33:$B$776,G$47)+'СЕТ СН'!$F$14+СВЦЭМ!$D$10+'СЕТ СН'!$F$6-'СЕТ СН'!$F$26</f>
        <v>1200.36744589</v>
      </c>
      <c r="H66" s="36">
        <f>SUMIFS(СВЦЭМ!$D$33:$D$776,СВЦЭМ!$A$33:$A$776,$A66,СВЦЭМ!$B$33:$B$776,H$47)+'СЕТ СН'!$F$14+СВЦЭМ!$D$10+'СЕТ СН'!$F$6-'СЕТ СН'!$F$26</f>
        <v>1155.8592652699999</v>
      </c>
      <c r="I66" s="36">
        <f>SUMIFS(СВЦЭМ!$D$33:$D$776,СВЦЭМ!$A$33:$A$776,$A66,СВЦЭМ!$B$33:$B$776,I$47)+'СЕТ СН'!$F$14+СВЦЭМ!$D$10+'СЕТ СН'!$F$6-'СЕТ СН'!$F$26</f>
        <v>1125.6755231100001</v>
      </c>
      <c r="J66" s="36">
        <f>SUMIFS(СВЦЭМ!$D$33:$D$776,СВЦЭМ!$A$33:$A$776,$A66,СВЦЭМ!$B$33:$B$776,J$47)+'СЕТ СН'!$F$14+СВЦЭМ!$D$10+'СЕТ СН'!$F$6-'СЕТ СН'!$F$26</f>
        <v>1102.99182645</v>
      </c>
      <c r="K66" s="36">
        <f>SUMIFS(СВЦЭМ!$D$33:$D$776,СВЦЭМ!$A$33:$A$776,$A66,СВЦЭМ!$B$33:$B$776,K$47)+'СЕТ СН'!$F$14+СВЦЭМ!$D$10+'СЕТ СН'!$F$6-'СЕТ СН'!$F$26</f>
        <v>1096.2534052799999</v>
      </c>
      <c r="L66" s="36">
        <f>SUMIFS(СВЦЭМ!$D$33:$D$776,СВЦЭМ!$A$33:$A$776,$A66,СВЦЭМ!$B$33:$B$776,L$47)+'СЕТ СН'!$F$14+СВЦЭМ!$D$10+'СЕТ СН'!$F$6-'СЕТ СН'!$F$26</f>
        <v>1087.0456669599998</v>
      </c>
      <c r="M66" s="36">
        <f>SUMIFS(СВЦЭМ!$D$33:$D$776,СВЦЭМ!$A$33:$A$776,$A66,СВЦЭМ!$B$33:$B$776,M$47)+'СЕТ СН'!$F$14+СВЦЭМ!$D$10+'СЕТ СН'!$F$6-'СЕТ СН'!$F$26</f>
        <v>1092.5633762</v>
      </c>
      <c r="N66" s="36">
        <f>SUMIFS(СВЦЭМ!$D$33:$D$776,СВЦЭМ!$A$33:$A$776,$A66,СВЦЭМ!$B$33:$B$776,N$47)+'СЕТ СН'!$F$14+СВЦЭМ!$D$10+'СЕТ СН'!$F$6-'СЕТ СН'!$F$26</f>
        <v>1097.3313685399999</v>
      </c>
      <c r="O66" s="36">
        <f>SUMIFS(СВЦЭМ!$D$33:$D$776,СВЦЭМ!$A$33:$A$776,$A66,СВЦЭМ!$B$33:$B$776,O$47)+'СЕТ СН'!$F$14+СВЦЭМ!$D$10+'СЕТ СН'!$F$6-'СЕТ СН'!$F$26</f>
        <v>1113.0366002999999</v>
      </c>
      <c r="P66" s="36">
        <f>SUMIFS(СВЦЭМ!$D$33:$D$776,СВЦЭМ!$A$33:$A$776,$A66,СВЦЭМ!$B$33:$B$776,P$47)+'СЕТ СН'!$F$14+СВЦЭМ!$D$10+'СЕТ СН'!$F$6-'СЕТ СН'!$F$26</f>
        <v>1125.2802338900001</v>
      </c>
      <c r="Q66" s="36">
        <f>SUMIFS(СВЦЭМ!$D$33:$D$776,СВЦЭМ!$A$33:$A$776,$A66,СВЦЭМ!$B$33:$B$776,Q$47)+'СЕТ СН'!$F$14+СВЦЭМ!$D$10+'СЕТ СН'!$F$6-'СЕТ СН'!$F$26</f>
        <v>1133.1277959899999</v>
      </c>
      <c r="R66" s="36">
        <f>SUMIFS(СВЦЭМ!$D$33:$D$776,СВЦЭМ!$A$33:$A$776,$A66,СВЦЭМ!$B$33:$B$776,R$47)+'СЕТ СН'!$F$14+СВЦЭМ!$D$10+'СЕТ СН'!$F$6-'СЕТ СН'!$F$26</f>
        <v>1125.5255770399999</v>
      </c>
      <c r="S66" s="36">
        <f>SUMIFS(СВЦЭМ!$D$33:$D$776,СВЦЭМ!$A$33:$A$776,$A66,СВЦЭМ!$B$33:$B$776,S$47)+'СЕТ СН'!$F$14+СВЦЭМ!$D$10+'СЕТ СН'!$F$6-'СЕТ СН'!$F$26</f>
        <v>1114.2461076099999</v>
      </c>
      <c r="T66" s="36">
        <f>SUMIFS(СВЦЭМ!$D$33:$D$776,СВЦЭМ!$A$33:$A$776,$A66,СВЦЭМ!$B$33:$B$776,T$47)+'СЕТ СН'!$F$14+СВЦЭМ!$D$10+'СЕТ СН'!$F$6-'СЕТ СН'!$F$26</f>
        <v>1094.1439711600001</v>
      </c>
      <c r="U66" s="36">
        <f>SUMIFS(СВЦЭМ!$D$33:$D$776,СВЦЭМ!$A$33:$A$776,$A66,СВЦЭМ!$B$33:$B$776,U$47)+'СЕТ СН'!$F$14+СВЦЭМ!$D$10+'СЕТ СН'!$F$6-'СЕТ СН'!$F$26</f>
        <v>1095.69898973</v>
      </c>
      <c r="V66" s="36">
        <f>SUMIFS(СВЦЭМ!$D$33:$D$776,СВЦЭМ!$A$33:$A$776,$A66,СВЦЭМ!$B$33:$B$776,V$47)+'СЕТ СН'!$F$14+СВЦЭМ!$D$10+'СЕТ СН'!$F$6-'СЕТ СН'!$F$26</f>
        <v>1106.55178617</v>
      </c>
      <c r="W66" s="36">
        <f>SUMIFS(СВЦЭМ!$D$33:$D$776,СВЦЭМ!$A$33:$A$776,$A66,СВЦЭМ!$B$33:$B$776,W$47)+'СЕТ СН'!$F$14+СВЦЭМ!$D$10+'СЕТ СН'!$F$6-'СЕТ СН'!$F$26</f>
        <v>1120.8669850900001</v>
      </c>
      <c r="X66" s="36">
        <f>SUMIFS(СВЦЭМ!$D$33:$D$776,СВЦЭМ!$A$33:$A$776,$A66,СВЦЭМ!$B$33:$B$776,X$47)+'СЕТ СН'!$F$14+СВЦЭМ!$D$10+'СЕТ СН'!$F$6-'СЕТ СН'!$F$26</f>
        <v>1126.0359047500001</v>
      </c>
      <c r="Y66" s="36">
        <f>SUMIFS(СВЦЭМ!$D$33:$D$776,СВЦЭМ!$A$33:$A$776,$A66,СВЦЭМ!$B$33:$B$776,Y$47)+'СЕТ СН'!$F$14+СВЦЭМ!$D$10+'СЕТ СН'!$F$6-'СЕТ СН'!$F$26</f>
        <v>1148.6690569899999</v>
      </c>
    </row>
    <row r="67" spans="1:25" ht="15.75" x14ac:dyDescent="0.2">
      <c r="A67" s="35">
        <f t="shared" si="1"/>
        <v>44216</v>
      </c>
      <c r="B67" s="36">
        <f>SUMIFS(СВЦЭМ!$D$33:$D$776,СВЦЭМ!$A$33:$A$776,$A67,СВЦЭМ!$B$33:$B$776,B$47)+'СЕТ СН'!$F$14+СВЦЭМ!$D$10+'СЕТ СН'!$F$6-'СЕТ СН'!$F$26</f>
        <v>1132.15585164</v>
      </c>
      <c r="C67" s="36">
        <f>SUMIFS(СВЦЭМ!$D$33:$D$776,СВЦЭМ!$A$33:$A$776,$A67,СВЦЭМ!$B$33:$B$776,C$47)+'СЕТ СН'!$F$14+СВЦЭМ!$D$10+'СЕТ СН'!$F$6-'СЕТ СН'!$F$26</f>
        <v>1171.8931351399999</v>
      </c>
      <c r="D67" s="36">
        <f>SUMIFS(СВЦЭМ!$D$33:$D$776,СВЦЭМ!$A$33:$A$776,$A67,СВЦЭМ!$B$33:$B$776,D$47)+'СЕТ СН'!$F$14+СВЦЭМ!$D$10+'СЕТ СН'!$F$6-'СЕТ СН'!$F$26</f>
        <v>1189.9579021299999</v>
      </c>
      <c r="E67" s="36">
        <f>SUMIFS(СВЦЭМ!$D$33:$D$776,СВЦЭМ!$A$33:$A$776,$A67,СВЦЭМ!$B$33:$B$776,E$47)+'СЕТ СН'!$F$14+СВЦЭМ!$D$10+'СЕТ СН'!$F$6-'СЕТ СН'!$F$26</f>
        <v>1192.85110401</v>
      </c>
      <c r="F67" s="36">
        <f>SUMIFS(СВЦЭМ!$D$33:$D$776,СВЦЭМ!$A$33:$A$776,$A67,СВЦЭМ!$B$33:$B$776,F$47)+'СЕТ СН'!$F$14+СВЦЭМ!$D$10+'СЕТ СН'!$F$6-'СЕТ СН'!$F$26</f>
        <v>1199.54243535</v>
      </c>
      <c r="G67" s="36">
        <f>SUMIFS(СВЦЭМ!$D$33:$D$776,СВЦЭМ!$A$33:$A$776,$A67,СВЦЭМ!$B$33:$B$776,G$47)+'СЕТ СН'!$F$14+СВЦЭМ!$D$10+'СЕТ СН'!$F$6-'СЕТ СН'!$F$26</f>
        <v>1184.74650473</v>
      </c>
      <c r="H67" s="36">
        <f>SUMIFS(СВЦЭМ!$D$33:$D$776,СВЦЭМ!$A$33:$A$776,$A67,СВЦЭМ!$B$33:$B$776,H$47)+'СЕТ СН'!$F$14+СВЦЭМ!$D$10+'СЕТ СН'!$F$6-'СЕТ СН'!$F$26</f>
        <v>1151.6240395</v>
      </c>
      <c r="I67" s="36">
        <f>SUMIFS(СВЦЭМ!$D$33:$D$776,СВЦЭМ!$A$33:$A$776,$A67,СВЦЭМ!$B$33:$B$776,I$47)+'СЕТ СН'!$F$14+СВЦЭМ!$D$10+'СЕТ СН'!$F$6-'СЕТ СН'!$F$26</f>
        <v>1129.8115888799998</v>
      </c>
      <c r="J67" s="36">
        <f>SUMIFS(СВЦЭМ!$D$33:$D$776,СВЦЭМ!$A$33:$A$776,$A67,СВЦЭМ!$B$33:$B$776,J$47)+'СЕТ СН'!$F$14+СВЦЭМ!$D$10+'СЕТ СН'!$F$6-'СЕТ СН'!$F$26</f>
        <v>1109.7615979799998</v>
      </c>
      <c r="K67" s="36">
        <f>SUMIFS(СВЦЭМ!$D$33:$D$776,СВЦЭМ!$A$33:$A$776,$A67,СВЦЭМ!$B$33:$B$776,K$47)+'СЕТ СН'!$F$14+СВЦЭМ!$D$10+'СЕТ СН'!$F$6-'СЕТ СН'!$F$26</f>
        <v>1099.9086126899999</v>
      </c>
      <c r="L67" s="36">
        <f>SUMIFS(СВЦЭМ!$D$33:$D$776,СВЦЭМ!$A$33:$A$776,$A67,СВЦЭМ!$B$33:$B$776,L$47)+'СЕТ СН'!$F$14+СВЦЭМ!$D$10+'СЕТ СН'!$F$6-'СЕТ СН'!$F$26</f>
        <v>1092.3549332600001</v>
      </c>
      <c r="M67" s="36">
        <f>SUMIFS(СВЦЭМ!$D$33:$D$776,СВЦЭМ!$A$33:$A$776,$A67,СВЦЭМ!$B$33:$B$776,M$47)+'СЕТ СН'!$F$14+СВЦЭМ!$D$10+'СЕТ СН'!$F$6-'СЕТ СН'!$F$26</f>
        <v>1101.2409202399999</v>
      </c>
      <c r="N67" s="36">
        <f>SUMIFS(СВЦЭМ!$D$33:$D$776,СВЦЭМ!$A$33:$A$776,$A67,СВЦЭМ!$B$33:$B$776,N$47)+'СЕТ СН'!$F$14+СВЦЭМ!$D$10+'СЕТ СН'!$F$6-'СЕТ СН'!$F$26</f>
        <v>1112.95133242</v>
      </c>
      <c r="O67" s="36">
        <f>SUMIFS(СВЦЭМ!$D$33:$D$776,СВЦЭМ!$A$33:$A$776,$A67,СВЦЭМ!$B$33:$B$776,O$47)+'СЕТ СН'!$F$14+СВЦЭМ!$D$10+'СЕТ СН'!$F$6-'СЕТ СН'!$F$26</f>
        <v>1128.8497661299998</v>
      </c>
      <c r="P67" s="36">
        <f>SUMIFS(СВЦЭМ!$D$33:$D$776,СВЦЭМ!$A$33:$A$776,$A67,СВЦЭМ!$B$33:$B$776,P$47)+'СЕТ СН'!$F$14+СВЦЭМ!$D$10+'СЕТ СН'!$F$6-'СЕТ СН'!$F$26</f>
        <v>1142.5310316</v>
      </c>
      <c r="Q67" s="36">
        <f>SUMIFS(СВЦЭМ!$D$33:$D$776,СВЦЭМ!$A$33:$A$776,$A67,СВЦЭМ!$B$33:$B$776,Q$47)+'СЕТ СН'!$F$14+СВЦЭМ!$D$10+'СЕТ СН'!$F$6-'СЕТ СН'!$F$26</f>
        <v>1152.37529002</v>
      </c>
      <c r="R67" s="36">
        <f>SUMIFS(СВЦЭМ!$D$33:$D$776,СВЦЭМ!$A$33:$A$776,$A67,СВЦЭМ!$B$33:$B$776,R$47)+'СЕТ СН'!$F$14+СВЦЭМ!$D$10+'СЕТ СН'!$F$6-'СЕТ СН'!$F$26</f>
        <v>1141.19278057</v>
      </c>
      <c r="S67" s="36">
        <f>SUMIFS(СВЦЭМ!$D$33:$D$776,СВЦЭМ!$A$33:$A$776,$A67,СВЦЭМ!$B$33:$B$776,S$47)+'СЕТ СН'!$F$14+СВЦЭМ!$D$10+'СЕТ СН'!$F$6-'СЕТ СН'!$F$26</f>
        <v>1127.8058280400001</v>
      </c>
      <c r="T67" s="36">
        <f>SUMIFS(СВЦЭМ!$D$33:$D$776,СВЦЭМ!$A$33:$A$776,$A67,СВЦЭМ!$B$33:$B$776,T$47)+'СЕТ СН'!$F$14+СВЦЭМ!$D$10+'СЕТ СН'!$F$6-'СЕТ СН'!$F$26</f>
        <v>1107.5326961199999</v>
      </c>
      <c r="U67" s="36">
        <f>SUMIFS(СВЦЭМ!$D$33:$D$776,СВЦЭМ!$A$33:$A$776,$A67,СВЦЭМ!$B$33:$B$776,U$47)+'СЕТ СН'!$F$14+СВЦЭМ!$D$10+'СЕТ СН'!$F$6-'СЕТ СН'!$F$26</f>
        <v>1104.0057182</v>
      </c>
      <c r="V67" s="36">
        <f>SUMIFS(СВЦЭМ!$D$33:$D$776,СВЦЭМ!$A$33:$A$776,$A67,СВЦЭМ!$B$33:$B$776,V$47)+'СЕТ СН'!$F$14+СВЦЭМ!$D$10+'СЕТ СН'!$F$6-'СЕТ СН'!$F$26</f>
        <v>1112.8077899499999</v>
      </c>
      <c r="W67" s="36">
        <f>SUMIFS(СВЦЭМ!$D$33:$D$776,СВЦЭМ!$A$33:$A$776,$A67,СВЦЭМ!$B$33:$B$776,W$47)+'СЕТ СН'!$F$14+СВЦЭМ!$D$10+'СЕТ СН'!$F$6-'СЕТ СН'!$F$26</f>
        <v>1127.25206781</v>
      </c>
      <c r="X67" s="36">
        <f>SUMIFS(СВЦЭМ!$D$33:$D$776,СВЦЭМ!$A$33:$A$776,$A67,СВЦЭМ!$B$33:$B$776,X$47)+'СЕТ СН'!$F$14+СВЦЭМ!$D$10+'СЕТ СН'!$F$6-'СЕТ СН'!$F$26</f>
        <v>1130.26689326</v>
      </c>
      <c r="Y67" s="36">
        <f>SUMIFS(СВЦЭМ!$D$33:$D$776,СВЦЭМ!$A$33:$A$776,$A67,СВЦЭМ!$B$33:$B$776,Y$47)+'СЕТ СН'!$F$14+СВЦЭМ!$D$10+'СЕТ СН'!$F$6-'СЕТ СН'!$F$26</f>
        <v>1154.18288201</v>
      </c>
    </row>
    <row r="68" spans="1:25" ht="15.75" x14ac:dyDescent="0.2">
      <c r="A68" s="35">
        <f t="shared" si="1"/>
        <v>44217</v>
      </c>
      <c r="B68" s="36">
        <f>SUMIFS(СВЦЭМ!$D$33:$D$776,СВЦЭМ!$A$33:$A$776,$A68,СВЦЭМ!$B$33:$B$776,B$47)+'СЕТ СН'!$F$14+СВЦЭМ!$D$10+'СЕТ СН'!$F$6-'СЕТ СН'!$F$26</f>
        <v>1129.31844458</v>
      </c>
      <c r="C68" s="36">
        <f>SUMIFS(СВЦЭМ!$D$33:$D$776,СВЦЭМ!$A$33:$A$776,$A68,СВЦЭМ!$B$33:$B$776,C$47)+'СЕТ СН'!$F$14+СВЦЭМ!$D$10+'СЕТ СН'!$F$6-'СЕТ СН'!$F$26</f>
        <v>1183.4826046200001</v>
      </c>
      <c r="D68" s="36">
        <f>SUMIFS(СВЦЭМ!$D$33:$D$776,СВЦЭМ!$A$33:$A$776,$A68,СВЦЭМ!$B$33:$B$776,D$47)+'СЕТ СН'!$F$14+СВЦЭМ!$D$10+'СЕТ СН'!$F$6-'СЕТ СН'!$F$26</f>
        <v>1212.18238834</v>
      </c>
      <c r="E68" s="36">
        <f>SUMIFS(СВЦЭМ!$D$33:$D$776,СВЦЭМ!$A$33:$A$776,$A68,СВЦЭМ!$B$33:$B$776,E$47)+'СЕТ СН'!$F$14+СВЦЭМ!$D$10+'СЕТ СН'!$F$6-'СЕТ СН'!$F$26</f>
        <v>1216.88108814</v>
      </c>
      <c r="F68" s="36">
        <f>SUMIFS(СВЦЭМ!$D$33:$D$776,СВЦЭМ!$A$33:$A$776,$A68,СВЦЭМ!$B$33:$B$776,F$47)+'СЕТ СН'!$F$14+СВЦЭМ!$D$10+'СЕТ СН'!$F$6-'СЕТ СН'!$F$26</f>
        <v>1215.1283619799999</v>
      </c>
      <c r="G68" s="36">
        <f>SUMIFS(СВЦЭМ!$D$33:$D$776,СВЦЭМ!$A$33:$A$776,$A68,СВЦЭМ!$B$33:$B$776,G$47)+'СЕТ СН'!$F$14+СВЦЭМ!$D$10+'СЕТ СН'!$F$6-'СЕТ СН'!$F$26</f>
        <v>1189.6127528299999</v>
      </c>
      <c r="H68" s="36">
        <f>SUMIFS(СВЦЭМ!$D$33:$D$776,СВЦЭМ!$A$33:$A$776,$A68,СВЦЭМ!$B$33:$B$776,H$47)+'СЕТ СН'!$F$14+СВЦЭМ!$D$10+'СЕТ СН'!$F$6-'СЕТ СН'!$F$26</f>
        <v>1149.5334638100001</v>
      </c>
      <c r="I68" s="36">
        <f>SUMIFS(СВЦЭМ!$D$33:$D$776,СВЦЭМ!$A$33:$A$776,$A68,СВЦЭМ!$B$33:$B$776,I$47)+'СЕТ СН'!$F$14+СВЦЭМ!$D$10+'СЕТ СН'!$F$6-'СЕТ СН'!$F$26</f>
        <v>1130.1988749</v>
      </c>
      <c r="J68" s="36">
        <f>SUMIFS(СВЦЭМ!$D$33:$D$776,СВЦЭМ!$A$33:$A$776,$A68,СВЦЭМ!$B$33:$B$776,J$47)+'СЕТ СН'!$F$14+СВЦЭМ!$D$10+'СЕТ СН'!$F$6-'СЕТ СН'!$F$26</f>
        <v>1104.13174407</v>
      </c>
      <c r="K68" s="36">
        <f>SUMIFS(СВЦЭМ!$D$33:$D$776,СВЦЭМ!$A$33:$A$776,$A68,СВЦЭМ!$B$33:$B$776,K$47)+'СЕТ СН'!$F$14+СВЦЭМ!$D$10+'СЕТ СН'!$F$6-'СЕТ СН'!$F$26</f>
        <v>1098.8696178999999</v>
      </c>
      <c r="L68" s="36">
        <f>SUMIFS(СВЦЭМ!$D$33:$D$776,СВЦЭМ!$A$33:$A$776,$A68,СВЦЭМ!$B$33:$B$776,L$47)+'СЕТ СН'!$F$14+СВЦЭМ!$D$10+'СЕТ СН'!$F$6-'СЕТ СН'!$F$26</f>
        <v>1094.7595714300001</v>
      </c>
      <c r="M68" s="36">
        <f>SUMIFS(СВЦЭМ!$D$33:$D$776,СВЦЭМ!$A$33:$A$776,$A68,СВЦЭМ!$B$33:$B$776,M$47)+'СЕТ СН'!$F$14+СВЦЭМ!$D$10+'СЕТ СН'!$F$6-'СЕТ СН'!$F$26</f>
        <v>1098.7645151500001</v>
      </c>
      <c r="N68" s="36">
        <f>SUMIFS(СВЦЭМ!$D$33:$D$776,СВЦЭМ!$A$33:$A$776,$A68,СВЦЭМ!$B$33:$B$776,N$47)+'СЕТ СН'!$F$14+СВЦЭМ!$D$10+'СЕТ СН'!$F$6-'СЕТ СН'!$F$26</f>
        <v>1109.0282231000001</v>
      </c>
      <c r="O68" s="36">
        <f>SUMIFS(СВЦЭМ!$D$33:$D$776,СВЦЭМ!$A$33:$A$776,$A68,СВЦЭМ!$B$33:$B$776,O$47)+'СЕТ СН'!$F$14+СВЦЭМ!$D$10+'СЕТ СН'!$F$6-'СЕТ СН'!$F$26</f>
        <v>1126.45510741</v>
      </c>
      <c r="P68" s="36">
        <f>SUMIFS(СВЦЭМ!$D$33:$D$776,СВЦЭМ!$A$33:$A$776,$A68,СВЦЭМ!$B$33:$B$776,P$47)+'СЕТ СН'!$F$14+СВЦЭМ!$D$10+'СЕТ СН'!$F$6-'СЕТ СН'!$F$26</f>
        <v>1140.9440644700001</v>
      </c>
      <c r="Q68" s="36">
        <f>SUMIFS(СВЦЭМ!$D$33:$D$776,СВЦЭМ!$A$33:$A$776,$A68,СВЦЭМ!$B$33:$B$776,Q$47)+'СЕТ СН'!$F$14+СВЦЭМ!$D$10+'СЕТ СН'!$F$6-'СЕТ СН'!$F$26</f>
        <v>1143.4214267899999</v>
      </c>
      <c r="R68" s="36">
        <f>SUMIFS(СВЦЭМ!$D$33:$D$776,СВЦЭМ!$A$33:$A$776,$A68,СВЦЭМ!$B$33:$B$776,R$47)+'СЕТ СН'!$F$14+СВЦЭМ!$D$10+'СЕТ СН'!$F$6-'СЕТ СН'!$F$26</f>
        <v>1130.4034059099999</v>
      </c>
      <c r="S68" s="36">
        <f>SUMIFS(СВЦЭМ!$D$33:$D$776,СВЦЭМ!$A$33:$A$776,$A68,СВЦЭМ!$B$33:$B$776,S$47)+'СЕТ СН'!$F$14+СВЦЭМ!$D$10+'СЕТ СН'!$F$6-'СЕТ СН'!$F$26</f>
        <v>1104.29218156</v>
      </c>
      <c r="T68" s="36">
        <f>SUMIFS(СВЦЭМ!$D$33:$D$776,СВЦЭМ!$A$33:$A$776,$A68,СВЦЭМ!$B$33:$B$776,T$47)+'СЕТ СН'!$F$14+СВЦЭМ!$D$10+'СЕТ СН'!$F$6-'СЕТ СН'!$F$26</f>
        <v>1099.02517887</v>
      </c>
      <c r="U68" s="36">
        <f>SUMIFS(СВЦЭМ!$D$33:$D$776,СВЦЭМ!$A$33:$A$776,$A68,СВЦЭМ!$B$33:$B$776,U$47)+'СЕТ СН'!$F$14+СВЦЭМ!$D$10+'СЕТ СН'!$F$6-'СЕТ СН'!$F$26</f>
        <v>1098.89447053</v>
      </c>
      <c r="V68" s="36">
        <f>SUMIFS(СВЦЭМ!$D$33:$D$776,СВЦЭМ!$A$33:$A$776,$A68,СВЦЭМ!$B$33:$B$776,V$47)+'СЕТ СН'!$F$14+СВЦЭМ!$D$10+'СЕТ СН'!$F$6-'СЕТ СН'!$F$26</f>
        <v>1103.45267255</v>
      </c>
      <c r="W68" s="36">
        <f>SUMIFS(СВЦЭМ!$D$33:$D$776,СВЦЭМ!$A$33:$A$776,$A68,СВЦЭМ!$B$33:$B$776,W$47)+'СЕТ СН'!$F$14+СВЦЭМ!$D$10+'СЕТ СН'!$F$6-'СЕТ СН'!$F$26</f>
        <v>1123.2853784700001</v>
      </c>
      <c r="X68" s="36">
        <f>SUMIFS(СВЦЭМ!$D$33:$D$776,СВЦЭМ!$A$33:$A$776,$A68,СВЦЭМ!$B$33:$B$776,X$47)+'СЕТ СН'!$F$14+СВЦЭМ!$D$10+'СЕТ СН'!$F$6-'СЕТ СН'!$F$26</f>
        <v>1131.3726941800001</v>
      </c>
      <c r="Y68" s="36">
        <f>SUMIFS(СВЦЭМ!$D$33:$D$776,СВЦЭМ!$A$33:$A$776,$A68,СВЦЭМ!$B$33:$B$776,Y$47)+'СЕТ СН'!$F$14+СВЦЭМ!$D$10+'СЕТ СН'!$F$6-'СЕТ СН'!$F$26</f>
        <v>1155.0093028900001</v>
      </c>
    </row>
    <row r="69" spans="1:25" ht="15.75" x14ac:dyDescent="0.2">
      <c r="A69" s="35">
        <f t="shared" si="1"/>
        <v>44218</v>
      </c>
      <c r="B69" s="36">
        <f>SUMIFS(СВЦЭМ!$D$33:$D$776,СВЦЭМ!$A$33:$A$776,$A69,СВЦЭМ!$B$33:$B$776,B$47)+'СЕТ СН'!$F$14+СВЦЭМ!$D$10+'СЕТ СН'!$F$6-'СЕТ СН'!$F$26</f>
        <v>1128.1002722799999</v>
      </c>
      <c r="C69" s="36">
        <f>SUMIFS(СВЦЭМ!$D$33:$D$776,СВЦЭМ!$A$33:$A$776,$A69,СВЦЭМ!$B$33:$B$776,C$47)+'СЕТ СН'!$F$14+СВЦЭМ!$D$10+'СЕТ СН'!$F$6-'СЕТ СН'!$F$26</f>
        <v>1163.23006814</v>
      </c>
      <c r="D69" s="36">
        <f>SUMIFS(СВЦЭМ!$D$33:$D$776,СВЦЭМ!$A$33:$A$776,$A69,СВЦЭМ!$B$33:$B$776,D$47)+'СЕТ СН'!$F$14+СВЦЭМ!$D$10+'СЕТ СН'!$F$6-'СЕТ СН'!$F$26</f>
        <v>1205.5468796499999</v>
      </c>
      <c r="E69" s="36">
        <f>SUMIFS(СВЦЭМ!$D$33:$D$776,СВЦЭМ!$A$33:$A$776,$A69,СВЦЭМ!$B$33:$B$776,E$47)+'СЕТ СН'!$F$14+СВЦЭМ!$D$10+'СЕТ СН'!$F$6-'СЕТ СН'!$F$26</f>
        <v>1222.47331373</v>
      </c>
      <c r="F69" s="36">
        <f>SUMIFS(СВЦЭМ!$D$33:$D$776,СВЦЭМ!$A$33:$A$776,$A69,СВЦЭМ!$B$33:$B$776,F$47)+'СЕТ СН'!$F$14+СВЦЭМ!$D$10+'СЕТ СН'!$F$6-'СЕТ СН'!$F$26</f>
        <v>1236.7195930799999</v>
      </c>
      <c r="G69" s="36">
        <f>SUMIFS(СВЦЭМ!$D$33:$D$776,СВЦЭМ!$A$33:$A$776,$A69,СВЦЭМ!$B$33:$B$776,G$47)+'СЕТ СН'!$F$14+СВЦЭМ!$D$10+'СЕТ СН'!$F$6-'СЕТ СН'!$F$26</f>
        <v>1218.36963137</v>
      </c>
      <c r="H69" s="36">
        <f>SUMIFS(СВЦЭМ!$D$33:$D$776,СВЦЭМ!$A$33:$A$776,$A69,СВЦЭМ!$B$33:$B$776,H$47)+'СЕТ СН'!$F$14+СВЦЭМ!$D$10+'СЕТ СН'!$F$6-'СЕТ СН'!$F$26</f>
        <v>1176.96980964</v>
      </c>
      <c r="I69" s="36">
        <f>SUMIFS(СВЦЭМ!$D$33:$D$776,СВЦЭМ!$A$33:$A$776,$A69,СВЦЭМ!$B$33:$B$776,I$47)+'СЕТ СН'!$F$14+СВЦЭМ!$D$10+'СЕТ СН'!$F$6-'СЕТ СН'!$F$26</f>
        <v>1145.6752369399999</v>
      </c>
      <c r="J69" s="36">
        <f>SUMIFS(СВЦЭМ!$D$33:$D$776,СВЦЭМ!$A$33:$A$776,$A69,СВЦЭМ!$B$33:$B$776,J$47)+'СЕТ СН'!$F$14+СВЦЭМ!$D$10+'СЕТ СН'!$F$6-'СЕТ СН'!$F$26</f>
        <v>1117.3782573799999</v>
      </c>
      <c r="K69" s="36">
        <f>SUMIFS(СВЦЭМ!$D$33:$D$776,СВЦЭМ!$A$33:$A$776,$A69,СВЦЭМ!$B$33:$B$776,K$47)+'СЕТ СН'!$F$14+СВЦЭМ!$D$10+'СЕТ СН'!$F$6-'СЕТ СН'!$F$26</f>
        <v>1106.55063692</v>
      </c>
      <c r="L69" s="36">
        <f>SUMIFS(СВЦЭМ!$D$33:$D$776,СВЦЭМ!$A$33:$A$776,$A69,СВЦЭМ!$B$33:$B$776,L$47)+'СЕТ СН'!$F$14+СВЦЭМ!$D$10+'СЕТ СН'!$F$6-'СЕТ СН'!$F$26</f>
        <v>1101.3630167000001</v>
      </c>
      <c r="M69" s="36">
        <f>SUMIFS(СВЦЭМ!$D$33:$D$776,СВЦЭМ!$A$33:$A$776,$A69,СВЦЭМ!$B$33:$B$776,M$47)+'СЕТ СН'!$F$14+СВЦЭМ!$D$10+'СЕТ СН'!$F$6-'СЕТ СН'!$F$26</f>
        <v>1105.7941885400001</v>
      </c>
      <c r="N69" s="36">
        <f>SUMIFS(СВЦЭМ!$D$33:$D$776,СВЦЭМ!$A$33:$A$776,$A69,СВЦЭМ!$B$33:$B$776,N$47)+'СЕТ СН'!$F$14+СВЦЭМ!$D$10+'СЕТ СН'!$F$6-'СЕТ СН'!$F$26</f>
        <v>1113.8067830699999</v>
      </c>
      <c r="O69" s="36">
        <f>SUMIFS(СВЦЭМ!$D$33:$D$776,СВЦЭМ!$A$33:$A$776,$A69,СВЦЭМ!$B$33:$B$776,O$47)+'СЕТ СН'!$F$14+СВЦЭМ!$D$10+'СЕТ СН'!$F$6-'СЕТ СН'!$F$26</f>
        <v>1142.37490619</v>
      </c>
      <c r="P69" s="36">
        <f>SUMIFS(СВЦЭМ!$D$33:$D$776,СВЦЭМ!$A$33:$A$776,$A69,СВЦЭМ!$B$33:$B$776,P$47)+'СЕТ СН'!$F$14+СВЦЭМ!$D$10+'СЕТ СН'!$F$6-'СЕТ СН'!$F$26</f>
        <v>1151.1093512800001</v>
      </c>
      <c r="Q69" s="36">
        <f>SUMIFS(СВЦЭМ!$D$33:$D$776,СВЦЭМ!$A$33:$A$776,$A69,СВЦЭМ!$B$33:$B$776,Q$47)+'СЕТ СН'!$F$14+СВЦЭМ!$D$10+'СЕТ СН'!$F$6-'СЕТ СН'!$F$26</f>
        <v>1157.6718217999999</v>
      </c>
      <c r="R69" s="36">
        <f>SUMIFS(СВЦЭМ!$D$33:$D$776,СВЦЭМ!$A$33:$A$776,$A69,СВЦЭМ!$B$33:$B$776,R$47)+'СЕТ СН'!$F$14+СВЦЭМ!$D$10+'СЕТ СН'!$F$6-'СЕТ СН'!$F$26</f>
        <v>1144.27354816</v>
      </c>
      <c r="S69" s="36">
        <f>SUMIFS(СВЦЭМ!$D$33:$D$776,СВЦЭМ!$A$33:$A$776,$A69,СВЦЭМ!$B$33:$B$776,S$47)+'СЕТ СН'!$F$14+СВЦЭМ!$D$10+'СЕТ СН'!$F$6-'СЕТ СН'!$F$26</f>
        <v>1127.9568693400001</v>
      </c>
      <c r="T69" s="36">
        <f>SUMIFS(СВЦЭМ!$D$33:$D$776,СВЦЭМ!$A$33:$A$776,$A69,СВЦЭМ!$B$33:$B$776,T$47)+'СЕТ СН'!$F$14+СВЦЭМ!$D$10+'СЕТ СН'!$F$6-'СЕТ СН'!$F$26</f>
        <v>1106.3796325999999</v>
      </c>
      <c r="U69" s="36">
        <f>SUMIFS(СВЦЭМ!$D$33:$D$776,СВЦЭМ!$A$33:$A$776,$A69,СВЦЭМ!$B$33:$B$776,U$47)+'СЕТ СН'!$F$14+СВЦЭМ!$D$10+'СЕТ СН'!$F$6-'СЕТ СН'!$F$26</f>
        <v>1106.6385587699999</v>
      </c>
      <c r="V69" s="36">
        <f>SUMIFS(СВЦЭМ!$D$33:$D$776,СВЦЭМ!$A$33:$A$776,$A69,СВЦЭМ!$B$33:$B$776,V$47)+'СЕТ СН'!$F$14+СВЦЭМ!$D$10+'СЕТ СН'!$F$6-'СЕТ СН'!$F$26</f>
        <v>1116.1062143899999</v>
      </c>
      <c r="W69" s="36">
        <f>SUMIFS(СВЦЭМ!$D$33:$D$776,СВЦЭМ!$A$33:$A$776,$A69,СВЦЭМ!$B$33:$B$776,W$47)+'СЕТ СН'!$F$14+СВЦЭМ!$D$10+'СЕТ СН'!$F$6-'СЕТ СН'!$F$26</f>
        <v>1134.34291388</v>
      </c>
      <c r="X69" s="36">
        <f>SUMIFS(СВЦЭМ!$D$33:$D$776,СВЦЭМ!$A$33:$A$776,$A69,СВЦЭМ!$B$33:$B$776,X$47)+'СЕТ СН'!$F$14+СВЦЭМ!$D$10+'СЕТ СН'!$F$6-'СЕТ СН'!$F$26</f>
        <v>1144.58240101</v>
      </c>
      <c r="Y69" s="36">
        <f>SUMIFS(СВЦЭМ!$D$33:$D$776,СВЦЭМ!$A$33:$A$776,$A69,СВЦЭМ!$B$33:$B$776,Y$47)+'СЕТ СН'!$F$14+СВЦЭМ!$D$10+'СЕТ СН'!$F$6-'СЕТ СН'!$F$26</f>
        <v>1166.11505096</v>
      </c>
    </row>
    <row r="70" spans="1:25" ht="15.75" x14ac:dyDescent="0.2">
      <c r="A70" s="35">
        <f t="shared" si="1"/>
        <v>44219</v>
      </c>
      <c r="B70" s="36">
        <f>SUMIFS(СВЦЭМ!$D$33:$D$776,СВЦЭМ!$A$33:$A$776,$A70,СВЦЭМ!$B$33:$B$776,B$47)+'СЕТ СН'!$F$14+СВЦЭМ!$D$10+'СЕТ СН'!$F$6-'СЕТ СН'!$F$26</f>
        <v>1175.5411589999999</v>
      </c>
      <c r="C70" s="36">
        <f>SUMIFS(СВЦЭМ!$D$33:$D$776,СВЦЭМ!$A$33:$A$776,$A70,СВЦЭМ!$B$33:$B$776,C$47)+'СЕТ СН'!$F$14+СВЦЭМ!$D$10+'СЕТ СН'!$F$6-'СЕТ СН'!$F$26</f>
        <v>1190.1257142100001</v>
      </c>
      <c r="D70" s="36">
        <f>SUMIFS(СВЦЭМ!$D$33:$D$776,СВЦЭМ!$A$33:$A$776,$A70,СВЦЭМ!$B$33:$B$776,D$47)+'СЕТ СН'!$F$14+СВЦЭМ!$D$10+'СЕТ СН'!$F$6-'СЕТ СН'!$F$26</f>
        <v>1213.0292125799999</v>
      </c>
      <c r="E70" s="36">
        <f>SUMIFS(СВЦЭМ!$D$33:$D$776,СВЦЭМ!$A$33:$A$776,$A70,СВЦЭМ!$B$33:$B$776,E$47)+'СЕТ СН'!$F$14+СВЦЭМ!$D$10+'СЕТ СН'!$F$6-'СЕТ СН'!$F$26</f>
        <v>1221.0436712799999</v>
      </c>
      <c r="F70" s="36">
        <f>SUMIFS(СВЦЭМ!$D$33:$D$776,СВЦЭМ!$A$33:$A$776,$A70,СВЦЭМ!$B$33:$B$776,F$47)+'СЕТ СН'!$F$14+СВЦЭМ!$D$10+'СЕТ СН'!$F$6-'СЕТ СН'!$F$26</f>
        <v>1228.3710275799999</v>
      </c>
      <c r="G70" s="36">
        <f>SUMIFS(СВЦЭМ!$D$33:$D$776,СВЦЭМ!$A$33:$A$776,$A70,СВЦЭМ!$B$33:$B$776,G$47)+'СЕТ СН'!$F$14+СВЦЭМ!$D$10+'СЕТ СН'!$F$6-'СЕТ СН'!$F$26</f>
        <v>1217.4721789600001</v>
      </c>
      <c r="H70" s="36">
        <f>SUMIFS(СВЦЭМ!$D$33:$D$776,СВЦЭМ!$A$33:$A$776,$A70,СВЦЭМ!$B$33:$B$776,H$47)+'СЕТ СН'!$F$14+СВЦЭМ!$D$10+'СЕТ СН'!$F$6-'СЕТ СН'!$F$26</f>
        <v>1196.27433045</v>
      </c>
      <c r="I70" s="36">
        <f>SUMIFS(СВЦЭМ!$D$33:$D$776,СВЦЭМ!$A$33:$A$776,$A70,СВЦЭМ!$B$33:$B$776,I$47)+'СЕТ СН'!$F$14+СВЦЭМ!$D$10+'СЕТ СН'!$F$6-'СЕТ СН'!$F$26</f>
        <v>1182.1944789899999</v>
      </c>
      <c r="J70" s="36">
        <f>SUMIFS(СВЦЭМ!$D$33:$D$776,СВЦЭМ!$A$33:$A$776,$A70,СВЦЭМ!$B$33:$B$776,J$47)+'СЕТ СН'!$F$14+СВЦЭМ!$D$10+'СЕТ СН'!$F$6-'СЕТ СН'!$F$26</f>
        <v>1141.80645899</v>
      </c>
      <c r="K70" s="36">
        <f>SUMIFS(СВЦЭМ!$D$33:$D$776,СВЦЭМ!$A$33:$A$776,$A70,СВЦЭМ!$B$33:$B$776,K$47)+'СЕТ СН'!$F$14+СВЦЭМ!$D$10+'СЕТ СН'!$F$6-'СЕТ СН'!$F$26</f>
        <v>1105.30822442</v>
      </c>
      <c r="L70" s="36">
        <f>SUMIFS(СВЦЭМ!$D$33:$D$776,СВЦЭМ!$A$33:$A$776,$A70,СВЦЭМ!$B$33:$B$776,L$47)+'СЕТ СН'!$F$14+СВЦЭМ!$D$10+'СЕТ СН'!$F$6-'СЕТ СН'!$F$26</f>
        <v>1090.8946866900001</v>
      </c>
      <c r="M70" s="36">
        <f>SUMIFS(СВЦЭМ!$D$33:$D$776,СВЦЭМ!$A$33:$A$776,$A70,СВЦЭМ!$B$33:$B$776,M$47)+'СЕТ СН'!$F$14+СВЦЭМ!$D$10+'СЕТ СН'!$F$6-'СЕТ СН'!$F$26</f>
        <v>1094.3976742899999</v>
      </c>
      <c r="N70" s="36">
        <f>SUMIFS(СВЦЭМ!$D$33:$D$776,СВЦЭМ!$A$33:$A$776,$A70,СВЦЭМ!$B$33:$B$776,N$47)+'СЕТ СН'!$F$14+СВЦЭМ!$D$10+'СЕТ СН'!$F$6-'СЕТ СН'!$F$26</f>
        <v>1103.93074912</v>
      </c>
      <c r="O70" s="36">
        <f>SUMIFS(СВЦЭМ!$D$33:$D$776,СВЦЭМ!$A$33:$A$776,$A70,СВЦЭМ!$B$33:$B$776,O$47)+'СЕТ СН'!$F$14+СВЦЭМ!$D$10+'СЕТ СН'!$F$6-'СЕТ СН'!$F$26</f>
        <v>1116.62151217</v>
      </c>
      <c r="P70" s="36">
        <f>SUMIFS(СВЦЭМ!$D$33:$D$776,СВЦЭМ!$A$33:$A$776,$A70,СВЦЭМ!$B$33:$B$776,P$47)+'СЕТ СН'!$F$14+СВЦЭМ!$D$10+'СЕТ СН'!$F$6-'СЕТ СН'!$F$26</f>
        <v>1147.38843406</v>
      </c>
      <c r="Q70" s="36">
        <f>SUMIFS(СВЦЭМ!$D$33:$D$776,СВЦЭМ!$A$33:$A$776,$A70,СВЦЭМ!$B$33:$B$776,Q$47)+'СЕТ СН'!$F$14+СВЦЭМ!$D$10+'СЕТ СН'!$F$6-'СЕТ СН'!$F$26</f>
        <v>1157.0214268099999</v>
      </c>
      <c r="R70" s="36">
        <f>SUMIFS(СВЦЭМ!$D$33:$D$776,СВЦЭМ!$A$33:$A$776,$A70,СВЦЭМ!$B$33:$B$776,R$47)+'СЕТ СН'!$F$14+СВЦЭМ!$D$10+'СЕТ СН'!$F$6-'СЕТ СН'!$F$26</f>
        <v>1146.93694669</v>
      </c>
      <c r="S70" s="36">
        <f>SUMIFS(СВЦЭМ!$D$33:$D$776,СВЦЭМ!$A$33:$A$776,$A70,СВЦЭМ!$B$33:$B$776,S$47)+'СЕТ СН'!$F$14+СВЦЭМ!$D$10+'СЕТ СН'!$F$6-'СЕТ СН'!$F$26</f>
        <v>1126.0090191099998</v>
      </c>
      <c r="T70" s="36">
        <f>SUMIFS(СВЦЭМ!$D$33:$D$776,СВЦЭМ!$A$33:$A$776,$A70,СВЦЭМ!$B$33:$B$776,T$47)+'СЕТ СН'!$F$14+СВЦЭМ!$D$10+'СЕТ СН'!$F$6-'СЕТ СН'!$F$26</f>
        <v>1097.3961745299998</v>
      </c>
      <c r="U70" s="36">
        <f>SUMIFS(СВЦЭМ!$D$33:$D$776,СВЦЭМ!$A$33:$A$776,$A70,СВЦЭМ!$B$33:$B$776,U$47)+'СЕТ СН'!$F$14+СВЦЭМ!$D$10+'СЕТ СН'!$F$6-'СЕТ СН'!$F$26</f>
        <v>1095.6548726699998</v>
      </c>
      <c r="V70" s="36">
        <f>SUMIFS(СВЦЭМ!$D$33:$D$776,СВЦЭМ!$A$33:$A$776,$A70,СВЦЭМ!$B$33:$B$776,V$47)+'СЕТ СН'!$F$14+СВЦЭМ!$D$10+'СЕТ СН'!$F$6-'СЕТ СН'!$F$26</f>
        <v>1109.0202691</v>
      </c>
      <c r="W70" s="36">
        <f>SUMIFS(СВЦЭМ!$D$33:$D$776,СВЦЭМ!$A$33:$A$776,$A70,СВЦЭМ!$B$33:$B$776,W$47)+'СЕТ СН'!$F$14+СВЦЭМ!$D$10+'СЕТ СН'!$F$6-'СЕТ СН'!$F$26</f>
        <v>1126.1525713199999</v>
      </c>
      <c r="X70" s="36">
        <f>SUMIFS(СВЦЭМ!$D$33:$D$776,СВЦЭМ!$A$33:$A$776,$A70,СВЦЭМ!$B$33:$B$776,X$47)+'СЕТ СН'!$F$14+СВЦЭМ!$D$10+'СЕТ СН'!$F$6-'СЕТ СН'!$F$26</f>
        <v>1132.06698112</v>
      </c>
      <c r="Y70" s="36">
        <f>SUMIFS(СВЦЭМ!$D$33:$D$776,СВЦЭМ!$A$33:$A$776,$A70,СВЦЭМ!$B$33:$B$776,Y$47)+'СЕТ СН'!$F$14+СВЦЭМ!$D$10+'СЕТ СН'!$F$6-'СЕТ СН'!$F$26</f>
        <v>1152.6619152000001</v>
      </c>
    </row>
    <row r="71" spans="1:25" ht="15.75" x14ac:dyDescent="0.2">
      <c r="A71" s="35">
        <f t="shared" si="1"/>
        <v>44220</v>
      </c>
      <c r="B71" s="36">
        <f>SUMIFS(СВЦЭМ!$D$33:$D$776,СВЦЭМ!$A$33:$A$776,$A71,СВЦЭМ!$B$33:$B$776,B$47)+'СЕТ СН'!$F$14+СВЦЭМ!$D$10+'СЕТ СН'!$F$6-'СЕТ СН'!$F$26</f>
        <v>1150.8490039399999</v>
      </c>
      <c r="C71" s="36">
        <f>SUMIFS(СВЦЭМ!$D$33:$D$776,СВЦЭМ!$A$33:$A$776,$A71,СВЦЭМ!$B$33:$B$776,C$47)+'СЕТ СН'!$F$14+СВЦЭМ!$D$10+'СЕТ СН'!$F$6-'СЕТ СН'!$F$26</f>
        <v>1185.5694507599999</v>
      </c>
      <c r="D71" s="36">
        <f>SUMIFS(СВЦЭМ!$D$33:$D$776,СВЦЭМ!$A$33:$A$776,$A71,СВЦЭМ!$B$33:$B$776,D$47)+'СЕТ СН'!$F$14+СВЦЭМ!$D$10+'СЕТ СН'!$F$6-'СЕТ СН'!$F$26</f>
        <v>1202.2908084599999</v>
      </c>
      <c r="E71" s="36">
        <f>SUMIFS(СВЦЭМ!$D$33:$D$776,СВЦЭМ!$A$33:$A$776,$A71,СВЦЭМ!$B$33:$B$776,E$47)+'СЕТ СН'!$F$14+СВЦЭМ!$D$10+'СЕТ СН'!$F$6-'СЕТ СН'!$F$26</f>
        <v>1209.3736001899999</v>
      </c>
      <c r="F71" s="36">
        <f>SUMIFS(СВЦЭМ!$D$33:$D$776,СВЦЭМ!$A$33:$A$776,$A71,СВЦЭМ!$B$33:$B$776,F$47)+'СЕТ СН'!$F$14+СВЦЭМ!$D$10+'СЕТ СН'!$F$6-'СЕТ СН'!$F$26</f>
        <v>1226.7718343700001</v>
      </c>
      <c r="G71" s="36">
        <f>SUMIFS(СВЦЭМ!$D$33:$D$776,СВЦЭМ!$A$33:$A$776,$A71,СВЦЭМ!$B$33:$B$776,G$47)+'СЕТ СН'!$F$14+СВЦЭМ!$D$10+'СЕТ СН'!$F$6-'СЕТ СН'!$F$26</f>
        <v>1215.78152615</v>
      </c>
      <c r="H71" s="36">
        <f>SUMIFS(СВЦЭМ!$D$33:$D$776,СВЦЭМ!$A$33:$A$776,$A71,СВЦЭМ!$B$33:$B$776,H$47)+'СЕТ СН'!$F$14+СВЦЭМ!$D$10+'СЕТ СН'!$F$6-'СЕТ СН'!$F$26</f>
        <v>1196.4280036800001</v>
      </c>
      <c r="I71" s="36">
        <f>SUMIFS(СВЦЭМ!$D$33:$D$776,СВЦЭМ!$A$33:$A$776,$A71,СВЦЭМ!$B$33:$B$776,I$47)+'СЕТ СН'!$F$14+СВЦЭМ!$D$10+'СЕТ СН'!$F$6-'СЕТ СН'!$F$26</f>
        <v>1181.3595374399999</v>
      </c>
      <c r="J71" s="36">
        <f>SUMIFS(СВЦЭМ!$D$33:$D$776,СВЦЭМ!$A$33:$A$776,$A71,СВЦЭМ!$B$33:$B$776,J$47)+'СЕТ СН'!$F$14+СВЦЭМ!$D$10+'СЕТ СН'!$F$6-'СЕТ СН'!$F$26</f>
        <v>1144.5324342900001</v>
      </c>
      <c r="K71" s="36">
        <f>SUMIFS(СВЦЭМ!$D$33:$D$776,СВЦЭМ!$A$33:$A$776,$A71,СВЦЭМ!$B$33:$B$776,K$47)+'СЕТ СН'!$F$14+СВЦЭМ!$D$10+'СЕТ СН'!$F$6-'СЕТ СН'!$F$26</f>
        <v>1109.30455557</v>
      </c>
      <c r="L71" s="36">
        <f>SUMIFS(СВЦЭМ!$D$33:$D$776,СВЦЭМ!$A$33:$A$776,$A71,СВЦЭМ!$B$33:$B$776,L$47)+'СЕТ СН'!$F$14+СВЦЭМ!$D$10+'СЕТ СН'!$F$6-'СЕТ СН'!$F$26</f>
        <v>1093.3702814799999</v>
      </c>
      <c r="M71" s="36">
        <f>SUMIFS(СВЦЭМ!$D$33:$D$776,СВЦЭМ!$A$33:$A$776,$A71,СВЦЭМ!$B$33:$B$776,M$47)+'СЕТ СН'!$F$14+СВЦЭМ!$D$10+'СЕТ СН'!$F$6-'СЕТ СН'!$F$26</f>
        <v>1098.43839521</v>
      </c>
      <c r="N71" s="36">
        <f>SUMIFS(СВЦЭМ!$D$33:$D$776,СВЦЭМ!$A$33:$A$776,$A71,СВЦЭМ!$B$33:$B$776,N$47)+'СЕТ СН'!$F$14+СВЦЭМ!$D$10+'СЕТ СН'!$F$6-'СЕТ СН'!$F$26</f>
        <v>1108.1097444299999</v>
      </c>
      <c r="O71" s="36">
        <f>SUMIFS(СВЦЭМ!$D$33:$D$776,СВЦЭМ!$A$33:$A$776,$A71,СВЦЭМ!$B$33:$B$776,O$47)+'СЕТ СН'!$F$14+СВЦЭМ!$D$10+'СЕТ СН'!$F$6-'СЕТ СН'!$F$26</f>
        <v>1127.19186268</v>
      </c>
      <c r="P71" s="36">
        <f>SUMIFS(СВЦЭМ!$D$33:$D$776,СВЦЭМ!$A$33:$A$776,$A71,СВЦЭМ!$B$33:$B$776,P$47)+'СЕТ СН'!$F$14+СВЦЭМ!$D$10+'СЕТ СН'!$F$6-'СЕТ СН'!$F$26</f>
        <v>1163.8575490599999</v>
      </c>
      <c r="Q71" s="36">
        <f>SUMIFS(СВЦЭМ!$D$33:$D$776,СВЦЭМ!$A$33:$A$776,$A71,СВЦЭМ!$B$33:$B$776,Q$47)+'СЕТ СН'!$F$14+СВЦЭМ!$D$10+'СЕТ СН'!$F$6-'СЕТ СН'!$F$26</f>
        <v>1171.6029119499999</v>
      </c>
      <c r="R71" s="36">
        <f>SUMIFS(СВЦЭМ!$D$33:$D$776,СВЦЭМ!$A$33:$A$776,$A71,СВЦЭМ!$B$33:$B$776,R$47)+'СЕТ СН'!$F$14+СВЦЭМ!$D$10+'СЕТ СН'!$F$6-'СЕТ СН'!$F$26</f>
        <v>1155.6193693</v>
      </c>
      <c r="S71" s="36">
        <f>SUMIFS(СВЦЭМ!$D$33:$D$776,СВЦЭМ!$A$33:$A$776,$A71,СВЦЭМ!$B$33:$B$776,S$47)+'СЕТ СН'!$F$14+СВЦЭМ!$D$10+'СЕТ СН'!$F$6-'СЕТ СН'!$F$26</f>
        <v>1134.0723535899999</v>
      </c>
      <c r="T71" s="36">
        <f>SUMIFS(СВЦЭМ!$D$33:$D$776,СВЦЭМ!$A$33:$A$776,$A71,СВЦЭМ!$B$33:$B$776,T$47)+'СЕТ СН'!$F$14+СВЦЭМ!$D$10+'СЕТ СН'!$F$6-'СЕТ СН'!$F$26</f>
        <v>1091.1061376299999</v>
      </c>
      <c r="U71" s="36">
        <f>SUMIFS(СВЦЭМ!$D$33:$D$776,СВЦЭМ!$A$33:$A$776,$A71,СВЦЭМ!$B$33:$B$776,U$47)+'СЕТ СН'!$F$14+СВЦЭМ!$D$10+'СЕТ СН'!$F$6-'СЕТ СН'!$F$26</f>
        <v>1085.2019929200001</v>
      </c>
      <c r="V71" s="36">
        <f>SUMIFS(СВЦЭМ!$D$33:$D$776,СВЦЭМ!$A$33:$A$776,$A71,СВЦЭМ!$B$33:$B$776,V$47)+'СЕТ СН'!$F$14+СВЦЭМ!$D$10+'СЕТ СН'!$F$6-'СЕТ СН'!$F$26</f>
        <v>1083.53410472</v>
      </c>
      <c r="W71" s="36">
        <f>SUMIFS(СВЦЭМ!$D$33:$D$776,СВЦЭМ!$A$33:$A$776,$A71,СВЦЭМ!$B$33:$B$776,W$47)+'СЕТ СН'!$F$14+СВЦЭМ!$D$10+'СЕТ СН'!$F$6-'СЕТ СН'!$F$26</f>
        <v>1101.04666187</v>
      </c>
      <c r="X71" s="36">
        <f>SUMIFS(СВЦЭМ!$D$33:$D$776,СВЦЭМ!$A$33:$A$776,$A71,СВЦЭМ!$B$33:$B$776,X$47)+'СЕТ СН'!$F$14+СВЦЭМ!$D$10+'СЕТ СН'!$F$6-'СЕТ СН'!$F$26</f>
        <v>1123.96540555</v>
      </c>
      <c r="Y71" s="36">
        <f>SUMIFS(СВЦЭМ!$D$33:$D$776,СВЦЭМ!$A$33:$A$776,$A71,СВЦЭМ!$B$33:$B$776,Y$47)+'СЕТ СН'!$F$14+СВЦЭМ!$D$10+'СЕТ СН'!$F$6-'СЕТ СН'!$F$26</f>
        <v>1145.9468903</v>
      </c>
    </row>
    <row r="72" spans="1:25" ht="15.75" x14ac:dyDescent="0.2">
      <c r="A72" s="35">
        <f t="shared" si="1"/>
        <v>44221</v>
      </c>
      <c r="B72" s="36">
        <f>SUMIFS(СВЦЭМ!$D$33:$D$776,СВЦЭМ!$A$33:$A$776,$A72,СВЦЭМ!$B$33:$B$776,B$47)+'СЕТ СН'!$F$14+СВЦЭМ!$D$10+'СЕТ СН'!$F$6-'СЕТ СН'!$F$26</f>
        <v>1161.2503607599999</v>
      </c>
      <c r="C72" s="36">
        <f>SUMIFS(СВЦЭМ!$D$33:$D$776,СВЦЭМ!$A$33:$A$776,$A72,СВЦЭМ!$B$33:$B$776,C$47)+'СЕТ СН'!$F$14+СВЦЭМ!$D$10+'СЕТ СН'!$F$6-'СЕТ СН'!$F$26</f>
        <v>1188.9856352499999</v>
      </c>
      <c r="D72" s="36">
        <f>SUMIFS(СВЦЭМ!$D$33:$D$776,СВЦЭМ!$A$33:$A$776,$A72,СВЦЭМ!$B$33:$B$776,D$47)+'СЕТ СН'!$F$14+СВЦЭМ!$D$10+'СЕТ СН'!$F$6-'СЕТ СН'!$F$26</f>
        <v>1203.4041016799999</v>
      </c>
      <c r="E72" s="36">
        <f>SUMIFS(СВЦЭМ!$D$33:$D$776,СВЦЭМ!$A$33:$A$776,$A72,СВЦЭМ!$B$33:$B$776,E$47)+'СЕТ СН'!$F$14+СВЦЭМ!$D$10+'СЕТ СН'!$F$6-'СЕТ СН'!$F$26</f>
        <v>1215.8765025099999</v>
      </c>
      <c r="F72" s="36">
        <f>SUMIFS(СВЦЭМ!$D$33:$D$776,СВЦЭМ!$A$33:$A$776,$A72,СВЦЭМ!$B$33:$B$776,F$47)+'СЕТ СН'!$F$14+СВЦЭМ!$D$10+'СЕТ СН'!$F$6-'СЕТ СН'!$F$26</f>
        <v>1233.3842997300001</v>
      </c>
      <c r="G72" s="36">
        <f>SUMIFS(СВЦЭМ!$D$33:$D$776,СВЦЭМ!$A$33:$A$776,$A72,СВЦЭМ!$B$33:$B$776,G$47)+'СЕТ СН'!$F$14+СВЦЭМ!$D$10+'СЕТ СН'!$F$6-'СЕТ СН'!$F$26</f>
        <v>1217.35522358</v>
      </c>
      <c r="H72" s="36">
        <f>SUMIFS(СВЦЭМ!$D$33:$D$776,СВЦЭМ!$A$33:$A$776,$A72,СВЦЭМ!$B$33:$B$776,H$47)+'СЕТ СН'!$F$14+СВЦЭМ!$D$10+'СЕТ СН'!$F$6-'СЕТ СН'!$F$26</f>
        <v>1180.7819658399999</v>
      </c>
      <c r="I72" s="36">
        <f>SUMIFS(СВЦЭМ!$D$33:$D$776,СВЦЭМ!$A$33:$A$776,$A72,СВЦЭМ!$B$33:$B$776,I$47)+'СЕТ СН'!$F$14+СВЦЭМ!$D$10+'СЕТ СН'!$F$6-'СЕТ СН'!$F$26</f>
        <v>1154.8160230999999</v>
      </c>
      <c r="J72" s="36">
        <f>SUMIFS(СВЦЭМ!$D$33:$D$776,СВЦЭМ!$A$33:$A$776,$A72,СВЦЭМ!$B$33:$B$776,J$47)+'СЕТ СН'!$F$14+СВЦЭМ!$D$10+'СЕТ СН'!$F$6-'СЕТ СН'!$F$26</f>
        <v>1125.2806142300001</v>
      </c>
      <c r="K72" s="36">
        <f>SUMIFS(СВЦЭМ!$D$33:$D$776,СВЦЭМ!$A$33:$A$776,$A72,СВЦЭМ!$B$33:$B$776,K$47)+'СЕТ СН'!$F$14+СВЦЭМ!$D$10+'СЕТ СН'!$F$6-'СЕТ СН'!$F$26</f>
        <v>1120.8639497300001</v>
      </c>
      <c r="L72" s="36">
        <f>SUMIFS(СВЦЭМ!$D$33:$D$776,СВЦЭМ!$A$33:$A$776,$A72,СВЦЭМ!$B$33:$B$776,L$47)+'СЕТ СН'!$F$14+СВЦЭМ!$D$10+'СЕТ СН'!$F$6-'СЕТ СН'!$F$26</f>
        <v>1108.58157168</v>
      </c>
      <c r="M72" s="36">
        <f>SUMIFS(СВЦЭМ!$D$33:$D$776,СВЦЭМ!$A$33:$A$776,$A72,СВЦЭМ!$B$33:$B$776,M$47)+'СЕТ СН'!$F$14+СВЦЭМ!$D$10+'СЕТ СН'!$F$6-'СЕТ СН'!$F$26</f>
        <v>1113.28094693</v>
      </c>
      <c r="N72" s="36">
        <f>SUMIFS(СВЦЭМ!$D$33:$D$776,СВЦЭМ!$A$33:$A$776,$A72,СВЦЭМ!$B$33:$B$776,N$47)+'СЕТ СН'!$F$14+СВЦЭМ!$D$10+'СЕТ СН'!$F$6-'СЕТ СН'!$F$26</f>
        <v>1119.4520932999999</v>
      </c>
      <c r="O72" s="36">
        <f>SUMIFS(СВЦЭМ!$D$33:$D$776,СВЦЭМ!$A$33:$A$776,$A72,СВЦЭМ!$B$33:$B$776,O$47)+'СЕТ СН'!$F$14+СВЦЭМ!$D$10+'СЕТ СН'!$F$6-'СЕТ СН'!$F$26</f>
        <v>1126.1220575500001</v>
      </c>
      <c r="P72" s="36">
        <f>SUMIFS(СВЦЭМ!$D$33:$D$776,СВЦЭМ!$A$33:$A$776,$A72,СВЦЭМ!$B$33:$B$776,P$47)+'СЕТ СН'!$F$14+СВЦЭМ!$D$10+'СЕТ СН'!$F$6-'СЕТ СН'!$F$26</f>
        <v>1128.48527726</v>
      </c>
      <c r="Q72" s="36">
        <f>SUMIFS(СВЦЭМ!$D$33:$D$776,СВЦЭМ!$A$33:$A$776,$A72,СВЦЭМ!$B$33:$B$776,Q$47)+'СЕТ СН'!$F$14+СВЦЭМ!$D$10+'СЕТ СН'!$F$6-'СЕТ СН'!$F$26</f>
        <v>1129.73582328</v>
      </c>
      <c r="R72" s="36">
        <f>SUMIFS(СВЦЭМ!$D$33:$D$776,СВЦЭМ!$A$33:$A$776,$A72,СВЦЭМ!$B$33:$B$776,R$47)+'СЕТ СН'!$F$14+СВЦЭМ!$D$10+'СЕТ СН'!$F$6-'СЕТ СН'!$F$26</f>
        <v>1129.4927609399999</v>
      </c>
      <c r="S72" s="36">
        <f>SUMIFS(СВЦЭМ!$D$33:$D$776,СВЦЭМ!$A$33:$A$776,$A72,СВЦЭМ!$B$33:$B$776,S$47)+'СЕТ СН'!$F$14+СВЦЭМ!$D$10+'СЕТ СН'!$F$6-'СЕТ СН'!$F$26</f>
        <v>1122.8806341899999</v>
      </c>
      <c r="T72" s="36">
        <f>SUMIFS(СВЦЭМ!$D$33:$D$776,СВЦЭМ!$A$33:$A$776,$A72,СВЦЭМ!$B$33:$B$776,T$47)+'СЕТ СН'!$F$14+СВЦЭМ!$D$10+'СЕТ СН'!$F$6-'СЕТ СН'!$F$26</f>
        <v>1099.0311491799998</v>
      </c>
      <c r="U72" s="36">
        <f>SUMIFS(СВЦЭМ!$D$33:$D$776,СВЦЭМ!$A$33:$A$776,$A72,СВЦЭМ!$B$33:$B$776,U$47)+'СЕТ СН'!$F$14+СВЦЭМ!$D$10+'СЕТ СН'!$F$6-'СЕТ СН'!$F$26</f>
        <v>1098.7619447500001</v>
      </c>
      <c r="V72" s="36">
        <f>SUMIFS(СВЦЭМ!$D$33:$D$776,СВЦЭМ!$A$33:$A$776,$A72,СВЦЭМ!$B$33:$B$776,V$47)+'СЕТ СН'!$F$14+СВЦЭМ!$D$10+'СЕТ СН'!$F$6-'СЕТ СН'!$F$26</f>
        <v>1111.1047829899999</v>
      </c>
      <c r="W72" s="36">
        <f>SUMIFS(СВЦЭМ!$D$33:$D$776,СВЦЭМ!$A$33:$A$776,$A72,СВЦЭМ!$B$33:$B$776,W$47)+'СЕТ СН'!$F$14+СВЦЭМ!$D$10+'СЕТ СН'!$F$6-'СЕТ СН'!$F$26</f>
        <v>1120.3376161599999</v>
      </c>
      <c r="X72" s="36">
        <f>SUMIFS(СВЦЭМ!$D$33:$D$776,СВЦЭМ!$A$33:$A$776,$A72,СВЦЭМ!$B$33:$B$776,X$47)+'СЕТ СН'!$F$14+СВЦЭМ!$D$10+'СЕТ СН'!$F$6-'СЕТ СН'!$F$26</f>
        <v>1125.4949288799999</v>
      </c>
      <c r="Y72" s="36">
        <f>SUMIFS(СВЦЭМ!$D$33:$D$776,СВЦЭМ!$A$33:$A$776,$A72,СВЦЭМ!$B$33:$B$776,Y$47)+'СЕТ СН'!$F$14+СВЦЭМ!$D$10+'СЕТ СН'!$F$6-'СЕТ СН'!$F$26</f>
        <v>1143.9330192499999</v>
      </c>
    </row>
    <row r="73" spans="1:25" ht="15.75" x14ac:dyDescent="0.2">
      <c r="A73" s="35">
        <f t="shared" si="1"/>
        <v>44222</v>
      </c>
      <c r="B73" s="36">
        <f>SUMIFS(СВЦЭМ!$D$33:$D$776,СВЦЭМ!$A$33:$A$776,$A73,СВЦЭМ!$B$33:$B$776,B$47)+'СЕТ СН'!$F$14+СВЦЭМ!$D$10+'СЕТ СН'!$F$6-'СЕТ СН'!$F$26</f>
        <v>1186.2050718</v>
      </c>
      <c r="C73" s="36">
        <f>SUMIFS(СВЦЭМ!$D$33:$D$776,СВЦЭМ!$A$33:$A$776,$A73,СВЦЭМ!$B$33:$B$776,C$47)+'СЕТ СН'!$F$14+СВЦЭМ!$D$10+'СЕТ СН'!$F$6-'СЕТ СН'!$F$26</f>
        <v>1210.48538994</v>
      </c>
      <c r="D73" s="36">
        <f>SUMIFS(СВЦЭМ!$D$33:$D$776,СВЦЭМ!$A$33:$A$776,$A73,СВЦЭМ!$B$33:$B$776,D$47)+'СЕТ СН'!$F$14+СВЦЭМ!$D$10+'СЕТ СН'!$F$6-'СЕТ СН'!$F$26</f>
        <v>1218.2899980299999</v>
      </c>
      <c r="E73" s="36">
        <f>SUMIFS(СВЦЭМ!$D$33:$D$776,СВЦЭМ!$A$33:$A$776,$A73,СВЦЭМ!$B$33:$B$776,E$47)+'СЕТ СН'!$F$14+СВЦЭМ!$D$10+'СЕТ СН'!$F$6-'СЕТ СН'!$F$26</f>
        <v>1222.0453490499999</v>
      </c>
      <c r="F73" s="36">
        <f>SUMIFS(СВЦЭМ!$D$33:$D$776,СВЦЭМ!$A$33:$A$776,$A73,СВЦЭМ!$B$33:$B$776,F$47)+'СЕТ СН'!$F$14+СВЦЭМ!$D$10+'СЕТ СН'!$F$6-'СЕТ СН'!$F$26</f>
        <v>1232.8959468999999</v>
      </c>
      <c r="G73" s="36">
        <f>SUMIFS(СВЦЭМ!$D$33:$D$776,СВЦЭМ!$A$33:$A$776,$A73,СВЦЭМ!$B$33:$B$776,G$47)+'СЕТ СН'!$F$14+СВЦЭМ!$D$10+'СЕТ СН'!$F$6-'СЕТ СН'!$F$26</f>
        <v>1216.66562034</v>
      </c>
      <c r="H73" s="36">
        <f>SUMIFS(СВЦЭМ!$D$33:$D$776,СВЦЭМ!$A$33:$A$776,$A73,СВЦЭМ!$B$33:$B$776,H$47)+'СЕТ СН'!$F$14+СВЦЭМ!$D$10+'СЕТ СН'!$F$6-'СЕТ СН'!$F$26</f>
        <v>1179.74900288</v>
      </c>
      <c r="I73" s="36">
        <f>SUMIFS(СВЦЭМ!$D$33:$D$776,СВЦЭМ!$A$33:$A$776,$A73,СВЦЭМ!$B$33:$B$776,I$47)+'СЕТ СН'!$F$14+СВЦЭМ!$D$10+'СЕТ СН'!$F$6-'СЕТ СН'!$F$26</f>
        <v>1135.8796560599999</v>
      </c>
      <c r="J73" s="36">
        <f>SUMIFS(СВЦЭМ!$D$33:$D$776,СВЦЭМ!$A$33:$A$776,$A73,СВЦЭМ!$B$33:$B$776,J$47)+'СЕТ СН'!$F$14+СВЦЭМ!$D$10+'СЕТ СН'!$F$6-'СЕТ СН'!$F$26</f>
        <v>1110.8130284700001</v>
      </c>
      <c r="K73" s="36">
        <f>SUMIFS(СВЦЭМ!$D$33:$D$776,СВЦЭМ!$A$33:$A$776,$A73,СВЦЭМ!$B$33:$B$776,K$47)+'СЕТ СН'!$F$14+СВЦЭМ!$D$10+'СЕТ СН'!$F$6-'СЕТ СН'!$F$26</f>
        <v>1105.1041344299999</v>
      </c>
      <c r="L73" s="36">
        <f>SUMIFS(СВЦЭМ!$D$33:$D$776,СВЦЭМ!$A$33:$A$776,$A73,СВЦЭМ!$B$33:$B$776,L$47)+'СЕТ СН'!$F$14+СВЦЭМ!$D$10+'СЕТ СН'!$F$6-'СЕТ СН'!$F$26</f>
        <v>1098.4089927999999</v>
      </c>
      <c r="M73" s="36">
        <f>SUMIFS(СВЦЭМ!$D$33:$D$776,СВЦЭМ!$A$33:$A$776,$A73,СВЦЭМ!$B$33:$B$776,M$47)+'СЕТ СН'!$F$14+СВЦЭМ!$D$10+'СЕТ СН'!$F$6-'СЕТ СН'!$F$26</f>
        <v>1105.86074439</v>
      </c>
      <c r="N73" s="36">
        <f>SUMIFS(СВЦЭМ!$D$33:$D$776,СВЦЭМ!$A$33:$A$776,$A73,СВЦЭМ!$B$33:$B$776,N$47)+'СЕТ СН'!$F$14+СВЦЭМ!$D$10+'СЕТ СН'!$F$6-'СЕТ СН'!$F$26</f>
        <v>1109.1704797299999</v>
      </c>
      <c r="O73" s="36">
        <f>SUMIFS(СВЦЭМ!$D$33:$D$776,СВЦЭМ!$A$33:$A$776,$A73,СВЦЭМ!$B$33:$B$776,O$47)+'СЕТ СН'!$F$14+СВЦЭМ!$D$10+'СЕТ СН'!$F$6-'СЕТ СН'!$F$26</f>
        <v>1116.94206897</v>
      </c>
      <c r="P73" s="36">
        <f>SUMIFS(СВЦЭМ!$D$33:$D$776,СВЦЭМ!$A$33:$A$776,$A73,СВЦЭМ!$B$33:$B$776,P$47)+'СЕТ СН'!$F$14+СВЦЭМ!$D$10+'СЕТ СН'!$F$6-'СЕТ СН'!$F$26</f>
        <v>1123.19769071</v>
      </c>
      <c r="Q73" s="36">
        <f>SUMIFS(СВЦЭМ!$D$33:$D$776,СВЦЭМ!$A$33:$A$776,$A73,СВЦЭМ!$B$33:$B$776,Q$47)+'СЕТ СН'!$F$14+СВЦЭМ!$D$10+'СЕТ СН'!$F$6-'СЕТ СН'!$F$26</f>
        <v>1121.6969116800001</v>
      </c>
      <c r="R73" s="36">
        <f>SUMIFS(СВЦЭМ!$D$33:$D$776,СВЦЭМ!$A$33:$A$776,$A73,СВЦЭМ!$B$33:$B$776,R$47)+'СЕТ СН'!$F$14+СВЦЭМ!$D$10+'СЕТ СН'!$F$6-'СЕТ СН'!$F$26</f>
        <v>1110.8567267600001</v>
      </c>
      <c r="S73" s="36">
        <f>SUMIFS(СВЦЭМ!$D$33:$D$776,СВЦЭМ!$A$33:$A$776,$A73,СВЦЭМ!$B$33:$B$776,S$47)+'СЕТ СН'!$F$14+СВЦЭМ!$D$10+'СЕТ СН'!$F$6-'СЕТ СН'!$F$26</f>
        <v>1106.8702412600001</v>
      </c>
      <c r="T73" s="36">
        <f>SUMIFS(СВЦЭМ!$D$33:$D$776,СВЦЭМ!$A$33:$A$776,$A73,СВЦЭМ!$B$33:$B$776,T$47)+'СЕТ СН'!$F$14+СВЦЭМ!$D$10+'СЕТ СН'!$F$6-'СЕТ СН'!$F$26</f>
        <v>1095.5418069</v>
      </c>
      <c r="U73" s="36">
        <f>SUMIFS(СВЦЭМ!$D$33:$D$776,СВЦЭМ!$A$33:$A$776,$A73,СВЦЭМ!$B$33:$B$776,U$47)+'СЕТ СН'!$F$14+СВЦЭМ!$D$10+'СЕТ СН'!$F$6-'СЕТ СН'!$F$26</f>
        <v>1097.71432966</v>
      </c>
      <c r="V73" s="36">
        <f>SUMIFS(СВЦЭМ!$D$33:$D$776,СВЦЭМ!$A$33:$A$776,$A73,СВЦЭМ!$B$33:$B$776,V$47)+'СЕТ СН'!$F$14+СВЦЭМ!$D$10+'СЕТ СН'!$F$6-'СЕТ СН'!$F$26</f>
        <v>1109.88047972</v>
      </c>
      <c r="W73" s="36">
        <f>SUMIFS(СВЦЭМ!$D$33:$D$776,СВЦЭМ!$A$33:$A$776,$A73,СВЦЭМ!$B$33:$B$776,W$47)+'СЕТ СН'!$F$14+СВЦЭМ!$D$10+'СЕТ СН'!$F$6-'СЕТ СН'!$F$26</f>
        <v>1132.9127882400001</v>
      </c>
      <c r="X73" s="36">
        <f>SUMIFS(СВЦЭМ!$D$33:$D$776,СВЦЭМ!$A$33:$A$776,$A73,СВЦЭМ!$B$33:$B$776,X$47)+'СЕТ СН'!$F$14+СВЦЭМ!$D$10+'СЕТ СН'!$F$6-'СЕТ СН'!$F$26</f>
        <v>1141.98911645</v>
      </c>
      <c r="Y73" s="36">
        <f>SUMIFS(СВЦЭМ!$D$33:$D$776,СВЦЭМ!$A$33:$A$776,$A73,СВЦЭМ!$B$33:$B$776,Y$47)+'СЕТ СН'!$F$14+СВЦЭМ!$D$10+'СЕТ СН'!$F$6-'СЕТ СН'!$F$26</f>
        <v>1160.1710204399999</v>
      </c>
    </row>
    <row r="74" spans="1:25" ht="15.75" x14ac:dyDescent="0.2">
      <c r="A74" s="35">
        <f t="shared" si="1"/>
        <v>44223</v>
      </c>
      <c r="B74" s="36">
        <f>SUMIFS(СВЦЭМ!$D$33:$D$776,СВЦЭМ!$A$33:$A$776,$A74,СВЦЭМ!$B$33:$B$776,B$47)+'СЕТ СН'!$F$14+СВЦЭМ!$D$10+'СЕТ СН'!$F$6-'СЕТ СН'!$F$26</f>
        <v>1173.27155068</v>
      </c>
      <c r="C74" s="36">
        <f>SUMIFS(СВЦЭМ!$D$33:$D$776,СВЦЭМ!$A$33:$A$776,$A74,СВЦЭМ!$B$33:$B$776,C$47)+'СЕТ СН'!$F$14+СВЦЭМ!$D$10+'СЕТ СН'!$F$6-'СЕТ СН'!$F$26</f>
        <v>1194.81818565</v>
      </c>
      <c r="D74" s="36">
        <f>SUMIFS(СВЦЭМ!$D$33:$D$776,СВЦЭМ!$A$33:$A$776,$A74,СВЦЭМ!$B$33:$B$776,D$47)+'СЕТ СН'!$F$14+СВЦЭМ!$D$10+'СЕТ СН'!$F$6-'СЕТ СН'!$F$26</f>
        <v>1208.9592047199999</v>
      </c>
      <c r="E74" s="36">
        <f>SUMIFS(СВЦЭМ!$D$33:$D$776,СВЦЭМ!$A$33:$A$776,$A74,СВЦЭМ!$B$33:$B$776,E$47)+'СЕТ СН'!$F$14+СВЦЭМ!$D$10+'СЕТ СН'!$F$6-'СЕТ СН'!$F$26</f>
        <v>1216.0977393799999</v>
      </c>
      <c r="F74" s="36">
        <f>SUMIFS(СВЦЭМ!$D$33:$D$776,СВЦЭМ!$A$33:$A$776,$A74,СВЦЭМ!$B$33:$B$776,F$47)+'СЕТ СН'!$F$14+СВЦЭМ!$D$10+'СЕТ СН'!$F$6-'СЕТ СН'!$F$26</f>
        <v>1226.5027709199999</v>
      </c>
      <c r="G74" s="36">
        <f>SUMIFS(СВЦЭМ!$D$33:$D$776,СВЦЭМ!$A$33:$A$776,$A74,СВЦЭМ!$B$33:$B$776,G$47)+'СЕТ СН'!$F$14+СВЦЭМ!$D$10+'СЕТ СН'!$F$6-'СЕТ СН'!$F$26</f>
        <v>1209.00161865</v>
      </c>
      <c r="H74" s="36">
        <f>SUMIFS(СВЦЭМ!$D$33:$D$776,СВЦЭМ!$A$33:$A$776,$A74,СВЦЭМ!$B$33:$B$776,H$47)+'СЕТ СН'!$F$14+СВЦЭМ!$D$10+'СЕТ СН'!$F$6-'СЕТ СН'!$F$26</f>
        <v>1175.06420757</v>
      </c>
      <c r="I74" s="36">
        <f>SUMIFS(СВЦЭМ!$D$33:$D$776,СВЦЭМ!$A$33:$A$776,$A74,СВЦЭМ!$B$33:$B$776,I$47)+'СЕТ СН'!$F$14+СВЦЭМ!$D$10+'СЕТ СН'!$F$6-'СЕТ СН'!$F$26</f>
        <v>1151.2365229699999</v>
      </c>
      <c r="J74" s="36">
        <f>SUMIFS(СВЦЭМ!$D$33:$D$776,СВЦЭМ!$A$33:$A$776,$A74,СВЦЭМ!$B$33:$B$776,J$47)+'СЕТ СН'!$F$14+СВЦЭМ!$D$10+'СЕТ СН'!$F$6-'СЕТ СН'!$F$26</f>
        <v>1121.92169934</v>
      </c>
      <c r="K74" s="36">
        <f>SUMIFS(СВЦЭМ!$D$33:$D$776,СВЦЭМ!$A$33:$A$776,$A74,СВЦЭМ!$B$33:$B$776,K$47)+'СЕТ СН'!$F$14+СВЦЭМ!$D$10+'СЕТ СН'!$F$6-'СЕТ СН'!$F$26</f>
        <v>1109.98090213</v>
      </c>
      <c r="L74" s="36">
        <f>SUMIFS(СВЦЭМ!$D$33:$D$776,СВЦЭМ!$A$33:$A$776,$A74,СВЦЭМ!$B$33:$B$776,L$47)+'СЕТ СН'!$F$14+СВЦЭМ!$D$10+'СЕТ СН'!$F$6-'СЕТ СН'!$F$26</f>
        <v>1102.3865476999999</v>
      </c>
      <c r="M74" s="36">
        <f>SUMIFS(СВЦЭМ!$D$33:$D$776,СВЦЭМ!$A$33:$A$776,$A74,СВЦЭМ!$B$33:$B$776,M$47)+'СЕТ СН'!$F$14+СВЦЭМ!$D$10+'СЕТ СН'!$F$6-'СЕТ СН'!$F$26</f>
        <v>1113.00049586</v>
      </c>
      <c r="N74" s="36">
        <f>SUMIFS(СВЦЭМ!$D$33:$D$776,СВЦЭМ!$A$33:$A$776,$A74,СВЦЭМ!$B$33:$B$776,N$47)+'СЕТ СН'!$F$14+СВЦЭМ!$D$10+'СЕТ СН'!$F$6-'СЕТ СН'!$F$26</f>
        <v>1118.7496600499999</v>
      </c>
      <c r="O74" s="36">
        <f>SUMIFS(СВЦЭМ!$D$33:$D$776,СВЦЭМ!$A$33:$A$776,$A74,СВЦЭМ!$B$33:$B$776,O$47)+'СЕТ СН'!$F$14+СВЦЭМ!$D$10+'СЕТ СН'!$F$6-'СЕТ СН'!$F$26</f>
        <v>1132.4484900800001</v>
      </c>
      <c r="P74" s="36">
        <f>SUMIFS(СВЦЭМ!$D$33:$D$776,СВЦЭМ!$A$33:$A$776,$A74,СВЦЭМ!$B$33:$B$776,P$47)+'СЕТ СН'!$F$14+СВЦЭМ!$D$10+'СЕТ СН'!$F$6-'СЕТ СН'!$F$26</f>
        <v>1142.0446519</v>
      </c>
      <c r="Q74" s="36">
        <f>SUMIFS(СВЦЭМ!$D$33:$D$776,СВЦЭМ!$A$33:$A$776,$A74,СВЦЭМ!$B$33:$B$776,Q$47)+'СЕТ СН'!$F$14+СВЦЭМ!$D$10+'СЕТ СН'!$F$6-'СЕТ СН'!$F$26</f>
        <v>1149.5019248799999</v>
      </c>
      <c r="R74" s="36">
        <f>SUMIFS(СВЦЭМ!$D$33:$D$776,СВЦЭМ!$A$33:$A$776,$A74,СВЦЭМ!$B$33:$B$776,R$47)+'СЕТ СН'!$F$14+СВЦЭМ!$D$10+'СЕТ СН'!$F$6-'СЕТ СН'!$F$26</f>
        <v>1139.3963484599999</v>
      </c>
      <c r="S74" s="36">
        <f>SUMIFS(СВЦЭМ!$D$33:$D$776,СВЦЭМ!$A$33:$A$776,$A74,СВЦЭМ!$B$33:$B$776,S$47)+'СЕТ СН'!$F$14+СВЦЭМ!$D$10+'СЕТ СН'!$F$6-'СЕТ СН'!$F$26</f>
        <v>1125.5370732199999</v>
      </c>
      <c r="T74" s="36">
        <f>SUMIFS(СВЦЭМ!$D$33:$D$776,СВЦЭМ!$A$33:$A$776,$A74,СВЦЭМ!$B$33:$B$776,T$47)+'СЕТ СН'!$F$14+СВЦЭМ!$D$10+'СЕТ СН'!$F$6-'СЕТ СН'!$F$26</f>
        <v>1092.8202907099999</v>
      </c>
      <c r="U74" s="36">
        <f>SUMIFS(СВЦЭМ!$D$33:$D$776,СВЦЭМ!$A$33:$A$776,$A74,СВЦЭМ!$B$33:$B$776,U$47)+'СЕТ СН'!$F$14+СВЦЭМ!$D$10+'СЕТ СН'!$F$6-'СЕТ СН'!$F$26</f>
        <v>1093.9020912199999</v>
      </c>
      <c r="V74" s="36">
        <f>SUMIFS(СВЦЭМ!$D$33:$D$776,СВЦЭМ!$A$33:$A$776,$A74,СВЦЭМ!$B$33:$B$776,V$47)+'СЕТ СН'!$F$14+СВЦЭМ!$D$10+'СЕТ СН'!$F$6-'СЕТ СН'!$F$26</f>
        <v>1103.72583205</v>
      </c>
      <c r="W74" s="36">
        <f>SUMIFS(СВЦЭМ!$D$33:$D$776,СВЦЭМ!$A$33:$A$776,$A74,СВЦЭМ!$B$33:$B$776,W$47)+'СЕТ СН'!$F$14+СВЦЭМ!$D$10+'СЕТ СН'!$F$6-'СЕТ СН'!$F$26</f>
        <v>1123.98507554</v>
      </c>
      <c r="X74" s="36">
        <f>SUMIFS(СВЦЭМ!$D$33:$D$776,СВЦЭМ!$A$33:$A$776,$A74,СВЦЭМ!$B$33:$B$776,X$47)+'СЕТ СН'!$F$14+СВЦЭМ!$D$10+'СЕТ СН'!$F$6-'СЕТ СН'!$F$26</f>
        <v>1130.5841271300001</v>
      </c>
      <c r="Y74" s="36">
        <f>SUMIFS(СВЦЭМ!$D$33:$D$776,СВЦЭМ!$A$33:$A$776,$A74,СВЦЭМ!$B$33:$B$776,Y$47)+'СЕТ СН'!$F$14+СВЦЭМ!$D$10+'СЕТ СН'!$F$6-'СЕТ СН'!$F$26</f>
        <v>1154.80599785</v>
      </c>
    </row>
    <row r="75" spans="1:25" ht="15.75" x14ac:dyDescent="0.2">
      <c r="A75" s="35">
        <f t="shared" si="1"/>
        <v>44224</v>
      </c>
      <c r="B75" s="36">
        <f>SUMIFS(СВЦЭМ!$D$33:$D$776,СВЦЭМ!$A$33:$A$776,$A75,СВЦЭМ!$B$33:$B$776,B$47)+'СЕТ СН'!$F$14+СВЦЭМ!$D$10+'СЕТ СН'!$F$6-'СЕТ СН'!$F$26</f>
        <v>1138.1384407</v>
      </c>
      <c r="C75" s="36">
        <f>SUMIFS(СВЦЭМ!$D$33:$D$776,СВЦЭМ!$A$33:$A$776,$A75,СВЦЭМ!$B$33:$B$776,C$47)+'СЕТ СН'!$F$14+СВЦЭМ!$D$10+'СЕТ СН'!$F$6-'СЕТ СН'!$F$26</f>
        <v>1191.03819823</v>
      </c>
      <c r="D75" s="36">
        <f>SUMIFS(СВЦЭМ!$D$33:$D$776,СВЦЭМ!$A$33:$A$776,$A75,СВЦЭМ!$B$33:$B$776,D$47)+'СЕТ СН'!$F$14+СВЦЭМ!$D$10+'СЕТ СН'!$F$6-'СЕТ СН'!$F$26</f>
        <v>1223.08939708</v>
      </c>
      <c r="E75" s="36">
        <f>SUMIFS(СВЦЭМ!$D$33:$D$776,СВЦЭМ!$A$33:$A$776,$A75,СВЦЭМ!$B$33:$B$776,E$47)+'СЕТ СН'!$F$14+СВЦЭМ!$D$10+'СЕТ СН'!$F$6-'СЕТ СН'!$F$26</f>
        <v>1226.9583871899999</v>
      </c>
      <c r="F75" s="36">
        <f>SUMIFS(СВЦЭМ!$D$33:$D$776,СВЦЭМ!$A$33:$A$776,$A75,СВЦЭМ!$B$33:$B$776,F$47)+'СЕТ СН'!$F$14+СВЦЭМ!$D$10+'СЕТ СН'!$F$6-'СЕТ СН'!$F$26</f>
        <v>1236.69601319</v>
      </c>
      <c r="G75" s="36">
        <f>SUMIFS(СВЦЭМ!$D$33:$D$776,СВЦЭМ!$A$33:$A$776,$A75,СВЦЭМ!$B$33:$B$776,G$47)+'СЕТ СН'!$F$14+СВЦЭМ!$D$10+'СЕТ СН'!$F$6-'СЕТ СН'!$F$26</f>
        <v>1222.83152591</v>
      </c>
      <c r="H75" s="36">
        <f>SUMIFS(СВЦЭМ!$D$33:$D$776,СВЦЭМ!$A$33:$A$776,$A75,СВЦЭМ!$B$33:$B$776,H$47)+'СЕТ СН'!$F$14+СВЦЭМ!$D$10+'СЕТ СН'!$F$6-'СЕТ СН'!$F$26</f>
        <v>1186.3349203600001</v>
      </c>
      <c r="I75" s="36">
        <f>SUMIFS(СВЦЭМ!$D$33:$D$776,СВЦЭМ!$A$33:$A$776,$A75,СВЦЭМ!$B$33:$B$776,I$47)+'СЕТ СН'!$F$14+СВЦЭМ!$D$10+'СЕТ СН'!$F$6-'СЕТ СН'!$F$26</f>
        <v>1163.3660623999999</v>
      </c>
      <c r="J75" s="36">
        <f>SUMIFS(СВЦЭМ!$D$33:$D$776,СВЦЭМ!$A$33:$A$776,$A75,СВЦЭМ!$B$33:$B$776,J$47)+'СЕТ СН'!$F$14+СВЦЭМ!$D$10+'СЕТ СН'!$F$6-'СЕТ СН'!$F$26</f>
        <v>1145.2530115299999</v>
      </c>
      <c r="K75" s="36">
        <f>SUMIFS(СВЦЭМ!$D$33:$D$776,СВЦЭМ!$A$33:$A$776,$A75,СВЦЭМ!$B$33:$B$776,K$47)+'СЕТ СН'!$F$14+СВЦЭМ!$D$10+'СЕТ СН'!$F$6-'СЕТ СН'!$F$26</f>
        <v>1134.4243567399999</v>
      </c>
      <c r="L75" s="36">
        <f>SUMIFS(СВЦЭМ!$D$33:$D$776,СВЦЭМ!$A$33:$A$776,$A75,СВЦЭМ!$B$33:$B$776,L$47)+'СЕТ СН'!$F$14+СВЦЭМ!$D$10+'СЕТ СН'!$F$6-'СЕТ СН'!$F$26</f>
        <v>1129.5528139799999</v>
      </c>
      <c r="M75" s="36">
        <f>SUMIFS(СВЦЭМ!$D$33:$D$776,СВЦЭМ!$A$33:$A$776,$A75,СВЦЭМ!$B$33:$B$776,M$47)+'СЕТ СН'!$F$14+СВЦЭМ!$D$10+'СЕТ СН'!$F$6-'СЕТ СН'!$F$26</f>
        <v>1137.0602415799999</v>
      </c>
      <c r="N75" s="36">
        <f>SUMIFS(СВЦЭМ!$D$33:$D$776,СВЦЭМ!$A$33:$A$776,$A75,СВЦЭМ!$B$33:$B$776,N$47)+'СЕТ СН'!$F$14+СВЦЭМ!$D$10+'СЕТ СН'!$F$6-'СЕТ СН'!$F$26</f>
        <v>1142.7333581299999</v>
      </c>
      <c r="O75" s="36">
        <f>SUMIFS(СВЦЭМ!$D$33:$D$776,СВЦЭМ!$A$33:$A$776,$A75,СВЦЭМ!$B$33:$B$776,O$47)+'СЕТ СН'!$F$14+СВЦЭМ!$D$10+'СЕТ СН'!$F$6-'СЕТ СН'!$F$26</f>
        <v>1133.3308838200001</v>
      </c>
      <c r="P75" s="36">
        <f>SUMIFS(СВЦЭМ!$D$33:$D$776,СВЦЭМ!$A$33:$A$776,$A75,СВЦЭМ!$B$33:$B$776,P$47)+'СЕТ СН'!$F$14+СВЦЭМ!$D$10+'СЕТ СН'!$F$6-'СЕТ СН'!$F$26</f>
        <v>1138.3700723699999</v>
      </c>
      <c r="Q75" s="36">
        <f>SUMIFS(СВЦЭМ!$D$33:$D$776,СВЦЭМ!$A$33:$A$776,$A75,СВЦЭМ!$B$33:$B$776,Q$47)+'СЕТ СН'!$F$14+СВЦЭМ!$D$10+'СЕТ СН'!$F$6-'СЕТ СН'!$F$26</f>
        <v>1141.1854801699999</v>
      </c>
      <c r="R75" s="36">
        <f>SUMIFS(СВЦЭМ!$D$33:$D$776,СВЦЭМ!$A$33:$A$776,$A75,СВЦЭМ!$B$33:$B$776,R$47)+'СЕТ СН'!$F$14+СВЦЭМ!$D$10+'СЕТ СН'!$F$6-'СЕТ СН'!$F$26</f>
        <v>1136.87218936</v>
      </c>
      <c r="S75" s="36">
        <f>SUMIFS(СВЦЭМ!$D$33:$D$776,СВЦЭМ!$A$33:$A$776,$A75,СВЦЭМ!$B$33:$B$776,S$47)+'СЕТ СН'!$F$14+СВЦЭМ!$D$10+'СЕТ СН'!$F$6-'СЕТ СН'!$F$26</f>
        <v>1126.4850544199999</v>
      </c>
      <c r="T75" s="36">
        <f>SUMIFS(СВЦЭМ!$D$33:$D$776,СВЦЭМ!$A$33:$A$776,$A75,СВЦЭМ!$B$33:$B$776,T$47)+'СЕТ СН'!$F$14+СВЦЭМ!$D$10+'СЕТ СН'!$F$6-'СЕТ СН'!$F$26</f>
        <v>1103.4840516499999</v>
      </c>
      <c r="U75" s="36">
        <f>SUMIFS(СВЦЭМ!$D$33:$D$776,СВЦЭМ!$A$33:$A$776,$A75,СВЦЭМ!$B$33:$B$776,U$47)+'СЕТ СН'!$F$14+СВЦЭМ!$D$10+'СЕТ СН'!$F$6-'СЕТ СН'!$F$26</f>
        <v>1104.0878389999998</v>
      </c>
      <c r="V75" s="36">
        <f>SUMIFS(СВЦЭМ!$D$33:$D$776,СВЦЭМ!$A$33:$A$776,$A75,СВЦЭМ!$B$33:$B$776,V$47)+'СЕТ СН'!$F$14+СВЦЭМ!$D$10+'СЕТ СН'!$F$6-'СЕТ СН'!$F$26</f>
        <v>1112.4183734399999</v>
      </c>
      <c r="W75" s="36">
        <f>SUMIFS(СВЦЭМ!$D$33:$D$776,СВЦЭМ!$A$33:$A$776,$A75,СВЦЭМ!$B$33:$B$776,W$47)+'СЕТ СН'!$F$14+СВЦЭМ!$D$10+'СЕТ СН'!$F$6-'СЕТ СН'!$F$26</f>
        <v>1124.6297333</v>
      </c>
      <c r="X75" s="36">
        <f>SUMIFS(СВЦЭМ!$D$33:$D$776,СВЦЭМ!$A$33:$A$776,$A75,СВЦЭМ!$B$33:$B$776,X$47)+'СЕТ СН'!$F$14+СВЦЭМ!$D$10+'СЕТ СН'!$F$6-'СЕТ СН'!$F$26</f>
        <v>1123.8379761699998</v>
      </c>
      <c r="Y75" s="36">
        <f>SUMIFS(СВЦЭМ!$D$33:$D$776,СВЦЭМ!$A$33:$A$776,$A75,СВЦЭМ!$B$33:$B$776,Y$47)+'СЕТ СН'!$F$14+СВЦЭМ!$D$10+'СЕТ СН'!$F$6-'СЕТ СН'!$F$26</f>
        <v>1144.3971997799999</v>
      </c>
    </row>
    <row r="76" spans="1:25" ht="15.75" x14ac:dyDescent="0.2">
      <c r="A76" s="35">
        <f t="shared" si="1"/>
        <v>44225</v>
      </c>
      <c r="B76" s="36">
        <f>SUMIFS(СВЦЭМ!$D$33:$D$776,СВЦЭМ!$A$33:$A$776,$A76,СВЦЭМ!$B$33:$B$776,B$47)+'СЕТ СН'!$F$14+СВЦЭМ!$D$10+'СЕТ СН'!$F$6-'СЕТ СН'!$F$26</f>
        <v>1131.2809729599999</v>
      </c>
      <c r="C76" s="36">
        <f>SUMIFS(СВЦЭМ!$D$33:$D$776,СВЦЭМ!$A$33:$A$776,$A76,СВЦЭМ!$B$33:$B$776,C$47)+'СЕТ СН'!$F$14+СВЦЭМ!$D$10+'СЕТ СН'!$F$6-'СЕТ СН'!$F$26</f>
        <v>1159.0865867499999</v>
      </c>
      <c r="D76" s="36">
        <f>SUMIFS(СВЦЭМ!$D$33:$D$776,СВЦЭМ!$A$33:$A$776,$A76,СВЦЭМ!$B$33:$B$776,D$47)+'СЕТ СН'!$F$14+СВЦЭМ!$D$10+'СЕТ СН'!$F$6-'СЕТ СН'!$F$26</f>
        <v>1171.96921701</v>
      </c>
      <c r="E76" s="36">
        <f>SUMIFS(СВЦЭМ!$D$33:$D$776,СВЦЭМ!$A$33:$A$776,$A76,СВЦЭМ!$B$33:$B$776,E$47)+'СЕТ СН'!$F$14+СВЦЭМ!$D$10+'СЕТ СН'!$F$6-'СЕТ СН'!$F$26</f>
        <v>1160.6674204199999</v>
      </c>
      <c r="F76" s="36">
        <f>SUMIFS(СВЦЭМ!$D$33:$D$776,СВЦЭМ!$A$33:$A$776,$A76,СВЦЭМ!$B$33:$B$776,F$47)+'СЕТ СН'!$F$14+СВЦЭМ!$D$10+'СЕТ СН'!$F$6-'СЕТ СН'!$F$26</f>
        <v>1157.6140905099999</v>
      </c>
      <c r="G76" s="36">
        <f>SUMIFS(СВЦЭМ!$D$33:$D$776,СВЦЭМ!$A$33:$A$776,$A76,СВЦЭМ!$B$33:$B$776,G$47)+'СЕТ СН'!$F$14+СВЦЭМ!$D$10+'СЕТ СН'!$F$6-'СЕТ СН'!$F$26</f>
        <v>1149.3449941599999</v>
      </c>
      <c r="H76" s="36">
        <f>SUMIFS(СВЦЭМ!$D$33:$D$776,СВЦЭМ!$A$33:$A$776,$A76,СВЦЭМ!$B$33:$B$776,H$47)+'СЕТ СН'!$F$14+СВЦЭМ!$D$10+'СЕТ СН'!$F$6-'СЕТ СН'!$F$26</f>
        <v>1118.4348042299998</v>
      </c>
      <c r="I76" s="36">
        <f>SUMIFS(СВЦЭМ!$D$33:$D$776,СВЦЭМ!$A$33:$A$776,$A76,СВЦЭМ!$B$33:$B$776,I$47)+'СЕТ СН'!$F$14+СВЦЭМ!$D$10+'СЕТ СН'!$F$6-'СЕТ СН'!$F$26</f>
        <v>1082.2966017200001</v>
      </c>
      <c r="J76" s="36">
        <f>SUMIFS(СВЦЭМ!$D$33:$D$776,СВЦЭМ!$A$33:$A$776,$A76,СВЦЭМ!$B$33:$B$776,J$47)+'СЕТ СН'!$F$14+СВЦЭМ!$D$10+'СЕТ СН'!$F$6-'СЕТ СН'!$F$26</f>
        <v>1075.98700476</v>
      </c>
      <c r="K76" s="36">
        <f>SUMIFS(СВЦЭМ!$D$33:$D$776,СВЦЭМ!$A$33:$A$776,$A76,СВЦЭМ!$B$33:$B$776,K$47)+'СЕТ СН'!$F$14+СВЦЭМ!$D$10+'СЕТ СН'!$F$6-'СЕТ СН'!$F$26</f>
        <v>1066.4753613299999</v>
      </c>
      <c r="L76" s="36">
        <f>SUMIFS(СВЦЭМ!$D$33:$D$776,СВЦЭМ!$A$33:$A$776,$A76,СВЦЭМ!$B$33:$B$776,L$47)+'СЕТ СН'!$F$14+СВЦЭМ!$D$10+'СЕТ СН'!$F$6-'СЕТ СН'!$F$26</f>
        <v>1068.76786186</v>
      </c>
      <c r="M76" s="36">
        <f>SUMIFS(СВЦЭМ!$D$33:$D$776,СВЦЭМ!$A$33:$A$776,$A76,СВЦЭМ!$B$33:$B$776,M$47)+'СЕТ СН'!$F$14+СВЦЭМ!$D$10+'СЕТ СН'!$F$6-'СЕТ СН'!$F$26</f>
        <v>1096.82758633</v>
      </c>
      <c r="N76" s="36">
        <f>SUMIFS(СВЦЭМ!$D$33:$D$776,СВЦЭМ!$A$33:$A$776,$A76,СВЦЭМ!$B$33:$B$776,N$47)+'СЕТ СН'!$F$14+СВЦЭМ!$D$10+'СЕТ СН'!$F$6-'СЕТ СН'!$F$26</f>
        <v>1103.1025048299998</v>
      </c>
      <c r="O76" s="36">
        <f>SUMIFS(СВЦЭМ!$D$33:$D$776,СВЦЭМ!$A$33:$A$776,$A76,СВЦЭМ!$B$33:$B$776,O$47)+'СЕТ СН'!$F$14+СВЦЭМ!$D$10+'СЕТ СН'!$F$6-'СЕТ СН'!$F$26</f>
        <v>1109.55565041</v>
      </c>
      <c r="P76" s="36">
        <f>SUMIFS(СВЦЭМ!$D$33:$D$776,СВЦЭМ!$A$33:$A$776,$A76,СВЦЭМ!$B$33:$B$776,P$47)+'СЕТ СН'!$F$14+СВЦЭМ!$D$10+'СЕТ СН'!$F$6-'СЕТ СН'!$F$26</f>
        <v>1116.24078887</v>
      </c>
      <c r="Q76" s="36">
        <f>SUMIFS(СВЦЭМ!$D$33:$D$776,СВЦЭМ!$A$33:$A$776,$A76,СВЦЭМ!$B$33:$B$776,Q$47)+'СЕТ СН'!$F$14+СВЦЭМ!$D$10+'СЕТ СН'!$F$6-'СЕТ СН'!$F$26</f>
        <v>1111.9266011700001</v>
      </c>
      <c r="R76" s="36">
        <f>SUMIFS(СВЦЭМ!$D$33:$D$776,СВЦЭМ!$A$33:$A$776,$A76,СВЦЭМ!$B$33:$B$776,R$47)+'СЕТ СН'!$F$14+СВЦЭМ!$D$10+'СЕТ СН'!$F$6-'СЕТ СН'!$F$26</f>
        <v>1082.7484451999999</v>
      </c>
      <c r="S76" s="36">
        <f>SUMIFS(СВЦЭМ!$D$33:$D$776,СВЦЭМ!$A$33:$A$776,$A76,СВЦЭМ!$B$33:$B$776,S$47)+'СЕТ СН'!$F$14+СВЦЭМ!$D$10+'СЕТ СН'!$F$6-'СЕТ СН'!$F$26</f>
        <v>1094.79310687</v>
      </c>
      <c r="T76" s="36">
        <f>SUMIFS(СВЦЭМ!$D$33:$D$776,СВЦЭМ!$A$33:$A$776,$A76,СВЦЭМ!$B$33:$B$776,T$47)+'СЕТ СН'!$F$14+СВЦЭМ!$D$10+'СЕТ СН'!$F$6-'СЕТ СН'!$F$26</f>
        <v>1080.17664773</v>
      </c>
      <c r="U76" s="36">
        <f>SUMIFS(СВЦЭМ!$D$33:$D$776,СВЦЭМ!$A$33:$A$776,$A76,СВЦЭМ!$B$33:$B$776,U$47)+'СЕТ СН'!$F$14+СВЦЭМ!$D$10+'СЕТ СН'!$F$6-'СЕТ СН'!$F$26</f>
        <v>1080.74866933</v>
      </c>
      <c r="V76" s="36">
        <f>SUMIFS(СВЦЭМ!$D$33:$D$776,СВЦЭМ!$A$33:$A$776,$A76,СВЦЭМ!$B$33:$B$776,V$47)+'СЕТ СН'!$F$14+СВЦЭМ!$D$10+'СЕТ СН'!$F$6-'СЕТ СН'!$F$26</f>
        <v>1096.2109943199998</v>
      </c>
      <c r="W76" s="36">
        <f>SUMIFS(СВЦЭМ!$D$33:$D$776,СВЦЭМ!$A$33:$A$776,$A76,СВЦЭМ!$B$33:$B$776,W$47)+'СЕТ СН'!$F$14+СВЦЭМ!$D$10+'СЕТ СН'!$F$6-'СЕТ СН'!$F$26</f>
        <v>1109.33653394</v>
      </c>
      <c r="X76" s="36">
        <f>SUMIFS(СВЦЭМ!$D$33:$D$776,СВЦЭМ!$A$33:$A$776,$A76,СВЦЭМ!$B$33:$B$776,X$47)+'СЕТ СН'!$F$14+СВЦЭМ!$D$10+'СЕТ СН'!$F$6-'СЕТ СН'!$F$26</f>
        <v>1109.66621682</v>
      </c>
      <c r="Y76" s="36">
        <f>SUMIFS(СВЦЭМ!$D$33:$D$776,СВЦЭМ!$A$33:$A$776,$A76,СВЦЭМ!$B$33:$B$776,Y$47)+'СЕТ СН'!$F$14+СВЦЭМ!$D$10+'СЕТ СН'!$F$6-'СЕТ СН'!$F$26</f>
        <v>1118.6288745100001</v>
      </c>
    </row>
    <row r="77" spans="1:25" ht="15.75" x14ac:dyDescent="0.2">
      <c r="A77" s="35">
        <f t="shared" si="1"/>
        <v>44226</v>
      </c>
      <c r="B77" s="36">
        <f>SUMIFS(СВЦЭМ!$D$33:$D$776,СВЦЭМ!$A$33:$A$776,$A77,СВЦЭМ!$B$33:$B$776,B$47)+'СЕТ СН'!$F$14+СВЦЭМ!$D$10+'СЕТ СН'!$F$6-'СЕТ СН'!$F$26</f>
        <v>1110.78951876</v>
      </c>
      <c r="C77" s="36">
        <f>SUMIFS(СВЦЭМ!$D$33:$D$776,СВЦЭМ!$A$33:$A$776,$A77,СВЦЭМ!$B$33:$B$776,C$47)+'СЕТ СН'!$F$14+СВЦЭМ!$D$10+'СЕТ СН'!$F$6-'СЕТ СН'!$F$26</f>
        <v>1144.4839935</v>
      </c>
      <c r="D77" s="36">
        <f>SUMIFS(СВЦЭМ!$D$33:$D$776,СВЦЭМ!$A$33:$A$776,$A77,СВЦЭМ!$B$33:$B$776,D$47)+'СЕТ СН'!$F$14+СВЦЭМ!$D$10+'СЕТ СН'!$F$6-'СЕТ СН'!$F$26</f>
        <v>1162.36005888</v>
      </c>
      <c r="E77" s="36">
        <f>SUMIFS(СВЦЭМ!$D$33:$D$776,СВЦЭМ!$A$33:$A$776,$A77,СВЦЭМ!$B$33:$B$776,E$47)+'СЕТ СН'!$F$14+СВЦЭМ!$D$10+'СЕТ СН'!$F$6-'СЕТ СН'!$F$26</f>
        <v>1167.30224836</v>
      </c>
      <c r="F77" s="36">
        <f>SUMIFS(СВЦЭМ!$D$33:$D$776,СВЦЭМ!$A$33:$A$776,$A77,СВЦЭМ!$B$33:$B$776,F$47)+'СЕТ СН'!$F$14+СВЦЭМ!$D$10+'СЕТ СН'!$F$6-'СЕТ СН'!$F$26</f>
        <v>1181.2117091999999</v>
      </c>
      <c r="G77" s="36">
        <f>SUMIFS(СВЦЭМ!$D$33:$D$776,СВЦЭМ!$A$33:$A$776,$A77,СВЦЭМ!$B$33:$B$776,G$47)+'СЕТ СН'!$F$14+СВЦЭМ!$D$10+'СЕТ СН'!$F$6-'СЕТ СН'!$F$26</f>
        <v>1176.7311841200001</v>
      </c>
      <c r="H77" s="36">
        <f>SUMIFS(СВЦЭМ!$D$33:$D$776,СВЦЭМ!$A$33:$A$776,$A77,СВЦЭМ!$B$33:$B$776,H$47)+'СЕТ СН'!$F$14+СВЦЭМ!$D$10+'СЕТ СН'!$F$6-'СЕТ СН'!$F$26</f>
        <v>1165.1011612</v>
      </c>
      <c r="I77" s="36">
        <f>SUMIFS(СВЦЭМ!$D$33:$D$776,СВЦЭМ!$A$33:$A$776,$A77,СВЦЭМ!$B$33:$B$776,I$47)+'СЕТ СН'!$F$14+СВЦЭМ!$D$10+'СЕТ СН'!$F$6-'СЕТ СН'!$F$26</f>
        <v>1142.77372685</v>
      </c>
      <c r="J77" s="36">
        <f>SUMIFS(СВЦЭМ!$D$33:$D$776,СВЦЭМ!$A$33:$A$776,$A77,СВЦЭМ!$B$33:$B$776,J$47)+'СЕТ СН'!$F$14+СВЦЭМ!$D$10+'СЕТ СН'!$F$6-'СЕТ СН'!$F$26</f>
        <v>1125.3276197599998</v>
      </c>
      <c r="K77" s="36">
        <f>SUMIFS(СВЦЭМ!$D$33:$D$776,СВЦЭМ!$A$33:$A$776,$A77,СВЦЭМ!$B$33:$B$776,K$47)+'СЕТ СН'!$F$14+СВЦЭМ!$D$10+'СЕТ СН'!$F$6-'СЕТ СН'!$F$26</f>
        <v>1107.43100779</v>
      </c>
      <c r="L77" s="36">
        <f>SUMIFS(СВЦЭМ!$D$33:$D$776,СВЦЭМ!$A$33:$A$776,$A77,СВЦЭМ!$B$33:$B$776,L$47)+'СЕТ СН'!$F$14+СВЦЭМ!$D$10+'СЕТ СН'!$F$6-'СЕТ СН'!$F$26</f>
        <v>1092.5373167399998</v>
      </c>
      <c r="M77" s="36">
        <f>SUMIFS(СВЦЭМ!$D$33:$D$776,СВЦЭМ!$A$33:$A$776,$A77,СВЦЭМ!$B$33:$B$776,M$47)+'СЕТ СН'!$F$14+СВЦЭМ!$D$10+'СЕТ СН'!$F$6-'СЕТ СН'!$F$26</f>
        <v>1094.3063791099999</v>
      </c>
      <c r="N77" s="36">
        <f>SUMIFS(СВЦЭМ!$D$33:$D$776,СВЦЭМ!$A$33:$A$776,$A77,СВЦЭМ!$B$33:$B$776,N$47)+'СЕТ СН'!$F$14+СВЦЭМ!$D$10+'СЕТ СН'!$F$6-'СЕТ СН'!$F$26</f>
        <v>1092.8590474100001</v>
      </c>
      <c r="O77" s="36">
        <f>SUMIFS(СВЦЭМ!$D$33:$D$776,СВЦЭМ!$A$33:$A$776,$A77,СВЦЭМ!$B$33:$B$776,O$47)+'СЕТ СН'!$F$14+СВЦЭМ!$D$10+'СЕТ СН'!$F$6-'СЕТ СН'!$F$26</f>
        <v>1096.53396718</v>
      </c>
      <c r="P77" s="36">
        <f>SUMIFS(СВЦЭМ!$D$33:$D$776,СВЦЭМ!$A$33:$A$776,$A77,СВЦЭМ!$B$33:$B$776,P$47)+'СЕТ СН'!$F$14+СВЦЭМ!$D$10+'СЕТ СН'!$F$6-'СЕТ СН'!$F$26</f>
        <v>1115.1956686600001</v>
      </c>
      <c r="Q77" s="36">
        <f>SUMIFS(СВЦЭМ!$D$33:$D$776,СВЦЭМ!$A$33:$A$776,$A77,СВЦЭМ!$B$33:$B$776,Q$47)+'СЕТ СН'!$F$14+СВЦЭМ!$D$10+'СЕТ СН'!$F$6-'СЕТ СН'!$F$26</f>
        <v>1122.6088833899998</v>
      </c>
      <c r="R77" s="36">
        <f>SUMIFS(СВЦЭМ!$D$33:$D$776,СВЦЭМ!$A$33:$A$776,$A77,СВЦЭМ!$B$33:$B$776,R$47)+'СЕТ СН'!$F$14+СВЦЭМ!$D$10+'СЕТ СН'!$F$6-'СЕТ СН'!$F$26</f>
        <v>1105.7932975899998</v>
      </c>
      <c r="S77" s="36">
        <f>SUMIFS(СВЦЭМ!$D$33:$D$776,СВЦЭМ!$A$33:$A$776,$A77,СВЦЭМ!$B$33:$B$776,S$47)+'СЕТ СН'!$F$14+СВЦЭМ!$D$10+'СЕТ СН'!$F$6-'СЕТ СН'!$F$26</f>
        <v>1097.59561231</v>
      </c>
      <c r="T77" s="36">
        <f>SUMIFS(СВЦЭМ!$D$33:$D$776,СВЦЭМ!$A$33:$A$776,$A77,СВЦЭМ!$B$33:$B$776,T$47)+'СЕТ СН'!$F$14+СВЦЭМ!$D$10+'СЕТ СН'!$F$6-'СЕТ СН'!$F$26</f>
        <v>1085.7676531500001</v>
      </c>
      <c r="U77" s="36">
        <f>SUMIFS(СВЦЭМ!$D$33:$D$776,СВЦЭМ!$A$33:$A$776,$A77,СВЦЭМ!$B$33:$B$776,U$47)+'СЕТ СН'!$F$14+СВЦЭМ!$D$10+'СЕТ СН'!$F$6-'СЕТ СН'!$F$26</f>
        <v>1081.2315327699998</v>
      </c>
      <c r="V77" s="36">
        <f>SUMIFS(СВЦЭМ!$D$33:$D$776,СВЦЭМ!$A$33:$A$776,$A77,СВЦЭМ!$B$33:$B$776,V$47)+'СЕТ СН'!$F$14+СВЦЭМ!$D$10+'СЕТ СН'!$F$6-'СЕТ СН'!$F$26</f>
        <v>1099.4809589399999</v>
      </c>
      <c r="W77" s="36">
        <f>SUMIFS(СВЦЭМ!$D$33:$D$776,СВЦЭМ!$A$33:$A$776,$A77,СВЦЭМ!$B$33:$B$776,W$47)+'СЕТ СН'!$F$14+СВЦЭМ!$D$10+'СЕТ СН'!$F$6-'СЕТ СН'!$F$26</f>
        <v>1106.1915220800001</v>
      </c>
      <c r="X77" s="36">
        <f>SUMIFS(СВЦЭМ!$D$33:$D$776,СВЦЭМ!$A$33:$A$776,$A77,СВЦЭМ!$B$33:$B$776,X$47)+'СЕТ СН'!$F$14+СВЦЭМ!$D$10+'СЕТ СН'!$F$6-'СЕТ СН'!$F$26</f>
        <v>1121.68245544</v>
      </c>
      <c r="Y77" s="36">
        <f>SUMIFS(СВЦЭМ!$D$33:$D$776,СВЦЭМ!$A$33:$A$776,$A77,СВЦЭМ!$B$33:$B$776,Y$47)+'СЕТ СН'!$F$14+СВЦЭМ!$D$10+'СЕТ СН'!$F$6-'СЕТ СН'!$F$26</f>
        <v>1144.1850131599999</v>
      </c>
    </row>
    <row r="78" spans="1:25" ht="15.75" x14ac:dyDescent="0.2">
      <c r="A78" s="35">
        <f t="shared" si="1"/>
        <v>44227</v>
      </c>
      <c r="B78" s="36">
        <f>SUMIFS(СВЦЭМ!$D$33:$D$776,СВЦЭМ!$A$33:$A$776,$A78,СВЦЭМ!$B$33:$B$776,B$47)+'СЕТ СН'!$F$14+СВЦЭМ!$D$10+'СЕТ СН'!$F$6-'СЕТ СН'!$F$26</f>
        <v>1096.80884569</v>
      </c>
      <c r="C78" s="36">
        <f>SUMIFS(СВЦЭМ!$D$33:$D$776,СВЦЭМ!$A$33:$A$776,$A78,СВЦЭМ!$B$33:$B$776,C$47)+'СЕТ СН'!$F$14+СВЦЭМ!$D$10+'СЕТ СН'!$F$6-'СЕТ СН'!$F$26</f>
        <v>1132.1362256800001</v>
      </c>
      <c r="D78" s="36">
        <f>SUMIFS(СВЦЭМ!$D$33:$D$776,СВЦЭМ!$A$33:$A$776,$A78,СВЦЭМ!$B$33:$B$776,D$47)+'СЕТ СН'!$F$14+СВЦЭМ!$D$10+'СЕТ СН'!$F$6-'СЕТ СН'!$F$26</f>
        <v>1148.5309784399999</v>
      </c>
      <c r="E78" s="36">
        <f>SUMIFS(СВЦЭМ!$D$33:$D$776,СВЦЭМ!$A$33:$A$776,$A78,СВЦЭМ!$B$33:$B$776,E$47)+'СЕТ СН'!$F$14+СВЦЭМ!$D$10+'СЕТ СН'!$F$6-'СЕТ СН'!$F$26</f>
        <v>1155.78851964</v>
      </c>
      <c r="F78" s="36">
        <f>SUMIFS(СВЦЭМ!$D$33:$D$776,СВЦЭМ!$A$33:$A$776,$A78,СВЦЭМ!$B$33:$B$776,F$47)+'СЕТ СН'!$F$14+СВЦЭМ!$D$10+'СЕТ СН'!$F$6-'СЕТ СН'!$F$26</f>
        <v>1174.3741790199999</v>
      </c>
      <c r="G78" s="36">
        <f>SUMIFS(СВЦЭМ!$D$33:$D$776,СВЦЭМ!$A$33:$A$776,$A78,СВЦЭМ!$B$33:$B$776,G$47)+'СЕТ СН'!$F$14+СВЦЭМ!$D$10+'СЕТ СН'!$F$6-'СЕТ СН'!$F$26</f>
        <v>1164.69808758</v>
      </c>
      <c r="H78" s="36">
        <f>SUMIFS(СВЦЭМ!$D$33:$D$776,СВЦЭМ!$A$33:$A$776,$A78,СВЦЭМ!$B$33:$B$776,H$47)+'СЕТ СН'!$F$14+СВЦЭМ!$D$10+'СЕТ СН'!$F$6-'СЕТ СН'!$F$26</f>
        <v>1155.04477787</v>
      </c>
      <c r="I78" s="36">
        <f>SUMIFS(СВЦЭМ!$D$33:$D$776,СВЦЭМ!$A$33:$A$776,$A78,СВЦЭМ!$B$33:$B$776,I$47)+'СЕТ СН'!$F$14+СВЦЭМ!$D$10+'СЕТ СН'!$F$6-'СЕТ СН'!$F$26</f>
        <v>1147.76498569</v>
      </c>
      <c r="J78" s="36">
        <f>SUMIFS(СВЦЭМ!$D$33:$D$776,СВЦЭМ!$A$33:$A$776,$A78,СВЦЭМ!$B$33:$B$776,J$47)+'СЕТ СН'!$F$14+СВЦЭМ!$D$10+'СЕТ СН'!$F$6-'СЕТ СН'!$F$26</f>
        <v>1129.1283173100001</v>
      </c>
      <c r="K78" s="36">
        <f>SUMIFS(СВЦЭМ!$D$33:$D$776,СВЦЭМ!$A$33:$A$776,$A78,СВЦЭМ!$B$33:$B$776,K$47)+'СЕТ СН'!$F$14+СВЦЭМ!$D$10+'СЕТ СН'!$F$6-'СЕТ СН'!$F$26</f>
        <v>1109.0289200299999</v>
      </c>
      <c r="L78" s="36">
        <f>SUMIFS(СВЦЭМ!$D$33:$D$776,СВЦЭМ!$A$33:$A$776,$A78,СВЦЭМ!$B$33:$B$776,L$47)+'СЕТ СН'!$F$14+СВЦЭМ!$D$10+'СЕТ СН'!$F$6-'СЕТ СН'!$F$26</f>
        <v>1093.9495494499999</v>
      </c>
      <c r="M78" s="36">
        <f>SUMIFS(СВЦЭМ!$D$33:$D$776,СВЦЭМ!$A$33:$A$776,$A78,СВЦЭМ!$B$33:$B$776,M$47)+'СЕТ СН'!$F$14+СВЦЭМ!$D$10+'СЕТ СН'!$F$6-'СЕТ СН'!$F$26</f>
        <v>1098.4545299199999</v>
      </c>
      <c r="N78" s="36">
        <f>SUMIFS(СВЦЭМ!$D$33:$D$776,СВЦЭМ!$A$33:$A$776,$A78,СВЦЭМ!$B$33:$B$776,N$47)+'СЕТ СН'!$F$14+СВЦЭМ!$D$10+'СЕТ СН'!$F$6-'СЕТ СН'!$F$26</f>
        <v>1094.5455562299999</v>
      </c>
      <c r="O78" s="36">
        <f>SUMIFS(СВЦЭМ!$D$33:$D$776,СВЦЭМ!$A$33:$A$776,$A78,СВЦЭМ!$B$33:$B$776,O$47)+'СЕТ СН'!$F$14+СВЦЭМ!$D$10+'СЕТ СН'!$F$6-'СЕТ СН'!$F$26</f>
        <v>1089.72164047</v>
      </c>
      <c r="P78" s="36">
        <f>SUMIFS(СВЦЭМ!$D$33:$D$776,СВЦЭМ!$A$33:$A$776,$A78,СВЦЭМ!$B$33:$B$776,P$47)+'СЕТ СН'!$F$14+СВЦЭМ!$D$10+'СЕТ СН'!$F$6-'СЕТ СН'!$F$26</f>
        <v>1087.09204789</v>
      </c>
      <c r="Q78" s="36">
        <f>SUMIFS(СВЦЭМ!$D$33:$D$776,СВЦЭМ!$A$33:$A$776,$A78,СВЦЭМ!$B$33:$B$776,Q$47)+'СЕТ СН'!$F$14+СВЦЭМ!$D$10+'СЕТ СН'!$F$6-'СЕТ СН'!$F$26</f>
        <v>1092.0631892199999</v>
      </c>
      <c r="R78" s="36">
        <f>SUMIFS(СВЦЭМ!$D$33:$D$776,СВЦЭМ!$A$33:$A$776,$A78,СВЦЭМ!$B$33:$B$776,R$47)+'СЕТ СН'!$F$14+СВЦЭМ!$D$10+'СЕТ СН'!$F$6-'СЕТ СН'!$F$26</f>
        <v>1105.2601756700001</v>
      </c>
      <c r="S78" s="36">
        <f>SUMIFS(СВЦЭМ!$D$33:$D$776,СВЦЭМ!$A$33:$A$776,$A78,СВЦЭМ!$B$33:$B$776,S$47)+'СЕТ СН'!$F$14+СВЦЭМ!$D$10+'СЕТ СН'!$F$6-'СЕТ СН'!$F$26</f>
        <v>1125.15953218</v>
      </c>
      <c r="T78" s="36">
        <f>SUMIFS(СВЦЭМ!$D$33:$D$776,СВЦЭМ!$A$33:$A$776,$A78,СВЦЭМ!$B$33:$B$776,T$47)+'СЕТ СН'!$F$14+СВЦЭМ!$D$10+'СЕТ СН'!$F$6-'СЕТ СН'!$F$26</f>
        <v>1137.5049283799999</v>
      </c>
      <c r="U78" s="36">
        <f>SUMIFS(СВЦЭМ!$D$33:$D$776,СВЦЭМ!$A$33:$A$776,$A78,СВЦЭМ!$B$33:$B$776,U$47)+'СЕТ СН'!$F$14+СВЦЭМ!$D$10+'СЕТ СН'!$F$6-'СЕТ СН'!$F$26</f>
        <v>1138.84142683</v>
      </c>
      <c r="V78" s="36">
        <f>SUMIFS(СВЦЭМ!$D$33:$D$776,СВЦЭМ!$A$33:$A$776,$A78,СВЦЭМ!$B$33:$B$776,V$47)+'СЕТ СН'!$F$14+СВЦЭМ!$D$10+'СЕТ СН'!$F$6-'СЕТ СН'!$F$26</f>
        <v>1130.73580797</v>
      </c>
      <c r="W78" s="36">
        <f>SUMIFS(СВЦЭМ!$D$33:$D$776,СВЦЭМ!$A$33:$A$776,$A78,СВЦЭМ!$B$33:$B$776,W$47)+'СЕТ СН'!$F$14+СВЦЭМ!$D$10+'СЕТ СН'!$F$6-'СЕТ СН'!$F$26</f>
        <v>1124.9649857700001</v>
      </c>
      <c r="X78" s="36">
        <f>SUMIFS(СВЦЭМ!$D$33:$D$776,СВЦЭМ!$A$33:$A$776,$A78,СВЦЭМ!$B$33:$B$776,X$47)+'СЕТ СН'!$F$14+СВЦЭМ!$D$10+'СЕТ СН'!$F$6-'СЕТ СН'!$F$26</f>
        <v>1114.7022724200001</v>
      </c>
      <c r="Y78" s="36">
        <f>SUMIFS(СВЦЭМ!$D$33:$D$776,СВЦЭМ!$A$33:$A$776,$A78,СВЦЭМ!$B$33:$B$776,Y$47)+'СЕТ СН'!$F$14+СВЦЭМ!$D$10+'СЕТ СН'!$F$6-'СЕТ СН'!$F$26</f>
        <v>1110.8818263200001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7" t="s">
        <v>7</v>
      </c>
      <c r="B81" s="130" t="s">
        <v>71</v>
      </c>
      <c r="C81" s="131"/>
      <c r="D81" s="131"/>
      <c r="E81" s="131"/>
      <c r="F81" s="131"/>
      <c r="G81" s="131"/>
      <c r="H81" s="131"/>
      <c r="I81" s="131"/>
      <c r="J81" s="131"/>
      <c r="K81" s="131"/>
      <c r="L81" s="131"/>
      <c r="M81" s="131"/>
      <c r="N81" s="131"/>
      <c r="O81" s="131"/>
      <c r="P81" s="131"/>
      <c r="Q81" s="131"/>
      <c r="R81" s="131"/>
      <c r="S81" s="131"/>
      <c r="T81" s="131"/>
      <c r="U81" s="131"/>
      <c r="V81" s="131"/>
      <c r="W81" s="131"/>
      <c r="X81" s="131"/>
      <c r="Y81" s="132"/>
    </row>
    <row r="82" spans="1:27" ht="12.75" customHeight="1" x14ac:dyDescent="0.2">
      <c r="A82" s="128"/>
      <c r="B82" s="133"/>
      <c r="C82" s="134"/>
      <c r="D82" s="134"/>
      <c r="E82" s="134"/>
      <c r="F82" s="134"/>
      <c r="G82" s="134"/>
      <c r="H82" s="134"/>
      <c r="I82" s="134"/>
      <c r="J82" s="134"/>
      <c r="K82" s="134"/>
      <c r="L82" s="134"/>
      <c r="M82" s="134"/>
      <c r="N82" s="134"/>
      <c r="O82" s="134"/>
      <c r="P82" s="134"/>
      <c r="Q82" s="134"/>
      <c r="R82" s="134"/>
      <c r="S82" s="134"/>
      <c r="T82" s="134"/>
      <c r="U82" s="134"/>
      <c r="V82" s="134"/>
      <c r="W82" s="134"/>
      <c r="X82" s="134"/>
      <c r="Y82" s="135"/>
    </row>
    <row r="83" spans="1:27" ht="12.75" customHeight="1" x14ac:dyDescent="0.2">
      <c r="A83" s="12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01.01.2021</v>
      </c>
      <c r="B84" s="36">
        <f>SUMIFS(СВЦЭМ!$D$33:$D$776,СВЦЭМ!$A$33:$A$776,$A84,СВЦЭМ!$B$33:$B$776,B$83)+'СЕТ СН'!$G$14+СВЦЭМ!$D$10+'СЕТ СН'!$G$6-'СЕТ СН'!$G$26</f>
        <v>1269.6793052600001</v>
      </c>
      <c r="C84" s="36">
        <f>SUMIFS(СВЦЭМ!$D$33:$D$776,СВЦЭМ!$A$33:$A$776,$A84,СВЦЭМ!$B$33:$B$776,C$83)+'СЕТ СН'!$G$14+СВЦЭМ!$D$10+'СЕТ СН'!$G$6-'СЕТ СН'!$G$26</f>
        <v>1293.2854824600001</v>
      </c>
      <c r="D84" s="36">
        <f>SUMIFS(СВЦЭМ!$D$33:$D$776,СВЦЭМ!$A$33:$A$776,$A84,СВЦЭМ!$B$33:$B$776,D$83)+'СЕТ СН'!$G$14+СВЦЭМ!$D$10+'СЕТ СН'!$G$6-'СЕТ СН'!$G$26</f>
        <v>1265.1865736100001</v>
      </c>
      <c r="E84" s="36">
        <f>SUMIFS(СВЦЭМ!$D$33:$D$776,СВЦЭМ!$A$33:$A$776,$A84,СВЦЭМ!$B$33:$B$776,E$83)+'СЕТ СН'!$G$14+СВЦЭМ!$D$10+'СЕТ СН'!$G$6-'СЕТ СН'!$G$26</f>
        <v>1265.8383803000002</v>
      </c>
      <c r="F84" s="36">
        <f>SUMIFS(СВЦЭМ!$D$33:$D$776,СВЦЭМ!$A$33:$A$776,$A84,СВЦЭМ!$B$33:$B$776,F$83)+'СЕТ СН'!$G$14+СВЦЭМ!$D$10+'СЕТ СН'!$G$6-'СЕТ СН'!$G$26</f>
        <v>1249.2040234400001</v>
      </c>
      <c r="G84" s="36">
        <f>SUMIFS(СВЦЭМ!$D$33:$D$776,СВЦЭМ!$A$33:$A$776,$A84,СВЦЭМ!$B$33:$B$776,G$83)+'СЕТ СН'!$G$14+СВЦЭМ!$D$10+'СЕТ СН'!$G$6-'СЕТ СН'!$G$26</f>
        <v>1253.3341459800001</v>
      </c>
      <c r="H84" s="36">
        <f>SUMIFS(СВЦЭМ!$D$33:$D$776,СВЦЭМ!$A$33:$A$776,$A84,СВЦЭМ!$B$33:$B$776,H$83)+'СЕТ СН'!$G$14+СВЦЭМ!$D$10+'СЕТ СН'!$G$6-'СЕТ СН'!$G$26</f>
        <v>1281.6877967400001</v>
      </c>
      <c r="I84" s="36">
        <f>SUMIFS(СВЦЭМ!$D$33:$D$776,СВЦЭМ!$A$33:$A$776,$A84,СВЦЭМ!$B$33:$B$776,I$83)+'СЕТ СН'!$G$14+СВЦЭМ!$D$10+'СЕТ СН'!$G$6-'СЕТ СН'!$G$26</f>
        <v>1274.44545083</v>
      </c>
      <c r="J84" s="36">
        <f>SUMIFS(СВЦЭМ!$D$33:$D$776,СВЦЭМ!$A$33:$A$776,$A84,СВЦЭМ!$B$33:$B$776,J$83)+'СЕТ СН'!$G$14+СВЦЭМ!$D$10+'СЕТ СН'!$G$6-'СЕТ СН'!$G$26</f>
        <v>1270.1979753600001</v>
      </c>
      <c r="K84" s="36">
        <f>SUMIFS(СВЦЭМ!$D$33:$D$776,СВЦЭМ!$A$33:$A$776,$A84,СВЦЭМ!$B$33:$B$776,K$83)+'СЕТ СН'!$G$14+СВЦЭМ!$D$10+'СЕТ СН'!$G$6-'СЕТ СН'!$G$26</f>
        <v>1252.43594708</v>
      </c>
      <c r="L84" s="36">
        <f>SUMIFS(СВЦЭМ!$D$33:$D$776,СВЦЭМ!$A$33:$A$776,$A84,СВЦЭМ!$B$33:$B$776,L$83)+'СЕТ СН'!$G$14+СВЦЭМ!$D$10+'СЕТ СН'!$G$6-'СЕТ СН'!$G$26</f>
        <v>1240.6428477900001</v>
      </c>
      <c r="M84" s="36">
        <f>SUMIFS(СВЦЭМ!$D$33:$D$776,СВЦЭМ!$A$33:$A$776,$A84,СВЦЭМ!$B$33:$B$776,M$83)+'СЕТ СН'!$G$14+СВЦЭМ!$D$10+'СЕТ СН'!$G$6-'СЕТ СН'!$G$26</f>
        <v>1232.8052867599999</v>
      </c>
      <c r="N84" s="36">
        <f>SUMIFS(СВЦЭМ!$D$33:$D$776,СВЦЭМ!$A$33:$A$776,$A84,СВЦЭМ!$B$33:$B$776,N$83)+'СЕТ СН'!$G$14+СВЦЭМ!$D$10+'СЕТ СН'!$G$6-'СЕТ СН'!$G$26</f>
        <v>1240.2331852000002</v>
      </c>
      <c r="O84" s="36">
        <f>SUMIFS(СВЦЭМ!$D$33:$D$776,СВЦЭМ!$A$33:$A$776,$A84,СВЦЭМ!$B$33:$B$776,O$83)+'СЕТ СН'!$G$14+СВЦЭМ!$D$10+'СЕТ СН'!$G$6-'СЕТ СН'!$G$26</f>
        <v>1242.4408845900002</v>
      </c>
      <c r="P84" s="36">
        <f>SUMIFS(СВЦЭМ!$D$33:$D$776,СВЦЭМ!$A$33:$A$776,$A84,СВЦЭМ!$B$33:$B$776,P$83)+'СЕТ СН'!$G$14+СВЦЭМ!$D$10+'СЕТ СН'!$G$6-'СЕТ СН'!$G$26</f>
        <v>1264.7900800100001</v>
      </c>
      <c r="Q84" s="36">
        <f>SUMIFS(СВЦЭМ!$D$33:$D$776,СВЦЭМ!$A$33:$A$776,$A84,СВЦЭМ!$B$33:$B$776,Q$83)+'СЕТ СН'!$G$14+СВЦЭМ!$D$10+'СЕТ СН'!$G$6-'СЕТ СН'!$G$26</f>
        <v>1264.1931589700002</v>
      </c>
      <c r="R84" s="36">
        <f>SUMIFS(СВЦЭМ!$D$33:$D$776,СВЦЭМ!$A$33:$A$776,$A84,СВЦЭМ!$B$33:$B$776,R$83)+'СЕТ СН'!$G$14+СВЦЭМ!$D$10+'СЕТ СН'!$G$6-'СЕТ СН'!$G$26</f>
        <v>1243.1287664900001</v>
      </c>
      <c r="S84" s="36">
        <f>SUMIFS(СВЦЭМ!$D$33:$D$776,СВЦЭМ!$A$33:$A$776,$A84,СВЦЭМ!$B$33:$B$776,S$83)+'СЕТ СН'!$G$14+СВЦЭМ!$D$10+'СЕТ СН'!$G$6-'СЕТ СН'!$G$26</f>
        <v>1222.9712866699999</v>
      </c>
      <c r="T84" s="36">
        <f>SUMIFS(СВЦЭМ!$D$33:$D$776,СВЦЭМ!$A$33:$A$776,$A84,СВЦЭМ!$B$33:$B$776,T$83)+'СЕТ СН'!$G$14+СВЦЭМ!$D$10+'СЕТ СН'!$G$6-'СЕТ СН'!$G$26</f>
        <v>1212.3638338600001</v>
      </c>
      <c r="U84" s="36">
        <f>SUMIFS(СВЦЭМ!$D$33:$D$776,СВЦЭМ!$A$33:$A$776,$A84,СВЦЭМ!$B$33:$B$776,U$83)+'СЕТ СН'!$G$14+СВЦЭМ!$D$10+'СЕТ СН'!$G$6-'СЕТ СН'!$G$26</f>
        <v>1204.5957038500001</v>
      </c>
      <c r="V84" s="36">
        <f>SUMIFS(СВЦЭМ!$D$33:$D$776,СВЦЭМ!$A$33:$A$776,$A84,СВЦЭМ!$B$33:$B$776,V$83)+'СЕТ СН'!$G$14+СВЦЭМ!$D$10+'СЕТ СН'!$G$6-'СЕТ СН'!$G$26</f>
        <v>1196.1375646399999</v>
      </c>
      <c r="W84" s="36">
        <f>SUMIFS(СВЦЭМ!$D$33:$D$776,СВЦЭМ!$A$33:$A$776,$A84,СВЦЭМ!$B$33:$B$776,W$83)+'СЕТ СН'!$G$14+СВЦЭМ!$D$10+'СЕТ СН'!$G$6-'СЕТ СН'!$G$26</f>
        <v>1207.54796416</v>
      </c>
      <c r="X84" s="36">
        <f>SUMIFS(СВЦЭМ!$D$33:$D$776,СВЦЭМ!$A$33:$A$776,$A84,СВЦЭМ!$B$33:$B$776,X$83)+'СЕТ СН'!$G$14+СВЦЭМ!$D$10+'СЕТ СН'!$G$6-'СЕТ СН'!$G$26</f>
        <v>1219.5993936899999</v>
      </c>
      <c r="Y84" s="36">
        <f>SUMIFS(СВЦЭМ!$D$33:$D$776,СВЦЭМ!$A$33:$A$776,$A84,СВЦЭМ!$B$33:$B$776,Y$83)+'СЕТ СН'!$G$14+СВЦЭМ!$D$10+'СЕТ СН'!$G$6-'СЕТ СН'!$G$26</f>
        <v>1222.8813171100001</v>
      </c>
      <c r="AA84" s="45"/>
    </row>
    <row r="85" spans="1:27" ht="15.75" x14ac:dyDescent="0.2">
      <c r="A85" s="35">
        <f>A84+1</f>
        <v>44198</v>
      </c>
      <c r="B85" s="36">
        <f>SUMIFS(СВЦЭМ!$D$33:$D$776,СВЦЭМ!$A$33:$A$776,$A85,СВЦЭМ!$B$33:$B$776,B$83)+'СЕТ СН'!$G$14+СВЦЭМ!$D$10+'СЕТ СН'!$G$6-'СЕТ СН'!$G$26</f>
        <v>1258.7139370700002</v>
      </c>
      <c r="C85" s="36">
        <f>SUMIFS(СВЦЭМ!$D$33:$D$776,СВЦЭМ!$A$33:$A$776,$A85,СВЦЭМ!$B$33:$B$776,C$83)+'СЕТ СН'!$G$14+СВЦЭМ!$D$10+'СЕТ СН'!$G$6-'СЕТ СН'!$G$26</f>
        <v>1278.55319854</v>
      </c>
      <c r="D85" s="36">
        <f>SUMIFS(СВЦЭМ!$D$33:$D$776,СВЦЭМ!$A$33:$A$776,$A85,СВЦЭМ!$B$33:$B$776,D$83)+'СЕТ СН'!$G$14+СВЦЭМ!$D$10+'СЕТ СН'!$G$6-'СЕТ СН'!$G$26</f>
        <v>1291.48328008</v>
      </c>
      <c r="E85" s="36">
        <f>SUMIFS(СВЦЭМ!$D$33:$D$776,СВЦЭМ!$A$33:$A$776,$A85,СВЦЭМ!$B$33:$B$776,E$83)+'СЕТ СН'!$G$14+СВЦЭМ!$D$10+'СЕТ СН'!$G$6-'СЕТ СН'!$G$26</f>
        <v>1317.53561739</v>
      </c>
      <c r="F85" s="36">
        <f>SUMIFS(СВЦЭМ!$D$33:$D$776,СВЦЭМ!$A$33:$A$776,$A85,СВЦЭМ!$B$33:$B$776,F$83)+'СЕТ СН'!$G$14+СВЦЭМ!$D$10+'СЕТ СН'!$G$6-'СЕТ СН'!$G$26</f>
        <v>1299.2316461100002</v>
      </c>
      <c r="G85" s="36">
        <f>SUMIFS(СВЦЭМ!$D$33:$D$776,СВЦЭМ!$A$33:$A$776,$A85,СВЦЭМ!$B$33:$B$776,G$83)+'СЕТ СН'!$G$14+СВЦЭМ!$D$10+'СЕТ СН'!$G$6-'СЕТ СН'!$G$26</f>
        <v>1298.2044955700001</v>
      </c>
      <c r="H85" s="36">
        <f>SUMIFS(СВЦЭМ!$D$33:$D$776,СВЦЭМ!$A$33:$A$776,$A85,СВЦЭМ!$B$33:$B$776,H$83)+'СЕТ СН'!$G$14+СВЦЭМ!$D$10+'СЕТ СН'!$G$6-'СЕТ СН'!$G$26</f>
        <v>1316.8198375100001</v>
      </c>
      <c r="I85" s="36">
        <f>SUMIFS(СВЦЭМ!$D$33:$D$776,СВЦЭМ!$A$33:$A$776,$A85,СВЦЭМ!$B$33:$B$776,I$83)+'СЕТ СН'!$G$14+СВЦЭМ!$D$10+'СЕТ СН'!$G$6-'СЕТ СН'!$G$26</f>
        <v>1302.9843309600001</v>
      </c>
      <c r="J85" s="36">
        <f>SUMIFS(СВЦЭМ!$D$33:$D$776,СВЦЭМ!$A$33:$A$776,$A85,СВЦЭМ!$B$33:$B$776,J$83)+'СЕТ СН'!$G$14+СВЦЭМ!$D$10+'СЕТ СН'!$G$6-'СЕТ СН'!$G$26</f>
        <v>1285.8603689400002</v>
      </c>
      <c r="K85" s="36">
        <f>SUMIFS(СВЦЭМ!$D$33:$D$776,СВЦЭМ!$A$33:$A$776,$A85,СВЦЭМ!$B$33:$B$776,K$83)+'СЕТ СН'!$G$14+СВЦЭМ!$D$10+'СЕТ СН'!$G$6-'СЕТ СН'!$G$26</f>
        <v>1263.3692849200002</v>
      </c>
      <c r="L85" s="36">
        <f>SUMIFS(СВЦЭМ!$D$33:$D$776,СВЦЭМ!$A$33:$A$776,$A85,СВЦЭМ!$B$33:$B$776,L$83)+'СЕТ СН'!$G$14+СВЦЭМ!$D$10+'СЕТ СН'!$G$6-'СЕТ СН'!$G$26</f>
        <v>1245.3988749</v>
      </c>
      <c r="M85" s="36">
        <f>SUMIFS(СВЦЭМ!$D$33:$D$776,СВЦЭМ!$A$33:$A$776,$A85,СВЦЭМ!$B$33:$B$776,M$83)+'СЕТ СН'!$G$14+СВЦЭМ!$D$10+'СЕТ СН'!$G$6-'СЕТ СН'!$G$26</f>
        <v>1205.14681812</v>
      </c>
      <c r="N85" s="36">
        <f>SUMIFS(СВЦЭМ!$D$33:$D$776,СВЦЭМ!$A$33:$A$776,$A85,СВЦЭМ!$B$33:$B$776,N$83)+'СЕТ СН'!$G$14+СВЦЭМ!$D$10+'СЕТ СН'!$G$6-'СЕТ СН'!$G$26</f>
        <v>1216.30967177</v>
      </c>
      <c r="O85" s="36">
        <f>SUMIFS(СВЦЭМ!$D$33:$D$776,СВЦЭМ!$A$33:$A$776,$A85,СВЦЭМ!$B$33:$B$776,O$83)+'СЕТ СН'!$G$14+СВЦЭМ!$D$10+'СЕТ СН'!$G$6-'СЕТ СН'!$G$26</f>
        <v>1229.07344777</v>
      </c>
      <c r="P85" s="36">
        <f>SUMIFS(СВЦЭМ!$D$33:$D$776,СВЦЭМ!$A$33:$A$776,$A85,СВЦЭМ!$B$33:$B$776,P$83)+'СЕТ СН'!$G$14+СВЦЭМ!$D$10+'СЕТ СН'!$G$6-'СЕТ СН'!$G$26</f>
        <v>1234.9984332600002</v>
      </c>
      <c r="Q85" s="36">
        <f>SUMIFS(СВЦЭМ!$D$33:$D$776,СВЦЭМ!$A$33:$A$776,$A85,СВЦЭМ!$B$33:$B$776,Q$83)+'СЕТ СН'!$G$14+СВЦЭМ!$D$10+'СЕТ СН'!$G$6-'СЕТ СН'!$G$26</f>
        <v>1234.48354098</v>
      </c>
      <c r="R85" s="36">
        <f>SUMIFS(СВЦЭМ!$D$33:$D$776,СВЦЭМ!$A$33:$A$776,$A85,СВЦЭМ!$B$33:$B$776,R$83)+'СЕТ СН'!$G$14+СВЦЭМ!$D$10+'СЕТ СН'!$G$6-'СЕТ СН'!$G$26</f>
        <v>1219.9216682599999</v>
      </c>
      <c r="S85" s="36">
        <f>SUMIFS(СВЦЭМ!$D$33:$D$776,СВЦЭМ!$A$33:$A$776,$A85,СВЦЭМ!$B$33:$B$776,S$83)+'СЕТ СН'!$G$14+СВЦЭМ!$D$10+'СЕТ СН'!$G$6-'СЕТ СН'!$G$26</f>
        <v>1227.54016946</v>
      </c>
      <c r="T85" s="36">
        <f>SUMIFS(СВЦЭМ!$D$33:$D$776,СВЦЭМ!$A$33:$A$776,$A85,СВЦЭМ!$B$33:$B$776,T$83)+'СЕТ СН'!$G$14+СВЦЭМ!$D$10+'СЕТ СН'!$G$6-'СЕТ СН'!$G$26</f>
        <v>1215.0106720000001</v>
      </c>
      <c r="U85" s="36">
        <f>SUMIFS(СВЦЭМ!$D$33:$D$776,СВЦЭМ!$A$33:$A$776,$A85,СВЦЭМ!$B$33:$B$776,U$83)+'СЕТ СН'!$G$14+СВЦЭМ!$D$10+'СЕТ СН'!$G$6-'СЕТ СН'!$G$26</f>
        <v>1208.50110533</v>
      </c>
      <c r="V85" s="36">
        <f>SUMIFS(СВЦЭМ!$D$33:$D$776,СВЦЭМ!$A$33:$A$776,$A85,СВЦЭМ!$B$33:$B$776,V$83)+'СЕТ СН'!$G$14+СВЦЭМ!$D$10+'СЕТ СН'!$G$6-'СЕТ СН'!$G$26</f>
        <v>1212.7612126700001</v>
      </c>
      <c r="W85" s="36">
        <f>SUMIFS(СВЦЭМ!$D$33:$D$776,СВЦЭМ!$A$33:$A$776,$A85,СВЦЭМ!$B$33:$B$776,W$83)+'СЕТ СН'!$G$14+СВЦЭМ!$D$10+'СЕТ СН'!$G$6-'СЕТ СН'!$G$26</f>
        <v>1223.94863384</v>
      </c>
      <c r="X85" s="36">
        <f>SUMIFS(СВЦЭМ!$D$33:$D$776,СВЦЭМ!$A$33:$A$776,$A85,СВЦЭМ!$B$33:$B$776,X$83)+'СЕТ СН'!$G$14+СВЦЭМ!$D$10+'СЕТ СН'!$G$6-'СЕТ СН'!$G$26</f>
        <v>1229.70346782</v>
      </c>
      <c r="Y85" s="36">
        <f>SUMIFS(СВЦЭМ!$D$33:$D$776,СВЦЭМ!$A$33:$A$776,$A85,СВЦЭМ!$B$33:$B$776,Y$83)+'СЕТ СН'!$G$14+СВЦЭМ!$D$10+'СЕТ СН'!$G$6-'СЕТ СН'!$G$26</f>
        <v>1238.77584531</v>
      </c>
    </row>
    <row r="86" spans="1:27" ht="15.75" x14ac:dyDescent="0.2">
      <c r="A86" s="35">
        <f t="shared" ref="A86:A114" si="2">A85+1</f>
        <v>44199</v>
      </c>
      <c r="B86" s="36">
        <f>SUMIFS(СВЦЭМ!$D$33:$D$776,СВЦЭМ!$A$33:$A$776,$A86,СВЦЭМ!$B$33:$B$776,B$83)+'СЕТ СН'!$G$14+СВЦЭМ!$D$10+'СЕТ СН'!$G$6-'СЕТ СН'!$G$26</f>
        <v>1230.9680666500001</v>
      </c>
      <c r="C86" s="36">
        <f>SUMIFS(СВЦЭМ!$D$33:$D$776,СВЦЭМ!$A$33:$A$776,$A86,СВЦЭМ!$B$33:$B$776,C$83)+'СЕТ СН'!$G$14+СВЦЭМ!$D$10+'СЕТ СН'!$G$6-'СЕТ СН'!$G$26</f>
        <v>1243.9430352700001</v>
      </c>
      <c r="D86" s="36">
        <f>SUMIFS(СВЦЭМ!$D$33:$D$776,СВЦЭМ!$A$33:$A$776,$A86,СВЦЭМ!$B$33:$B$776,D$83)+'СЕТ СН'!$G$14+СВЦЭМ!$D$10+'СЕТ СН'!$G$6-'СЕТ СН'!$G$26</f>
        <v>1253.3170111200002</v>
      </c>
      <c r="E86" s="36">
        <f>SUMIFS(СВЦЭМ!$D$33:$D$776,СВЦЭМ!$A$33:$A$776,$A86,СВЦЭМ!$B$33:$B$776,E$83)+'СЕТ СН'!$G$14+СВЦЭМ!$D$10+'СЕТ СН'!$G$6-'СЕТ СН'!$G$26</f>
        <v>1271.63499</v>
      </c>
      <c r="F86" s="36">
        <f>SUMIFS(СВЦЭМ!$D$33:$D$776,СВЦЭМ!$A$33:$A$776,$A86,СВЦЭМ!$B$33:$B$776,F$83)+'СЕТ СН'!$G$14+СВЦЭМ!$D$10+'СЕТ СН'!$G$6-'СЕТ СН'!$G$26</f>
        <v>1252.47203173</v>
      </c>
      <c r="G86" s="36">
        <f>SUMIFS(СВЦЭМ!$D$33:$D$776,СВЦЭМ!$A$33:$A$776,$A86,СВЦЭМ!$B$33:$B$776,G$83)+'СЕТ СН'!$G$14+СВЦЭМ!$D$10+'СЕТ СН'!$G$6-'СЕТ СН'!$G$26</f>
        <v>1249.9491848800001</v>
      </c>
      <c r="H86" s="36">
        <f>SUMIFS(СВЦЭМ!$D$33:$D$776,СВЦЭМ!$A$33:$A$776,$A86,СВЦЭМ!$B$33:$B$776,H$83)+'СЕТ СН'!$G$14+СВЦЭМ!$D$10+'СЕТ СН'!$G$6-'СЕТ СН'!$G$26</f>
        <v>1273.7335099400002</v>
      </c>
      <c r="I86" s="36">
        <f>SUMIFS(СВЦЭМ!$D$33:$D$776,СВЦЭМ!$A$33:$A$776,$A86,СВЦЭМ!$B$33:$B$776,I$83)+'СЕТ СН'!$G$14+СВЦЭМ!$D$10+'СЕТ СН'!$G$6-'СЕТ СН'!$G$26</f>
        <v>1277.2258687500002</v>
      </c>
      <c r="J86" s="36">
        <f>SUMIFS(СВЦЭМ!$D$33:$D$776,СВЦЭМ!$A$33:$A$776,$A86,СВЦЭМ!$B$33:$B$776,J$83)+'СЕТ СН'!$G$14+СВЦЭМ!$D$10+'СЕТ СН'!$G$6-'СЕТ СН'!$G$26</f>
        <v>1273.5452509500001</v>
      </c>
      <c r="K86" s="36">
        <f>SUMIFS(СВЦЭМ!$D$33:$D$776,СВЦЭМ!$A$33:$A$776,$A86,СВЦЭМ!$B$33:$B$776,K$83)+'СЕТ СН'!$G$14+СВЦЭМ!$D$10+'СЕТ СН'!$G$6-'СЕТ СН'!$G$26</f>
        <v>1274.6711646900001</v>
      </c>
      <c r="L86" s="36">
        <f>SUMIFS(СВЦЭМ!$D$33:$D$776,СВЦЭМ!$A$33:$A$776,$A86,СВЦЭМ!$B$33:$B$776,L$83)+'СЕТ СН'!$G$14+СВЦЭМ!$D$10+'СЕТ СН'!$G$6-'СЕТ СН'!$G$26</f>
        <v>1262.6106922700001</v>
      </c>
      <c r="M86" s="36">
        <f>SUMIFS(СВЦЭМ!$D$33:$D$776,СВЦЭМ!$A$33:$A$776,$A86,СВЦЭМ!$B$33:$B$776,M$83)+'СЕТ СН'!$G$14+СВЦЭМ!$D$10+'СЕТ СН'!$G$6-'СЕТ СН'!$G$26</f>
        <v>1257.7904355200001</v>
      </c>
      <c r="N86" s="36">
        <f>SUMIFS(СВЦЭМ!$D$33:$D$776,СВЦЭМ!$A$33:$A$776,$A86,СВЦЭМ!$B$33:$B$776,N$83)+'СЕТ СН'!$G$14+СВЦЭМ!$D$10+'СЕТ СН'!$G$6-'СЕТ СН'!$G$26</f>
        <v>1271.2117721200002</v>
      </c>
      <c r="O86" s="36">
        <f>SUMIFS(СВЦЭМ!$D$33:$D$776,СВЦЭМ!$A$33:$A$776,$A86,СВЦЭМ!$B$33:$B$776,O$83)+'СЕТ СН'!$G$14+СВЦЭМ!$D$10+'СЕТ СН'!$G$6-'СЕТ СН'!$G$26</f>
        <v>1283.7468045800001</v>
      </c>
      <c r="P86" s="36">
        <f>SUMIFS(СВЦЭМ!$D$33:$D$776,СВЦЭМ!$A$33:$A$776,$A86,СВЦЭМ!$B$33:$B$776,P$83)+'СЕТ СН'!$G$14+СВЦЭМ!$D$10+'СЕТ СН'!$G$6-'СЕТ СН'!$G$26</f>
        <v>1295.6250953000001</v>
      </c>
      <c r="Q86" s="36">
        <f>SUMIFS(СВЦЭМ!$D$33:$D$776,СВЦЭМ!$A$33:$A$776,$A86,СВЦЭМ!$B$33:$B$776,Q$83)+'СЕТ СН'!$G$14+СВЦЭМ!$D$10+'СЕТ СН'!$G$6-'СЕТ СН'!$G$26</f>
        <v>1299.4494725000002</v>
      </c>
      <c r="R86" s="36">
        <f>SUMIFS(СВЦЭМ!$D$33:$D$776,СВЦЭМ!$A$33:$A$776,$A86,СВЦЭМ!$B$33:$B$776,R$83)+'СЕТ СН'!$G$14+СВЦЭМ!$D$10+'СЕТ СН'!$G$6-'СЕТ СН'!$G$26</f>
        <v>1291.4214232000002</v>
      </c>
      <c r="S86" s="36">
        <f>SUMIFS(СВЦЭМ!$D$33:$D$776,СВЦЭМ!$A$33:$A$776,$A86,СВЦЭМ!$B$33:$B$776,S$83)+'СЕТ СН'!$G$14+СВЦЭМ!$D$10+'СЕТ СН'!$G$6-'СЕТ СН'!$G$26</f>
        <v>1273.7528479800001</v>
      </c>
      <c r="T86" s="36">
        <f>SUMIFS(СВЦЭМ!$D$33:$D$776,СВЦЭМ!$A$33:$A$776,$A86,СВЦЭМ!$B$33:$B$776,T$83)+'СЕТ СН'!$G$14+СВЦЭМ!$D$10+'СЕТ СН'!$G$6-'СЕТ СН'!$G$26</f>
        <v>1254.5858806599999</v>
      </c>
      <c r="U86" s="36">
        <f>SUMIFS(СВЦЭМ!$D$33:$D$776,СВЦЭМ!$A$33:$A$776,$A86,СВЦЭМ!$B$33:$B$776,U$83)+'СЕТ СН'!$G$14+СВЦЭМ!$D$10+'СЕТ СН'!$G$6-'СЕТ СН'!$G$26</f>
        <v>1259.0294619900001</v>
      </c>
      <c r="V86" s="36">
        <f>SUMIFS(СВЦЭМ!$D$33:$D$776,СВЦЭМ!$A$33:$A$776,$A86,СВЦЭМ!$B$33:$B$776,V$83)+'СЕТ СН'!$G$14+СВЦЭМ!$D$10+'СЕТ СН'!$G$6-'СЕТ СН'!$G$26</f>
        <v>1259.3674461000001</v>
      </c>
      <c r="W86" s="36">
        <f>SUMIFS(СВЦЭМ!$D$33:$D$776,СВЦЭМ!$A$33:$A$776,$A86,СВЦЭМ!$B$33:$B$776,W$83)+'СЕТ СН'!$G$14+СВЦЭМ!$D$10+'СЕТ СН'!$G$6-'СЕТ СН'!$G$26</f>
        <v>1268.0375223999999</v>
      </c>
      <c r="X86" s="36">
        <f>SUMIFS(СВЦЭМ!$D$33:$D$776,СВЦЭМ!$A$33:$A$776,$A86,СВЦЭМ!$B$33:$B$776,X$83)+'СЕТ СН'!$G$14+СВЦЭМ!$D$10+'СЕТ СН'!$G$6-'СЕТ СН'!$G$26</f>
        <v>1277.5616888500001</v>
      </c>
      <c r="Y86" s="36">
        <f>SUMIFS(СВЦЭМ!$D$33:$D$776,СВЦЭМ!$A$33:$A$776,$A86,СВЦЭМ!$B$33:$B$776,Y$83)+'СЕТ СН'!$G$14+СВЦЭМ!$D$10+'СЕТ СН'!$G$6-'СЕТ СН'!$G$26</f>
        <v>1282.64786437</v>
      </c>
    </row>
    <row r="87" spans="1:27" ht="15.75" x14ac:dyDescent="0.2">
      <c r="A87" s="35">
        <f t="shared" si="2"/>
        <v>44200</v>
      </c>
      <c r="B87" s="36">
        <f>SUMIFS(СВЦЭМ!$D$33:$D$776,СВЦЭМ!$A$33:$A$776,$A87,СВЦЭМ!$B$33:$B$776,B$83)+'СЕТ СН'!$G$14+СВЦЭМ!$D$10+'СЕТ СН'!$G$6-'СЕТ СН'!$G$26</f>
        <v>1301.5643471400001</v>
      </c>
      <c r="C87" s="36">
        <f>SUMIFS(СВЦЭМ!$D$33:$D$776,СВЦЭМ!$A$33:$A$776,$A87,СВЦЭМ!$B$33:$B$776,C$83)+'СЕТ СН'!$G$14+СВЦЭМ!$D$10+'СЕТ СН'!$G$6-'СЕТ СН'!$G$26</f>
        <v>1317.9186826800001</v>
      </c>
      <c r="D87" s="36">
        <f>SUMIFS(СВЦЭМ!$D$33:$D$776,СВЦЭМ!$A$33:$A$776,$A87,СВЦЭМ!$B$33:$B$776,D$83)+'СЕТ СН'!$G$14+СВЦЭМ!$D$10+'СЕТ СН'!$G$6-'СЕТ СН'!$G$26</f>
        <v>1332.5568235600001</v>
      </c>
      <c r="E87" s="36">
        <f>SUMIFS(СВЦЭМ!$D$33:$D$776,СВЦЭМ!$A$33:$A$776,$A87,СВЦЭМ!$B$33:$B$776,E$83)+'СЕТ СН'!$G$14+СВЦЭМ!$D$10+'СЕТ СН'!$G$6-'СЕТ СН'!$G$26</f>
        <v>1356.41529853</v>
      </c>
      <c r="F87" s="36">
        <f>SUMIFS(СВЦЭМ!$D$33:$D$776,СВЦЭМ!$A$33:$A$776,$A87,СВЦЭМ!$B$33:$B$776,F$83)+'СЕТ СН'!$G$14+СВЦЭМ!$D$10+'СЕТ СН'!$G$6-'СЕТ СН'!$G$26</f>
        <v>1322.8891736200001</v>
      </c>
      <c r="G87" s="36">
        <f>SUMIFS(СВЦЭМ!$D$33:$D$776,СВЦЭМ!$A$33:$A$776,$A87,СВЦЭМ!$B$33:$B$776,G$83)+'СЕТ СН'!$G$14+СВЦЭМ!$D$10+'СЕТ СН'!$G$6-'СЕТ СН'!$G$26</f>
        <v>1319.9801214600002</v>
      </c>
      <c r="H87" s="36">
        <f>SUMIFS(СВЦЭМ!$D$33:$D$776,СВЦЭМ!$A$33:$A$776,$A87,СВЦЭМ!$B$33:$B$776,H$83)+'СЕТ СН'!$G$14+СВЦЭМ!$D$10+'СЕТ СН'!$G$6-'СЕТ СН'!$G$26</f>
        <v>1325.3138937400001</v>
      </c>
      <c r="I87" s="36">
        <f>SUMIFS(СВЦЭМ!$D$33:$D$776,СВЦЭМ!$A$33:$A$776,$A87,СВЦЭМ!$B$33:$B$776,I$83)+'СЕТ СН'!$G$14+СВЦЭМ!$D$10+'СЕТ СН'!$G$6-'СЕТ СН'!$G$26</f>
        <v>1309.2135647300001</v>
      </c>
      <c r="J87" s="36">
        <f>SUMIFS(СВЦЭМ!$D$33:$D$776,СВЦЭМ!$A$33:$A$776,$A87,СВЦЭМ!$B$33:$B$776,J$83)+'СЕТ СН'!$G$14+СВЦЭМ!$D$10+'СЕТ СН'!$G$6-'СЕТ СН'!$G$26</f>
        <v>1287.6358358500001</v>
      </c>
      <c r="K87" s="36">
        <f>SUMIFS(СВЦЭМ!$D$33:$D$776,СВЦЭМ!$A$33:$A$776,$A87,СВЦЭМ!$B$33:$B$776,K$83)+'СЕТ СН'!$G$14+СВЦЭМ!$D$10+'СЕТ СН'!$G$6-'СЕТ СН'!$G$26</f>
        <v>1259.5924900200002</v>
      </c>
      <c r="L87" s="36">
        <f>SUMIFS(СВЦЭМ!$D$33:$D$776,СВЦЭМ!$A$33:$A$776,$A87,СВЦЭМ!$B$33:$B$776,L$83)+'СЕТ СН'!$G$14+СВЦЭМ!$D$10+'СЕТ СН'!$G$6-'СЕТ СН'!$G$26</f>
        <v>1248.4072868200001</v>
      </c>
      <c r="M87" s="36">
        <f>SUMIFS(СВЦЭМ!$D$33:$D$776,СВЦЭМ!$A$33:$A$776,$A87,СВЦЭМ!$B$33:$B$776,M$83)+'СЕТ СН'!$G$14+СВЦЭМ!$D$10+'СЕТ СН'!$G$6-'СЕТ СН'!$G$26</f>
        <v>1242.2062658</v>
      </c>
      <c r="N87" s="36">
        <f>SUMIFS(СВЦЭМ!$D$33:$D$776,СВЦЭМ!$A$33:$A$776,$A87,СВЦЭМ!$B$33:$B$776,N$83)+'СЕТ СН'!$G$14+СВЦЭМ!$D$10+'СЕТ СН'!$G$6-'СЕТ СН'!$G$26</f>
        <v>1260.8557826400001</v>
      </c>
      <c r="O87" s="36">
        <f>SUMIFS(СВЦЭМ!$D$33:$D$776,СВЦЭМ!$A$33:$A$776,$A87,СВЦЭМ!$B$33:$B$776,O$83)+'СЕТ СН'!$G$14+СВЦЭМ!$D$10+'СЕТ СН'!$G$6-'СЕТ СН'!$G$26</f>
        <v>1270.84431771</v>
      </c>
      <c r="P87" s="36">
        <f>SUMIFS(СВЦЭМ!$D$33:$D$776,СВЦЭМ!$A$33:$A$776,$A87,СВЦЭМ!$B$33:$B$776,P$83)+'СЕТ СН'!$G$14+СВЦЭМ!$D$10+'СЕТ СН'!$G$6-'СЕТ СН'!$G$26</f>
        <v>1281.4782334900001</v>
      </c>
      <c r="Q87" s="36">
        <f>SUMIFS(СВЦЭМ!$D$33:$D$776,СВЦЭМ!$A$33:$A$776,$A87,СВЦЭМ!$B$33:$B$776,Q$83)+'СЕТ СН'!$G$14+СВЦЭМ!$D$10+'СЕТ СН'!$G$6-'СЕТ СН'!$G$26</f>
        <v>1286.9687790300002</v>
      </c>
      <c r="R87" s="36">
        <f>SUMIFS(СВЦЭМ!$D$33:$D$776,СВЦЭМ!$A$33:$A$776,$A87,СВЦЭМ!$B$33:$B$776,R$83)+'СЕТ СН'!$G$14+СВЦЭМ!$D$10+'СЕТ СН'!$G$6-'СЕТ СН'!$G$26</f>
        <v>1272.2193133400001</v>
      </c>
      <c r="S87" s="36">
        <f>SUMIFS(СВЦЭМ!$D$33:$D$776,СВЦЭМ!$A$33:$A$776,$A87,СВЦЭМ!$B$33:$B$776,S$83)+'СЕТ СН'!$G$14+СВЦЭМ!$D$10+'СЕТ СН'!$G$6-'СЕТ СН'!$G$26</f>
        <v>1261.59727174</v>
      </c>
      <c r="T87" s="36">
        <f>SUMIFS(СВЦЭМ!$D$33:$D$776,СВЦЭМ!$A$33:$A$776,$A87,СВЦЭМ!$B$33:$B$776,T$83)+'СЕТ СН'!$G$14+СВЦЭМ!$D$10+'СЕТ СН'!$G$6-'СЕТ СН'!$G$26</f>
        <v>1247.64282426</v>
      </c>
      <c r="U87" s="36">
        <f>SUMIFS(СВЦЭМ!$D$33:$D$776,СВЦЭМ!$A$33:$A$776,$A87,СВЦЭМ!$B$33:$B$776,U$83)+'СЕТ СН'!$G$14+СВЦЭМ!$D$10+'СЕТ СН'!$G$6-'СЕТ СН'!$G$26</f>
        <v>1252.6237331900002</v>
      </c>
      <c r="V87" s="36">
        <f>SUMIFS(СВЦЭМ!$D$33:$D$776,СВЦЭМ!$A$33:$A$776,$A87,СВЦЭМ!$B$33:$B$776,V$83)+'СЕТ СН'!$G$14+СВЦЭМ!$D$10+'СЕТ СН'!$G$6-'СЕТ СН'!$G$26</f>
        <v>1254.13976542</v>
      </c>
      <c r="W87" s="36">
        <f>SUMIFS(СВЦЭМ!$D$33:$D$776,СВЦЭМ!$A$33:$A$776,$A87,СВЦЭМ!$B$33:$B$776,W$83)+'СЕТ СН'!$G$14+СВЦЭМ!$D$10+'СЕТ СН'!$G$6-'СЕТ СН'!$G$26</f>
        <v>1263.5758084300001</v>
      </c>
      <c r="X87" s="36">
        <f>SUMIFS(СВЦЭМ!$D$33:$D$776,СВЦЭМ!$A$33:$A$776,$A87,СВЦЭМ!$B$33:$B$776,X$83)+'СЕТ СН'!$G$14+СВЦЭМ!$D$10+'СЕТ СН'!$G$6-'СЕТ СН'!$G$26</f>
        <v>1280.7835893199999</v>
      </c>
      <c r="Y87" s="36">
        <f>SUMIFS(СВЦЭМ!$D$33:$D$776,СВЦЭМ!$A$33:$A$776,$A87,СВЦЭМ!$B$33:$B$776,Y$83)+'СЕТ СН'!$G$14+СВЦЭМ!$D$10+'СЕТ СН'!$G$6-'СЕТ СН'!$G$26</f>
        <v>1294.9150249100001</v>
      </c>
    </row>
    <row r="88" spans="1:27" ht="15.75" x14ac:dyDescent="0.2">
      <c r="A88" s="35">
        <f t="shared" si="2"/>
        <v>44201</v>
      </c>
      <c r="B88" s="36">
        <f>SUMIFS(СВЦЭМ!$D$33:$D$776,СВЦЭМ!$A$33:$A$776,$A88,СВЦЭМ!$B$33:$B$776,B$83)+'СЕТ СН'!$G$14+СВЦЭМ!$D$10+'СЕТ СН'!$G$6-'СЕТ СН'!$G$26</f>
        <v>1262.5183856000001</v>
      </c>
      <c r="C88" s="36">
        <f>SUMIFS(СВЦЭМ!$D$33:$D$776,СВЦЭМ!$A$33:$A$776,$A88,СВЦЭМ!$B$33:$B$776,C$83)+'СЕТ СН'!$G$14+СВЦЭМ!$D$10+'СЕТ СН'!$G$6-'СЕТ СН'!$G$26</f>
        <v>1292.8889881900002</v>
      </c>
      <c r="D88" s="36">
        <f>SUMIFS(СВЦЭМ!$D$33:$D$776,СВЦЭМ!$A$33:$A$776,$A88,СВЦЭМ!$B$33:$B$776,D$83)+'СЕТ СН'!$G$14+СВЦЭМ!$D$10+'СЕТ СН'!$G$6-'СЕТ СН'!$G$26</f>
        <v>1305.57698828</v>
      </c>
      <c r="E88" s="36">
        <f>SUMIFS(СВЦЭМ!$D$33:$D$776,СВЦЭМ!$A$33:$A$776,$A88,СВЦЭМ!$B$33:$B$776,E$83)+'СЕТ СН'!$G$14+СВЦЭМ!$D$10+'СЕТ СН'!$G$6-'СЕТ СН'!$G$26</f>
        <v>1311.87727002</v>
      </c>
      <c r="F88" s="36">
        <f>SUMIFS(СВЦЭМ!$D$33:$D$776,СВЦЭМ!$A$33:$A$776,$A88,СВЦЭМ!$B$33:$B$776,F$83)+'СЕТ СН'!$G$14+СВЦЭМ!$D$10+'СЕТ СН'!$G$6-'СЕТ СН'!$G$26</f>
        <v>1314.33263616</v>
      </c>
      <c r="G88" s="36">
        <f>SUMIFS(СВЦЭМ!$D$33:$D$776,СВЦЭМ!$A$33:$A$776,$A88,СВЦЭМ!$B$33:$B$776,G$83)+'СЕТ СН'!$G$14+СВЦЭМ!$D$10+'СЕТ СН'!$G$6-'СЕТ СН'!$G$26</f>
        <v>1336.2856080200002</v>
      </c>
      <c r="H88" s="36">
        <f>SUMIFS(СВЦЭМ!$D$33:$D$776,СВЦЭМ!$A$33:$A$776,$A88,СВЦЭМ!$B$33:$B$776,H$83)+'СЕТ СН'!$G$14+СВЦЭМ!$D$10+'СЕТ СН'!$G$6-'СЕТ СН'!$G$26</f>
        <v>1320.92593816</v>
      </c>
      <c r="I88" s="36">
        <f>SUMIFS(СВЦЭМ!$D$33:$D$776,СВЦЭМ!$A$33:$A$776,$A88,СВЦЭМ!$B$33:$B$776,I$83)+'СЕТ СН'!$G$14+СВЦЭМ!$D$10+'СЕТ СН'!$G$6-'СЕТ СН'!$G$26</f>
        <v>1304.37144775</v>
      </c>
      <c r="J88" s="36">
        <f>SUMIFS(СВЦЭМ!$D$33:$D$776,СВЦЭМ!$A$33:$A$776,$A88,СВЦЭМ!$B$33:$B$776,J$83)+'СЕТ СН'!$G$14+СВЦЭМ!$D$10+'СЕТ СН'!$G$6-'СЕТ СН'!$G$26</f>
        <v>1279.8517268200001</v>
      </c>
      <c r="K88" s="36">
        <f>SUMIFS(СВЦЭМ!$D$33:$D$776,СВЦЭМ!$A$33:$A$776,$A88,СВЦЭМ!$B$33:$B$776,K$83)+'СЕТ СН'!$G$14+СВЦЭМ!$D$10+'СЕТ СН'!$G$6-'СЕТ СН'!$G$26</f>
        <v>1250.6231346700001</v>
      </c>
      <c r="L88" s="36">
        <f>SUMIFS(СВЦЭМ!$D$33:$D$776,СВЦЭМ!$A$33:$A$776,$A88,СВЦЭМ!$B$33:$B$776,L$83)+'СЕТ СН'!$G$14+СВЦЭМ!$D$10+'СЕТ СН'!$G$6-'СЕТ СН'!$G$26</f>
        <v>1230.08842753</v>
      </c>
      <c r="M88" s="36">
        <f>SUMIFS(СВЦЭМ!$D$33:$D$776,СВЦЭМ!$A$33:$A$776,$A88,СВЦЭМ!$B$33:$B$776,M$83)+'СЕТ СН'!$G$14+СВЦЭМ!$D$10+'СЕТ СН'!$G$6-'СЕТ СН'!$G$26</f>
        <v>1237.1095573100001</v>
      </c>
      <c r="N88" s="36">
        <f>SUMIFS(СВЦЭМ!$D$33:$D$776,СВЦЭМ!$A$33:$A$776,$A88,СВЦЭМ!$B$33:$B$776,N$83)+'СЕТ СН'!$G$14+СВЦЭМ!$D$10+'СЕТ СН'!$G$6-'СЕТ СН'!$G$26</f>
        <v>1269.72222848</v>
      </c>
      <c r="O88" s="36">
        <f>SUMIFS(СВЦЭМ!$D$33:$D$776,СВЦЭМ!$A$33:$A$776,$A88,СВЦЭМ!$B$33:$B$776,O$83)+'СЕТ СН'!$G$14+СВЦЭМ!$D$10+'СЕТ СН'!$G$6-'СЕТ СН'!$G$26</f>
        <v>1296.30207266</v>
      </c>
      <c r="P88" s="36">
        <f>SUMIFS(СВЦЭМ!$D$33:$D$776,СВЦЭМ!$A$33:$A$776,$A88,СВЦЭМ!$B$33:$B$776,P$83)+'СЕТ СН'!$G$14+СВЦЭМ!$D$10+'СЕТ СН'!$G$6-'СЕТ СН'!$G$26</f>
        <v>1312.4258375500001</v>
      </c>
      <c r="Q88" s="36">
        <f>SUMIFS(СВЦЭМ!$D$33:$D$776,СВЦЭМ!$A$33:$A$776,$A88,СВЦЭМ!$B$33:$B$776,Q$83)+'СЕТ СН'!$G$14+СВЦЭМ!$D$10+'СЕТ СН'!$G$6-'СЕТ СН'!$G$26</f>
        <v>1317.4501510900002</v>
      </c>
      <c r="R88" s="36">
        <f>SUMIFS(СВЦЭМ!$D$33:$D$776,СВЦЭМ!$A$33:$A$776,$A88,СВЦЭМ!$B$33:$B$776,R$83)+'СЕТ СН'!$G$14+СВЦЭМ!$D$10+'СЕТ СН'!$G$6-'СЕТ СН'!$G$26</f>
        <v>1304.96706025</v>
      </c>
      <c r="S88" s="36">
        <f>SUMIFS(СВЦЭМ!$D$33:$D$776,СВЦЭМ!$A$33:$A$776,$A88,СВЦЭМ!$B$33:$B$776,S$83)+'СЕТ СН'!$G$14+СВЦЭМ!$D$10+'СЕТ СН'!$G$6-'СЕТ СН'!$G$26</f>
        <v>1292.9905560700001</v>
      </c>
      <c r="T88" s="36">
        <f>SUMIFS(СВЦЭМ!$D$33:$D$776,СВЦЭМ!$A$33:$A$776,$A88,СВЦЭМ!$B$33:$B$776,T$83)+'СЕТ СН'!$G$14+СВЦЭМ!$D$10+'СЕТ СН'!$G$6-'СЕТ СН'!$G$26</f>
        <v>1261.5656581000001</v>
      </c>
      <c r="U88" s="36">
        <f>SUMIFS(СВЦЭМ!$D$33:$D$776,СВЦЭМ!$A$33:$A$776,$A88,СВЦЭМ!$B$33:$B$776,U$83)+'СЕТ СН'!$G$14+СВЦЭМ!$D$10+'СЕТ СН'!$G$6-'СЕТ СН'!$G$26</f>
        <v>1268.4211483600002</v>
      </c>
      <c r="V88" s="36">
        <f>SUMIFS(СВЦЭМ!$D$33:$D$776,СВЦЭМ!$A$33:$A$776,$A88,СВЦЭМ!$B$33:$B$776,V$83)+'СЕТ СН'!$G$14+СВЦЭМ!$D$10+'СЕТ СН'!$G$6-'СЕТ СН'!$G$26</f>
        <v>1273.28825413</v>
      </c>
      <c r="W88" s="36">
        <f>SUMIFS(СВЦЭМ!$D$33:$D$776,СВЦЭМ!$A$33:$A$776,$A88,СВЦЭМ!$B$33:$B$776,W$83)+'СЕТ СН'!$G$14+СВЦЭМ!$D$10+'СЕТ СН'!$G$6-'СЕТ СН'!$G$26</f>
        <v>1288.4867615000001</v>
      </c>
      <c r="X88" s="36">
        <f>SUMIFS(СВЦЭМ!$D$33:$D$776,СВЦЭМ!$A$33:$A$776,$A88,СВЦЭМ!$B$33:$B$776,X$83)+'СЕТ СН'!$G$14+СВЦЭМ!$D$10+'СЕТ СН'!$G$6-'СЕТ СН'!$G$26</f>
        <v>1303.3294110900001</v>
      </c>
      <c r="Y88" s="36">
        <f>SUMIFS(СВЦЭМ!$D$33:$D$776,СВЦЭМ!$A$33:$A$776,$A88,СВЦЭМ!$B$33:$B$776,Y$83)+'СЕТ СН'!$G$14+СВЦЭМ!$D$10+'СЕТ СН'!$G$6-'СЕТ СН'!$G$26</f>
        <v>1320.00921008</v>
      </c>
    </row>
    <row r="89" spans="1:27" ht="15.75" x14ac:dyDescent="0.2">
      <c r="A89" s="35">
        <f t="shared" si="2"/>
        <v>44202</v>
      </c>
      <c r="B89" s="36">
        <f>SUMIFS(СВЦЭМ!$D$33:$D$776,СВЦЭМ!$A$33:$A$776,$A89,СВЦЭМ!$B$33:$B$776,B$83)+'СЕТ СН'!$G$14+СВЦЭМ!$D$10+'СЕТ СН'!$G$6-'СЕТ СН'!$G$26</f>
        <v>1310.1285874</v>
      </c>
      <c r="C89" s="36">
        <f>SUMIFS(СВЦЭМ!$D$33:$D$776,СВЦЭМ!$A$33:$A$776,$A89,СВЦЭМ!$B$33:$B$776,C$83)+'СЕТ СН'!$G$14+СВЦЭМ!$D$10+'СЕТ СН'!$G$6-'СЕТ СН'!$G$26</f>
        <v>1340.7444310400001</v>
      </c>
      <c r="D89" s="36">
        <f>SUMIFS(СВЦЭМ!$D$33:$D$776,СВЦЭМ!$A$33:$A$776,$A89,СВЦЭМ!$B$33:$B$776,D$83)+'СЕТ СН'!$G$14+СВЦЭМ!$D$10+'СЕТ СН'!$G$6-'СЕТ СН'!$G$26</f>
        <v>1364.2957718100001</v>
      </c>
      <c r="E89" s="36">
        <f>SUMIFS(СВЦЭМ!$D$33:$D$776,СВЦЭМ!$A$33:$A$776,$A89,СВЦЭМ!$B$33:$B$776,E$83)+'СЕТ СН'!$G$14+СВЦЭМ!$D$10+'СЕТ СН'!$G$6-'СЕТ СН'!$G$26</f>
        <v>1373.53356723</v>
      </c>
      <c r="F89" s="36">
        <f>SUMIFS(СВЦЭМ!$D$33:$D$776,СВЦЭМ!$A$33:$A$776,$A89,СВЦЭМ!$B$33:$B$776,F$83)+'СЕТ СН'!$G$14+СВЦЭМ!$D$10+'СЕТ СН'!$G$6-'СЕТ СН'!$G$26</f>
        <v>1384.58202112</v>
      </c>
      <c r="G89" s="36">
        <f>SUMIFS(СВЦЭМ!$D$33:$D$776,СВЦЭМ!$A$33:$A$776,$A89,СВЦЭМ!$B$33:$B$776,G$83)+'СЕТ СН'!$G$14+СВЦЭМ!$D$10+'СЕТ СН'!$G$6-'СЕТ СН'!$G$26</f>
        <v>1381.3933833400001</v>
      </c>
      <c r="H89" s="36">
        <f>SUMIFS(СВЦЭМ!$D$33:$D$776,СВЦЭМ!$A$33:$A$776,$A89,СВЦЭМ!$B$33:$B$776,H$83)+'СЕТ СН'!$G$14+СВЦЭМ!$D$10+'СЕТ СН'!$G$6-'СЕТ СН'!$G$26</f>
        <v>1365.5439727</v>
      </c>
      <c r="I89" s="36">
        <f>SUMIFS(СВЦЭМ!$D$33:$D$776,СВЦЭМ!$A$33:$A$776,$A89,СВЦЭМ!$B$33:$B$776,I$83)+'СЕТ СН'!$G$14+СВЦЭМ!$D$10+'СЕТ СН'!$G$6-'СЕТ СН'!$G$26</f>
        <v>1339.5863140700001</v>
      </c>
      <c r="J89" s="36">
        <f>SUMIFS(СВЦЭМ!$D$33:$D$776,СВЦЭМ!$A$33:$A$776,$A89,СВЦЭМ!$B$33:$B$776,J$83)+'СЕТ СН'!$G$14+СВЦЭМ!$D$10+'СЕТ СН'!$G$6-'СЕТ СН'!$G$26</f>
        <v>1296.3544479300001</v>
      </c>
      <c r="K89" s="36">
        <f>SUMIFS(СВЦЭМ!$D$33:$D$776,СВЦЭМ!$A$33:$A$776,$A89,СВЦЭМ!$B$33:$B$776,K$83)+'СЕТ СН'!$G$14+СВЦЭМ!$D$10+'СЕТ СН'!$G$6-'СЕТ СН'!$G$26</f>
        <v>1255.4396330300001</v>
      </c>
      <c r="L89" s="36">
        <f>SUMIFS(СВЦЭМ!$D$33:$D$776,СВЦЭМ!$A$33:$A$776,$A89,СВЦЭМ!$B$33:$B$776,L$83)+'СЕТ СН'!$G$14+СВЦЭМ!$D$10+'СЕТ СН'!$G$6-'СЕТ СН'!$G$26</f>
        <v>1243.01683529</v>
      </c>
      <c r="M89" s="36">
        <f>SUMIFS(СВЦЭМ!$D$33:$D$776,СВЦЭМ!$A$33:$A$776,$A89,СВЦЭМ!$B$33:$B$776,M$83)+'СЕТ СН'!$G$14+СВЦЭМ!$D$10+'СЕТ СН'!$G$6-'СЕТ СН'!$G$26</f>
        <v>1246.8586878300002</v>
      </c>
      <c r="N89" s="36">
        <f>SUMIFS(СВЦЭМ!$D$33:$D$776,СВЦЭМ!$A$33:$A$776,$A89,СВЦЭМ!$B$33:$B$776,N$83)+'СЕТ СН'!$G$14+СВЦЭМ!$D$10+'СЕТ СН'!$G$6-'СЕТ СН'!$G$26</f>
        <v>1274.7236002500001</v>
      </c>
      <c r="O89" s="36">
        <f>SUMIFS(СВЦЭМ!$D$33:$D$776,СВЦЭМ!$A$33:$A$776,$A89,СВЦЭМ!$B$33:$B$776,O$83)+'СЕТ СН'!$G$14+СВЦЭМ!$D$10+'СЕТ СН'!$G$6-'СЕТ СН'!$G$26</f>
        <v>1291.1590227200002</v>
      </c>
      <c r="P89" s="36">
        <f>SUMIFS(СВЦЭМ!$D$33:$D$776,СВЦЭМ!$A$33:$A$776,$A89,СВЦЭМ!$B$33:$B$776,P$83)+'СЕТ СН'!$G$14+СВЦЭМ!$D$10+'СЕТ СН'!$G$6-'СЕТ СН'!$G$26</f>
        <v>1302.07694539</v>
      </c>
      <c r="Q89" s="36">
        <f>SUMIFS(СВЦЭМ!$D$33:$D$776,СВЦЭМ!$A$33:$A$776,$A89,СВЦЭМ!$B$33:$B$776,Q$83)+'СЕТ СН'!$G$14+СВЦЭМ!$D$10+'СЕТ СН'!$G$6-'СЕТ СН'!$G$26</f>
        <v>1306.27094575</v>
      </c>
      <c r="R89" s="36">
        <f>SUMIFS(СВЦЭМ!$D$33:$D$776,СВЦЭМ!$A$33:$A$776,$A89,СВЦЭМ!$B$33:$B$776,R$83)+'СЕТ СН'!$G$14+СВЦЭМ!$D$10+'СЕТ СН'!$G$6-'СЕТ СН'!$G$26</f>
        <v>1292.3923901000001</v>
      </c>
      <c r="S89" s="36">
        <f>SUMIFS(СВЦЭМ!$D$33:$D$776,СВЦЭМ!$A$33:$A$776,$A89,СВЦЭМ!$B$33:$B$776,S$83)+'СЕТ СН'!$G$14+СВЦЭМ!$D$10+'СЕТ СН'!$G$6-'СЕТ СН'!$G$26</f>
        <v>1266.6124461300001</v>
      </c>
      <c r="T89" s="36">
        <f>SUMIFS(СВЦЭМ!$D$33:$D$776,СВЦЭМ!$A$33:$A$776,$A89,СВЦЭМ!$B$33:$B$776,T$83)+'СЕТ СН'!$G$14+СВЦЭМ!$D$10+'СЕТ СН'!$G$6-'СЕТ СН'!$G$26</f>
        <v>1241.20958367</v>
      </c>
      <c r="U89" s="36">
        <f>SUMIFS(СВЦЭМ!$D$33:$D$776,СВЦЭМ!$A$33:$A$776,$A89,СВЦЭМ!$B$33:$B$776,U$83)+'СЕТ СН'!$G$14+СВЦЭМ!$D$10+'СЕТ СН'!$G$6-'СЕТ СН'!$G$26</f>
        <v>1244.6862465600002</v>
      </c>
      <c r="V89" s="36">
        <f>SUMIFS(СВЦЭМ!$D$33:$D$776,СВЦЭМ!$A$33:$A$776,$A89,СВЦЭМ!$B$33:$B$776,V$83)+'СЕТ СН'!$G$14+СВЦЭМ!$D$10+'СЕТ СН'!$G$6-'СЕТ СН'!$G$26</f>
        <v>1251.5052704200002</v>
      </c>
      <c r="W89" s="36">
        <f>SUMIFS(СВЦЭМ!$D$33:$D$776,СВЦЭМ!$A$33:$A$776,$A89,СВЦЭМ!$B$33:$B$776,W$83)+'СЕТ СН'!$G$14+СВЦЭМ!$D$10+'СЕТ СН'!$G$6-'СЕТ СН'!$G$26</f>
        <v>1267.22886174</v>
      </c>
      <c r="X89" s="36">
        <f>SUMIFS(СВЦЭМ!$D$33:$D$776,СВЦЭМ!$A$33:$A$776,$A89,СВЦЭМ!$B$33:$B$776,X$83)+'СЕТ СН'!$G$14+СВЦЭМ!$D$10+'СЕТ СН'!$G$6-'СЕТ СН'!$G$26</f>
        <v>1284.7169047</v>
      </c>
      <c r="Y89" s="36">
        <f>SUMIFS(СВЦЭМ!$D$33:$D$776,СВЦЭМ!$A$33:$A$776,$A89,СВЦЭМ!$B$33:$B$776,Y$83)+'СЕТ СН'!$G$14+СВЦЭМ!$D$10+'СЕТ СН'!$G$6-'СЕТ СН'!$G$26</f>
        <v>1306.88069606</v>
      </c>
    </row>
    <row r="90" spans="1:27" ht="15.75" x14ac:dyDescent="0.2">
      <c r="A90" s="35">
        <f t="shared" si="2"/>
        <v>44203</v>
      </c>
      <c r="B90" s="36">
        <f>SUMIFS(СВЦЭМ!$D$33:$D$776,СВЦЭМ!$A$33:$A$776,$A90,СВЦЭМ!$B$33:$B$776,B$83)+'СЕТ СН'!$G$14+СВЦЭМ!$D$10+'СЕТ СН'!$G$6-'СЕТ СН'!$G$26</f>
        <v>1279.4794021900002</v>
      </c>
      <c r="C90" s="36">
        <f>SUMIFS(СВЦЭМ!$D$33:$D$776,СВЦЭМ!$A$33:$A$776,$A90,СВЦЭМ!$B$33:$B$776,C$83)+'СЕТ СН'!$G$14+СВЦЭМ!$D$10+'СЕТ СН'!$G$6-'СЕТ СН'!$G$26</f>
        <v>1312.53913844</v>
      </c>
      <c r="D90" s="36">
        <f>SUMIFS(СВЦЭМ!$D$33:$D$776,СВЦЭМ!$A$33:$A$776,$A90,СВЦЭМ!$B$33:$B$776,D$83)+'СЕТ СН'!$G$14+СВЦЭМ!$D$10+'СЕТ СН'!$G$6-'СЕТ СН'!$G$26</f>
        <v>1340.60440552</v>
      </c>
      <c r="E90" s="36">
        <f>SUMIFS(СВЦЭМ!$D$33:$D$776,СВЦЭМ!$A$33:$A$776,$A90,СВЦЭМ!$B$33:$B$776,E$83)+'СЕТ СН'!$G$14+СВЦЭМ!$D$10+'СЕТ СН'!$G$6-'СЕТ СН'!$G$26</f>
        <v>1350.7694393300001</v>
      </c>
      <c r="F90" s="36">
        <f>SUMIFS(СВЦЭМ!$D$33:$D$776,СВЦЭМ!$A$33:$A$776,$A90,СВЦЭМ!$B$33:$B$776,F$83)+'СЕТ СН'!$G$14+СВЦЭМ!$D$10+'СЕТ СН'!$G$6-'СЕТ СН'!$G$26</f>
        <v>1360.38460031</v>
      </c>
      <c r="G90" s="36">
        <f>SUMIFS(СВЦЭМ!$D$33:$D$776,СВЦЭМ!$A$33:$A$776,$A90,СВЦЭМ!$B$33:$B$776,G$83)+'СЕТ СН'!$G$14+СВЦЭМ!$D$10+'СЕТ СН'!$G$6-'СЕТ СН'!$G$26</f>
        <v>1354.14780393</v>
      </c>
      <c r="H90" s="36">
        <f>SUMIFS(СВЦЭМ!$D$33:$D$776,СВЦЭМ!$A$33:$A$776,$A90,СВЦЭМ!$B$33:$B$776,H$83)+'СЕТ СН'!$G$14+СВЦЭМ!$D$10+'СЕТ СН'!$G$6-'СЕТ СН'!$G$26</f>
        <v>1338.1622893600002</v>
      </c>
      <c r="I90" s="36">
        <f>SUMIFS(СВЦЭМ!$D$33:$D$776,СВЦЭМ!$A$33:$A$776,$A90,СВЦЭМ!$B$33:$B$776,I$83)+'СЕТ СН'!$G$14+СВЦЭМ!$D$10+'СЕТ СН'!$G$6-'СЕТ СН'!$G$26</f>
        <v>1311.70417273</v>
      </c>
      <c r="J90" s="36">
        <f>SUMIFS(СВЦЭМ!$D$33:$D$776,СВЦЭМ!$A$33:$A$776,$A90,СВЦЭМ!$B$33:$B$776,J$83)+'СЕТ СН'!$G$14+СВЦЭМ!$D$10+'СЕТ СН'!$G$6-'СЕТ СН'!$G$26</f>
        <v>1286.7096593000001</v>
      </c>
      <c r="K90" s="36">
        <f>SUMIFS(СВЦЭМ!$D$33:$D$776,СВЦЭМ!$A$33:$A$776,$A90,СВЦЭМ!$B$33:$B$776,K$83)+'СЕТ СН'!$G$14+СВЦЭМ!$D$10+'СЕТ СН'!$G$6-'СЕТ СН'!$G$26</f>
        <v>1261.7196450500001</v>
      </c>
      <c r="L90" s="36">
        <f>SUMIFS(СВЦЭМ!$D$33:$D$776,СВЦЭМ!$A$33:$A$776,$A90,СВЦЭМ!$B$33:$B$776,L$83)+'СЕТ СН'!$G$14+СВЦЭМ!$D$10+'СЕТ СН'!$G$6-'СЕТ СН'!$G$26</f>
        <v>1246.2934301400001</v>
      </c>
      <c r="M90" s="36">
        <f>SUMIFS(СВЦЭМ!$D$33:$D$776,СВЦЭМ!$A$33:$A$776,$A90,СВЦЭМ!$B$33:$B$776,M$83)+'СЕТ СН'!$G$14+СВЦЭМ!$D$10+'СЕТ СН'!$G$6-'СЕТ СН'!$G$26</f>
        <v>1261.0655723100001</v>
      </c>
      <c r="N90" s="36">
        <f>SUMIFS(СВЦЭМ!$D$33:$D$776,СВЦЭМ!$A$33:$A$776,$A90,СВЦЭМ!$B$33:$B$776,N$83)+'СЕТ СН'!$G$14+СВЦЭМ!$D$10+'СЕТ СН'!$G$6-'СЕТ СН'!$G$26</f>
        <v>1308.9139795800002</v>
      </c>
      <c r="O90" s="36">
        <f>SUMIFS(СВЦЭМ!$D$33:$D$776,СВЦЭМ!$A$33:$A$776,$A90,СВЦЭМ!$B$33:$B$776,O$83)+'СЕТ СН'!$G$14+СВЦЭМ!$D$10+'СЕТ СН'!$G$6-'СЕТ СН'!$G$26</f>
        <v>1316.4001488200001</v>
      </c>
      <c r="P90" s="36">
        <f>SUMIFS(СВЦЭМ!$D$33:$D$776,СВЦЭМ!$A$33:$A$776,$A90,СВЦЭМ!$B$33:$B$776,P$83)+'СЕТ СН'!$G$14+СВЦЭМ!$D$10+'СЕТ СН'!$G$6-'СЕТ СН'!$G$26</f>
        <v>1328.03909933</v>
      </c>
      <c r="Q90" s="36">
        <f>SUMIFS(СВЦЭМ!$D$33:$D$776,СВЦЭМ!$A$33:$A$776,$A90,СВЦЭМ!$B$33:$B$776,Q$83)+'СЕТ СН'!$G$14+СВЦЭМ!$D$10+'СЕТ СН'!$G$6-'СЕТ СН'!$G$26</f>
        <v>1338.97328726</v>
      </c>
      <c r="R90" s="36">
        <f>SUMIFS(СВЦЭМ!$D$33:$D$776,СВЦЭМ!$A$33:$A$776,$A90,СВЦЭМ!$B$33:$B$776,R$83)+'СЕТ СН'!$G$14+СВЦЭМ!$D$10+'СЕТ СН'!$G$6-'СЕТ СН'!$G$26</f>
        <v>1335.9999878600001</v>
      </c>
      <c r="S90" s="36">
        <f>SUMIFS(СВЦЭМ!$D$33:$D$776,СВЦЭМ!$A$33:$A$776,$A90,СВЦЭМ!$B$33:$B$776,S$83)+'СЕТ СН'!$G$14+СВЦЭМ!$D$10+'СЕТ СН'!$G$6-'СЕТ СН'!$G$26</f>
        <v>1311.3509676200001</v>
      </c>
      <c r="T90" s="36">
        <f>SUMIFS(СВЦЭМ!$D$33:$D$776,СВЦЭМ!$A$33:$A$776,$A90,СВЦЭМ!$B$33:$B$776,T$83)+'СЕТ СН'!$G$14+СВЦЭМ!$D$10+'СЕТ СН'!$G$6-'СЕТ СН'!$G$26</f>
        <v>1287.3705520800002</v>
      </c>
      <c r="U90" s="36">
        <f>SUMIFS(СВЦЭМ!$D$33:$D$776,СВЦЭМ!$A$33:$A$776,$A90,СВЦЭМ!$B$33:$B$776,U$83)+'СЕТ СН'!$G$14+СВЦЭМ!$D$10+'СЕТ СН'!$G$6-'СЕТ СН'!$G$26</f>
        <v>1296.44006997</v>
      </c>
      <c r="V90" s="36">
        <f>SUMIFS(СВЦЭМ!$D$33:$D$776,СВЦЭМ!$A$33:$A$776,$A90,СВЦЭМ!$B$33:$B$776,V$83)+'СЕТ СН'!$G$14+СВЦЭМ!$D$10+'СЕТ СН'!$G$6-'СЕТ СН'!$G$26</f>
        <v>1295.4792191000001</v>
      </c>
      <c r="W90" s="36">
        <f>SUMIFS(СВЦЭМ!$D$33:$D$776,СВЦЭМ!$A$33:$A$776,$A90,СВЦЭМ!$B$33:$B$776,W$83)+'СЕТ СН'!$G$14+СВЦЭМ!$D$10+'СЕТ СН'!$G$6-'СЕТ СН'!$G$26</f>
        <v>1314.0635445300002</v>
      </c>
      <c r="X90" s="36">
        <f>SUMIFS(СВЦЭМ!$D$33:$D$776,СВЦЭМ!$A$33:$A$776,$A90,СВЦЭМ!$B$33:$B$776,X$83)+'СЕТ СН'!$G$14+СВЦЭМ!$D$10+'СЕТ СН'!$G$6-'СЕТ СН'!$G$26</f>
        <v>1330.5913860000001</v>
      </c>
      <c r="Y90" s="36">
        <f>SUMIFS(СВЦЭМ!$D$33:$D$776,СВЦЭМ!$A$33:$A$776,$A90,СВЦЭМ!$B$33:$B$776,Y$83)+'СЕТ СН'!$G$14+СВЦЭМ!$D$10+'СЕТ СН'!$G$6-'СЕТ СН'!$G$26</f>
        <v>1353.3053066700002</v>
      </c>
    </row>
    <row r="91" spans="1:27" ht="15.75" x14ac:dyDescent="0.2">
      <c r="A91" s="35">
        <f t="shared" si="2"/>
        <v>44204</v>
      </c>
      <c r="B91" s="36">
        <f>SUMIFS(СВЦЭМ!$D$33:$D$776,СВЦЭМ!$A$33:$A$776,$A91,СВЦЭМ!$B$33:$B$776,B$83)+'СЕТ СН'!$G$14+СВЦЭМ!$D$10+'СЕТ СН'!$G$6-'СЕТ СН'!$G$26</f>
        <v>1292.8102012700001</v>
      </c>
      <c r="C91" s="36">
        <f>SUMIFS(СВЦЭМ!$D$33:$D$776,СВЦЭМ!$A$33:$A$776,$A91,СВЦЭМ!$B$33:$B$776,C$83)+'СЕТ СН'!$G$14+СВЦЭМ!$D$10+'СЕТ СН'!$G$6-'СЕТ СН'!$G$26</f>
        <v>1332.1120631600002</v>
      </c>
      <c r="D91" s="36">
        <f>SUMIFS(СВЦЭМ!$D$33:$D$776,СВЦЭМ!$A$33:$A$776,$A91,СВЦЭМ!$B$33:$B$776,D$83)+'СЕТ СН'!$G$14+СВЦЭМ!$D$10+'СЕТ СН'!$G$6-'СЕТ СН'!$G$26</f>
        <v>1356.27666041</v>
      </c>
      <c r="E91" s="36">
        <f>SUMIFS(СВЦЭМ!$D$33:$D$776,СВЦЭМ!$A$33:$A$776,$A91,СВЦЭМ!$B$33:$B$776,E$83)+'СЕТ СН'!$G$14+СВЦЭМ!$D$10+'СЕТ СН'!$G$6-'СЕТ СН'!$G$26</f>
        <v>1373.0090165000001</v>
      </c>
      <c r="F91" s="36">
        <f>SUMIFS(СВЦЭМ!$D$33:$D$776,СВЦЭМ!$A$33:$A$776,$A91,СВЦЭМ!$B$33:$B$776,F$83)+'СЕТ СН'!$G$14+СВЦЭМ!$D$10+'СЕТ СН'!$G$6-'СЕТ СН'!$G$26</f>
        <v>1379.8082566200001</v>
      </c>
      <c r="G91" s="36">
        <f>SUMIFS(СВЦЭМ!$D$33:$D$776,СВЦЭМ!$A$33:$A$776,$A91,СВЦЭМ!$B$33:$B$776,G$83)+'СЕТ СН'!$G$14+СВЦЭМ!$D$10+'СЕТ СН'!$G$6-'СЕТ СН'!$G$26</f>
        <v>1375.1115575600002</v>
      </c>
      <c r="H91" s="36">
        <f>SUMIFS(СВЦЭМ!$D$33:$D$776,СВЦЭМ!$A$33:$A$776,$A91,СВЦЭМ!$B$33:$B$776,H$83)+'СЕТ СН'!$G$14+СВЦЭМ!$D$10+'СЕТ СН'!$G$6-'СЕТ СН'!$G$26</f>
        <v>1356.96528756</v>
      </c>
      <c r="I91" s="36">
        <f>SUMIFS(СВЦЭМ!$D$33:$D$776,СВЦЭМ!$A$33:$A$776,$A91,СВЦЭМ!$B$33:$B$776,I$83)+'СЕТ СН'!$G$14+СВЦЭМ!$D$10+'СЕТ СН'!$G$6-'СЕТ СН'!$G$26</f>
        <v>1376.0912743000001</v>
      </c>
      <c r="J91" s="36">
        <f>SUMIFS(СВЦЭМ!$D$33:$D$776,СВЦЭМ!$A$33:$A$776,$A91,СВЦЭМ!$B$33:$B$776,J$83)+'СЕТ СН'!$G$14+СВЦЭМ!$D$10+'СЕТ СН'!$G$6-'СЕТ СН'!$G$26</f>
        <v>1349.8358379400001</v>
      </c>
      <c r="K91" s="36">
        <f>SUMIFS(СВЦЭМ!$D$33:$D$776,СВЦЭМ!$A$33:$A$776,$A91,СВЦЭМ!$B$33:$B$776,K$83)+'СЕТ СН'!$G$14+СВЦЭМ!$D$10+'СЕТ СН'!$G$6-'СЕТ СН'!$G$26</f>
        <v>1320.1073056800001</v>
      </c>
      <c r="L91" s="36">
        <f>SUMIFS(СВЦЭМ!$D$33:$D$776,СВЦЭМ!$A$33:$A$776,$A91,СВЦЭМ!$B$33:$B$776,L$83)+'СЕТ СН'!$G$14+СВЦЭМ!$D$10+'СЕТ СН'!$G$6-'СЕТ СН'!$G$26</f>
        <v>1299.2960092600001</v>
      </c>
      <c r="M91" s="36">
        <f>SUMIFS(СВЦЭМ!$D$33:$D$776,СВЦЭМ!$A$33:$A$776,$A91,СВЦЭМ!$B$33:$B$776,M$83)+'СЕТ СН'!$G$14+СВЦЭМ!$D$10+'СЕТ СН'!$G$6-'СЕТ СН'!$G$26</f>
        <v>1288.7029879900001</v>
      </c>
      <c r="N91" s="36">
        <f>SUMIFS(СВЦЭМ!$D$33:$D$776,СВЦЭМ!$A$33:$A$776,$A91,СВЦЭМ!$B$33:$B$776,N$83)+'СЕТ СН'!$G$14+СВЦЭМ!$D$10+'СЕТ СН'!$G$6-'СЕТ СН'!$G$26</f>
        <v>1311.12864171</v>
      </c>
      <c r="O91" s="36">
        <f>SUMIFS(СВЦЭМ!$D$33:$D$776,СВЦЭМ!$A$33:$A$776,$A91,СВЦЭМ!$B$33:$B$776,O$83)+'СЕТ СН'!$G$14+СВЦЭМ!$D$10+'СЕТ СН'!$G$6-'СЕТ СН'!$G$26</f>
        <v>1321.60387762</v>
      </c>
      <c r="P91" s="36">
        <f>SUMIFS(СВЦЭМ!$D$33:$D$776,СВЦЭМ!$A$33:$A$776,$A91,СВЦЭМ!$B$33:$B$776,P$83)+'СЕТ СН'!$G$14+СВЦЭМ!$D$10+'СЕТ СН'!$G$6-'СЕТ СН'!$G$26</f>
        <v>1336.2250081100001</v>
      </c>
      <c r="Q91" s="36">
        <f>SUMIFS(СВЦЭМ!$D$33:$D$776,СВЦЭМ!$A$33:$A$776,$A91,СВЦЭМ!$B$33:$B$776,Q$83)+'СЕТ СН'!$G$14+СВЦЭМ!$D$10+'СЕТ СН'!$G$6-'СЕТ СН'!$G$26</f>
        <v>1348.0983814200001</v>
      </c>
      <c r="R91" s="36">
        <f>SUMIFS(СВЦЭМ!$D$33:$D$776,СВЦЭМ!$A$33:$A$776,$A91,СВЦЭМ!$B$33:$B$776,R$83)+'СЕТ СН'!$G$14+СВЦЭМ!$D$10+'СЕТ СН'!$G$6-'СЕТ СН'!$G$26</f>
        <v>1337.9226755300001</v>
      </c>
      <c r="S91" s="36">
        <f>SUMIFS(СВЦЭМ!$D$33:$D$776,СВЦЭМ!$A$33:$A$776,$A91,СВЦЭМ!$B$33:$B$776,S$83)+'СЕТ СН'!$G$14+СВЦЭМ!$D$10+'СЕТ СН'!$G$6-'СЕТ СН'!$G$26</f>
        <v>1310.07153563</v>
      </c>
      <c r="T91" s="36">
        <f>SUMIFS(СВЦЭМ!$D$33:$D$776,СВЦЭМ!$A$33:$A$776,$A91,СВЦЭМ!$B$33:$B$776,T$83)+'СЕТ СН'!$G$14+СВЦЭМ!$D$10+'СЕТ СН'!$G$6-'СЕТ СН'!$G$26</f>
        <v>1287.7166511800001</v>
      </c>
      <c r="U91" s="36">
        <f>SUMIFS(СВЦЭМ!$D$33:$D$776,СВЦЭМ!$A$33:$A$776,$A91,СВЦЭМ!$B$33:$B$776,U$83)+'СЕТ СН'!$G$14+СВЦЭМ!$D$10+'СЕТ СН'!$G$6-'СЕТ СН'!$G$26</f>
        <v>1290.3704353800001</v>
      </c>
      <c r="V91" s="36">
        <f>SUMIFS(СВЦЭМ!$D$33:$D$776,СВЦЭМ!$A$33:$A$776,$A91,СВЦЭМ!$B$33:$B$776,V$83)+'СЕТ СН'!$G$14+СВЦЭМ!$D$10+'СЕТ СН'!$G$6-'СЕТ СН'!$G$26</f>
        <v>1295.2335542200001</v>
      </c>
      <c r="W91" s="36">
        <f>SUMIFS(СВЦЭМ!$D$33:$D$776,СВЦЭМ!$A$33:$A$776,$A91,СВЦЭМ!$B$33:$B$776,W$83)+'СЕТ СН'!$G$14+СВЦЭМ!$D$10+'СЕТ СН'!$G$6-'СЕТ СН'!$G$26</f>
        <v>1309.4316985500002</v>
      </c>
      <c r="X91" s="36">
        <f>SUMIFS(СВЦЭМ!$D$33:$D$776,СВЦЭМ!$A$33:$A$776,$A91,СВЦЭМ!$B$33:$B$776,X$83)+'СЕТ СН'!$G$14+СВЦЭМ!$D$10+'СЕТ СН'!$G$6-'СЕТ СН'!$G$26</f>
        <v>1321.4294937500001</v>
      </c>
      <c r="Y91" s="36">
        <f>SUMIFS(СВЦЭМ!$D$33:$D$776,СВЦЭМ!$A$33:$A$776,$A91,СВЦЭМ!$B$33:$B$776,Y$83)+'СЕТ СН'!$G$14+СВЦЭМ!$D$10+'СЕТ СН'!$G$6-'СЕТ СН'!$G$26</f>
        <v>1342.7630852100001</v>
      </c>
    </row>
    <row r="92" spans="1:27" ht="15.75" x14ac:dyDescent="0.2">
      <c r="A92" s="35">
        <f t="shared" si="2"/>
        <v>44205</v>
      </c>
      <c r="B92" s="36">
        <f>SUMIFS(СВЦЭМ!$D$33:$D$776,СВЦЭМ!$A$33:$A$776,$A92,СВЦЭМ!$B$33:$B$776,B$83)+'СЕТ СН'!$G$14+СВЦЭМ!$D$10+'СЕТ СН'!$G$6-'СЕТ СН'!$G$26</f>
        <v>1317.55426005</v>
      </c>
      <c r="C92" s="36">
        <f>SUMIFS(СВЦЭМ!$D$33:$D$776,СВЦЭМ!$A$33:$A$776,$A92,СВЦЭМ!$B$33:$B$776,C$83)+'СЕТ СН'!$G$14+СВЦЭМ!$D$10+'СЕТ СН'!$G$6-'СЕТ СН'!$G$26</f>
        <v>1346.5874304200001</v>
      </c>
      <c r="D92" s="36">
        <f>SUMIFS(СВЦЭМ!$D$33:$D$776,СВЦЭМ!$A$33:$A$776,$A92,СВЦЭМ!$B$33:$B$776,D$83)+'СЕТ СН'!$G$14+СВЦЭМ!$D$10+'СЕТ СН'!$G$6-'СЕТ СН'!$G$26</f>
        <v>1363.3183268100001</v>
      </c>
      <c r="E92" s="36">
        <f>SUMIFS(СВЦЭМ!$D$33:$D$776,СВЦЭМ!$A$33:$A$776,$A92,СВЦЭМ!$B$33:$B$776,E$83)+'СЕТ СН'!$G$14+СВЦЭМ!$D$10+'СЕТ СН'!$G$6-'СЕТ СН'!$G$26</f>
        <v>1370.5386475100001</v>
      </c>
      <c r="F92" s="36">
        <f>SUMIFS(СВЦЭМ!$D$33:$D$776,СВЦЭМ!$A$33:$A$776,$A92,СВЦЭМ!$B$33:$B$776,F$83)+'СЕТ СН'!$G$14+СВЦЭМ!$D$10+'СЕТ СН'!$G$6-'СЕТ СН'!$G$26</f>
        <v>1377.1134981100001</v>
      </c>
      <c r="G92" s="36">
        <f>SUMIFS(СВЦЭМ!$D$33:$D$776,СВЦЭМ!$A$33:$A$776,$A92,СВЦЭМ!$B$33:$B$776,G$83)+'СЕТ СН'!$G$14+СВЦЭМ!$D$10+'СЕТ СН'!$G$6-'СЕТ СН'!$G$26</f>
        <v>1372.51015117</v>
      </c>
      <c r="H92" s="36">
        <f>SUMIFS(СВЦЭМ!$D$33:$D$776,СВЦЭМ!$A$33:$A$776,$A92,СВЦЭМ!$B$33:$B$776,H$83)+'СЕТ СН'!$G$14+СВЦЭМ!$D$10+'СЕТ СН'!$G$6-'СЕТ СН'!$G$26</f>
        <v>1363.82892741</v>
      </c>
      <c r="I92" s="36">
        <f>SUMIFS(СВЦЭМ!$D$33:$D$776,СВЦЭМ!$A$33:$A$776,$A92,СВЦЭМ!$B$33:$B$776,I$83)+'СЕТ СН'!$G$14+СВЦЭМ!$D$10+'СЕТ СН'!$G$6-'СЕТ СН'!$G$26</f>
        <v>1336.37086776</v>
      </c>
      <c r="J92" s="36">
        <f>SUMIFS(СВЦЭМ!$D$33:$D$776,СВЦЭМ!$A$33:$A$776,$A92,СВЦЭМ!$B$33:$B$776,J$83)+'СЕТ СН'!$G$14+СВЦЭМ!$D$10+'СЕТ СН'!$G$6-'СЕТ СН'!$G$26</f>
        <v>1312.2769530100002</v>
      </c>
      <c r="K92" s="36">
        <f>SUMIFS(СВЦЭМ!$D$33:$D$776,СВЦЭМ!$A$33:$A$776,$A92,СВЦЭМ!$B$33:$B$776,K$83)+'СЕТ СН'!$G$14+СВЦЭМ!$D$10+'СЕТ СН'!$G$6-'СЕТ СН'!$G$26</f>
        <v>1291.3319404000001</v>
      </c>
      <c r="L92" s="36">
        <f>SUMIFS(СВЦЭМ!$D$33:$D$776,СВЦЭМ!$A$33:$A$776,$A92,СВЦЭМ!$B$33:$B$776,L$83)+'СЕТ СН'!$G$14+СВЦЭМ!$D$10+'СЕТ СН'!$G$6-'СЕТ СН'!$G$26</f>
        <v>1276.7431310000002</v>
      </c>
      <c r="M92" s="36">
        <f>SUMIFS(СВЦЭМ!$D$33:$D$776,СВЦЭМ!$A$33:$A$776,$A92,СВЦЭМ!$B$33:$B$776,M$83)+'СЕТ СН'!$G$14+СВЦЭМ!$D$10+'СЕТ СН'!$G$6-'СЕТ СН'!$G$26</f>
        <v>1271.9033029300001</v>
      </c>
      <c r="N92" s="36">
        <f>SUMIFS(СВЦЭМ!$D$33:$D$776,СВЦЭМ!$A$33:$A$776,$A92,СВЦЭМ!$B$33:$B$776,N$83)+'СЕТ СН'!$G$14+СВЦЭМ!$D$10+'СЕТ СН'!$G$6-'СЕТ СН'!$G$26</f>
        <v>1290.67433458</v>
      </c>
      <c r="O92" s="36">
        <f>SUMIFS(СВЦЭМ!$D$33:$D$776,СВЦЭМ!$A$33:$A$776,$A92,СВЦЭМ!$B$33:$B$776,O$83)+'СЕТ СН'!$G$14+СВЦЭМ!$D$10+'СЕТ СН'!$G$6-'СЕТ СН'!$G$26</f>
        <v>1303.6742536700001</v>
      </c>
      <c r="P92" s="36">
        <f>SUMIFS(СВЦЭМ!$D$33:$D$776,СВЦЭМ!$A$33:$A$776,$A92,СВЦЭМ!$B$33:$B$776,P$83)+'СЕТ СН'!$G$14+СВЦЭМ!$D$10+'СЕТ СН'!$G$6-'СЕТ СН'!$G$26</f>
        <v>1311.3125211300001</v>
      </c>
      <c r="Q92" s="36">
        <f>SUMIFS(СВЦЭМ!$D$33:$D$776,СВЦЭМ!$A$33:$A$776,$A92,СВЦЭМ!$B$33:$B$776,Q$83)+'СЕТ СН'!$G$14+СВЦЭМ!$D$10+'СЕТ СН'!$G$6-'СЕТ СН'!$G$26</f>
        <v>1314.0571058800001</v>
      </c>
      <c r="R92" s="36">
        <f>SUMIFS(СВЦЭМ!$D$33:$D$776,СВЦЭМ!$A$33:$A$776,$A92,СВЦЭМ!$B$33:$B$776,R$83)+'СЕТ СН'!$G$14+СВЦЭМ!$D$10+'СЕТ СН'!$G$6-'СЕТ СН'!$G$26</f>
        <v>1302.9567404700001</v>
      </c>
      <c r="S92" s="36">
        <f>SUMIFS(СВЦЭМ!$D$33:$D$776,СВЦЭМ!$A$33:$A$776,$A92,СВЦЭМ!$B$33:$B$776,S$83)+'СЕТ СН'!$G$14+СВЦЭМ!$D$10+'СЕТ СН'!$G$6-'СЕТ СН'!$G$26</f>
        <v>1285.2531253000002</v>
      </c>
      <c r="T92" s="36">
        <f>SUMIFS(СВЦЭМ!$D$33:$D$776,СВЦЭМ!$A$33:$A$776,$A92,СВЦЭМ!$B$33:$B$776,T$83)+'СЕТ СН'!$G$14+СВЦЭМ!$D$10+'СЕТ СН'!$G$6-'СЕТ СН'!$G$26</f>
        <v>1266.4766369399999</v>
      </c>
      <c r="U92" s="36">
        <f>SUMIFS(СВЦЭМ!$D$33:$D$776,СВЦЭМ!$A$33:$A$776,$A92,СВЦЭМ!$B$33:$B$776,U$83)+'СЕТ СН'!$G$14+СВЦЭМ!$D$10+'СЕТ СН'!$G$6-'СЕТ СН'!$G$26</f>
        <v>1266.86626088</v>
      </c>
      <c r="V92" s="36">
        <f>SUMIFS(СВЦЭМ!$D$33:$D$776,СВЦЭМ!$A$33:$A$776,$A92,СВЦЭМ!$B$33:$B$776,V$83)+'СЕТ СН'!$G$14+СВЦЭМ!$D$10+'СЕТ СН'!$G$6-'СЕТ СН'!$G$26</f>
        <v>1260.1555228500001</v>
      </c>
      <c r="W92" s="36">
        <f>SUMIFS(СВЦЭМ!$D$33:$D$776,СВЦЭМ!$A$33:$A$776,$A92,СВЦЭМ!$B$33:$B$776,W$83)+'СЕТ СН'!$G$14+СВЦЭМ!$D$10+'СЕТ СН'!$G$6-'СЕТ СН'!$G$26</f>
        <v>1281.3022377100001</v>
      </c>
      <c r="X92" s="36">
        <f>SUMIFS(СВЦЭМ!$D$33:$D$776,СВЦЭМ!$A$33:$A$776,$A92,СВЦЭМ!$B$33:$B$776,X$83)+'СЕТ СН'!$G$14+СВЦЭМ!$D$10+'СЕТ СН'!$G$6-'СЕТ СН'!$G$26</f>
        <v>1295.4046588200001</v>
      </c>
      <c r="Y92" s="36">
        <f>SUMIFS(СВЦЭМ!$D$33:$D$776,СВЦЭМ!$A$33:$A$776,$A92,СВЦЭМ!$B$33:$B$776,Y$83)+'СЕТ СН'!$G$14+СВЦЭМ!$D$10+'СЕТ СН'!$G$6-'СЕТ СН'!$G$26</f>
        <v>1310.1525219</v>
      </c>
    </row>
    <row r="93" spans="1:27" ht="15.75" x14ac:dyDescent="0.2">
      <c r="A93" s="35">
        <f t="shared" si="2"/>
        <v>44206</v>
      </c>
      <c r="B93" s="36">
        <f>SUMIFS(СВЦЭМ!$D$33:$D$776,СВЦЭМ!$A$33:$A$776,$A93,СВЦЭМ!$B$33:$B$776,B$83)+'СЕТ СН'!$G$14+СВЦЭМ!$D$10+'СЕТ СН'!$G$6-'СЕТ СН'!$G$26</f>
        <v>1306.6086003500002</v>
      </c>
      <c r="C93" s="36">
        <f>SUMIFS(СВЦЭМ!$D$33:$D$776,СВЦЭМ!$A$33:$A$776,$A93,СВЦЭМ!$B$33:$B$776,C$83)+'СЕТ СН'!$G$14+СВЦЭМ!$D$10+'СЕТ СН'!$G$6-'СЕТ СН'!$G$26</f>
        <v>1341.98268366</v>
      </c>
      <c r="D93" s="36">
        <f>SUMIFS(СВЦЭМ!$D$33:$D$776,СВЦЭМ!$A$33:$A$776,$A93,СВЦЭМ!$B$33:$B$776,D$83)+'СЕТ СН'!$G$14+СВЦЭМ!$D$10+'СЕТ СН'!$G$6-'СЕТ СН'!$G$26</f>
        <v>1365.4178240900001</v>
      </c>
      <c r="E93" s="36">
        <f>SUMIFS(СВЦЭМ!$D$33:$D$776,СВЦЭМ!$A$33:$A$776,$A93,СВЦЭМ!$B$33:$B$776,E$83)+'СЕТ СН'!$G$14+СВЦЭМ!$D$10+'СЕТ СН'!$G$6-'СЕТ СН'!$G$26</f>
        <v>1372.6016964600001</v>
      </c>
      <c r="F93" s="36">
        <f>SUMIFS(СВЦЭМ!$D$33:$D$776,СВЦЭМ!$A$33:$A$776,$A93,СВЦЭМ!$B$33:$B$776,F$83)+'СЕТ СН'!$G$14+СВЦЭМ!$D$10+'СЕТ СН'!$G$6-'СЕТ СН'!$G$26</f>
        <v>1383.9555116900001</v>
      </c>
      <c r="G93" s="36">
        <f>SUMIFS(СВЦЭМ!$D$33:$D$776,СВЦЭМ!$A$33:$A$776,$A93,СВЦЭМ!$B$33:$B$776,G$83)+'СЕТ СН'!$G$14+СВЦЭМ!$D$10+'СЕТ СН'!$G$6-'СЕТ СН'!$G$26</f>
        <v>1379.9195893900001</v>
      </c>
      <c r="H93" s="36">
        <f>SUMIFS(СВЦЭМ!$D$33:$D$776,СВЦЭМ!$A$33:$A$776,$A93,СВЦЭМ!$B$33:$B$776,H$83)+'СЕТ СН'!$G$14+СВЦЭМ!$D$10+'СЕТ СН'!$G$6-'СЕТ СН'!$G$26</f>
        <v>1366.6894877300001</v>
      </c>
      <c r="I93" s="36">
        <f>SUMIFS(СВЦЭМ!$D$33:$D$776,СВЦЭМ!$A$33:$A$776,$A93,СВЦЭМ!$B$33:$B$776,I$83)+'СЕТ СН'!$G$14+СВЦЭМ!$D$10+'СЕТ СН'!$G$6-'СЕТ СН'!$G$26</f>
        <v>1357.4144829700001</v>
      </c>
      <c r="J93" s="36">
        <f>SUMIFS(СВЦЭМ!$D$33:$D$776,СВЦЭМ!$A$33:$A$776,$A93,СВЦЭМ!$B$33:$B$776,J$83)+'СЕТ СН'!$G$14+СВЦЭМ!$D$10+'СЕТ СН'!$G$6-'СЕТ СН'!$G$26</f>
        <v>1349.17591339</v>
      </c>
      <c r="K93" s="36">
        <f>SUMIFS(СВЦЭМ!$D$33:$D$776,СВЦЭМ!$A$33:$A$776,$A93,СВЦЭМ!$B$33:$B$776,K$83)+'СЕТ СН'!$G$14+СВЦЭМ!$D$10+'СЕТ СН'!$G$6-'СЕТ СН'!$G$26</f>
        <v>1322.3899795</v>
      </c>
      <c r="L93" s="36">
        <f>SUMIFS(СВЦЭМ!$D$33:$D$776,СВЦЭМ!$A$33:$A$776,$A93,СВЦЭМ!$B$33:$B$776,L$83)+'СЕТ СН'!$G$14+СВЦЭМ!$D$10+'СЕТ СН'!$G$6-'СЕТ СН'!$G$26</f>
        <v>1293.68649888</v>
      </c>
      <c r="M93" s="36">
        <f>SUMIFS(СВЦЭМ!$D$33:$D$776,СВЦЭМ!$A$33:$A$776,$A93,СВЦЭМ!$B$33:$B$776,M$83)+'СЕТ СН'!$G$14+СВЦЭМ!$D$10+'СЕТ СН'!$G$6-'СЕТ СН'!$G$26</f>
        <v>1289.2066233400001</v>
      </c>
      <c r="N93" s="36">
        <f>SUMIFS(СВЦЭМ!$D$33:$D$776,СВЦЭМ!$A$33:$A$776,$A93,СВЦЭМ!$B$33:$B$776,N$83)+'СЕТ СН'!$G$14+СВЦЭМ!$D$10+'СЕТ СН'!$G$6-'СЕТ СН'!$G$26</f>
        <v>1307.80035395</v>
      </c>
      <c r="O93" s="36">
        <f>SUMIFS(СВЦЭМ!$D$33:$D$776,СВЦЭМ!$A$33:$A$776,$A93,СВЦЭМ!$B$33:$B$776,O$83)+'СЕТ СН'!$G$14+СВЦЭМ!$D$10+'СЕТ СН'!$G$6-'СЕТ СН'!$G$26</f>
        <v>1317.2274923</v>
      </c>
      <c r="P93" s="36">
        <f>SUMIFS(СВЦЭМ!$D$33:$D$776,СВЦЭМ!$A$33:$A$776,$A93,СВЦЭМ!$B$33:$B$776,P$83)+'СЕТ СН'!$G$14+СВЦЭМ!$D$10+'СЕТ СН'!$G$6-'СЕТ СН'!$G$26</f>
        <v>1327.4035039600001</v>
      </c>
      <c r="Q93" s="36">
        <f>SUMIFS(СВЦЭМ!$D$33:$D$776,СВЦЭМ!$A$33:$A$776,$A93,СВЦЭМ!$B$33:$B$776,Q$83)+'СЕТ СН'!$G$14+СВЦЭМ!$D$10+'СЕТ СН'!$G$6-'СЕТ СН'!$G$26</f>
        <v>1330.0249415400001</v>
      </c>
      <c r="R93" s="36">
        <f>SUMIFS(СВЦЭМ!$D$33:$D$776,СВЦЭМ!$A$33:$A$776,$A93,СВЦЭМ!$B$33:$B$776,R$83)+'СЕТ СН'!$G$14+СВЦЭМ!$D$10+'СЕТ СН'!$G$6-'СЕТ СН'!$G$26</f>
        <v>1315.2528680200001</v>
      </c>
      <c r="S93" s="36">
        <f>SUMIFS(СВЦЭМ!$D$33:$D$776,СВЦЭМ!$A$33:$A$776,$A93,СВЦЭМ!$B$33:$B$776,S$83)+'СЕТ СН'!$G$14+СВЦЭМ!$D$10+'СЕТ СН'!$G$6-'СЕТ СН'!$G$26</f>
        <v>1288.5616023600001</v>
      </c>
      <c r="T93" s="36">
        <f>SUMIFS(СВЦЭМ!$D$33:$D$776,СВЦЭМ!$A$33:$A$776,$A93,СВЦЭМ!$B$33:$B$776,T$83)+'СЕТ СН'!$G$14+СВЦЭМ!$D$10+'СЕТ СН'!$G$6-'СЕТ СН'!$G$26</f>
        <v>1262.1405289700001</v>
      </c>
      <c r="U93" s="36">
        <f>SUMIFS(СВЦЭМ!$D$33:$D$776,СВЦЭМ!$A$33:$A$776,$A93,СВЦЭМ!$B$33:$B$776,U$83)+'СЕТ СН'!$G$14+СВЦЭМ!$D$10+'СЕТ СН'!$G$6-'СЕТ СН'!$G$26</f>
        <v>1267.14841695</v>
      </c>
      <c r="V93" s="36">
        <f>SUMIFS(СВЦЭМ!$D$33:$D$776,СВЦЭМ!$A$33:$A$776,$A93,СВЦЭМ!$B$33:$B$776,V$83)+'СЕТ СН'!$G$14+СВЦЭМ!$D$10+'СЕТ СН'!$G$6-'СЕТ СН'!$G$26</f>
        <v>1263.06051729</v>
      </c>
      <c r="W93" s="36">
        <f>SUMIFS(СВЦЭМ!$D$33:$D$776,СВЦЭМ!$A$33:$A$776,$A93,СВЦЭМ!$B$33:$B$776,W$83)+'СЕТ СН'!$G$14+СВЦЭМ!$D$10+'СЕТ СН'!$G$6-'СЕТ СН'!$G$26</f>
        <v>1286.8951869100001</v>
      </c>
      <c r="X93" s="36">
        <f>SUMIFS(СВЦЭМ!$D$33:$D$776,СВЦЭМ!$A$33:$A$776,$A93,СВЦЭМ!$B$33:$B$776,X$83)+'СЕТ СН'!$G$14+СВЦЭМ!$D$10+'СЕТ СН'!$G$6-'СЕТ СН'!$G$26</f>
        <v>1306.72167014</v>
      </c>
      <c r="Y93" s="36">
        <f>SUMIFS(СВЦЭМ!$D$33:$D$776,СВЦЭМ!$A$33:$A$776,$A93,СВЦЭМ!$B$33:$B$776,Y$83)+'СЕТ СН'!$G$14+СВЦЭМ!$D$10+'СЕТ СН'!$G$6-'СЕТ СН'!$G$26</f>
        <v>1325.51803335</v>
      </c>
    </row>
    <row r="94" spans="1:27" ht="15.75" x14ac:dyDescent="0.2">
      <c r="A94" s="35">
        <f t="shared" si="2"/>
        <v>44207</v>
      </c>
      <c r="B94" s="36">
        <f>SUMIFS(СВЦЭМ!$D$33:$D$776,СВЦЭМ!$A$33:$A$776,$A94,СВЦЭМ!$B$33:$B$776,B$83)+'СЕТ СН'!$G$14+СВЦЭМ!$D$10+'СЕТ СН'!$G$6-'СЕТ СН'!$G$26</f>
        <v>1364.9844759900002</v>
      </c>
      <c r="C94" s="36">
        <f>SUMIFS(СВЦЭМ!$D$33:$D$776,СВЦЭМ!$A$33:$A$776,$A94,СВЦЭМ!$B$33:$B$776,C$83)+'СЕТ СН'!$G$14+СВЦЭМ!$D$10+'СЕТ СН'!$G$6-'СЕТ СН'!$G$26</f>
        <v>1404.8964760800002</v>
      </c>
      <c r="D94" s="36">
        <f>SUMIFS(СВЦЭМ!$D$33:$D$776,СВЦЭМ!$A$33:$A$776,$A94,СВЦЭМ!$B$33:$B$776,D$83)+'СЕТ СН'!$G$14+СВЦЭМ!$D$10+'СЕТ СН'!$G$6-'СЕТ СН'!$G$26</f>
        <v>1411.3212646300001</v>
      </c>
      <c r="E94" s="36">
        <f>SUMIFS(СВЦЭМ!$D$33:$D$776,СВЦЭМ!$A$33:$A$776,$A94,СВЦЭМ!$B$33:$B$776,E$83)+'СЕТ СН'!$G$14+СВЦЭМ!$D$10+'СЕТ СН'!$G$6-'СЕТ СН'!$G$26</f>
        <v>1407.2853204</v>
      </c>
      <c r="F94" s="36">
        <f>SUMIFS(СВЦЭМ!$D$33:$D$776,СВЦЭМ!$A$33:$A$776,$A94,СВЦЭМ!$B$33:$B$776,F$83)+'СЕТ СН'!$G$14+СВЦЭМ!$D$10+'СЕТ СН'!$G$6-'СЕТ СН'!$G$26</f>
        <v>1409.9152260600001</v>
      </c>
      <c r="G94" s="36">
        <f>SUMIFS(СВЦЭМ!$D$33:$D$776,СВЦЭМ!$A$33:$A$776,$A94,СВЦЭМ!$B$33:$B$776,G$83)+'СЕТ СН'!$G$14+СВЦЭМ!$D$10+'СЕТ СН'!$G$6-'СЕТ СН'!$G$26</f>
        <v>1415.0039302800001</v>
      </c>
      <c r="H94" s="36">
        <f>SUMIFS(СВЦЭМ!$D$33:$D$776,СВЦЭМ!$A$33:$A$776,$A94,СВЦЭМ!$B$33:$B$776,H$83)+'СЕТ СН'!$G$14+СВЦЭМ!$D$10+'СЕТ СН'!$G$6-'СЕТ СН'!$G$26</f>
        <v>1405.2929588200002</v>
      </c>
      <c r="I94" s="36">
        <f>SUMIFS(СВЦЭМ!$D$33:$D$776,СВЦЭМ!$A$33:$A$776,$A94,СВЦЭМ!$B$33:$B$776,I$83)+'СЕТ СН'!$G$14+СВЦЭМ!$D$10+'СЕТ СН'!$G$6-'СЕТ СН'!$G$26</f>
        <v>1362.4255020800001</v>
      </c>
      <c r="J94" s="36">
        <f>SUMIFS(СВЦЭМ!$D$33:$D$776,СВЦЭМ!$A$33:$A$776,$A94,СВЦЭМ!$B$33:$B$776,J$83)+'СЕТ СН'!$G$14+СВЦЭМ!$D$10+'СЕТ СН'!$G$6-'СЕТ СН'!$G$26</f>
        <v>1325.0119074300001</v>
      </c>
      <c r="K94" s="36">
        <f>SUMIFS(СВЦЭМ!$D$33:$D$776,СВЦЭМ!$A$33:$A$776,$A94,СВЦЭМ!$B$33:$B$776,K$83)+'СЕТ СН'!$G$14+СВЦЭМ!$D$10+'СЕТ СН'!$G$6-'СЕТ СН'!$G$26</f>
        <v>1308.5113608500001</v>
      </c>
      <c r="L94" s="36">
        <f>SUMIFS(СВЦЭМ!$D$33:$D$776,СВЦЭМ!$A$33:$A$776,$A94,СВЦЭМ!$B$33:$B$776,L$83)+'СЕТ СН'!$G$14+СВЦЭМ!$D$10+'СЕТ СН'!$G$6-'СЕТ СН'!$G$26</f>
        <v>1303.60121183</v>
      </c>
      <c r="M94" s="36">
        <f>SUMIFS(СВЦЭМ!$D$33:$D$776,СВЦЭМ!$A$33:$A$776,$A94,СВЦЭМ!$B$33:$B$776,M$83)+'СЕТ СН'!$G$14+СВЦЭМ!$D$10+'СЕТ СН'!$G$6-'СЕТ СН'!$G$26</f>
        <v>1311.6580868800002</v>
      </c>
      <c r="N94" s="36">
        <f>SUMIFS(СВЦЭМ!$D$33:$D$776,СВЦЭМ!$A$33:$A$776,$A94,СВЦЭМ!$B$33:$B$776,N$83)+'СЕТ СН'!$G$14+СВЦЭМ!$D$10+'СЕТ СН'!$G$6-'СЕТ СН'!$G$26</f>
        <v>1321.8740155400001</v>
      </c>
      <c r="O94" s="36">
        <f>SUMIFS(СВЦЭМ!$D$33:$D$776,СВЦЭМ!$A$33:$A$776,$A94,СВЦЭМ!$B$33:$B$776,O$83)+'СЕТ СН'!$G$14+СВЦЭМ!$D$10+'СЕТ СН'!$G$6-'СЕТ СН'!$G$26</f>
        <v>1332.2164116200001</v>
      </c>
      <c r="P94" s="36">
        <f>SUMIFS(СВЦЭМ!$D$33:$D$776,СВЦЭМ!$A$33:$A$776,$A94,СВЦЭМ!$B$33:$B$776,P$83)+'СЕТ СН'!$G$14+СВЦЭМ!$D$10+'СЕТ СН'!$G$6-'СЕТ СН'!$G$26</f>
        <v>1344.32346714</v>
      </c>
      <c r="Q94" s="36">
        <f>SUMIFS(СВЦЭМ!$D$33:$D$776,СВЦЭМ!$A$33:$A$776,$A94,СВЦЭМ!$B$33:$B$776,Q$83)+'СЕТ СН'!$G$14+СВЦЭМ!$D$10+'СЕТ СН'!$G$6-'СЕТ СН'!$G$26</f>
        <v>1351.2694878500001</v>
      </c>
      <c r="R94" s="36">
        <f>SUMIFS(СВЦЭМ!$D$33:$D$776,СВЦЭМ!$A$33:$A$776,$A94,СВЦЭМ!$B$33:$B$776,R$83)+'СЕТ СН'!$G$14+СВЦЭМ!$D$10+'СЕТ СН'!$G$6-'СЕТ СН'!$G$26</f>
        <v>1339.0358319300001</v>
      </c>
      <c r="S94" s="36">
        <f>SUMIFS(СВЦЭМ!$D$33:$D$776,СВЦЭМ!$A$33:$A$776,$A94,СВЦЭМ!$B$33:$B$776,S$83)+'СЕТ СН'!$G$14+СВЦЭМ!$D$10+'СЕТ СН'!$G$6-'СЕТ СН'!$G$26</f>
        <v>1314.2614355200001</v>
      </c>
      <c r="T94" s="36">
        <f>SUMIFS(СВЦЭМ!$D$33:$D$776,СВЦЭМ!$A$33:$A$776,$A94,СВЦЭМ!$B$33:$B$776,T$83)+'СЕТ СН'!$G$14+СВЦЭМ!$D$10+'СЕТ СН'!$G$6-'СЕТ СН'!$G$26</f>
        <v>1285.68211677</v>
      </c>
      <c r="U94" s="36">
        <f>SUMIFS(СВЦЭМ!$D$33:$D$776,СВЦЭМ!$A$33:$A$776,$A94,СВЦЭМ!$B$33:$B$776,U$83)+'СЕТ СН'!$G$14+СВЦЭМ!$D$10+'СЕТ СН'!$G$6-'СЕТ СН'!$G$26</f>
        <v>1285.21059859</v>
      </c>
      <c r="V94" s="36">
        <f>SUMIFS(СВЦЭМ!$D$33:$D$776,СВЦЭМ!$A$33:$A$776,$A94,СВЦЭМ!$B$33:$B$776,V$83)+'СЕТ СН'!$G$14+СВЦЭМ!$D$10+'СЕТ СН'!$G$6-'СЕТ СН'!$G$26</f>
        <v>1299.63905232</v>
      </c>
      <c r="W94" s="36">
        <f>SUMIFS(СВЦЭМ!$D$33:$D$776,СВЦЭМ!$A$33:$A$776,$A94,СВЦЭМ!$B$33:$B$776,W$83)+'СЕТ СН'!$G$14+СВЦЭМ!$D$10+'СЕТ СН'!$G$6-'СЕТ СН'!$G$26</f>
        <v>1315.68520401</v>
      </c>
      <c r="X94" s="36">
        <f>SUMIFS(СВЦЭМ!$D$33:$D$776,СВЦЭМ!$A$33:$A$776,$A94,СВЦЭМ!$B$33:$B$776,X$83)+'СЕТ СН'!$G$14+СВЦЭМ!$D$10+'СЕТ СН'!$G$6-'СЕТ СН'!$G$26</f>
        <v>1318.76979213</v>
      </c>
      <c r="Y94" s="36">
        <f>SUMIFS(СВЦЭМ!$D$33:$D$776,СВЦЭМ!$A$33:$A$776,$A94,СВЦЭМ!$B$33:$B$776,Y$83)+'СЕТ СН'!$G$14+СВЦЭМ!$D$10+'СЕТ СН'!$G$6-'СЕТ СН'!$G$26</f>
        <v>1336.4663562800001</v>
      </c>
    </row>
    <row r="95" spans="1:27" ht="15.75" x14ac:dyDescent="0.2">
      <c r="A95" s="35">
        <f t="shared" si="2"/>
        <v>44208</v>
      </c>
      <c r="B95" s="36">
        <f>SUMIFS(СВЦЭМ!$D$33:$D$776,СВЦЭМ!$A$33:$A$776,$A95,СВЦЭМ!$B$33:$B$776,B$83)+'СЕТ СН'!$G$14+СВЦЭМ!$D$10+'СЕТ СН'!$G$6-'СЕТ СН'!$G$26</f>
        <v>1307.6688501800002</v>
      </c>
      <c r="C95" s="36">
        <f>SUMIFS(СВЦЭМ!$D$33:$D$776,СВЦЭМ!$A$33:$A$776,$A95,СВЦЭМ!$B$33:$B$776,C$83)+'СЕТ СН'!$G$14+СВЦЭМ!$D$10+'СЕТ СН'!$G$6-'СЕТ СН'!$G$26</f>
        <v>1341.95264692</v>
      </c>
      <c r="D95" s="36">
        <f>SUMIFS(СВЦЭМ!$D$33:$D$776,СВЦЭМ!$A$33:$A$776,$A95,СВЦЭМ!$B$33:$B$776,D$83)+'СЕТ СН'!$G$14+СВЦЭМ!$D$10+'СЕТ СН'!$G$6-'СЕТ СН'!$G$26</f>
        <v>1359.1508056300001</v>
      </c>
      <c r="E95" s="36">
        <f>SUMIFS(СВЦЭМ!$D$33:$D$776,СВЦЭМ!$A$33:$A$776,$A95,СВЦЭМ!$B$33:$B$776,E$83)+'СЕТ СН'!$G$14+СВЦЭМ!$D$10+'СЕТ СН'!$G$6-'СЕТ СН'!$G$26</f>
        <v>1371.68175268</v>
      </c>
      <c r="F95" s="36">
        <f>SUMIFS(СВЦЭМ!$D$33:$D$776,СВЦЭМ!$A$33:$A$776,$A95,СВЦЭМ!$B$33:$B$776,F$83)+'СЕТ СН'!$G$14+СВЦЭМ!$D$10+'СЕТ СН'!$G$6-'СЕТ СН'!$G$26</f>
        <v>1376.64334319</v>
      </c>
      <c r="G95" s="36">
        <f>SUMIFS(СВЦЭМ!$D$33:$D$776,СВЦЭМ!$A$33:$A$776,$A95,СВЦЭМ!$B$33:$B$776,G$83)+'СЕТ СН'!$G$14+СВЦЭМ!$D$10+'СЕТ СН'!$G$6-'СЕТ СН'!$G$26</f>
        <v>1367.2750250600002</v>
      </c>
      <c r="H95" s="36">
        <f>SUMIFS(СВЦЭМ!$D$33:$D$776,СВЦЭМ!$A$33:$A$776,$A95,СВЦЭМ!$B$33:$B$776,H$83)+'СЕТ СН'!$G$14+СВЦЭМ!$D$10+'СЕТ СН'!$G$6-'СЕТ СН'!$G$26</f>
        <v>1359.3575663400002</v>
      </c>
      <c r="I95" s="36">
        <f>SUMIFS(СВЦЭМ!$D$33:$D$776,СВЦЭМ!$A$33:$A$776,$A95,СВЦЭМ!$B$33:$B$776,I$83)+'СЕТ СН'!$G$14+СВЦЭМ!$D$10+'СЕТ СН'!$G$6-'СЕТ СН'!$G$26</f>
        <v>1321.2129131700001</v>
      </c>
      <c r="J95" s="36">
        <f>SUMIFS(СВЦЭМ!$D$33:$D$776,СВЦЭМ!$A$33:$A$776,$A95,СВЦЭМ!$B$33:$B$776,J$83)+'СЕТ СН'!$G$14+СВЦЭМ!$D$10+'СЕТ СН'!$G$6-'СЕТ СН'!$G$26</f>
        <v>1286.4277169500001</v>
      </c>
      <c r="K95" s="36">
        <f>SUMIFS(СВЦЭМ!$D$33:$D$776,СВЦЭМ!$A$33:$A$776,$A95,СВЦЭМ!$B$33:$B$776,K$83)+'СЕТ СН'!$G$14+СВЦЭМ!$D$10+'СЕТ СН'!$G$6-'СЕТ СН'!$G$26</f>
        <v>1284.6006177000002</v>
      </c>
      <c r="L95" s="36">
        <f>SUMIFS(СВЦЭМ!$D$33:$D$776,СВЦЭМ!$A$33:$A$776,$A95,СВЦЭМ!$B$33:$B$776,L$83)+'СЕТ СН'!$G$14+СВЦЭМ!$D$10+'СЕТ СН'!$G$6-'СЕТ СН'!$G$26</f>
        <v>1277.66218162</v>
      </c>
      <c r="M95" s="36">
        <f>SUMIFS(СВЦЭМ!$D$33:$D$776,СВЦЭМ!$A$33:$A$776,$A95,СВЦЭМ!$B$33:$B$776,M$83)+'СЕТ СН'!$G$14+СВЦЭМ!$D$10+'СЕТ СН'!$G$6-'СЕТ СН'!$G$26</f>
        <v>1283.98310659</v>
      </c>
      <c r="N95" s="36">
        <f>SUMIFS(СВЦЭМ!$D$33:$D$776,СВЦЭМ!$A$33:$A$776,$A95,СВЦЭМ!$B$33:$B$776,N$83)+'СЕТ СН'!$G$14+СВЦЭМ!$D$10+'СЕТ СН'!$G$6-'СЕТ СН'!$G$26</f>
        <v>1290.0372048000002</v>
      </c>
      <c r="O95" s="36">
        <f>SUMIFS(СВЦЭМ!$D$33:$D$776,СВЦЭМ!$A$33:$A$776,$A95,СВЦЭМ!$B$33:$B$776,O$83)+'СЕТ СН'!$G$14+СВЦЭМ!$D$10+'СЕТ СН'!$G$6-'СЕТ СН'!$G$26</f>
        <v>1302.9764800200001</v>
      </c>
      <c r="P95" s="36">
        <f>SUMIFS(СВЦЭМ!$D$33:$D$776,СВЦЭМ!$A$33:$A$776,$A95,СВЦЭМ!$B$33:$B$776,P$83)+'СЕТ СН'!$G$14+СВЦЭМ!$D$10+'СЕТ СН'!$G$6-'СЕТ СН'!$G$26</f>
        <v>1312.20155376</v>
      </c>
      <c r="Q95" s="36">
        <f>SUMIFS(СВЦЭМ!$D$33:$D$776,СВЦЭМ!$A$33:$A$776,$A95,СВЦЭМ!$B$33:$B$776,Q$83)+'СЕТ СН'!$G$14+СВЦЭМ!$D$10+'СЕТ СН'!$G$6-'СЕТ СН'!$G$26</f>
        <v>1313.1402315300002</v>
      </c>
      <c r="R95" s="36">
        <f>SUMIFS(СВЦЭМ!$D$33:$D$776,СВЦЭМ!$A$33:$A$776,$A95,СВЦЭМ!$B$33:$B$776,R$83)+'СЕТ СН'!$G$14+СВЦЭМ!$D$10+'СЕТ СН'!$G$6-'СЕТ СН'!$G$26</f>
        <v>1302.1723301000002</v>
      </c>
      <c r="S95" s="36">
        <f>SUMIFS(СВЦЭМ!$D$33:$D$776,СВЦЭМ!$A$33:$A$776,$A95,СВЦЭМ!$B$33:$B$776,S$83)+'СЕТ СН'!$G$14+СВЦЭМ!$D$10+'СЕТ СН'!$G$6-'СЕТ СН'!$G$26</f>
        <v>1282.0094502500001</v>
      </c>
      <c r="T95" s="36">
        <f>SUMIFS(СВЦЭМ!$D$33:$D$776,СВЦЭМ!$A$33:$A$776,$A95,СВЦЭМ!$B$33:$B$776,T$83)+'СЕТ СН'!$G$14+СВЦЭМ!$D$10+'СЕТ СН'!$G$6-'СЕТ СН'!$G$26</f>
        <v>1269.6028574900001</v>
      </c>
      <c r="U95" s="36">
        <f>SUMIFS(СВЦЭМ!$D$33:$D$776,СВЦЭМ!$A$33:$A$776,$A95,СВЦЭМ!$B$33:$B$776,U$83)+'СЕТ СН'!$G$14+СВЦЭМ!$D$10+'СЕТ СН'!$G$6-'СЕТ СН'!$G$26</f>
        <v>1270.8923255200002</v>
      </c>
      <c r="V95" s="36">
        <f>SUMIFS(СВЦЭМ!$D$33:$D$776,СВЦЭМ!$A$33:$A$776,$A95,СВЦЭМ!$B$33:$B$776,V$83)+'СЕТ СН'!$G$14+СВЦЭМ!$D$10+'СЕТ СН'!$G$6-'СЕТ СН'!$G$26</f>
        <v>1287.01335978</v>
      </c>
      <c r="W95" s="36">
        <f>SUMIFS(СВЦЭМ!$D$33:$D$776,СВЦЭМ!$A$33:$A$776,$A95,СВЦЭМ!$B$33:$B$776,W$83)+'СЕТ СН'!$G$14+СВЦЭМ!$D$10+'СЕТ СН'!$G$6-'СЕТ СН'!$G$26</f>
        <v>1307.0176878700001</v>
      </c>
      <c r="X95" s="36">
        <f>SUMIFS(СВЦЭМ!$D$33:$D$776,СВЦЭМ!$A$33:$A$776,$A95,СВЦЭМ!$B$33:$B$776,X$83)+'СЕТ СН'!$G$14+СВЦЭМ!$D$10+'СЕТ СН'!$G$6-'СЕТ СН'!$G$26</f>
        <v>1314.04779046</v>
      </c>
      <c r="Y95" s="36">
        <f>SUMIFS(СВЦЭМ!$D$33:$D$776,СВЦЭМ!$A$33:$A$776,$A95,СВЦЭМ!$B$33:$B$776,Y$83)+'СЕТ СН'!$G$14+СВЦЭМ!$D$10+'СЕТ СН'!$G$6-'СЕТ СН'!$G$26</f>
        <v>1339.62111944</v>
      </c>
    </row>
    <row r="96" spans="1:27" ht="15.75" x14ac:dyDescent="0.2">
      <c r="A96" s="35">
        <f t="shared" si="2"/>
        <v>44209</v>
      </c>
      <c r="B96" s="36">
        <f>SUMIFS(СВЦЭМ!$D$33:$D$776,СВЦЭМ!$A$33:$A$776,$A96,СВЦЭМ!$B$33:$B$776,B$83)+'СЕТ СН'!$G$14+СВЦЭМ!$D$10+'СЕТ СН'!$G$6-'СЕТ СН'!$G$26</f>
        <v>1330.60111725</v>
      </c>
      <c r="C96" s="36">
        <f>SUMIFS(СВЦЭМ!$D$33:$D$776,СВЦЭМ!$A$33:$A$776,$A96,СВЦЭМ!$B$33:$B$776,C$83)+'СЕТ СН'!$G$14+СВЦЭМ!$D$10+'СЕТ СН'!$G$6-'СЕТ СН'!$G$26</f>
        <v>1369.3824628900002</v>
      </c>
      <c r="D96" s="36">
        <f>SUMIFS(СВЦЭМ!$D$33:$D$776,СВЦЭМ!$A$33:$A$776,$A96,СВЦЭМ!$B$33:$B$776,D$83)+'СЕТ СН'!$G$14+СВЦЭМ!$D$10+'СЕТ СН'!$G$6-'СЕТ СН'!$G$26</f>
        <v>1383.5376002300002</v>
      </c>
      <c r="E96" s="36">
        <f>SUMIFS(СВЦЭМ!$D$33:$D$776,СВЦЭМ!$A$33:$A$776,$A96,СВЦЭМ!$B$33:$B$776,E$83)+'СЕТ СН'!$G$14+СВЦЭМ!$D$10+'СЕТ СН'!$G$6-'СЕТ СН'!$G$26</f>
        <v>1400.0219656000002</v>
      </c>
      <c r="F96" s="36">
        <f>SUMIFS(СВЦЭМ!$D$33:$D$776,СВЦЭМ!$A$33:$A$776,$A96,СВЦЭМ!$B$33:$B$776,F$83)+'СЕТ СН'!$G$14+СВЦЭМ!$D$10+'СЕТ СН'!$G$6-'СЕТ СН'!$G$26</f>
        <v>1398.7951087600002</v>
      </c>
      <c r="G96" s="36">
        <f>SUMIFS(СВЦЭМ!$D$33:$D$776,СВЦЭМ!$A$33:$A$776,$A96,СВЦЭМ!$B$33:$B$776,G$83)+'СЕТ СН'!$G$14+СВЦЭМ!$D$10+'СЕТ СН'!$G$6-'СЕТ СН'!$G$26</f>
        <v>1390.1901199600002</v>
      </c>
      <c r="H96" s="36">
        <f>SUMIFS(СВЦЭМ!$D$33:$D$776,СВЦЭМ!$A$33:$A$776,$A96,СВЦЭМ!$B$33:$B$776,H$83)+'СЕТ СН'!$G$14+СВЦЭМ!$D$10+'СЕТ СН'!$G$6-'СЕТ СН'!$G$26</f>
        <v>1369.89218162</v>
      </c>
      <c r="I96" s="36">
        <f>SUMIFS(СВЦЭМ!$D$33:$D$776,СВЦЭМ!$A$33:$A$776,$A96,СВЦЭМ!$B$33:$B$776,I$83)+'СЕТ СН'!$G$14+СВЦЭМ!$D$10+'СЕТ СН'!$G$6-'СЕТ СН'!$G$26</f>
        <v>1342.7630135000002</v>
      </c>
      <c r="J96" s="36">
        <f>SUMIFS(СВЦЭМ!$D$33:$D$776,СВЦЭМ!$A$33:$A$776,$A96,СВЦЭМ!$B$33:$B$776,J$83)+'СЕТ СН'!$G$14+СВЦЭМ!$D$10+'СЕТ СН'!$G$6-'СЕТ СН'!$G$26</f>
        <v>1321.4204054500001</v>
      </c>
      <c r="K96" s="36">
        <f>SUMIFS(СВЦЭМ!$D$33:$D$776,СВЦЭМ!$A$33:$A$776,$A96,СВЦЭМ!$B$33:$B$776,K$83)+'СЕТ СН'!$G$14+СВЦЭМ!$D$10+'СЕТ СН'!$G$6-'СЕТ СН'!$G$26</f>
        <v>1316.4361227500001</v>
      </c>
      <c r="L96" s="36">
        <f>SUMIFS(СВЦЭМ!$D$33:$D$776,СВЦЭМ!$A$33:$A$776,$A96,СВЦЭМ!$B$33:$B$776,L$83)+'СЕТ СН'!$G$14+СВЦЭМ!$D$10+'СЕТ СН'!$G$6-'СЕТ СН'!$G$26</f>
        <v>1295.0924945200002</v>
      </c>
      <c r="M96" s="36">
        <f>SUMIFS(СВЦЭМ!$D$33:$D$776,СВЦЭМ!$A$33:$A$776,$A96,СВЦЭМ!$B$33:$B$776,M$83)+'СЕТ СН'!$G$14+СВЦЭМ!$D$10+'СЕТ СН'!$G$6-'СЕТ СН'!$G$26</f>
        <v>1293.3770202100002</v>
      </c>
      <c r="N96" s="36">
        <f>SUMIFS(СВЦЭМ!$D$33:$D$776,СВЦЭМ!$A$33:$A$776,$A96,СВЦЭМ!$B$33:$B$776,N$83)+'СЕТ СН'!$G$14+СВЦЭМ!$D$10+'СЕТ СН'!$G$6-'СЕТ СН'!$G$26</f>
        <v>1307.38047248</v>
      </c>
      <c r="O96" s="36">
        <f>SUMIFS(СВЦЭМ!$D$33:$D$776,СВЦЭМ!$A$33:$A$776,$A96,СВЦЭМ!$B$33:$B$776,O$83)+'СЕТ СН'!$G$14+СВЦЭМ!$D$10+'СЕТ СН'!$G$6-'СЕТ СН'!$G$26</f>
        <v>1310.2899697300002</v>
      </c>
      <c r="P96" s="36">
        <f>SUMIFS(СВЦЭМ!$D$33:$D$776,СВЦЭМ!$A$33:$A$776,$A96,СВЦЭМ!$B$33:$B$776,P$83)+'СЕТ СН'!$G$14+СВЦЭМ!$D$10+'СЕТ СН'!$G$6-'СЕТ СН'!$G$26</f>
        <v>1317.36137983</v>
      </c>
      <c r="Q96" s="36">
        <f>SUMIFS(СВЦЭМ!$D$33:$D$776,СВЦЭМ!$A$33:$A$776,$A96,СВЦЭМ!$B$33:$B$776,Q$83)+'СЕТ СН'!$G$14+СВЦЭМ!$D$10+'СЕТ СН'!$G$6-'СЕТ СН'!$G$26</f>
        <v>1320.49940036</v>
      </c>
      <c r="R96" s="36">
        <f>SUMIFS(СВЦЭМ!$D$33:$D$776,СВЦЭМ!$A$33:$A$776,$A96,СВЦЭМ!$B$33:$B$776,R$83)+'СЕТ СН'!$G$14+СВЦЭМ!$D$10+'СЕТ СН'!$G$6-'СЕТ СН'!$G$26</f>
        <v>1312.0998206000002</v>
      </c>
      <c r="S96" s="36">
        <f>SUMIFS(СВЦЭМ!$D$33:$D$776,СВЦЭМ!$A$33:$A$776,$A96,СВЦЭМ!$B$33:$B$776,S$83)+'СЕТ СН'!$G$14+СВЦЭМ!$D$10+'СЕТ СН'!$G$6-'СЕТ СН'!$G$26</f>
        <v>1294.73384508</v>
      </c>
      <c r="T96" s="36">
        <f>SUMIFS(СВЦЭМ!$D$33:$D$776,СВЦЭМ!$A$33:$A$776,$A96,СВЦЭМ!$B$33:$B$776,T$83)+'СЕТ СН'!$G$14+СВЦЭМ!$D$10+'СЕТ СН'!$G$6-'СЕТ СН'!$G$26</f>
        <v>1272.48437315</v>
      </c>
      <c r="U96" s="36">
        <f>SUMIFS(СВЦЭМ!$D$33:$D$776,СВЦЭМ!$A$33:$A$776,$A96,СВЦЭМ!$B$33:$B$776,U$83)+'СЕТ СН'!$G$14+СВЦЭМ!$D$10+'СЕТ СН'!$G$6-'СЕТ СН'!$G$26</f>
        <v>1272.1980743500001</v>
      </c>
      <c r="V96" s="36">
        <f>SUMIFS(СВЦЭМ!$D$33:$D$776,СВЦЭМ!$A$33:$A$776,$A96,СВЦЭМ!$B$33:$B$776,V$83)+'СЕТ СН'!$G$14+СВЦЭМ!$D$10+'СЕТ СН'!$G$6-'СЕТ СН'!$G$26</f>
        <v>1288.19735124</v>
      </c>
      <c r="W96" s="36">
        <f>SUMIFS(СВЦЭМ!$D$33:$D$776,СВЦЭМ!$A$33:$A$776,$A96,СВЦЭМ!$B$33:$B$776,W$83)+'СЕТ СН'!$G$14+СВЦЭМ!$D$10+'СЕТ СН'!$G$6-'СЕТ СН'!$G$26</f>
        <v>1303.3254735800001</v>
      </c>
      <c r="X96" s="36">
        <f>SUMIFS(СВЦЭМ!$D$33:$D$776,СВЦЭМ!$A$33:$A$776,$A96,СВЦЭМ!$B$33:$B$776,X$83)+'СЕТ СН'!$G$14+СВЦЭМ!$D$10+'СЕТ СН'!$G$6-'СЕТ СН'!$G$26</f>
        <v>1314.01061235</v>
      </c>
      <c r="Y96" s="36">
        <f>SUMIFS(СВЦЭМ!$D$33:$D$776,СВЦЭМ!$A$33:$A$776,$A96,СВЦЭМ!$B$33:$B$776,Y$83)+'СЕТ СН'!$G$14+СВЦЭМ!$D$10+'СЕТ СН'!$G$6-'СЕТ СН'!$G$26</f>
        <v>1330.9762189300002</v>
      </c>
    </row>
    <row r="97" spans="1:25" ht="15.75" x14ac:dyDescent="0.2">
      <c r="A97" s="35">
        <f t="shared" si="2"/>
        <v>44210</v>
      </c>
      <c r="B97" s="36">
        <f>SUMIFS(СВЦЭМ!$D$33:$D$776,СВЦЭМ!$A$33:$A$776,$A97,СВЦЭМ!$B$33:$B$776,B$83)+'СЕТ СН'!$G$14+СВЦЭМ!$D$10+'СЕТ СН'!$G$6-'СЕТ СН'!$G$26</f>
        <v>1341.95053964</v>
      </c>
      <c r="C97" s="36">
        <f>SUMIFS(СВЦЭМ!$D$33:$D$776,СВЦЭМ!$A$33:$A$776,$A97,СВЦЭМ!$B$33:$B$776,C$83)+'СЕТ СН'!$G$14+СВЦЭМ!$D$10+'СЕТ СН'!$G$6-'СЕТ СН'!$G$26</f>
        <v>1379.9801868100001</v>
      </c>
      <c r="D97" s="36">
        <f>SUMIFS(СВЦЭМ!$D$33:$D$776,СВЦЭМ!$A$33:$A$776,$A97,СВЦЭМ!$B$33:$B$776,D$83)+'СЕТ СН'!$G$14+СВЦЭМ!$D$10+'СЕТ СН'!$G$6-'СЕТ СН'!$G$26</f>
        <v>1401.1240533100001</v>
      </c>
      <c r="E97" s="36">
        <f>SUMIFS(СВЦЭМ!$D$33:$D$776,СВЦЭМ!$A$33:$A$776,$A97,СВЦЭМ!$B$33:$B$776,E$83)+'СЕТ СН'!$G$14+СВЦЭМ!$D$10+'СЕТ СН'!$G$6-'СЕТ СН'!$G$26</f>
        <v>1406.3085906400001</v>
      </c>
      <c r="F97" s="36">
        <f>SUMIFS(СВЦЭМ!$D$33:$D$776,СВЦЭМ!$A$33:$A$776,$A97,СВЦЭМ!$B$33:$B$776,F$83)+'СЕТ СН'!$G$14+СВЦЭМ!$D$10+'СЕТ СН'!$G$6-'СЕТ СН'!$G$26</f>
        <v>1414.08103841</v>
      </c>
      <c r="G97" s="36">
        <f>SUMIFS(СВЦЭМ!$D$33:$D$776,СВЦЭМ!$A$33:$A$776,$A97,СВЦЭМ!$B$33:$B$776,G$83)+'СЕТ СН'!$G$14+СВЦЭМ!$D$10+'СЕТ СН'!$G$6-'СЕТ СН'!$G$26</f>
        <v>1382.5234927600002</v>
      </c>
      <c r="H97" s="36">
        <f>SUMIFS(СВЦЭМ!$D$33:$D$776,СВЦЭМ!$A$33:$A$776,$A97,СВЦЭМ!$B$33:$B$776,H$83)+'СЕТ СН'!$G$14+СВЦЭМ!$D$10+'СЕТ СН'!$G$6-'СЕТ СН'!$G$26</f>
        <v>1342.3204370600001</v>
      </c>
      <c r="I97" s="36">
        <f>SUMIFS(СВЦЭМ!$D$33:$D$776,СВЦЭМ!$A$33:$A$776,$A97,СВЦЭМ!$B$33:$B$776,I$83)+'СЕТ СН'!$G$14+СВЦЭМ!$D$10+'СЕТ СН'!$G$6-'СЕТ СН'!$G$26</f>
        <v>1298.59213275</v>
      </c>
      <c r="J97" s="36">
        <f>SUMIFS(СВЦЭМ!$D$33:$D$776,СВЦЭМ!$A$33:$A$776,$A97,СВЦЭМ!$B$33:$B$776,J$83)+'СЕТ СН'!$G$14+СВЦЭМ!$D$10+'СЕТ СН'!$G$6-'СЕТ СН'!$G$26</f>
        <v>1273.2512309700001</v>
      </c>
      <c r="K97" s="36">
        <f>SUMIFS(СВЦЭМ!$D$33:$D$776,СВЦЭМ!$A$33:$A$776,$A97,СВЦЭМ!$B$33:$B$776,K$83)+'СЕТ СН'!$G$14+СВЦЭМ!$D$10+'СЕТ СН'!$G$6-'СЕТ СН'!$G$26</f>
        <v>1271.3580959600001</v>
      </c>
      <c r="L97" s="36">
        <f>SUMIFS(СВЦЭМ!$D$33:$D$776,СВЦЭМ!$A$33:$A$776,$A97,СВЦЭМ!$B$33:$B$776,L$83)+'СЕТ СН'!$G$14+СВЦЭМ!$D$10+'СЕТ СН'!$G$6-'СЕТ СН'!$G$26</f>
        <v>1267.5913431200001</v>
      </c>
      <c r="M97" s="36">
        <f>SUMIFS(СВЦЭМ!$D$33:$D$776,СВЦЭМ!$A$33:$A$776,$A97,СВЦЭМ!$B$33:$B$776,M$83)+'СЕТ СН'!$G$14+СВЦЭМ!$D$10+'СЕТ СН'!$G$6-'СЕТ СН'!$G$26</f>
        <v>1276.2544134300001</v>
      </c>
      <c r="N97" s="36">
        <f>SUMIFS(СВЦЭМ!$D$33:$D$776,СВЦЭМ!$A$33:$A$776,$A97,СВЦЭМ!$B$33:$B$776,N$83)+'СЕТ СН'!$G$14+СВЦЭМ!$D$10+'СЕТ СН'!$G$6-'СЕТ СН'!$G$26</f>
        <v>1284.2264588</v>
      </c>
      <c r="O97" s="36">
        <f>SUMIFS(СВЦЭМ!$D$33:$D$776,СВЦЭМ!$A$33:$A$776,$A97,СВЦЭМ!$B$33:$B$776,O$83)+'СЕТ СН'!$G$14+СВЦЭМ!$D$10+'СЕТ СН'!$G$6-'СЕТ СН'!$G$26</f>
        <v>1289.98013171</v>
      </c>
      <c r="P97" s="36">
        <f>SUMIFS(СВЦЭМ!$D$33:$D$776,СВЦЭМ!$A$33:$A$776,$A97,СВЦЭМ!$B$33:$B$776,P$83)+'СЕТ СН'!$G$14+СВЦЭМ!$D$10+'СЕТ СН'!$G$6-'СЕТ СН'!$G$26</f>
        <v>1297.1116972100001</v>
      </c>
      <c r="Q97" s="36">
        <f>SUMIFS(СВЦЭМ!$D$33:$D$776,СВЦЭМ!$A$33:$A$776,$A97,СВЦЭМ!$B$33:$B$776,Q$83)+'СЕТ СН'!$G$14+СВЦЭМ!$D$10+'СЕТ СН'!$G$6-'СЕТ СН'!$G$26</f>
        <v>1303.81712292</v>
      </c>
      <c r="R97" s="36">
        <f>SUMIFS(СВЦЭМ!$D$33:$D$776,СВЦЭМ!$A$33:$A$776,$A97,СВЦЭМ!$B$33:$B$776,R$83)+'СЕТ СН'!$G$14+СВЦЭМ!$D$10+'СЕТ СН'!$G$6-'СЕТ СН'!$G$26</f>
        <v>1295.05429402</v>
      </c>
      <c r="S97" s="36">
        <f>SUMIFS(СВЦЭМ!$D$33:$D$776,СВЦЭМ!$A$33:$A$776,$A97,СВЦЭМ!$B$33:$B$776,S$83)+'СЕТ СН'!$G$14+СВЦЭМ!$D$10+'СЕТ СН'!$G$6-'СЕТ СН'!$G$26</f>
        <v>1293.4341371600001</v>
      </c>
      <c r="T97" s="36">
        <f>SUMIFS(СВЦЭМ!$D$33:$D$776,СВЦЭМ!$A$33:$A$776,$A97,СВЦЭМ!$B$33:$B$776,T$83)+'СЕТ СН'!$G$14+СВЦЭМ!$D$10+'СЕТ СН'!$G$6-'СЕТ СН'!$G$26</f>
        <v>1278.5169909900001</v>
      </c>
      <c r="U97" s="36">
        <f>SUMIFS(СВЦЭМ!$D$33:$D$776,СВЦЭМ!$A$33:$A$776,$A97,СВЦЭМ!$B$33:$B$776,U$83)+'СЕТ СН'!$G$14+СВЦЭМ!$D$10+'СЕТ СН'!$G$6-'СЕТ СН'!$G$26</f>
        <v>1276.9599586500001</v>
      </c>
      <c r="V97" s="36">
        <f>SUMIFS(СВЦЭМ!$D$33:$D$776,СВЦЭМ!$A$33:$A$776,$A97,СВЦЭМ!$B$33:$B$776,V$83)+'СЕТ СН'!$G$14+СВЦЭМ!$D$10+'СЕТ СН'!$G$6-'СЕТ СН'!$G$26</f>
        <v>1282.6036751900001</v>
      </c>
      <c r="W97" s="36">
        <f>SUMIFS(СВЦЭМ!$D$33:$D$776,СВЦЭМ!$A$33:$A$776,$A97,СВЦЭМ!$B$33:$B$776,W$83)+'СЕТ СН'!$G$14+СВЦЭМ!$D$10+'СЕТ СН'!$G$6-'СЕТ СН'!$G$26</f>
        <v>1296.67860109</v>
      </c>
      <c r="X97" s="36">
        <f>SUMIFS(СВЦЭМ!$D$33:$D$776,СВЦЭМ!$A$33:$A$776,$A97,СВЦЭМ!$B$33:$B$776,X$83)+'СЕТ СН'!$G$14+СВЦЭМ!$D$10+'СЕТ СН'!$G$6-'СЕТ СН'!$G$26</f>
        <v>1309.5531614400002</v>
      </c>
      <c r="Y97" s="36">
        <f>SUMIFS(СВЦЭМ!$D$33:$D$776,СВЦЭМ!$A$33:$A$776,$A97,СВЦЭМ!$B$33:$B$776,Y$83)+'СЕТ СН'!$G$14+СВЦЭМ!$D$10+'СЕТ СН'!$G$6-'СЕТ СН'!$G$26</f>
        <v>1331.3238042300002</v>
      </c>
    </row>
    <row r="98" spans="1:25" ht="15.75" x14ac:dyDescent="0.2">
      <c r="A98" s="35">
        <f t="shared" si="2"/>
        <v>44211</v>
      </c>
      <c r="B98" s="36">
        <f>SUMIFS(СВЦЭМ!$D$33:$D$776,СВЦЭМ!$A$33:$A$776,$A98,СВЦЭМ!$B$33:$B$776,B$83)+'СЕТ СН'!$G$14+СВЦЭМ!$D$10+'СЕТ СН'!$G$6-'СЕТ СН'!$G$26</f>
        <v>1174.9406298599999</v>
      </c>
      <c r="C98" s="36">
        <f>SUMIFS(СВЦЭМ!$D$33:$D$776,СВЦЭМ!$A$33:$A$776,$A98,СВЦЭМ!$B$33:$B$776,C$83)+'СЕТ СН'!$G$14+СВЦЭМ!$D$10+'СЕТ СН'!$G$6-'СЕТ СН'!$G$26</f>
        <v>1205.44092839</v>
      </c>
      <c r="D98" s="36">
        <f>SUMIFS(СВЦЭМ!$D$33:$D$776,СВЦЭМ!$A$33:$A$776,$A98,СВЦЭМ!$B$33:$B$776,D$83)+'СЕТ СН'!$G$14+СВЦЭМ!$D$10+'СЕТ СН'!$G$6-'СЕТ СН'!$G$26</f>
        <v>1166.97112436</v>
      </c>
      <c r="E98" s="36">
        <f>SUMIFS(СВЦЭМ!$D$33:$D$776,СВЦЭМ!$A$33:$A$776,$A98,СВЦЭМ!$B$33:$B$776,E$83)+'СЕТ СН'!$G$14+СВЦЭМ!$D$10+'СЕТ СН'!$G$6-'СЕТ СН'!$G$26</f>
        <v>1172.97920991</v>
      </c>
      <c r="F98" s="36">
        <f>SUMIFS(СВЦЭМ!$D$33:$D$776,СВЦЭМ!$A$33:$A$776,$A98,СВЦЭМ!$B$33:$B$776,F$83)+'СЕТ СН'!$G$14+СВЦЭМ!$D$10+'СЕТ СН'!$G$6-'СЕТ СН'!$G$26</f>
        <v>1176.70104016</v>
      </c>
      <c r="G98" s="36">
        <f>SUMIFS(СВЦЭМ!$D$33:$D$776,СВЦЭМ!$A$33:$A$776,$A98,СВЦЭМ!$B$33:$B$776,G$83)+'СЕТ СН'!$G$14+СВЦЭМ!$D$10+'СЕТ СН'!$G$6-'СЕТ СН'!$G$26</f>
        <v>1164.7768966400001</v>
      </c>
      <c r="H98" s="36">
        <f>SUMIFS(СВЦЭМ!$D$33:$D$776,СВЦЭМ!$A$33:$A$776,$A98,СВЦЭМ!$B$33:$B$776,H$83)+'СЕТ СН'!$G$14+СВЦЭМ!$D$10+'СЕТ СН'!$G$6-'СЕТ СН'!$G$26</f>
        <v>1131.6637573</v>
      </c>
      <c r="I98" s="36">
        <f>SUMIFS(СВЦЭМ!$D$33:$D$776,СВЦЭМ!$A$33:$A$776,$A98,СВЦЭМ!$B$33:$B$776,I$83)+'СЕТ СН'!$G$14+СВЦЭМ!$D$10+'СЕТ СН'!$G$6-'СЕТ СН'!$G$26</f>
        <v>1137.2593422899999</v>
      </c>
      <c r="J98" s="36">
        <f>SUMIFS(СВЦЭМ!$D$33:$D$776,СВЦЭМ!$A$33:$A$776,$A98,СВЦЭМ!$B$33:$B$776,J$83)+'СЕТ СН'!$G$14+СВЦЭМ!$D$10+'СЕТ СН'!$G$6-'СЕТ СН'!$G$26</f>
        <v>1152.5202925599999</v>
      </c>
      <c r="K98" s="36">
        <f>SUMIFS(СВЦЭМ!$D$33:$D$776,СВЦЭМ!$A$33:$A$776,$A98,СВЦЭМ!$B$33:$B$776,K$83)+'СЕТ СН'!$G$14+СВЦЭМ!$D$10+'СЕТ СН'!$G$6-'СЕТ СН'!$G$26</f>
        <v>1153.8496731499999</v>
      </c>
      <c r="L98" s="36">
        <f>SUMIFS(СВЦЭМ!$D$33:$D$776,СВЦЭМ!$A$33:$A$776,$A98,СВЦЭМ!$B$33:$B$776,L$83)+'СЕТ СН'!$G$14+СВЦЭМ!$D$10+'СЕТ СН'!$G$6-'СЕТ СН'!$G$26</f>
        <v>1155.400447</v>
      </c>
      <c r="M98" s="36">
        <f>SUMIFS(СВЦЭМ!$D$33:$D$776,СВЦЭМ!$A$33:$A$776,$A98,СВЦЭМ!$B$33:$B$776,M$83)+'СЕТ СН'!$G$14+СВЦЭМ!$D$10+'СЕТ СН'!$G$6-'СЕТ СН'!$G$26</f>
        <v>1148.5097213000001</v>
      </c>
      <c r="N98" s="36">
        <f>SUMIFS(СВЦЭМ!$D$33:$D$776,СВЦЭМ!$A$33:$A$776,$A98,СВЦЭМ!$B$33:$B$776,N$83)+'СЕТ СН'!$G$14+СВЦЭМ!$D$10+'СЕТ СН'!$G$6-'СЕТ СН'!$G$26</f>
        <v>1142.43394218</v>
      </c>
      <c r="O98" s="36">
        <f>SUMIFS(СВЦЭМ!$D$33:$D$776,СВЦЭМ!$A$33:$A$776,$A98,СВЦЭМ!$B$33:$B$776,O$83)+'СЕТ СН'!$G$14+СВЦЭМ!$D$10+'СЕТ СН'!$G$6-'СЕТ СН'!$G$26</f>
        <v>1147.4071467700001</v>
      </c>
      <c r="P98" s="36">
        <f>SUMIFS(СВЦЭМ!$D$33:$D$776,СВЦЭМ!$A$33:$A$776,$A98,СВЦЭМ!$B$33:$B$776,P$83)+'СЕТ СН'!$G$14+СВЦЭМ!$D$10+'СЕТ СН'!$G$6-'СЕТ СН'!$G$26</f>
        <v>1172.4346510400001</v>
      </c>
      <c r="Q98" s="36">
        <f>SUMIFS(СВЦЭМ!$D$33:$D$776,СВЦЭМ!$A$33:$A$776,$A98,СВЦЭМ!$B$33:$B$776,Q$83)+'СЕТ СН'!$G$14+СВЦЭМ!$D$10+'СЕТ СН'!$G$6-'СЕТ СН'!$G$26</f>
        <v>1164.74660881</v>
      </c>
      <c r="R98" s="36">
        <f>SUMIFS(СВЦЭМ!$D$33:$D$776,СВЦЭМ!$A$33:$A$776,$A98,СВЦЭМ!$B$33:$B$776,R$83)+'СЕТ СН'!$G$14+СВЦЭМ!$D$10+'СЕТ СН'!$G$6-'СЕТ СН'!$G$26</f>
        <v>1175.3033488999999</v>
      </c>
      <c r="S98" s="36">
        <f>SUMIFS(СВЦЭМ!$D$33:$D$776,СВЦЭМ!$A$33:$A$776,$A98,СВЦЭМ!$B$33:$B$776,S$83)+'СЕТ СН'!$G$14+СВЦЭМ!$D$10+'СЕТ СН'!$G$6-'СЕТ СН'!$G$26</f>
        <v>1174.25320407</v>
      </c>
      <c r="T98" s="36">
        <f>SUMIFS(СВЦЭМ!$D$33:$D$776,СВЦЭМ!$A$33:$A$776,$A98,СВЦЭМ!$B$33:$B$776,T$83)+'СЕТ СН'!$G$14+СВЦЭМ!$D$10+'СЕТ СН'!$G$6-'СЕТ СН'!$G$26</f>
        <v>1228.9438577200001</v>
      </c>
      <c r="U98" s="36">
        <f>SUMIFS(СВЦЭМ!$D$33:$D$776,СВЦЭМ!$A$33:$A$776,$A98,СВЦЭМ!$B$33:$B$776,U$83)+'СЕТ СН'!$G$14+СВЦЭМ!$D$10+'СЕТ СН'!$G$6-'СЕТ СН'!$G$26</f>
        <v>1222.8632918800001</v>
      </c>
      <c r="V98" s="36">
        <f>SUMIFS(СВЦЭМ!$D$33:$D$776,СВЦЭМ!$A$33:$A$776,$A98,СВЦЭМ!$B$33:$B$776,V$83)+'СЕТ СН'!$G$14+СВЦЭМ!$D$10+'СЕТ СН'!$G$6-'СЕТ СН'!$G$26</f>
        <v>1164.84890488</v>
      </c>
      <c r="W98" s="36">
        <f>SUMIFS(СВЦЭМ!$D$33:$D$776,СВЦЭМ!$A$33:$A$776,$A98,СВЦЭМ!$B$33:$B$776,W$83)+'СЕТ СН'!$G$14+СВЦЭМ!$D$10+'СЕТ СН'!$G$6-'СЕТ СН'!$G$26</f>
        <v>1177.60949276</v>
      </c>
      <c r="X98" s="36">
        <f>SUMIFS(СВЦЭМ!$D$33:$D$776,СВЦЭМ!$A$33:$A$776,$A98,СВЦЭМ!$B$33:$B$776,X$83)+'СЕТ СН'!$G$14+СВЦЭМ!$D$10+'СЕТ СН'!$G$6-'СЕТ СН'!$G$26</f>
        <v>1183.0035474700001</v>
      </c>
      <c r="Y98" s="36">
        <f>SUMIFS(СВЦЭМ!$D$33:$D$776,СВЦЭМ!$A$33:$A$776,$A98,СВЦЭМ!$B$33:$B$776,Y$83)+'СЕТ СН'!$G$14+СВЦЭМ!$D$10+'СЕТ СН'!$G$6-'СЕТ СН'!$G$26</f>
        <v>1180.33212688</v>
      </c>
    </row>
    <row r="99" spans="1:25" ht="15.75" x14ac:dyDescent="0.2">
      <c r="A99" s="35">
        <f t="shared" si="2"/>
        <v>44212</v>
      </c>
      <c r="B99" s="36">
        <f>SUMIFS(СВЦЭМ!$D$33:$D$776,СВЦЭМ!$A$33:$A$776,$A99,СВЦЭМ!$B$33:$B$776,B$83)+'СЕТ СН'!$G$14+СВЦЭМ!$D$10+'СЕТ СН'!$G$6-'СЕТ СН'!$G$26</f>
        <v>1318.9941541600001</v>
      </c>
      <c r="C99" s="36">
        <f>SUMIFS(СВЦЭМ!$D$33:$D$776,СВЦЭМ!$A$33:$A$776,$A99,СВЦЭМ!$B$33:$B$776,C$83)+'СЕТ СН'!$G$14+СВЦЭМ!$D$10+'СЕТ СН'!$G$6-'СЕТ СН'!$G$26</f>
        <v>1348.8656415400001</v>
      </c>
      <c r="D99" s="36">
        <f>SUMIFS(СВЦЭМ!$D$33:$D$776,СВЦЭМ!$A$33:$A$776,$A99,СВЦЭМ!$B$33:$B$776,D$83)+'СЕТ СН'!$G$14+СВЦЭМ!$D$10+'СЕТ СН'!$G$6-'СЕТ СН'!$G$26</f>
        <v>1358.10032054</v>
      </c>
      <c r="E99" s="36">
        <f>SUMIFS(СВЦЭМ!$D$33:$D$776,СВЦЭМ!$A$33:$A$776,$A99,СВЦЭМ!$B$33:$B$776,E$83)+'СЕТ СН'!$G$14+СВЦЭМ!$D$10+'СЕТ СН'!$G$6-'СЕТ СН'!$G$26</f>
        <v>1363.2877904900001</v>
      </c>
      <c r="F99" s="36">
        <f>SUMIFS(СВЦЭМ!$D$33:$D$776,СВЦЭМ!$A$33:$A$776,$A99,СВЦЭМ!$B$33:$B$776,F$83)+'СЕТ СН'!$G$14+СВЦЭМ!$D$10+'СЕТ СН'!$G$6-'СЕТ СН'!$G$26</f>
        <v>1376.3855199900001</v>
      </c>
      <c r="G99" s="36">
        <f>SUMIFS(СВЦЭМ!$D$33:$D$776,СВЦЭМ!$A$33:$A$776,$A99,СВЦЭМ!$B$33:$B$776,G$83)+'СЕТ СН'!$G$14+СВЦЭМ!$D$10+'СЕТ СН'!$G$6-'СЕТ СН'!$G$26</f>
        <v>1369.7334294700001</v>
      </c>
      <c r="H99" s="36">
        <f>SUMIFS(СВЦЭМ!$D$33:$D$776,СВЦЭМ!$A$33:$A$776,$A99,СВЦЭМ!$B$33:$B$776,H$83)+'СЕТ СН'!$G$14+СВЦЭМ!$D$10+'СЕТ СН'!$G$6-'СЕТ СН'!$G$26</f>
        <v>1352.35976265</v>
      </c>
      <c r="I99" s="36">
        <f>SUMIFS(СВЦЭМ!$D$33:$D$776,СВЦЭМ!$A$33:$A$776,$A99,СВЦЭМ!$B$33:$B$776,I$83)+'СЕТ СН'!$G$14+СВЦЭМ!$D$10+'СЕТ СН'!$G$6-'СЕТ СН'!$G$26</f>
        <v>1327.4342657700001</v>
      </c>
      <c r="J99" s="36">
        <f>SUMIFS(СВЦЭМ!$D$33:$D$776,СВЦЭМ!$A$33:$A$776,$A99,СВЦЭМ!$B$33:$B$776,J$83)+'СЕТ СН'!$G$14+СВЦЭМ!$D$10+'СЕТ СН'!$G$6-'СЕТ СН'!$G$26</f>
        <v>1288.0054701600002</v>
      </c>
      <c r="K99" s="36">
        <f>SUMIFS(СВЦЭМ!$D$33:$D$776,СВЦЭМ!$A$33:$A$776,$A99,СВЦЭМ!$B$33:$B$776,K$83)+'СЕТ СН'!$G$14+СВЦЭМ!$D$10+'СЕТ СН'!$G$6-'СЕТ СН'!$G$26</f>
        <v>1263.32562693</v>
      </c>
      <c r="L99" s="36">
        <f>SUMIFS(СВЦЭМ!$D$33:$D$776,СВЦЭМ!$A$33:$A$776,$A99,СВЦЭМ!$B$33:$B$776,L$83)+'СЕТ СН'!$G$14+СВЦЭМ!$D$10+'СЕТ СН'!$G$6-'СЕТ СН'!$G$26</f>
        <v>1260.2625685400001</v>
      </c>
      <c r="M99" s="36">
        <f>SUMIFS(СВЦЭМ!$D$33:$D$776,СВЦЭМ!$A$33:$A$776,$A99,СВЦЭМ!$B$33:$B$776,M$83)+'СЕТ СН'!$G$14+СВЦЭМ!$D$10+'СЕТ СН'!$G$6-'СЕТ СН'!$G$26</f>
        <v>1270.2318605200001</v>
      </c>
      <c r="N99" s="36">
        <f>SUMIFS(СВЦЭМ!$D$33:$D$776,СВЦЭМ!$A$33:$A$776,$A99,СВЦЭМ!$B$33:$B$776,N$83)+'СЕТ СН'!$G$14+СВЦЭМ!$D$10+'СЕТ СН'!$G$6-'СЕТ СН'!$G$26</f>
        <v>1280.5515030400002</v>
      </c>
      <c r="O99" s="36">
        <f>SUMIFS(СВЦЭМ!$D$33:$D$776,СВЦЭМ!$A$33:$A$776,$A99,СВЦЭМ!$B$33:$B$776,O$83)+'СЕТ СН'!$G$14+СВЦЭМ!$D$10+'СЕТ СН'!$G$6-'СЕТ СН'!$G$26</f>
        <v>1292.0220786100001</v>
      </c>
      <c r="P99" s="36">
        <f>SUMIFS(СВЦЭМ!$D$33:$D$776,СВЦЭМ!$A$33:$A$776,$A99,СВЦЭМ!$B$33:$B$776,P$83)+'СЕТ СН'!$G$14+СВЦЭМ!$D$10+'СЕТ СН'!$G$6-'СЕТ СН'!$G$26</f>
        <v>1297.71932687</v>
      </c>
      <c r="Q99" s="36">
        <f>SUMIFS(СВЦЭМ!$D$33:$D$776,СВЦЭМ!$A$33:$A$776,$A99,СВЦЭМ!$B$33:$B$776,Q$83)+'СЕТ СН'!$G$14+СВЦЭМ!$D$10+'СЕТ СН'!$G$6-'СЕТ СН'!$G$26</f>
        <v>1301.99049087</v>
      </c>
      <c r="R99" s="36">
        <f>SUMIFS(СВЦЭМ!$D$33:$D$776,СВЦЭМ!$A$33:$A$776,$A99,СВЦЭМ!$B$33:$B$776,R$83)+'СЕТ СН'!$G$14+СВЦЭМ!$D$10+'СЕТ СН'!$G$6-'СЕТ СН'!$G$26</f>
        <v>1289.62423504</v>
      </c>
      <c r="S99" s="36">
        <f>SUMIFS(СВЦЭМ!$D$33:$D$776,СВЦЭМ!$A$33:$A$776,$A99,СВЦЭМ!$B$33:$B$776,S$83)+'СЕТ СН'!$G$14+СВЦЭМ!$D$10+'СЕТ СН'!$G$6-'СЕТ СН'!$G$26</f>
        <v>1268.0455097900001</v>
      </c>
      <c r="T99" s="36">
        <f>SUMIFS(СВЦЭМ!$D$33:$D$776,СВЦЭМ!$A$33:$A$776,$A99,СВЦЭМ!$B$33:$B$776,T$83)+'СЕТ СН'!$G$14+СВЦЭМ!$D$10+'СЕТ СН'!$G$6-'СЕТ СН'!$G$26</f>
        <v>1246.37684696</v>
      </c>
      <c r="U99" s="36">
        <f>SUMIFS(СВЦЭМ!$D$33:$D$776,СВЦЭМ!$A$33:$A$776,$A99,СВЦЭМ!$B$33:$B$776,U$83)+'СЕТ СН'!$G$14+СВЦЭМ!$D$10+'СЕТ СН'!$G$6-'СЕТ СН'!$G$26</f>
        <v>1251.8202679300002</v>
      </c>
      <c r="V99" s="36">
        <f>SUMIFS(СВЦЭМ!$D$33:$D$776,СВЦЭМ!$A$33:$A$776,$A99,СВЦЭМ!$B$33:$B$776,V$83)+'СЕТ СН'!$G$14+СВЦЭМ!$D$10+'СЕТ СН'!$G$6-'СЕТ СН'!$G$26</f>
        <v>1263.75299683</v>
      </c>
      <c r="W99" s="36">
        <f>SUMIFS(СВЦЭМ!$D$33:$D$776,СВЦЭМ!$A$33:$A$776,$A99,СВЦЭМ!$B$33:$B$776,W$83)+'СЕТ СН'!$G$14+СВЦЭМ!$D$10+'СЕТ СН'!$G$6-'СЕТ СН'!$G$26</f>
        <v>1286.6129102300001</v>
      </c>
      <c r="X99" s="36">
        <f>SUMIFS(СВЦЭМ!$D$33:$D$776,СВЦЭМ!$A$33:$A$776,$A99,СВЦЭМ!$B$33:$B$776,X$83)+'СЕТ СН'!$G$14+СВЦЭМ!$D$10+'СЕТ СН'!$G$6-'СЕТ СН'!$G$26</f>
        <v>1292.27551821</v>
      </c>
      <c r="Y99" s="36">
        <f>SUMIFS(СВЦЭМ!$D$33:$D$776,СВЦЭМ!$A$33:$A$776,$A99,СВЦЭМ!$B$33:$B$776,Y$83)+'СЕТ СН'!$G$14+СВЦЭМ!$D$10+'СЕТ СН'!$G$6-'СЕТ СН'!$G$26</f>
        <v>1320.73402672</v>
      </c>
    </row>
    <row r="100" spans="1:25" ht="15.75" x14ac:dyDescent="0.2">
      <c r="A100" s="35">
        <f t="shared" si="2"/>
        <v>44213</v>
      </c>
      <c r="B100" s="36">
        <f>SUMIFS(СВЦЭМ!$D$33:$D$776,СВЦЭМ!$A$33:$A$776,$A100,СВЦЭМ!$B$33:$B$776,B$83)+'СЕТ СН'!$G$14+СВЦЭМ!$D$10+'СЕТ СН'!$G$6-'СЕТ СН'!$G$26</f>
        <v>1291.4757406200001</v>
      </c>
      <c r="C100" s="36">
        <f>SUMIFS(СВЦЭМ!$D$33:$D$776,СВЦЭМ!$A$33:$A$776,$A100,СВЦЭМ!$B$33:$B$776,C$83)+'СЕТ СН'!$G$14+СВЦЭМ!$D$10+'СЕТ СН'!$G$6-'СЕТ СН'!$G$26</f>
        <v>1326.8348884700001</v>
      </c>
      <c r="D100" s="36">
        <f>SUMIFS(СВЦЭМ!$D$33:$D$776,СВЦЭМ!$A$33:$A$776,$A100,СВЦЭМ!$B$33:$B$776,D$83)+'СЕТ СН'!$G$14+СВЦЭМ!$D$10+'СЕТ СН'!$G$6-'СЕТ СН'!$G$26</f>
        <v>1348.7466752</v>
      </c>
      <c r="E100" s="36">
        <f>SUMIFS(СВЦЭМ!$D$33:$D$776,СВЦЭМ!$A$33:$A$776,$A100,СВЦЭМ!$B$33:$B$776,E$83)+'СЕТ СН'!$G$14+СВЦЭМ!$D$10+'СЕТ СН'!$G$6-'СЕТ СН'!$G$26</f>
        <v>1372.9227843800002</v>
      </c>
      <c r="F100" s="36">
        <f>SUMIFS(СВЦЭМ!$D$33:$D$776,СВЦЭМ!$A$33:$A$776,$A100,СВЦЭМ!$B$33:$B$776,F$83)+'СЕТ СН'!$G$14+СВЦЭМ!$D$10+'СЕТ СН'!$G$6-'СЕТ СН'!$G$26</f>
        <v>1388.7083367100001</v>
      </c>
      <c r="G100" s="36">
        <f>SUMIFS(СВЦЭМ!$D$33:$D$776,СВЦЭМ!$A$33:$A$776,$A100,СВЦЭМ!$B$33:$B$776,G$83)+'СЕТ СН'!$G$14+СВЦЭМ!$D$10+'СЕТ СН'!$G$6-'СЕТ СН'!$G$26</f>
        <v>1383.0133497100001</v>
      </c>
      <c r="H100" s="36">
        <f>SUMIFS(СВЦЭМ!$D$33:$D$776,СВЦЭМ!$A$33:$A$776,$A100,СВЦЭМ!$B$33:$B$776,H$83)+'СЕТ СН'!$G$14+СВЦЭМ!$D$10+'СЕТ СН'!$G$6-'СЕТ СН'!$G$26</f>
        <v>1363.8618229600002</v>
      </c>
      <c r="I100" s="36">
        <f>SUMIFS(СВЦЭМ!$D$33:$D$776,СВЦЭМ!$A$33:$A$776,$A100,СВЦЭМ!$B$33:$B$776,I$83)+'СЕТ СН'!$G$14+СВЦЭМ!$D$10+'СЕТ СН'!$G$6-'СЕТ СН'!$G$26</f>
        <v>1351.2854267300002</v>
      </c>
      <c r="J100" s="36">
        <f>SUMIFS(СВЦЭМ!$D$33:$D$776,СВЦЭМ!$A$33:$A$776,$A100,СВЦЭМ!$B$33:$B$776,J$83)+'СЕТ СН'!$G$14+СВЦЭМ!$D$10+'СЕТ СН'!$G$6-'СЕТ СН'!$G$26</f>
        <v>1310.5483340100002</v>
      </c>
      <c r="K100" s="36">
        <f>SUMIFS(СВЦЭМ!$D$33:$D$776,СВЦЭМ!$A$33:$A$776,$A100,СВЦЭМ!$B$33:$B$776,K$83)+'СЕТ СН'!$G$14+СВЦЭМ!$D$10+'СЕТ СН'!$G$6-'СЕТ СН'!$G$26</f>
        <v>1291.2119854100001</v>
      </c>
      <c r="L100" s="36">
        <f>SUMIFS(СВЦЭМ!$D$33:$D$776,СВЦЭМ!$A$33:$A$776,$A100,СВЦЭМ!$B$33:$B$776,L$83)+'СЕТ СН'!$G$14+СВЦЭМ!$D$10+'СЕТ СН'!$G$6-'СЕТ СН'!$G$26</f>
        <v>1277.9135418600001</v>
      </c>
      <c r="M100" s="36">
        <f>SUMIFS(СВЦЭМ!$D$33:$D$776,СВЦЭМ!$A$33:$A$776,$A100,СВЦЭМ!$B$33:$B$776,M$83)+'СЕТ СН'!$G$14+СВЦЭМ!$D$10+'СЕТ СН'!$G$6-'СЕТ СН'!$G$26</f>
        <v>1272.6445495200001</v>
      </c>
      <c r="N100" s="36">
        <f>SUMIFS(СВЦЭМ!$D$33:$D$776,СВЦЭМ!$A$33:$A$776,$A100,СВЦЭМ!$B$33:$B$776,N$83)+'СЕТ СН'!$G$14+СВЦЭМ!$D$10+'СЕТ СН'!$G$6-'СЕТ СН'!$G$26</f>
        <v>1280.2767410000001</v>
      </c>
      <c r="O100" s="36">
        <f>SUMIFS(СВЦЭМ!$D$33:$D$776,СВЦЭМ!$A$33:$A$776,$A100,СВЦЭМ!$B$33:$B$776,O$83)+'СЕТ СН'!$G$14+СВЦЭМ!$D$10+'СЕТ СН'!$G$6-'СЕТ СН'!$G$26</f>
        <v>1295.2082222200002</v>
      </c>
      <c r="P100" s="36">
        <f>SUMIFS(СВЦЭМ!$D$33:$D$776,СВЦЭМ!$A$33:$A$776,$A100,СВЦЭМ!$B$33:$B$776,P$83)+'СЕТ СН'!$G$14+СВЦЭМ!$D$10+'СЕТ СН'!$G$6-'СЕТ СН'!$G$26</f>
        <v>1306.3118252400002</v>
      </c>
      <c r="Q100" s="36">
        <f>SUMIFS(СВЦЭМ!$D$33:$D$776,СВЦЭМ!$A$33:$A$776,$A100,СВЦЭМ!$B$33:$B$776,Q$83)+'СЕТ СН'!$G$14+СВЦЭМ!$D$10+'СЕТ СН'!$G$6-'СЕТ СН'!$G$26</f>
        <v>1317.8185333200001</v>
      </c>
      <c r="R100" s="36">
        <f>SUMIFS(СВЦЭМ!$D$33:$D$776,СВЦЭМ!$A$33:$A$776,$A100,СВЦЭМ!$B$33:$B$776,R$83)+'СЕТ СН'!$G$14+СВЦЭМ!$D$10+'СЕТ СН'!$G$6-'СЕТ СН'!$G$26</f>
        <v>1305.4960549500001</v>
      </c>
      <c r="S100" s="36">
        <f>SUMIFS(СВЦЭМ!$D$33:$D$776,СВЦЭМ!$A$33:$A$776,$A100,СВЦЭМ!$B$33:$B$776,S$83)+'СЕТ СН'!$G$14+СВЦЭМ!$D$10+'СЕТ СН'!$G$6-'СЕТ СН'!$G$26</f>
        <v>1279.2010743200001</v>
      </c>
      <c r="T100" s="36">
        <f>SUMIFS(СВЦЭМ!$D$33:$D$776,СВЦЭМ!$A$33:$A$776,$A100,СВЦЭМ!$B$33:$B$776,T$83)+'СЕТ СН'!$G$14+СВЦЭМ!$D$10+'СЕТ СН'!$G$6-'СЕТ СН'!$G$26</f>
        <v>1257.71744663</v>
      </c>
      <c r="U100" s="36">
        <f>SUMIFS(СВЦЭМ!$D$33:$D$776,СВЦЭМ!$A$33:$A$776,$A100,СВЦЭМ!$B$33:$B$776,U$83)+'СЕТ СН'!$G$14+СВЦЭМ!$D$10+'СЕТ СН'!$G$6-'СЕТ СН'!$G$26</f>
        <v>1255.54556144</v>
      </c>
      <c r="V100" s="36">
        <f>SUMIFS(СВЦЭМ!$D$33:$D$776,СВЦЭМ!$A$33:$A$776,$A100,СВЦЭМ!$B$33:$B$776,V$83)+'СЕТ СН'!$G$14+СВЦЭМ!$D$10+'СЕТ СН'!$G$6-'СЕТ СН'!$G$26</f>
        <v>1261.3225834200002</v>
      </c>
      <c r="W100" s="36">
        <f>SUMIFS(СВЦЭМ!$D$33:$D$776,СВЦЭМ!$A$33:$A$776,$A100,СВЦЭМ!$B$33:$B$776,W$83)+'СЕТ СН'!$G$14+СВЦЭМ!$D$10+'СЕТ СН'!$G$6-'СЕТ СН'!$G$26</f>
        <v>1279.2921107500001</v>
      </c>
      <c r="X100" s="36">
        <f>SUMIFS(СВЦЭМ!$D$33:$D$776,СВЦЭМ!$A$33:$A$776,$A100,СВЦЭМ!$B$33:$B$776,X$83)+'СЕТ СН'!$G$14+СВЦЭМ!$D$10+'СЕТ СН'!$G$6-'СЕТ СН'!$G$26</f>
        <v>1292.9232581700001</v>
      </c>
      <c r="Y100" s="36">
        <f>SUMIFS(СВЦЭМ!$D$33:$D$776,СВЦЭМ!$A$33:$A$776,$A100,СВЦЭМ!$B$33:$B$776,Y$83)+'СЕТ СН'!$G$14+СВЦЭМ!$D$10+'СЕТ СН'!$G$6-'СЕТ СН'!$G$26</f>
        <v>1320.2666684200001</v>
      </c>
    </row>
    <row r="101" spans="1:25" ht="15.75" x14ac:dyDescent="0.2">
      <c r="A101" s="35">
        <f t="shared" si="2"/>
        <v>44214</v>
      </c>
      <c r="B101" s="36">
        <f>SUMIFS(СВЦЭМ!$D$33:$D$776,СВЦЭМ!$A$33:$A$776,$A101,СВЦЭМ!$B$33:$B$776,B$83)+'СЕТ СН'!$G$14+СВЦЭМ!$D$10+'СЕТ СН'!$G$6-'СЕТ СН'!$G$26</f>
        <v>1344.7408364400001</v>
      </c>
      <c r="C101" s="36">
        <f>SUMIFS(СВЦЭМ!$D$33:$D$776,СВЦЭМ!$A$33:$A$776,$A101,СВЦЭМ!$B$33:$B$776,C$83)+'СЕТ СН'!$G$14+СВЦЭМ!$D$10+'СЕТ СН'!$G$6-'СЕТ СН'!$G$26</f>
        <v>1380.7241077400001</v>
      </c>
      <c r="D101" s="36">
        <f>SUMIFS(СВЦЭМ!$D$33:$D$776,СВЦЭМ!$A$33:$A$776,$A101,СВЦЭМ!$B$33:$B$776,D$83)+'СЕТ СН'!$G$14+СВЦЭМ!$D$10+'СЕТ СН'!$G$6-'СЕТ СН'!$G$26</f>
        <v>1391.48721598</v>
      </c>
      <c r="E101" s="36">
        <f>SUMIFS(СВЦЭМ!$D$33:$D$776,СВЦЭМ!$A$33:$A$776,$A101,СВЦЭМ!$B$33:$B$776,E$83)+'СЕТ СН'!$G$14+СВЦЭМ!$D$10+'СЕТ СН'!$G$6-'СЕТ СН'!$G$26</f>
        <v>1397.51381767</v>
      </c>
      <c r="F101" s="36">
        <f>SUMIFS(СВЦЭМ!$D$33:$D$776,СВЦЭМ!$A$33:$A$776,$A101,СВЦЭМ!$B$33:$B$776,F$83)+'СЕТ СН'!$G$14+СВЦЭМ!$D$10+'СЕТ СН'!$G$6-'СЕТ СН'!$G$26</f>
        <v>1414.17092583</v>
      </c>
      <c r="G101" s="36">
        <f>SUMIFS(СВЦЭМ!$D$33:$D$776,СВЦЭМ!$A$33:$A$776,$A101,СВЦЭМ!$B$33:$B$776,G$83)+'СЕТ СН'!$G$14+СВЦЭМ!$D$10+'СЕТ СН'!$G$6-'СЕТ СН'!$G$26</f>
        <v>1398.3698291000001</v>
      </c>
      <c r="H101" s="36">
        <f>SUMIFS(СВЦЭМ!$D$33:$D$776,СВЦЭМ!$A$33:$A$776,$A101,СВЦЭМ!$B$33:$B$776,H$83)+'СЕТ СН'!$G$14+СВЦЭМ!$D$10+'СЕТ СН'!$G$6-'СЕТ СН'!$G$26</f>
        <v>1382.80161017</v>
      </c>
      <c r="I101" s="36">
        <f>SUMIFS(СВЦЭМ!$D$33:$D$776,СВЦЭМ!$A$33:$A$776,$A101,СВЦЭМ!$B$33:$B$776,I$83)+'СЕТ СН'!$G$14+СВЦЭМ!$D$10+'СЕТ СН'!$G$6-'СЕТ СН'!$G$26</f>
        <v>1354.27798484</v>
      </c>
      <c r="J101" s="36">
        <f>SUMIFS(СВЦЭМ!$D$33:$D$776,СВЦЭМ!$A$33:$A$776,$A101,СВЦЭМ!$B$33:$B$776,J$83)+'СЕТ СН'!$G$14+СВЦЭМ!$D$10+'СЕТ СН'!$G$6-'СЕТ СН'!$G$26</f>
        <v>1316.0197191300001</v>
      </c>
      <c r="K101" s="36">
        <f>SUMIFS(СВЦЭМ!$D$33:$D$776,СВЦЭМ!$A$33:$A$776,$A101,СВЦЭМ!$B$33:$B$776,K$83)+'СЕТ СН'!$G$14+СВЦЭМ!$D$10+'СЕТ СН'!$G$6-'СЕТ СН'!$G$26</f>
        <v>1302.1626569300001</v>
      </c>
      <c r="L101" s="36">
        <f>SUMIFS(СВЦЭМ!$D$33:$D$776,СВЦЭМ!$A$33:$A$776,$A101,СВЦЭМ!$B$33:$B$776,L$83)+'СЕТ СН'!$G$14+СВЦЭМ!$D$10+'СЕТ СН'!$G$6-'СЕТ СН'!$G$26</f>
        <v>1306.6780363100002</v>
      </c>
      <c r="M101" s="36">
        <f>SUMIFS(СВЦЭМ!$D$33:$D$776,СВЦЭМ!$A$33:$A$776,$A101,СВЦЭМ!$B$33:$B$776,M$83)+'СЕТ СН'!$G$14+СВЦЭМ!$D$10+'СЕТ СН'!$G$6-'СЕТ СН'!$G$26</f>
        <v>1306.0258106700001</v>
      </c>
      <c r="N101" s="36">
        <f>SUMIFS(СВЦЭМ!$D$33:$D$776,СВЦЭМ!$A$33:$A$776,$A101,СВЦЭМ!$B$33:$B$776,N$83)+'СЕТ СН'!$G$14+СВЦЭМ!$D$10+'СЕТ СН'!$G$6-'СЕТ СН'!$G$26</f>
        <v>1306.81862548</v>
      </c>
      <c r="O101" s="36">
        <f>SUMIFS(СВЦЭМ!$D$33:$D$776,СВЦЭМ!$A$33:$A$776,$A101,СВЦЭМ!$B$33:$B$776,O$83)+'СЕТ СН'!$G$14+СВЦЭМ!$D$10+'СЕТ СН'!$G$6-'СЕТ СН'!$G$26</f>
        <v>1326.7272298</v>
      </c>
      <c r="P101" s="36">
        <f>SUMIFS(СВЦЭМ!$D$33:$D$776,СВЦЭМ!$A$33:$A$776,$A101,СВЦЭМ!$B$33:$B$776,P$83)+'СЕТ СН'!$G$14+СВЦЭМ!$D$10+'СЕТ СН'!$G$6-'СЕТ СН'!$G$26</f>
        <v>1342.0403015000002</v>
      </c>
      <c r="Q101" s="36">
        <f>SUMIFS(СВЦЭМ!$D$33:$D$776,СВЦЭМ!$A$33:$A$776,$A101,СВЦЭМ!$B$33:$B$776,Q$83)+'СЕТ СН'!$G$14+СВЦЭМ!$D$10+'СЕТ СН'!$G$6-'СЕТ СН'!$G$26</f>
        <v>1327.1455624300002</v>
      </c>
      <c r="R101" s="36">
        <f>SUMIFS(СВЦЭМ!$D$33:$D$776,СВЦЭМ!$A$33:$A$776,$A101,СВЦЭМ!$B$33:$B$776,R$83)+'СЕТ СН'!$G$14+СВЦЭМ!$D$10+'СЕТ СН'!$G$6-'СЕТ СН'!$G$26</f>
        <v>1317.6119112600002</v>
      </c>
      <c r="S101" s="36">
        <f>SUMIFS(СВЦЭМ!$D$33:$D$776,СВЦЭМ!$A$33:$A$776,$A101,СВЦЭМ!$B$33:$B$776,S$83)+'СЕТ СН'!$G$14+СВЦЭМ!$D$10+'СЕТ СН'!$G$6-'СЕТ СН'!$G$26</f>
        <v>1304.27294912</v>
      </c>
      <c r="T101" s="36">
        <f>SUMIFS(СВЦЭМ!$D$33:$D$776,СВЦЭМ!$A$33:$A$776,$A101,СВЦЭМ!$B$33:$B$776,T$83)+'СЕТ СН'!$G$14+СВЦЭМ!$D$10+'СЕТ СН'!$G$6-'СЕТ СН'!$G$26</f>
        <v>1288.22820159</v>
      </c>
      <c r="U101" s="36">
        <f>SUMIFS(СВЦЭМ!$D$33:$D$776,СВЦЭМ!$A$33:$A$776,$A101,СВЦЭМ!$B$33:$B$776,U$83)+'СЕТ СН'!$G$14+СВЦЭМ!$D$10+'СЕТ СН'!$G$6-'СЕТ СН'!$G$26</f>
        <v>1290.0499641600002</v>
      </c>
      <c r="V101" s="36">
        <f>SUMIFS(СВЦЭМ!$D$33:$D$776,СВЦЭМ!$A$33:$A$776,$A101,СВЦЭМ!$B$33:$B$776,V$83)+'СЕТ СН'!$G$14+СВЦЭМ!$D$10+'СЕТ СН'!$G$6-'СЕТ СН'!$G$26</f>
        <v>1296.2774865000001</v>
      </c>
      <c r="W101" s="36">
        <f>SUMIFS(СВЦЭМ!$D$33:$D$776,СВЦЭМ!$A$33:$A$776,$A101,СВЦЭМ!$B$33:$B$776,W$83)+'СЕТ СН'!$G$14+СВЦЭМ!$D$10+'СЕТ СН'!$G$6-'СЕТ СН'!$G$26</f>
        <v>1314.6258285900001</v>
      </c>
      <c r="X101" s="36">
        <f>SUMIFS(СВЦЭМ!$D$33:$D$776,СВЦЭМ!$A$33:$A$776,$A101,СВЦЭМ!$B$33:$B$776,X$83)+'СЕТ СН'!$G$14+СВЦЭМ!$D$10+'СЕТ СН'!$G$6-'СЕТ СН'!$G$26</f>
        <v>1324.42476272</v>
      </c>
      <c r="Y101" s="36">
        <f>SUMIFS(СВЦЭМ!$D$33:$D$776,СВЦЭМ!$A$33:$A$776,$A101,СВЦЭМ!$B$33:$B$776,Y$83)+'СЕТ СН'!$G$14+СВЦЭМ!$D$10+'СЕТ СН'!$G$6-'СЕТ СН'!$G$26</f>
        <v>1347.61306014</v>
      </c>
    </row>
    <row r="102" spans="1:25" ht="15.75" x14ac:dyDescent="0.2">
      <c r="A102" s="35">
        <f t="shared" si="2"/>
        <v>44215</v>
      </c>
      <c r="B102" s="36">
        <f>SUMIFS(СВЦЭМ!$D$33:$D$776,СВЦЭМ!$A$33:$A$776,$A102,СВЦЭМ!$B$33:$B$776,B$83)+'СЕТ СН'!$G$14+СВЦЭМ!$D$10+'СЕТ СН'!$G$6-'СЕТ СН'!$G$26</f>
        <v>1345.4034168600001</v>
      </c>
      <c r="C102" s="36">
        <f>SUMIFS(СВЦЭМ!$D$33:$D$776,СВЦЭМ!$A$33:$A$776,$A102,СВЦЭМ!$B$33:$B$776,C$83)+'СЕТ СН'!$G$14+СВЦЭМ!$D$10+'СЕТ СН'!$G$6-'СЕТ СН'!$G$26</f>
        <v>1373.62665442</v>
      </c>
      <c r="D102" s="36">
        <f>SUMIFS(СВЦЭМ!$D$33:$D$776,СВЦЭМ!$A$33:$A$776,$A102,СВЦЭМ!$B$33:$B$776,D$83)+'СЕТ СН'!$G$14+СВЦЭМ!$D$10+'СЕТ СН'!$G$6-'СЕТ СН'!$G$26</f>
        <v>1395.0159794800002</v>
      </c>
      <c r="E102" s="36">
        <f>SUMIFS(СВЦЭМ!$D$33:$D$776,СВЦЭМ!$A$33:$A$776,$A102,СВЦЭМ!$B$33:$B$776,E$83)+'СЕТ СН'!$G$14+СВЦЭМ!$D$10+'СЕТ СН'!$G$6-'СЕТ СН'!$G$26</f>
        <v>1377.63439208</v>
      </c>
      <c r="F102" s="36">
        <f>SUMIFS(СВЦЭМ!$D$33:$D$776,СВЦЭМ!$A$33:$A$776,$A102,СВЦЭМ!$B$33:$B$776,F$83)+'СЕТ СН'!$G$14+СВЦЭМ!$D$10+'СЕТ СН'!$G$6-'СЕТ СН'!$G$26</f>
        <v>1376.3705231800002</v>
      </c>
      <c r="G102" s="36">
        <f>SUMIFS(СВЦЭМ!$D$33:$D$776,СВЦЭМ!$A$33:$A$776,$A102,СВЦЭМ!$B$33:$B$776,G$83)+'СЕТ СН'!$G$14+СВЦЭМ!$D$10+'СЕТ СН'!$G$6-'СЕТ СН'!$G$26</f>
        <v>1350.4974458900001</v>
      </c>
      <c r="H102" s="36">
        <f>SUMIFS(СВЦЭМ!$D$33:$D$776,СВЦЭМ!$A$33:$A$776,$A102,СВЦЭМ!$B$33:$B$776,H$83)+'СЕТ СН'!$G$14+СВЦЭМ!$D$10+'СЕТ СН'!$G$6-'СЕТ СН'!$G$26</f>
        <v>1305.98926527</v>
      </c>
      <c r="I102" s="36">
        <f>SUMIFS(СВЦЭМ!$D$33:$D$776,СВЦЭМ!$A$33:$A$776,$A102,СВЦЭМ!$B$33:$B$776,I$83)+'СЕТ СН'!$G$14+СВЦЭМ!$D$10+'СЕТ СН'!$G$6-'СЕТ СН'!$G$26</f>
        <v>1275.8055231100002</v>
      </c>
      <c r="J102" s="36">
        <f>SUMIFS(СВЦЭМ!$D$33:$D$776,СВЦЭМ!$A$33:$A$776,$A102,СВЦЭМ!$B$33:$B$776,J$83)+'СЕТ СН'!$G$14+СВЦЭМ!$D$10+'СЕТ СН'!$G$6-'СЕТ СН'!$G$26</f>
        <v>1253.1218264500001</v>
      </c>
      <c r="K102" s="36">
        <f>SUMIFS(СВЦЭМ!$D$33:$D$776,СВЦЭМ!$A$33:$A$776,$A102,СВЦЭМ!$B$33:$B$776,K$83)+'СЕТ СН'!$G$14+СВЦЭМ!$D$10+'СЕТ СН'!$G$6-'СЕТ СН'!$G$26</f>
        <v>1246.38340528</v>
      </c>
      <c r="L102" s="36">
        <f>SUMIFS(СВЦЭМ!$D$33:$D$776,СВЦЭМ!$A$33:$A$776,$A102,СВЦЭМ!$B$33:$B$776,L$83)+'СЕТ СН'!$G$14+СВЦЭМ!$D$10+'СЕТ СН'!$G$6-'СЕТ СН'!$G$26</f>
        <v>1237.1756669599999</v>
      </c>
      <c r="M102" s="36">
        <f>SUMIFS(СВЦЭМ!$D$33:$D$776,СВЦЭМ!$A$33:$A$776,$A102,СВЦЭМ!$B$33:$B$776,M$83)+'СЕТ СН'!$G$14+СВЦЭМ!$D$10+'СЕТ СН'!$G$6-'СЕТ СН'!$G$26</f>
        <v>1242.6933762000001</v>
      </c>
      <c r="N102" s="36">
        <f>SUMIFS(СВЦЭМ!$D$33:$D$776,СВЦЭМ!$A$33:$A$776,$A102,СВЦЭМ!$B$33:$B$776,N$83)+'СЕТ СН'!$G$14+СВЦЭМ!$D$10+'СЕТ СН'!$G$6-'СЕТ СН'!$G$26</f>
        <v>1247.46136854</v>
      </c>
      <c r="O102" s="36">
        <f>SUMIFS(СВЦЭМ!$D$33:$D$776,СВЦЭМ!$A$33:$A$776,$A102,СВЦЭМ!$B$33:$B$776,O$83)+'СЕТ СН'!$G$14+СВЦЭМ!$D$10+'СЕТ СН'!$G$6-'СЕТ СН'!$G$26</f>
        <v>1263.1666003</v>
      </c>
      <c r="P102" s="36">
        <f>SUMIFS(СВЦЭМ!$D$33:$D$776,СВЦЭМ!$A$33:$A$776,$A102,СВЦЭМ!$B$33:$B$776,P$83)+'СЕТ СН'!$G$14+СВЦЭМ!$D$10+'СЕТ СН'!$G$6-'СЕТ СН'!$G$26</f>
        <v>1275.4102338900002</v>
      </c>
      <c r="Q102" s="36">
        <f>SUMIFS(СВЦЭМ!$D$33:$D$776,СВЦЭМ!$A$33:$A$776,$A102,СВЦЭМ!$B$33:$B$776,Q$83)+'СЕТ СН'!$G$14+СВЦЭМ!$D$10+'СЕТ СН'!$G$6-'СЕТ СН'!$G$26</f>
        <v>1283.25779599</v>
      </c>
      <c r="R102" s="36">
        <f>SUMIFS(СВЦЭМ!$D$33:$D$776,СВЦЭМ!$A$33:$A$776,$A102,СВЦЭМ!$B$33:$B$776,R$83)+'СЕТ СН'!$G$14+СВЦЭМ!$D$10+'СЕТ СН'!$G$6-'СЕТ СН'!$G$26</f>
        <v>1275.65557704</v>
      </c>
      <c r="S102" s="36">
        <f>SUMIFS(СВЦЭМ!$D$33:$D$776,СВЦЭМ!$A$33:$A$776,$A102,СВЦЭМ!$B$33:$B$776,S$83)+'СЕТ СН'!$G$14+СВЦЭМ!$D$10+'СЕТ СН'!$G$6-'СЕТ СН'!$G$26</f>
        <v>1264.37610761</v>
      </c>
      <c r="T102" s="36">
        <f>SUMIFS(СВЦЭМ!$D$33:$D$776,СВЦЭМ!$A$33:$A$776,$A102,СВЦЭМ!$B$33:$B$776,T$83)+'СЕТ СН'!$G$14+СВЦЭМ!$D$10+'СЕТ СН'!$G$6-'СЕТ СН'!$G$26</f>
        <v>1244.2739711600002</v>
      </c>
      <c r="U102" s="36">
        <f>SUMIFS(СВЦЭМ!$D$33:$D$776,СВЦЭМ!$A$33:$A$776,$A102,СВЦЭМ!$B$33:$B$776,U$83)+'СЕТ СН'!$G$14+СВЦЭМ!$D$10+'СЕТ СН'!$G$6-'СЕТ СН'!$G$26</f>
        <v>1245.8289897300001</v>
      </c>
      <c r="V102" s="36">
        <f>SUMIFS(СВЦЭМ!$D$33:$D$776,СВЦЭМ!$A$33:$A$776,$A102,СВЦЭМ!$B$33:$B$776,V$83)+'СЕТ СН'!$G$14+СВЦЭМ!$D$10+'СЕТ СН'!$G$6-'СЕТ СН'!$G$26</f>
        <v>1256.6817861700001</v>
      </c>
      <c r="W102" s="36">
        <f>SUMIFS(СВЦЭМ!$D$33:$D$776,СВЦЭМ!$A$33:$A$776,$A102,СВЦЭМ!$B$33:$B$776,W$83)+'СЕТ СН'!$G$14+СВЦЭМ!$D$10+'СЕТ СН'!$G$6-'СЕТ СН'!$G$26</f>
        <v>1270.9969850900002</v>
      </c>
      <c r="X102" s="36">
        <f>SUMIFS(СВЦЭМ!$D$33:$D$776,СВЦЭМ!$A$33:$A$776,$A102,СВЦЭМ!$B$33:$B$776,X$83)+'СЕТ СН'!$G$14+СВЦЭМ!$D$10+'СЕТ СН'!$G$6-'СЕТ СН'!$G$26</f>
        <v>1276.1659047500002</v>
      </c>
      <c r="Y102" s="36">
        <f>SUMIFS(СВЦЭМ!$D$33:$D$776,СВЦЭМ!$A$33:$A$776,$A102,СВЦЭМ!$B$33:$B$776,Y$83)+'СЕТ СН'!$G$14+СВЦЭМ!$D$10+'СЕТ СН'!$G$6-'СЕТ СН'!$G$26</f>
        <v>1298.7990569900001</v>
      </c>
    </row>
    <row r="103" spans="1:25" ht="15.75" x14ac:dyDescent="0.2">
      <c r="A103" s="35">
        <f t="shared" si="2"/>
        <v>44216</v>
      </c>
      <c r="B103" s="36">
        <f>SUMIFS(СВЦЭМ!$D$33:$D$776,СВЦЭМ!$A$33:$A$776,$A103,СВЦЭМ!$B$33:$B$776,B$83)+'СЕТ СН'!$G$14+СВЦЭМ!$D$10+'СЕТ СН'!$G$6-'СЕТ СН'!$G$26</f>
        <v>1282.2858516400001</v>
      </c>
      <c r="C103" s="36">
        <f>SUMIFS(СВЦЭМ!$D$33:$D$776,СВЦЭМ!$A$33:$A$776,$A103,СВЦЭМ!$B$33:$B$776,C$83)+'СЕТ СН'!$G$14+СВЦЭМ!$D$10+'СЕТ СН'!$G$6-'СЕТ СН'!$G$26</f>
        <v>1322.02313514</v>
      </c>
      <c r="D103" s="36">
        <f>SUMIFS(СВЦЭМ!$D$33:$D$776,СВЦЭМ!$A$33:$A$776,$A103,СВЦЭМ!$B$33:$B$776,D$83)+'СЕТ СН'!$G$14+СВЦЭМ!$D$10+'СЕТ СН'!$G$6-'СЕТ СН'!$G$26</f>
        <v>1340.08790213</v>
      </c>
      <c r="E103" s="36">
        <f>SUMIFS(СВЦЭМ!$D$33:$D$776,СВЦЭМ!$A$33:$A$776,$A103,СВЦЭМ!$B$33:$B$776,E$83)+'СЕТ СН'!$G$14+СВЦЭМ!$D$10+'СЕТ СН'!$G$6-'СЕТ СН'!$G$26</f>
        <v>1342.9811040100001</v>
      </c>
      <c r="F103" s="36">
        <f>SUMIFS(СВЦЭМ!$D$33:$D$776,СВЦЭМ!$A$33:$A$776,$A103,СВЦЭМ!$B$33:$B$776,F$83)+'СЕТ СН'!$G$14+СВЦЭМ!$D$10+'СЕТ СН'!$G$6-'СЕТ СН'!$G$26</f>
        <v>1349.6724353500001</v>
      </c>
      <c r="G103" s="36">
        <f>SUMIFS(СВЦЭМ!$D$33:$D$776,СВЦЭМ!$A$33:$A$776,$A103,СВЦЭМ!$B$33:$B$776,G$83)+'СЕТ СН'!$G$14+СВЦЭМ!$D$10+'СЕТ СН'!$G$6-'СЕТ СН'!$G$26</f>
        <v>1334.8765047300001</v>
      </c>
      <c r="H103" s="36">
        <f>SUMIFS(СВЦЭМ!$D$33:$D$776,СВЦЭМ!$A$33:$A$776,$A103,СВЦЭМ!$B$33:$B$776,H$83)+'СЕТ СН'!$G$14+СВЦЭМ!$D$10+'СЕТ СН'!$G$6-'СЕТ СН'!$G$26</f>
        <v>1301.7540395000001</v>
      </c>
      <c r="I103" s="36">
        <f>SUMIFS(СВЦЭМ!$D$33:$D$776,СВЦЭМ!$A$33:$A$776,$A103,СВЦЭМ!$B$33:$B$776,I$83)+'СЕТ СН'!$G$14+СВЦЭМ!$D$10+'СЕТ СН'!$G$6-'СЕТ СН'!$G$26</f>
        <v>1279.9415888799999</v>
      </c>
      <c r="J103" s="36">
        <f>SUMIFS(СВЦЭМ!$D$33:$D$776,СВЦЭМ!$A$33:$A$776,$A103,СВЦЭМ!$B$33:$B$776,J$83)+'СЕТ СН'!$G$14+СВЦЭМ!$D$10+'СЕТ СН'!$G$6-'СЕТ СН'!$G$26</f>
        <v>1259.8915979799999</v>
      </c>
      <c r="K103" s="36">
        <f>SUMIFS(СВЦЭМ!$D$33:$D$776,СВЦЭМ!$A$33:$A$776,$A103,СВЦЭМ!$B$33:$B$776,K$83)+'СЕТ СН'!$G$14+СВЦЭМ!$D$10+'СЕТ СН'!$G$6-'СЕТ СН'!$G$26</f>
        <v>1250.03861269</v>
      </c>
      <c r="L103" s="36">
        <f>SUMIFS(СВЦЭМ!$D$33:$D$776,СВЦЭМ!$A$33:$A$776,$A103,СВЦЭМ!$B$33:$B$776,L$83)+'СЕТ СН'!$G$14+СВЦЭМ!$D$10+'СЕТ СН'!$G$6-'СЕТ СН'!$G$26</f>
        <v>1242.4849332600002</v>
      </c>
      <c r="M103" s="36">
        <f>SUMIFS(СВЦЭМ!$D$33:$D$776,СВЦЭМ!$A$33:$A$776,$A103,СВЦЭМ!$B$33:$B$776,M$83)+'СЕТ СН'!$G$14+СВЦЭМ!$D$10+'СЕТ СН'!$G$6-'СЕТ СН'!$G$26</f>
        <v>1251.37092024</v>
      </c>
      <c r="N103" s="36">
        <f>SUMIFS(СВЦЭМ!$D$33:$D$776,СВЦЭМ!$A$33:$A$776,$A103,СВЦЭМ!$B$33:$B$776,N$83)+'СЕТ СН'!$G$14+СВЦЭМ!$D$10+'СЕТ СН'!$G$6-'СЕТ СН'!$G$26</f>
        <v>1263.0813324200001</v>
      </c>
      <c r="O103" s="36">
        <f>SUMIFS(СВЦЭМ!$D$33:$D$776,СВЦЭМ!$A$33:$A$776,$A103,СВЦЭМ!$B$33:$B$776,O$83)+'СЕТ СН'!$G$14+СВЦЭМ!$D$10+'СЕТ СН'!$G$6-'СЕТ СН'!$G$26</f>
        <v>1278.9797661299999</v>
      </c>
      <c r="P103" s="36">
        <f>SUMIFS(СВЦЭМ!$D$33:$D$776,СВЦЭМ!$A$33:$A$776,$A103,СВЦЭМ!$B$33:$B$776,P$83)+'СЕТ СН'!$G$14+СВЦЭМ!$D$10+'СЕТ СН'!$G$6-'СЕТ СН'!$G$26</f>
        <v>1292.6610316000001</v>
      </c>
      <c r="Q103" s="36">
        <f>SUMIFS(СВЦЭМ!$D$33:$D$776,СВЦЭМ!$A$33:$A$776,$A103,СВЦЭМ!$B$33:$B$776,Q$83)+'СЕТ СН'!$G$14+СВЦЭМ!$D$10+'СЕТ СН'!$G$6-'СЕТ СН'!$G$26</f>
        <v>1302.5052900200001</v>
      </c>
      <c r="R103" s="36">
        <f>SUMIFS(СВЦЭМ!$D$33:$D$776,СВЦЭМ!$A$33:$A$776,$A103,СВЦЭМ!$B$33:$B$776,R$83)+'СЕТ СН'!$G$14+СВЦЭМ!$D$10+'СЕТ СН'!$G$6-'СЕТ СН'!$G$26</f>
        <v>1291.3227805700001</v>
      </c>
      <c r="S103" s="36">
        <f>SUMIFS(СВЦЭМ!$D$33:$D$776,СВЦЭМ!$A$33:$A$776,$A103,СВЦЭМ!$B$33:$B$776,S$83)+'СЕТ СН'!$G$14+СВЦЭМ!$D$10+'СЕТ СН'!$G$6-'СЕТ СН'!$G$26</f>
        <v>1277.9358280400002</v>
      </c>
      <c r="T103" s="36">
        <f>SUMIFS(СВЦЭМ!$D$33:$D$776,СВЦЭМ!$A$33:$A$776,$A103,СВЦЭМ!$B$33:$B$776,T$83)+'СЕТ СН'!$G$14+СВЦЭМ!$D$10+'СЕТ СН'!$G$6-'СЕТ СН'!$G$26</f>
        <v>1257.66269612</v>
      </c>
      <c r="U103" s="36">
        <f>SUMIFS(СВЦЭМ!$D$33:$D$776,СВЦЭМ!$A$33:$A$776,$A103,СВЦЭМ!$B$33:$B$776,U$83)+'СЕТ СН'!$G$14+СВЦЭМ!$D$10+'СЕТ СН'!$G$6-'СЕТ СН'!$G$26</f>
        <v>1254.1357182000002</v>
      </c>
      <c r="V103" s="36">
        <f>SUMIFS(СВЦЭМ!$D$33:$D$776,СВЦЭМ!$A$33:$A$776,$A103,СВЦЭМ!$B$33:$B$776,V$83)+'СЕТ СН'!$G$14+СВЦЭМ!$D$10+'СЕТ СН'!$G$6-'СЕТ СН'!$G$26</f>
        <v>1262.93778995</v>
      </c>
      <c r="W103" s="36">
        <f>SUMIFS(СВЦЭМ!$D$33:$D$776,СВЦЭМ!$A$33:$A$776,$A103,СВЦЭМ!$B$33:$B$776,W$83)+'СЕТ СН'!$G$14+СВЦЭМ!$D$10+'СЕТ СН'!$G$6-'СЕТ СН'!$G$26</f>
        <v>1277.3820678100001</v>
      </c>
      <c r="X103" s="36">
        <f>SUMIFS(СВЦЭМ!$D$33:$D$776,СВЦЭМ!$A$33:$A$776,$A103,СВЦЭМ!$B$33:$B$776,X$83)+'СЕТ СН'!$G$14+СВЦЭМ!$D$10+'СЕТ СН'!$G$6-'СЕТ СН'!$G$26</f>
        <v>1280.3968932600001</v>
      </c>
      <c r="Y103" s="36">
        <f>SUMIFS(СВЦЭМ!$D$33:$D$776,СВЦЭМ!$A$33:$A$776,$A103,СВЦЭМ!$B$33:$B$776,Y$83)+'СЕТ СН'!$G$14+СВЦЭМ!$D$10+'СЕТ СН'!$G$6-'СЕТ СН'!$G$26</f>
        <v>1304.3128820100001</v>
      </c>
    </row>
    <row r="104" spans="1:25" ht="15.75" x14ac:dyDescent="0.2">
      <c r="A104" s="35">
        <f t="shared" si="2"/>
        <v>44217</v>
      </c>
      <c r="B104" s="36">
        <f>SUMIFS(СВЦЭМ!$D$33:$D$776,СВЦЭМ!$A$33:$A$776,$A104,СВЦЭМ!$B$33:$B$776,B$83)+'СЕТ СН'!$G$14+СВЦЭМ!$D$10+'СЕТ СН'!$G$6-'СЕТ СН'!$G$26</f>
        <v>1279.4484445800001</v>
      </c>
      <c r="C104" s="36">
        <f>SUMIFS(СВЦЭМ!$D$33:$D$776,СВЦЭМ!$A$33:$A$776,$A104,СВЦЭМ!$B$33:$B$776,C$83)+'СЕТ СН'!$G$14+СВЦЭМ!$D$10+'СЕТ СН'!$G$6-'СЕТ СН'!$G$26</f>
        <v>1333.6126046200002</v>
      </c>
      <c r="D104" s="36">
        <f>SUMIFS(СВЦЭМ!$D$33:$D$776,СВЦЭМ!$A$33:$A$776,$A104,СВЦЭМ!$B$33:$B$776,D$83)+'СЕТ СН'!$G$14+СВЦЭМ!$D$10+'СЕТ СН'!$G$6-'СЕТ СН'!$G$26</f>
        <v>1362.3123883400001</v>
      </c>
      <c r="E104" s="36">
        <f>SUMIFS(СВЦЭМ!$D$33:$D$776,СВЦЭМ!$A$33:$A$776,$A104,СВЦЭМ!$B$33:$B$776,E$83)+'СЕТ СН'!$G$14+СВЦЭМ!$D$10+'СЕТ СН'!$G$6-'СЕТ СН'!$G$26</f>
        <v>1367.0110881400001</v>
      </c>
      <c r="F104" s="36">
        <f>SUMIFS(СВЦЭМ!$D$33:$D$776,СВЦЭМ!$A$33:$A$776,$A104,СВЦЭМ!$B$33:$B$776,F$83)+'СЕТ СН'!$G$14+СВЦЭМ!$D$10+'СЕТ СН'!$G$6-'СЕТ СН'!$G$26</f>
        <v>1365.25836198</v>
      </c>
      <c r="G104" s="36">
        <f>SUMIFS(СВЦЭМ!$D$33:$D$776,СВЦЭМ!$A$33:$A$776,$A104,СВЦЭМ!$B$33:$B$776,G$83)+'СЕТ СН'!$G$14+СВЦЭМ!$D$10+'СЕТ СН'!$G$6-'СЕТ СН'!$G$26</f>
        <v>1339.74275283</v>
      </c>
      <c r="H104" s="36">
        <f>SUMIFS(СВЦЭМ!$D$33:$D$776,СВЦЭМ!$A$33:$A$776,$A104,СВЦЭМ!$B$33:$B$776,H$83)+'СЕТ СН'!$G$14+СВЦЭМ!$D$10+'СЕТ СН'!$G$6-'СЕТ СН'!$G$26</f>
        <v>1299.6634638100002</v>
      </c>
      <c r="I104" s="36">
        <f>SUMIFS(СВЦЭМ!$D$33:$D$776,СВЦЭМ!$A$33:$A$776,$A104,СВЦЭМ!$B$33:$B$776,I$83)+'СЕТ СН'!$G$14+СВЦЭМ!$D$10+'СЕТ СН'!$G$6-'СЕТ СН'!$G$26</f>
        <v>1280.3288749000001</v>
      </c>
      <c r="J104" s="36">
        <f>SUMIFS(СВЦЭМ!$D$33:$D$776,СВЦЭМ!$A$33:$A$776,$A104,СВЦЭМ!$B$33:$B$776,J$83)+'СЕТ СН'!$G$14+СВЦЭМ!$D$10+'СЕТ СН'!$G$6-'СЕТ СН'!$G$26</f>
        <v>1254.2617440700001</v>
      </c>
      <c r="K104" s="36">
        <f>SUMIFS(СВЦЭМ!$D$33:$D$776,СВЦЭМ!$A$33:$A$776,$A104,СВЦЭМ!$B$33:$B$776,K$83)+'СЕТ СН'!$G$14+СВЦЭМ!$D$10+'СЕТ СН'!$G$6-'СЕТ СН'!$G$26</f>
        <v>1248.9996179</v>
      </c>
      <c r="L104" s="36">
        <f>SUMIFS(СВЦЭМ!$D$33:$D$776,СВЦЭМ!$A$33:$A$776,$A104,СВЦЭМ!$B$33:$B$776,L$83)+'СЕТ СН'!$G$14+СВЦЭМ!$D$10+'СЕТ СН'!$G$6-'СЕТ СН'!$G$26</f>
        <v>1244.8895714300002</v>
      </c>
      <c r="M104" s="36">
        <f>SUMIFS(СВЦЭМ!$D$33:$D$776,СВЦЭМ!$A$33:$A$776,$A104,СВЦЭМ!$B$33:$B$776,M$83)+'СЕТ СН'!$G$14+СВЦЭМ!$D$10+'СЕТ СН'!$G$6-'СЕТ СН'!$G$26</f>
        <v>1248.8945151500002</v>
      </c>
      <c r="N104" s="36">
        <f>SUMIFS(СВЦЭМ!$D$33:$D$776,СВЦЭМ!$A$33:$A$776,$A104,СВЦЭМ!$B$33:$B$776,N$83)+'СЕТ СН'!$G$14+СВЦЭМ!$D$10+'СЕТ СН'!$G$6-'СЕТ СН'!$G$26</f>
        <v>1259.1582231000002</v>
      </c>
      <c r="O104" s="36">
        <f>SUMIFS(СВЦЭМ!$D$33:$D$776,СВЦЭМ!$A$33:$A$776,$A104,СВЦЭМ!$B$33:$B$776,O$83)+'СЕТ СН'!$G$14+СВЦЭМ!$D$10+'СЕТ СН'!$G$6-'СЕТ СН'!$G$26</f>
        <v>1276.5851074100001</v>
      </c>
      <c r="P104" s="36">
        <f>SUMIFS(СВЦЭМ!$D$33:$D$776,СВЦЭМ!$A$33:$A$776,$A104,СВЦЭМ!$B$33:$B$776,P$83)+'СЕТ СН'!$G$14+СВЦЭМ!$D$10+'СЕТ СН'!$G$6-'СЕТ СН'!$G$26</f>
        <v>1291.0740644700002</v>
      </c>
      <c r="Q104" s="36">
        <f>SUMIFS(СВЦЭМ!$D$33:$D$776,СВЦЭМ!$A$33:$A$776,$A104,СВЦЭМ!$B$33:$B$776,Q$83)+'СЕТ СН'!$G$14+СВЦЭМ!$D$10+'СЕТ СН'!$G$6-'СЕТ СН'!$G$26</f>
        <v>1293.5514267900001</v>
      </c>
      <c r="R104" s="36">
        <f>SUMIFS(СВЦЭМ!$D$33:$D$776,СВЦЭМ!$A$33:$A$776,$A104,СВЦЭМ!$B$33:$B$776,R$83)+'СЕТ СН'!$G$14+СВЦЭМ!$D$10+'СЕТ СН'!$G$6-'СЕТ СН'!$G$26</f>
        <v>1280.5334059100001</v>
      </c>
      <c r="S104" s="36">
        <f>SUMIFS(СВЦЭМ!$D$33:$D$776,СВЦЭМ!$A$33:$A$776,$A104,СВЦЭМ!$B$33:$B$776,S$83)+'СЕТ СН'!$G$14+СВЦЭМ!$D$10+'СЕТ СН'!$G$6-'СЕТ СН'!$G$26</f>
        <v>1254.4221815600001</v>
      </c>
      <c r="T104" s="36">
        <f>SUMIFS(СВЦЭМ!$D$33:$D$776,СВЦЭМ!$A$33:$A$776,$A104,СВЦЭМ!$B$33:$B$776,T$83)+'СЕТ СН'!$G$14+СВЦЭМ!$D$10+'СЕТ СН'!$G$6-'СЕТ СН'!$G$26</f>
        <v>1249.1551788700001</v>
      </c>
      <c r="U104" s="36">
        <f>SUMIFS(СВЦЭМ!$D$33:$D$776,СВЦЭМ!$A$33:$A$776,$A104,СВЦЭМ!$B$33:$B$776,U$83)+'СЕТ СН'!$G$14+СВЦЭМ!$D$10+'СЕТ СН'!$G$6-'СЕТ СН'!$G$26</f>
        <v>1249.0244705300001</v>
      </c>
      <c r="V104" s="36">
        <f>SUMIFS(СВЦЭМ!$D$33:$D$776,СВЦЭМ!$A$33:$A$776,$A104,СВЦЭМ!$B$33:$B$776,V$83)+'СЕТ СН'!$G$14+СВЦЭМ!$D$10+'СЕТ СН'!$G$6-'СЕТ СН'!$G$26</f>
        <v>1253.5826725500001</v>
      </c>
      <c r="W104" s="36">
        <f>SUMIFS(СВЦЭМ!$D$33:$D$776,СВЦЭМ!$A$33:$A$776,$A104,СВЦЭМ!$B$33:$B$776,W$83)+'СЕТ СН'!$G$14+СВЦЭМ!$D$10+'СЕТ СН'!$G$6-'СЕТ СН'!$G$26</f>
        <v>1273.4153784700002</v>
      </c>
      <c r="X104" s="36">
        <f>SUMIFS(СВЦЭМ!$D$33:$D$776,СВЦЭМ!$A$33:$A$776,$A104,СВЦЭМ!$B$33:$B$776,X$83)+'СЕТ СН'!$G$14+СВЦЭМ!$D$10+'СЕТ СН'!$G$6-'СЕТ СН'!$G$26</f>
        <v>1281.5026941800002</v>
      </c>
      <c r="Y104" s="36">
        <f>SUMIFS(СВЦЭМ!$D$33:$D$776,СВЦЭМ!$A$33:$A$776,$A104,СВЦЭМ!$B$33:$B$776,Y$83)+'СЕТ СН'!$G$14+СВЦЭМ!$D$10+'СЕТ СН'!$G$6-'СЕТ СН'!$G$26</f>
        <v>1305.1393028900002</v>
      </c>
    </row>
    <row r="105" spans="1:25" ht="15.75" x14ac:dyDescent="0.2">
      <c r="A105" s="35">
        <f t="shared" si="2"/>
        <v>44218</v>
      </c>
      <c r="B105" s="36">
        <f>SUMIFS(СВЦЭМ!$D$33:$D$776,СВЦЭМ!$A$33:$A$776,$A105,СВЦЭМ!$B$33:$B$776,B$83)+'СЕТ СН'!$G$14+СВЦЭМ!$D$10+'СЕТ СН'!$G$6-'СЕТ СН'!$G$26</f>
        <v>1278.23027228</v>
      </c>
      <c r="C105" s="36">
        <f>SUMIFS(СВЦЭМ!$D$33:$D$776,СВЦЭМ!$A$33:$A$776,$A105,СВЦЭМ!$B$33:$B$776,C$83)+'СЕТ СН'!$G$14+СВЦЭМ!$D$10+'СЕТ СН'!$G$6-'СЕТ СН'!$G$26</f>
        <v>1313.3600681400001</v>
      </c>
      <c r="D105" s="36">
        <f>SUMIFS(СВЦЭМ!$D$33:$D$776,СВЦЭМ!$A$33:$A$776,$A105,СВЦЭМ!$B$33:$B$776,D$83)+'СЕТ СН'!$G$14+СВЦЭМ!$D$10+'СЕТ СН'!$G$6-'СЕТ СН'!$G$26</f>
        <v>1355.67687965</v>
      </c>
      <c r="E105" s="36">
        <f>SUMIFS(СВЦЭМ!$D$33:$D$776,СВЦЭМ!$A$33:$A$776,$A105,СВЦЭМ!$B$33:$B$776,E$83)+'СЕТ СН'!$G$14+СВЦЭМ!$D$10+'СЕТ СН'!$G$6-'СЕТ СН'!$G$26</f>
        <v>1372.6033137300001</v>
      </c>
      <c r="F105" s="36">
        <f>SUMIFS(СВЦЭМ!$D$33:$D$776,СВЦЭМ!$A$33:$A$776,$A105,СВЦЭМ!$B$33:$B$776,F$83)+'СЕТ СН'!$G$14+СВЦЭМ!$D$10+'СЕТ СН'!$G$6-'СЕТ СН'!$G$26</f>
        <v>1386.84959308</v>
      </c>
      <c r="G105" s="36">
        <f>SUMIFS(СВЦЭМ!$D$33:$D$776,СВЦЭМ!$A$33:$A$776,$A105,СВЦЭМ!$B$33:$B$776,G$83)+'СЕТ СН'!$G$14+СВЦЭМ!$D$10+'СЕТ СН'!$G$6-'СЕТ СН'!$G$26</f>
        <v>1368.4996313700001</v>
      </c>
      <c r="H105" s="36">
        <f>SUMIFS(СВЦЭМ!$D$33:$D$776,СВЦЭМ!$A$33:$A$776,$A105,СВЦЭМ!$B$33:$B$776,H$83)+'СЕТ СН'!$G$14+СВЦЭМ!$D$10+'СЕТ СН'!$G$6-'СЕТ СН'!$G$26</f>
        <v>1327.0998096400001</v>
      </c>
      <c r="I105" s="36">
        <f>SUMIFS(СВЦЭМ!$D$33:$D$776,СВЦЭМ!$A$33:$A$776,$A105,СВЦЭМ!$B$33:$B$776,I$83)+'СЕТ СН'!$G$14+СВЦЭМ!$D$10+'СЕТ СН'!$G$6-'СЕТ СН'!$G$26</f>
        <v>1295.80523694</v>
      </c>
      <c r="J105" s="36">
        <f>SUMIFS(СВЦЭМ!$D$33:$D$776,СВЦЭМ!$A$33:$A$776,$A105,СВЦЭМ!$B$33:$B$776,J$83)+'СЕТ СН'!$G$14+СВЦЭМ!$D$10+'СЕТ СН'!$G$6-'СЕТ СН'!$G$26</f>
        <v>1267.50825738</v>
      </c>
      <c r="K105" s="36">
        <f>SUMIFS(СВЦЭМ!$D$33:$D$776,СВЦЭМ!$A$33:$A$776,$A105,СВЦЭМ!$B$33:$B$776,K$83)+'СЕТ СН'!$G$14+СВЦЭМ!$D$10+'СЕТ СН'!$G$6-'СЕТ СН'!$G$26</f>
        <v>1256.6806369200001</v>
      </c>
      <c r="L105" s="36">
        <f>SUMIFS(СВЦЭМ!$D$33:$D$776,СВЦЭМ!$A$33:$A$776,$A105,СВЦЭМ!$B$33:$B$776,L$83)+'СЕТ СН'!$G$14+СВЦЭМ!$D$10+'СЕТ СН'!$G$6-'СЕТ СН'!$G$26</f>
        <v>1251.4930167000002</v>
      </c>
      <c r="M105" s="36">
        <f>SUMIFS(СВЦЭМ!$D$33:$D$776,СВЦЭМ!$A$33:$A$776,$A105,СВЦЭМ!$B$33:$B$776,M$83)+'СЕТ СН'!$G$14+СВЦЭМ!$D$10+'СЕТ СН'!$G$6-'СЕТ СН'!$G$26</f>
        <v>1255.9241885400002</v>
      </c>
      <c r="N105" s="36">
        <f>SUMIFS(СВЦЭМ!$D$33:$D$776,СВЦЭМ!$A$33:$A$776,$A105,СВЦЭМ!$B$33:$B$776,N$83)+'СЕТ СН'!$G$14+СВЦЭМ!$D$10+'СЕТ СН'!$G$6-'СЕТ СН'!$G$26</f>
        <v>1263.93678307</v>
      </c>
      <c r="O105" s="36">
        <f>SUMIFS(СВЦЭМ!$D$33:$D$776,СВЦЭМ!$A$33:$A$776,$A105,СВЦЭМ!$B$33:$B$776,O$83)+'СЕТ СН'!$G$14+СВЦЭМ!$D$10+'СЕТ СН'!$G$6-'СЕТ СН'!$G$26</f>
        <v>1292.5049061900002</v>
      </c>
      <c r="P105" s="36">
        <f>SUMIFS(СВЦЭМ!$D$33:$D$776,СВЦЭМ!$A$33:$A$776,$A105,СВЦЭМ!$B$33:$B$776,P$83)+'СЕТ СН'!$G$14+СВЦЭМ!$D$10+'СЕТ СН'!$G$6-'СЕТ СН'!$G$26</f>
        <v>1301.2393512800002</v>
      </c>
      <c r="Q105" s="36">
        <f>SUMIFS(СВЦЭМ!$D$33:$D$776,СВЦЭМ!$A$33:$A$776,$A105,СВЦЭМ!$B$33:$B$776,Q$83)+'СЕТ СН'!$G$14+СВЦЭМ!$D$10+'СЕТ СН'!$G$6-'СЕТ СН'!$G$26</f>
        <v>1307.8018218</v>
      </c>
      <c r="R105" s="36">
        <f>SUMIFS(СВЦЭМ!$D$33:$D$776,СВЦЭМ!$A$33:$A$776,$A105,СВЦЭМ!$B$33:$B$776,R$83)+'СЕТ СН'!$G$14+СВЦЭМ!$D$10+'СЕТ СН'!$G$6-'СЕТ СН'!$G$26</f>
        <v>1294.4035481600001</v>
      </c>
      <c r="S105" s="36">
        <f>SUMIFS(СВЦЭМ!$D$33:$D$776,СВЦЭМ!$A$33:$A$776,$A105,СВЦЭМ!$B$33:$B$776,S$83)+'СЕТ СН'!$G$14+СВЦЭМ!$D$10+'СЕТ СН'!$G$6-'СЕТ СН'!$G$26</f>
        <v>1278.0868693400002</v>
      </c>
      <c r="T105" s="36">
        <f>SUMIFS(СВЦЭМ!$D$33:$D$776,СВЦЭМ!$A$33:$A$776,$A105,СВЦЭМ!$B$33:$B$776,T$83)+'СЕТ СН'!$G$14+СВЦЭМ!$D$10+'СЕТ СН'!$G$6-'СЕТ СН'!$G$26</f>
        <v>1256.5096326</v>
      </c>
      <c r="U105" s="36">
        <f>SUMIFS(СВЦЭМ!$D$33:$D$776,СВЦЭМ!$A$33:$A$776,$A105,СВЦЭМ!$B$33:$B$776,U$83)+'СЕТ СН'!$G$14+СВЦЭМ!$D$10+'СЕТ СН'!$G$6-'СЕТ СН'!$G$26</f>
        <v>1256.76855877</v>
      </c>
      <c r="V105" s="36">
        <f>SUMIFS(СВЦЭМ!$D$33:$D$776,СВЦЭМ!$A$33:$A$776,$A105,СВЦЭМ!$B$33:$B$776,V$83)+'СЕТ СН'!$G$14+СВЦЭМ!$D$10+'СЕТ СН'!$G$6-'СЕТ СН'!$G$26</f>
        <v>1266.23621439</v>
      </c>
      <c r="W105" s="36">
        <f>SUMIFS(СВЦЭМ!$D$33:$D$776,СВЦЭМ!$A$33:$A$776,$A105,СВЦЭМ!$B$33:$B$776,W$83)+'СЕТ СН'!$G$14+СВЦЭМ!$D$10+'СЕТ СН'!$G$6-'СЕТ СН'!$G$26</f>
        <v>1284.4729138800001</v>
      </c>
      <c r="X105" s="36">
        <f>SUMIFS(СВЦЭМ!$D$33:$D$776,СВЦЭМ!$A$33:$A$776,$A105,СВЦЭМ!$B$33:$B$776,X$83)+'СЕТ СН'!$G$14+СВЦЭМ!$D$10+'СЕТ СН'!$G$6-'СЕТ СН'!$G$26</f>
        <v>1294.7124010100001</v>
      </c>
      <c r="Y105" s="36">
        <f>SUMIFS(СВЦЭМ!$D$33:$D$776,СВЦЭМ!$A$33:$A$776,$A105,СВЦЭМ!$B$33:$B$776,Y$83)+'СЕТ СН'!$G$14+СВЦЭМ!$D$10+'СЕТ СН'!$G$6-'СЕТ СН'!$G$26</f>
        <v>1316.2450509600001</v>
      </c>
    </row>
    <row r="106" spans="1:25" ht="15.75" x14ac:dyDescent="0.2">
      <c r="A106" s="35">
        <f t="shared" si="2"/>
        <v>44219</v>
      </c>
      <c r="B106" s="36">
        <f>SUMIFS(СВЦЭМ!$D$33:$D$776,СВЦЭМ!$A$33:$A$776,$A106,СВЦЭМ!$B$33:$B$776,B$83)+'СЕТ СН'!$G$14+СВЦЭМ!$D$10+'СЕТ СН'!$G$6-'СЕТ СН'!$G$26</f>
        <v>1325.671159</v>
      </c>
      <c r="C106" s="36">
        <f>SUMIFS(СВЦЭМ!$D$33:$D$776,СВЦЭМ!$A$33:$A$776,$A106,СВЦЭМ!$B$33:$B$776,C$83)+'СЕТ СН'!$G$14+СВЦЭМ!$D$10+'СЕТ СН'!$G$6-'СЕТ СН'!$G$26</f>
        <v>1340.2557142100002</v>
      </c>
      <c r="D106" s="36">
        <f>SUMIFS(СВЦЭМ!$D$33:$D$776,СВЦЭМ!$A$33:$A$776,$A106,СВЦЭМ!$B$33:$B$776,D$83)+'СЕТ СН'!$G$14+СВЦЭМ!$D$10+'СЕТ СН'!$G$6-'СЕТ СН'!$G$26</f>
        <v>1363.15921258</v>
      </c>
      <c r="E106" s="36">
        <f>SUMIFS(СВЦЭМ!$D$33:$D$776,СВЦЭМ!$A$33:$A$776,$A106,СВЦЭМ!$B$33:$B$776,E$83)+'СЕТ СН'!$G$14+СВЦЭМ!$D$10+'СЕТ СН'!$G$6-'СЕТ СН'!$G$26</f>
        <v>1371.17367128</v>
      </c>
      <c r="F106" s="36">
        <f>SUMIFS(СВЦЭМ!$D$33:$D$776,СВЦЭМ!$A$33:$A$776,$A106,СВЦЭМ!$B$33:$B$776,F$83)+'СЕТ СН'!$G$14+СВЦЭМ!$D$10+'СЕТ СН'!$G$6-'СЕТ СН'!$G$26</f>
        <v>1378.50102758</v>
      </c>
      <c r="G106" s="36">
        <f>SUMIFS(СВЦЭМ!$D$33:$D$776,СВЦЭМ!$A$33:$A$776,$A106,СВЦЭМ!$B$33:$B$776,G$83)+'СЕТ СН'!$G$14+СВЦЭМ!$D$10+'СЕТ СН'!$G$6-'СЕТ СН'!$G$26</f>
        <v>1367.6021789600002</v>
      </c>
      <c r="H106" s="36">
        <f>SUMIFS(СВЦЭМ!$D$33:$D$776,СВЦЭМ!$A$33:$A$776,$A106,СВЦЭМ!$B$33:$B$776,H$83)+'СЕТ СН'!$G$14+СВЦЭМ!$D$10+'СЕТ СН'!$G$6-'СЕТ СН'!$G$26</f>
        <v>1346.4043304500001</v>
      </c>
      <c r="I106" s="36">
        <f>SUMIFS(СВЦЭМ!$D$33:$D$776,СВЦЭМ!$A$33:$A$776,$A106,СВЦЭМ!$B$33:$B$776,I$83)+'СЕТ СН'!$G$14+СВЦЭМ!$D$10+'СЕТ СН'!$G$6-'СЕТ СН'!$G$26</f>
        <v>1332.32447899</v>
      </c>
      <c r="J106" s="36">
        <f>SUMIFS(СВЦЭМ!$D$33:$D$776,СВЦЭМ!$A$33:$A$776,$A106,СВЦЭМ!$B$33:$B$776,J$83)+'СЕТ СН'!$G$14+СВЦЭМ!$D$10+'СЕТ СН'!$G$6-'СЕТ СН'!$G$26</f>
        <v>1291.9364589900001</v>
      </c>
      <c r="K106" s="36">
        <f>SUMIFS(СВЦЭМ!$D$33:$D$776,СВЦЭМ!$A$33:$A$776,$A106,СВЦЭМ!$B$33:$B$776,K$83)+'СЕТ СН'!$G$14+СВЦЭМ!$D$10+'СЕТ СН'!$G$6-'СЕТ СН'!$G$26</f>
        <v>1255.4382244200001</v>
      </c>
      <c r="L106" s="36">
        <f>SUMIFS(СВЦЭМ!$D$33:$D$776,СВЦЭМ!$A$33:$A$776,$A106,СВЦЭМ!$B$33:$B$776,L$83)+'СЕТ СН'!$G$14+СВЦЭМ!$D$10+'СЕТ СН'!$G$6-'СЕТ СН'!$G$26</f>
        <v>1241.0246866900002</v>
      </c>
      <c r="M106" s="36">
        <f>SUMIFS(СВЦЭМ!$D$33:$D$776,СВЦЭМ!$A$33:$A$776,$A106,СВЦЭМ!$B$33:$B$776,M$83)+'СЕТ СН'!$G$14+СВЦЭМ!$D$10+'СЕТ СН'!$G$6-'СЕТ СН'!$G$26</f>
        <v>1244.52767429</v>
      </c>
      <c r="N106" s="36">
        <f>SUMIFS(СВЦЭМ!$D$33:$D$776,СВЦЭМ!$A$33:$A$776,$A106,СВЦЭМ!$B$33:$B$776,N$83)+'СЕТ СН'!$G$14+СВЦЭМ!$D$10+'СЕТ СН'!$G$6-'СЕТ СН'!$G$26</f>
        <v>1254.0607491200001</v>
      </c>
      <c r="O106" s="36">
        <f>SUMIFS(СВЦЭМ!$D$33:$D$776,СВЦЭМ!$A$33:$A$776,$A106,СВЦЭМ!$B$33:$B$776,O$83)+'СЕТ СН'!$G$14+СВЦЭМ!$D$10+'СЕТ СН'!$G$6-'СЕТ СН'!$G$26</f>
        <v>1266.7515121700001</v>
      </c>
      <c r="P106" s="36">
        <f>SUMIFS(СВЦЭМ!$D$33:$D$776,СВЦЭМ!$A$33:$A$776,$A106,СВЦЭМ!$B$33:$B$776,P$83)+'СЕТ СН'!$G$14+СВЦЭМ!$D$10+'СЕТ СН'!$G$6-'СЕТ СН'!$G$26</f>
        <v>1297.5184340600001</v>
      </c>
      <c r="Q106" s="36">
        <f>SUMIFS(СВЦЭМ!$D$33:$D$776,СВЦЭМ!$A$33:$A$776,$A106,СВЦЭМ!$B$33:$B$776,Q$83)+'СЕТ СН'!$G$14+СВЦЭМ!$D$10+'СЕТ СН'!$G$6-'СЕТ СН'!$G$26</f>
        <v>1307.15142681</v>
      </c>
      <c r="R106" s="36">
        <f>SUMIFS(СВЦЭМ!$D$33:$D$776,СВЦЭМ!$A$33:$A$776,$A106,СВЦЭМ!$B$33:$B$776,R$83)+'СЕТ СН'!$G$14+СВЦЭМ!$D$10+'СЕТ СН'!$G$6-'СЕТ СН'!$G$26</f>
        <v>1297.0669466900001</v>
      </c>
      <c r="S106" s="36">
        <f>SUMIFS(СВЦЭМ!$D$33:$D$776,СВЦЭМ!$A$33:$A$776,$A106,СВЦЭМ!$B$33:$B$776,S$83)+'СЕТ СН'!$G$14+СВЦЭМ!$D$10+'СЕТ СН'!$G$6-'СЕТ СН'!$G$26</f>
        <v>1276.1390191099999</v>
      </c>
      <c r="T106" s="36">
        <f>SUMIFS(СВЦЭМ!$D$33:$D$776,СВЦЭМ!$A$33:$A$776,$A106,СВЦЭМ!$B$33:$B$776,T$83)+'СЕТ СН'!$G$14+СВЦЭМ!$D$10+'СЕТ СН'!$G$6-'СЕТ СН'!$G$26</f>
        <v>1247.5261745299999</v>
      </c>
      <c r="U106" s="36">
        <f>SUMIFS(СВЦЭМ!$D$33:$D$776,СВЦЭМ!$A$33:$A$776,$A106,СВЦЭМ!$B$33:$B$776,U$83)+'СЕТ СН'!$G$14+СВЦЭМ!$D$10+'СЕТ СН'!$G$6-'СЕТ СН'!$G$26</f>
        <v>1245.7848726699999</v>
      </c>
      <c r="V106" s="36">
        <f>SUMIFS(СВЦЭМ!$D$33:$D$776,СВЦЭМ!$A$33:$A$776,$A106,СВЦЭМ!$B$33:$B$776,V$83)+'СЕТ СН'!$G$14+СВЦЭМ!$D$10+'СЕТ СН'!$G$6-'СЕТ СН'!$G$26</f>
        <v>1259.1502691000001</v>
      </c>
      <c r="W106" s="36">
        <f>SUMIFS(СВЦЭМ!$D$33:$D$776,СВЦЭМ!$A$33:$A$776,$A106,СВЦЭМ!$B$33:$B$776,W$83)+'СЕТ СН'!$G$14+СВЦЭМ!$D$10+'СЕТ СН'!$G$6-'СЕТ СН'!$G$26</f>
        <v>1276.28257132</v>
      </c>
      <c r="X106" s="36">
        <f>SUMIFS(СВЦЭМ!$D$33:$D$776,СВЦЭМ!$A$33:$A$776,$A106,СВЦЭМ!$B$33:$B$776,X$83)+'СЕТ СН'!$G$14+СВЦЭМ!$D$10+'СЕТ СН'!$G$6-'СЕТ СН'!$G$26</f>
        <v>1282.1969811200001</v>
      </c>
      <c r="Y106" s="36">
        <f>SUMIFS(СВЦЭМ!$D$33:$D$776,СВЦЭМ!$A$33:$A$776,$A106,СВЦЭМ!$B$33:$B$776,Y$83)+'СЕТ СН'!$G$14+СВЦЭМ!$D$10+'СЕТ СН'!$G$6-'СЕТ СН'!$G$26</f>
        <v>1302.7919152000002</v>
      </c>
    </row>
    <row r="107" spans="1:25" ht="15.75" x14ac:dyDescent="0.2">
      <c r="A107" s="35">
        <f t="shared" si="2"/>
        <v>44220</v>
      </c>
      <c r="B107" s="36">
        <f>SUMIFS(СВЦЭМ!$D$33:$D$776,СВЦЭМ!$A$33:$A$776,$A107,СВЦЭМ!$B$33:$B$776,B$83)+'СЕТ СН'!$G$14+СВЦЭМ!$D$10+'СЕТ СН'!$G$6-'СЕТ СН'!$G$26</f>
        <v>1300.97900394</v>
      </c>
      <c r="C107" s="36">
        <f>SUMIFS(СВЦЭМ!$D$33:$D$776,СВЦЭМ!$A$33:$A$776,$A107,СВЦЭМ!$B$33:$B$776,C$83)+'СЕТ СН'!$G$14+СВЦЭМ!$D$10+'СЕТ СН'!$G$6-'СЕТ СН'!$G$26</f>
        <v>1335.69945076</v>
      </c>
      <c r="D107" s="36">
        <f>SUMIFS(СВЦЭМ!$D$33:$D$776,СВЦЭМ!$A$33:$A$776,$A107,СВЦЭМ!$B$33:$B$776,D$83)+'СЕТ СН'!$G$14+СВЦЭМ!$D$10+'СЕТ СН'!$G$6-'СЕТ СН'!$G$26</f>
        <v>1352.42080846</v>
      </c>
      <c r="E107" s="36">
        <f>SUMIFS(СВЦЭМ!$D$33:$D$776,СВЦЭМ!$A$33:$A$776,$A107,СВЦЭМ!$B$33:$B$776,E$83)+'СЕТ СН'!$G$14+СВЦЭМ!$D$10+'СЕТ СН'!$G$6-'СЕТ СН'!$G$26</f>
        <v>1359.50360019</v>
      </c>
      <c r="F107" s="36">
        <f>SUMIFS(СВЦЭМ!$D$33:$D$776,СВЦЭМ!$A$33:$A$776,$A107,СВЦЭМ!$B$33:$B$776,F$83)+'СЕТ СН'!$G$14+СВЦЭМ!$D$10+'СЕТ СН'!$G$6-'СЕТ СН'!$G$26</f>
        <v>1376.9018343700002</v>
      </c>
      <c r="G107" s="36">
        <f>SUMIFS(СВЦЭМ!$D$33:$D$776,СВЦЭМ!$A$33:$A$776,$A107,СВЦЭМ!$B$33:$B$776,G$83)+'СЕТ СН'!$G$14+СВЦЭМ!$D$10+'СЕТ СН'!$G$6-'СЕТ СН'!$G$26</f>
        <v>1365.9115261500001</v>
      </c>
      <c r="H107" s="36">
        <f>SUMIFS(СВЦЭМ!$D$33:$D$776,СВЦЭМ!$A$33:$A$776,$A107,СВЦЭМ!$B$33:$B$776,H$83)+'СЕТ СН'!$G$14+СВЦЭМ!$D$10+'СЕТ СН'!$G$6-'СЕТ СН'!$G$26</f>
        <v>1346.5580036800002</v>
      </c>
      <c r="I107" s="36">
        <f>SUMIFS(СВЦЭМ!$D$33:$D$776,СВЦЭМ!$A$33:$A$776,$A107,СВЦЭМ!$B$33:$B$776,I$83)+'СЕТ СН'!$G$14+СВЦЭМ!$D$10+'СЕТ СН'!$G$6-'СЕТ СН'!$G$26</f>
        <v>1331.48953744</v>
      </c>
      <c r="J107" s="36">
        <f>SUMIFS(СВЦЭМ!$D$33:$D$776,СВЦЭМ!$A$33:$A$776,$A107,СВЦЭМ!$B$33:$B$776,J$83)+'СЕТ СН'!$G$14+СВЦЭМ!$D$10+'СЕТ СН'!$G$6-'СЕТ СН'!$G$26</f>
        <v>1294.6624342900002</v>
      </c>
      <c r="K107" s="36">
        <f>SUMIFS(СВЦЭМ!$D$33:$D$776,СВЦЭМ!$A$33:$A$776,$A107,СВЦЭМ!$B$33:$B$776,K$83)+'СЕТ СН'!$G$14+СВЦЭМ!$D$10+'СЕТ СН'!$G$6-'СЕТ СН'!$G$26</f>
        <v>1259.4345555700002</v>
      </c>
      <c r="L107" s="36">
        <f>SUMIFS(СВЦЭМ!$D$33:$D$776,СВЦЭМ!$A$33:$A$776,$A107,СВЦЭМ!$B$33:$B$776,L$83)+'СЕТ СН'!$G$14+СВЦЭМ!$D$10+'СЕТ СН'!$G$6-'СЕТ СН'!$G$26</f>
        <v>1243.50028148</v>
      </c>
      <c r="M107" s="36">
        <f>SUMIFS(СВЦЭМ!$D$33:$D$776,СВЦЭМ!$A$33:$A$776,$A107,СВЦЭМ!$B$33:$B$776,M$83)+'СЕТ СН'!$G$14+СВЦЭМ!$D$10+'СЕТ СН'!$G$6-'СЕТ СН'!$G$26</f>
        <v>1248.5683952100001</v>
      </c>
      <c r="N107" s="36">
        <f>SUMIFS(СВЦЭМ!$D$33:$D$776,СВЦЭМ!$A$33:$A$776,$A107,СВЦЭМ!$B$33:$B$776,N$83)+'СЕТ СН'!$G$14+СВЦЭМ!$D$10+'СЕТ СН'!$G$6-'СЕТ СН'!$G$26</f>
        <v>1258.23974443</v>
      </c>
      <c r="O107" s="36">
        <f>SUMIFS(СВЦЭМ!$D$33:$D$776,СВЦЭМ!$A$33:$A$776,$A107,СВЦЭМ!$B$33:$B$776,O$83)+'СЕТ СН'!$G$14+СВЦЭМ!$D$10+'СЕТ СН'!$G$6-'СЕТ СН'!$G$26</f>
        <v>1277.3218626800001</v>
      </c>
      <c r="P107" s="36">
        <f>SUMIFS(СВЦЭМ!$D$33:$D$776,СВЦЭМ!$A$33:$A$776,$A107,СВЦЭМ!$B$33:$B$776,P$83)+'СЕТ СН'!$G$14+СВЦЭМ!$D$10+'СЕТ СН'!$G$6-'СЕТ СН'!$G$26</f>
        <v>1313.98754906</v>
      </c>
      <c r="Q107" s="36">
        <f>SUMIFS(СВЦЭМ!$D$33:$D$776,СВЦЭМ!$A$33:$A$776,$A107,СВЦЭМ!$B$33:$B$776,Q$83)+'СЕТ СН'!$G$14+СВЦЭМ!$D$10+'СЕТ СН'!$G$6-'СЕТ СН'!$G$26</f>
        <v>1321.73291195</v>
      </c>
      <c r="R107" s="36">
        <f>SUMIFS(СВЦЭМ!$D$33:$D$776,СВЦЭМ!$A$33:$A$776,$A107,СВЦЭМ!$B$33:$B$776,R$83)+'СЕТ СН'!$G$14+СВЦЭМ!$D$10+'СЕТ СН'!$G$6-'СЕТ СН'!$G$26</f>
        <v>1305.7493693000001</v>
      </c>
      <c r="S107" s="36">
        <f>SUMIFS(СВЦЭМ!$D$33:$D$776,СВЦЭМ!$A$33:$A$776,$A107,СВЦЭМ!$B$33:$B$776,S$83)+'СЕТ СН'!$G$14+СВЦЭМ!$D$10+'СЕТ СН'!$G$6-'СЕТ СН'!$G$26</f>
        <v>1284.20235359</v>
      </c>
      <c r="T107" s="36">
        <f>SUMIFS(СВЦЭМ!$D$33:$D$776,СВЦЭМ!$A$33:$A$776,$A107,СВЦЭМ!$B$33:$B$776,T$83)+'СЕТ СН'!$G$14+СВЦЭМ!$D$10+'СЕТ СН'!$G$6-'СЕТ СН'!$G$26</f>
        <v>1241.23613763</v>
      </c>
      <c r="U107" s="36">
        <f>SUMIFS(СВЦЭМ!$D$33:$D$776,СВЦЭМ!$A$33:$A$776,$A107,СВЦЭМ!$B$33:$B$776,U$83)+'СЕТ СН'!$G$14+СВЦЭМ!$D$10+'СЕТ СН'!$G$6-'СЕТ СН'!$G$26</f>
        <v>1235.3319929200002</v>
      </c>
      <c r="V107" s="36">
        <f>SUMIFS(СВЦЭМ!$D$33:$D$776,СВЦЭМ!$A$33:$A$776,$A107,СВЦЭМ!$B$33:$B$776,V$83)+'СЕТ СН'!$G$14+СВЦЭМ!$D$10+'СЕТ СН'!$G$6-'СЕТ СН'!$G$26</f>
        <v>1233.6641047200001</v>
      </c>
      <c r="W107" s="36">
        <f>SUMIFS(СВЦЭМ!$D$33:$D$776,СВЦЭМ!$A$33:$A$776,$A107,СВЦЭМ!$B$33:$B$776,W$83)+'СЕТ СН'!$G$14+СВЦЭМ!$D$10+'СЕТ СН'!$G$6-'СЕТ СН'!$G$26</f>
        <v>1251.1766618700001</v>
      </c>
      <c r="X107" s="36">
        <f>SUMIFS(СВЦЭМ!$D$33:$D$776,СВЦЭМ!$A$33:$A$776,$A107,СВЦЭМ!$B$33:$B$776,X$83)+'СЕТ СН'!$G$14+СВЦЭМ!$D$10+'СЕТ СН'!$G$6-'СЕТ СН'!$G$26</f>
        <v>1274.0954055500001</v>
      </c>
      <c r="Y107" s="36">
        <f>SUMIFS(СВЦЭМ!$D$33:$D$776,СВЦЭМ!$A$33:$A$776,$A107,СВЦЭМ!$B$33:$B$776,Y$83)+'СЕТ СН'!$G$14+СВЦЭМ!$D$10+'СЕТ СН'!$G$6-'СЕТ СН'!$G$26</f>
        <v>1296.0768903000001</v>
      </c>
    </row>
    <row r="108" spans="1:25" ht="15.75" x14ac:dyDescent="0.2">
      <c r="A108" s="35">
        <f t="shared" si="2"/>
        <v>44221</v>
      </c>
      <c r="B108" s="36">
        <f>SUMIFS(СВЦЭМ!$D$33:$D$776,СВЦЭМ!$A$33:$A$776,$A108,СВЦЭМ!$B$33:$B$776,B$83)+'СЕТ СН'!$G$14+СВЦЭМ!$D$10+'СЕТ СН'!$G$6-'СЕТ СН'!$G$26</f>
        <v>1311.38036076</v>
      </c>
      <c r="C108" s="36">
        <f>SUMIFS(СВЦЭМ!$D$33:$D$776,СВЦЭМ!$A$33:$A$776,$A108,СВЦЭМ!$B$33:$B$776,C$83)+'СЕТ СН'!$G$14+СВЦЭМ!$D$10+'СЕТ СН'!$G$6-'СЕТ СН'!$G$26</f>
        <v>1339.11563525</v>
      </c>
      <c r="D108" s="36">
        <f>SUMIFS(СВЦЭМ!$D$33:$D$776,СВЦЭМ!$A$33:$A$776,$A108,СВЦЭМ!$B$33:$B$776,D$83)+'СЕТ СН'!$G$14+СВЦЭМ!$D$10+'СЕТ СН'!$G$6-'СЕТ СН'!$G$26</f>
        <v>1353.53410168</v>
      </c>
      <c r="E108" s="36">
        <f>SUMIFS(СВЦЭМ!$D$33:$D$776,СВЦЭМ!$A$33:$A$776,$A108,СВЦЭМ!$B$33:$B$776,E$83)+'СЕТ СН'!$G$14+СВЦЭМ!$D$10+'СЕТ СН'!$G$6-'СЕТ СН'!$G$26</f>
        <v>1366.00650251</v>
      </c>
      <c r="F108" s="36">
        <f>SUMIFS(СВЦЭМ!$D$33:$D$776,СВЦЭМ!$A$33:$A$776,$A108,СВЦЭМ!$B$33:$B$776,F$83)+'СЕТ СН'!$G$14+СВЦЭМ!$D$10+'СЕТ СН'!$G$6-'СЕТ СН'!$G$26</f>
        <v>1383.5142997300002</v>
      </c>
      <c r="G108" s="36">
        <f>SUMIFS(СВЦЭМ!$D$33:$D$776,СВЦЭМ!$A$33:$A$776,$A108,СВЦЭМ!$B$33:$B$776,G$83)+'СЕТ СН'!$G$14+СВЦЭМ!$D$10+'СЕТ СН'!$G$6-'СЕТ СН'!$G$26</f>
        <v>1367.4852235800001</v>
      </c>
      <c r="H108" s="36">
        <f>SUMIFS(СВЦЭМ!$D$33:$D$776,СВЦЭМ!$A$33:$A$776,$A108,СВЦЭМ!$B$33:$B$776,H$83)+'СЕТ СН'!$G$14+СВЦЭМ!$D$10+'СЕТ СН'!$G$6-'СЕТ СН'!$G$26</f>
        <v>1330.91196584</v>
      </c>
      <c r="I108" s="36">
        <f>SUMIFS(СВЦЭМ!$D$33:$D$776,СВЦЭМ!$A$33:$A$776,$A108,СВЦЭМ!$B$33:$B$776,I$83)+'СЕТ СН'!$G$14+СВЦЭМ!$D$10+'СЕТ СН'!$G$6-'СЕТ СН'!$G$26</f>
        <v>1304.9460231</v>
      </c>
      <c r="J108" s="36">
        <f>SUMIFS(СВЦЭМ!$D$33:$D$776,СВЦЭМ!$A$33:$A$776,$A108,СВЦЭМ!$B$33:$B$776,J$83)+'СЕТ СН'!$G$14+СВЦЭМ!$D$10+'СЕТ СН'!$G$6-'СЕТ СН'!$G$26</f>
        <v>1275.4106142300002</v>
      </c>
      <c r="K108" s="36">
        <f>SUMIFS(СВЦЭМ!$D$33:$D$776,СВЦЭМ!$A$33:$A$776,$A108,СВЦЭМ!$B$33:$B$776,K$83)+'СЕТ СН'!$G$14+СВЦЭМ!$D$10+'СЕТ СН'!$G$6-'СЕТ СН'!$G$26</f>
        <v>1270.9939497300002</v>
      </c>
      <c r="L108" s="36">
        <f>SUMIFS(СВЦЭМ!$D$33:$D$776,СВЦЭМ!$A$33:$A$776,$A108,СВЦЭМ!$B$33:$B$776,L$83)+'СЕТ СН'!$G$14+СВЦЭМ!$D$10+'СЕТ СН'!$G$6-'СЕТ СН'!$G$26</f>
        <v>1258.7115716800001</v>
      </c>
      <c r="M108" s="36">
        <f>SUMIFS(СВЦЭМ!$D$33:$D$776,СВЦЭМ!$A$33:$A$776,$A108,СВЦЭМ!$B$33:$B$776,M$83)+'СЕТ СН'!$G$14+СВЦЭМ!$D$10+'СЕТ СН'!$G$6-'СЕТ СН'!$G$26</f>
        <v>1263.4109469300001</v>
      </c>
      <c r="N108" s="36">
        <f>SUMIFS(СВЦЭМ!$D$33:$D$776,СВЦЭМ!$A$33:$A$776,$A108,СВЦЭМ!$B$33:$B$776,N$83)+'СЕТ СН'!$G$14+СВЦЭМ!$D$10+'СЕТ СН'!$G$6-'СЕТ СН'!$G$26</f>
        <v>1269.5820933</v>
      </c>
      <c r="O108" s="36">
        <f>SUMIFS(СВЦЭМ!$D$33:$D$776,СВЦЭМ!$A$33:$A$776,$A108,СВЦЭМ!$B$33:$B$776,O$83)+'СЕТ СН'!$G$14+СВЦЭМ!$D$10+'СЕТ СН'!$G$6-'СЕТ СН'!$G$26</f>
        <v>1276.2520575500002</v>
      </c>
      <c r="P108" s="36">
        <f>SUMIFS(СВЦЭМ!$D$33:$D$776,СВЦЭМ!$A$33:$A$776,$A108,СВЦЭМ!$B$33:$B$776,P$83)+'СЕТ СН'!$G$14+СВЦЭМ!$D$10+'СЕТ СН'!$G$6-'СЕТ СН'!$G$26</f>
        <v>1278.6152772600001</v>
      </c>
      <c r="Q108" s="36">
        <f>SUMIFS(СВЦЭМ!$D$33:$D$776,СВЦЭМ!$A$33:$A$776,$A108,СВЦЭМ!$B$33:$B$776,Q$83)+'СЕТ СН'!$G$14+СВЦЭМ!$D$10+'СЕТ СН'!$G$6-'СЕТ СН'!$G$26</f>
        <v>1279.8658232800001</v>
      </c>
      <c r="R108" s="36">
        <f>SUMIFS(СВЦЭМ!$D$33:$D$776,СВЦЭМ!$A$33:$A$776,$A108,СВЦЭМ!$B$33:$B$776,R$83)+'СЕТ СН'!$G$14+СВЦЭМ!$D$10+'СЕТ СН'!$G$6-'СЕТ СН'!$G$26</f>
        <v>1279.62276094</v>
      </c>
      <c r="S108" s="36">
        <f>SUMIFS(СВЦЭМ!$D$33:$D$776,СВЦЭМ!$A$33:$A$776,$A108,СВЦЭМ!$B$33:$B$776,S$83)+'СЕТ СН'!$G$14+СВЦЭМ!$D$10+'СЕТ СН'!$G$6-'СЕТ СН'!$G$26</f>
        <v>1273.01063419</v>
      </c>
      <c r="T108" s="36">
        <f>SUMIFS(СВЦЭМ!$D$33:$D$776,СВЦЭМ!$A$33:$A$776,$A108,СВЦЭМ!$B$33:$B$776,T$83)+'СЕТ СН'!$G$14+СВЦЭМ!$D$10+'СЕТ СН'!$G$6-'СЕТ СН'!$G$26</f>
        <v>1249.1611491799999</v>
      </c>
      <c r="U108" s="36">
        <f>SUMIFS(СВЦЭМ!$D$33:$D$776,СВЦЭМ!$A$33:$A$776,$A108,СВЦЭМ!$B$33:$B$776,U$83)+'СЕТ СН'!$G$14+СВЦЭМ!$D$10+'СЕТ СН'!$G$6-'СЕТ СН'!$G$26</f>
        <v>1248.8919447500002</v>
      </c>
      <c r="V108" s="36">
        <f>SUMIFS(СВЦЭМ!$D$33:$D$776,СВЦЭМ!$A$33:$A$776,$A108,СВЦЭМ!$B$33:$B$776,V$83)+'СЕТ СН'!$G$14+СВЦЭМ!$D$10+'СЕТ СН'!$G$6-'СЕТ СН'!$G$26</f>
        <v>1261.23478299</v>
      </c>
      <c r="W108" s="36">
        <f>SUMIFS(СВЦЭМ!$D$33:$D$776,СВЦЭМ!$A$33:$A$776,$A108,СВЦЭМ!$B$33:$B$776,W$83)+'СЕТ СН'!$G$14+СВЦЭМ!$D$10+'СЕТ СН'!$G$6-'СЕТ СН'!$G$26</f>
        <v>1270.46761616</v>
      </c>
      <c r="X108" s="36">
        <f>SUMIFS(СВЦЭМ!$D$33:$D$776,СВЦЭМ!$A$33:$A$776,$A108,СВЦЭМ!$B$33:$B$776,X$83)+'СЕТ СН'!$G$14+СВЦЭМ!$D$10+'СЕТ СН'!$G$6-'СЕТ СН'!$G$26</f>
        <v>1275.62492888</v>
      </c>
      <c r="Y108" s="36">
        <f>SUMIFS(СВЦЭМ!$D$33:$D$776,СВЦЭМ!$A$33:$A$776,$A108,СВЦЭМ!$B$33:$B$776,Y$83)+'СЕТ СН'!$G$14+СВЦЭМ!$D$10+'СЕТ СН'!$G$6-'СЕТ СН'!$G$26</f>
        <v>1294.06301925</v>
      </c>
    </row>
    <row r="109" spans="1:25" ht="15.75" x14ac:dyDescent="0.2">
      <c r="A109" s="35">
        <f t="shared" si="2"/>
        <v>44222</v>
      </c>
      <c r="B109" s="36">
        <f>SUMIFS(СВЦЭМ!$D$33:$D$776,СВЦЭМ!$A$33:$A$776,$A109,СВЦЭМ!$B$33:$B$776,B$83)+'СЕТ СН'!$G$14+СВЦЭМ!$D$10+'СЕТ СН'!$G$6-'СЕТ СН'!$G$26</f>
        <v>1336.3350718000002</v>
      </c>
      <c r="C109" s="36">
        <f>SUMIFS(СВЦЭМ!$D$33:$D$776,СВЦЭМ!$A$33:$A$776,$A109,СВЦЭМ!$B$33:$B$776,C$83)+'СЕТ СН'!$G$14+СВЦЭМ!$D$10+'СЕТ СН'!$G$6-'СЕТ СН'!$G$26</f>
        <v>1360.6153899400001</v>
      </c>
      <c r="D109" s="36">
        <f>SUMIFS(СВЦЭМ!$D$33:$D$776,СВЦЭМ!$A$33:$A$776,$A109,СВЦЭМ!$B$33:$B$776,D$83)+'СЕТ СН'!$G$14+СВЦЭМ!$D$10+'СЕТ СН'!$G$6-'СЕТ СН'!$G$26</f>
        <v>1368.41999803</v>
      </c>
      <c r="E109" s="36">
        <f>SUMIFS(СВЦЭМ!$D$33:$D$776,СВЦЭМ!$A$33:$A$776,$A109,СВЦЭМ!$B$33:$B$776,E$83)+'СЕТ СН'!$G$14+СВЦЭМ!$D$10+'СЕТ СН'!$G$6-'СЕТ СН'!$G$26</f>
        <v>1372.17534905</v>
      </c>
      <c r="F109" s="36">
        <f>SUMIFS(СВЦЭМ!$D$33:$D$776,СВЦЭМ!$A$33:$A$776,$A109,СВЦЭМ!$B$33:$B$776,F$83)+'СЕТ СН'!$G$14+СВЦЭМ!$D$10+'СЕТ СН'!$G$6-'СЕТ СН'!$G$26</f>
        <v>1383.0259469</v>
      </c>
      <c r="G109" s="36">
        <f>SUMIFS(СВЦЭМ!$D$33:$D$776,СВЦЭМ!$A$33:$A$776,$A109,СВЦЭМ!$B$33:$B$776,G$83)+'СЕТ СН'!$G$14+СВЦЭМ!$D$10+'СЕТ СН'!$G$6-'СЕТ СН'!$G$26</f>
        <v>1366.7956203400001</v>
      </c>
      <c r="H109" s="36">
        <f>SUMIFS(СВЦЭМ!$D$33:$D$776,СВЦЭМ!$A$33:$A$776,$A109,СВЦЭМ!$B$33:$B$776,H$83)+'СЕТ СН'!$G$14+СВЦЭМ!$D$10+'СЕТ СН'!$G$6-'СЕТ СН'!$G$26</f>
        <v>1329.8790028800001</v>
      </c>
      <c r="I109" s="36">
        <f>SUMIFS(СВЦЭМ!$D$33:$D$776,СВЦЭМ!$A$33:$A$776,$A109,СВЦЭМ!$B$33:$B$776,I$83)+'СЕТ СН'!$G$14+СВЦЭМ!$D$10+'СЕТ СН'!$G$6-'СЕТ СН'!$G$26</f>
        <v>1286.00965606</v>
      </c>
      <c r="J109" s="36">
        <f>SUMIFS(СВЦЭМ!$D$33:$D$776,СВЦЭМ!$A$33:$A$776,$A109,СВЦЭМ!$B$33:$B$776,J$83)+'СЕТ СН'!$G$14+СВЦЭМ!$D$10+'СЕТ СН'!$G$6-'СЕТ СН'!$G$26</f>
        <v>1260.9430284700002</v>
      </c>
      <c r="K109" s="36">
        <f>SUMIFS(СВЦЭМ!$D$33:$D$776,СВЦЭМ!$A$33:$A$776,$A109,СВЦЭМ!$B$33:$B$776,K$83)+'СЕТ СН'!$G$14+СВЦЭМ!$D$10+'СЕТ СН'!$G$6-'СЕТ СН'!$G$26</f>
        <v>1255.23413443</v>
      </c>
      <c r="L109" s="36">
        <f>SUMIFS(СВЦЭМ!$D$33:$D$776,СВЦЭМ!$A$33:$A$776,$A109,СВЦЭМ!$B$33:$B$776,L$83)+'СЕТ СН'!$G$14+СВЦЭМ!$D$10+'СЕТ СН'!$G$6-'СЕТ СН'!$G$26</f>
        <v>1248.5389928</v>
      </c>
      <c r="M109" s="36">
        <f>SUMIFS(СВЦЭМ!$D$33:$D$776,СВЦЭМ!$A$33:$A$776,$A109,СВЦЭМ!$B$33:$B$776,M$83)+'СЕТ СН'!$G$14+СВЦЭМ!$D$10+'СЕТ СН'!$G$6-'СЕТ СН'!$G$26</f>
        <v>1255.9907443900001</v>
      </c>
      <c r="N109" s="36">
        <f>SUMIFS(СВЦЭМ!$D$33:$D$776,СВЦЭМ!$A$33:$A$776,$A109,СВЦЭМ!$B$33:$B$776,N$83)+'СЕТ СН'!$G$14+СВЦЭМ!$D$10+'СЕТ СН'!$G$6-'СЕТ СН'!$G$26</f>
        <v>1259.30047973</v>
      </c>
      <c r="O109" s="36">
        <f>SUMIFS(СВЦЭМ!$D$33:$D$776,СВЦЭМ!$A$33:$A$776,$A109,СВЦЭМ!$B$33:$B$776,O$83)+'СЕТ СН'!$G$14+СВЦЭМ!$D$10+'СЕТ СН'!$G$6-'СЕТ СН'!$G$26</f>
        <v>1267.0720689700001</v>
      </c>
      <c r="P109" s="36">
        <f>SUMIFS(СВЦЭМ!$D$33:$D$776,СВЦЭМ!$A$33:$A$776,$A109,СВЦЭМ!$B$33:$B$776,P$83)+'СЕТ СН'!$G$14+СВЦЭМ!$D$10+'СЕТ СН'!$G$6-'СЕТ СН'!$G$26</f>
        <v>1273.3276907100001</v>
      </c>
      <c r="Q109" s="36">
        <f>SUMIFS(СВЦЭМ!$D$33:$D$776,СВЦЭМ!$A$33:$A$776,$A109,СВЦЭМ!$B$33:$B$776,Q$83)+'СЕТ СН'!$G$14+СВЦЭМ!$D$10+'СЕТ СН'!$G$6-'СЕТ СН'!$G$26</f>
        <v>1271.8269116800002</v>
      </c>
      <c r="R109" s="36">
        <f>SUMIFS(СВЦЭМ!$D$33:$D$776,СВЦЭМ!$A$33:$A$776,$A109,СВЦЭМ!$B$33:$B$776,R$83)+'СЕТ СН'!$G$14+СВЦЭМ!$D$10+'СЕТ СН'!$G$6-'СЕТ СН'!$G$26</f>
        <v>1260.9867267600002</v>
      </c>
      <c r="S109" s="36">
        <f>SUMIFS(СВЦЭМ!$D$33:$D$776,СВЦЭМ!$A$33:$A$776,$A109,СВЦЭМ!$B$33:$B$776,S$83)+'СЕТ СН'!$G$14+СВЦЭМ!$D$10+'СЕТ СН'!$G$6-'СЕТ СН'!$G$26</f>
        <v>1257.0002412600002</v>
      </c>
      <c r="T109" s="36">
        <f>SUMIFS(СВЦЭМ!$D$33:$D$776,СВЦЭМ!$A$33:$A$776,$A109,СВЦЭМ!$B$33:$B$776,T$83)+'СЕТ СН'!$G$14+СВЦЭМ!$D$10+'СЕТ СН'!$G$6-'СЕТ СН'!$G$26</f>
        <v>1245.6718069000001</v>
      </c>
      <c r="U109" s="36">
        <f>SUMIFS(СВЦЭМ!$D$33:$D$776,СВЦЭМ!$A$33:$A$776,$A109,СВЦЭМ!$B$33:$B$776,U$83)+'СЕТ СН'!$G$14+СВЦЭМ!$D$10+'СЕТ СН'!$G$6-'СЕТ СН'!$G$26</f>
        <v>1247.8443296600001</v>
      </c>
      <c r="V109" s="36">
        <f>SUMIFS(СВЦЭМ!$D$33:$D$776,СВЦЭМ!$A$33:$A$776,$A109,СВЦЭМ!$B$33:$B$776,V$83)+'СЕТ СН'!$G$14+СВЦЭМ!$D$10+'СЕТ СН'!$G$6-'СЕТ СН'!$G$26</f>
        <v>1260.0104797200001</v>
      </c>
      <c r="W109" s="36">
        <f>SUMIFS(СВЦЭМ!$D$33:$D$776,СВЦЭМ!$A$33:$A$776,$A109,СВЦЭМ!$B$33:$B$776,W$83)+'СЕТ СН'!$G$14+СВЦЭМ!$D$10+'СЕТ СН'!$G$6-'СЕТ СН'!$G$26</f>
        <v>1283.0427882400002</v>
      </c>
      <c r="X109" s="36">
        <f>SUMIFS(СВЦЭМ!$D$33:$D$776,СВЦЭМ!$A$33:$A$776,$A109,СВЦЭМ!$B$33:$B$776,X$83)+'СЕТ СН'!$G$14+СВЦЭМ!$D$10+'СЕТ СН'!$G$6-'СЕТ СН'!$G$26</f>
        <v>1292.1191164500001</v>
      </c>
      <c r="Y109" s="36">
        <f>SUMIFS(СВЦЭМ!$D$33:$D$776,СВЦЭМ!$A$33:$A$776,$A109,СВЦЭМ!$B$33:$B$776,Y$83)+'СЕТ СН'!$G$14+СВЦЭМ!$D$10+'СЕТ СН'!$G$6-'СЕТ СН'!$G$26</f>
        <v>1310.30102044</v>
      </c>
    </row>
    <row r="110" spans="1:25" ht="15.75" x14ac:dyDescent="0.2">
      <c r="A110" s="35">
        <f t="shared" si="2"/>
        <v>44223</v>
      </c>
      <c r="B110" s="36">
        <f>SUMIFS(СВЦЭМ!$D$33:$D$776,СВЦЭМ!$A$33:$A$776,$A110,СВЦЭМ!$B$33:$B$776,B$83)+'СЕТ СН'!$G$14+СВЦЭМ!$D$10+'СЕТ СН'!$G$6-'СЕТ СН'!$G$26</f>
        <v>1323.4015506800001</v>
      </c>
      <c r="C110" s="36">
        <f>SUMIFS(СВЦЭМ!$D$33:$D$776,СВЦЭМ!$A$33:$A$776,$A110,СВЦЭМ!$B$33:$B$776,C$83)+'СЕТ СН'!$G$14+СВЦЭМ!$D$10+'СЕТ СН'!$G$6-'СЕТ СН'!$G$26</f>
        <v>1344.9481856500001</v>
      </c>
      <c r="D110" s="36">
        <f>SUMIFS(СВЦЭМ!$D$33:$D$776,СВЦЭМ!$A$33:$A$776,$A110,СВЦЭМ!$B$33:$B$776,D$83)+'СЕТ СН'!$G$14+СВЦЭМ!$D$10+'СЕТ СН'!$G$6-'СЕТ СН'!$G$26</f>
        <v>1359.08920472</v>
      </c>
      <c r="E110" s="36">
        <f>SUMIFS(СВЦЭМ!$D$33:$D$776,СВЦЭМ!$A$33:$A$776,$A110,СВЦЭМ!$B$33:$B$776,E$83)+'СЕТ СН'!$G$14+СВЦЭМ!$D$10+'СЕТ СН'!$G$6-'СЕТ СН'!$G$26</f>
        <v>1366.22773938</v>
      </c>
      <c r="F110" s="36">
        <f>SUMIFS(СВЦЭМ!$D$33:$D$776,СВЦЭМ!$A$33:$A$776,$A110,СВЦЭМ!$B$33:$B$776,F$83)+'СЕТ СН'!$G$14+СВЦЭМ!$D$10+'СЕТ СН'!$G$6-'СЕТ СН'!$G$26</f>
        <v>1376.63277092</v>
      </c>
      <c r="G110" s="36">
        <f>SUMIFS(СВЦЭМ!$D$33:$D$776,СВЦЭМ!$A$33:$A$776,$A110,СВЦЭМ!$B$33:$B$776,G$83)+'СЕТ СН'!$G$14+СВЦЭМ!$D$10+'СЕТ СН'!$G$6-'СЕТ СН'!$G$26</f>
        <v>1359.1316186500001</v>
      </c>
      <c r="H110" s="36">
        <f>SUMIFS(СВЦЭМ!$D$33:$D$776,СВЦЭМ!$A$33:$A$776,$A110,СВЦЭМ!$B$33:$B$776,H$83)+'СЕТ СН'!$G$14+СВЦЭМ!$D$10+'СЕТ СН'!$G$6-'СЕТ СН'!$G$26</f>
        <v>1325.1942075700001</v>
      </c>
      <c r="I110" s="36">
        <f>SUMIFS(СВЦЭМ!$D$33:$D$776,СВЦЭМ!$A$33:$A$776,$A110,СВЦЭМ!$B$33:$B$776,I$83)+'СЕТ СН'!$G$14+СВЦЭМ!$D$10+'СЕТ СН'!$G$6-'СЕТ СН'!$G$26</f>
        <v>1301.36652297</v>
      </c>
      <c r="J110" s="36">
        <f>SUMIFS(СВЦЭМ!$D$33:$D$776,СВЦЭМ!$A$33:$A$776,$A110,СВЦЭМ!$B$33:$B$776,J$83)+'СЕТ СН'!$G$14+СВЦЭМ!$D$10+'СЕТ СН'!$G$6-'СЕТ СН'!$G$26</f>
        <v>1272.0516993400001</v>
      </c>
      <c r="K110" s="36">
        <f>SUMIFS(СВЦЭМ!$D$33:$D$776,СВЦЭМ!$A$33:$A$776,$A110,СВЦЭМ!$B$33:$B$776,K$83)+'СЕТ СН'!$G$14+СВЦЭМ!$D$10+'СЕТ СН'!$G$6-'СЕТ СН'!$G$26</f>
        <v>1260.1109021300001</v>
      </c>
      <c r="L110" s="36">
        <f>SUMIFS(СВЦЭМ!$D$33:$D$776,СВЦЭМ!$A$33:$A$776,$A110,СВЦЭМ!$B$33:$B$776,L$83)+'СЕТ СН'!$G$14+СВЦЭМ!$D$10+'СЕТ СН'!$G$6-'СЕТ СН'!$G$26</f>
        <v>1252.5165477</v>
      </c>
      <c r="M110" s="36">
        <f>SUMIFS(СВЦЭМ!$D$33:$D$776,СВЦЭМ!$A$33:$A$776,$A110,СВЦЭМ!$B$33:$B$776,M$83)+'СЕТ СН'!$G$14+СВЦЭМ!$D$10+'СЕТ СН'!$G$6-'СЕТ СН'!$G$26</f>
        <v>1263.1304958600001</v>
      </c>
      <c r="N110" s="36">
        <f>SUMIFS(СВЦЭМ!$D$33:$D$776,СВЦЭМ!$A$33:$A$776,$A110,СВЦЭМ!$B$33:$B$776,N$83)+'СЕТ СН'!$G$14+СВЦЭМ!$D$10+'СЕТ СН'!$G$6-'СЕТ СН'!$G$26</f>
        <v>1268.87966005</v>
      </c>
      <c r="O110" s="36">
        <f>SUMIFS(СВЦЭМ!$D$33:$D$776,СВЦЭМ!$A$33:$A$776,$A110,СВЦЭМ!$B$33:$B$776,O$83)+'СЕТ СН'!$G$14+СВЦЭМ!$D$10+'СЕТ СН'!$G$6-'СЕТ СН'!$G$26</f>
        <v>1282.5784900800002</v>
      </c>
      <c r="P110" s="36">
        <f>SUMIFS(СВЦЭМ!$D$33:$D$776,СВЦЭМ!$A$33:$A$776,$A110,СВЦЭМ!$B$33:$B$776,P$83)+'СЕТ СН'!$G$14+СВЦЭМ!$D$10+'СЕТ СН'!$G$6-'СЕТ СН'!$G$26</f>
        <v>1292.1746519000001</v>
      </c>
      <c r="Q110" s="36">
        <f>SUMIFS(СВЦЭМ!$D$33:$D$776,СВЦЭМ!$A$33:$A$776,$A110,СВЦЭМ!$B$33:$B$776,Q$83)+'СЕТ СН'!$G$14+СВЦЭМ!$D$10+'СЕТ СН'!$G$6-'СЕТ СН'!$G$26</f>
        <v>1299.63192488</v>
      </c>
      <c r="R110" s="36">
        <f>SUMIFS(СВЦЭМ!$D$33:$D$776,СВЦЭМ!$A$33:$A$776,$A110,СВЦЭМ!$B$33:$B$776,R$83)+'СЕТ СН'!$G$14+СВЦЭМ!$D$10+'СЕТ СН'!$G$6-'СЕТ СН'!$G$26</f>
        <v>1289.52634846</v>
      </c>
      <c r="S110" s="36">
        <f>SUMIFS(СВЦЭМ!$D$33:$D$776,СВЦЭМ!$A$33:$A$776,$A110,СВЦЭМ!$B$33:$B$776,S$83)+'СЕТ СН'!$G$14+СВЦЭМ!$D$10+'СЕТ СН'!$G$6-'СЕТ СН'!$G$26</f>
        <v>1275.66707322</v>
      </c>
      <c r="T110" s="36">
        <f>SUMIFS(СВЦЭМ!$D$33:$D$776,СВЦЭМ!$A$33:$A$776,$A110,СВЦЭМ!$B$33:$B$776,T$83)+'СЕТ СН'!$G$14+СВЦЭМ!$D$10+'СЕТ СН'!$G$6-'СЕТ СН'!$G$26</f>
        <v>1242.95029071</v>
      </c>
      <c r="U110" s="36">
        <f>SUMIFS(СВЦЭМ!$D$33:$D$776,СВЦЭМ!$A$33:$A$776,$A110,СВЦЭМ!$B$33:$B$776,U$83)+'СЕТ СН'!$G$14+СВЦЭМ!$D$10+'СЕТ СН'!$G$6-'СЕТ СН'!$G$26</f>
        <v>1244.03209122</v>
      </c>
      <c r="V110" s="36">
        <f>SUMIFS(СВЦЭМ!$D$33:$D$776,СВЦЭМ!$A$33:$A$776,$A110,СВЦЭМ!$B$33:$B$776,V$83)+'СЕТ СН'!$G$14+СВЦЭМ!$D$10+'СЕТ СН'!$G$6-'СЕТ СН'!$G$26</f>
        <v>1253.8558320500001</v>
      </c>
      <c r="W110" s="36">
        <f>SUMIFS(СВЦЭМ!$D$33:$D$776,СВЦЭМ!$A$33:$A$776,$A110,СВЦЭМ!$B$33:$B$776,W$83)+'СЕТ СН'!$G$14+СВЦЭМ!$D$10+'СЕТ СН'!$G$6-'СЕТ СН'!$G$26</f>
        <v>1274.1150755400001</v>
      </c>
      <c r="X110" s="36">
        <f>SUMIFS(СВЦЭМ!$D$33:$D$776,СВЦЭМ!$A$33:$A$776,$A110,СВЦЭМ!$B$33:$B$776,X$83)+'СЕТ СН'!$G$14+СВЦЭМ!$D$10+'СЕТ СН'!$G$6-'СЕТ СН'!$G$26</f>
        <v>1280.7141271300002</v>
      </c>
      <c r="Y110" s="36">
        <f>SUMIFS(СВЦЭМ!$D$33:$D$776,СВЦЭМ!$A$33:$A$776,$A110,СВЦЭМ!$B$33:$B$776,Y$83)+'СЕТ СН'!$G$14+СВЦЭМ!$D$10+'СЕТ СН'!$G$6-'СЕТ СН'!$G$26</f>
        <v>1304.9359978500001</v>
      </c>
    </row>
    <row r="111" spans="1:25" ht="15.75" x14ac:dyDescent="0.2">
      <c r="A111" s="35">
        <f t="shared" si="2"/>
        <v>44224</v>
      </c>
      <c r="B111" s="36">
        <f>SUMIFS(СВЦЭМ!$D$33:$D$776,СВЦЭМ!$A$33:$A$776,$A111,СВЦЭМ!$B$33:$B$776,B$83)+'СЕТ СН'!$G$14+СВЦЭМ!$D$10+'СЕТ СН'!$G$6-'СЕТ СН'!$G$26</f>
        <v>1288.2684407000002</v>
      </c>
      <c r="C111" s="36">
        <f>SUMIFS(СВЦЭМ!$D$33:$D$776,СВЦЭМ!$A$33:$A$776,$A111,СВЦЭМ!$B$33:$B$776,C$83)+'СЕТ СН'!$G$14+СВЦЭМ!$D$10+'СЕТ СН'!$G$6-'СЕТ СН'!$G$26</f>
        <v>1341.1681982300001</v>
      </c>
      <c r="D111" s="36">
        <f>SUMIFS(СВЦЭМ!$D$33:$D$776,СВЦЭМ!$A$33:$A$776,$A111,СВЦЭМ!$B$33:$B$776,D$83)+'СЕТ СН'!$G$14+СВЦЭМ!$D$10+'СЕТ СН'!$G$6-'СЕТ СН'!$G$26</f>
        <v>1373.2193970800001</v>
      </c>
      <c r="E111" s="36">
        <f>SUMIFS(СВЦЭМ!$D$33:$D$776,СВЦЭМ!$A$33:$A$776,$A111,СВЦЭМ!$B$33:$B$776,E$83)+'СЕТ СН'!$G$14+СВЦЭМ!$D$10+'СЕТ СН'!$G$6-'СЕТ СН'!$G$26</f>
        <v>1377.08838719</v>
      </c>
      <c r="F111" s="36">
        <f>SUMIFS(СВЦЭМ!$D$33:$D$776,СВЦЭМ!$A$33:$A$776,$A111,СВЦЭМ!$B$33:$B$776,F$83)+'СЕТ СН'!$G$14+СВЦЭМ!$D$10+'СЕТ СН'!$G$6-'СЕТ СН'!$G$26</f>
        <v>1386.8260131900001</v>
      </c>
      <c r="G111" s="36">
        <f>SUMIFS(СВЦЭМ!$D$33:$D$776,СВЦЭМ!$A$33:$A$776,$A111,СВЦЭМ!$B$33:$B$776,G$83)+'СЕТ СН'!$G$14+СВЦЭМ!$D$10+'СЕТ СН'!$G$6-'СЕТ СН'!$G$26</f>
        <v>1372.9615259100001</v>
      </c>
      <c r="H111" s="36">
        <f>SUMIFS(СВЦЭМ!$D$33:$D$776,СВЦЭМ!$A$33:$A$776,$A111,СВЦЭМ!$B$33:$B$776,H$83)+'СЕТ СН'!$G$14+СВЦЭМ!$D$10+'СЕТ СН'!$G$6-'СЕТ СН'!$G$26</f>
        <v>1336.4649203600002</v>
      </c>
      <c r="I111" s="36">
        <f>SUMIFS(СВЦЭМ!$D$33:$D$776,СВЦЭМ!$A$33:$A$776,$A111,СВЦЭМ!$B$33:$B$776,I$83)+'СЕТ СН'!$G$14+СВЦЭМ!$D$10+'СЕТ СН'!$G$6-'СЕТ СН'!$G$26</f>
        <v>1313.4960624</v>
      </c>
      <c r="J111" s="36">
        <f>SUMIFS(СВЦЭМ!$D$33:$D$776,СВЦЭМ!$A$33:$A$776,$A111,СВЦЭМ!$B$33:$B$776,J$83)+'СЕТ СН'!$G$14+СВЦЭМ!$D$10+'СЕТ СН'!$G$6-'СЕТ СН'!$G$26</f>
        <v>1295.38301153</v>
      </c>
      <c r="K111" s="36">
        <f>SUMIFS(СВЦЭМ!$D$33:$D$776,СВЦЭМ!$A$33:$A$776,$A111,СВЦЭМ!$B$33:$B$776,K$83)+'СЕТ СН'!$G$14+СВЦЭМ!$D$10+'СЕТ СН'!$G$6-'СЕТ СН'!$G$26</f>
        <v>1284.55435674</v>
      </c>
      <c r="L111" s="36">
        <f>SUMIFS(СВЦЭМ!$D$33:$D$776,СВЦЭМ!$A$33:$A$776,$A111,СВЦЭМ!$B$33:$B$776,L$83)+'СЕТ СН'!$G$14+СВЦЭМ!$D$10+'СЕТ СН'!$G$6-'СЕТ СН'!$G$26</f>
        <v>1279.68281398</v>
      </c>
      <c r="M111" s="36">
        <f>SUMIFS(СВЦЭМ!$D$33:$D$776,СВЦЭМ!$A$33:$A$776,$A111,СВЦЭМ!$B$33:$B$776,M$83)+'СЕТ СН'!$G$14+СВЦЭМ!$D$10+'СЕТ СН'!$G$6-'СЕТ СН'!$G$26</f>
        <v>1287.19024158</v>
      </c>
      <c r="N111" s="36">
        <f>SUMIFS(СВЦЭМ!$D$33:$D$776,СВЦЭМ!$A$33:$A$776,$A111,СВЦЭМ!$B$33:$B$776,N$83)+'СЕТ СН'!$G$14+СВЦЭМ!$D$10+'СЕТ СН'!$G$6-'СЕТ СН'!$G$26</f>
        <v>1292.8633581300001</v>
      </c>
      <c r="O111" s="36">
        <f>SUMIFS(СВЦЭМ!$D$33:$D$776,СВЦЭМ!$A$33:$A$776,$A111,СВЦЭМ!$B$33:$B$776,O$83)+'СЕТ СН'!$G$14+СВЦЭМ!$D$10+'СЕТ СН'!$G$6-'СЕТ СН'!$G$26</f>
        <v>1283.4608838200002</v>
      </c>
      <c r="P111" s="36">
        <f>SUMIFS(СВЦЭМ!$D$33:$D$776,СВЦЭМ!$A$33:$A$776,$A111,СВЦЭМ!$B$33:$B$776,P$83)+'СЕТ СН'!$G$14+СВЦЭМ!$D$10+'СЕТ СН'!$G$6-'СЕТ СН'!$G$26</f>
        <v>1288.50007237</v>
      </c>
      <c r="Q111" s="36">
        <f>SUMIFS(СВЦЭМ!$D$33:$D$776,СВЦЭМ!$A$33:$A$776,$A111,СВЦЭМ!$B$33:$B$776,Q$83)+'СЕТ СН'!$G$14+СВЦЭМ!$D$10+'СЕТ СН'!$G$6-'СЕТ СН'!$G$26</f>
        <v>1291.31548017</v>
      </c>
      <c r="R111" s="36">
        <f>SUMIFS(СВЦЭМ!$D$33:$D$776,СВЦЭМ!$A$33:$A$776,$A111,СВЦЭМ!$B$33:$B$776,R$83)+'СЕТ СН'!$G$14+СВЦЭМ!$D$10+'СЕТ СН'!$G$6-'СЕТ СН'!$G$26</f>
        <v>1287.0021893600001</v>
      </c>
      <c r="S111" s="36">
        <f>SUMIFS(СВЦЭМ!$D$33:$D$776,СВЦЭМ!$A$33:$A$776,$A111,СВЦЭМ!$B$33:$B$776,S$83)+'СЕТ СН'!$G$14+СВЦЭМ!$D$10+'СЕТ СН'!$G$6-'СЕТ СН'!$G$26</f>
        <v>1276.61505442</v>
      </c>
      <c r="T111" s="36">
        <f>SUMIFS(СВЦЭМ!$D$33:$D$776,СВЦЭМ!$A$33:$A$776,$A111,СВЦЭМ!$B$33:$B$776,T$83)+'СЕТ СН'!$G$14+СВЦЭМ!$D$10+'СЕТ СН'!$G$6-'СЕТ СН'!$G$26</f>
        <v>1253.61405165</v>
      </c>
      <c r="U111" s="36">
        <f>SUMIFS(СВЦЭМ!$D$33:$D$776,СВЦЭМ!$A$33:$A$776,$A111,СВЦЭМ!$B$33:$B$776,U$83)+'СЕТ СН'!$G$14+СВЦЭМ!$D$10+'СЕТ СН'!$G$6-'СЕТ СН'!$G$26</f>
        <v>1254.2178389999999</v>
      </c>
      <c r="V111" s="36">
        <f>SUMIFS(СВЦЭМ!$D$33:$D$776,СВЦЭМ!$A$33:$A$776,$A111,СВЦЭМ!$B$33:$B$776,V$83)+'СЕТ СН'!$G$14+СВЦЭМ!$D$10+'СЕТ СН'!$G$6-'СЕТ СН'!$G$26</f>
        <v>1262.54837344</v>
      </c>
      <c r="W111" s="36">
        <f>SUMIFS(СВЦЭМ!$D$33:$D$776,СВЦЭМ!$A$33:$A$776,$A111,СВЦЭМ!$B$33:$B$776,W$83)+'СЕТ СН'!$G$14+СВЦЭМ!$D$10+'СЕТ СН'!$G$6-'СЕТ СН'!$G$26</f>
        <v>1274.7597333000001</v>
      </c>
      <c r="X111" s="36">
        <f>SUMIFS(СВЦЭМ!$D$33:$D$776,СВЦЭМ!$A$33:$A$776,$A111,СВЦЭМ!$B$33:$B$776,X$83)+'СЕТ СН'!$G$14+СВЦЭМ!$D$10+'СЕТ СН'!$G$6-'СЕТ СН'!$G$26</f>
        <v>1273.9679761699999</v>
      </c>
      <c r="Y111" s="36">
        <f>SUMIFS(СВЦЭМ!$D$33:$D$776,СВЦЭМ!$A$33:$A$776,$A111,СВЦЭМ!$B$33:$B$776,Y$83)+'СЕТ СН'!$G$14+СВЦЭМ!$D$10+'СЕТ СН'!$G$6-'СЕТ СН'!$G$26</f>
        <v>1294.52719978</v>
      </c>
    </row>
    <row r="112" spans="1:25" ht="15.75" x14ac:dyDescent="0.2">
      <c r="A112" s="35">
        <f t="shared" si="2"/>
        <v>44225</v>
      </c>
      <c r="B112" s="36">
        <f>SUMIFS(СВЦЭМ!$D$33:$D$776,СВЦЭМ!$A$33:$A$776,$A112,СВЦЭМ!$B$33:$B$776,B$83)+'СЕТ СН'!$G$14+СВЦЭМ!$D$10+'СЕТ СН'!$G$6-'СЕТ СН'!$G$26</f>
        <v>1281.41097296</v>
      </c>
      <c r="C112" s="36">
        <f>SUMIFS(СВЦЭМ!$D$33:$D$776,СВЦЭМ!$A$33:$A$776,$A112,СВЦЭМ!$B$33:$B$776,C$83)+'СЕТ СН'!$G$14+СВЦЭМ!$D$10+'СЕТ СН'!$G$6-'СЕТ СН'!$G$26</f>
        <v>1309.21658675</v>
      </c>
      <c r="D112" s="36">
        <f>SUMIFS(СВЦЭМ!$D$33:$D$776,СВЦЭМ!$A$33:$A$776,$A112,СВЦЭМ!$B$33:$B$776,D$83)+'СЕТ СН'!$G$14+СВЦЭМ!$D$10+'СЕТ СН'!$G$6-'СЕТ СН'!$G$26</f>
        <v>1322.0992170100001</v>
      </c>
      <c r="E112" s="36">
        <f>SUMIFS(СВЦЭМ!$D$33:$D$776,СВЦЭМ!$A$33:$A$776,$A112,СВЦЭМ!$B$33:$B$776,E$83)+'СЕТ СН'!$G$14+СВЦЭМ!$D$10+'СЕТ СН'!$G$6-'СЕТ СН'!$G$26</f>
        <v>1310.79742042</v>
      </c>
      <c r="F112" s="36">
        <f>SUMIFS(СВЦЭМ!$D$33:$D$776,СВЦЭМ!$A$33:$A$776,$A112,СВЦЭМ!$B$33:$B$776,F$83)+'СЕТ СН'!$G$14+СВЦЭМ!$D$10+'СЕТ СН'!$G$6-'СЕТ СН'!$G$26</f>
        <v>1307.74409051</v>
      </c>
      <c r="G112" s="36">
        <f>SUMIFS(СВЦЭМ!$D$33:$D$776,СВЦЭМ!$A$33:$A$776,$A112,СВЦЭМ!$B$33:$B$776,G$83)+'СЕТ СН'!$G$14+СВЦЭМ!$D$10+'СЕТ СН'!$G$6-'СЕТ СН'!$G$26</f>
        <v>1299.4749941600001</v>
      </c>
      <c r="H112" s="36">
        <f>SUMIFS(СВЦЭМ!$D$33:$D$776,СВЦЭМ!$A$33:$A$776,$A112,СВЦЭМ!$B$33:$B$776,H$83)+'СЕТ СН'!$G$14+СВЦЭМ!$D$10+'СЕТ СН'!$G$6-'СЕТ СН'!$G$26</f>
        <v>1268.5648042299999</v>
      </c>
      <c r="I112" s="36">
        <f>SUMIFS(СВЦЭМ!$D$33:$D$776,СВЦЭМ!$A$33:$A$776,$A112,СВЦЭМ!$B$33:$B$776,I$83)+'СЕТ СН'!$G$14+СВЦЭМ!$D$10+'СЕТ СН'!$G$6-'СЕТ СН'!$G$26</f>
        <v>1232.4266017200002</v>
      </c>
      <c r="J112" s="36">
        <f>SUMIFS(СВЦЭМ!$D$33:$D$776,СВЦЭМ!$A$33:$A$776,$A112,СВЦЭМ!$B$33:$B$776,J$83)+'СЕТ СН'!$G$14+СВЦЭМ!$D$10+'СЕТ СН'!$G$6-'СЕТ СН'!$G$26</f>
        <v>1226.1170047600001</v>
      </c>
      <c r="K112" s="36">
        <f>SUMIFS(СВЦЭМ!$D$33:$D$776,СВЦЭМ!$A$33:$A$776,$A112,СВЦЭМ!$B$33:$B$776,K$83)+'СЕТ СН'!$G$14+СВЦЭМ!$D$10+'СЕТ СН'!$G$6-'СЕТ СН'!$G$26</f>
        <v>1216.6053613300001</v>
      </c>
      <c r="L112" s="36">
        <f>SUMIFS(СВЦЭМ!$D$33:$D$776,СВЦЭМ!$A$33:$A$776,$A112,СВЦЭМ!$B$33:$B$776,L$83)+'СЕТ СН'!$G$14+СВЦЭМ!$D$10+'СЕТ СН'!$G$6-'СЕТ СН'!$G$26</f>
        <v>1218.8978618599999</v>
      </c>
      <c r="M112" s="36">
        <f>SUMIFS(СВЦЭМ!$D$33:$D$776,СВЦЭМ!$A$33:$A$776,$A112,СВЦЭМ!$B$33:$B$776,M$83)+'СЕТ СН'!$G$14+СВЦЭМ!$D$10+'СЕТ СН'!$G$6-'СЕТ СН'!$G$26</f>
        <v>1246.9575863300001</v>
      </c>
      <c r="N112" s="36">
        <f>SUMIFS(СВЦЭМ!$D$33:$D$776,СВЦЭМ!$A$33:$A$776,$A112,СВЦЭМ!$B$33:$B$776,N$83)+'СЕТ СН'!$G$14+СВЦЭМ!$D$10+'СЕТ СН'!$G$6-'СЕТ СН'!$G$26</f>
        <v>1253.2325048299999</v>
      </c>
      <c r="O112" s="36">
        <f>SUMIFS(СВЦЭМ!$D$33:$D$776,СВЦЭМ!$A$33:$A$776,$A112,СВЦЭМ!$B$33:$B$776,O$83)+'СЕТ СН'!$G$14+СВЦЭМ!$D$10+'СЕТ СН'!$G$6-'СЕТ СН'!$G$26</f>
        <v>1259.6856504100001</v>
      </c>
      <c r="P112" s="36">
        <f>SUMIFS(СВЦЭМ!$D$33:$D$776,СВЦЭМ!$A$33:$A$776,$A112,СВЦЭМ!$B$33:$B$776,P$83)+'СЕТ СН'!$G$14+СВЦЭМ!$D$10+'СЕТ СН'!$G$6-'СЕТ СН'!$G$26</f>
        <v>1266.3707888700001</v>
      </c>
      <c r="Q112" s="36">
        <f>SUMIFS(СВЦЭМ!$D$33:$D$776,СВЦЭМ!$A$33:$A$776,$A112,СВЦЭМ!$B$33:$B$776,Q$83)+'СЕТ СН'!$G$14+СВЦЭМ!$D$10+'СЕТ СН'!$G$6-'СЕТ СН'!$G$26</f>
        <v>1262.0566011700002</v>
      </c>
      <c r="R112" s="36">
        <f>SUMIFS(СВЦЭМ!$D$33:$D$776,СВЦЭМ!$A$33:$A$776,$A112,СВЦЭМ!$B$33:$B$776,R$83)+'СЕТ СН'!$G$14+СВЦЭМ!$D$10+'СЕТ СН'!$G$6-'СЕТ СН'!$G$26</f>
        <v>1232.8784452</v>
      </c>
      <c r="S112" s="36">
        <f>SUMIFS(СВЦЭМ!$D$33:$D$776,СВЦЭМ!$A$33:$A$776,$A112,СВЦЭМ!$B$33:$B$776,S$83)+'СЕТ СН'!$G$14+СВЦЭМ!$D$10+'СЕТ СН'!$G$6-'СЕТ СН'!$G$26</f>
        <v>1244.9231068700001</v>
      </c>
      <c r="T112" s="36">
        <f>SUMIFS(СВЦЭМ!$D$33:$D$776,СВЦЭМ!$A$33:$A$776,$A112,СВЦЭМ!$B$33:$B$776,T$83)+'СЕТ СН'!$G$14+СВЦЭМ!$D$10+'СЕТ СН'!$G$6-'СЕТ СН'!$G$26</f>
        <v>1230.3066477300001</v>
      </c>
      <c r="U112" s="36">
        <f>SUMIFS(СВЦЭМ!$D$33:$D$776,СВЦЭМ!$A$33:$A$776,$A112,СВЦЭМ!$B$33:$B$776,U$83)+'СЕТ СН'!$G$14+СВЦЭМ!$D$10+'СЕТ СН'!$G$6-'СЕТ СН'!$G$26</f>
        <v>1230.8786693300001</v>
      </c>
      <c r="V112" s="36">
        <f>SUMIFS(СВЦЭМ!$D$33:$D$776,СВЦЭМ!$A$33:$A$776,$A112,СВЦЭМ!$B$33:$B$776,V$83)+'СЕТ СН'!$G$14+СВЦЭМ!$D$10+'СЕТ СН'!$G$6-'СЕТ СН'!$G$26</f>
        <v>1246.3409943199999</v>
      </c>
      <c r="W112" s="36">
        <f>SUMIFS(СВЦЭМ!$D$33:$D$776,СВЦЭМ!$A$33:$A$776,$A112,СВЦЭМ!$B$33:$B$776,W$83)+'СЕТ СН'!$G$14+СВЦЭМ!$D$10+'СЕТ СН'!$G$6-'СЕТ СН'!$G$26</f>
        <v>1259.4665339400001</v>
      </c>
      <c r="X112" s="36">
        <f>SUMIFS(СВЦЭМ!$D$33:$D$776,СВЦЭМ!$A$33:$A$776,$A112,СВЦЭМ!$B$33:$B$776,X$83)+'СЕТ СН'!$G$14+СВЦЭМ!$D$10+'СЕТ СН'!$G$6-'СЕТ СН'!$G$26</f>
        <v>1259.7962168200002</v>
      </c>
      <c r="Y112" s="36">
        <f>SUMIFS(СВЦЭМ!$D$33:$D$776,СВЦЭМ!$A$33:$A$776,$A112,СВЦЭМ!$B$33:$B$776,Y$83)+'СЕТ СН'!$G$14+СВЦЭМ!$D$10+'СЕТ СН'!$G$6-'СЕТ СН'!$G$26</f>
        <v>1268.7588745100002</v>
      </c>
    </row>
    <row r="113" spans="1:27" ht="15.75" x14ac:dyDescent="0.2">
      <c r="A113" s="35">
        <f t="shared" si="2"/>
        <v>44226</v>
      </c>
      <c r="B113" s="36">
        <f>SUMIFS(СВЦЭМ!$D$33:$D$776,СВЦЭМ!$A$33:$A$776,$A113,СВЦЭМ!$B$33:$B$776,B$83)+'СЕТ СН'!$G$14+СВЦЭМ!$D$10+'СЕТ СН'!$G$6-'СЕТ СН'!$G$26</f>
        <v>1260.9195187600001</v>
      </c>
      <c r="C113" s="36">
        <f>SUMIFS(СВЦЭМ!$D$33:$D$776,СВЦЭМ!$A$33:$A$776,$A113,СВЦЭМ!$B$33:$B$776,C$83)+'СЕТ СН'!$G$14+СВЦЭМ!$D$10+'СЕТ СН'!$G$6-'СЕТ СН'!$G$26</f>
        <v>1294.6139935000001</v>
      </c>
      <c r="D113" s="36">
        <f>SUMIFS(СВЦЭМ!$D$33:$D$776,СВЦЭМ!$A$33:$A$776,$A113,СВЦЭМ!$B$33:$B$776,D$83)+'СЕТ СН'!$G$14+СВЦЭМ!$D$10+'СЕТ СН'!$G$6-'СЕТ СН'!$G$26</f>
        <v>1312.4900588800001</v>
      </c>
      <c r="E113" s="36">
        <f>SUMIFS(СВЦЭМ!$D$33:$D$776,СВЦЭМ!$A$33:$A$776,$A113,СВЦЭМ!$B$33:$B$776,E$83)+'СЕТ СН'!$G$14+СВЦЭМ!$D$10+'СЕТ СН'!$G$6-'СЕТ СН'!$G$26</f>
        <v>1317.4322483600001</v>
      </c>
      <c r="F113" s="36">
        <f>SUMIFS(СВЦЭМ!$D$33:$D$776,СВЦЭМ!$A$33:$A$776,$A113,СВЦЭМ!$B$33:$B$776,F$83)+'СЕТ СН'!$G$14+СВЦЭМ!$D$10+'СЕТ СН'!$G$6-'СЕТ СН'!$G$26</f>
        <v>1331.3417092</v>
      </c>
      <c r="G113" s="36">
        <f>SUMIFS(СВЦЭМ!$D$33:$D$776,СВЦЭМ!$A$33:$A$776,$A113,СВЦЭМ!$B$33:$B$776,G$83)+'СЕТ СН'!$G$14+СВЦЭМ!$D$10+'СЕТ СН'!$G$6-'СЕТ СН'!$G$26</f>
        <v>1326.8611841200002</v>
      </c>
      <c r="H113" s="36">
        <f>SUMIFS(СВЦЭМ!$D$33:$D$776,СВЦЭМ!$A$33:$A$776,$A113,СВЦЭМ!$B$33:$B$776,H$83)+'СЕТ СН'!$G$14+СВЦЭМ!$D$10+'СЕТ СН'!$G$6-'СЕТ СН'!$G$26</f>
        <v>1315.2311612000001</v>
      </c>
      <c r="I113" s="36">
        <f>SUMIFS(СВЦЭМ!$D$33:$D$776,СВЦЭМ!$A$33:$A$776,$A113,СВЦЭМ!$B$33:$B$776,I$83)+'СЕТ СН'!$G$14+СВЦЭМ!$D$10+'СЕТ СН'!$G$6-'СЕТ СН'!$G$26</f>
        <v>1292.9037268500001</v>
      </c>
      <c r="J113" s="36">
        <f>SUMIFS(СВЦЭМ!$D$33:$D$776,СВЦЭМ!$A$33:$A$776,$A113,СВЦЭМ!$B$33:$B$776,J$83)+'СЕТ СН'!$G$14+СВЦЭМ!$D$10+'СЕТ СН'!$G$6-'СЕТ СН'!$G$26</f>
        <v>1275.4576197599999</v>
      </c>
      <c r="K113" s="36">
        <f>SUMIFS(СВЦЭМ!$D$33:$D$776,СВЦЭМ!$A$33:$A$776,$A113,СВЦЭМ!$B$33:$B$776,K$83)+'СЕТ СН'!$G$14+СВЦЭМ!$D$10+'СЕТ СН'!$G$6-'СЕТ СН'!$G$26</f>
        <v>1257.5610077900001</v>
      </c>
      <c r="L113" s="36">
        <f>SUMIFS(СВЦЭМ!$D$33:$D$776,СВЦЭМ!$A$33:$A$776,$A113,СВЦЭМ!$B$33:$B$776,L$83)+'СЕТ СН'!$G$14+СВЦЭМ!$D$10+'СЕТ СН'!$G$6-'СЕТ СН'!$G$26</f>
        <v>1242.6673167399999</v>
      </c>
      <c r="M113" s="36">
        <f>SUMIFS(СВЦЭМ!$D$33:$D$776,СВЦЭМ!$A$33:$A$776,$A113,СВЦЭМ!$B$33:$B$776,M$83)+'СЕТ СН'!$G$14+СВЦЭМ!$D$10+'СЕТ СН'!$G$6-'СЕТ СН'!$G$26</f>
        <v>1244.43637911</v>
      </c>
      <c r="N113" s="36">
        <f>SUMIFS(СВЦЭМ!$D$33:$D$776,СВЦЭМ!$A$33:$A$776,$A113,СВЦЭМ!$B$33:$B$776,N$83)+'СЕТ СН'!$G$14+СВЦЭМ!$D$10+'СЕТ СН'!$G$6-'СЕТ СН'!$G$26</f>
        <v>1242.9890474100002</v>
      </c>
      <c r="O113" s="36">
        <f>SUMIFS(СВЦЭМ!$D$33:$D$776,СВЦЭМ!$A$33:$A$776,$A113,СВЦЭМ!$B$33:$B$776,O$83)+'СЕТ СН'!$G$14+СВЦЭМ!$D$10+'СЕТ СН'!$G$6-'СЕТ СН'!$G$26</f>
        <v>1246.6639671800001</v>
      </c>
      <c r="P113" s="36">
        <f>SUMIFS(СВЦЭМ!$D$33:$D$776,СВЦЭМ!$A$33:$A$776,$A113,СВЦЭМ!$B$33:$B$776,P$83)+'СЕТ СН'!$G$14+СВЦЭМ!$D$10+'СЕТ СН'!$G$6-'СЕТ СН'!$G$26</f>
        <v>1265.3256686600002</v>
      </c>
      <c r="Q113" s="36">
        <f>SUMIFS(СВЦЭМ!$D$33:$D$776,СВЦЭМ!$A$33:$A$776,$A113,СВЦЭМ!$B$33:$B$776,Q$83)+'СЕТ СН'!$G$14+СВЦЭМ!$D$10+'СЕТ СН'!$G$6-'СЕТ СН'!$G$26</f>
        <v>1272.73888339</v>
      </c>
      <c r="R113" s="36">
        <f>SUMIFS(СВЦЭМ!$D$33:$D$776,СВЦЭМ!$A$33:$A$776,$A113,СВЦЭМ!$B$33:$B$776,R$83)+'СЕТ СН'!$G$14+СВЦЭМ!$D$10+'СЕТ СН'!$G$6-'СЕТ СН'!$G$26</f>
        <v>1255.9232975899999</v>
      </c>
      <c r="S113" s="36">
        <f>SUMIFS(СВЦЭМ!$D$33:$D$776,СВЦЭМ!$A$33:$A$776,$A113,СВЦЭМ!$B$33:$B$776,S$83)+'СЕТ СН'!$G$14+СВЦЭМ!$D$10+'СЕТ СН'!$G$6-'СЕТ СН'!$G$26</f>
        <v>1247.7256123100001</v>
      </c>
      <c r="T113" s="36">
        <f>SUMIFS(СВЦЭМ!$D$33:$D$776,СВЦЭМ!$A$33:$A$776,$A113,СВЦЭМ!$B$33:$B$776,T$83)+'СЕТ СН'!$G$14+СВЦЭМ!$D$10+'СЕТ СН'!$G$6-'СЕТ СН'!$G$26</f>
        <v>1235.8976531500002</v>
      </c>
      <c r="U113" s="36">
        <f>SUMIFS(СВЦЭМ!$D$33:$D$776,СВЦЭМ!$A$33:$A$776,$A113,СВЦЭМ!$B$33:$B$776,U$83)+'СЕТ СН'!$G$14+СВЦЭМ!$D$10+'СЕТ СН'!$G$6-'СЕТ СН'!$G$26</f>
        <v>1231.3615327699999</v>
      </c>
      <c r="V113" s="36">
        <f>SUMIFS(СВЦЭМ!$D$33:$D$776,СВЦЭМ!$A$33:$A$776,$A113,СВЦЭМ!$B$33:$B$776,V$83)+'СЕТ СН'!$G$14+СВЦЭМ!$D$10+'СЕТ СН'!$G$6-'СЕТ СН'!$G$26</f>
        <v>1249.61095894</v>
      </c>
      <c r="W113" s="36">
        <f>SUMIFS(СВЦЭМ!$D$33:$D$776,СВЦЭМ!$A$33:$A$776,$A113,СВЦЭМ!$B$33:$B$776,W$83)+'СЕТ СН'!$G$14+СВЦЭМ!$D$10+'СЕТ СН'!$G$6-'СЕТ СН'!$G$26</f>
        <v>1256.3215220800002</v>
      </c>
      <c r="X113" s="36">
        <f>SUMIFS(СВЦЭМ!$D$33:$D$776,СВЦЭМ!$A$33:$A$776,$A113,СВЦЭМ!$B$33:$B$776,X$83)+'СЕТ СН'!$G$14+СВЦЭМ!$D$10+'СЕТ СН'!$G$6-'СЕТ СН'!$G$26</f>
        <v>1271.8124554400001</v>
      </c>
      <c r="Y113" s="36">
        <f>SUMIFS(СВЦЭМ!$D$33:$D$776,СВЦЭМ!$A$33:$A$776,$A113,СВЦЭМ!$B$33:$B$776,Y$83)+'СЕТ СН'!$G$14+СВЦЭМ!$D$10+'СЕТ СН'!$G$6-'СЕТ СН'!$G$26</f>
        <v>1294.31501316</v>
      </c>
    </row>
    <row r="114" spans="1:27" ht="15.75" x14ac:dyDescent="0.2">
      <c r="A114" s="35">
        <f t="shared" si="2"/>
        <v>44227</v>
      </c>
      <c r="B114" s="36">
        <f>SUMIFS(СВЦЭМ!$D$33:$D$776,СВЦЭМ!$A$33:$A$776,$A114,СВЦЭМ!$B$33:$B$776,B$83)+'СЕТ СН'!$G$14+СВЦЭМ!$D$10+'СЕТ СН'!$G$6-'СЕТ СН'!$G$26</f>
        <v>1246.9388456900001</v>
      </c>
      <c r="C114" s="36">
        <f>SUMIFS(СВЦЭМ!$D$33:$D$776,СВЦЭМ!$A$33:$A$776,$A114,СВЦЭМ!$B$33:$B$776,C$83)+'СЕТ СН'!$G$14+СВЦЭМ!$D$10+'СЕТ СН'!$G$6-'СЕТ СН'!$G$26</f>
        <v>1282.2662256800002</v>
      </c>
      <c r="D114" s="36">
        <f>SUMIFS(СВЦЭМ!$D$33:$D$776,СВЦЭМ!$A$33:$A$776,$A114,СВЦЭМ!$B$33:$B$776,D$83)+'СЕТ СН'!$G$14+СВЦЭМ!$D$10+'СЕТ СН'!$G$6-'СЕТ СН'!$G$26</f>
        <v>1298.66097844</v>
      </c>
      <c r="E114" s="36">
        <f>SUMIFS(СВЦЭМ!$D$33:$D$776,СВЦЭМ!$A$33:$A$776,$A114,СВЦЭМ!$B$33:$B$776,E$83)+'СЕТ СН'!$G$14+СВЦЭМ!$D$10+'СЕТ СН'!$G$6-'СЕТ СН'!$G$26</f>
        <v>1305.9185196400001</v>
      </c>
      <c r="F114" s="36">
        <f>SUMIFS(СВЦЭМ!$D$33:$D$776,СВЦЭМ!$A$33:$A$776,$A114,СВЦЭМ!$B$33:$B$776,F$83)+'СЕТ СН'!$G$14+СВЦЭМ!$D$10+'СЕТ СН'!$G$6-'СЕТ СН'!$G$26</f>
        <v>1324.50417902</v>
      </c>
      <c r="G114" s="36">
        <f>SUMIFS(СВЦЭМ!$D$33:$D$776,СВЦЭМ!$A$33:$A$776,$A114,СВЦЭМ!$B$33:$B$776,G$83)+'СЕТ СН'!$G$14+СВЦЭМ!$D$10+'СЕТ СН'!$G$6-'СЕТ СН'!$G$26</f>
        <v>1314.8280875800001</v>
      </c>
      <c r="H114" s="36">
        <f>SUMIFS(СВЦЭМ!$D$33:$D$776,СВЦЭМ!$A$33:$A$776,$A114,СВЦЭМ!$B$33:$B$776,H$83)+'СЕТ СН'!$G$14+СВЦЭМ!$D$10+'СЕТ СН'!$G$6-'СЕТ СН'!$G$26</f>
        <v>1305.1747778700001</v>
      </c>
      <c r="I114" s="36">
        <f>SUMIFS(СВЦЭМ!$D$33:$D$776,СВЦЭМ!$A$33:$A$776,$A114,СВЦЭМ!$B$33:$B$776,I$83)+'СЕТ СН'!$G$14+СВЦЭМ!$D$10+'СЕТ СН'!$G$6-'СЕТ СН'!$G$26</f>
        <v>1297.8949856900001</v>
      </c>
      <c r="J114" s="36">
        <f>SUMIFS(СВЦЭМ!$D$33:$D$776,СВЦЭМ!$A$33:$A$776,$A114,СВЦЭМ!$B$33:$B$776,J$83)+'СЕТ СН'!$G$14+СВЦЭМ!$D$10+'СЕТ СН'!$G$6-'СЕТ СН'!$G$26</f>
        <v>1279.2583173100002</v>
      </c>
      <c r="K114" s="36">
        <f>SUMIFS(СВЦЭМ!$D$33:$D$776,СВЦЭМ!$A$33:$A$776,$A114,СВЦЭМ!$B$33:$B$776,K$83)+'СЕТ СН'!$G$14+СВЦЭМ!$D$10+'СЕТ СН'!$G$6-'СЕТ СН'!$G$26</f>
        <v>1259.15892003</v>
      </c>
      <c r="L114" s="36">
        <f>SUMIFS(СВЦЭМ!$D$33:$D$776,СВЦЭМ!$A$33:$A$776,$A114,СВЦЭМ!$B$33:$B$776,L$83)+'СЕТ СН'!$G$14+СВЦЭМ!$D$10+'СЕТ СН'!$G$6-'СЕТ СН'!$G$26</f>
        <v>1244.0795494500001</v>
      </c>
      <c r="M114" s="36">
        <f>SUMIFS(СВЦЭМ!$D$33:$D$776,СВЦЭМ!$A$33:$A$776,$A114,СВЦЭМ!$B$33:$B$776,M$83)+'СЕТ СН'!$G$14+СВЦЭМ!$D$10+'СЕТ СН'!$G$6-'СЕТ СН'!$G$26</f>
        <v>1248.58452992</v>
      </c>
      <c r="N114" s="36">
        <f>SUMIFS(СВЦЭМ!$D$33:$D$776,СВЦЭМ!$A$33:$A$776,$A114,СВЦЭМ!$B$33:$B$776,N$83)+'СЕТ СН'!$G$14+СВЦЭМ!$D$10+'СЕТ СН'!$G$6-'СЕТ СН'!$G$26</f>
        <v>1244.67555623</v>
      </c>
      <c r="O114" s="36">
        <f>SUMIFS(СВЦЭМ!$D$33:$D$776,СВЦЭМ!$A$33:$A$776,$A114,СВЦЭМ!$B$33:$B$776,O$83)+'СЕТ СН'!$G$14+СВЦЭМ!$D$10+'СЕТ СН'!$G$6-'СЕТ СН'!$G$26</f>
        <v>1239.8516404700001</v>
      </c>
      <c r="P114" s="36">
        <f>SUMIFS(СВЦЭМ!$D$33:$D$776,СВЦЭМ!$A$33:$A$776,$A114,СВЦЭМ!$B$33:$B$776,P$83)+'СЕТ СН'!$G$14+СВЦЭМ!$D$10+'СЕТ СН'!$G$6-'СЕТ СН'!$G$26</f>
        <v>1237.2220478900001</v>
      </c>
      <c r="Q114" s="36">
        <f>SUMIFS(СВЦЭМ!$D$33:$D$776,СВЦЭМ!$A$33:$A$776,$A114,СВЦЭМ!$B$33:$B$776,Q$83)+'СЕТ СН'!$G$14+СВЦЭМ!$D$10+'СЕТ СН'!$G$6-'СЕТ СН'!$G$26</f>
        <v>1242.19318922</v>
      </c>
      <c r="R114" s="36">
        <f>SUMIFS(СВЦЭМ!$D$33:$D$776,СВЦЭМ!$A$33:$A$776,$A114,СВЦЭМ!$B$33:$B$776,R$83)+'СЕТ СН'!$G$14+СВЦЭМ!$D$10+'СЕТ СН'!$G$6-'СЕТ СН'!$G$26</f>
        <v>1255.3901756700002</v>
      </c>
      <c r="S114" s="36">
        <f>SUMIFS(СВЦЭМ!$D$33:$D$776,СВЦЭМ!$A$33:$A$776,$A114,СВЦЭМ!$B$33:$B$776,S$83)+'СЕТ СН'!$G$14+СВЦЭМ!$D$10+'СЕТ СН'!$G$6-'СЕТ СН'!$G$26</f>
        <v>1275.2895321800002</v>
      </c>
      <c r="T114" s="36">
        <f>SUMIFS(СВЦЭМ!$D$33:$D$776,СВЦЭМ!$A$33:$A$776,$A114,СВЦЭМ!$B$33:$B$776,T$83)+'СЕТ СН'!$G$14+СВЦЭМ!$D$10+'СЕТ СН'!$G$6-'СЕТ СН'!$G$26</f>
        <v>1287.63492838</v>
      </c>
      <c r="U114" s="36">
        <f>SUMIFS(СВЦЭМ!$D$33:$D$776,СВЦЭМ!$A$33:$A$776,$A114,СВЦЭМ!$B$33:$B$776,U$83)+'СЕТ СН'!$G$14+СВЦЭМ!$D$10+'СЕТ СН'!$G$6-'СЕТ СН'!$G$26</f>
        <v>1288.9714268300002</v>
      </c>
      <c r="V114" s="36">
        <f>SUMIFS(СВЦЭМ!$D$33:$D$776,СВЦЭМ!$A$33:$A$776,$A114,СВЦЭМ!$B$33:$B$776,V$83)+'СЕТ СН'!$G$14+СВЦЭМ!$D$10+'СЕТ СН'!$G$6-'СЕТ СН'!$G$26</f>
        <v>1280.8658079700001</v>
      </c>
      <c r="W114" s="36">
        <f>SUMIFS(СВЦЭМ!$D$33:$D$776,СВЦЭМ!$A$33:$A$776,$A114,СВЦЭМ!$B$33:$B$776,W$83)+'СЕТ СН'!$G$14+СВЦЭМ!$D$10+'СЕТ СН'!$G$6-'СЕТ СН'!$G$26</f>
        <v>1275.0949857700002</v>
      </c>
      <c r="X114" s="36">
        <f>SUMIFS(СВЦЭМ!$D$33:$D$776,СВЦЭМ!$A$33:$A$776,$A114,СВЦЭМ!$B$33:$B$776,X$83)+'СЕТ СН'!$G$14+СВЦЭМ!$D$10+'СЕТ СН'!$G$6-'СЕТ СН'!$G$26</f>
        <v>1264.8322724200002</v>
      </c>
      <c r="Y114" s="36">
        <f>SUMIFS(СВЦЭМ!$D$33:$D$776,СВЦЭМ!$A$33:$A$776,$A114,СВЦЭМ!$B$33:$B$776,Y$83)+'СЕТ СН'!$G$14+СВЦЭМ!$D$10+'СЕТ СН'!$G$6-'СЕТ СН'!$G$26</f>
        <v>1261.0118263200002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7" t="s">
        <v>7</v>
      </c>
      <c r="B117" s="130" t="s">
        <v>72</v>
      </c>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2"/>
    </row>
    <row r="118" spans="1:27" ht="12.75" customHeight="1" x14ac:dyDescent="0.2">
      <c r="A118" s="128"/>
      <c r="B118" s="133"/>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5"/>
    </row>
    <row r="119" spans="1:27" ht="12.75" customHeight="1" x14ac:dyDescent="0.2">
      <c r="A119" s="12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01.01.2021</v>
      </c>
      <c r="B120" s="36">
        <f>SUMIFS(СВЦЭМ!$D$33:$D$776,СВЦЭМ!$A$33:$A$776,$A120,СВЦЭМ!$B$33:$B$776,B$119)+'СЕТ СН'!$H$14+СВЦЭМ!$D$10+'СЕТ СН'!$H$6-'СЕТ СН'!$H$26</f>
        <v>1316.3893052600001</v>
      </c>
      <c r="C120" s="36">
        <f>SUMIFS(СВЦЭМ!$D$33:$D$776,СВЦЭМ!$A$33:$A$776,$A120,СВЦЭМ!$B$33:$B$776,C$119)+'СЕТ СН'!$H$14+СВЦЭМ!$D$10+'СЕТ СН'!$H$6-'СЕТ СН'!$H$26</f>
        <v>1339.9954824600002</v>
      </c>
      <c r="D120" s="36">
        <f>SUMIFS(СВЦЭМ!$D$33:$D$776,СВЦЭМ!$A$33:$A$776,$A120,СВЦЭМ!$B$33:$B$776,D$119)+'СЕТ СН'!$H$14+СВЦЭМ!$D$10+'СЕТ СН'!$H$6-'СЕТ СН'!$H$26</f>
        <v>1311.8965736100001</v>
      </c>
      <c r="E120" s="36">
        <f>SUMIFS(СВЦЭМ!$D$33:$D$776,СВЦЭМ!$A$33:$A$776,$A120,СВЦЭМ!$B$33:$B$776,E$119)+'СЕТ СН'!$H$14+СВЦЭМ!$D$10+'СЕТ СН'!$H$6-'СЕТ СН'!$H$26</f>
        <v>1312.5483803000002</v>
      </c>
      <c r="F120" s="36">
        <f>SUMIFS(СВЦЭМ!$D$33:$D$776,СВЦЭМ!$A$33:$A$776,$A120,СВЦЭМ!$B$33:$B$776,F$119)+'СЕТ СН'!$H$14+СВЦЭМ!$D$10+'СЕТ СН'!$H$6-'СЕТ СН'!$H$26</f>
        <v>1295.9140234400002</v>
      </c>
      <c r="G120" s="36">
        <f>SUMIFS(СВЦЭМ!$D$33:$D$776,СВЦЭМ!$A$33:$A$776,$A120,СВЦЭМ!$B$33:$B$776,G$119)+'СЕТ СН'!$H$14+СВЦЭМ!$D$10+'СЕТ СН'!$H$6-'СЕТ СН'!$H$26</f>
        <v>1300.0441459800002</v>
      </c>
      <c r="H120" s="36">
        <f>SUMIFS(СВЦЭМ!$D$33:$D$776,СВЦЭМ!$A$33:$A$776,$A120,СВЦЭМ!$B$33:$B$776,H$119)+'СЕТ СН'!$H$14+СВЦЭМ!$D$10+'СЕТ СН'!$H$6-'СЕТ СН'!$H$26</f>
        <v>1328.3977967400001</v>
      </c>
      <c r="I120" s="36">
        <f>SUMIFS(СВЦЭМ!$D$33:$D$776,СВЦЭМ!$A$33:$A$776,$A120,СВЦЭМ!$B$33:$B$776,I$119)+'СЕТ СН'!$H$14+СВЦЭМ!$D$10+'СЕТ СН'!$H$6-'СЕТ СН'!$H$26</f>
        <v>1321.1554508300001</v>
      </c>
      <c r="J120" s="36">
        <f>SUMIFS(СВЦЭМ!$D$33:$D$776,СВЦЭМ!$A$33:$A$776,$A120,СВЦЭМ!$B$33:$B$776,J$119)+'СЕТ СН'!$H$14+СВЦЭМ!$D$10+'СЕТ СН'!$H$6-'СЕТ СН'!$H$26</f>
        <v>1316.9079753600001</v>
      </c>
      <c r="K120" s="36">
        <f>SUMIFS(СВЦЭМ!$D$33:$D$776,СВЦЭМ!$A$33:$A$776,$A120,СВЦЭМ!$B$33:$B$776,K$119)+'СЕТ СН'!$H$14+СВЦЭМ!$D$10+'СЕТ СН'!$H$6-'СЕТ СН'!$H$26</f>
        <v>1299.14594708</v>
      </c>
      <c r="L120" s="36">
        <f>SUMIFS(СВЦЭМ!$D$33:$D$776,СВЦЭМ!$A$33:$A$776,$A120,СВЦЭМ!$B$33:$B$776,L$119)+'СЕТ СН'!$H$14+СВЦЭМ!$D$10+'СЕТ СН'!$H$6-'СЕТ СН'!$H$26</f>
        <v>1287.3528477900002</v>
      </c>
      <c r="M120" s="36">
        <f>SUMIFS(СВЦЭМ!$D$33:$D$776,СВЦЭМ!$A$33:$A$776,$A120,СВЦЭМ!$B$33:$B$776,M$119)+'СЕТ СН'!$H$14+СВЦЭМ!$D$10+'СЕТ СН'!$H$6-'СЕТ СН'!$H$26</f>
        <v>1279.51528676</v>
      </c>
      <c r="N120" s="36">
        <f>SUMIFS(СВЦЭМ!$D$33:$D$776,СВЦЭМ!$A$33:$A$776,$A120,СВЦЭМ!$B$33:$B$776,N$119)+'СЕТ СН'!$H$14+СВЦЭМ!$D$10+'СЕТ СН'!$H$6-'СЕТ СН'!$H$26</f>
        <v>1286.9431852000002</v>
      </c>
      <c r="O120" s="36">
        <f>SUMIFS(СВЦЭМ!$D$33:$D$776,СВЦЭМ!$A$33:$A$776,$A120,СВЦЭМ!$B$33:$B$776,O$119)+'СЕТ СН'!$H$14+СВЦЭМ!$D$10+'СЕТ СН'!$H$6-'СЕТ СН'!$H$26</f>
        <v>1289.1508845900003</v>
      </c>
      <c r="P120" s="36">
        <f>SUMIFS(СВЦЭМ!$D$33:$D$776,СВЦЭМ!$A$33:$A$776,$A120,СВЦЭМ!$B$33:$B$776,P$119)+'СЕТ СН'!$H$14+СВЦЭМ!$D$10+'СЕТ СН'!$H$6-'СЕТ СН'!$H$26</f>
        <v>1311.5000800100001</v>
      </c>
      <c r="Q120" s="36">
        <f>SUMIFS(СВЦЭМ!$D$33:$D$776,СВЦЭМ!$A$33:$A$776,$A120,СВЦЭМ!$B$33:$B$776,Q$119)+'СЕТ СН'!$H$14+СВЦЭМ!$D$10+'СЕТ СН'!$H$6-'СЕТ СН'!$H$26</f>
        <v>1310.9031589700003</v>
      </c>
      <c r="R120" s="36">
        <f>SUMIFS(СВЦЭМ!$D$33:$D$776,СВЦЭМ!$A$33:$A$776,$A120,СВЦЭМ!$B$33:$B$776,R$119)+'СЕТ СН'!$H$14+СВЦЭМ!$D$10+'СЕТ СН'!$H$6-'СЕТ СН'!$H$26</f>
        <v>1289.8387664900001</v>
      </c>
      <c r="S120" s="36">
        <f>SUMIFS(СВЦЭМ!$D$33:$D$776,СВЦЭМ!$A$33:$A$776,$A120,СВЦЭМ!$B$33:$B$776,S$119)+'СЕТ СН'!$H$14+СВЦЭМ!$D$10+'СЕТ СН'!$H$6-'СЕТ СН'!$H$26</f>
        <v>1269.68128667</v>
      </c>
      <c r="T120" s="36">
        <f>SUMIFS(СВЦЭМ!$D$33:$D$776,СВЦЭМ!$A$33:$A$776,$A120,СВЦЭМ!$B$33:$B$776,T$119)+'СЕТ СН'!$H$14+СВЦЭМ!$D$10+'СЕТ СН'!$H$6-'СЕТ СН'!$H$26</f>
        <v>1259.0738338600001</v>
      </c>
      <c r="U120" s="36">
        <f>SUMIFS(СВЦЭМ!$D$33:$D$776,СВЦЭМ!$A$33:$A$776,$A120,СВЦЭМ!$B$33:$B$776,U$119)+'СЕТ СН'!$H$14+СВЦЭМ!$D$10+'СЕТ СН'!$H$6-'СЕТ СН'!$H$26</f>
        <v>1251.3057038500001</v>
      </c>
      <c r="V120" s="36">
        <f>SUMIFS(СВЦЭМ!$D$33:$D$776,СВЦЭМ!$A$33:$A$776,$A120,СВЦЭМ!$B$33:$B$776,V$119)+'СЕТ СН'!$H$14+СВЦЭМ!$D$10+'СЕТ СН'!$H$6-'СЕТ СН'!$H$26</f>
        <v>1242.84756464</v>
      </c>
      <c r="W120" s="36">
        <f>SUMIFS(СВЦЭМ!$D$33:$D$776,СВЦЭМ!$A$33:$A$776,$A120,СВЦЭМ!$B$33:$B$776,W$119)+'СЕТ СН'!$H$14+СВЦЭМ!$D$10+'СЕТ СН'!$H$6-'СЕТ СН'!$H$26</f>
        <v>1254.25796416</v>
      </c>
      <c r="X120" s="36">
        <f>SUMIFS(СВЦЭМ!$D$33:$D$776,СВЦЭМ!$A$33:$A$776,$A120,СВЦЭМ!$B$33:$B$776,X$119)+'СЕТ СН'!$H$14+СВЦЭМ!$D$10+'СЕТ СН'!$H$6-'СЕТ СН'!$H$26</f>
        <v>1266.30939369</v>
      </c>
      <c r="Y120" s="36">
        <f>SUMIFS(СВЦЭМ!$D$33:$D$776,СВЦЭМ!$A$33:$A$776,$A120,СВЦЭМ!$B$33:$B$776,Y$119)+'СЕТ СН'!$H$14+СВЦЭМ!$D$10+'СЕТ СН'!$H$6-'СЕТ СН'!$H$26</f>
        <v>1269.5913171100001</v>
      </c>
      <c r="AA120" s="45"/>
    </row>
    <row r="121" spans="1:27" ht="15.75" x14ac:dyDescent="0.2">
      <c r="A121" s="35">
        <f>A120+1</f>
        <v>44198</v>
      </c>
      <c r="B121" s="36">
        <f>SUMIFS(СВЦЭМ!$D$33:$D$776,СВЦЭМ!$A$33:$A$776,$A121,СВЦЭМ!$B$33:$B$776,B$119)+'СЕТ СН'!$H$14+СВЦЭМ!$D$10+'СЕТ СН'!$H$6-'СЕТ СН'!$H$26</f>
        <v>1305.4239370700002</v>
      </c>
      <c r="C121" s="36">
        <f>SUMIFS(СВЦЭМ!$D$33:$D$776,СВЦЭМ!$A$33:$A$776,$A121,СВЦЭМ!$B$33:$B$776,C$119)+'СЕТ СН'!$H$14+СВЦЭМ!$D$10+'СЕТ СН'!$H$6-'СЕТ СН'!$H$26</f>
        <v>1325.2631985400001</v>
      </c>
      <c r="D121" s="36">
        <f>SUMIFS(СВЦЭМ!$D$33:$D$776,СВЦЭМ!$A$33:$A$776,$A121,СВЦЭМ!$B$33:$B$776,D$119)+'СЕТ СН'!$H$14+СВЦЭМ!$D$10+'СЕТ СН'!$H$6-'СЕТ СН'!$H$26</f>
        <v>1338.19328008</v>
      </c>
      <c r="E121" s="36">
        <f>SUMIFS(СВЦЭМ!$D$33:$D$776,СВЦЭМ!$A$33:$A$776,$A121,СВЦЭМ!$B$33:$B$776,E$119)+'СЕТ СН'!$H$14+СВЦЭМ!$D$10+'СЕТ СН'!$H$6-'СЕТ СН'!$H$26</f>
        <v>1364.24561739</v>
      </c>
      <c r="F121" s="36">
        <f>SUMIFS(СВЦЭМ!$D$33:$D$776,СВЦЭМ!$A$33:$A$776,$A121,СВЦЭМ!$B$33:$B$776,F$119)+'СЕТ СН'!$H$14+СВЦЭМ!$D$10+'СЕТ СН'!$H$6-'СЕТ СН'!$H$26</f>
        <v>1345.9416461100002</v>
      </c>
      <c r="G121" s="36">
        <f>SUMIFS(СВЦЭМ!$D$33:$D$776,СВЦЭМ!$A$33:$A$776,$A121,СВЦЭМ!$B$33:$B$776,G$119)+'СЕТ СН'!$H$14+СВЦЭМ!$D$10+'СЕТ СН'!$H$6-'СЕТ СН'!$H$26</f>
        <v>1344.9144955700001</v>
      </c>
      <c r="H121" s="36">
        <f>SUMIFS(СВЦЭМ!$D$33:$D$776,СВЦЭМ!$A$33:$A$776,$A121,СВЦЭМ!$B$33:$B$776,H$119)+'СЕТ СН'!$H$14+СВЦЭМ!$D$10+'СЕТ СН'!$H$6-'СЕТ СН'!$H$26</f>
        <v>1363.5298375100001</v>
      </c>
      <c r="I121" s="36">
        <f>SUMIFS(СВЦЭМ!$D$33:$D$776,СВЦЭМ!$A$33:$A$776,$A121,СВЦЭМ!$B$33:$B$776,I$119)+'СЕТ СН'!$H$14+СВЦЭМ!$D$10+'СЕТ СН'!$H$6-'СЕТ СН'!$H$26</f>
        <v>1349.6943309600001</v>
      </c>
      <c r="J121" s="36">
        <f>SUMIFS(СВЦЭМ!$D$33:$D$776,СВЦЭМ!$A$33:$A$776,$A121,СВЦЭМ!$B$33:$B$776,J$119)+'СЕТ СН'!$H$14+СВЦЭМ!$D$10+'СЕТ СН'!$H$6-'СЕТ СН'!$H$26</f>
        <v>1332.5703689400002</v>
      </c>
      <c r="K121" s="36">
        <f>SUMIFS(СВЦЭМ!$D$33:$D$776,СВЦЭМ!$A$33:$A$776,$A121,СВЦЭМ!$B$33:$B$776,K$119)+'СЕТ СН'!$H$14+СВЦЭМ!$D$10+'СЕТ СН'!$H$6-'СЕТ СН'!$H$26</f>
        <v>1310.0792849200002</v>
      </c>
      <c r="L121" s="36">
        <f>SUMIFS(СВЦЭМ!$D$33:$D$776,СВЦЭМ!$A$33:$A$776,$A121,СВЦЭМ!$B$33:$B$776,L$119)+'СЕТ СН'!$H$14+СВЦЭМ!$D$10+'СЕТ СН'!$H$6-'СЕТ СН'!$H$26</f>
        <v>1292.1088749</v>
      </c>
      <c r="M121" s="36">
        <f>SUMIFS(СВЦЭМ!$D$33:$D$776,СВЦЭМ!$A$33:$A$776,$A121,СВЦЭМ!$B$33:$B$776,M$119)+'СЕТ СН'!$H$14+СВЦЭМ!$D$10+'СЕТ СН'!$H$6-'СЕТ СН'!$H$26</f>
        <v>1251.8568181200001</v>
      </c>
      <c r="N121" s="36">
        <f>SUMIFS(СВЦЭМ!$D$33:$D$776,СВЦЭМ!$A$33:$A$776,$A121,СВЦЭМ!$B$33:$B$776,N$119)+'СЕТ СН'!$H$14+СВЦЭМ!$D$10+'СЕТ СН'!$H$6-'СЕТ СН'!$H$26</f>
        <v>1263.0196717700001</v>
      </c>
      <c r="O121" s="36">
        <f>SUMIFS(СВЦЭМ!$D$33:$D$776,СВЦЭМ!$A$33:$A$776,$A121,СВЦЭМ!$B$33:$B$776,O$119)+'СЕТ СН'!$H$14+СВЦЭМ!$D$10+'СЕТ СН'!$H$6-'СЕТ СН'!$H$26</f>
        <v>1275.7834477700001</v>
      </c>
      <c r="P121" s="36">
        <f>SUMIFS(СВЦЭМ!$D$33:$D$776,СВЦЭМ!$A$33:$A$776,$A121,СВЦЭМ!$B$33:$B$776,P$119)+'СЕТ СН'!$H$14+СВЦЭМ!$D$10+'СЕТ СН'!$H$6-'СЕТ СН'!$H$26</f>
        <v>1281.7084332600002</v>
      </c>
      <c r="Q121" s="36">
        <f>SUMIFS(СВЦЭМ!$D$33:$D$776,СВЦЭМ!$A$33:$A$776,$A121,СВЦЭМ!$B$33:$B$776,Q$119)+'СЕТ СН'!$H$14+СВЦЭМ!$D$10+'СЕТ СН'!$H$6-'СЕТ СН'!$H$26</f>
        <v>1281.1935409800001</v>
      </c>
      <c r="R121" s="36">
        <f>SUMIFS(СВЦЭМ!$D$33:$D$776,СВЦЭМ!$A$33:$A$776,$A121,СВЦЭМ!$B$33:$B$776,R$119)+'СЕТ СН'!$H$14+СВЦЭМ!$D$10+'СЕТ СН'!$H$6-'СЕТ СН'!$H$26</f>
        <v>1266.63166826</v>
      </c>
      <c r="S121" s="36">
        <f>SUMIFS(СВЦЭМ!$D$33:$D$776,СВЦЭМ!$A$33:$A$776,$A121,СВЦЭМ!$B$33:$B$776,S$119)+'СЕТ СН'!$H$14+СВЦЭМ!$D$10+'СЕТ СН'!$H$6-'СЕТ СН'!$H$26</f>
        <v>1274.2501694600001</v>
      </c>
      <c r="T121" s="36">
        <f>SUMIFS(СВЦЭМ!$D$33:$D$776,СВЦЭМ!$A$33:$A$776,$A121,СВЦЭМ!$B$33:$B$776,T$119)+'СЕТ СН'!$H$14+СВЦЭМ!$D$10+'СЕТ СН'!$H$6-'СЕТ СН'!$H$26</f>
        <v>1261.7206720000001</v>
      </c>
      <c r="U121" s="36">
        <f>SUMIFS(СВЦЭМ!$D$33:$D$776,СВЦЭМ!$A$33:$A$776,$A121,СВЦЭМ!$B$33:$B$776,U$119)+'СЕТ СН'!$H$14+СВЦЭМ!$D$10+'СЕТ СН'!$H$6-'СЕТ СН'!$H$26</f>
        <v>1255.21110533</v>
      </c>
      <c r="V121" s="36">
        <f>SUMIFS(СВЦЭМ!$D$33:$D$776,СВЦЭМ!$A$33:$A$776,$A121,СВЦЭМ!$B$33:$B$776,V$119)+'СЕТ СН'!$H$14+СВЦЭМ!$D$10+'СЕТ СН'!$H$6-'СЕТ СН'!$H$26</f>
        <v>1259.4712126700001</v>
      </c>
      <c r="W121" s="36">
        <f>SUMIFS(СВЦЭМ!$D$33:$D$776,СВЦЭМ!$A$33:$A$776,$A121,СВЦЭМ!$B$33:$B$776,W$119)+'СЕТ СН'!$H$14+СВЦЭМ!$D$10+'СЕТ СН'!$H$6-'СЕТ СН'!$H$26</f>
        <v>1270.65863384</v>
      </c>
      <c r="X121" s="36">
        <f>SUMIFS(СВЦЭМ!$D$33:$D$776,СВЦЭМ!$A$33:$A$776,$A121,СВЦЭМ!$B$33:$B$776,X$119)+'СЕТ СН'!$H$14+СВЦЭМ!$D$10+'СЕТ СН'!$H$6-'СЕТ СН'!$H$26</f>
        <v>1276.4134678200001</v>
      </c>
      <c r="Y121" s="36">
        <f>SUMIFS(СВЦЭМ!$D$33:$D$776,СВЦЭМ!$A$33:$A$776,$A121,СВЦЭМ!$B$33:$B$776,Y$119)+'СЕТ СН'!$H$14+СВЦЭМ!$D$10+'СЕТ СН'!$H$6-'СЕТ СН'!$H$26</f>
        <v>1285.4858453100001</v>
      </c>
    </row>
    <row r="122" spans="1:27" ht="15.75" x14ac:dyDescent="0.2">
      <c r="A122" s="35">
        <f t="shared" ref="A122:A150" si="3">A121+1</f>
        <v>44199</v>
      </c>
      <c r="B122" s="36">
        <f>SUMIFS(СВЦЭМ!$D$33:$D$776,СВЦЭМ!$A$33:$A$776,$A122,СВЦЭМ!$B$33:$B$776,B$119)+'СЕТ СН'!$H$14+СВЦЭМ!$D$10+'СЕТ СН'!$H$6-'СЕТ СН'!$H$26</f>
        <v>1277.6780666500001</v>
      </c>
      <c r="C122" s="36">
        <f>SUMIFS(СВЦЭМ!$D$33:$D$776,СВЦЭМ!$A$33:$A$776,$A122,СВЦЭМ!$B$33:$B$776,C$119)+'СЕТ СН'!$H$14+СВЦЭМ!$D$10+'СЕТ СН'!$H$6-'СЕТ СН'!$H$26</f>
        <v>1290.6530352700001</v>
      </c>
      <c r="D122" s="36">
        <f>SUMIFS(СВЦЭМ!$D$33:$D$776,СВЦЭМ!$A$33:$A$776,$A122,СВЦЭМ!$B$33:$B$776,D$119)+'СЕТ СН'!$H$14+СВЦЭМ!$D$10+'СЕТ СН'!$H$6-'СЕТ СН'!$H$26</f>
        <v>1300.0270111200002</v>
      </c>
      <c r="E122" s="36">
        <f>SUMIFS(СВЦЭМ!$D$33:$D$776,СВЦЭМ!$A$33:$A$776,$A122,СВЦЭМ!$B$33:$B$776,E$119)+'СЕТ СН'!$H$14+СВЦЭМ!$D$10+'СЕТ СН'!$H$6-'СЕТ СН'!$H$26</f>
        <v>1318.3449900000001</v>
      </c>
      <c r="F122" s="36">
        <f>SUMIFS(СВЦЭМ!$D$33:$D$776,СВЦЭМ!$A$33:$A$776,$A122,СВЦЭМ!$B$33:$B$776,F$119)+'СЕТ СН'!$H$14+СВЦЭМ!$D$10+'СЕТ СН'!$H$6-'СЕТ СН'!$H$26</f>
        <v>1299.1820317300001</v>
      </c>
      <c r="G122" s="36">
        <f>SUMIFS(СВЦЭМ!$D$33:$D$776,СВЦЭМ!$A$33:$A$776,$A122,СВЦЭМ!$B$33:$B$776,G$119)+'СЕТ СН'!$H$14+СВЦЭМ!$D$10+'СЕТ СН'!$H$6-'СЕТ СН'!$H$26</f>
        <v>1296.6591848800001</v>
      </c>
      <c r="H122" s="36">
        <f>SUMIFS(СВЦЭМ!$D$33:$D$776,СВЦЭМ!$A$33:$A$776,$A122,СВЦЭМ!$B$33:$B$776,H$119)+'СЕТ СН'!$H$14+СВЦЭМ!$D$10+'СЕТ СН'!$H$6-'СЕТ СН'!$H$26</f>
        <v>1320.4435099400002</v>
      </c>
      <c r="I122" s="36">
        <f>SUMIFS(СВЦЭМ!$D$33:$D$776,СВЦЭМ!$A$33:$A$776,$A122,СВЦЭМ!$B$33:$B$776,I$119)+'СЕТ СН'!$H$14+СВЦЭМ!$D$10+'СЕТ СН'!$H$6-'СЕТ СН'!$H$26</f>
        <v>1323.9358687500003</v>
      </c>
      <c r="J122" s="36">
        <f>SUMIFS(СВЦЭМ!$D$33:$D$776,СВЦЭМ!$A$33:$A$776,$A122,СВЦЭМ!$B$33:$B$776,J$119)+'СЕТ СН'!$H$14+СВЦЭМ!$D$10+'СЕТ СН'!$H$6-'СЕТ СН'!$H$26</f>
        <v>1320.2552509500001</v>
      </c>
      <c r="K122" s="36">
        <f>SUMIFS(СВЦЭМ!$D$33:$D$776,СВЦЭМ!$A$33:$A$776,$A122,СВЦЭМ!$B$33:$B$776,K$119)+'СЕТ СН'!$H$14+СВЦЭМ!$D$10+'СЕТ СН'!$H$6-'СЕТ СН'!$H$26</f>
        <v>1321.3811646900001</v>
      </c>
      <c r="L122" s="36">
        <f>SUMIFS(СВЦЭМ!$D$33:$D$776,СВЦЭМ!$A$33:$A$776,$A122,СВЦЭМ!$B$33:$B$776,L$119)+'СЕТ СН'!$H$14+СВЦЭМ!$D$10+'СЕТ СН'!$H$6-'СЕТ СН'!$H$26</f>
        <v>1309.3206922700001</v>
      </c>
      <c r="M122" s="36">
        <f>SUMIFS(СВЦЭМ!$D$33:$D$776,СВЦЭМ!$A$33:$A$776,$A122,СВЦЭМ!$B$33:$B$776,M$119)+'СЕТ СН'!$H$14+СВЦЭМ!$D$10+'СЕТ СН'!$H$6-'СЕТ СН'!$H$26</f>
        <v>1304.5004355200001</v>
      </c>
      <c r="N122" s="36">
        <f>SUMIFS(СВЦЭМ!$D$33:$D$776,СВЦЭМ!$A$33:$A$776,$A122,СВЦЭМ!$B$33:$B$776,N$119)+'СЕТ СН'!$H$14+СВЦЭМ!$D$10+'СЕТ СН'!$H$6-'СЕТ СН'!$H$26</f>
        <v>1317.9217721200002</v>
      </c>
      <c r="O122" s="36">
        <f>SUMIFS(СВЦЭМ!$D$33:$D$776,СВЦЭМ!$A$33:$A$776,$A122,СВЦЭМ!$B$33:$B$776,O$119)+'СЕТ СН'!$H$14+СВЦЭМ!$D$10+'СЕТ СН'!$H$6-'СЕТ СН'!$H$26</f>
        <v>1330.4568045800002</v>
      </c>
      <c r="P122" s="36">
        <f>SUMIFS(СВЦЭМ!$D$33:$D$776,СВЦЭМ!$A$33:$A$776,$A122,СВЦЭМ!$B$33:$B$776,P$119)+'СЕТ СН'!$H$14+СВЦЭМ!$D$10+'СЕТ СН'!$H$6-'СЕТ СН'!$H$26</f>
        <v>1342.3350953000001</v>
      </c>
      <c r="Q122" s="36">
        <f>SUMIFS(СВЦЭМ!$D$33:$D$776,СВЦЭМ!$A$33:$A$776,$A122,СВЦЭМ!$B$33:$B$776,Q$119)+'СЕТ СН'!$H$14+СВЦЭМ!$D$10+'СЕТ СН'!$H$6-'СЕТ СН'!$H$26</f>
        <v>1346.1594725000002</v>
      </c>
      <c r="R122" s="36">
        <f>SUMIFS(СВЦЭМ!$D$33:$D$776,СВЦЭМ!$A$33:$A$776,$A122,СВЦЭМ!$B$33:$B$776,R$119)+'СЕТ СН'!$H$14+СВЦЭМ!$D$10+'СЕТ СН'!$H$6-'СЕТ СН'!$H$26</f>
        <v>1338.1314232000002</v>
      </c>
      <c r="S122" s="36">
        <f>SUMIFS(СВЦЭМ!$D$33:$D$776,СВЦЭМ!$A$33:$A$776,$A122,СВЦЭМ!$B$33:$B$776,S$119)+'СЕТ СН'!$H$14+СВЦЭМ!$D$10+'СЕТ СН'!$H$6-'СЕТ СН'!$H$26</f>
        <v>1320.4628479800001</v>
      </c>
      <c r="T122" s="36">
        <f>SUMIFS(СВЦЭМ!$D$33:$D$776,СВЦЭМ!$A$33:$A$776,$A122,СВЦЭМ!$B$33:$B$776,T$119)+'СЕТ СН'!$H$14+СВЦЭМ!$D$10+'СЕТ СН'!$H$6-'СЕТ СН'!$H$26</f>
        <v>1301.29588066</v>
      </c>
      <c r="U122" s="36">
        <f>SUMIFS(СВЦЭМ!$D$33:$D$776,СВЦЭМ!$A$33:$A$776,$A122,СВЦЭМ!$B$33:$B$776,U$119)+'СЕТ СН'!$H$14+СВЦЭМ!$D$10+'СЕТ СН'!$H$6-'СЕТ СН'!$H$26</f>
        <v>1305.7394619900001</v>
      </c>
      <c r="V122" s="36">
        <f>SUMIFS(СВЦЭМ!$D$33:$D$776,СВЦЭМ!$A$33:$A$776,$A122,СВЦЭМ!$B$33:$B$776,V$119)+'СЕТ СН'!$H$14+СВЦЭМ!$D$10+'СЕТ СН'!$H$6-'СЕТ СН'!$H$26</f>
        <v>1306.0774461000001</v>
      </c>
      <c r="W122" s="36">
        <f>SUMIFS(СВЦЭМ!$D$33:$D$776,СВЦЭМ!$A$33:$A$776,$A122,СВЦЭМ!$B$33:$B$776,W$119)+'СЕТ СН'!$H$14+СВЦЭМ!$D$10+'СЕТ СН'!$H$6-'СЕТ СН'!$H$26</f>
        <v>1314.7475224</v>
      </c>
      <c r="X122" s="36">
        <f>SUMIFS(СВЦЭМ!$D$33:$D$776,СВЦЭМ!$A$33:$A$776,$A122,СВЦЭМ!$B$33:$B$776,X$119)+'СЕТ СН'!$H$14+СВЦЭМ!$D$10+'СЕТ СН'!$H$6-'СЕТ СН'!$H$26</f>
        <v>1324.2716888500001</v>
      </c>
      <c r="Y122" s="36">
        <f>SUMIFS(СВЦЭМ!$D$33:$D$776,СВЦЭМ!$A$33:$A$776,$A122,СВЦЭМ!$B$33:$B$776,Y$119)+'СЕТ СН'!$H$14+СВЦЭМ!$D$10+'СЕТ СН'!$H$6-'СЕТ СН'!$H$26</f>
        <v>1329.35786437</v>
      </c>
    </row>
    <row r="123" spans="1:27" ht="15.75" x14ac:dyDescent="0.2">
      <c r="A123" s="35">
        <f t="shared" si="3"/>
        <v>44200</v>
      </c>
      <c r="B123" s="36">
        <f>SUMIFS(СВЦЭМ!$D$33:$D$776,СВЦЭМ!$A$33:$A$776,$A123,СВЦЭМ!$B$33:$B$776,B$119)+'СЕТ СН'!$H$14+СВЦЭМ!$D$10+'СЕТ СН'!$H$6-'СЕТ СН'!$H$26</f>
        <v>1348.2743471400001</v>
      </c>
      <c r="C123" s="36">
        <f>SUMIFS(СВЦЭМ!$D$33:$D$776,СВЦЭМ!$A$33:$A$776,$A123,СВЦЭМ!$B$33:$B$776,C$119)+'СЕТ СН'!$H$14+СВЦЭМ!$D$10+'СЕТ СН'!$H$6-'СЕТ СН'!$H$26</f>
        <v>1364.6286826800001</v>
      </c>
      <c r="D123" s="36">
        <f>SUMIFS(СВЦЭМ!$D$33:$D$776,СВЦЭМ!$A$33:$A$776,$A123,СВЦЭМ!$B$33:$B$776,D$119)+'СЕТ СН'!$H$14+СВЦЭМ!$D$10+'СЕТ СН'!$H$6-'СЕТ СН'!$H$26</f>
        <v>1379.2668235600001</v>
      </c>
      <c r="E123" s="36">
        <f>SUMIFS(СВЦЭМ!$D$33:$D$776,СВЦЭМ!$A$33:$A$776,$A123,СВЦЭМ!$B$33:$B$776,E$119)+'СЕТ СН'!$H$14+СВЦЭМ!$D$10+'СЕТ СН'!$H$6-'СЕТ СН'!$H$26</f>
        <v>1403.12529853</v>
      </c>
      <c r="F123" s="36">
        <f>SUMIFS(СВЦЭМ!$D$33:$D$776,СВЦЭМ!$A$33:$A$776,$A123,СВЦЭМ!$B$33:$B$776,F$119)+'СЕТ СН'!$H$14+СВЦЭМ!$D$10+'СЕТ СН'!$H$6-'СЕТ СН'!$H$26</f>
        <v>1369.5991736200001</v>
      </c>
      <c r="G123" s="36">
        <f>SUMIFS(СВЦЭМ!$D$33:$D$776,СВЦЭМ!$A$33:$A$776,$A123,СВЦЭМ!$B$33:$B$776,G$119)+'СЕТ СН'!$H$14+СВЦЭМ!$D$10+'СЕТ СН'!$H$6-'СЕТ СН'!$H$26</f>
        <v>1366.6901214600002</v>
      </c>
      <c r="H123" s="36">
        <f>SUMIFS(СВЦЭМ!$D$33:$D$776,СВЦЭМ!$A$33:$A$776,$A123,СВЦЭМ!$B$33:$B$776,H$119)+'СЕТ СН'!$H$14+СВЦЭМ!$D$10+'СЕТ СН'!$H$6-'СЕТ СН'!$H$26</f>
        <v>1372.0238937400002</v>
      </c>
      <c r="I123" s="36">
        <f>SUMIFS(СВЦЭМ!$D$33:$D$776,СВЦЭМ!$A$33:$A$776,$A123,СВЦЭМ!$B$33:$B$776,I$119)+'СЕТ СН'!$H$14+СВЦЭМ!$D$10+'СЕТ СН'!$H$6-'СЕТ СН'!$H$26</f>
        <v>1355.9235647300002</v>
      </c>
      <c r="J123" s="36">
        <f>SUMIFS(СВЦЭМ!$D$33:$D$776,СВЦЭМ!$A$33:$A$776,$A123,СВЦЭМ!$B$33:$B$776,J$119)+'СЕТ СН'!$H$14+СВЦЭМ!$D$10+'СЕТ СН'!$H$6-'СЕТ СН'!$H$26</f>
        <v>1334.3458358500002</v>
      </c>
      <c r="K123" s="36">
        <f>SUMIFS(СВЦЭМ!$D$33:$D$776,СВЦЭМ!$A$33:$A$776,$A123,СВЦЭМ!$B$33:$B$776,K$119)+'СЕТ СН'!$H$14+СВЦЭМ!$D$10+'СЕТ СН'!$H$6-'СЕТ СН'!$H$26</f>
        <v>1306.3024900200003</v>
      </c>
      <c r="L123" s="36">
        <f>SUMIFS(СВЦЭМ!$D$33:$D$776,СВЦЭМ!$A$33:$A$776,$A123,СВЦЭМ!$B$33:$B$776,L$119)+'СЕТ СН'!$H$14+СВЦЭМ!$D$10+'СЕТ СН'!$H$6-'СЕТ СН'!$H$26</f>
        <v>1295.1172868200001</v>
      </c>
      <c r="M123" s="36">
        <f>SUMIFS(СВЦЭМ!$D$33:$D$776,СВЦЭМ!$A$33:$A$776,$A123,СВЦЭМ!$B$33:$B$776,M$119)+'СЕТ СН'!$H$14+СВЦЭМ!$D$10+'СЕТ СН'!$H$6-'СЕТ СН'!$H$26</f>
        <v>1288.9162658</v>
      </c>
      <c r="N123" s="36">
        <f>SUMIFS(СВЦЭМ!$D$33:$D$776,СВЦЭМ!$A$33:$A$776,$A123,СВЦЭМ!$B$33:$B$776,N$119)+'СЕТ СН'!$H$14+СВЦЭМ!$D$10+'СЕТ СН'!$H$6-'СЕТ СН'!$H$26</f>
        <v>1307.5657826400002</v>
      </c>
      <c r="O123" s="36">
        <f>SUMIFS(СВЦЭМ!$D$33:$D$776,СВЦЭМ!$A$33:$A$776,$A123,СВЦЭМ!$B$33:$B$776,O$119)+'СЕТ СН'!$H$14+СВЦЭМ!$D$10+'СЕТ СН'!$H$6-'СЕТ СН'!$H$26</f>
        <v>1317.5543177100001</v>
      </c>
      <c r="P123" s="36">
        <f>SUMIFS(СВЦЭМ!$D$33:$D$776,СВЦЭМ!$A$33:$A$776,$A123,СВЦЭМ!$B$33:$B$776,P$119)+'СЕТ СН'!$H$14+СВЦЭМ!$D$10+'СЕТ СН'!$H$6-'СЕТ СН'!$H$26</f>
        <v>1328.1882334900001</v>
      </c>
      <c r="Q123" s="36">
        <f>SUMIFS(СВЦЭМ!$D$33:$D$776,СВЦЭМ!$A$33:$A$776,$A123,СВЦЭМ!$B$33:$B$776,Q$119)+'СЕТ СН'!$H$14+СВЦЭМ!$D$10+'СЕТ СН'!$H$6-'СЕТ СН'!$H$26</f>
        <v>1333.6787790300002</v>
      </c>
      <c r="R123" s="36">
        <f>SUMIFS(СВЦЭМ!$D$33:$D$776,СВЦЭМ!$A$33:$A$776,$A123,СВЦЭМ!$B$33:$B$776,R$119)+'СЕТ СН'!$H$14+СВЦЭМ!$D$10+'СЕТ СН'!$H$6-'СЕТ СН'!$H$26</f>
        <v>1318.9293133400001</v>
      </c>
      <c r="S123" s="36">
        <f>SUMIFS(СВЦЭМ!$D$33:$D$776,СВЦЭМ!$A$33:$A$776,$A123,СВЦЭМ!$B$33:$B$776,S$119)+'СЕТ СН'!$H$14+СВЦЭМ!$D$10+'СЕТ СН'!$H$6-'СЕТ СН'!$H$26</f>
        <v>1308.30727174</v>
      </c>
      <c r="T123" s="36">
        <f>SUMIFS(СВЦЭМ!$D$33:$D$776,СВЦЭМ!$A$33:$A$776,$A123,СВЦЭМ!$B$33:$B$776,T$119)+'СЕТ СН'!$H$14+СВЦЭМ!$D$10+'СЕТ СН'!$H$6-'СЕТ СН'!$H$26</f>
        <v>1294.35282426</v>
      </c>
      <c r="U123" s="36">
        <f>SUMIFS(СВЦЭМ!$D$33:$D$776,СВЦЭМ!$A$33:$A$776,$A123,СВЦЭМ!$B$33:$B$776,U$119)+'СЕТ СН'!$H$14+СВЦЭМ!$D$10+'СЕТ СН'!$H$6-'СЕТ СН'!$H$26</f>
        <v>1299.3337331900002</v>
      </c>
      <c r="V123" s="36">
        <f>SUMIFS(СВЦЭМ!$D$33:$D$776,СВЦЭМ!$A$33:$A$776,$A123,СВЦЭМ!$B$33:$B$776,V$119)+'СЕТ СН'!$H$14+СВЦЭМ!$D$10+'СЕТ СН'!$H$6-'СЕТ СН'!$H$26</f>
        <v>1300.84976542</v>
      </c>
      <c r="W123" s="36">
        <f>SUMIFS(СВЦЭМ!$D$33:$D$776,СВЦЭМ!$A$33:$A$776,$A123,СВЦЭМ!$B$33:$B$776,W$119)+'СЕТ СН'!$H$14+СВЦЭМ!$D$10+'СЕТ СН'!$H$6-'СЕТ СН'!$H$26</f>
        <v>1310.2858084300001</v>
      </c>
      <c r="X123" s="36">
        <f>SUMIFS(СВЦЭМ!$D$33:$D$776,СВЦЭМ!$A$33:$A$776,$A123,СВЦЭМ!$B$33:$B$776,X$119)+'СЕТ СН'!$H$14+СВЦЭМ!$D$10+'СЕТ СН'!$H$6-'СЕТ СН'!$H$26</f>
        <v>1327.49358932</v>
      </c>
      <c r="Y123" s="36">
        <f>SUMIFS(СВЦЭМ!$D$33:$D$776,СВЦЭМ!$A$33:$A$776,$A123,СВЦЭМ!$B$33:$B$776,Y$119)+'СЕТ СН'!$H$14+СВЦЭМ!$D$10+'СЕТ СН'!$H$6-'СЕТ СН'!$H$26</f>
        <v>1341.6250249100001</v>
      </c>
    </row>
    <row r="124" spans="1:27" ht="15.75" x14ac:dyDescent="0.2">
      <c r="A124" s="35">
        <f t="shared" si="3"/>
        <v>44201</v>
      </c>
      <c r="B124" s="36">
        <f>SUMIFS(СВЦЭМ!$D$33:$D$776,СВЦЭМ!$A$33:$A$776,$A124,СВЦЭМ!$B$33:$B$776,B$119)+'СЕТ СН'!$H$14+СВЦЭМ!$D$10+'СЕТ СН'!$H$6-'СЕТ СН'!$H$26</f>
        <v>1309.2283856000001</v>
      </c>
      <c r="C124" s="36">
        <f>SUMIFS(СВЦЭМ!$D$33:$D$776,СВЦЭМ!$A$33:$A$776,$A124,СВЦЭМ!$B$33:$B$776,C$119)+'СЕТ СН'!$H$14+СВЦЭМ!$D$10+'СЕТ СН'!$H$6-'СЕТ СН'!$H$26</f>
        <v>1339.5989881900002</v>
      </c>
      <c r="D124" s="36">
        <f>SUMIFS(СВЦЭМ!$D$33:$D$776,СВЦЭМ!$A$33:$A$776,$A124,СВЦЭМ!$B$33:$B$776,D$119)+'СЕТ СН'!$H$14+СВЦЭМ!$D$10+'СЕТ СН'!$H$6-'СЕТ СН'!$H$26</f>
        <v>1352.2869882800001</v>
      </c>
      <c r="E124" s="36">
        <f>SUMIFS(СВЦЭМ!$D$33:$D$776,СВЦЭМ!$A$33:$A$776,$A124,СВЦЭМ!$B$33:$B$776,E$119)+'СЕТ СН'!$H$14+СВЦЭМ!$D$10+'СЕТ СН'!$H$6-'СЕТ СН'!$H$26</f>
        <v>1358.58727002</v>
      </c>
      <c r="F124" s="36">
        <f>SUMIFS(СВЦЭМ!$D$33:$D$776,СВЦЭМ!$A$33:$A$776,$A124,СВЦЭМ!$B$33:$B$776,F$119)+'СЕТ СН'!$H$14+СВЦЭМ!$D$10+'СЕТ СН'!$H$6-'СЕТ СН'!$H$26</f>
        <v>1361.04263616</v>
      </c>
      <c r="G124" s="36">
        <f>SUMIFS(СВЦЭМ!$D$33:$D$776,СВЦЭМ!$A$33:$A$776,$A124,СВЦЭМ!$B$33:$B$776,G$119)+'СЕТ СН'!$H$14+СВЦЭМ!$D$10+'СЕТ СН'!$H$6-'СЕТ СН'!$H$26</f>
        <v>1382.9956080200002</v>
      </c>
      <c r="H124" s="36">
        <f>SUMIFS(СВЦЭМ!$D$33:$D$776,СВЦЭМ!$A$33:$A$776,$A124,СВЦЭМ!$B$33:$B$776,H$119)+'СЕТ СН'!$H$14+СВЦЭМ!$D$10+'СЕТ СН'!$H$6-'СЕТ СН'!$H$26</f>
        <v>1367.63593816</v>
      </c>
      <c r="I124" s="36">
        <f>SUMIFS(СВЦЭМ!$D$33:$D$776,СВЦЭМ!$A$33:$A$776,$A124,СВЦЭМ!$B$33:$B$776,I$119)+'СЕТ СН'!$H$14+СВЦЭМ!$D$10+'СЕТ СН'!$H$6-'СЕТ СН'!$H$26</f>
        <v>1351.0814477500001</v>
      </c>
      <c r="J124" s="36">
        <f>SUMIFS(СВЦЭМ!$D$33:$D$776,СВЦЭМ!$A$33:$A$776,$A124,СВЦЭМ!$B$33:$B$776,J$119)+'СЕТ СН'!$H$14+СВЦЭМ!$D$10+'СЕТ СН'!$H$6-'СЕТ СН'!$H$26</f>
        <v>1326.5617268200001</v>
      </c>
      <c r="K124" s="36">
        <f>SUMIFS(СВЦЭМ!$D$33:$D$776,СВЦЭМ!$A$33:$A$776,$A124,СВЦЭМ!$B$33:$B$776,K$119)+'СЕТ СН'!$H$14+СВЦЭМ!$D$10+'СЕТ СН'!$H$6-'СЕТ СН'!$H$26</f>
        <v>1297.3331346700002</v>
      </c>
      <c r="L124" s="36">
        <f>SUMIFS(СВЦЭМ!$D$33:$D$776,СВЦЭМ!$A$33:$A$776,$A124,СВЦЭМ!$B$33:$B$776,L$119)+'СЕТ СН'!$H$14+СВЦЭМ!$D$10+'СЕТ СН'!$H$6-'СЕТ СН'!$H$26</f>
        <v>1276.79842753</v>
      </c>
      <c r="M124" s="36">
        <f>SUMIFS(СВЦЭМ!$D$33:$D$776,СВЦЭМ!$A$33:$A$776,$A124,СВЦЭМ!$B$33:$B$776,M$119)+'СЕТ СН'!$H$14+СВЦЭМ!$D$10+'СЕТ СН'!$H$6-'СЕТ СН'!$H$26</f>
        <v>1283.8195573100002</v>
      </c>
      <c r="N124" s="36">
        <f>SUMIFS(СВЦЭМ!$D$33:$D$776,СВЦЭМ!$A$33:$A$776,$A124,СВЦЭМ!$B$33:$B$776,N$119)+'СЕТ СН'!$H$14+СВЦЭМ!$D$10+'СЕТ СН'!$H$6-'СЕТ СН'!$H$26</f>
        <v>1316.43222848</v>
      </c>
      <c r="O124" s="36">
        <f>SUMIFS(СВЦЭМ!$D$33:$D$776,СВЦЭМ!$A$33:$A$776,$A124,СВЦЭМ!$B$33:$B$776,O$119)+'СЕТ СН'!$H$14+СВЦЭМ!$D$10+'СЕТ СН'!$H$6-'СЕТ СН'!$H$26</f>
        <v>1343.0120726600001</v>
      </c>
      <c r="P124" s="36">
        <f>SUMIFS(СВЦЭМ!$D$33:$D$776,СВЦЭМ!$A$33:$A$776,$A124,СВЦЭМ!$B$33:$B$776,P$119)+'СЕТ СН'!$H$14+СВЦЭМ!$D$10+'СЕТ СН'!$H$6-'СЕТ СН'!$H$26</f>
        <v>1359.1358375500001</v>
      </c>
      <c r="Q124" s="36">
        <f>SUMIFS(СВЦЭМ!$D$33:$D$776,СВЦЭМ!$A$33:$A$776,$A124,СВЦЭМ!$B$33:$B$776,Q$119)+'СЕТ СН'!$H$14+СВЦЭМ!$D$10+'СЕТ СН'!$H$6-'СЕТ СН'!$H$26</f>
        <v>1364.1601510900002</v>
      </c>
      <c r="R124" s="36">
        <f>SUMIFS(СВЦЭМ!$D$33:$D$776,СВЦЭМ!$A$33:$A$776,$A124,СВЦЭМ!$B$33:$B$776,R$119)+'СЕТ СН'!$H$14+СВЦЭМ!$D$10+'СЕТ СН'!$H$6-'СЕТ СН'!$H$26</f>
        <v>1351.6770602500001</v>
      </c>
      <c r="S124" s="36">
        <f>SUMIFS(СВЦЭМ!$D$33:$D$776,СВЦЭМ!$A$33:$A$776,$A124,СВЦЭМ!$B$33:$B$776,S$119)+'СЕТ СН'!$H$14+СВЦЭМ!$D$10+'СЕТ СН'!$H$6-'СЕТ СН'!$H$26</f>
        <v>1339.7005560700002</v>
      </c>
      <c r="T124" s="36">
        <f>SUMIFS(СВЦЭМ!$D$33:$D$776,СВЦЭМ!$A$33:$A$776,$A124,СВЦЭМ!$B$33:$B$776,T$119)+'СЕТ СН'!$H$14+СВЦЭМ!$D$10+'СЕТ СН'!$H$6-'СЕТ СН'!$H$26</f>
        <v>1308.2756581000001</v>
      </c>
      <c r="U124" s="36">
        <f>SUMIFS(СВЦЭМ!$D$33:$D$776,СВЦЭМ!$A$33:$A$776,$A124,СВЦЭМ!$B$33:$B$776,U$119)+'СЕТ СН'!$H$14+СВЦЭМ!$D$10+'СЕТ СН'!$H$6-'СЕТ СН'!$H$26</f>
        <v>1315.1311483600002</v>
      </c>
      <c r="V124" s="36">
        <f>SUMIFS(СВЦЭМ!$D$33:$D$776,СВЦЭМ!$A$33:$A$776,$A124,СВЦЭМ!$B$33:$B$776,V$119)+'СЕТ СН'!$H$14+СВЦЭМ!$D$10+'СЕТ СН'!$H$6-'СЕТ СН'!$H$26</f>
        <v>1319.9982541300001</v>
      </c>
      <c r="W124" s="36">
        <f>SUMIFS(СВЦЭМ!$D$33:$D$776,СВЦЭМ!$A$33:$A$776,$A124,СВЦЭМ!$B$33:$B$776,W$119)+'СЕТ СН'!$H$14+СВЦЭМ!$D$10+'СЕТ СН'!$H$6-'СЕТ СН'!$H$26</f>
        <v>1335.1967615000001</v>
      </c>
      <c r="X124" s="36">
        <f>SUMIFS(СВЦЭМ!$D$33:$D$776,СВЦЭМ!$A$33:$A$776,$A124,СВЦЭМ!$B$33:$B$776,X$119)+'СЕТ СН'!$H$14+СВЦЭМ!$D$10+'СЕТ СН'!$H$6-'СЕТ СН'!$H$26</f>
        <v>1350.0394110900002</v>
      </c>
      <c r="Y124" s="36">
        <f>SUMIFS(СВЦЭМ!$D$33:$D$776,СВЦЭМ!$A$33:$A$776,$A124,СВЦЭМ!$B$33:$B$776,Y$119)+'СЕТ СН'!$H$14+СВЦЭМ!$D$10+'СЕТ СН'!$H$6-'СЕТ СН'!$H$26</f>
        <v>1366.71921008</v>
      </c>
    </row>
    <row r="125" spans="1:27" ht="15.75" x14ac:dyDescent="0.2">
      <c r="A125" s="35">
        <f t="shared" si="3"/>
        <v>44202</v>
      </c>
      <c r="B125" s="36">
        <f>SUMIFS(СВЦЭМ!$D$33:$D$776,СВЦЭМ!$A$33:$A$776,$A125,СВЦЭМ!$B$33:$B$776,B$119)+'СЕТ СН'!$H$14+СВЦЭМ!$D$10+'СЕТ СН'!$H$6-'СЕТ СН'!$H$26</f>
        <v>1356.8385874000001</v>
      </c>
      <c r="C125" s="36">
        <f>SUMIFS(СВЦЭМ!$D$33:$D$776,СВЦЭМ!$A$33:$A$776,$A125,СВЦЭМ!$B$33:$B$776,C$119)+'СЕТ СН'!$H$14+СВЦЭМ!$D$10+'СЕТ СН'!$H$6-'СЕТ СН'!$H$26</f>
        <v>1387.4544310400001</v>
      </c>
      <c r="D125" s="36">
        <f>SUMIFS(СВЦЭМ!$D$33:$D$776,СВЦЭМ!$A$33:$A$776,$A125,СВЦЭМ!$B$33:$B$776,D$119)+'СЕТ СН'!$H$14+СВЦЭМ!$D$10+'СЕТ СН'!$H$6-'СЕТ СН'!$H$26</f>
        <v>1411.0057718100002</v>
      </c>
      <c r="E125" s="36">
        <f>SUMIFS(СВЦЭМ!$D$33:$D$776,СВЦЭМ!$A$33:$A$776,$A125,СВЦЭМ!$B$33:$B$776,E$119)+'СЕТ СН'!$H$14+СВЦЭМ!$D$10+'СЕТ СН'!$H$6-'СЕТ СН'!$H$26</f>
        <v>1420.2435672300001</v>
      </c>
      <c r="F125" s="36">
        <f>SUMIFS(СВЦЭМ!$D$33:$D$776,СВЦЭМ!$A$33:$A$776,$A125,СВЦЭМ!$B$33:$B$776,F$119)+'СЕТ СН'!$H$14+СВЦЭМ!$D$10+'СЕТ СН'!$H$6-'СЕТ СН'!$H$26</f>
        <v>1431.2920211200001</v>
      </c>
      <c r="G125" s="36">
        <f>SUMIFS(СВЦЭМ!$D$33:$D$776,СВЦЭМ!$A$33:$A$776,$A125,СВЦЭМ!$B$33:$B$776,G$119)+'СЕТ СН'!$H$14+СВЦЭМ!$D$10+'СЕТ СН'!$H$6-'СЕТ СН'!$H$26</f>
        <v>1428.1033833400002</v>
      </c>
      <c r="H125" s="36">
        <f>SUMIFS(СВЦЭМ!$D$33:$D$776,СВЦЭМ!$A$33:$A$776,$A125,СВЦЭМ!$B$33:$B$776,H$119)+'СЕТ СН'!$H$14+СВЦЭМ!$D$10+'СЕТ СН'!$H$6-'СЕТ СН'!$H$26</f>
        <v>1412.2539727000001</v>
      </c>
      <c r="I125" s="36">
        <f>SUMIFS(СВЦЭМ!$D$33:$D$776,СВЦЭМ!$A$33:$A$776,$A125,СВЦЭМ!$B$33:$B$776,I$119)+'СЕТ СН'!$H$14+СВЦЭМ!$D$10+'СЕТ СН'!$H$6-'СЕТ СН'!$H$26</f>
        <v>1386.2963140700001</v>
      </c>
      <c r="J125" s="36">
        <f>SUMIFS(СВЦЭМ!$D$33:$D$776,СВЦЭМ!$A$33:$A$776,$A125,СВЦЭМ!$B$33:$B$776,J$119)+'СЕТ СН'!$H$14+СВЦЭМ!$D$10+'СЕТ СН'!$H$6-'СЕТ СН'!$H$26</f>
        <v>1343.0644479300001</v>
      </c>
      <c r="K125" s="36">
        <f>SUMIFS(СВЦЭМ!$D$33:$D$776,СВЦЭМ!$A$33:$A$776,$A125,СВЦЭМ!$B$33:$B$776,K$119)+'СЕТ СН'!$H$14+СВЦЭМ!$D$10+'СЕТ СН'!$H$6-'СЕТ СН'!$H$26</f>
        <v>1302.1496330300001</v>
      </c>
      <c r="L125" s="36">
        <f>SUMIFS(СВЦЭМ!$D$33:$D$776,СВЦЭМ!$A$33:$A$776,$A125,СВЦЭМ!$B$33:$B$776,L$119)+'СЕТ СН'!$H$14+СВЦЭМ!$D$10+'СЕТ СН'!$H$6-'СЕТ СН'!$H$26</f>
        <v>1289.7268352900001</v>
      </c>
      <c r="M125" s="36">
        <f>SUMIFS(СВЦЭМ!$D$33:$D$776,СВЦЭМ!$A$33:$A$776,$A125,СВЦЭМ!$B$33:$B$776,M$119)+'СЕТ СН'!$H$14+СВЦЭМ!$D$10+'СЕТ СН'!$H$6-'СЕТ СН'!$H$26</f>
        <v>1293.5686878300003</v>
      </c>
      <c r="N125" s="36">
        <f>SUMIFS(СВЦЭМ!$D$33:$D$776,СВЦЭМ!$A$33:$A$776,$A125,СВЦЭМ!$B$33:$B$776,N$119)+'СЕТ СН'!$H$14+СВЦЭМ!$D$10+'СЕТ СН'!$H$6-'СЕТ СН'!$H$26</f>
        <v>1321.4336002500002</v>
      </c>
      <c r="O125" s="36">
        <f>SUMIFS(СВЦЭМ!$D$33:$D$776,СВЦЭМ!$A$33:$A$776,$A125,СВЦЭМ!$B$33:$B$776,O$119)+'СЕТ СН'!$H$14+СВЦЭМ!$D$10+'СЕТ СН'!$H$6-'СЕТ СН'!$H$26</f>
        <v>1337.8690227200002</v>
      </c>
      <c r="P125" s="36">
        <f>SUMIFS(СВЦЭМ!$D$33:$D$776,СВЦЭМ!$A$33:$A$776,$A125,СВЦЭМ!$B$33:$B$776,P$119)+'СЕТ СН'!$H$14+СВЦЭМ!$D$10+'СЕТ СН'!$H$6-'СЕТ СН'!$H$26</f>
        <v>1348.78694539</v>
      </c>
      <c r="Q125" s="36">
        <f>SUMIFS(СВЦЭМ!$D$33:$D$776,СВЦЭМ!$A$33:$A$776,$A125,СВЦЭМ!$B$33:$B$776,Q$119)+'СЕТ СН'!$H$14+СВЦЭМ!$D$10+'СЕТ СН'!$H$6-'СЕТ СН'!$H$26</f>
        <v>1352.98094575</v>
      </c>
      <c r="R125" s="36">
        <f>SUMIFS(СВЦЭМ!$D$33:$D$776,СВЦЭМ!$A$33:$A$776,$A125,СВЦЭМ!$B$33:$B$776,R$119)+'СЕТ СН'!$H$14+СВЦЭМ!$D$10+'СЕТ СН'!$H$6-'СЕТ СН'!$H$26</f>
        <v>1339.1023901000001</v>
      </c>
      <c r="S125" s="36">
        <f>SUMIFS(СВЦЭМ!$D$33:$D$776,СВЦЭМ!$A$33:$A$776,$A125,СВЦЭМ!$B$33:$B$776,S$119)+'СЕТ СН'!$H$14+СВЦЭМ!$D$10+'СЕТ СН'!$H$6-'СЕТ СН'!$H$26</f>
        <v>1313.3224461300001</v>
      </c>
      <c r="T125" s="36">
        <f>SUMIFS(СВЦЭМ!$D$33:$D$776,СВЦЭМ!$A$33:$A$776,$A125,СВЦЭМ!$B$33:$B$776,T$119)+'СЕТ СН'!$H$14+СВЦЭМ!$D$10+'СЕТ СН'!$H$6-'СЕТ СН'!$H$26</f>
        <v>1287.9195836700001</v>
      </c>
      <c r="U125" s="36">
        <f>SUMIFS(СВЦЭМ!$D$33:$D$776,СВЦЭМ!$A$33:$A$776,$A125,СВЦЭМ!$B$33:$B$776,U$119)+'СЕТ СН'!$H$14+СВЦЭМ!$D$10+'СЕТ СН'!$H$6-'СЕТ СН'!$H$26</f>
        <v>1291.3962465600002</v>
      </c>
      <c r="V125" s="36">
        <f>SUMIFS(СВЦЭМ!$D$33:$D$776,СВЦЭМ!$A$33:$A$776,$A125,СВЦЭМ!$B$33:$B$776,V$119)+'СЕТ СН'!$H$14+СВЦЭМ!$D$10+'СЕТ СН'!$H$6-'СЕТ СН'!$H$26</f>
        <v>1298.2152704200003</v>
      </c>
      <c r="W125" s="36">
        <f>SUMIFS(СВЦЭМ!$D$33:$D$776,СВЦЭМ!$A$33:$A$776,$A125,СВЦЭМ!$B$33:$B$776,W$119)+'СЕТ СН'!$H$14+СВЦЭМ!$D$10+'СЕТ СН'!$H$6-'СЕТ СН'!$H$26</f>
        <v>1313.93886174</v>
      </c>
      <c r="X125" s="36">
        <f>SUMIFS(СВЦЭМ!$D$33:$D$776,СВЦЭМ!$A$33:$A$776,$A125,СВЦЭМ!$B$33:$B$776,X$119)+'СЕТ СН'!$H$14+СВЦЭМ!$D$10+'СЕТ СН'!$H$6-'СЕТ СН'!$H$26</f>
        <v>1331.4269047</v>
      </c>
      <c r="Y125" s="36">
        <f>SUMIFS(СВЦЭМ!$D$33:$D$776,СВЦЭМ!$A$33:$A$776,$A125,СВЦЭМ!$B$33:$B$776,Y$119)+'СЕТ СН'!$H$14+СВЦЭМ!$D$10+'СЕТ СН'!$H$6-'СЕТ СН'!$H$26</f>
        <v>1353.59069606</v>
      </c>
    </row>
    <row r="126" spans="1:27" ht="15.75" x14ac:dyDescent="0.2">
      <c r="A126" s="35">
        <f t="shared" si="3"/>
        <v>44203</v>
      </c>
      <c r="B126" s="36">
        <f>SUMIFS(СВЦЭМ!$D$33:$D$776,СВЦЭМ!$A$33:$A$776,$A126,СВЦЭМ!$B$33:$B$776,B$119)+'СЕТ СН'!$H$14+СВЦЭМ!$D$10+'СЕТ СН'!$H$6-'СЕТ СН'!$H$26</f>
        <v>1326.1894021900002</v>
      </c>
      <c r="C126" s="36">
        <f>SUMIFS(СВЦЭМ!$D$33:$D$776,СВЦЭМ!$A$33:$A$776,$A126,СВЦЭМ!$B$33:$B$776,C$119)+'СЕТ СН'!$H$14+СВЦЭМ!$D$10+'СЕТ СН'!$H$6-'СЕТ СН'!$H$26</f>
        <v>1359.24913844</v>
      </c>
      <c r="D126" s="36">
        <f>SUMIFS(СВЦЭМ!$D$33:$D$776,СВЦЭМ!$A$33:$A$776,$A126,СВЦЭМ!$B$33:$B$776,D$119)+'СЕТ СН'!$H$14+СВЦЭМ!$D$10+'СЕТ СН'!$H$6-'СЕТ СН'!$H$26</f>
        <v>1387.31440552</v>
      </c>
      <c r="E126" s="36">
        <f>SUMIFS(СВЦЭМ!$D$33:$D$776,СВЦЭМ!$A$33:$A$776,$A126,СВЦЭМ!$B$33:$B$776,E$119)+'СЕТ СН'!$H$14+СВЦЭМ!$D$10+'СЕТ СН'!$H$6-'СЕТ СН'!$H$26</f>
        <v>1397.4794393300001</v>
      </c>
      <c r="F126" s="36">
        <f>SUMIFS(СВЦЭМ!$D$33:$D$776,СВЦЭМ!$A$33:$A$776,$A126,СВЦЭМ!$B$33:$B$776,F$119)+'СЕТ СН'!$H$14+СВЦЭМ!$D$10+'СЕТ СН'!$H$6-'СЕТ СН'!$H$26</f>
        <v>1407.09460031</v>
      </c>
      <c r="G126" s="36">
        <f>SUMIFS(СВЦЭМ!$D$33:$D$776,СВЦЭМ!$A$33:$A$776,$A126,СВЦЭМ!$B$33:$B$776,G$119)+'СЕТ СН'!$H$14+СВЦЭМ!$D$10+'СЕТ СН'!$H$6-'СЕТ СН'!$H$26</f>
        <v>1400.85780393</v>
      </c>
      <c r="H126" s="36">
        <f>SUMIFS(СВЦЭМ!$D$33:$D$776,СВЦЭМ!$A$33:$A$776,$A126,СВЦЭМ!$B$33:$B$776,H$119)+'СЕТ СН'!$H$14+СВЦЭМ!$D$10+'СЕТ СН'!$H$6-'СЕТ СН'!$H$26</f>
        <v>1384.8722893600002</v>
      </c>
      <c r="I126" s="36">
        <f>SUMIFS(СВЦЭМ!$D$33:$D$776,СВЦЭМ!$A$33:$A$776,$A126,СВЦЭМ!$B$33:$B$776,I$119)+'СЕТ СН'!$H$14+СВЦЭМ!$D$10+'СЕТ СН'!$H$6-'СЕТ СН'!$H$26</f>
        <v>1358.41417273</v>
      </c>
      <c r="J126" s="36">
        <f>SUMIFS(СВЦЭМ!$D$33:$D$776,СВЦЭМ!$A$33:$A$776,$A126,СВЦЭМ!$B$33:$B$776,J$119)+'СЕТ СН'!$H$14+СВЦЭМ!$D$10+'СЕТ СН'!$H$6-'СЕТ СН'!$H$26</f>
        <v>1333.4196593000001</v>
      </c>
      <c r="K126" s="36">
        <f>SUMIFS(СВЦЭМ!$D$33:$D$776,СВЦЭМ!$A$33:$A$776,$A126,СВЦЭМ!$B$33:$B$776,K$119)+'СЕТ СН'!$H$14+СВЦЭМ!$D$10+'СЕТ СН'!$H$6-'СЕТ СН'!$H$26</f>
        <v>1308.4296450500001</v>
      </c>
      <c r="L126" s="36">
        <f>SUMIFS(СВЦЭМ!$D$33:$D$776,СВЦЭМ!$A$33:$A$776,$A126,СВЦЭМ!$B$33:$B$776,L$119)+'СЕТ СН'!$H$14+СВЦЭМ!$D$10+'СЕТ СН'!$H$6-'СЕТ СН'!$H$26</f>
        <v>1293.0034301400001</v>
      </c>
      <c r="M126" s="36">
        <f>SUMIFS(СВЦЭМ!$D$33:$D$776,СВЦЭМ!$A$33:$A$776,$A126,СВЦЭМ!$B$33:$B$776,M$119)+'СЕТ СН'!$H$14+СВЦЭМ!$D$10+'СЕТ СН'!$H$6-'СЕТ СН'!$H$26</f>
        <v>1307.7755723100001</v>
      </c>
      <c r="N126" s="36">
        <f>SUMIFS(СВЦЭМ!$D$33:$D$776,СВЦЭМ!$A$33:$A$776,$A126,СВЦЭМ!$B$33:$B$776,N$119)+'СЕТ СН'!$H$14+СВЦЭМ!$D$10+'СЕТ СН'!$H$6-'СЕТ СН'!$H$26</f>
        <v>1355.6239795800002</v>
      </c>
      <c r="O126" s="36">
        <f>SUMIFS(СВЦЭМ!$D$33:$D$776,СВЦЭМ!$A$33:$A$776,$A126,СВЦЭМ!$B$33:$B$776,O$119)+'СЕТ СН'!$H$14+СВЦЭМ!$D$10+'СЕТ СН'!$H$6-'СЕТ СН'!$H$26</f>
        <v>1363.1101488200002</v>
      </c>
      <c r="P126" s="36">
        <f>SUMIFS(СВЦЭМ!$D$33:$D$776,СВЦЭМ!$A$33:$A$776,$A126,СВЦЭМ!$B$33:$B$776,P$119)+'СЕТ СН'!$H$14+СВЦЭМ!$D$10+'СЕТ СН'!$H$6-'СЕТ СН'!$H$26</f>
        <v>1374.74909933</v>
      </c>
      <c r="Q126" s="36">
        <f>SUMIFS(СВЦЭМ!$D$33:$D$776,СВЦЭМ!$A$33:$A$776,$A126,СВЦЭМ!$B$33:$B$776,Q$119)+'СЕТ СН'!$H$14+СВЦЭМ!$D$10+'СЕТ СН'!$H$6-'СЕТ СН'!$H$26</f>
        <v>1385.68328726</v>
      </c>
      <c r="R126" s="36">
        <f>SUMIFS(СВЦЭМ!$D$33:$D$776,СВЦЭМ!$A$33:$A$776,$A126,СВЦЭМ!$B$33:$B$776,R$119)+'СЕТ СН'!$H$14+СВЦЭМ!$D$10+'СЕТ СН'!$H$6-'СЕТ СН'!$H$26</f>
        <v>1382.7099878600002</v>
      </c>
      <c r="S126" s="36">
        <f>SUMIFS(СВЦЭМ!$D$33:$D$776,СВЦЭМ!$A$33:$A$776,$A126,СВЦЭМ!$B$33:$B$776,S$119)+'СЕТ СН'!$H$14+СВЦЭМ!$D$10+'СЕТ СН'!$H$6-'СЕТ СН'!$H$26</f>
        <v>1358.0609676200002</v>
      </c>
      <c r="T126" s="36">
        <f>SUMIFS(СВЦЭМ!$D$33:$D$776,СВЦЭМ!$A$33:$A$776,$A126,СВЦЭМ!$B$33:$B$776,T$119)+'СЕТ СН'!$H$14+СВЦЭМ!$D$10+'СЕТ СН'!$H$6-'СЕТ СН'!$H$26</f>
        <v>1334.0805520800002</v>
      </c>
      <c r="U126" s="36">
        <f>SUMIFS(СВЦЭМ!$D$33:$D$776,СВЦЭМ!$A$33:$A$776,$A126,СВЦЭМ!$B$33:$B$776,U$119)+'СЕТ СН'!$H$14+СВЦЭМ!$D$10+'СЕТ СН'!$H$6-'СЕТ СН'!$H$26</f>
        <v>1343.15006997</v>
      </c>
      <c r="V126" s="36">
        <f>SUMIFS(СВЦЭМ!$D$33:$D$776,СВЦЭМ!$A$33:$A$776,$A126,СВЦЭМ!$B$33:$B$776,V$119)+'СЕТ СН'!$H$14+СВЦЭМ!$D$10+'СЕТ СН'!$H$6-'СЕТ СН'!$H$26</f>
        <v>1342.1892191000002</v>
      </c>
      <c r="W126" s="36">
        <f>SUMIFS(СВЦЭМ!$D$33:$D$776,СВЦЭМ!$A$33:$A$776,$A126,СВЦЭМ!$B$33:$B$776,W$119)+'СЕТ СН'!$H$14+СВЦЭМ!$D$10+'СЕТ СН'!$H$6-'СЕТ СН'!$H$26</f>
        <v>1360.7735445300002</v>
      </c>
      <c r="X126" s="36">
        <f>SUMIFS(СВЦЭМ!$D$33:$D$776,СВЦЭМ!$A$33:$A$776,$A126,СВЦЭМ!$B$33:$B$776,X$119)+'СЕТ СН'!$H$14+СВЦЭМ!$D$10+'СЕТ СН'!$H$6-'СЕТ СН'!$H$26</f>
        <v>1377.3013860000001</v>
      </c>
      <c r="Y126" s="36">
        <f>SUMIFS(СВЦЭМ!$D$33:$D$776,СВЦЭМ!$A$33:$A$776,$A126,СВЦЭМ!$B$33:$B$776,Y$119)+'СЕТ СН'!$H$14+СВЦЭМ!$D$10+'СЕТ СН'!$H$6-'СЕТ СН'!$H$26</f>
        <v>1400.0153066700002</v>
      </c>
    </row>
    <row r="127" spans="1:27" ht="15.75" x14ac:dyDescent="0.2">
      <c r="A127" s="35">
        <f t="shared" si="3"/>
        <v>44204</v>
      </c>
      <c r="B127" s="36">
        <f>SUMIFS(СВЦЭМ!$D$33:$D$776,СВЦЭМ!$A$33:$A$776,$A127,СВЦЭМ!$B$33:$B$776,B$119)+'СЕТ СН'!$H$14+СВЦЭМ!$D$10+'СЕТ СН'!$H$6-'СЕТ СН'!$H$26</f>
        <v>1339.5202012700001</v>
      </c>
      <c r="C127" s="36">
        <f>SUMIFS(СВЦЭМ!$D$33:$D$776,СВЦЭМ!$A$33:$A$776,$A127,СВЦЭМ!$B$33:$B$776,C$119)+'СЕТ СН'!$H$14+СВЦЭМ!$D$10+'СЕТ СН'!$H$6-'СЕТ СН'!$H$26</f>
        <v>1378.8220631600002</v>
      </c>
      <c r="D127" s="36">
        <f>SUMIFS(СВЦЭМ!$D$33:$D$776,СВЦЭМ!$A$33:$A$776,$A127,СВЦЭМ!$B$33:$B$776,D$119)+'СЕТ СН'!$H$14+СВЦЭМ!$D$10+'СЕТ СН'!$H$6-'СЕТ СН'!$H$26</f>
        <v>1402.98666041</v>
      </c>
      <c r="E127" s="36">
        <f>SUMIFS(СВЦЭМ!$D$33:$D$776,СВЦЭМ!$A$33:$A$776,$A127,СВЦЭМ!$B$33:$B$776,E$119)+'СЕТ СН'!$H$14+СВЦЭМ!$D$10+'СЕТ СН'!$H$6-'СЕТ СН'!$H$26</f>
        <v>1419.7190165000002</v>
      </c>
      <c r="F127" s="36">
        <f>SUMIFS(СВЦЭМ!$D$33:$D$776,СВЦЭМ!$A$33:$A$776,$A127,СВЦЭМ!$B$33:$B$776,F$119)+'СЕТ СН'!$H$14+СВЦЭМ!$D$10+'СЕТ СН'!$H$6-'СЕТ СН'!$H$26</f>
        <v>1426.5182566200001</v>
      </c>
      <c r="G127" s="36">
        <f>SUMIFS(СВЦЭМ!$D$33:$D$776,СВЦЭМ!$A$33:$A$776,$A127,СВЦЭМ!$B$33:$B$776,G$119)+'СЕТ СН'!$H$14+СВЦЭМ!$D$10+'СЕТ СН'!$H$6-'СЕТ СН'!$H$26</f>
        <v>1421.8215575600002</v>
      </c>
      <c r="H127" s="36">
        <f>SUMIFS(СВЦЭМ!$D$33:$D$776,СВЦЭМ!$A$33:$A$776,$A127,СВЦЭМ!$B$33:$B$776,H$119)+'СЕТ СН'!$H$14+СВЦЭМ!$D$10+'СЕТ СН'!$H$6-'СЕТ СН'!$H$26</f>
        <v>1403.67528756</v>
      </c>
      <c r="I127" s="36">
        <f>SUMIFS(СВЦЭМ!$D$33:$D$776,СВЦЭМ!$A$33:$A$776,$A127,СВЦЭМ!$B$33:$B$776,I$119)+'СЕТ СН'!$H$14+СВЦЭМ!$D$10+'СЕТ СН'!$H$6-'СЕТ СН'!$H$26</f>
        <v>1422.8012743000002</v>
      </c>
      <c r="J127" s="36">
        <f>SUMIFS(СВЦЭМ!$D$33:$D$776,СВЦЭМ!$A$33:$A$776,$A127,СВЦЭМ!$B$33:$B$776,J$119)+'СЕТ СН'!$H$14+СВЦЭМ!$D$10+'СЕТ СН'!$H$6-'СЕТ СН'!$H$26</f>
        <v>1396.5458379400002</v>
      </c>
      <c r="K127" s="36">
        <f>SUMIFS(СВЦЭМ!$D$33:$D$776,СВЦЭМ!$A$33:$A$776,$A127,СВЦЭМ!$B$33:$B$776,K$119)+'СЕТ СН'!$H$14+СВЦЭМ!$D$10+'СЕТ СН'!$H$6-'СЕТ СН'!$H$26</f>
        <v>1366.8173056800001</v>
      </c>
      <c r="L127" s="36">
        <f>SUMIFS(СВЦЭМ!$D$33:$D$776,СВЦЭМ!$A$33:$A$776,$A127,СВЦЭМ!$B$33:$B$776,L$119)+'СЕТ СН'!$H$14+СВЦЭМ!$D$10+'СЕТ СН'!$H$6-'СЕТ СН'!$H$26</f>
        <v>1346.0060092600002</v>
      </c>
      <c r="M127" s="36">
        <f>SUMIFS(СВЦЭМ!$D$33:$D$776,СВЦЭМ!$A$33:$A$776,$A127,СВЦЭМ!$B$33:$B$776,M$119)+'СЕТ СН'!$H$14+СВЦЭМ!$D$10+'СЕТ СН'!$H$6-'СЕТ СН'!$H$26</f>
        <v>1335.4129879900001</v>
      </c>
      <c r="N127" s="36">
        <f>SUMIFS(СВЦЭМ!$D$33:$D$776,СВЦЭМ!$A$33:$A$776,$A127,СВЦЭМ!$B$33:$B$776,N$119)+'СЕТ СН'!$H$14+СВЦЭМ!$D$10+'СЕТ СН'!$H$6-'СЕТ СН'!$H$26</f>
        <v>1357.83864171</v>
      </c>
      <c r="O127" s="36">
        <f>SUMIFS(СВЦЭМ!$D$33:$D$776,СВЦЭМ!$A$33:$A$776,$A127,СВЦЭМ!$B$33:$B$776,O$119)+'СЕТ СН'!$H$14+СВЦЭМ!$D$10+'СЕТ СН'!$H$6-'СЕТ СН'!$H$26</f>
        <v>1368.3138776200001</v>
      </c>
      <c r="P127" s="36">
        <f>SUMIFS(СВЦЭМ!$D$33:$D$776,СВЦЭМ!$A$33:$A$776,$A127,СВЦЭМ!$B$33:$B$776,P$119)+'СЕТ СН'!$H$14+СВЦЭМ!$D$10+'СЕТ СН'!$H$6-'СЕТ СН'!$H$26</f>
        <v>1382.9350081100001</v>
      </c>
      <c r="Q127" s="36">
        <f>SUMIFS(СВЦЭМ!$D$33:$D$776,СВЦЭМ!$A$33:$A$776,$A127,СВЦЭМ!$B$33:$B$776,Q$119)+'СЕТ СН'!$H$14+СВЦЭМ!$D$10+'СЕТ СН'!$H$6-'СЕТ СН'!$H$26</f>
        <v>1394.8083814200002</v>
      </c>
      <c r="R127" s="36">
        <f>SUMIFS(СВЦЭМ!$D$33:$D$776,СВЦЭМ!$A$33:$A$776,$A127,СВЦЭМ!$B$33:$B$776,R$119)+'СЕТ СН'!$H$14+СВЦЭМ!$D$10+'СЕТ СН'!$H$6-'СЕТ СН'!$H$26</f>
        <v>1384.6326755300001</v>
      </c>
      <c r="S127" s="36">
        <f>SUMIFS(СВЦЭМ!$D$33:$D$776,СВЦЭМ!$A$33:$A$776,$A127,СВЦЭМ!$B$33:$B$776,S$119)+'СЕТ СН'!$H$14+СВЦЭМ!$D$10+'СЕТ СН'!$H$6-'СЕТ СН'!$H$26</f>
        <v>1356.78153563</v>
      </c>
      <c r="T127" s="36">
        <f>SUMIFS(СВЦЭМ!$D$33:$D$776,СВЦЭМ!$A$33:$A$776,$A127,СВЦЭМ!$B$33:$B$776,T$119)+'СЕТ СН'!$H$14+СВЦЭМ!$D$10+'СЕТ СН'!$H$6-'СЕТ СН'!$H$26</f>
        <v>1334.4266511800001</v>
      </c>
      <c r="U127" s="36">
        <f>SUMIFS(СВЦЭМ!$D$33:$D$776,СВЦЭМ!$A$33:$A$776,$A127,СВЦЭМ!$B$33:$B$776,U$119)+'СЕТ СН'!$H$14+СВЦЭМ!$D$10+'СЕТ СН'!$H$6-'СЕТ СН'!$H$26</f>
        <v>1337.0804353800002</v>
      </c>
      <c r="V127" s="36">
        <f>SUMIFS(СВЦЭМ!$D$33:$D$776,СВЦЭМ!$A$33:$A$776,$A127,СВЦЭМ!$B$33:$B$776,V$119)+'СЕТ СН'!$H$14+СВЦЭМ!$D$10+'СЕТ СН'!$H$6-'СЕТ СН'!$H$26</f>
        <v>1341.9435542200001</v>
      </c>
      <c r="W127" s="36">
        <f>SUMIFS(СВЦЭМ!$D$33:$D$776,СВЦЭМ!$A$33:$A$776,$A127,СВЦЭМ!$B$33:$B$776,W$119)+'СЕТ СН'!$H$14+СВЦЭМ!$D$10+'СЕТ СН'!$H$6-'СЕТ СН'!$H$26</f>
        <v>1356.1416985500002</v>
      </c>
      <c r="X127" s="36">
        <f>SUMIFS(СВЦЭМ!$D$33:$D$776,СВЦЭМ!$A$33:$A$776,$A127,СВЦЭМ!$B$33:$B$776,X$119)+'СЕТ СН'!$H$14+СВЦЭМ!$D$10+'СЕТ СН'!$H$6-'СЕТ СН'!$H$26</f>
        <v>1368.1394937500002</v>
      </c>
      <c r="Y127" s="36">
        <f>SUMIFS(СВЦЭМ!$D$33:$D$776,СВЦЭМ!$A$33:$A$776,$A127,СВЦЭМ!$B$33:$B$776,Y$119)+'СЕТ СН'!$H$14+СВЦЭМ!$D$10+'СЕТ СН'!$H$6-'СЕТ СН'!$H$26</f>
        <v>1389.4730852100001</v>
      </c>
    </row>
    <row r="128" spans="1:27" ht="15.75" x14ac:dyDescent="0.2">
      <c r="A128" s="35">
        <f t="shared" si="3"/>
        <v>44205</v>
      </c>
      <c r="B128" s="36">
        <f>SUMIFS(СВЦЭМ!$D$33:$D$776,СВЦЭМ!$A$33:$A$776,$A128,СВЦЭМ!$B$33:$B$776,B$119)+'СЕТ СН'!$H$14+СВЦЭМ!$D$10+'СЕТ СН'!$H$6-'СЕТ СН'!$H$26</f>
        <v>1364.2642600500001</v>
      </c>
      <c r="C128" s="36">
        <f>SUMIFS(СВЦЭМ!$D$33:$D$776,СВЦЭМ!$A$33:$A$776,$A128,СВЦЭМ!$B$33:$B$776,C$119)+'СЕТ СН'!$H$14+СВЦЭМ!$D$10+'СЕТ СН'!$H$6-'СЕТ СН'!$H$26</f>
        <v>1393.2974304200002</v>
      </c>
      <c r="D128" s="36">
        <f>SUMIFS(СВЦЭМ!$D$33:$D$776,СВЦЭМ!$A$33:$A$776,$A128,СВЦЭМ!$B$33:$B$776,D$119)+'СЕТ СН'!$H$14+СВЦЭМ!$D$10+'СЕТ СН'!$H$6-'СЕТ СН'!$H$26</f>
        <v>1410.0283268100002</v>
      </c>
      <c r="E128" s="36">
        <f>SUMIFS(СВЦЭМ!$D$33:$D$776,СВЦЭМ!$A$33:$A$776,$A128,СВЦЭМ!$B$33:$B$776,E$119)+'СЕТ СН'!$H$14+СВЦЭМ!$D$10+'СЕТ СН'!$H$6-'СЕТ СН'!$H$26</f>
        <v>1417.2486475100002</v>
      </c>
      <c r="F128" s="36">
        <f>SUMIFS(СВЦЭМ!$D$33:$D$776,СВЦЭМ!$A$33:$A$776,$A128,СВЦЭМ!$B$33:$B$776,F$119)+'СЕТ СН'!$H$14+СВЦЭМ!$D$10+'СЕТ СН'!$H$6-'СЕТ СН'!$H$26</f>
        <v>1423.8234981100002</v>
      </c>
      <c r="G128" s="36">
        <f>SUMIFS(СВЦЭМ!$D$33:$D$776,СВЦЭМ!$A$33:$A$776,$A128,СВЦЭМ!$B$33:$B$776,G$119)+'СЕТ СН'!$H$14+СВЦЭМ!$D$10+'СЕТ СН'!$H$6-'СЕТ СН'!$H$26</f>
        <v>1419.22015117</v>
      </c>
      <c r="H128" s="36">
        <f>SUMIFS(СВЦЭМ!$D$33:$D$776,СВЦЭМ!$A$33:$A$776,$A128,СВЦЭМ!$B$33:$B$776,H$119)+'СЕТ СН'!$H$14+СВЦЭМ!$D$10+'СЕТ СН'!$H$6-'СЕТ СН'!$H$26</f>
        <v>1410.53892741</v>
      </c>
      <c r="I128" s="36">
        <f>SUMIFS(СВЦЭМ!$D$33:$D$776,СВЦЭМ!$A$33:$A$776,$A128,СВЦЭМ!$B$33:$B$776,I$119)+'СЕТ СН'!$H$14+СВЦЭМ!$D$10+'СЕТ СН'!$H$6-'СЕТ СН'!$H$26</f>
        <v>1383.08086776</v>
      </c>
      <c r="J128" s="36">
        <f>SUMIFS(СВЦЭМ!$D$33:$D$776,СВЦЭМ!$A$33:$A$776,$A128,СВЦЭМ!$B$33:$B$776,J$119)+'СЕТ СН'!$H$14+СВЦЭМ!$D$10+'СЕТ СН'!$H$6-'СЕТ СН'!$H$26</f>
        <v>1358.9869530100002</v>
      </c>
      <c r="K128" s="36">
        <f>SUMIFS(СВЦЭМ!$D$33:$D$776,СВЦЭМ!$A$33:$A$776,$A128,СВЦЭМ!$B$33:$B$776,K$119)+'СЕТ СН'!$H$14+СВЦЭМ!$D$10+'СЕТ СН'!$H$6-'СЕТ СН'!$H$26</f>
        <v>1338.0419404000002</v>
      </c>
      <c r="L128" s="36">
        <f>SUMIFS(СВЦЭМ!$D$33:$D$776,СВЦЭМ!$A$33:$A$776,$A128,СВЦЭМ!$B$33:$B$776,L$119)+'СЕТ СН'!$H$14+СВЦЭМ!$D$10+'СЕТ СН'!$H$6-'СЕТ СН'!$H$26</f>
        <v>1323.4531310000002</v>
      </c>
      <c r="M128" s="36">
        <f>SUMIFS(СВЦЭМ!$D$33:$D$776,СВЦЭМ!$A$33:$A$776,$A128,СВЦЭМ!$B$33:$B$776,M$119)+'СЕТ СН'!$H$14+СВЦЭМ!$D$10+'СЕТ СН'!$H$6-'СЕТ СН'!$H$26</f>
        <v>1318.6133029300001</v>
      </c>
      <c r="N128" s="36">
        <f>SUMIFS(СВЦЭМ!$D$33:$D$776,СВЦЭМ!$A$33:$A$776,$A128,СВЦЭМ!$B$33:$B$776,N$119)+'СЕТ СН'!$H$14+СВЦЭМ!$D$10+'СЕТ СН'!$H$6-'СЕТ СН'!$H$26</f>
        <v>1337.3843345800001</v>
      </c>
      <c r="O128" s="36">
        <f>SUMIFS(СВЦЭМ!$D$33:$D$776,СВЦЭМ!$A$33:$A$776,$A128,СВЦЭМ!$B$33:$B$776,O$119)+'СЕТ СН'!$H$14+СВЦЭМ!$D$10+'СЕТ СН'!$H$6-'СЕТ СН'!$H$26</f>
        <v>1350.3842536700001</v>
      </c>
      <c r="P128" s="36">
        <f>SUMIFS(СВЦЭМ!$D$33:$D$776,СВЦЭМ!$A$33:$A$776,$A128,СВЦЭМ!$B$33:$B$776,P$119)+'СЕТ СН'!$H$14+СВЦЭМ!$D$10+'СЕТ СН'!$H$6-'СЕТ СН'!$H$26</f>
        <v>1358.0225211300001</v>
      </c>
      <c r="Q128" s="36">
        <f>SUMIFS(СВЦЭМ!$D$33:$D$776,СВЦЭМ!$A$33:$A$776,$A128,СВЦЭМ!$B$33:$B$776,Q$119)+'СЕТ СН'!$H$14+СВЦЭМ!$D$10+'СЕТ СН'!$H$6-'СЕТ СН'!$H$26</f>
        <v>1360.7671058800001</v>
      </c>
      <c r="R128" s="36">
        <f>SUMIFS(СВЦЭМ!$D$33:$D$776,СВЦЭМ!$A$33:$A$776,$A128,СВЦЭМ!$B$33:$B$776,R$119)+'СЕТ СН'!$H$14+СВЦЭМ!$D$10+'СЕТ СН'!$H$6-'СЕТ СН'!$H$26</f>
        <v>1349.6667404700001</v>
      </c>
      <c r="S128" s="36">
        <f>SUMIFS(СВЦЭМ!$D$33:$D$776,СВЦЭМ!$A$33:$A$776,$A128,СВЦЭМ!$B$33:$B$776,S$119)+'СЕТ СН'!$H$14+СВЦЭМ!$D$10+'СЕТ СН'!$H$6-'СЕТ СН'!$H$26</f>
        <v>1331.9631253000002</v>
      </c>
      <c r="T128" s="36">
        <f>SUMIFS(СВЦЭМ!$D$33:$D$776,СВЦЭМ!$A$33:$A$776,$A128,СВЦЭМ!$B$33:$B$776,T$119)+'СЕТ СН'!$H$14+СВЦЭМ!$D$10+'СЕТ СН'!$H$6-'СЕТ СН'!$H$26</f>
        <v>1313.18663694</v>
      </c>
      <c r="U128" s="36">
        <f>SUMIFS(СВЦЭМ!$D$33:$D$776,СВЦЭМ!$A$33:$A$776,$A128,СВЦЭМ!$B$33:$B$776,U$119)+'СЕТ СН'!$H$14+СВЦЭМ!$D$10+'СЕТ СН'!$H$6-'СЕТ СН'!$H$26</f>
        <v>1313.5762608800001</v>
      </c>
      <c r="V128" s="36">
        <f>SUMIFS(СВЦЭМ!$D$33:$D$776,СВЦЭМ!$A$33:$A$776,$A128,СВЦЭМ!$B$33:$B$776,V$119)+'СЕТ СН'!$H$14+СВЦЭМ!$D$10+'СЕТ СН'!$H$6-'СЕТ СН'!$H$26</f>
        <v>1306.8655228500002</v>
      </c>
      <c r="W128" s="36">
        <f>SUMIFS(СВЦЭМ!$D$33:$D$776,СВЦЭМ!$A$33:$A$776,$A128,СВЦЭМ!$B$33:$B$776,W$119)+'СЕТ СН'!$H$14+СВЦЭМ!$D$10+'СЕТ СН'!$H$6-'СЕТ СН'!$H$26</f>
        <v>1328.0122377100001</v>
      </c>
      <c r="X128" s="36">
        <f>SUMIFS(СВЦЭМ!$D$33:$D$776,СВЦЭМ!$A$33:$A$776,$A128,СВЦЭМ!$B$33:$B$776,X$119)+'СЕТ СН'!$H$14+СВЦЭМ!$D$10+'СЕТ СН'!$H$6-'СЕТ СН'!$H$26</f>
        <v>1342.1146588200002</v>
      </c>
      <c r="Y128" s="36">
        <f>SUMIFS(СВЦЭМ!$D$33:$D$776,СВЦЭМ!$A$33:$A$776,$A128,СВЦЭМ!$B$33:$B$776,Y$119)+'СЕТ СН'!$H$14+СВЦЭМ!$D$10+'СЕТ СН'!$H$6-'СЕТ СН'!$H$26</f>
        <v>1356.8625219</v>
      </c>
    </row>
    <row r="129" spans="1:25" ht="15.75" x14ac:dyDescent="0.2">
      <c r="A129" s="35">
        <f t="shared" si="3"/>
        <v>44206</v>
      </c>
      <c r="B129" s="36">
        <f>SUMIFS(СВЦЭМ!$D$33:$D$776,СВЦЭМ!$A$33:$A$776,$A129,СВЦЭМ!$B$33:$B$776,B$119)+'СЕТ СН'!$H$14+СВЦЭМ!$D$10+'СЕТ СН'!$H$6-'СЕТ СН'!$H$26</f>
        <v>1353.3186003500002</v>
      </c>
      <c r="C129" s="36">
        <f>SUMIFS(СВЦЭМ!$D$33:$D$776,СВЦЭМ!$A$33:$A$776,$A129,СВЦЭМ!$B$33:$B$776,C$119)+'СЕТ СН'!$H$14+СВЦЭМ!$D$10+'СЕТ СН'!$H$6-'СЕТ СН'!$H$26</f>
        <v>1388.6926836600001</v>
      </c>
      <c r="D129" s="36">
        <f>SUMIFS(СВЦЭМ!$D$33:$D$776,СВЦЭМ!$A$33:$A$776,$A129,СВЦЭМ!$B$33:$B$776,D$119)+'СЕТ СН'!$H$14+СВЦЭМ!$D$10+'СЕТ СН'!$H$6-'СЕТ СН'!$H$26</f>
        <v>1412.1278240900001</v>
      </c>
      <c r="E129" s="36">
        <f>SUMIFS(СВЦЭМ!$D$33:$D$776,СВЦЭМ!$A$33:$A$776,$A129,СВЦЭМ!$B$33:$B$776,E$119)+'СЕТ СН'!$H$14+СВЦЭМ!$D$10+'СЕТ СН'!$H$6-'СЕТ СН'!$H$26</f>
        <v>1419.3116964600001</v>
      </c>
      <c r="F129" s="36">
        <f>SUMIFS(СВЦЭМ!$D$33:$D$776,СВЦЭМ!$A$33:$A$776,$A129,СВЦЭМ!$B$33:$B$776,F$119)+'СЕТ СН'!$H$14+СВЦЭМ!$D$10+'СЕТ СН'!$H$6-'СЕТ СН'!$H$26</f>
        <v>1430.6655116900001</v>
      </c>
      <c r="G129" s="36">
        <f>SUMIFS(СВЦЭМ!$D$33:$D$776,СВЦЭМ!$A$33:$A$776,$A129,СВЦЭМ!$B$33:$B$776,G$119)+'СЕТ СН'!$H$14+СВЦЭМ!$D$10+'СЕТ СН'!$H$6-'СЕТ СН'!$H$26</f>
        <v>1426.6295893900001</v>
      </c>
      <c r="H129" s="36">
        <f>SUMIFS(СВЦЭМ!$D$33:$D$776,СВЦЭМ!$A$33:$A$776,$A129,СВЦЭМ!$B$33:$B$776,H$119)+'СЕТ СН'!$H$14+СВЦЭМ!$D$10+'СЕТ СН'!$H$6-'СЕТ СН'!$H$26</f>
        <v>1413.3994877300001</v>
      </c>
      <c r="I129" s="36">
        <f>SUMIFS(СВЦЭМ!$D$33:$D$776,СВЦЭМ!$A$33:$A$776,$A129,СВЦЭМ!$B$33:$B$776,I$119)+'СЕТ СН'!$H$14+СВЦЭМ!$D$10+'СЕТ СН'!$H$6-'СЕТ СН'!$H$26</f>
        <v>1404.1244829700001</v>
      </c>
      <c r="J129" s="36">
        <f>SUMIFS(СВЦЭМ!$D$33:$D$776,СВЦЭМ!$A$33:$A$776,$A129,СВЦЭМ!$B$33:$B$776,J$119)+'СЕТ СН'!$H$14+СВЦЭМ!$D$10+'СЕТ СН'!$H$6-'СЕТ СН'!$H$26</f>
        <v>1395.88591339</v>
      </c>
      <c r="K129" s="36">
        <f>SUMIFS(СВЦЭМ!$D$33:$D$776,СВЦЭМ!$A$33:$A$776,$A129,СВЦЭМ!$B$33:$B$776,K$119)+'СЕТ СН'!$H$14+СВЦЭМ!$D$10+'СЕТ СН'!$H$6-'СЕТ СН'!$H$26</f>
        <v>1369.0999795</v>
      </c>
      <c r="L129" s="36">
        <f>SUMIFS(СВЦЭМ!$D$33:$D$776,СВЦЭМ!$A$33:$A$776,$A129,СВЦЭМ!$B$33:$B$776,L$119)+'СЕТ СН'!$H$14+СВЦЭМ!$D$10+'СЕТ СН'!$H$6-'СЕТ СН'!$H$26</f>
        <v>1340.3964988800001</v>
      </c>
      <c r="M129" s="36">
        <f>SUMIFS(СВЦЭМ!$D$33:$D$776,СВЦЭМ!$A$33:$A$776,$A129,СВЦЭМ!$B$33:$B$776,M$119)+'СЕТ СН'!$H$14+СВЦЭМ!$D$10+'СЕТ СН'!$H$6-'СЕТ СН'!$H$26</f>
        <v>1335.9166233400001</v>
      </c>
      <c r="N129" s="36">
        <f>SUMIFS(СВЦЭМ!$D$33:$D$776,СВЦЭМ!$A$33:$A$776,$A129,СВЦЭМ!$B$33:$B$776,N$119)+'СЕТ СН'!$H$14+СВЦЭМ!$D$10+'СЕТ СН'!$H$6-'СЕТ СН'!$H$26</f>
        <v>1354.5103539500001</v>
      </c>
      <c r="O129" s="36">
        <f>SUMIFS(СВЦЭМ!$D$33:$D$776,СВЦЭМ!$A$33:$A$776,$A129,СВЦЭМ!$B$33:$B$776,O$119)+'СЕТ СН'!$H$14+СВЦЭМ!$D$10+'СЕТ СН'!$H$6-'СЕТ СН'!$H$26</f>
        <v>1363.9374923</v>
      </c>
      <c r="P129" s="36">
        <f>SUMIFS(СВЦЭМ!$D$33:$D$776,СВЦЭМ!$A$33:$A$776,$A129,СВЦЭМ!$B$33:$B$776,P$119)+'СЕТ СН'!$H$14+СВЦЭМ!$D$10+'СЕТ СН'!$H$6-'СЕТ СН'!$H$26</f>
        <v>1374.1135039600001</v>
      </c>
      <c r="Q129" s="36">
        <f>SUMIFS(СВЦЭМ!$D$33:$D$776,СВЦЭМ!$A$33:$A$776,$A129,СВЦЭМ!$B$33:$B$776,Q$119)+'СЕТ СН'!$H$14+СВЦЭМ!$D$10+'СЕТ СН'!$H$6-'СЕТ СН'!$H$26</f>
        <v>1376.7349415400001</v>
      </c>
      <c r="R129" s="36">
        <f>SUMIFS(СВЦЭМ!$D$33:$D$776,СВЦЭМ!$A$33:$A$776,$A129,СВЦЭМ!$B$33:$B$776,R$119)+'СЕТ СН'!$H$14+СВЦЭМ!$D$10+'СЕТ СН'!$H$6-'СЕТ СН'!$H$26</f>
        <v>1361.9628680200001</v>
      </c>
      <c r="S129" s="36">
        <f>SUMIFS(СВЦЭМ!$D$33:$D$776,СВЦЭМ!$A$33:$A$776,$A129,СВЦЭМ!$B$33:$B$776,S$119)+'СЕТ СН'!$H$14+СВЦЭМ!$D$10+'СЕТ СН'!$H$6-'СЕТ СН'!$H$26</f>
        <v>1335.2716023600001</v>
      </c>
      <c r="T129" s="36">
        <f>SUMIFS(СВЦЭМ!$D$33:$D$776,СВЦЭМ!$A$33:$A$776,$A129,СВЦЭМ!$B$33:$B$776,T$119)+'СЕТ СН'!$H$14+СВЦЭМ!$D$10+'СЕТ СН'!$H$6-'СЕТ СН'!$H$26</f>
        <v>1308.8505289700001</v>
      </c>
      <c r="U129" s="36">
        <f>SUMIFS(СВЦЭМ!$D$33:$D$776,СВЦЭМ!$A$33:$A$776,$A129,СВЦЭМ!$B$33:$B$776,U$119)+'СЕТ СН'!$H$14+СВЦЭМ!$D$10+'СЕТ СН'!$H$6-'СЕТ СН'!$H$26</f>
        <v>1313.85841695</v>
      </c>
      <c r="V129" s="36">
        <f>SUMIFS(СВЦЭМ!$D$33:$D$776,СВЦЭМ!$A$33:$A$776,$A129,СВЦЭМ!$B$33:$B$776,V$119)+'СЕТ СН'!$H$14+СВЦЭМ!$D$10+'СЕТ СН'!$H$6-'СЕТ СН'!$H$26</f>
        <v>1309.77051729</v>
      </c>
      <c r="W129" s="36">
        <f>SUMIFS(СВЦЭМ!$D$33:$D$776,СВЦЭМ!$A$33:$A$776,$A129,СВЦЭМ!$B$33:$B$776,W$119)+'СЕТ СН'!$H$14+СВЦЭМ!$D$10+'СЕТ СН'!$H$6-'СЕТ СН'!$H$26</f>
        <v>1333.6051869100002</v>
      </c>
      <c r="X129" s="36">
        <f>SUMIFS(СВЦЭМ!$D$33:$D$776,СВЦЭМ!$A$33:$A$776,$A129,СВЦЭМ!$B$33:$B$776,X$119)+'СЕТ СН'!$H$14+СВЦЭМ!$D$10+'СЕТ СН'!$H$6-'СЕТ СН'!$H$26</f>
        <v>1353.4316701400001</v>
      </c>
      <c r="Y129" s="36">
        <f>SUMIFS(СВЦЭМ!$D$33:$D$776,СВЦЭМ!$A$33:$A$776,$A129,СВЦЭМ!$B$33:$B$776,Y$119)+'СЕТ СН'!$H$14+СВЦЭМ!$D$10+'СЕТ СН'!$H$6-'СЕТ СН'!$H$26</f>
        <v>1372.22803335</v>
      </c>
    </row>
    <row r="130" spans="1:25" ht="15.75" x14ac:dyDescent="0.2">
      <c r="A130" s="35">
        <f t="shared" si="3"/>
        <v>44207</v>
      </c>
      <c r="B130" s="36">
        <f>SUMIFS(СВЦЭМ!$D$33:$D$776,СВЦЭМ!$A$33:$A$776,$A130,СВЦЭМ!$B$33:$B$776,B$119)+'СЕТ СН'!$H$14+СВЦЭМ!$D$10+'СЕТ СН'!$H$6-'СЕТ СН'!$H$26</f>
        <v>1411.6944759900002</v>
      </c>
      <c r="C130" s="36">
        <f>SUMIFS(СВЦЭМ!$D$33:$D$776,СВЦЭМ!$A$33:$A$776,$A130,СВЦЭМ!$B$33:$B$776,C$119)+'СЕТ СН'!$H$14+СВЦЭМ!$D$10+'СЕТ СН'!$H$6-'СЕТ СН'!$H$26</f>
        <v>1451.6064760800002</v>
      </c>
      <c r="D130" s="36">
        <f>SUMIFS(СВЦЭМ!$D$33:$D$776,СВЦЭМ!$A$33:$A$776,$A130,СВЦЭМ!$B$33:$B$776,D$119)+'СЕТ СН'!$H$14+СВЦЭМ!$D$10+'СЕТ СН'!$H$6-'СЕТ СН'!$H$26</f>
        <v>1458.0312646300001</v>
      </c>
      <c r="E130" s="36">
        <f>SUMIFS(СВЦЭМ!$D$33:$D$776,СВЦЭМ!$A$33:$A$776,$A130,СВЦЭМ!$B$33:$B$776,E$119)+'СЕТ СН'!$H$14+СВЦЭМ!$D$10+'СЕТ СН'!$H$6-'СЕТ СН'!$H$26</f>
        <v>1453.9953204000001</v>
      </c>
      <c r="F130" s="36">
        <f>SUMIFS(СВЦЭМ!$D$33:$D$776,СВЦЭМ!$A$33:$A$776,$A130,СВЦЭМ!$B$33:$B$776,F$119)+'СЕТ СН'!$H$14+СВЦЭМ!$D$10+'СЕТ СН'!$H$6-'СЕТ СН'!$H$26</f>
        <v>1456.6252260600002</v>
      </c>
      <c r="G130" s="36">
        <f>SUMIFS(СВЦЭМ!$D$33:$D$776,СВЦЭМ!$A$33:$A$776,$A130,СВЦЭМ!$B$33:$B$776,G$119)+'СЕТ СН'!$H$14+СВЦЭМ!$D$10+'СЕТ СН'!$H$6-'СЕТ СН'!$H$26</f>
        <v>1461.7139302800001</v>
      </c>
      <c r="H130" s="36">
        <f>SUMIFS(СВЦЭМ!$D$33:$D$776,СВЦЭМ!$A$33:$A$776,$A130,СВЦЭМ!$B$33:$B$776,H$119)+'СЕТ СН'!$H$14+СВЦЭМ!$D$10+'СЕТ СН'!$H$6-'СЕТ СН'!$H$26</f>
        <v>1452.0029588200002</v>
      </c>
      <c r="I130" s="36">
        <f>SUMIFS(СВЦЭМ!$D$33:$D$776,СВЦЭМ!$A$33:$A$776,$A130,СВЦЭМ!$B$33:$B$776,I$119)+'СЕТ СН'!$H$14+СВЦЭМ!$D$10+'СЕТ СН'!$H$6-'СЕТ СН'!$H$26</f>
        <v>1409.1355020800002</v>
      </c>
      <c r="J130" s="36">
        <f>SUMIFS(СВЦЭМ!$D$33:$D$776,СВЦЭМ!$A$33:$A$776,$A130,СВЦЭМ!$B$33:$B$776,J$119)+'СЕТ СН'!$H$14+СВЦЭМ!$D$10+'СЕТ СН'!$H$6-'СЕТ СН'!$H$26</f>
        <v>1371.7219074300001</v>
      </c>
      <c r="K130" s="36">
        <f>SUMIFS(СВЦЭМ!$D$33:$D$776,СВЦЭМ!$A$33:$A$776,$A130,СВЦЭМ!$B$33:$B$776,K$119)+'СЕТ СН'!$H$14+СВЦЭМ!$D$10+'СЕТ СН'!$H$6-'СЕТ СН'!$H$26</f>
        <v>1355.2213608500001</v>
      </c>
      <c r="L130" s="36">
        <f>SUMIFS(СВЦЭМ!$D$33:$D$776,СВЦЭМ!$A$33:$A$776,$A130,СВЦЭМ!$B$33:$B$776,L$119)+'СЕТ СН'!$H$14+СВЦЭМ!$D$10+'СЕТ СН'!$H$6-'СЕТ СН'!$H$26</f>
        <v>1350.31121183</v>
      </c>
      <c r="M130" s="36">
        <f>SUMIFS(СВЦЭМ!$D$33:$D$776,СВЦЭМ!$A$33:$A$776,$A130,СВЦЭМ!$B$33:$B$776,M$119)+'СЕТ СН'!$H$14+СВЦЭМ!$D$10+'СЕТ СН'!$H$6-'СЕТ СН'!$H$26</f>
        <v>1358.3680868800002</v>
      </c>
      <c r="N130" s="36">
        <f>SUMIFS(СВЦЭМ!$D$33:$D$776,СВЦЭМ!$A$33:$A$776,$A130,СВЦЭМ!$B$33:$B$776,N$119)+'СЕТ СН'!$H$14+СВЦЭМ!$D$10+'СЕТ СН'!$H$6-'СЕТ СН'!$H$26</f>
        <v>1368.5840155400001</v>
      </c>
      <c r="O130" s="36">
        <f>SUMIFS(СВЦЭМ!$D$33:$D$776,СВЦЭМ!$A$33:$A$776,$A130,СВЦЭМ!$B$33:$B$776,O$119)+'СЕТ СН'!$H$14+СВЦЭМ!$D$10+'СЕТ СН'!$H$6-'СЕТ СН'!$H$26</f>
        <v>1378.9264116200002</v>
      </c>
      <c r="P130" s="36">
        <f>SUMIFS(СВЦЭМ!$D$33:$D$776,СВЦЭМ!$A$33:$A$776,$A130,СВЦЭМ!$B$33:$B$776,P$119)+'СЕТ СН'!$H$14+СВЦЭМ!$D$10+'СЕТ СН'!$H$6-'СЕТ СН'!$H$26</f>
        <v>1391.0334671400001</v>
      </c>
      <c r="Q130" s="36">
        <f>SUMIFS(СВЦЭМ!$D$33:$D$776,СВЦЭМ!$A$33:$A$776,$A130,СВЦЭМ!$B$33:$B$776,Q$119)+'СЕТ СН'!$H$14+СВЦЭМ!$D$10+'СЕТ СН'!$H$6-'СЕТ СН'!$H$26</f>
        <v>1397.9794878500002</v>
      </c>
      <c r="R130" s="36">
        <f>SUMIFS(СВЦЭМ!$D$33:$D$776,СВЦЭМ!$A$33:$A$776,$A130,СВЦЭМ!$B$33:$B$776,R$119)+'СЕТ СН'!$H$14+СВЦЭМ!$D$10+'СЕТ СН'!$H$6-'СЕТ СН'!$H$26</f>
        <v>1385.7458319300001</v>
      </c>
      <c r="S130" s="36">
        <f>SUMIFS(СВЦЭМ!$D$33:$D$776,СВЦЭМ!$A$33:$A$776,$A130,СВЦЭМ!$B$33:$B$776,S$119)+'СЕТ СН'!$H$14+СВЦЭМ!$D$10+'СЕТ СН'!$H$6-'СЕТ СН'!$H$26</f>
        <v>1360.9714355200001</v>
      </c>
      <c r="T130" s="36">
        <f>SUMIFS(СВЦЭМ!$D$33:$D$776,СВЦЭМ!$A$33:$A$776,$A130,СВЦЭМ!$B$33:$B$776,T$119)+'СЕТ СН'!$H$14+СВЦЭМ!$D$10+'СЕТ СН'!$H$6-'СЕТ СН'!$H$26</f>
        <v>1332.39211677</v>
      </c>
      <c r="U130" s="36">
        <f>SUMIFS(СВЦЭМ!$D$33:$D$776,СВЦЭМ!$A$33:$A$776,$A130,СВЦЭМ!$B$33:$B$776,U$119)+'СЕТ СН'!$H$14+СВЦЭМ!$D$10+'СЕТ СН'!$H$6-'СЕТ СН'!$H$26</f>
        <v>1331.9205985900001</v>
      </c>
      <c r="V130" s="36">
        <f>SUMIFS(СВЦЭМ!$D$33:$D$776,СВЦЭМ!$A$33:$A$776,$A130,СВЦЭМ!$B$33:$B$776,V$119)+'СЕТ СН'!$H$14+СВЦЭМ!$D$10+'СЕТ СН'!$H$6-'СЕТ СН'!$H$26</f>
        <v>1346.3490523200001</v>
      </c>
      <c r="W130" s="36">
        <f>SUMIFS(СВЦЭМ!$D$33:$D$776,СВЦЭМ!$A$33:$A$776,$A130,СВЦЭМ!$B$33:$B$776,W$119)+'СЕТ СН'!$H$14+СВЦЭМ!$D$10+'СЕТ СН'!$H$6-'СЕТ СН'!$H$26</f>
        <v>1362.39520401</v>
      </c>
      <c r="X130" s="36">
        <f>SUMIFS(СВЦЭМ!$D$33:$D$776,СВЦЭМ!$A$33:$A$776,$A130,СВЦЭМ!$B$33:$B$776,X$119)+'СЕТ СН'!$H$14+СВЦЭМ!$D$10+'СЕТ СН'!$H$6-'СЕТ СН'!$H$26</f>
        <v>1365.4797921300001</v>
      </c>
      <c r="Y130" s="36">
        <f>SUMIFS(СВЦЭМ!$D$33:$D$776,СВЦЭМ!$A$33:$A$776,$A130,СВЦЭМ!$B$33:$B$776,Y$119)+'СЕТ СН'!$H$14+СВЦЭМ!$D$10+'СЕТ СН'!$H$6-'СЕТ СН'!$H$26</f>
        <v>1383.1763562800002</v>
      </c>
    </row>
    <row r="131" spans="1:25" ht="15.75" x14ac:dyDescent="0.2">
      <c r="A131" s="35">
        <f t="shared" si="3"/>
        <v>44208</v>
      </c>
      <c r="B131" s="36">
        <f>SUMIFS(СВЦЭМ!$D$33:$D$776,СВЦЭМ!$A$33:$A$776,$A131,СВЦЭМ!$B$33:$B$776,B$119)+'СЕТ СН'!$H$14+СВЦЭМ!$D$10+'СЕТ СН'!$H$6-'СЕТ СН'!$H$26</f>
        <v>1354.3788501800002</v>
      </c>
      <c r="C131" s="36">
        <f>SUMIFS(СВЦЭМ!$D$33:$D$776,СВЦЭМ!$A$33:$A$776,$A131,СВЦЭМ!$B$33:$B$776,C$119)+'СЕТ СН'!$H$14+СВЦЭМ!$D$10+'СЕТ СН'!$H$6-'СЕТ СН'!$H$26</f>
        <v>1388.66264692</v>
      </c>
      <c r="D131" s="36">
        <f>SUMIFS(СВЦЭМ!$D$33:$D$776,СВЦЭМ!$A$33:$A$776,$A131,СВЦЭМ!$B$33:$B$776,D$119)+'СЕТ СН'!$H$14+СВЦЭМ!$D$10+'СЕТ СН'!$H$6-'СЕТ СН'!$H$26</f>
        <v>1405.8608056300002</v>
      </c>
      <c r="E131" s="36">
        <f>SUMIFS(СВЦЭМ!$D$33:$D$776,СВЦЭМ!$A$33:$A$776,$A131,СВЦЭМ!$B$33:$B$776,E$119)+'СЕТ СН'!$H$14+СВЦЭМ!$D$10+'СЕТ СН'!$H$6-'СЕТ СН'!$H$26</f>
        <v>1418.3917526800001</v>
      </c>
      <c r="F131" s="36">
        <f>SUMIFS(СВЦЭМ!$D$33:$D$776,СВЦЭМ!$A$33:$A$776,$A131,СВЦЭМ!$B$33:$B$776,F$119)+'СЕТ СН'!$H$14+СВЦЭМ!$D$10+'СЕТ СН'!$H$6-'СЕТ СН'!$H$26</f>
        <v>1423.35334319</v>
      </c>
      <c r="G131" s="36">
        <f>SUMIFS(СВЦЭМ!$D$33:$D$776,СВЦЭМ!$A$33:$A$776,$A131,СВЦЭМ!$B$33:$B$776,G$119)+'СЕТ СН'!$H$14+СВЦЭМ!$D$10+'СЕТ СН'!$H$6-'СЕТ СН'!$H$26</f>
        <v>1413.9850250600002</v>
      </c>
      <c r="H131" s="36">
        <f>SUMIFS(СВЦЭМ!$D$33:$D$776,СВЦЭМ!$A$33:$A$776,$A131,СВЦЭМ!$B$33:$B$776,H$119)+'СЕТ СН'!$H$14+СВЦЭМ!$D$10+'СЕТ СН'!$H$6-'СЕТ СН'!$H$26</f>
        <v>1406.0675663400002</v>
      </c>
      <c r="I131" s="36">
        <f>SUMIFS(СВЦЭМ!$D$33:$D$776,СВЦЭМ!$A$33:$A$776,$A131,СВЦЭМ!$B$33:$B$776,I$119)+'СЕТ СН'!$H$14+СВЦЭМ!$D$10+'СЕТ СН'!$H$6-'СЕТ СН'!$H$26</f>
        <v>1367.9229131700001</v>
      </c>
      <c r="J131" s="36">
        <f>SUMIFS(СВЦЭМ!$D$33:$D$776,СВЦЭМ!$A$33:$A$776,$A131,СВЦЭМ!$B$33:$B$776,J$119)+'СЕТ СН'!$H$14+СВЦЭМ!$D$10+'СЕТ СН'!$H$6-'СЕТ СН'!$H$26</f>
        <v>1333.1377169500001</v>
      </c>
      <c r="K131" s="36">
        <f>SUMIFS(СВЦЭМ!$D$33:$D$776,СВЦЭМ!$A$33:$A$776,$A131,СВЦЭМ!$B$33:$B$776,K$119)+'СЕТ СН'!$H$14+СВЦЭМ!$D$10+'СЕТ СН'!$H$6-'СЕТ СН'!$H$26</f>
        <v>1331.3106177000002</v>
      </c>
      <c r="L131" s="36">
        <f>SUMIFS(СВЦЭМ!$D$33:$D$776,СВЦЭМ!$A$33:$A$776,$A131,СВЦЭМ!$B$33:$B$776,L$119)+'СЕТ СН'!$H$14+СВЦЭМ!$D$10+'СЕТ СН'!$H$6-'СЕТ СН'!$H$26</f>
        <v>1324.37218162</v>
      </c>
      <c r="M131" s="36">
        <f>SUMIFS(СВЦЭМ!$D$33:$D$776,СВЦЭМ!$A$33:$A$776,$A131,СВЦЭМ!$B$33:$B$776,M$119)+'СЕТ СН'!$H$14+СВЦЭМ!$D$10+'СЕТ СН'!$H$6-'СЕТ СН'!$H$26</f>
        <v>1330.6931065900001</v>
      </c>
      <c r="N131" s="36">
        <f>SUMIFS(СВЦЭМ!$D$33:$D$776,СВЦЭМ!$A$33:$A$776,$A131,СВЦЭМ!$B$33:$B$776,N$119)+'СЕТ СН'!$H$14+СВЦЭМ!$D$10+'СЕТ СН'!$H$6-'СЕТ СН'!$H$26</f>
        <v>1336.7472048000002</v>
      </c>
      <c r="O131" s="36">
        <f>SUMIFS(СВЦЭМ!$D$33:$D$776,СВЦЭМ!$A$33:$A$776,$A131,СВЦЭМ!$B$33:$B$776,O$119)+'СЕТ СН'!$H$14+СВЦЭМ!$D$10+'СЕТ СН'!$H$6-'СЕТ СН'!$H$26</f>
        <v>1349.6864800200001</v>
      </c>
      <c r="P131" s="36">
        <f>SUMIFS(СВЦЭМ!$D$33:$D$776,СВЦЭМ!$A$33:$A$776,$A131,СВЦЭМ!$B$33:$B$776,P$119)+'СЕТ СН'!$H$14+СВЦЭМ!$D$10+'СЕТ СН'!$H$6-'СЕТ СН'!$H$26</f>
        <v>1358.9115537600001</v>
      </c>
      <c r="Q131" s="36">
        <f>SUMIFS(СВЦЭМ!$D$33:$D$776,СВЦЭМ!$A$33:$A$776,$A131,СВЦЭМ!$B$33:$B$776,Q$119)+'СЕТ СН'!$H$14+СВЦЭМ!$D$10+'СЕТ СН'!$H$6-'СЕТ СН'!$H$26</f>
        <v>1359.8502315300002</v>
      </c>
      <c r="R131" s="36">
        <f>SUMIFS(СВЦЭМ!$D$33:$D$776,СВЦЭМ!$A$33:$A$776,$A131,СВЦЭМ!$B$33:$B$776,R$119)+'СЕТ СН'!$H$14+СВЦЭМ!$D$10+'СЕТ СН'!$H$6-'СЕТ СН'!$H$26</f>
        <v>1348.8823301000002</v>
      </c>
      <c r="S131" s="36">
        <f>SUMIFS(СВЦЭМ!$D$33:$D$776,СВЦЭМ!$A$33:$A$776,$A131,СВЦЭМ!$B$33:$B$776,S$119)+'СЕТ СН'!$H$14+СВЦЭМ!$D$10+'СЕТ СН'!$H$6-'СЕТ СН'!$H$26</f>
        <v>1328.7194502500001</v>
      </c>
      <c r="T131" s="36">
        <f>SUMIFS(СВЦЭМ!$D$33:$D$776,СВЦЭМ!$A$33:$A$776,$A131,СВЦЭМ!$B$33:$B$776,T$119)+'СЕТ СН'!$H$14+СВЦЭМ!$D$10+'СЕТ СН'!$H$6-'СЕТ СН'!$H$26</f>
        <v>1316.3128574900002</v>
      </c>
      <c r="U131" s="36">
        <f>SUMIFS(СВЦЭМ!$D$33:$D$776,СВЦЭМ!$A$33:$A$776,$A131,СВЦЭМ!$B$33:$B$776,U$119)+'СЕТ СН'!$H$14+СВЦЭМ!$D$10+'СЕТ СН'!$H$6-'СЕТ СН'!$H$26</f>
        <v>1317.6023255200002</v>
      </c>
      <c r="V131" s="36">
        <f>SUMIFS(СВЦЭМ!$D$33:$D$776,СВЦЭМ!$A$33:$A$776,$A131,СВЦЭМ!$B$33:$B$776,V$119)+'СЕТ СН'!$H$14+СВЦЭМ!$D$10+'СЕТ СН'!$H$6-'СЕТ СН'!$H$26</f>
        <v>1333.72335978</v>
      </c>
      <c r="W131" s="36">
        <f>SUMIFS(СВЦЭМ!$D$33:$D$776,СВЦЭМ!$A$33:$A$776,$A131,СВЦЭМ!$B$33:$B$776,W$119)+'СЕТ СН'!$H$14+СВЦЭМ!$D$10+'СЕТ СН'!$H$6-'СЕТ СН'!$H$26</f>
        <v>1353.7276878700002</v>
      </c>
      <c r="X131" s="36">
        <f>SUMIFS(СВЦЭМ!$D$33:$D$776,СВЦЭМ!$A$33:$A$776,$A131,СВЦЭМ!$B$33:$B$776,X$119)+'СЕТ СН'!$H$14+СВЦЭМ!$D$10+'СЕТ СН'!$H$6-'СЕТ СН'!$H$26</f>
        <v>1360.75779046</v>
      </c>
      <c r="Y131" s="36">
        <f>SUMIFS(СВЦЭМ!$D$33:$D$776,СВЦЭМ!$A$33:$A$776,$A131,СВЦЭМ!$B$33:$B$776,Y$119)+'СЕТ СН'!$H$14+СВЦЭМ!$D$10+'СЕТ СН'!$H$6-'СЕТ СН'!$H$26</f>
        <v>1386.3311194400001</v>
      </c>
    </row>
    <row r="132" spans="1:25" ht="15.75" x14ac:dyDescent="0.2">
      <c r="A132" s="35">
        <f t="shared" si="3"/>
        <v>44209</v>
      </c>
      <c r="B132" s="36">
        <f>SUMIFS(СВЦЭМ!$D$33:$D$776,СВЦЭМ!$A$33:$A$776,$A132,СВЦЭМ!$B$33:$B$776,B$119)+'СЕТ СН'!$H$14+СВЦЭМ!$D$10+'СЕТ СН'!$H$6-'СЕТ СН'!$H$26</f>
        <v>1377.3111172500001</v>
      </c>
      <c r="C132" s="36">
        <f>SUMIFS(СВЦЭМ!$D$33:$D$776,СВЦЭМ!$A$33:$A$776,$A132,СВЦЭМ!$B$33:$B$776,C$119)+'СЕТ СН'!$H$14+СВЦЭМ!$D$10+'СЕТ СН'!$H$6-'СЕТ СН'!$H$26</f>
        <v>1416.0924628900002</v>
      </c>
      <c r="D132" s="36">
        <f>SUMIFS(СВЦЭМ!$D$33:$D$776,СВЦЭМ!$A$33:$A$776,$A132,СВЦЭМ!$B$33:$B$776,D$119)+'СЕТ СН'!$H$14+СВЦЭМ!$D$10+'СЕТ СН'!$H$6-'СЕТ СН'!$H$26</f>
        <v>1430.2476002300002</v>
      </c>
      <c r="E132" s="36">
        <f>SUMIFS(СВЦЭМ!$D$33:$D$776,СВЦЭМ!$A$33:$A$776,$A132,СВЦЭМ!$B$33:$B$776,E$119)+'СЕТ СН'!$H$14+СВЦЭМ!$D$10+'СЕТ СН'!$H$6-'СЕТ СН'!$H$26</f>
        <v>1446.7319656000002</v>
      </c>
      <c r="F132" s="36">
        <f>SUMIFS(СВЦЭМ!$D$33:$D$776,СВЦЭМ!$A$33:$A$776,$A132,СВЦЭМ!$B$33:$B$776,F$119)+'СЕТ СН'!$H$14+СВЦЭМ!$D$10+'СЕТ СН'!$H$6-'СЕТ СН'!$H$26</f>
        <v>1445.5051087600002</v>
      </c>
      <c r="G132" s="36">
        <f>SUMIFS(СВЦЭМ!$D$33:$D$776,СВЦЭМ!$A$33:$A$776,$A132,СВЦЭМ!$B$33:$B$776,G$119)+'СЕТ СН'!$H$14+СВЦЭМ!$D$10+'СЕТ СН'!$H$6-'СЕТ СН'!$H$26</f>
        <v>1436.9001199600002</v>
      </c>
      <c r="H132" s="36">
        <f>SUMIFS(СВЦЭМ!$D$33:$D$776,СВЦЭМ!$A$33:$A$776,$A132,СВЦЭМ!$B$33:$B$776,H$119)+'СЕТ СН'!$H$14+СВЦЭМ!$D$10+'СЕТ СН'!$H$6-'СЕТ СН'!$H$26</f>
        <v>1416.60218162</v>
      </c>
      <c r="I132" s="36">
        <f>SUMIFS(СВЦЭМ!$D$33:$D$776,СВЦЭМ!$A$33:$A$776,$A132,СВЦЭМ!$B$33:$B$776,I$119)+'СЕТ СН'!$H$14+СВЦЭМ!$D$10+'СЕТ СН'!$H$6-'СЕТ СН'!$H$26</f>
        <v>1389.4730135000002</v>
      </c>
      <c r="J132" s="36">
        <f>SUMIFS(СВЦЭМ!$D$33:$D$776,СВЦЭМ!$A$33:$A$776,$A132,СВЦЭМ!$B$33:$B$776,J$119)+'СЕТ СН'!$H$14+СВЦЭМ!$D$10+'СЕТ СН'!$H$6-'СЕТ СН'!$H$26</f>
        <v>1368.1304054500001</v>
      </c>
      <c r="K132" s="36">
        <f>SUMIFS(СВЦЭМ!$D$33:$D$776,СВЦЭМ!$A$33:$A$776,$A132,СВЦЭМ!$B$33:$B$776,K$119)+'СЕТ СН'!$H$14+СВЦЭМ!$D$10+'СЕТ СН'!$H$6-'СЕТ СН'!$H$26</f>
        <v>1363.1461227500001</v>
      </c>
      <c r="L132" s="36">
        <f>SUMIFS(СВЦЭМ!$D$33:$D$776,СВЦЭМ!$A$33:$A$776,$A132,СВЦЭМ!$B$33:$B$776,L$119)+'СЕТ СН'!$H$14+СВЦЭМ!$D$10+'СЕТ СН'!$H$6-'СЕТ СН'!$H$26</f>
        <v>1341.8024945200002</v>
      </c>
      <c r="M132" s="36">
        <f>SUMIFS(СВЦЭМ!$D$33:$D$776,СВЦЭМ!$A$33:$A$776,$A132,СВЦЭМ!$B$33:$B$776,M$119)+'СЕТ СН'!$H$14+СВЦЭМ!$D$10+'СЕТ СН'!$H$6-'СЕТ СН'!$H$26</f>
        <v>1340.0870202100002</v>
      </c>
      <c r="N132" s="36">
        <f>SUMIFS(СВЦЭМ!$D$33:$D$776,СВЦЭМ!$A$33:$A$776,$A132,СВЦЭМ!$B$33:$B$776,N$119)+'СЕТ СН'!$H$14+СВЦЭМ!$D$10+'СЕТ СН'!$H$6-'СЕТ СН'!$H$26</f>
        <v>1354.09047248</v>
      </c>
      <c r="O132" s="36">
        <f>SUMIFS(СВЦЭМ!$D$33:$D$776,СВЦЭМ!$A$33:$A$776,$A132,СВЦЭМ!$B$33:$B$776,O$119)+'СЕТ СН'!$H$14+СВЦЭМ!$D$10+'СЕТ СН'!$H$6-'СЕТ СН'!$H$26</f>
        <v>1356.9999697300002</v>
      </c>
      <c r="P132" s="36">
        <f>SUMIFS(СВЦЭМ!$D$33:$D$776,СВЦЭМ!$A$33:$A$776,$A132,СВЦЭМ!$B$33:$B$776,P$119)+'СЕТ СН'!$H$14+СВЦЭМ!$D$10+'СЕТ СН'!$H$6-'СЕТ СН'!$H$26</f>
        <v>1364.0713798300001</v>
      </c>
      <c r="Q132" s="36">
        <f>SUMIFS(СВЦЭМ!$D$33:$D$776,СВЦЭМ!$A$33:$A$776,$A132,СВЦЭМ!$B$33:$B$776,Q$119)+'СЕТ СН'!$H$14+СВЦЭМ!$D$10+'СЕТ СН'!$H$6-'СЕТ СН'!$H$26</f>
        <v>1367.20940036</v>
      </c>
      <c r="R132" s="36">
        <f>SUMIFS(СВЦЭМ!$D$33:$D$776,СВЦЭМ!$A$33:$A$776,$A132,СВЦЭМ!$B$33:$B$776,R$119)+'СЕТ СН'!$H$14+СВЦЭМ!$D$10+'СЕТ СН'!$H$6-'СЕТ СН'!$H$26</f>
        <v>1358.8098206000002</v>
      </c>
      <c r="S132" s="36">
        <f>SUMIFS(СВЦЭМ!$D$33:$D$776,СВЦЭМ!$A$33:$A$776,$A132,СВЦЭМ!$B$33:$B$776,S$119)+'СЕТ СН'!$H$14+СВЦЭМ!$D$10+'СЕТ СН'!$H$6-'СЕТ СН'!$H$26</f>
        <v>1341.4438450800001</v>
      </c>
      <c r="T132" s="36">
        <f>SUMIFS(СВЦЭМ!$D$33:$D$776,СВЦЭМ!$A$33:$A$776,$A132,СВЦЭМ!$B$33:$B$776,T$119)+'СЕТ СН'!$H$14+СВЦЭМ!$D$10+'СЕТ СН'!$H$6-'СЕТ СН'!$H$26</f>
        <v>1319.19437315</v>
      </c>
      <c r="U132" s="36">
        <f>SUMIFS(СВЦЭМ!$D$33:$D$776,СВЦЭМ!$A$33:$A$776,$A132,СВЦЭМ!$B$33:$B$776,U$119)+'СЕТ СН'!$H$14+СВЦЭМ!$D$10+'СЕТ СН'!$H$6-'СЕТ СН'!$H$26</f>
        <v>1318.9080743500001</v>
      </c>
      <c r="V132" s="36">
        <f>SUMIFS(СВЦЭМ!$D$33:$D$776,СВЦЭМ!$A$33:$A$776,$A132,СВЦЭМ!$B$33:$B$776,V$119)+'СЕТ СН'!$H$14+СВЦЭМ!$D$10+'СЕТ СН'!$H$6-'СЕТ СН'!$H$26</f>
        <v>1334.90735124</v>
      </c>
      <c r="W132" s="36">
        <f>SUMIFS(СВЦЭМ!$D$33:$D$776,СВЦЭМ!$A$33:$A$776,$A132,СВЦЭМ!$B$33:$B$776,W$119)+'СЕТ СН'!$H$14+СВЦЭМ!$D$10+'СЕТ СН'!$H$6-'СЕТ СН'!$H$26</f>
        <v>1350.0354735800001</v>
      </c>
      <c r="X132" s="36">
        <f>SUMIFS(СВЦЭМ!$D$33:$D$776,СВЦЭМ!$A$33:$A$776,$A132,СВЦЭМ!$B$33:$B$776,X$119)+'СЕТ СН'!$H$14+СВЦЭМ!$D$10+'СЕТ СН'!$H$6-'СЕТ СН'!$H$26</f>
        <v>1360.72061235</v>
      </c>
      <c r="Y132" s="36">
        <f>SUMIFS(СВЦЭМ!$D$33:$D$776,СВЦЭМ!$A$33:$A$776,$A132,СВЦЭМ!$B$33:$B$776,Y$119)+'СЕТ СН'!$H$14+СВЦЭМ!$D$10+'СЕТ СН'!$H$6-'СЕТ СН'!$H$26</f>
        <v>1377.6862189300002</v>
      </c>
    </row>
    <row r="133" spans="1:25" ht="15.75" x14ac:dyDescent="0.2">
      <c r="A133" s="35">
        <f t="shared" si="3"/>
        <v>44210</v>
      </c>
      <c r="B133" s="36">
        <f>SUMIFS(СВЦЭМ!$D$33:$D$776,СВЦЭМ!$A$33:$A$776,$A133,СВЦЭМ!$B$33:$B$776,B$119)+'СЕТ СН'!$H$14+СВЦЭМ!$D$10+'СЕТ СН'!$H$6-'СЕТ СН'!$H$26</f>
        <v>1388.66053964</v>
      </c>
      <c r="C133" s="36">
        <f>SUMIFS(СВЦЭМ!$D$33:$D$776,СВЦЭМ!$A$33:$A$776,$A133,СВЦЭМ!$B$33:$B$776,C$119)+'СЕТ СН'!$H$14+СВЦЭМ!$D$10+'СЕТ СН'!$H$6-'СЕТ СН'!$H$26</f>
        <v>1426.6901868100001</v>
      </c>
      <c r="D133" s="36">
        <f>SUMIFS(СВЦЭМ!$D$33:$D$776,СВЦЭМ!$A$33:$A$776,$A133,СВЦЭМ!$B$33:$B$776,D$119)+'СЕТ СН'!$H$14+СВЦЭМ!$D$10+'СЕТ СН'!$H$6-'СЕТ СН'!$H$26</f>
        <v>1447.8340533100002</v>
      </c>
      <c r="E133" s="36">
        <f>SUMIFS(СВЦЭМ!$D$33:$D$776,СВЦЭМ!$A$33:$A$776,$A133,СВЦЭМ!$B$33:$B$776,E$119)+'СЕТ СН'!$H$14+СВЦЭМ!$D$10+'СЕТ СН'!$H$6-'СЕТ СН'!$H$26</f>
        <v>1453.0185906400002</v>
      </c>
      <c r="F133" s="36">
        <f>SUMIFS(СВЦЭМ!$D$33:$D$776,СВЦЭМ!$A$33:$A$776,$A133,СВЦЭМ!$B$33:$B$776,F$119)+'СЕТ СН'!$H$14+СВЦЭМ!$D$10+'СЕТ СН'!$H$6-'СЕТ СН'!$H$26</f>
        <v>1460.7910384100001</v>
      </c>
      <c r="G133" s="36">
        <f>SUMIFS(СВЦЭМ!$D$33:$D$776,СВЦЭМ!$A$33:$A$776,$A133,СВЦЭМ!$B$33:$B$776,G$119)+'СЕТ СН'!$H$14+СВЦЭМ!$D$10+'СЕТ СН'!$H$6-'СЕТ СН'!$H$26</f>
        <v>1429.2334927600002</v>
      </c>
      <c r="H133" s="36">
        <f>SUMIFS(СВЦЭМ!$D$33:$D$776,СВЦЭМ!$A$33:$A$776,$A133,СВЦЭМ!$B$33:$B$776,H$119)+'СЕТ СН'!$H$14+СВЦЭМ!$D$10+'СЕТ СН'!$H$6-'СЕТ СН'!$H$26</f>
        <v>1389.0304370600002</v>
      </c>
      <c r="I133" s="36">
        <f>SUMIFS(СВЦЭМ!$D$33:$D$776,СВЦЭМ!$A$33:$A$776,$A133,СВЦЭМ!$B$33:$B$776,I$119)+'СЕТ СН'!$H$14+СВЦЭМ!$D$10+'СЕТ СН'!$H$6-'СЕТ СН'!$H$26</f>
        <v>1345.3021327500001</v>
      </c>
      <c r="J133" s="36">
        <f>SUMIFS(СВЦЭМ!$D$33:$D$776,СВЦЭМ!$A$33:$A$776,$A133,СВЦЭМ!$B$33:$B$776,J$119)+'СЕТ СН'!$H$14+СВЦЭМ!$D$10+'СЕТ СН'!$H$6-'СЕТ СН'!$H$26</f>
        <v>1319.9612309700001</v>
      </c>
      <c r="K133" s="36">
        <f>SUMIFS(СВЦЭМ!$D$33:$D$776,СВЦЭМ!$A$33:$A$776,$A133,СВЦЭМ!$B$33:$B$776,K$119)+'СЕТ СН'!$H$14+СВЦЭМ!$D$10+'СЕТ СН'!$H$6-'СЕТ СН'!$H$26</f>
        <v>1318.0680959600002</v>
      </c>
      <c r="L133" s="36">
        <f>SUMIFS(СВЦЭМ!$D$33:$D$776,СВЦЭМ!$A$33:$A$776,$A133,СВЦЭМ!$B$33:$B$776,L$119)+'СЕТ СН'!$H$14+СВЦЭМ!$D$10+'СЕТ СН'!$H$6-'СЕТ СН'!$H$26</f>
        <v>1314.3013431200002</v>
      </c>
      <c r="M133" s="36">
        <f>SUMIFS(СВЦЭМ!$D$33:$D$776,СВЦЭМ!$A$33:$A$776,$A133,СВЦЭМ!$B$33:$B$776,M$119)+'СЕТ СН'!$H$14+СВЦЭМ!$D$10+'СЕТ СН'!$H$6-'СЕТ СН'!$H$26</f>
        <v>1322.9644134300001</v>
      </c>
      <c r="N133" s="36">
        <f>SUMIFS(СВЦЭМ!$D$33:$D$776,СВЦЭМ!$A$33:$A$776,$A133,СВЦЭМ!$B$33:$B$776,N$119)+'СЕТ СН'!$H$14+СВЦЭМ!$D$10+'СЕТ СН'!$H$6-'СЕТ СН'!$H$26</f>
        <v>1330.9364588000001</v>
      </c>
      <c r="O133" s="36">
        <f>SUMIFS(СВЦЭМ!$D$33:$D$776,СВЦЭМ!$A$33:$A$776,$A133,СВЦЭМ!$B$33:$B$776,O$119)+'СЕТ СН'!$H$14+СВЦЭМ!$D$10+'СЕТ СН'!$H$6-'СЕТ СН'!$H$26</f>
        <v>1336.6901317100001</v>
      </c>
      <c r="P133" s="36">
        <f>SUMIFS(СВЦЭМ!$D$33:$D$776,СВЦЭМ!$A$33:$A$776,$A133,СВЦЭМ!$B$33:$B$776,P$119)+'СЕТ СН'!$H$14+СВЦЭМ!$D$10+'СЕТ СН'!$H$6-'СЕТ СН'!$H$26</f>
        <v>1343.8216972100001</v>
      </c>
      <c r="Q133" s="36">
        <f>SUMIFS(СВЦЭМ!$D$33:$D$776,СВЦЭМ!$A$33:$A$776,$A133,СВЦЭМ!$B$33:$B$776,Q$119)+'СЕТ СН'!$H$14+СВЦЭМ!$D$10+'СЕТ СН'!$H$6-'СЕТ СН'!$H$26</f>
        <v>1350.52712292</v>
      </c>
      <c r="R133" s="36">
        <f>SUMIFS(СВЦЭМ!$D$33:$D$776,СВЦЭМ!$A$33:$A$776,$A133,СВЦЭМ!$B$33:$B$776,R$119)+'СЕТ СН'!$H$14+СВЦЭМ!$D$10+'СЕТ СН'!$H$6-'СЕТ СН'!$H$26</f>
        <v>1341.7642940200001</v>
      </c>
      <c r="S133" s="36">
        <f>SUMIFS(СВЦЭМ!$D$33:$D$776,СВЦЭМ!$A$33:$A$776,$A133,СВЦЭМ!$B$33:$B$776,S$119)+'СЕТ СН'!$H$14+СВЦЭМ!$D$10+'СЕТ СН'!$H$6-'СЕТ СН'!$H$26</f>
        <v>1340.1441371600001</v>
      </c>
      <c r="T133" s="36">
        <f>SUMIFS(СВЦЭМ!$D$33:$D$776,СВЦЭМ!$A$33:$A$776,$A133,СВЦЭМ!$B$33:$B$776,T$119)+'СЕТ СН'!$H$14+СВЦЭМ!$D$10+'СЕТ СН'!$H$6-'СЕТ СН'!$H$26</f>
        <v>1325.2269909900001</v>
      </c>
      <c r="U133" s="36">
        <f>SUMIFS(СВЦЭМ!$D$33:$D$776,СВЦЭМ!$A$33:$A$776,$A133,СВЦЭМ!$B$33:$B$776,U$119)+'СЕТ СН'!$H$14+СВЦЭМ!$D$10+'СЕТ СН'!$H$6-'СЕТ СН'!$H$26</f>
        <v>1323.6699586500001</v>
      </c>
      <c r="V133" s="36">
        <f>SUMIFS(СВЦЭМ!$D$33:$D$776,СВЦЭМ!$A$33:$A$776,$A133,СВЦЭМ!$B$33:$B$776,V$119)+'СЕТ СН'!$H$14+СВЦЭМ!$D$10+'СЕТ СН'!$H$6-'СЕТ СН'!$H$26</f>
        <v>1329.3136751900001</v>
      </c>
      <c r="W133" s="36">
        <f>SUMIFS(СВЦЭМ!$D$33:$D$776,СВЦЭМ!$A$33:$A$776,$A133,СВЦЭМ!$B$33:$B$776,W$119)+'СЕТ СН'!$H$14+СВЦЭМ!$D$10+'СЕТ СН'!$H$6-'СЕТ СН'!$H$26</f>
        <v>1343.3886010900001</v>
      </c>
      <c r="X133" s="36">
        <f>SUMIFS(СВЦЭМ!$D$33:$D$776,СВЦЭМ!$A$33:$A$776,$A133,СВЦЭМ!$B$33:$B$776,X$119)+'СЕТ СН'!$H$14+СВЦЭМ!$D$10+'СЕТ СН'!$H$6-'СЕТ СН'!$H$26</f>
        <v>1356.2631614400002</v>
      </c>
      <c r="Y133" s="36">
        <f>SUMIFS(СВЦЭМ!$D$33:$D$776,СВЦЭМ!$A$33:$A$776,$A133,СВЦЭМ!$B$33:$B$776,Y$119)+'СЕТ СН'!$H$14+СВЦЭМ!$D$10+'СЕТ СН'!$H$6-'СЕТ СН'!$H$26</f>
        <v>1378.0338042300002</v>
      </c>
    </row>
    <row r="134" spans="1:25" ht="15.75" x14ac:dyDescent="0.2">
      <c r="A134" s="35">
        <f t="shared" si="3"/>
        <v>44211</v>
      </c>
      <c r="B134" s="36">
        <f>SUMIFS(СВЦЭМ!$D$33:$D$776,СВЦЭМ!$A$33:$A$776,$A134,СВЦЭМ!$B$33:$B$776,B$119)+'СЕТ СН'!$H$14+СВЦЭМ!$D$10+'СЕТ СН'!$H$6-'СЕТ СН'!$H$26</f>
        <v>1221.65062986</v>
      </c>
      <c r="C134" s="36">
        <f>SUMIFS(СВЦЭМ!$D$33:$D$776,СВЦЭМ!$A$33:$A$776,$A134,СВЦЭМ!$B$33:$B$776,C$119)+'СЕТ СН'!$H$14+СВЦЭМ!$D$10+'СЕТ СН'!$H$6-'СЕТ СН'!$H$26</f>
        <v>1252.15092839</v>
      </c>
      <c r="D134" s="36">
        <f>SUMIFS(СВЦЭМ!$D$33:$D$776,СВЦЭМ!$A$33:$A$776,$A134,СВЦЭМ!$B$33:$B$776,D$119)+'СЕТ СН'!$H$14+СВЦЭМ!$D$10+'СЕТ СН'!$H$6-'СЕТ СН'!$H$26</f>
        <v>1213.68112436</v>
      </c>
      <c r="E134" s="36">
        <f>SUMIFS(СВЦЭМ!$D$33:$D$776,СВЦЭМ!$A$33:$A$776,$A134,СВЦЭМ!$B$33:$B$776,E$119)+'СЕТ СН'!$H$14+СВЦЭМ!$D$10+'СЕТ СН'!$H$6-'СЕТ СН'!$H$26</f>
        <v>1219.68920991</v>
      </c>
      <c r="F134" s="36">
        <f>SUMIFS(СВЦЭМ!$D$33:$D$776,СВЦЭМ!$A$33:$A$776,$A134,СВЦЭМ!$B$33:$B$776,F$119)+'СЕТ СН'!$H$14+СВЦЭМ!$D$10+'СЕТ СН'!$H$6-'СЕТ СН'!$H$26</f>
        <v>1223.4110401600001</v>
      </c>
      <c r="G134" s="36">
        <f>SUMIFS(СВЦЭМ!$D$33:$D$776,СВЦЭМ!$A$33:$A$776,$A134,СВЦЭМ!$B$33:$B$776,G$119)+'СЕТ СН'!$H$14+СВЦЭМ!$D$10+'СЕТ СН'!$H$6-'СЕТ СН'!$H$26</f>
        <v>1211.4868966400002</v>
      </c>
      <c r="H134" s="36">
        <f>SUMIFS(СВЦЭМ!$D$33:$D$776,СВЦЭМ!$A$33:$A$776,$A134,СВЦЭМ!$B$33:$B$776,H$119)+'СЕТ СН'!$H$14+СВЦЭМ!$D$10+'СЕТ СН'!$H$6-'СЕТ СН'!$H$26</f>
        <v>1178.3737573000001</v>
      </c>
      <c r="I134" s="36">
        <f>SUMIFS(СВЦЭМ!$D$33:$D$776,СВЦЭМ!$A$33:$A$776,$A134,СВЦЭМ!$B$33:$B$776,I$119)+'СЕТ СН'!$H$14+СВЦЭМ!$D$10+'СЕТ СН'!$H$6-'СЕТ СН'!$H$26</f>
        <v>1183.96934229</v>
      </c>
      <c r="J134" s="36">
        <f>SUMIFS(СВЦЭМ!$D$33:$D$776,СВЦЭМ!$A$33:$A$776,$A134,СВЦЭМ!$B$33:$B$776,J$119)+'СЕТ СН'!$H$14+СВЦЭМ!$D$10+'СЕТ СН'!$H$6-'СЕТ СН'!$H$26</f>
        <v>1199.23029256</v>
      </c>
      <c r="K134" s="36">
        <f>SUMIFS(СВЦЭМ!$D$33:$D$776,СВЦЭМ!$A$33:$A$776,$A134,СВЦЭМ!$B$33:$B$776,K$119)+'СЕТ СН'!$H$14+СВЦЭМ!$D$10+'СЕТ СН'!$H$6-'СЕТ СН'!$H$26</f>
        <v>1200.55967315</v>
      </c>
      <c r="L134" s="36">
        <f>SUMIFS(СВЦЭМ!$D$33:$D$776,СВЦЭМ!$A$33:$A$776,$A134,СВЦЭМ!$B$33:$B$776,L$119)+'СЕТ СН'!$H$14+СВЦЭМ!$D$10+'СЕТ СН'!$H$6-'СЕТ СН'!$H$26</f>
        <v>1202.110447</v>
      </c>
      <c r="M134" s="36">
        <f>SUMIFS(СВЦЭМ!$D$33:$D$776,СВЦЭМ!$A$33:$A$776,$A134,СВЦЭМ!$B$33:$B$776,M$119)+'СЕТ СН'!$H$14+СВЦЭМ!$D$10+'СЕТ СН'!$H$6-'СЕТ СН'!$H$26</f>
        <v>1195.2197213000002</v>
      </c>
      <c r="N134" s="36">
        <f>SUMIFS(СВЦЭМ!$D$33:$D$776,СВЦЭМ!$A$33:$A$776,$A134,СВЦЭМ!$B$33:$B$776,N$119)+'СЕТ СН'!$H$14+СВЦЭМ!$D$10+'СЕТ СН'!$H$6-'СЕТ СН'!$H$26</f>
        <v>1189.1439421800001</v>
      </c>
      <c r="O134" s="36">
        <f>SUMIFS(СВЦЭМ!$D$33:$D$776,СВЦЭМ!$A$33:$A$776,$A134,СВЦЭМ!$B$33:$B$776,O$119)+'СЕТ СН'!$H$14+СВЦЭМ!$D$10+'СЕТ СН'!$H$6-'СЕТ СН'!$H$26</f>
        <v>1194.1171467700001</v>
      </c>
      <c r="P134" s="36">
        <f>SUMIFS(СВЦЭМ!$D$33:$D$776,СВЦЭМ!$A$33:$A$776,$A134,СВЦЭМ!$B$33:$B$776,P$119)+'СЕТ СН'!$H$14+СВЦЭМ!$D$10+'СЕТ СН'!$H$6-'СЕТ СН'!$H$26</f>
        <v>1219.1446510400001</v>
      </c>
      <c r="Q134" s="36">
        <f>SUMIFS(СВЦЭМ!$D$33:$D$776,СВЦЭМ!$A$33:$A$776,$A134,СВЦЭМ!$B$33:$B$776,Q$119)+'СЕТ СН'!$H$14+СВЦЭМ!$D$10+'СЕТ СН'!$H$6-'СЕТ СН'!$H$26</f>
        <v>1211.45660881</v>
      </c>
      <c r="R134" s="36">
        <f>SUMIFS(СВЦЭМ!$D$33:$D$776,СВЦЭМ!$A$33:$A$776,$A134,СВЦЭМ!$B$33:$B$776,R$119)+'СЕТ СН'!$H$14+СВЦЭМ!$D$10+'СЕТ СН'!$H$6-'СЕТ СН'!$H$26</f>
        <v>1222.0133489</v>
      </c>
      <c r="S134" s="36">
        <f>SUMIFS(СВЦЭМ!$D$33:$D$776,СВЦЭМ!$A$33:$A$776,$A134,СВЦЭМ!$B$33:$B$776,S$119)+'СЕТ СН'!$H$14+СВЦЭМ!$D$10+'СЕТ СН'!$H$6-'СЕТ СН'!$H$26</f>
        <v>1220.9632040700001</v>
      </c>
      <c r="T134" s="36">
        <f>SUMIFS(СВЦЭМ!$D$33:$D$776,СВЦЭМ!$A$33:$A$776,$A134,СВЦЭМ!$B$33:$B$776,T$119)+'СЕТ СН'!$H$14+СВЦЭМ!$D$10+'СЕТ СН'!$H$6-'СЕТ СН'!$H$26</f>
        <v>1275.6538577200001</v>
      </c>
      <c r="U134" s="36">
        <f>SUMIFS(СВЦЭМ!$D$33:$D$776,СВЦЭМ!$A$33:$A$776,$A134,СВЦЭМ!$B$33:$B$776,U$119)+'СЕТ СН'!$H$14+СВЦЭМ!$D$10+'СЕТ СН'!$H$6-'СЕТ СН'!$H$26</f>
        <v>1269.5732918800002</v>
      </c>
      <c r="V134" s="36">
        <f>SUMIFS(СВЦЭМ!$D$33:$D$776,СВЦЭМ!$A$33:$A$776,$A134,СВЦЭМ!$B$33:$B$776,V$119)+'СЕТ СН'!$H$14+СВЦЭМ!$D$10+'СЕТ СН'!$H$6-'СЕТ СН'!$H$26</f>
        <v>1211.55890488</v>
      </c>
      <c r="W134" s="36">
        <f>SUMIFS(СВЦЭМ!$D$33:$D$776,СВЦЭМ!$A$33:$A$776,$A134,СВЦЭМ!$B$33:$B$776,W$119)+'СЕТ СН'!$H$14+СВЦЭМ!$D$10+'СЕТ СН'!$H$6-'СЕТ СН'!$H$26</f>
        <v>1224.31949276</v>
      </c>
      <c r="X134" s="36">
        <f>SUMIFS(СВЦЭМ!$D$33:$D$776,СВЦЭМ!$A$33:$A$776,$A134,СВЦЭМ!$B$33:$B$776,X$119)+'СЕТ СН'!$H$14+СВЦЭМ!$D$10+'СЕТ СН'!$H$6-'СЕТ СН'!$H$26</f>
        <v>1229.7135474700001</v>
      </c>
      <c r="Y134" s="36">
        <f>SUMIFS(СВЦЭМ!$D$33:$D$776,СВЦЭМ!$A$33:$A$776,$A134,СВЦЭМ!$B$33:$B$776,Y$119)+'СЕТ СН'!$H$14+СВЦЭМ!$D$10+'СЕТ СН'!$H$6-'СЕТ СН'!$H$26</f>
        <v>1227.0421268800001</v>
      </c>
    </row>
    <row r="135" spans="1:25" ht="15.75" x14ac:dyDescent="0.2">
      <c r="A135" s="35">
        <f t="shared" si="3"/>
        <v>44212</v>
      </c>
      <c r="B135" s="36">
        <f>SUMIFS(СВЦЭМ!$D$33:$D$776,СВЦЭМ!$A$33:$A$776,$A135,СВЦЭМ!$B$33:$B$776,B$119)+'СЕТ СН'!$H$14+СВЦЭМ!$D$10+'СЕТ СН'!$H$6-'СЕТ СН'!$H$26</f>
        <v>1365.7041541600001</v>
      </c>
      <c r="C135" s="36">
        <f>SUMIFS(СВЦЭМ!$D$33:$D$776,СВЦЭМ!$A$33:$A$776,$A135,СВЦЭМ!$B$33:$B$776,C$119)+'СЕТ СН'!$H$14+СВЦЭМ!$D$10+'СЕТ СН'!$H$6-'СЕТ СН'!$H$26</f>
        <v>1395.5756415400001</v>
      </c>
      <c r="D135" s="36">
        <f>SUMIFS(СВЦЭМ!$D$33:$D$776,СВЦЭМ!$A$33:$A$776,$A135,СВЦЭМ!$B$33:$B$776,D$119)+'СЕТ СН'!$H$14+СВЦЭМ!$D$10+'СЕТ СН'!$H$6-'СЕТ СН'!$H$26</f>
        <v>1404.81032054</v>
      </c>
      <c r="E135" s="36">
        <f>SUMIFS(СВЦЭМ!$D$33:$D$776,СВЦЭМ!$A$33:$A$776,$A135,СВЦЭМ!$B$33:$B$776,E$119)+'СЕТ СН'!$H$14+СВЦЭМ!$D$10+'СЕТ СН'!$H$6-'СЕТ СН'!$H$26</f>
        <v>1409.9977904900002</v>
      </c>
      <c r="F135" s="36">
        <f>SUMIFS(СВЦЭМ!$D$33:$D$776,СВЦЭМ!$A$33:$A$776,$A135,СВЦЭМ!$B$33:$B$776,F$119)+'СЕТ СН'!$H$14+СВЦЭМ!$D$10+'СЕТ СН'!$H$6-'СЕТ СН'!$H$26</f>
        <v>1423.0955199900002</v>
      </c>
      <c r="G135" s="36">
        <f>SUMIFS(СВЦЭМ!$D$33:$D$776,СВЦЭМ!$A$33:$A$776,$A135,СВЦЭМ!$B$33:$B$776,G$119)+'СЕТ СН'!$H$14+СВЦЭМ!$D$10+'СЕТ СН'!$H$6-'СЕТ СН'!$H$26</f>
        <v>1416.4434294700002</v>
      </c>
      <c r="H135" s="36">
        <f>SUMIFS(СВЦЭМ!$D$33:$D$776,СВЦЭМ!$A$33:$A$776,$A135,СВЦЭМ!$B$33:$B$776,H$119)+'СЕТ СН'!$H$14+СВЦЭМ!$D$10+'СЕТ СН'!$H$6-'СЕТ СН'!$H$26</f>
        <v>1399.06976265</v>
      </c>
      <c r="I135" s="36">
        <f>SUMIFS(СВЦЭМ!$D$33:$D$776,СВЦЭМ!$A$33:$A$776,$A135,СВЦЭМ!$B$33:$B$776,I$119)+'СЕТ СН'!$H$14+СВЦЭМ!$D$10+'СЕТ СН'!$H$6-'СЕТ СН'!$H$26</f>
        <v>1374.1442657700002</v>
      </c>
      <c r="J135" s="36">
        <f>SUMIFS(СВЦЭМ!$D$33:$D$776,СВЦЭМ!$A$33:$A$776,$A135,СВЦЭМ!$B$33:$B$776,J$119)+'СЕТ СН'!$H$14+СВЦЭМ!$D$10+'СЕТ СН'!$H$6-'СЕТ СН'!$H$26</f>
        <v>1334.7154701600002</v>
      </c>
      <c r="K135" s="36">
        <f>SUMIFS(СВЦЭМ!$D$33:$D$776,СВЦЭМ!$A$33:$A$776,$A135,СВЦЭМ!$B$33:$B$776,K$119)+'СЕТ СН'!$H$14+СВЦЭМ!$D$10+'СЕТ СН'!$H$6-'СЕТ СН'!$H$26</f>
        <v>1310.03562693</v>
      </c>
      <c r="L135" s="36">
        <f>SUMIFS(СВЦЭМ!$D$33:$D$776,СВЦЭМ!$A$33:$A$776,$A135,СВЦЭМ!$B$33:$B$776,L$119)+'СЕТ СН'!$H$14+СВЦЭМ!$D$10+'СЕТ СН'!$H$6-'СЕТ СН'!$H$26</f>
        <v>1306.9725685400001</v>
      </c>
      <c r="M135" s="36">
        <f>SUMIFS(СВЦЭМ!$D$33:$D$776,СВЦЭМ!$A$33:$A$776,$A135,СВЦЭМ!$B$33:$B$776,M$119)+'СЕТ СН'!$H$14+СВЦЭМ!$D$10+'СЕТ СН'!$H$6-'СЕТ СН'!$H$26</f>
        <v>1316.9418605200001</v>
      </c>
      <c r="N135" s="36">
        <f>SUMIFS(СВЦЭМ!$D$33:$D$776,СВЦЭМ!$A$33:$A$776,$A135,СВЦЭМ!$B$33:$B$776,N$119)+'СЕТ СН'!$H$14+СВЦЭМ!$D$10+'СЕТ СН'!$H$6-'СЕТ СН'!$H$26</f>
        <v>1327.2615030400002</v>
      </c>
      <c r="O135" s="36">
        <f>SUMIFS(СВЦЭМ!$D$33:$D$776,СВЦЭМ!$A$33:$A$776,$A135,СВЦЭМ!$B$33:$B$776,O$119)+'СЕТ СН'!$H$14+СВЦЭМ!$D$10+'СЕТ СН'!$H$6-'СЕТ СН'!$H$26</f>
        <v>1338.7320786100001</v>
      </c>
      <c r="P135" s="36">
        <f>SUMIFS(СВЦЭМ!$D$33:$D$776,СВЦЭМ!$A$33:$A$776,$A135,СВЦЭМ!$B$33:$B$776,P$119)+'СЕТ СН'!$H$14+СВЦЭМ!$D$10+'СЕТ СН'!$H$6-'СЕТ СН'!$H$26</f>
        <v>1344.4293268700001</v>
      </c>
      <c r="Q135" s="36">
        <f>SUMIFS(СВЦЭМ!$D$33:$D$776,СВЦЭМ!$A$33:$A$776,$A135,СВЦЭМ!$B$33:$B$776,Q$119)+'СЕТ СН'!$H$14+СВЦЭМ!$D$10+'СЕТ СН'!$H$6-'СЕТ СН'!$H$26</f>
        <v>1348.7004908700001</v>
      </c>
      <c r="R135" s="36">
        <f>SUMIFS(СВЦЭМ!$D$33:$D$776,СВЦЭМ!$A$33:$A$776,$A135,СВЦЭМ!$B$33:$B$776,R$119)+'СЕТ СН'!$H$14+СВЦЭМ!$D$10+'СЕТ СН'!$H$6-'СЕТ СН'!$H$26</f>
        <v>1336.3342350400001</v>
      </c>
      <c r="S135" s="36">
        <f>SUMIFS(СВЦЭМ!$D$33:$D$776,СВЦЭМ!$A$33:$A$776,$A135,СВЦЭМ!$B$33:$B$776,S$119)+'СЕТ СН'!$H$14+СВЦЭМ!$D$10+'СЕТ СН'!$H$6-'СЕТ СН'!$H$26</f>
        <v>1314.7555097900001</v>
      </c>
      <c r="T135" s="36">
        <f>SUMIFS(СВЦЭМ!$D$33:$D$776,СВЦЭМ!$A$33:$A$776,$A135,СВЦЭМ!$B$33:$B$776,T$119)+'СЕТ СН'!$H$14+СВЦЭМ!$D$10+'СЕТ СН'!$H$6-'СЕТ СН'!$H$26</f>
        <v>1293.08684696</v>
      </c>
      <c r="U135" s="36">
        <f>SUMIFS(СВЦЭМ!$D$33:$D$776,СВЦЭМ!$A$33:$A$776,$A135,СВЦЭМ!$B$33:$B$776,U$119)+'СЕТ СН'!$H$14+СВЦЭМ!$D$10+'СЕТ СН'!$H$6-'СЕТ СН'!$H$26</f>
        <v>1298.5302679300003</v>
      </c>
      <c r="V135" s="36">
        <f>SUMIFS(СВЦЭМ!$D$33:$D$776,СВЦЭМ!$A$33:$A$776,$A135,СВЦЭМ!$B$33:$B$776,V$119)+'СЕТ СН'!$H$14+СВЦЭМ!$D$10+'СЕТ СН'!$H$6-'СЕТ СН'!$H$26</f>
        <v>1310.4629968300001</v>
      </c>
      <c r="W135" s="36">
        <f>SUMIFS(СВЦЭМ!$D$33:$D$776,СВЦЭМ!$A$33:$A$776,$A135,СВЦЭМ!$B$33:$B$776,W$119)+'СЕТ СН'!$H$14+СВЦЭМ!$D$10+'СЕТ СН'!$H$6-'СЕТ СН'!$H$26</f>
        <v>1333.3229102300002</v>
      </c>
      <c r="X135" s="36">
        <f>SUMIFS(СВЦЭМ!$D$33:$D$776,СВЦЭМ!$A$33:$A$776,$A135,СВЦЭМ!$B$33:$B$776,X$119)+'СЕТ СН'!$H$14+СВЦЭМ!$D$10+'СЕТ СН'!$H$6-'СЕТ СН'!$H$26</f>
        <v>1338.98551821</v>
      </c>
      <c r="Y135" s="36">
        <f>SUMIFS(СВЦЭМ!$D$33:$D$776,СВЦЭМ!$A$33:$A$776,$A135,СВЦЭМ!$B$33:$B$776,Y$119)+'СЕТ СН'!$H$14+СВЦЭМ!$D$10+'СЕТ СН'!$H$6-'СЕТ СН'!$H$26</f>
        <v>1367.44402672</v>
      </c>
    </row>
    <row r="136" spans="1:25" ht="15.75" x14ac:dyDescent="0.2">
      <c r="A136" s="35">
        <f t="shared" si="3"/>
        <v>44213</v>
      </c>
      <c r="B136" s="36">
        <f>SUMIFS(СВЦЭМ!$D$33:$D$776,СВЦЭМ!$A$33:$A$776,$A136,СВЦЭМ!$B$33:$B$776,B$119)+'СЕТ СН'!$H$14+СВЦЭМ!$D$10+'СЕТ СН'!$H$6-'СЕТ СН'!$H$26</f>
        <v>1338.1857406200002</v>
      </c>
      <c r="C136" s="36">
        <f>SUMIFS(СВЦЭМ!$D$33:$D$776,СВЦЭМ!$A$33:$A$776,$A136,СВЦЭМ!$B$33:$B$776,C$119)+'СЕТ СН'!$H$14+СВЦЭМ!$D$10+'СЕТ СН'!$H$6-'СЕТ СН'!$H$26</f>
        <v>1373.5448884700002</v>
      </c>
      <c r="D136" s="36">
        <f>SUMIFS(СВЦЭМ!$D$33:$D$776,СВЦЭМ!$A$33:$A$776,$A136,СВЦЭМ!$B$33:$B$776,D$119)+'СЕТ СН'!$H$14+СВЦЭМ!$D$10+'СЕТ СН'!$H$6-'СЕТ СН'!$H$26</f>
        <v>1395.4566752000001</v>
      </c>
      <c r="E136" s="36">
        <f>SUMIFS(СВЦЭМ!$D$33:$D$776,СВЦЭМ!$A$33:$A$776,$A136,СВЦЭМ!$B$33:$B$776,E$119)+'СЕТ СН'!$H$14+СВЦЭМ!$D$10+'СЕТ СН'!$H$6-'СЕТ СН'!$H$26</f>
        <v>1419.6327843800002</v>
      </c>
      <c r="F136" s="36">
        <f>SUMIFS(СВЦЭМ!$D$33:$D$776,СВЦЭМ!$A$33:$A$776,$A136,СВЦЭМ!$B$33:$B$776,F$119)+'СЕТ СН'!$H$14+СВЦЭМ!$D$10+'СЕТ СН'!$H$6-'СЕТ СН'!$H$26</f>
        <v>1435.4183367100002</v>
      </c>
      <c r="G136" s="36">
        <f>SUMIFS(СВЦЭМ!$D$33:$D$776,СВЦЭМ!$A$33:$A$776,$A136,СВЦЭМ!$B$33:$B$776,G$119)+'СЕТ СН'!$H$14+СВЦЭМ!$D$10+'СЕТ СН'!$H$6-'СЕТ СН'!$H$26</f>
        <v>1429.7233497100001</v>
      </c>
      <c r="H136" s="36">
        <f>SUMIFS(СВЦЭМ!$D$33:$D$776,СВЦЭМ!$A$33:$A$776,$A136,СВЦЭМ!$B$33:$B$776,H$119)+'СЕТ СН'!$H$14+СВЦЭМ!$D$10+'СЕТ СН'!$H$6-'СЕТ СН'!$H$26</f>
        <v>1410.5718229600002</v>
      </c>
      <c r="I136" s="36">
        <f>SUMIFS(СВЦЭМ!$D$33:$D$776,СВЦЭМ!$A$33:$A$776,$A136,СВЦЭМ!$B$33:$B$776,I$119)+'СЕТ СН'!$H$14+СВЦЭМ!$D$10+'СЕТ СН'!$H$6-'СЕТ СН'!$H$26</f>
        <v>1397.9954267300002</v>
      </c>
      <c r="J136" s="36">
        <f>SUMIFS(СВЦЭМ!$D$33:$D$776,СВЦЭМ!$A$33:$A$776,$A136,СВЦЭМ!$B$33:$B$776,J$119)+'СЕТ СН'!$H$14+СВЦЭМ!$D$10+'СЕТ СН'!$H$6-'СЕТ СН'!$H$26</f>
        <v>1357.2583340100002</v>
      </c>
      <c r="K136" s="36">
        <f>SUMIFS(СВЦЭМ!$D$33:$D$776,СВЦЭМ!$A$33:$A$776,$A136,СВЦЭМ!$B$33:$B$776,K$119)+'СЕТ СН'!$H$14+СВЦЭМ!$D$10+'СЕТ СН'!$H$6-'СЕТ СН'!$H$26</f>
        <v>1337.9219854100002</v>
      </c>
      <c r="L136" s="36">
        <f>SUMIFS(СВЦЭМ!$D$33:$D$776,СВЦЭМ!$A$33:$A$776,$A136,СВЦЭМ!$B$33:$B$776,L$119)+'СЕТ СН'!$H$14+СВЦЭМ!$D$10+'СЕТ СН'!$H$6-'СЕТ СН'!$H$26</f>
        <v>1324.6235418600002</v>
      </c>
      <c r="M136" s="36">
        <f>SUMIFS(СВЦЭМ!$D$33:$D$776,СВЦЭМ!$A$33:$A$776,$A136,СВЦЭМ!$B$33:$B$776,M$119)+'СЕТ СН'!$H$14+СВЦЭМ!$D$10+'СЕТ СН'!$H$6-'СЕТ СН'!$H$26</f>
        <v>1319.3545495200001</v>
      </c>
      <c r="N136" s="36">
        <f>SUMIFS(СВЦЭМ!$D$33:$D$776,СВЦЭМ!$A$33:$A$776,$A136,СВЦЭМ!$B$33:$B$776,N$119)+'СЕТ СН'!$H$14+СВЦЭМ!$D$10+'СЕТ СН'!$H$6-'СЕТ СН'!$H$26</f>
        <v>1326.9867410000002</v>
      </c>
      <c r="O136" s="36">
        <f>SUMIFS(СВЦЭМ!$D$33:$D$776,СВЦЭМ!$A$33:$A$776,$A136,СВЦЭМ!$B$33:$B$776,O$119)+'СЕТ СН'!$H$14+СВЦЭМ!$D$10+'СЕТ СН'!$H$6-'СЕТ СН'!$H$26</f>
        <v>1341.9182222200002</v>
      </c>
      <c r="P136" s="36">
        <f>SUMIFS(СВЦЭМ!$D$33:$D$776,СВЦЭМ!$A$33:$A$776,$A136,СВЦЭМ!$B$33:$B$776,P$119)+'СЕТ СН'!$H$14+СВЦЭМ!$D$10+'СЕТ СН'!$H$6-'СЕТ СН'!$H$26</f>
        <v>1353.0218252400002</v>
      </c>
      <c r="Q136" s="36">
        <f>SUMIFS(СВЦЭМ!$D$33:$D$776,СВЦЭМ!$A$33:$A$776,$A136,СВЦЭМ!$B$33:$B$776,Q$119)+'СЕТ СН'!$H$14+СВЦЭМ!$D$10+'СЕТ СН'!$H$6-'СЕТ СН'!$H$26</f>
        <v>1364.5285333200002</v>
      </c>
      <c r="R136" s="36">
        <f>SUMIFS(СВЦЭМ!$D$33:$D$776,СВЦЭМ!$A$33:$A$776,$A136,СВЦЭМ!$B$33:$B$776,R$119)+'СЕТ СН'!$H$14+СВЦЭМ!$D$10+'СЕТ СН'!$H$6-'СЕТ СН'!$H$26</f>
        <v>1352.2060549500002</v>
      </c>
      <c r="S136" s="36">
        <f>SUMIFS(СВЦЭМ!$D$33:$D$776,СВЦЭМ!$A$33:$A$776,$A136,СВЦЭМ!$B$33:$B$776,S$119)+'СЕТ СН'!$H$14+СВЦЭМ!$D$10+'СЕТ СН'!$H$6-'СЕТ СН'!$H$26</f>
        <v>1325.9110743200001</v>
      </c>
      <c r="T136" s="36">
        <f>SUMIFS(СВЦЭМ!$D$33:$D$776,СВЦЭМ!$A$33:$A$776,$A136,СВЦЭМ!$B$33:$B$776,T$119)+'СЕТ СН'!$H$14+СВЦЭМ!$D$10+'СЕТ СН'!$H$6-'СЕТ СН'!$H$26</f>
        <v>1304.4274466300001</v>
      </c>
      <c r="U136" s="36">
        <f>SUMIFS(СВЦЭМ!$D$33:$D$776,СВЦЭМ!$A$33:$A$776,$A136,СВЦЭМ!$B$33:$B$776,U$119)+'СЕТ СН'!$H$14+СВЦЭМ!$D$10+'СЕТ СН'!$H$6-'СЕТ СН'!$H$26</f>
        <v>1302.2555614400001</v>
      </c>
      <c r="V136" s="36">
        <f>SUMIFS(СВЦЭМ!$D$33:$D$776,СВЦЭМ!$A$33:$A$776,$A136,СВЦЭМ!$B$33:$B$776,V$119)+'СЕТ СН'!$H$14+СВЦЭМ!$D$10+'СЕТ СН'!$H$6-'СЕТ СН'!$H$26</f>
        <v>1308.0325834200003</v>
      </c>
      <c r="W136" s="36">
        <f>SUMIFS(СВЦЭМ!$D$33:$D$776,СВЦЭМ!$A$33:$A$776,$A136,СВЦЭМ!$B$33:$B$776,W$119)+'СЕТ СН'!$H$14+СВЦЭМ!$D$10+'СЕТ СН'!$H$6-'СЕТ СН'!$H$26</f>
        <v>1326.0021107500002</v>
      </c>
      <c r="X136" s="36">
        <f>SUMIFS(СВЦЭМ!$D$33:$D$776,СВЦЭМ!$A$33:$A$776,$A136,СВЦЭМ!$B$33:$B$776,X$119)+'СЕТ СН'!$H$14+СВЦЭМ!$D$10+'СЕТ СН'!$H$6-'СЕТ СН'!$H$26</f>
        <v>1339.6332581700001</v>
      </c>
      <c r="Y136" s="36">
        <f>SUMIFS(СВЦЭМ!$D$33:$D$776,СВЦЭМ!$A$33:$A$776,$A136,СВЦЭМ!$B$33:$B$776,Y$119)+'СЕТ СН'!$H$14+СВЦЭМ!$D$10+'СЕТ СН'!$H$6-'СЕТ СН'!$H$26</f>
        <v>1366.9766684200001</v>
      </c>
    </row>
    <row r="137" spans="1:25" ht="15.75" x14ac:dyDescent="0.2">
      <c r="A137" s="35">
        <f t="shared" si="3"/>
        <v>44214</v>
      </c>
      <c r="B137" s="36">
        <f>SUMIFS(СВЦЭМ!$D$33:$D$776,СВЦЭМ!$A$33:$A$776,$A137,СВЦЭМ!$B$33:$B$776,B$119)+'СЕТ СН'!$H$14+СВЦЭМ!$D$10+'СЕТ СН'!$H$6-'СЕТ СН'!$H$26</f>
        <v>1391.4508364400001</v>
      </c>
      <c r="C137" s="36">
        <f>SUMIFS(СВЦЭМ!$D$33:$D$776,СВЦЭМ!$A$33:$A$776,$A137,СВЦЭМ!$B$33:$B$776,C$119)+'СЕТ СН'!$H$14+СВЦЭМ!$D$10+'СЕТ СН'!$H$6-'СЕТ СН'!$H$26</f>
        <v>1427.4341077400002</v>
      </c>
      <c r="D137" s="36">
        <f>SUMIFS(СВЦЭМ!$D$33:$D$776,СВЦЭМ!$A$33:$A$776,$A137,СВЦЭМ!$B$33:$B$776,D$119)+'СЕТ СН'!$H$14+СВЦЭМ!$D$10+'СЕТ СН'!$H$6-'СЕТ СН'!$H$26</f>
        <v>1438.19721598</v>
      </c>
      <c r="E137" s="36">
        <f>SUMIFS(СВЦЭМ!$D$33:$D$776,СВЦЭМ!$A$33:$A$776,$A137,СВЦЭМ!$B$33:$B$776,E$119)+'СЕТ СН'!$H$14+СВЦЭМ!$D$10+'СЕТ СН'!$H$6-'СЕТ СН'!$H$26</f>
        <v>1444.22381767</v>
      </c>
      <c r="F137" s="36">
        <f>SUMIFS(СВЦЭМ!$D$33:$D$776,СВЦЭМ!$A$33:$A$776,$A137,СВЦЭМ!$B$33:$B$776,F$119)+'СЕТ СН'!$H$14+СВЦЭМ!$D$10+'СЕТ СН'!$H$6-'СЕТ СН'!$H$26</f>
        <v>1460.88092583</v>
      </c>
      <c r="G137" s="36">
        <f>SUMIFS(СВЦЭМ!$D$33:$D$776,СВЦЭМ!$A$33:$A$776,$A137,СВЦЭМ!$B$33:$B$776,G$119)+'СЕТ СН'!$H$14+СВЦЭМ!$D$10+'СЕТ СН'!$H$6-'СЕТ СН'!$H$26</f>
        <v>1445.0798291000001</v>
      </c>
      <c r="H137" s="36">
        <f>SUMIFS(СВЦЭМ!$D$33:$D$776,СВЦЭМ!$A$33:$A$776,$A137,СВЦЭМ!$B$33:$B$776,H$119)+'СЕТ СН'!$H$14+СВЦЭМ!$D$10+'СЕТ СН'!$H$6-'СЕТ СН'!$H$26</f>
        <v>1429.51161017</v>
      </c>
      <c r="I137" s="36">
        <f>SUMIFS(СВЦЭМ!$D$33:$D$776,СВЦЭМ!$A$33:$A$776,$A137,СВЦЭМ!$B$33:$B$776,I$119)+'СЕТ СН'!$H$14+СВЦЭМ!$D$10+'СЕТ СН'!$H$6-'СЕТ СН'!$H$26</f>
        <v>1400.9879848400001</v>
      </c>
      <c r="J137" s="36">
        <f>SUMIFS(СВЦЭМ!$D$33:$D$776,СВЦЭМ!$A$33:$A$776,$A137,СВЦЭМ!$B$33:$B$776,J$119)+'СЕТ СН'!$H$14+СВЦЭМ!$D$10+'СЕТ СН'!$H$6-'СЕТ СН'!$H$26</f>
        <v>1362.7297191300001</v>
      </c>
      <c r="K137" s="36">
        <f>SUMIFS(СВЦЭМ!$D$33:$D$776,СВЦЭМ!$A$33:$A$776,$A137,СВЦЭМ!$B$33:$B$776,K$119)+'СЕТ СН'!$H$14+СВЦЭМ!$D$10+'СЕТ СН'!$H$6-'СЕТ СН'!$H$26</f>
        <v>1348.8726569300002</v>
      </c>
      <c r="L137" s="36">
        <f>SUMIFS(СВЦЭМ!$D$33:$D$776,СВЦЭМ!$A$33:$A$776,$A137,СВЦЭМ!$B$33:$B$776,L$119)+'СЕТ СН'!$H$14+СВЦЭМ!$D$10+'СЕТ СН'!$H$6-'СЕТ СН'!$H$26</f>
        <v>1353.3880363100002</v>
      </c>
      <c r="M137" s="36">
        <f>SUMIFS(СВЦЭМ!$D$33:$D$776,СВЦЭМ!$A$33:$A$776,$A137,СВЦЭМ!$B$33:$B$776,M$119)+'СЕТ СН'!$H$14+СВЦЭМ!$D$10+'СЕТ СН'!$H$6-'СЕТ СН'!$H$26</f>
        <v>1352.7358106700001</v>
      </c>
      <c r="N137" s="36">
        <f>SUMIFS(СВЦЭМ!$D$33:$D$776,СВЦЭМ!$A$33:$A$776,$A137,СВЦЭМ!$B$33:$B$776,N$119)+'СЕТ СН'!$H$14+СВЦЭМ!$D$10+'СЕТ СН'!$H$6-'СЕТ СН'!$H$26</f>
        <v>1353.5286254800001</v>
      </c>
      <c r="O137" s="36">
        <f>SUMIFS(СВЦЭМ!$D$33:$D$776,СВЦЭМ!$A$33:$A$776,$A137,СВЦЭМ!$B$33:$B$776,O$119)+'СЕТ СН'!$H$14+СВЦЭМ!$D$10+'СЕТ СН'!$H$6-'СЕТ СН'!$H$26</f>
        <v>1373.4372298000001</v>
      </c>
      <c r="P137" s="36">
        <f>SUMIFS(СВЦЭМ!$D$33:$D$776,СВЦЭМ!$A$33:$A$776,$A137,СВЦЭМ!$B$33:$B$776,P$119)+'СЕТ СН'!$H$14+СВЦЭМ!$D$10+'СЕТ СН'!$H$6-'СЕТ СН'!$H$26</f>
        <v>1388.7503015000002</v>
      </c>
      <c r="Q137" s="36">
        <f>SUMIFS(СВЦЭМ!$D$33:$D$776,СВЦЭМ!$A$33:$A$776,$A137,СВЦЭМ!$B$33:$B$776,Q$119)+'СЕТ СН'!$H$14+СВЦЭМ!$D$10+'СЕТ СН'!$H$6-'СЕТ СН'!$H$26</f>
        <v>1373.8555624300002</v>
      </c>
      <c r="R137" s="36">
        <f>SUMIFS(СВЦЭМ!$D$33:$D$776,СВЦЭМ!$A$33:$A$776,$A137,СВЦЭМ!$B$33:$B$776,R$119)+'СЕТ СН'!$H$14+СВЦЭМ!$D$10+'СЕТ СН'!$H$6-'СЕТ СН'!$H$26</f>
        <v>1364.3219112600002</v>
      </c>
      <c r="S137" s="36">
        <f>SUMIFS(СВЦЭМ!$D$33:$D$776,СВЦЭМ!$A$33:$A$776,$A137,СВЦЭМ!$B$33:$B$776,S$119)+'СЕТ СН'!$H$14+СВЦЭМ!$D$10+'СЕТ СН'!$H$6-'СЕТ СН'!$H$26</f>
        <v>1350.9829491200001</v>
      </c>
      <c r="T137" s="36">
        <f>SUMIFS(СВЦЭМ!$D$33:$D$776,СВЦЭМ!$A$33:$A$776,$A137,СВЦЭМ!$B$33:$B$776,T$119)+'СЕТ СН'!$H$14+СВЦЭМ!$D$10+'СЕТ СН'!$H$6-'СЕТ СН'!$H$26</f>
        <v>1334.9382015900001</v>
      </c>
      <c r="U137" s="36">
        <f>SUMIFS(СВЦЭМ!$D$33:$D$776,СВЦЭМ!$A$33:$A$776,$A137,СВЦЭМ!$B$33:$B$776,U$119)+'СЕТ СН'!$H$14+СВЦЭМ!$D$10+'СЕТ СН'!$H$6-'СЕТ СН'!$H$26</f>
        <v>1336.7599641600002</v>
      </c>
      <c r="V137" s="36">
        <f>SUMIFS(СВЦЭМ!$D$33:$D$776,СВЦЭМ!$A$33:$A$776,$A137,СВЦЭМ!$B$33:$B$776,V$119)+'СЕТ СН'!$H$14+СВЦЭМ!$D$10+'СЕТ СН'!$H$6-'СЕТ СН'!$H$26</f>
        <v>1342.9874865000002</v>
      </c>
      <c r="W137" s="36">
        <f>SUMIFS(СВЦЭМ!$D$33:$D$776,СВЦЭМ!$A$33:$A$776,$A137,СВЦЭМ!$B$33:$B$776,W$119)+'СЕТ СН'!$H$14+СВЦЭМ!$D$10+'СЕТ СН'!$H$6-'СЕТ СН'!$H$26</f>
        <v>1361.3358285900001</v>
      </c>
      <c r="X137" s="36">
        <f>SUMIFS(СВЦЭМ!$D$33:$D$776,СВЦЭМ!$A$33:$A$776,$A137,СВЦЭМ!$B$33:$B$776,X$119)+'СЕТ СН'!$H$14+СВЦЭМ!$D$10+'СЕТ СН'!$H$6-'СЕТ СН'!$H$26</f>
        <v>1371.13476272</v>
      </c>
      <c r="Y137" s="36">
        <f>SUMIFS(СВЦЭМ!$D$33:$D$776,СВЦЭМ!$A$33:$A$776,$A137,СВЦЭМ!$B$33:$B$776,Y$119)+'СЕТ СН'!$H$14+СВЦЭМ!$D$10+'СЕТ СН'!$H$6-'СЕТ СН'!$H$26</f>
        <v>1394.3230601400001</v>
      </c>
    </row>
    <row r="138" spans="1:25" ht="15.75" x14ac:dyDescent="0.2">
      <c r="A138" s="35">
        <f t="shared" si="3"/>
        <v>44215</v>
      </c>
      <c r="B138" s="36">
        <f>SUMIFS(СВЦЭМ!$D$33:$D$776,СВЦЭМ!$A$33:$A$776,$A138,СВЦЭМ!$B$33:$B$776,B$119)+'СЕТ СН'!$H$14+СВЦЭМ!$D$10+'СЕТ СН'!$H$6-'СЕТ СН'!$H$26</f>
        <v>1392.1134168600001</v>
      </c>
      <c r="C138" s="36">
        <f>SUMIFS(СВЦЭМ!$D$33:$D$776,СВЦЭМ!$A$33:$A$776,$A138,СВЦЭМ!$B$33:$B$776,C$119)+'СЕТ СН'!$H$14+СВЦЭМ!$D$10+'СЕТ СН'!$H$6-'СЕТ СН'!$H$26</f>
        <v>1420.3366544200001</v>
      </c>
      <c r="D138" s="36">
        <f>SUMIFS(СВЦЭМ!$D$33:$D$776,СВЦЭМ!$A$33:$A$776,$A138,СВЦЭМ!$B$33:$B$776,D$119)+'СЕТ СН'!$H$14+СВЦЭМ!$D$10+'СЕТ СН'!$H$6-'СЕТ СН'!$H$26</f>
        <v>1441.7259794800002</v>
      </c>
      <c r="E138" s="36">
        <f>SUMIFS(СВЦЭМ!$D$33:$D$776,СВЦЭМ!$A$33:$A$776,$A138,СВЦЭМ!$B$33:$B$776,E$119)+'СЕТ СН'!$H$14+СВЦЭМ!$D$10+'СЕТ СН'!$H$6-'СЕТ СН'!$H$26</f>
        <v>1424.34439208</v>
      </c>
      <c r="F138" s="36">
        <f>SUMIFS(СВЦЭМ!$D$33:$D$776,СВЦЭМ!$A$33:$A$776,$A138,СВЦЭМ!$B$33:$B$776,F$119)+'СЕТ СН'!$H$14+СВЦЭМ!$D$10+'СЕТ СН'!$H$6-'СЕТ СН'!$H$26</f>
        <v>1423.0805231800002</v>
      </c>
      <c r="G138" s="36">
        <f>SUMIFS(СВЦЭМ!$D$33:$D$776,СВЦЭМ!$A$33:$A$776,$A138,СВЦЭМ!$B$33:$B$776,G$119)+'СЕТ СН'!$H$14+СВЦЭМ!$D$10+'СЕТ СН'!$H$6-'СЕТ СН'!$H$26</f>
        <v>1397.2074458900001</v>
      </c>
      <c r="H138" s="36">
        <f>SUMIFS(СВЦЭМ!$D$33:$D$776,СВЦЭМ!$A$33:$A$776,$A138,СВЦЭМ!$B$33:$B$776,H$119)+'СЕТ СН'!$H$14+СВЦЭМ!$D$10+'СЕТ СН'!$H$6-'СЕТ СН'!$H$26</f>
        <v>1352.6992652700001</v>
      </c>
      <c r="I138" s="36">
        <f>SUMIFS(СВЦЭМ!$D$33:$D$776,СВЦЭМ!$A$33:$A$776,$A138,СВЦЭМ!$B$33:$B$776,I$119)+'СЕТ СН'!$H$14+СВЦЭМ!$D$10+'СЕТ СН'!$H$6-'СЕТ СН'!$H$26</f>
        <v>1322.5155231100002</v>
      </c>
      <c r="J138" s="36">
        <f>SUMIFS(СВЦЭМ!$D$33:$D$776,СВЦЭМ!$A$33:$A$776,$A138,СВЦЭМ!$B$33:$B$776,J$119)+'СЕТ СН'!$H$14+СВЦЭМ!$D$10+'СЕТ СН'!$H$6-'СЕТ СН'!$H$26</f>
        <v>1299.8318264500001</v>
      </c>
      <c r="K138" s="36">
        <f>SUMIFS(СВЦЭМ!$D$33:$D$776,СВЦЭМ!$A$33:$A$776,$A138,СВЦЭМ!$B$33:$B$776,K$119)+'СЕТ СН'!$H$14+СВЦЭМ!$D$10+'СЕТ СН'!$H$6-'СЕТ СН'!$H$26</f>
        <v>1293.0934052800001</v>
      </c>
      <c r="L138" s="36">
        <f>SUMIFS(СВЦЭМ!$D$33:$D$776,СВЦЭМ!$A$33:$A$776,$A138,СВЦЭМ!$B$33:$B$776,L$119)+'СЕТ СН'!$H$14+СВЦЭМ!$D$10+'СЕТ СН'!$H$6-'СЕТ СН'!$H$26</f>
        <v>1283.88566696</v>
      </c>
      <c r="M138" s="36">
        <f>SUMIFS(СВЦЭМ!$D$33:$D$776,СВЦЭМ!$A$33:$A$776,$A138,СВЦЭМ!$B$33:$B$776,M$119)+'СЕТ СН'!$H$14+СВЦЭМ!$D$10+'СЕТ СН'!$H$6-'СЕТ СН'!$H$26</f>
        <v>1289.4033762000001</v>
      </c>
      <c r="N138" s="36">
        <f>SUMIFS(СВЦЭМ!$D$33:$D$776,СВЦЭМ!$A$33:$A$776,$A138,СВЦЭМ!$B$33:$B$776,N$119)+'СЕТ СН'!$H$14+СВЦЭМ!$D$10+'СЕТ СН'!$H$6-'СЕТ СН'!$H$26</f>
        <v>1294.17136854</v>
      </c>
      <c r="O138" s="36">
        <f>SUMIFS(СВЦЭМ!$D$33:$D$776,СВЦЭМ!$A$33:$A$776,$A138,СВЦЭМ!$B$33:$B$776,O$119)+'СЕТ СН'!$H$14+СВЦЭМ!$D$10+'СЕТ СН'!$H$6-'СЕТ СН'!$H$26</f>
        <v>1309.8766003000001</v>
      </c>
      <c r="P138" s="36">
        <f>SUMIFS(СВЦЭМ!$D$33:$D$776,СВЦЭМ!$A$33:$A$776,$A138,СВЦЭМ!$B$33:$B$776,P$119)+'СЕТ СН'!$H$14+СВЦЭМ!$D$10+'СЕТ СН'!$H$6-'СЕТ СН'!$H$26</f>
        <v>1322.1202338900002</v>
      </c>
      <c r="Q138" s="36">
        <f>SUMIFS(СВЦЭМ!$D$33:$D$776,СВЦЭМ!$A$33:$A$776,$A138,СВЦЭМ!$B$33:$B$776,Q$119)+'СЕТ СН'!$H$14+СВЦЭМ!$D$10+'СЕТ СН'!$H$6-'СЕТ СН'!$H$26</f>
        <v>1329.96779599</v>
      </c>
      <c r="R138" s="36">
        <f>SUMIFS(СВЦЭМ!$D$33:$D$776,СВЦЭМ!$A$33:$A$776,$A138,СВЦЭМ!$B$33:$B$776,R$119)+'СЕТ СН'!$H$14+СВЦЭМ!$D$10+'СЕТ СН'!$H$6-'СЕТ СН'!$H$26</f>
        <v>1322.3655770400001</v>
      </c>
      <c r="S138" s="36">
        <f>SUMIFS(СВЦЭМ!$D$33:$D$776,СВЦЭМ!$A$33:$A$776,$A138,СВЦЭМ!$B$33:$B$776,S$119)+'СЕТ СН'!$H$14+СВЦЭМ!$D$10+'СЕТ СН'!$H$6-'СЕТ СН'!$H$26</f>
        <v>1311.08610761</v>
      </c>
      <c r="T138" s="36">
        <f>SUMIFS(СВЦЭМ!$D$33:$D$776,СВЦЭМ!$A$33:$A$776,$A138,СВЦЭМ!$B$33:$B$776,T$119)+'СЕТ СН'!$H$14+СВЦЭМ!$D$10+'СЕТ СН'!$H$6-'СЕТ СН'!$H$26</f>
        <v>1290.9839711600002</v>
      </c>
      <c r="U138" s="36">
        <f>SUMIFS(СВЦЭМ!$D$33:$D$776,СВЦЭМ!$A$33:$A$776,$A138,СВЦЭМ!$B$33:$B$776,U$119)+'СЕТ СН'!$H$14+СВЦЭМ!$D$10+'СЕТ СН'!$H$6-'СЕТ СН'!$H$26</f>
        <v>1292.5389897300001</v>
      </c>
      <c r="V138" s="36">
        <f>SUMIFS(СВЦЭМ!$D$33:$D$776,СВЦЭМ!$A$33:$A$776,$A138,СВЦЭМ!$B$33:$B$776,V$119)+'СЕТ СН'!$H$14+СВЦЭМ!$D$10+'СЕТ СН'!$H$6-'СЕТ СН'!$H$26</f>
        <v>1303.3917861700002</v>
      </c>
      <c r="W138" s="36">
        <f>SUMIFS(СВЦЭМ!$D$33:$D$776,СВЦЭМ!$A$33:$A$776,$A138,СВЦЭМ!$B$33:$B$776,W$119)+'СЕТ СН'!$H$14+СВЦЭМ!$D$10+'СЕТ СН'!$H$6-'СЕТ СН'!$H$26</f>
        <v>1317.7069850900002</v>
      </c>
      <c r="X138" s="36">
        <f>SUMIFS(СВЦЭМ!$D$33:$D$776,СВЦЭМ!$A$33:$A$776,$A138,СВЦЭМ!$B$33:$B$776,X$119)+'СЕТ СН'!$H$14+СВЦЭМ!$D$10+'СЕТ СН'!$H$6-'СЕТ СН'!$H$26</f>
        <v>1322.8759047500002</v>
      </c>
      <c r="Y138" s="36">
        <f>SUMIFS(СВЦЭМ!$D$33:$D$776,СВЦЭМ!$A$33:$A$776,$A138,СВЦЭМ!$B$33:$B$776,Y$119)+'СЕТ СН'!$H$14+СВЦЭМ!$D$10+'СЕТ СН'!$H$6-'СЕТ СН'!$H$26</f>
        <v>1345.5090569900001</v>
      </c>
    </row>
    <row r="139" spans="1:25" ht="15.75" x14ac:dyDescent="0.2">
      <c r="A139" s="35">
        <f t="shared" si="3"/>
        <v>44216</v>
      </c>
      <c r="B139" s="36">
        <f>SUMIFS(СВЦЭМ!$D$33:$D$776,СВЦЭМ!$A$33:$A$776,$A139,СВЦЭМ!$B$33:$B$776,B$119)+'СЕТ СН'!$H$14+СВЦЭМ!$D$10+'СЕТ СН'!$H$6-'СЕТ СН'!$H$26</f>
        <v>1328.9958516400002</v>
      </c>
      <c r="C139" s="36">
        <f>SUMIFS(СВЦЭМ!$D$33:$D$776,СВЦЭМ!$A$33:$A$776,$A139,СВЦЭМ!$B$33:$B$776,C$119)+'СЕТ СН'!$H$14+СВЦЭМ!$D$10+'СЕТ СН'!$H$6-'СЕТ СН'!$H$26</f>
        <v>1368.7331351400001</v>
      </c>
      <c r="D139" s="36">
        <f>SUMIFS(СВЦЭМ!$D$33:$D$776,СВЦЭМ!$A$33:$A$776,$A139,СВЦЭМ!$B$33:$B$776,D$119)+'СЕТ СН'!$H$14+СВЦЭМ!$D$10+'СЕТ СН'!$H$6-'СЕТ СН'!$H$26</f>
        <v>1386.79790213</v>
      </c>
      <c r="E139" s="36">
        <f>SUMIFS(СВЦЭМ!$D$33:$D$776,СВЦЭМ!$A$33:$A$776,$A139,СВЦЭМ!$B$33:$B$776,E$119)+'СЕТ СН'!$H$14+СВЦЭМ!$D$10+'СЕТ СН'!$H$6-'СЕТ СН'!$H$26</f>
        <v>1389.6911040100001</v>
      </c>
      <c r="F139" s="36">
        <f>SUMIFS(СВЦЭМ!$D$33:$D$776,СВЦЭМ!$A$33:$A$776,$A139,СВЦЭМ!$B$33:$B$776,F$119)+'СЕТ СН'!$H$14+СВЦЭМ!$D$10+'СЕТ СН'!$H$6-'СЕТ СН'!$H$26</f>
        <v>1396.3824353500002</v>
      </c>
      <c r="G139" s="36">
        <f>SUMIFS(СВЦЭМ!$D$33:$D$776,СВЦЭМ!$A$33:$A$776,$A139,СВЦЭМ!$B$33:$B$776,G$119)+'СЕТ СН'!$H$14+СВЦЭМ!$D$10+'СЕТ СН'!$H$6-'СЕТ СН'!$H$26</f>
        <v>1381.5865047300001</v>
      </c>
      <c r="H139" s="36">
        <f>SUMIFS(СВЦЭМ!$D$33:$D$776,СВЦЭМ!$A$33:$A$776,$A139,СВЦЭМ!$B$33:$B$776,H$119)+'СЕТ СН'!$H$14+СВЦЭМ!$D$10+'СЕТ СН'!$H$6-'СЕТ СН'!$H$26</f>
        <v>1348.4640395000001</v>
      </c>
      <c r="I139" s="36">
        <f>SUMIFS(СВЦЭМ!$D$33:$D$776,СВЦЭМ!$A$33:$A$776,$A139,СВЦЭМ!$B$33:$B$776,I$119)+'СЕТ СН'!$H$14+СВЦЭМ!$D$10+'СЕТ СН'!$H$6-'СЕТ СН'!$H$26</f>
        <v>1326.65158888</v>
      </c>
      <c r="J139" s="36">
        <f>SUMIFS(СВЦЭМ!$D$33:$D$776,СВЦЭМ!$A$33:$A$776,$A139,СВЦЭМ!$B$33:$B$776,J$119)+'СЕТ СН'!$H$14+СВЦЭМ!$D$10+'СЕТ СН'!$H$6-'СЕТ СН'!$H$26</f>
        <v>1306.60159798</v>
      </c>
      <c r="K139" s="36">
        <f>SUMIFS(СВЦЭМ!$D$33:$D$776,СВЦЭМ!$A$33:$A$776,$A139,СВЦЭМ!$B$33:$B$776,K$119)+'СЕТ СН'!$H$14+СВЦЭМ!$D$10+'СЕТ СН'!$H$6-'СЕТ СН'!$H$26</f>
        <v>1296.7486126900001</v>
      </c>
      <c r="L139" s="36">
        <f>SUMIFS(СВЦЭМ!$D$33:$D$776,СВЦЭМ!$A$33:$A$776,$A139,СВЦЭМ!$B$33:$B$776,L$119)+'СЕТ СН'!$H$14+СВЦЭМ!$D$10+'СЕТ СН'!$H$6-'СЕТ СН'!$H$26</f>
        <v>1289.1949332600002</v>
      </c>
      <c r="M139" s="36">
        <f>SUMIFS(СВЦЭМ!$D$33:$D$776,СВЦЭМ!$A$33:$A$776,$A139,СВЦЭМ!$B$33:$B$776,M$119)+'СЕТ СН'!$H$14+СВЦЭМ!$D$10+'СЕТ СН'!$H$6-'СЕТ СН'!$H$26</f>
        <v>1298.0809202400001</v>
      </c>
      <c r="N139" s="36">
        <f>SUMIFS(СВЦЭМ!$D$33:$D$776,СВЦЭМ!$A$33:$A$776,$A139,СВЦЭМ!$B$33:$B$776,N$119)+'СЕТ СН'!$H$14+СВЦЭМ!$D$10+'СЕТ СН'!$H$6-'СЕТ СН'!$H$26</f>
        <v>1309.7913324200001</v>
      </c>
      <c r="O139" s="36">
        <f>SUMIFS(СВЦЭМ!$D$33:$D$776,СВЦЭМ!$A$33:$A$776,$A139,СВЦЭМ!$B$33:$B$776,O$119)+'СЕТ СН'!$H$14+СВЦЭМ!$D$10+'СЕТ СН'!$H$6-'СЕТ СН'!$H$26</f>
        <v>1325.68976613</v>
      </c>
      <c r="P139" s="36">
        <f>SUMIFS(СВЦЭМ!$D$33:$D$776,СВЦЭМ!$A$33:$A$776,$A139,СВЦЭМ!$B$33:$B$776,P$119)+'СЕТ СН'!$H$14+СВЦЭМ!$D$10+'СЕТ СН'!$H$6-'СЕТ СН'!$H$26</f>
        <v>1339.3710316000002</v>
      </c>
      <c r="Q139" s="36">
        <f>SUMIFS(СВЦЭМ!$D$33:$D$776,СВЦЭМ!$A$33:$A$776,$A139,СВЦЭМ!$B$33:$B$776,Q$119)+'СЕТ СН'!$H$14+СВЦЭМ!$D$10+'СЕТ СН'!$H$6-'СЕТ СН'!$H$26</f>
        <v>1349.2152900200001</v>
      </c>
      <c r="R139" s="36">
        <f>SUMIFS(СВЦЭМ!$D$33:$D$776,СВЦЭМ!$A$33:$A$776,$A139,СВЦЭМ!$B$33:$B$776,R$119)+'СЕТ СН'!$H$14+СВЦЭМ!$D$10+'СЕТ СН'!$H$6-'СЕТ СН'!$H$26</f>
        <v>1338.0327805700001</v>
      </c>
      <c r="S139" s="36">
        <f>SUMIFS(СВЦЭМ!$D$33:$D$776,СВЦЭМ!$A$33:$A$776,$A139,СВЦЭМ!$B$33:$B$776,S$119)+'СЕТ СН'!$H$14+СВЦЭМ!$D$10+'СЕТ СН'!$H$6-'СЕТ СН'!$H$26</f>
        <v>1324.6458280400002</v>
      </c>
      <c r="T139" s="36">
        <f>SUMIFS(СВЦЭМ!$D$33:$D$776,СВЦЭМ!$A$33:$A$776,$A139,СВЦЭМ!$B$33:$B$776,T$119)+'СЕТ СН'!$H$14+СВЦЭМ!$D$10+'СЕТ СН'!$H$6-'СЕТ СН'!$H$26</f>
        <v>1304.37269612</v>
      </c>
      <c r="U139" s="36">
        <f>SUMIFS(СВЦЭМ!$D$33:$D$776,СВЦЭМ!$A$33:$A$776,$A139,СВЦЭМ!$B$33:$B$776,U$119)+'СЕТ СН'!$H$14+СВЦЭМ!$D$10+'СЕТ СН'!$H$6-'СЕТ СН'!$H$26</f>
        <v>1300.8457182000002</v>
      </c>
      <c r="V139" s="36">
        <f>SUMIFS(СВЦЭМ!$D$33:$D$776,СВЦЭМ!$A$33:$A$776,$A139,СВЦЭМ!$B$33:$B$776,V$119)+'СЕТ СН'!$H$14+СВЦЭМ!$D$10+'СЕТ СН'!$H$6-'СЕТ СН'!$H$26</f>
        <v>1309.6477899500001</v>
      </c>
      <c r="W139" s="36">
        <f>SUMIFS(СВЦЭМ!$D$33:$D$776,СВЦЭМ!$A$33:$A$776,$A139,СВЦЭМ!$B$33:$B$776,W$119)+'СЕТ СН'!$H$14+СВЦЭМ!$D$10+'СЕТ СН'!$H$6-'СЕТ СН'!$H$26</f>
        <v>1324.0920678100001</v>
      </c>
      <c r="X139" s="36">
        <f>SUMIFS(СВЦЭМ!$D$33:$D$776,СВЦЭМ!$A$33:$A$776,$A139,СВЦЭМ!$B$33:$B$776,X$119)+'СЕТ СН'!$H$14+СВЦЭМ!$D$10+'СЕТ СН'!$H$6-'СЕТ СН'!$H$26</f>
        <v>1327.1068932600001</v>
      </c>
      <c r="Y139" s="36">
        <f>SUMIFS(СВЦЭМ!$D$33:$D$776,СВЦЭМ!$A$33:$A$776,$A139,СВЦЭМ!$B$33:$B$776,Y$119)+'СЕТ СН'!$H$14+СВЦЭМ!$D$10+'СЕТ СН'!$H$6-'СЕТ СН'!$H$26</f>
        <v>1351.0228820100001</v>
      </c>
    </row>
    <row r="140" spans="1:25" ht="15.75" x14ac:dyDescent="0.2">
      <c r="A140" s="35">
        <f t="shared" si="3"/>
        <v>44217</v>
      </c>
      <c r="B140" s="36">
        <f>SUMIFS(СВЦЭМ!$D$33:$D$776,СВЦЭМ!$A$33:$A$776,$A140,СВЦЭМ!$B$33:$B$776,B$119)+'СЕТ СН'!$H$14+СВЦЭМ!$D$10+'СЕТ СН'!$H$6-'СЕТ СН'!$H$26</f>
        <v>1326.1584445800002</v>
      </c>
      <c r="C140" s="36">
        <f>SUMIFS(СВЦЭМ!$D$33:$D$776,СВЦЭМ!$A$33:$A$776,$A140,СВЦЭМ!$B$33:$B$776,C$119)+'СЕТ СН'!$H$14+СВЦЭМ!$D$10+'СЕТ СН'!$H$6-'СЕТ СН'!$H$26</f>
        <v>1380.3226046200002</v>
      </c>
      <c r="D140" s="36">
        <f>SUMIFS(СВЦЭМ!$D$33:$D$776,СВЦЭМ!$A$33:$A$776,$A140,СВЦЭМ!$B$33:$B$776,D$119)+'СЕТ СН'!$H$14+СВЦЭМ!$D$10+'СЕТ СН'!$H$6-'СЕТ СН'!$H$26</f>
        <v>1409.0223883400001</v>
      </c>
      <c r="E140" s="36">
        <f>SUMIFS(СВЦЭМ!$D$33:$D$776,СВЦЭМ!$A$33:$A$776,$A140,СВЦЭМ!$B$33:$B$776,E$119)+'СЕТ СН'!$H$14+СВЦЭМ!$D$10+'СЕТ СН'!$H$6-'СЕТ СН'!$H$26</f>
        <v>1413.7210881400001</v>
      </c>
      <c r="F140" s="36">
        <f>SUMIFS(СВЦЭМ!$D$33:$D$776,СВЦЭМ!$A$33:$A$776,$A140,СВЦЭМ!$B$33:$B$776,F$119)+'СЕТ СН'!$H$14+СВЦЭМ!$D$10+'СЕТ СН'!$H$6-'СЕТ СН'!$H$26</f>
        <v>1411.9683619800001</v>
      </c>
      <c r="G140" s="36">
        <f>SUMIFS(СВЦЭМ!$D$33:$D$776,СВЦЭМ!$A$33:$A$776,$A140,СВЦЭМ!$B$33:$B$776,G$119)+'СЕТ СН'!$H$14+СВЦЭМ!$D$10+'СЕТ СН'!$H$6-'СЕТ СН'!$H$26</f>
        <v>1386.45275283</v>
      </c>
      <c r="H140" s="36">
        <f>SUMIFS(СВЦЭМ!$D$33:$D$776,СВЦЭМ!$A$33:$A$776,$A140,СВЦЭМ!$B$33:$B$776,H$119)+'СЕТ СН'!$H$14+СВЦЭМ!$D$10+'СЕТ СН'!$H$6-'СЕТ СН'!$H$26</f>
        <v>1346.3734638100002</v>
      </c>
      <c r="I140" s="36">
        <f>SUMIFS(СВЦЭМ!$D$33:$D$776,СВЦЭМ!$A$33:$A$776,$A140,СВЦЭМ!$B$33:$B$776,I$119)+'СЕТ СН'!$H$14+СВЦЭМ!$D$10+'СЕТ СН'!$H$6-'СЕТ СН'!$H$26</f>
        <v>1327.0388749000001</v>
      </c>
      <c r="J140" s="36">
        <f>SUMIFS(СВЦЭМ!$D$33:$D$776,СВЦЭМ!$A$33:$A$776,$A140,СВЦЭМ!$B$33:$B$776,J$119)+'СЕТ СН'!$H$14+СВЦЭМ!$D$10+'СЕТ СН'!$H$6-'СЕТ СН'!$H$26</f>
        <v>1300.9717440700001</v>
      </c>
      <c r="K140" s="36">
        <f>SUMIFS(СВЦЭМ!$D$33:$D$776,СВЦЭМ!$A$33:$A$776,$A140,СВЦЭМ!$B$33:$B$776,K$119)+'СЕТ СН'!$H$14+СВЦЭМ!$D$10+'СЕТ СН'!$H$6-'СЕТ СН'!$H$26</f>
        <v>1295.7096179</v>
      </c>
      <c r="L140" s="36">
        <f>SUMIFS(СВЦЭМ!$D$33:$D$776,СВЦЭМ!$A$33:$A$776,$A140,СВЦЭМ!$B$33:$B$776,L$119)+'СЕТ СН'!$H$14+СВЦЭМ!$D$10+'СЕТ СН'!$H$6-'СЕТ СН'!$H$26</f>
        <v>1291.5995714300002</v>
      </c>
      <c r="M140" s="36">
        <f>SUMIFS(СВЦЭМ!$D$33:$D$776,СВЦЭМ!$A$33:$A$776,$A140,СВЦЭМ!$B$33:$B$776,M$119)+'СЕТ СН'!$H$14+СВЦЭМ!$D$10+'СЕТ СН'!$H$6-'СЕТ СН'!$H$26</f>
        <v>1295.6045151500002</v>
      </c>
      <c r="N140" s="36">
        <f>SUMIFS(СВЦЭМ!$D$33:$D$776,СВЦЭМ!$A$33:$A$776,$A140,СВЦЭМ!$B$33:$B$776,N$119)+'СЕТ СН'!$H$14+СВЦЭМ!$D$10+'СЕТ СН'!$H$6-'СЕТ СН'!$H$26</f>
        <v>1305.8682231000003</v>
      </c>
      <c r="O140" s="36">
        <f>SUMIFS(СВЦЭМ!$D$33:$D$776,СВЦЭМ!$A$33:$A$776,$A140,СВЦЭМ!$B$33:$B$776,O$119)+'СЕТ СН'!$H$14+СВЦЭМ!$D$10+'СЕТ СН'!$H$6-'СЕТ СН'!$H$26</f>
        <v>1323.2951074100001</v>
      </c>
      <c r="P140" s="36">
        <f>SUMIFS(СВЦЭМ!$D$33:$D$776,СВЦЭМ!$A$33:$A$776,$A140,СВЦЭМ!$B$33:$B$776,P$119)+'СЕТ СН'!$H$14+СВЦЭМ!$D$10+'СЕТ СН'!$H$6-'СЕТ СН'!$H$26</f>
        <v>1337.7840644700002</v>
      </c>
      <c r="Q140" s="36">
        <f>SUMIFS(СВЦЭМ!$D$33:$D$776,СВЦЭМ!$A$33:$A$776,$A140,СВЦЭМ!$B$33:$B$776,Q$119)+'СЕТ СН'!$H$14+СВЦЭМ!$D$10+'СЕТ СН'!$H$6-'СЕТ СН'!$H$26</f>
        <v>1340.2614267900001</v>
      </c>
      <c r="R140" s="36">
        <f>SUMIFS(СВЦЭМ!$D$33:$D$776,СВЦЭМ!$A$33:$A$776,$A140,СВЦЭМ!$B$33:$B$776,R$119)+'СЕТ СН'!$H$14+СВЦЭМ!$D$10+'СЕТ СН'!$H$6-'СЕТ СН'!$H$26</f>
        <v>1327.2434059100001</v>
      </c>
      <c r="S140" s="36">
        <f>SUMIFS(СВЦЭМ!$D$33:$D$776,СВЦЭМ!$A$33:$A$776,$A140,СВЦЭМ!$B$33:$B$776,S$119)+'СЕТ СН'!$H$14+СВЦЭМ!$D$10+'СЕТ СН'!$H$6-'СЕТ СН'!$H$26</f>
        <v>1301.1321815600002</v>
      </c>
      <c r="T140" s="36">
        <f>SUMIFS(СВЦЭМ!$D$33:$D$776,СВЦЭМ!$A$33:$A$776,$A140,СВЦЭМ!$B$33:$B$776,T$119)+'СЕТ СН'!$H$14+СВЦЭМ!$D$10+'СЕТ СН'!$H$6-'СЕТ СН'!$H$26</f>
        <v>1295.8651788700001</v>
      </c>
      <c r="U140" s="36">
        <f>SUMIFS(СВЦЭМ!$D$33:$D$776,СВЦЭМ!$A$33:$A$776,$A140,СВЦЭМ!$B$33:$B$776,U$119)+'СЕТ СН'!$H$14+СВЦЭМ!$D$10+'СЕТ СН'!$H$6-'СЕТ СН'!$H$26</f>
        <v>1295.7344705300002</v>
      </c>
      <c r="V140" s="36">
        <f>SUMIFS(СВЦЭМ!$D$33:$D$776,СВЦЭМ!$A$33:$A$776,$A140,СВЦЭМ!$B$33:$B$776,V$119)+'СЕТ СН'!$H$14+СВЦЭМ!$D$10+'СЕТ СН'!$H$6-'СЕТ СН'!$H$26</f>
        <v>1300.2926725500001</v>
      </c>
      <c r="W140" s="36">
        <f>SUMIFS(СВЦЭМ!$D$33:$D$776,СВЦЭМ!$A$33:$A$776,$A140,СВЦЭМ!$B$33:$B$776,W$119)+'СЕТ СН'!$H$14+СВЦЭМ!$D$10+'СЕТ СН'!$H$6-'СЕТ СН'!$H$26</f>
        <v>1320.1253784700002</v>
      </c>
      <c r="X140" s="36">
        <f>SUMIFS(СВЦЭМ!$D$33:$D$776,СВЦЭМ!$A$33:$A$776,$A140,СВЦЭМ!$B$33:$B$776,X$119)+'СЕТ СН'!$H$14+СВЦЭМ!$D$10+'СЕТ СН'!$H$6-'СЕТ СН'!$H$26</f>
        <v>1328.2126941800002</v>
      </c>
      <c r="Y140" s="36">
        <f>SUMIFS(СВЦЭМ!$D$33:$D$776,СВЦЭМ!$A$33:$A$776,$A140,СВЦЭМ!$B$33:$B$776,Y$119)+'СЕТ СН'!$H$14+СВЦЭМ!$D$10+'СЕТ СН'!$H$6-'СЕТ СН'!$H$26</f>
        <v>1351.8493028900002</v>
      </c>
    </row>
    <row r="141" spans="1:25" ht="15.75" x14ac:dyDescent="0.2">
      <c r="A141" s="35">
        <f t="shared" si="3"/>
        <v>44218</v>
      </c>
      <c r="B141" s="36">
        <f>SUMIFS(СВЦЭМ!$D$33:$D$776,СВЦЭМ!$A$33:$A$776,$A141,СВЦЭМ!$B$33:$B$776,B$119)+'СЕТ СН'!$H$14+СВЦЭМ!$D$10+'СЕТ СН'!$H$6-'СЕТ СН'!$H$26</f>
        <v>1324.94027228</v>
      </c>
      <c r="C141" s="36">
        <f>SUMIFS(СВЦЭМ!$D$33:$D$776,СВЦЭМ!$A$33:$A$776,$A141,СВЦЭМ!$B$33:$B$776,C$119)+'СЕТ СН'!$H$14+СВЦЭМ!$D$10+'СЕТ СН'!$H$6-'СЕТ СН'!$H$26</f>
        <v>1360.0700681400001</v>
      </c>
      <c r="D141" s="36">
        <f>SUMIFS(СВЦЭМ!$D$33:$D$776,СВЦЭМ!$A$33:$A$776,$A141,СВЦЭМ!$B$33:$B$776,D$119)+'СЕТ СН'!$H$14+СВЦЭМ!$D$10+'СЕТ СН'!$H$6-'СЕТ СН'!$H$26</f>
        <v>1402.3868796500001</v>
      </c>
      <c r="E141" s="36">
        <f>SUMIFS(СВЦЭМ!$D$33:$D$776,СВЦЭМ!$A$33:$A$776,$A141,СВЦЭМ!$B$33:$B$776,E$119)+'СЕТ СН'!$H$14+СВЦЭМ!$D$10+'СЕТ СН'!$H$6-'СЕТ СН'!$H$26</f>
        <v>1419.3133137300001</v>
      </c>
      <c r="F141" s="36">
        <f>SUMIFS(СВЦЭМ!$D$33:$D$776,СВЦЭМ!$A$33:$A$776,$A141,СВЦЭМ!$B$33:$B$776,F$119)+'СЕТ СН'!$H$14+СВЦЭМ!$D$10+'СЕТ СН'!$H$6-'СЕТ СН'!$H$26</f>
        <v>1433.55959308</v>
      </c>
      <c r="G141" s="36">
        <f>SUMIFS(СВЦЭМ!$D$33:$D$776,СВЦЭМ!$A$33:$A$776,$A141,СВЦЭМ!$B$33:$B$776,G$119)+'СЕТ СН'!$H$14+СВЦЭМ!$D$10+'СЕТ СН'!$H$6-'СЕТ СН'!$H$26</f>
        <v>1415.2096313700001</v>
      </c>
      <c r="H141" s="36">
        <f>SUMIFS(СВЦЭМ!$D$33:$D$776,СВЦЭМ!$A$33:$A$776,$A141,СВЦЭМ!$B$33:$B$776,H$119)+'СЕТ СН'!$H$14+СВЦЭМ!$D$10+'СЕТ СН'!$H$6-'СЕТ СН'!$H$26</f>
        <v>1373.8098096400001</v>
      </c>
      <c r="I141" s="36">
        <f>SUMIFS(СВЦЭМ!$D$33:$D$776,СВЦЭМ!$A$33:$A$776,$A141,СВЦЭМ!$B$33:$B$776,I$119)+'СЕТ СН'!$H$14+СВЦЭМ!$D$10+'СЕТ СН'!$H$6-'СЕТ СН'!$H$26</f>
        <v>1342.51523694</v>
      </c>
      <c r="J141" s="36">
        <f>SUMIFS(СВЦЭМ!$D$33:$D$776,СВЦЭМ!$A$33:$A$776,$A141,СВЦЭМ!$B$33:$B$776,J$119)+'СЕТ СН'!$H$14+СВЦЭМ!$D$10+'СЕТ СН'!$H$6-'СЕТ СН'!$H$26</f>
        <v>1314.2182573800001</v>
      </c>
      <c r="K141" s="36">
        <f>SUMIFS(СВЦЭМ!$D$33:$D$776,СВЦЭМ!$A$33:$A$776,$A141,СВЦЭМ!$B$33:$B$776,K$119)+'СЕТ СН'!$H$14+СВЦЭМ!$D$10+'СЕТ СН'!$H$6-'СЕТ СН'!$H$26</f>
        <v>1303.3906369200001</v>
      </c>
      <c r="L141" s="36">
        <f>SUMIFS(СВЦЭМ!$D$33:$D$776,СВЦЭМ!$A$33:$A$776,$A141,СВЦЭМ!$B$33:$B$776,L$119)+'СЕТ СН'!$H$14+СВЦЭМ!$D$10+'СЕТ СН'!$H$6-'СЕТ СН'!$H$26</f>
        <v>1298.2030167000003</v>
      </c>
      <c r="M141" s="36">
        <f>SUMIFS(СВЦЭМ!$D$33:$D$776,СВЦЭМ!$A$33:$A$776,$A141,СВЦЭМ!$B$33:$B$776,M$119)+'СЕТ СН'!$H$14+СВЦЭМ!$D$10+'СЕТ СН'!$H$6-'СЕТ СН'!$H$26</f>
        <v>1302.6341885400002</v>
      </c>
      <c r="N141" s="36">
        <f>SUMIFS(СВЦЭМ!$D$33:$D$776,СВЦЭМ!$A$33:$A$776,$A141,СВЦЭМ!$B$33:$B$776,N$119)+'СЕТ СН'!$H$14+СВЦЭМ!$D$10+'СЕТ СН'!$H$6-'СЕТ СН'!$H$26</f>
        <v>1310.6467830700001</v>
      </c>
      <c r="O141" s="36">
        <f>SUMIFS(СВЦЭМ!$D$33:$D$776,СВЦЭМ!$A$33:$A$776,$A141,СВЦЭМ!$B$33:$B$776,O$119)+'СЕТ СН'!$H$14+СВЦЭМ!$D$10+'СЕТ СН'!$H$6-'СЕТ СН'!$H$26</f>
        <v>1339.2149061900002</v>
      </c>
      <c r="P141" s="36">
        <f>SUMIFS(СВЦЭМ!$D$33:$D$776,СВЦЭМ!$A$33:$A$776,$A141,СВЦЭМ!$B$33:$B$776,P$119)+'СЕТ СН'!$H$14+СВЦЭМ!$D$10+'СЕТ СН'!$H$6-'СЕТ СН'!$H$26</f>
        <v>1347.9493512800002</v>
      </c>
      <c r="Q141" s="36">
        <f>SUMIFS(СВЦЭМ!$D$33:$D$776,СВЦЭМ!$A$33:$A$776,$A141,СВЦЭМ!$B$33:$B$776,Q$119)+'СЕТ СН'!$H$14+СВЦЭМ!$D$10+'СЕТ СН'!$H$6-'СЕТ СН'!$H$26</f>
        <v>1354.5118218</v>
      </c>
      <c r="R141" s="36">
        <f>SUMIFS(СВЦЭМ!$D$33:$D$776,СВЦЭМ!$A$33:$A$776,$A141,СВЦЭМ!$B$33:$B$776,R$119)+'СЕТ СН'!$H$14+СВЦЭМ!$D$10+'СЕТ СН'!$H$6-'СЕТ СН'!$H$26</f>
        <v>1341.1135481600002</v>
      </c>
      <c r="S141" s="36">
        <f>SUMIFS(СВЦЭМ!$D$33:$D$776,СВЦЭМ!$A$33:$A$776,$A141,СВЦЭМ!$B$33:$B$776,S$119)+'СЕТ СН'!$H$14+СВЦЭМ!$D$10+'СЕТ СН'!$H$6-'СЕТ СН'!$H$26</f>
        <v>1324.7968693400003</v>
      </c>
      <c r="T141" s="36">
        <f>SUMIFS(СВЦЭМ!$D$33:$D$776,СВЦЭМ!$A$33:$A$776,$A141,СВЦЭМ!$B$33:$B$776,T$119)+'СЕТ СН'!$H$14+СВЦЭМ!$D$10+'СЕТ СН'!$H$6-'СЕТ СН'!$H$26</f>
        <v>1303.2196326000001</v>
      </c>
      <c r="U141" s="36">
        <f>SUMIFS(СВЦЭМ!$D$33:$D$776,СВЦЭМ!$A$33:$A$776,$A141,СВЦЭМ!$B$33:$B$776,U$119)+'СЕТ СН'!$H$14+СВЦЭМ!$D$10+'СЕТ СН'!$H$6-'СЕТ СН'!$H$26</f>
        <v>1303.4785587700001</v>
      </c>
      <c r="V141" s="36">
        <f>SUMIFS(СВЦЭМ!$D$33:$D$776,СВЦЭМ!$A$33:$A$776,$A141,СВЦЭМ!$B$33:$B$776,V$119)+'СЕТ СН'!$H$14+СВЦЭМ!$D$10+'СЕТ СН'!$H$6-'СЕТ СН'!$H$26</f>
        <v>1312.94621439</v>
      </c>
      <c r="W141" s="36">
        <f>SUMIFS(СВЦЭМ!$D$33:$D$776,СВЦЭМ!$A$33:$A$776,$A141,СВЦЭМ!$B$33:$B$776,W$119)+'СЕТ СН'!$H$14+СВЦЭМ!$D$10+'СЕТ СН'!$H$6-'СЕТ СН'!$H$26</f>
        <v>1331.1829138800001</v>
      </c>
      <c r="X141" s="36">
        <f>SUMIFS(СВЦЭМ!$D$33:$D$776,СВЦЭМ!$A$33:$A$776,$A141,СВЦЭМ!$B$33:$B$776,X$119)+'СЕТ СН'!$H$14+СВЦЭМ!$D$10+'СЕТ СН'!$H$6-'СЕТ СН'!$H$26</f>
        <v>1341.4224010100002</v>
      </c>
      <c r="Y141" s="36">
        <f>SUMIFS(СВЦЭМ!$D$33:$D$776,СВЦЭМ!$A$33:$A$776,$A141,СВЦЭМ!$B$33:$B$776,Y$119)+'СЕТ СН'!$H$14+СВЦЭМ!$D$10+'СЕТ СН'!$H$6-'СЕТ СН'!$H$26</f>
        <v>1362.9550509600001</v>
      </c>
    </row>
    <row r="142" spans="1:25" ht="15.75" x14ac:dyDescent="0.2">
      <c r="A142" s="35">
        <f t="shared" si="3"/>
        <v>44219</v>
      </c>
      <c r="B142" s="36">
        <f>SUMIFS(СВЦЭМ!$D$33:$D$776,СВЦЭМ!$A$33:$A$776,$A142,СВЦЭМ!$B$33:$B$776,B$119)+'СЕТ СН'!$H$14+СВЦЭМ!$D$10+'СЕТ СН'!$H$6-'СЕТ СН'!$H$26</f>
        <v>1372.381159</v>
      </c>
      <c r="C142" s="36">
        <f>SUMIFS(СВЦЭМ!$D$33:$D$776,СВЦЭМ!$A$33:$A$776,$A142,СВЦЭМ!$B$33:$B$776,C$119)+'СЕТ СН'!$H$14+СВЦЭМ!$D$10+'СЕТ СН'!$H$6-'СЕТ СН'!$H$26</f>
        <v>1386.9657142100002</v>
      </c>
      <c r="D142" s="36">
        <f>SUMIFS(СВЦЭМ!$D$33:$D$776,СВЦЭМ!$A$33:$A$776,$A142,СВЦЭМ!$B$33:$B$776,D$119)+'СЕТ СН'!$H$14+СВЦЭМ!$D$10+'СЕТ СН'!$H$6-'СЕТ СН'!$H$26</f>
        <v>1409.8692125800001</v>
      </c>
      <c r="E142" s="36">
        <f>SUMIFS(СВЦЭМ!$D$33:$D$776,СВЦЭМ!$A$33:$A$776,$A142,СВЦЭМ!$B$33:$B$776,E$119)+'СЕТ СН'!$H$14+СВЦЭМ!$D$10+'СЕТ СН'!$H$6-'СЕТ СН'!$H$26</f>
        <v>1417.88367128</v>
      </c>
      <c r="F142" s="36">
        <f>SUMIFS(СВЦЭМ!$D$33:$D$776,СВЦЭМ!$A$33:$A$776,$A142,СВЦЭМ!$B$33:$B$776,F$119)+'СЕТ СН'!$H$14+СВЦЭМ!$D$10+'СЕТ СН'!$H$6-'СЕТ СН'!$H$26</f>
        <v>1425.2110275800001</v>
      </c>
      <c r="G142" s="36">
        <f>SUMIFS(СВЦЭМ!$D$33:$D$776,СВЦЭМ!$A$33:$A$776,$A142,СВЦЭМ!$B$33:$B$776,G$119)+'СЕТ СН'!$H$14+СВЦЭМ!$D$10+'СЕТ СН'!$H$6-'СЕТ СН'!$H$26</f>
        <v>1414.3121789600002</v>
      </c>
      <c r="H142" s="36">
        <f>SUMIFS(СВЦЭМ!$D$33:$D$776,СВЦЭМ!$A$33:$A$776,$A142,СВЦЭМ!$B$33:$B$776,H$119)+'СЕТ СН'!$H$14+СВЦЭМ!$D$10+'СЕТ СН'!$H$6-'СЕТ СН'!$H$26</f>
        <v>1393.1143304500001</v>
      </c>
      <c r="I142" s="36">
        <f>SUMIFS(СВЦЭМ!$D$33:$D$776,СВЦЭМ!$A$33:$A$776,$A142,СВЦЭМ!$B$33:$B$776,I$119)+'СЕТ СН'!$H$14+СВЦЭМ!$D$10+'СЕТ СН'!$H$6-'СЕТ СН'!$H$26</f>
        <v>1379.03447899</v>
      </c>
      <c r="J142" s="36">
        <f>SUMIFS(СВЦЭМ!$D$33:$D$776,СВЦЭМ!$A$33:$A$776,$A142,СВЦЭМ!$B$33:$B$776,J$119)+'СЕТ СН'!$H$14+СВЦЭМ!$D$10+'СЕТ СН'!$H$6-'СЕТ СН'!$H$26</f>
        <v>1338.6464589900002</v>
      </c>
      <c r="K142" s="36">
        <f>SUMIFS(СВЦЭМ!$D$33:$D$776,СВЦЭМ!$A$33:$A$776,$A142,СВЦЭМ!$B$33:$B$776,K$119)+'СЕТ СН'!$H$14+СВЦЭМ!$D$10+'СЕТ СН'!$H$6-'СЕТ СН'!$H$26</f>
        <v>1302.1482244200001</v>
      </c>
      <c r="L142" s="36">
        <f>SUMIFS(СВЦЭМ!$D$33:$D$776,СВЦЭМ!$A$33:$A$776,$A142,СВЦЭМ!$B$33:$B$776,L$119)+'СЕТ СН'!$H$14+СВЦЭМ!$D$10+'СЕТ СН'!$H$6-'СЕТ СН'!$H$26</f>
        <v>1287.7346866900002</v>
      </c>
      <c r="M142" s="36">
        <f>SUMIFS(СВЦЭМ!$D$33:$D$776,СВЦЭМ!$A$33:$A$776,$A142,СВЦЭМ!$B$33:$B$776,M$119)+'СЕТ СН'!$H$14+СВЦЭМ!$D$10+'СЕТ СН'!$H$6-'СЕТ СН'!$H$26</f>
        <v>1291.2376742900001</v>
      </c>
      <c r="N142" s="36">
        <f>SUMIFS(СВЦЭМ!$D$33:$D$776,СВЦЭМ!$A$33:$A$776,$A142,СВЦЭМ!$B$33:$B$776,N$119)+'СЕТ СН'!$H$14+СВЦЭМ!$D$10+'СЕТ СН'!$H$6-'СЕТ СН'!$H$26</f>
        <v>1300.7707491200001</v>
      </c>
      <c r="O142" s="36">
        <f>SUMIFS(СВЦЭМ!$D$33:$D$776,СВЦЭМ!$A$33:$A$776,$A142,СВЦЭМ!$B$33:$B$776,O$119)+'СЕТ СН'!$H$14+СВЦЭМ!$D$10+'СЕТ СН'!$H$6-'СЕТ СН'!$H$26</f>
        <v>1313.4615121700001</v>
      </c>
      <c r="P142" s="36">
        <f>SUMIFS(СВЦЭМ!$D$33:$D$776,СВЦЭМ!$A$33:$A$776,$A142,СВЦЭМ!$B$33:$B$776,P$119)+'СЕТ СН'!$H$14+СВЦЭМ!$D$10+'СЕТ СН'!$H$6-'СЕТ СН'!$H$26</f>
        <v>1344.2284340600002</v>
      </c>
      <c r="Q142" s="36">
        <f>SUMIFS(СВЦЭМ!$D$33:$D$776,СВЦЭМ!$A$33:$A$776,$A142,СВЦЭМ!$B$33:$B$776,Q$119)+'СЕТ СН'!$H$14+СВЦЭМ!$D$10+'СЕТ СН'!$H$6-'СЕТ СН'!$H$26</f>
        <v>1353.86142681</v>
      </c>
      <c r="R142" s="36">
        <f>SUMIFS(СВЦЭМ!$D$33:$D$776,СВЦЭМ!$A$33:$A$776,$A142,СВЦЭМ!$B$33:$B$776,R$119)+'СЕТ СН'!$H$14+СВЦЭМ!$D$10+'СЕТ СН'!$H$6-'СЕТ СН'!$H$26</f>
        <v>1343.7769466900002</v>
      </c>
      <c r="S142" s="36">
        <f>SUMIFS(СВЦЭМ!$D$33:$D$776,СВЦЭМ!$A$33:$A$776,$A142,СВЦЭМ!$B$33:$B$776,S$119)+'СЕТ СН'!$H$14+СВЦЭМ!$D$10+'СЕТ СН'!$H$6-'СЕТ СН'!$H$26</f>
        <v>1322.84901911</v>
      </c>
      <c r="T142" s="36">
        <f>SUMIFS(СВЦЭМ!$D$33:$D$776,СВЦЭМ!$A$33:$A$776,$A142,СВЦЭМ!$B$33:$B$776,T$119)+'СЕТ СН'!$H$14+СВЦЭМ!$D$10+'СЕТ СН'!$H$6-'СЕТ СН'!$H$26</f>
        <v>1294.23617453</v>
      </c>
      <c r="U142" s="36">
        <f>SUMIFS(СВЦЭМ!$D$33:$D$776,СВЦЭМ!$A$33:$A$776,$A142,СВЦЭМ!$B$33:$B$776,U$119)+'СЕТ СН'!$H$14+СВЦЭМ!$D$10+'СЕТ СН'!$H$6-'СЕТ СН'!$H$26</f>
        <v>1292.4948726699999</v>
      </c>
      <c r="V142" s="36">
        <f>SUMIFS(СВЦЭМ!$D$33:$D$776,СВЦЭМ!$A$33:$A$776,$A142,СВЦЭМ!$B$33:$B$776,V$119)+'СЕТ СН'!$H$14+СВЦЭМ!$D$10+'СЕТ СН'!$H$6-'СЕТ СН'!$H$26</f>
        <v>1305.8602691000001</v>
      </c>
      <c r="W142" s="36">
        <f>SUMIFS(СВЦЭМ!$D$33:$D$776,СВЦЭМ!$A$33:$A$776,$A142,СВЦЭМ!$B$33:$B$776,W$119)+'СЕТ СН'!$H$14+СВЦЭМ!$D$10+'СЕТ СН'!$H$6-'СЕТ СН'!$H$26</f>
        <v>1322.99257132</v>
      </c>
      <c r="X142" s="36">
        <f>SUMIFS(СВЦЭМ!$D$33:$D$776,СВЦЭМ!$A$33:$A$776,$A142,СВЦЭМ!$B$33:$B$776,X$119)+'СЕТ СН'!$H$14+СВЦЭМ!$D$10+'СЕТ СН'!$H$6-'СЕТ СН'!$H$26</f>
        <v>1328.9069811200002</v>
      </c>
      <c r="Y142" s="36">
        <f>SUMIFS(СВЦЭМ!$D$33:$D$776,СВЦЭМ!$A$33:$A$776,$A142,СВЦЭМ!$B$33:$B$776,Y$119)+'СЕТ СН'!$H$14+СВЦЭМ!$D$10+'СЕТ СН'!$H$6-'СЕТ СН'!$H$26</f>
        <v>1349.5019152000002</v>
      </c>
    </row>
    <row r="143" spans="1:25" ht="15.75" x14ac:dyDescent="0.2">
      <c r="A143" s="35">
        <f t="shared" si="3"/>
        <v>44220</v>
      </c>
      <c r="B143" s="36">
        <f>SUMIFS(СВЦЭМ!$D$33:$D$776,СВЦЭМ!$A$33:$A$776,$A143,СВЦЭМ!$B$33:$B$776,B$119)+'СЕТ СН'!$H$14+СВЦЭМ!$D$10+'СЕТ СН'!$H$6-'СЕТ СН'!$H$26</f>
        <v>1347.68900394</v>
      </c>
      <c r="C143" s="36">
        <f>SUMIFS(СВЦЭМ!$D$33:$D$776,СВЦЭМ!$A$33:$A$776,$A143,СВЦЭМ!$B$33:$B$776,C$119)+'СЕТ СН'!$H$14+СВЦЭМ!$D$10+'СЕТ СН'!$H$6-'СЕТ СН'!$H$26</f>
        <v>1382.40945076</v>
      </c>
      <c r="D143" s="36">
        <f>SUMIFS(СВЦЭМ!$D$33:$D$776,СВЦЭМ!$A$33:$A$776,$A143,СВЦЭМ!$B$33:$B$776,D$119)+'СЕТ СН'!$H$14+СВЦЭМ!$D$10+'СЕТ СН'!$H$6-'СЕТ СН'!$H$26</f>
        <v>1399.13080846</v>
      </c>
      <c r="E143" s="36">
        <f>SUMIFS(СВЦЭМ!$D$33:$D$776,СВЦЭМ!$A$33:$A$776,$A143,СВЦЭМ!$B$33:$B$776,E$119)+'СЕТ СН'!$H$14+СВЦЭМ!$D$10+'СЕТ СН'!$H$6-'СЕТ СН'!$H$26</f>
        <v>1406.2136001900001</v>
      </c>
      <c r="F143" s="36">
        <f>SUMIFS(СВЦЭМ!$D$33:$D$776,СВЦЭМ!$A$33:$A$776,$A143,СВЦЭМ!$B$33:$B$776,F$119)+'СЕТ СН'!$H$14+СВЦЭМ!$D$10+'СЕТ СН'!$H$6-'СЕТ СН'!$H$26</f>
        <v>1423.6118343700002</v>
      </c>
      <c r="G143" s="36">
        <f>SUMIFS(СВЦЭМ!$D$33:$D$776,СВЦЭМ!$A$33:$A$776,$A143,СВЦЭМ!$B$33:$B$776,G$119)+'СЕТ СН'!$H$14+СВЦЭМ!$D$10+'СЕТ СН'!$H$6-'СЕТ СН'!$H$26</f>
        <v>1412.6215261500001</v>
      </c>
      <c r="H143" s="36">
        <f>SUMIFS(СВЦЭМ!$D$33:$D$776,СВЦЭМ!$A$33:$A$776,$A143,СВЦЭМ!$B$33:$B$776,H$119)+'СЕТ СН'!$H$14+СВЦЭМ!$D$10+'СЕТ СН'!$H$6-'СЕТ СН'!$H$26</f>
        <v>1393.2680036800002</v>
      </c>
      <c r="I143" s="36">
        <f>SUMIFS(СВЦЭМ!$D$33:$D$776,СВЦЭМ!$A$33:$A$776,$A143,СВЦЭМ!$B$33:$B$776,I$119)+'СЕТ СН'!$H$14+СВЦЭМ!$D$10+'СЕТ СН'!$H$6-'СЕТ СН'!$H$26</f>
        <v>1378.1995374400001</v>
      </c>
      <c r="J143" s="36">
        <f>SUMIFS(СВЦЭМ!$D$33:$D$776,СВЦЭМ!$A$33:$A$776,$A143,СВЦЭМ!$B$33:$B$776,J$119)+'СЕТ СН'!$H$14+СВЦЭМ!$D$10+'СЕТ СН'!$H$6-'СЕТ СН'!$H$26</f>
        <v>1341.3724342900002</v>
      </c>
      <c r="K143" s="36">
        <f>SUMIFS(СВЦЭМ!$D$33:$D$776,СВЦЭМ!$A$33:$A$776,$A143,СВЦЭМ!$B$33:$B$776,K$119)+'СЕТ СН'!$H$14+СВЦЭМ!$D$10+'СЕТ СН'!$H$6-'СЕТ СН'!$H$26</f>
        <v>1306.1445555700002</v>
      </c>
      <c r="L143" s="36">
        <f>SUMIFS(СВЦЭМ!$D$33:$D$776,СВЦЭМ!$A$33:$A$776,$A143,СВЦЭМ!$B$33:$B$776,L$119)+'СЕТ СН'!$H$14+СВЦЭМ!$D$10+'СЕТ СН'!$H$6-'СЕТ СН'!$H$26</f>
        <v>1290.21028148</v>
      </c>
      <c r="M143" s="36">
        <f>SUMIFS(СВЦЭМ!$D$33:$D$776,СВЦЭМ!$A$33:$A$776,$A143,СВЦЭМ!$B$33:$B$776,M$119)+'СЕТ СН'!$H$14+СВЦЭМ!$D$10+'СЕТ СН'!$H$6-'СЕТ СН'!$H$26</f>
        <v>1295.2783952100001</v>
      </c>
      <c r="N143" s="36">
        <f>SUMIFS(СВЦЭМ!$D$33:$D$776,СВЦЭМ!$A$33:$A$776,$A143,СВЦЭМ!$B$33:$B$776,N$119)+'СЕТ СН'!$H$14+СВЦЭМ!$D$10+'СЕТ СН'!$H$6-'СЕТ СН'!$H$26</f>
        <v>1304.94974443</v>
      </c>
      <c r="O143" s="36">
        <f>SUMIFS(СВЦЭМ!$D$33:$D$776,СВЦЭМ!$A$33:$A$776,$A143,СВЦЭМ!$B$33:$B$776,O$119)+'СЕТ СН'!$H$14+СВЦЭМ!$D$10+'СЕТ СН'!$H$6-'СЕТ СН'!$H$26</f>
        <v>1324.0318626800001</v>
      </c>
      <c r="P143" s="36">
        <f>SUMIFS(СВЦЭМ!$D$33:$D$776,СВЦЭМ!$A$33:$A$776,$A143,СВЦЭМ!$B$33:$B$776,P$119)+'СЕТ СН'!$H$14+СВЦЭМ!$D$10+'СЕТ СН'!$H$6-'СЕТ СН'!$H$26</f>
        <v>1360.69754906</v>
      </c>
      <c r="Q143" s="36">
        <f>SUMIFS(СВЦЭМ!$D$33:$D$776,СВЦЭМ!$A$33:$A$776,$A143,СВЦЭМ!$B$33:$B$776,Q$119)+'СЕТ СН'!$H$14+СВЦЭМ!$D$10+'СЕТ СН'!$H$6-'СЕТ СН'!$H$26</f>
        <v>1368.4429119500001</v>
      </c>
      <c r="R143" s="36">
        <f>SUMIFS(СВЦЭМ!$D$33:$D$776,СВЦЭМ!$A$33:$A$776,$A143,СВЦЭМ!$B$33:$B$776,R$119)+'СЕТ СН'!$H$14+СВЦЭМ!$D$10+'СЕТ СН'!$H$6-'СЕТ СН'!$H$26</f>
        <v>1352.4593693000002</v>
      </c>
      <c r="S143" s="36">
        <f>SUMIFS(СВЦЭМ!$D$33:$D$776,СВЦЭМ!$A$33:$A$776,$A143,СВЦЭМ!$B$33:$B$776,S$119)+'СЕТ СН'!$H$14+СВЦЭМ!$D$10+'СЕТ СН'!$H$6-'СЕТ СН'!$H$26</f>
        <v>1330.9123535900001</v>
      </c>
      <c r="T143" s="36">
        <f>SUMIFS(СВЦЭМ!$D$33:$D$776,СВЦЭМ!$A$33:$A$776,$A143,СВЦЭМ!$B$33:$B$776,T$119)+'СЕТ СН'!$H$14+СВЦЭМ!$D$10+'СЕТ СН'!$H$6-'СЕТ СН'!$H$26</f>
        <v>1287.9461376300001</v>
      </c>
      <c r="U143" s="36">
        <f>SUMIFS(СВЦЭМ!$D$33:$D$776,СВЦЭМ!$A$33:$A$776,$A143,СВЦЭМ!$B$33:$B$776,U$119)+'СЕТ СН'!$H$14+СВЦЭМ!$D$10+'СЕТ СН'!$H$6-'СЕТ СН'!$H$26</f>
        <v>1282.0419929200002</v>
      </c>
      <c r="V143" s="36">
        <f>SUMIFS(СВЦЭМ!$D$33:$D$776,СВЦЭМ!$A$33:$A$776,$A143,СВЦЭМ!$B$33:$B$776,V$119)+'СЕТ СН'!$H$14+СВЦЭМ!$D$10+'СЕТ СН'!$H$6-'СЕТ СН'!$H$26</f>
        <v>1280.3741047200001</v>
      </c>
      <c r="W143" s="36">
        <f>SUMIFS(СВЦЭМ!$D$33:$D$776,СВЦЭМ!$A$33:$A$776,$A143,СВЦЭМ!$B$33:$B$776,W$119)+'СЕТ СН'!$H$14+СВЦЭМ!$D$10+'СЕТ СН'!$H$6-'СЕТ СН'!$H$26</f>
        <v>1297.8866618700001</v>
      </c>
      <c r="X143" s="36">
        <f>SUMIFS(СВЦЭМ!$D$33:$D$776,СВЦЭМ!$A$33:$A$776,$A143,СВЦЭМ!$B$33:$B$776,X$119)+'СЕТ СН'!$H$14+СВЦЭМ!$D$10+'СЕТ СН'!$H$6-'СЕТ СН'!$H$26</f>
        <v>1320.8054055500002</v>
      </c>
      <c r="Y143" s="36">
        <f>SUMIFS(СВЦЭМ!$D$33:$D$776,СВЦЭМ!$A$33:$A$776,$A143,СВЦЭМ!$B$33:$B$776,Y$119)+'СЕТ СН'!$H$14+СВЦЭМ!$D$10+'СЕТ СН'!$H$6-'СЕТ СН'!$H$26</f>
        <v>1342.7868903000001</v>
      </c>
    </row>
    <row r="144" spans="1:25" ht="15.75" x14ac:dyDescent="0.2">
      <c r="A144" s="35">
        <f t="shared" si="3"/>
        <v>44221</v>
      </c>
      <c r="B144" s="36">
        <f>SUMIFS(СВЦЭМ!$D$33:$D$776,СВЦЭМ!$A$33:$A$776,$A144,СВЦЭМ!$B$33:$B$776,B$119)+'СЕТ СН'!$H$14+СВЦЭМ!$D$10+'СЕТ СН'!$H$6-'СЕТ СН'!$H$26</f>
        <v>1358.0903607600001</v>
      </c>
      <c r="C144" s="36">
        <f>SUMIFS(СВЦЭМ!$D$33:$D$776,СВЦЭМ!$A$33:$A$776,$A144,СВЦЭМ!$B$33:$B$776,C$119)+'СЕТ СН'!$H$14+СВЦЭМ!$D$10+'СЕТ СН'!$H$6-'СЕТ СН'!$H$26</f>
        <v>1385.82563525</v>
      </c>
      <c r="D144" s="36">
        <f>SUMIFS(СВЦЭМ!$D$33:$D$776,СВЦЭМ!$A$33:$A$776,$A144,СВЦЭМ!$B$33:$B$776,D$119)+'СЕТ СН'!$H$14+СВЦЭМ!$D$10+'СЕТ СН'!$H$6-'СЕТ СН'!$H$26</f>
        <v>1400.2441016800001</v>
      </c>
      <c r="E144" s="36">
        <f>SUMIFS(СВЦЭМ!$D$33:$D$776,СВЦЭМ!$A$33:$A$776,$A144,СВЦЭМ!$B$33:$B$776,E$119)+'СЕТ СН'!$H$14+СВЦЭМ!$D$10+'СЕТ СН'!$H$6-'СЕТ СН'!$H$26</f>
        <v>1412.7165025100001</v>
      </c>
      <c r="F144" s="36">
        <f>SUMIFS(СВЦЭМ!$D$33:$D$776,СВЦЭМ!$A$33:$A$776,$A144,СВЦЭМ!$B$33:$B$776,F$119)+'СЕТ СН'!$H$14+СВЦЭМ!$D$10+'СЕТ СН'!$H$6-'СЕТ СН'!$H$26</f>
        <v>1430.2242997300002</v>
      </c>
      <c r="G144" s="36">
        <f>SUMIFS(СВЦЭМ!$D$33:$D$776,СВЦЭМ!$A$33:$A$776,$A144,СВЦЭМ!$B$33:$B$776,G$119)+'СЕТ СН'!$H$14+СВЦЭМ!$D$10+'СЕТ СН'!$H$6-'СЕТ СН'!$H$26</f>
        <v>1414.1952235800002</v>
      </c>
      <c r="H144" s="36">
        <f>SUMIFS(СВЦЭМ!$D$33:$D$776,СВЦЭМ!$A$33:$A$776,$A144,СВЦЭМ!$B$33:$B$776,H$119)+'СЕТ СН'!$H$14+СВЦЭМ!$D$10+'СЕТ СН'!$H$6-'СЕТ СН'!$H$26</f>
        <v>1377.62196584</v>
      </c>
      <c r="I144" s="36">
        <f>SUMIFS(СВЦЭМ!$D$33:$D$776,СВЦЭМ!$A$33:$A$776,$A144,СВЦЭМ!$B$33:$B$776,I$119)+'СЕТ СН'!$H$14+СВЦЭМ!$D$10+'СЕТ СН'!$H$6-'СЕТ СН'!$H$26</f>
        <v>1351.6560231000001</v>
      </c>
      <c r="J144" s="36">
        <f>SUMIFS(СВЦЭМ!$D$33:$D$776,СВЦЭМ!$A$33:$A$776,$A144,СВЦЭМ!$B$33:$B$776,J$119)+'СЕТ СН'!$H$14+СВЦЭМ!$D$10+'СЕТ СН'!$H$6-'СЕТ СН'!$H$26</f>
        <v>1322.1206142300002</v>
      </c>
      <c r="K144" s="36">
        <f>SUMIFS(СВЦЭМ!$D$33:$D$776,СВЦЭМ!$A$33:$A$776,$A144,СВЦЭМ!$B$33:$B$776,K$119)+'СЕТ СН'!$H$14+СВЦЭМ!$D$10+'СЕТ СН'!$H$6-'СЕТ СН'!$H$26</f>
        <v>1317.7039497300002</v>
      </c>
      <c r="L144" s="36">
        <f>SUMIFS(СВЦЭМ!$D$33:$D$776,СВЦЭМ!$A$33:$A$776,$A144,СВЦЭМ!$B$33:$B$776,L$119)+'СЕТ СН'!$H$14+СВЦЭМ!$D$10+'СЕТ СН'!$H$6-'СЕТ СН'!$H$26</f>
        <v>1305.4215716800002</v>
      </c>
      <c r="M144" s="36">
        <f>SUMIFS(СВЦЭМ!$D$33:$D$776,СВЦЭМ!$A$33:$A$776,$A144,СВЦЭМ!$B$33:$B$776,M$119)+'СЕТ СН'!$H$14+СВЦЭМ!$D$10+'СЕТ СН'!$H$6-'СЕТ СН'!$H$26</f>
        <v>1310.1209469300002</v>
      </c>
      <c r="N144" s="36">
        <f>SUMIFS(СВЦЭМ!$D$33:$D$776,СВЦЭМ!$A$33:$A$776,$A144,СВЦЭМ!$B$33:$B$776,N$119)+'СЕТ СН'!$H$14+СВЦЭМ!$D$10+'СЕТ СН'!$H$6-'СЕТ СН'!$H$26</f>
        <v>1316.2920933</v>
      </c>
      <c r="O144" s="36">
        <f>SUMIFS(СВЦЭМ!$D$33:$D$776,СВЦЭМ!$A$33:$A$776,$A144,СВЦЭМ!$B$33:$B$776,O$119)+'СЕТ СН'!$H$14+СВЦЭМ!$D$10+'СЕТ СН'!$H$6-'СЕТ СН'!$H$26</f>
        <v>1322.9620575500003</v>
      </c>
      <c r="P144" s="36">
        <f>SUMIFS(СВЦЭМ!$D$33:$D$776,СВЦЭМ!$A$33:$A$776,$A144,СВЦЭМ!$B$33:$B$776,P$119)+'СЕТ СН'!$H$14+СВЦЭМ!$D$10+'СЕТ СН'!$H$6-'СЕТ СН'!$H$26</f>
        <v>1325.3252772600001</v>
      </c>
      <c r="Q144" s="36">
        <f>SUMIFS(СВЦЭМ!$D$33:$D$776,СВЦЭМ!$A$33:$A$776,$A144,СВЦЭМ!$B$33:$B$776,Q$119)+'СЕТ СН'!$H$14+СВЦЭМ!$D$10+'СЕТ СН'!$H$6-'СЕТ СН'!$H$26</f>
        <v>1326.5758232800001</v>
      </c>
      <c r="R144" s="36">
        <f>SUMIFS(СВЦЭМ!$D$33:$D$776,СВЦЭМ!$A$33:$A$776,$A144,СВЦЭМ!$B$33:$B$776,R$119)+'СЕТ СН'!$H$14+СВЦЭМ!$D$10+'СЕТ СН'!$H$6-'СЕТ СН'!$H$26</f>
        <v>1326.3327609400001</v>
      </c>
      <c r="S144" s="36">
        <f>SUMIFS(СВЦЭМ!$D$33:$D$776,СВЦЭМ!$A$33:$A$776,$A144,СВЦЭМ!$B$33:$B$776,S$119)+'СЕТ СН'!$H$14+СВЦЭМ!$D$10+'СЕТ СН'!$H$6-'СЕТ СН'!$H$26</f>
        <v>1319.7206341900001</v>
      </c>
      <c r="T144" s="36">
        <f>SUMIFS(СВЦЭМ!$D$33:$D$776,СВЦЭМ!$A$33:$A$776,$A144,СВЦЭМ!$B$33:$B$776,T$119)+'СЕТ СН'!$H$14+СВЦЭМ!$D$10+'СЕТ СН'!$H$6-'СЕТ СН'!$H$26</f>
        <v>1295.87114918</v>
      </c>
      <c r="U144" s="36">
        <f>SUMIFS(СВЦЭМ!$D$33:$D$776,СВЦЭМ!$A$33:$A$776,$A144,СВЦЭМ!$B$33:$B$776,U$119)+'СЕТ СН'!$H$14+СВЦЭМ!$D$10+'СЕТ СН'!$H$6-'СЕТ СН'!$H$26</f>
        <v>1295.6019447500003</v>
      </c>
      <c r="V144" s="36">
        <f>SUMIFS(СВЦЭМ!$D$33:$D$776,СВЦЭМ!$A$33:$A$776,$A144,СВЦЭМ!$B$33:$B$776,V$119)+'СЕТ СН'!$H$14+СВЦЭМ!$D$10+'СЕТ СН'!$H$6-'СЕТ СН'!$H$26</f>
        <v>1307.94478299</v>
      </c>
      <c r="W144" s="36">
        <f>SUMIFS(СВЦЭМ!$D$33:$D$776,СВЦЭМ!$A$33:$A$776,$A144,СВЦЭМ!$B$33:$B$776,W$119)+'СЕТ СН'!$H$14+СВЦЭМ!$D$10+'СЕТ СН'!$H$6-'СЕТ СН'!$H$26</f>
        <v>1317.1776161600001</v>
      </c>
      <c r="X144" s="36">
        <f>SUMIFS(СВЦЭМ!$D$33:$D$776,СВЦЭМ!$A$33:$A$776,$A144,СВЦЭМ!$B$33:$B$776,X$119)+'СЕТ СН'!$H$14+СВЦЭМ!$D$10+'СЕТ СН'!$H$6-'СЕТ СН'!$H$26</f>
        <v>1322.33492888</v>
      </c>
      <c r="Y144" s="36">
        <f>SUMIFS(СВЦЭМ!$D$33:$D$776,СВЦЭМ!$A$33:$A$776,$A144,СВЦЭМ!$B$33:$B$776,Y$119)+'СЕТ СН'!$H$14+СВЦЭМ!$D$10+'СЕТ СН'!$H$6-'СЕТ СН'!$H$26</f>
        <v>1340.7730192500001</v>
      </c>
    </row>
    <row r="145" spans="1:27" ht="15.75" x14ac:dyDescent="0.2">
      <c r="A145" s="35">
        <f t="shared" si="3"/>
        <v>44222</v>
      </c>
      <c r="B145" s="36">
        <f>SUMIFS(СВЦЭМ!$D$33:$D$776,СВЦЭМ!$A$33:$A$776,$A145,СВЦЭМ!$B$33:$B$776,B$119)+'СЕТ СН'!$H$14+СВЦЭМ!$D$10+'СЕТ СН'!$H$6-'СЕТ СН'!$H$26</f>
        <v>1383.0450718000002</v>
      </c>
      <c r="C145" s="36">
        <f>SUMIFS(СВЦЭМ!$D$33:$D$776,СВЦЭМ!$A$33:$A$776,$A145,СВЦЭМ!$B$33:$B$776,C$119)+'СЕТ СН'!$H$14+СВЦЭМ!$D$10+'СЕТ СН'!$H$6-'СЕТ СН'!$H$26</f>
        <v>1407.3253899400002</v>
      </c>
      <c r="D145" s="36">
        <f>SUMIFS(СВЦЭМ!$D$33:$D$776,СВЦЭМ!$A$33:$A$776,$A145,СВЦЭМ!$B$33:$B$776,D$119)+'СЕТ СН'!$H$14+СВЦЭМ!$D$10+'СЕТ СН'!$H$6-'СЕТ СН'!$H$26</f>
        <v>1415.12999803</v>
      </c>
      <c r="E145" s="36">
        <f>SUMIFS(СВЦЭМ!$D$33:$D$776,СВЦЭМ!$A$33:$A$776,$A145,СВЦЭМ!$B$33:$B$776,E$119)+'СЕТ СН'!$H$14+СВЦЭМ!$D$10+'СЕТ СН'!$H$6-'СЕТ СН'!$H$26</f>
        <v>1418.8853490500001</v>
      </c>
      <c r="F145" s="36">
        <f>SUMIFS(СВЦЭМ!$D$33:$D$776,СВЦЭМ!$A$33:$A$776,$A145,СВЦЭМ!$B$33:$B$776,F$119)+'СЕТ СН'!$H$14+СВЦЭМ!$D$10+'СЕТ СН'!$H$6-'СЕТ СН'!$H$26</f>
        <v>1429.7359469</v>
      </c>
      <c r="G145" s="36">
        <f>SUMIFS(СВЦЭМ!$D$33:$D$776,СВЦЭМ!$A$33:$A$776,$A145,СВЦЭМ!$B$33:$B$776,G$119)+'СЕТ СН'!$H$14+СВЦЭМ!$D$10+'СЕТ СН'!$H$6-'СЕТ СН'!$H$26</f>
        <v>1413.5056203400002</v>
      </c>
      <c r="H145" s="36">
        <f>SUMIFS(СВЦЭМ!$D$33:$D$776,СВЦЭМ!$A$33:$A$776,$A145,СВЦЭМ!$B$33:$B$776,H$119)+'СЕТ СН'!$H$14+СВЦЭМ!$D$10+'СЕТ СН'!$H$6-'СЕТ СН'!$H$26</f>
        <v>1376.5890028800002</v>
      </c>
      <c r="I145" s="36">
        <f>SUMIFS(СВЦЭМ!$D$33:$D$776,СВЦЭМ!$A$33:$A$776,$A145,СВЦЭМ!$B$33:$B$776,I$119)+'СЕТ СН'!$H$14+СВЦЭМ!$D$10+'СЕТ СН'!$H$6-'СЕТ СН'!$H$26</f>
        <v>1332.71965606</v>
      </c>
      <c r="J145" s="36">
        <f>SUMIFS(СВЦЭМ!$D$33:$D$776,СВЦЭМ!$A$33:$A$776,$A145,СВЦЭМ!$B$33:$B$776,J$119)+'СЕТ СН'!$H$14+СВЦЭМ!$D$10+'СЕТ СН'!$H$6-'СЕТ СН'!$H$26</f>
        <v>1307.6530284700002</v>
      </c>
      <c r="K145" s="36">
        <f>SUMIFS(СВЦЭМ!$D$33:$D$776,СВЦЭМ!$A$33:$A$776,$A145,СВЦЭМ!$B$33:$B$776,K$119)+'СЕТ СН'!$H$14+СВЦЭМ!$D$10+'СЕТ СН'!$H$6-'СЕТ СН'!$H$26</f>
        <v>1301.9441344300001</v>
      </c>
      <c r="L145" s="36">
        <f>SUMIFS(СВЦЭМ!$D$33:$D$776,СВЦЭМ!$A$33:$A$776,$A145,СВЦЭМ!$B$33:$B$776,L$119)+'СЕТ СН'!$H$14+СВЦЭМ!$D$10+'СЕТ СН'!$H$6-'СЕТ СН'!$H$26</f>
        <v>1295.2489928</v>
      </c>
      <c r="M145" s="36">
        <f>SUMIFS(СВЦЭМ!$D$33:$D$776,СВЦЭМ!$A$33:$A$776,$A145,СВЦЭМ!$B$33:$B$776,M$119)+'СЕТ СН'!$H$14+СВЦЭМ!$D$10+'СЕТ СН'!$H$6-'СЕТ СН'!$H$26</f>
        <v>1302.7007443900002</v>
      </c>
      <c r="N145" s="36">
        <f>SUMIFS(СВЦЭМ!$D$33:$D$776,СВЦЭМ!$A$33:$A$776,$A145,СВЦЭМ!$B$33:$B$776,N$119)+'СЕТ СН'!$H$14+СВЦЭМ!$D$10+'СЕТ СН'!$H$6-'СЕТ СН'!$H$26</f>
        <v>1306.01047973</v>
      </c>
      <c r="O145" s="36">
        <f>SUMIFS(СВЦЭМ!$D$33:$D$776,СВЦЭМ!$A$33:$A$776,$A145,СВЦЭМ!$B$33:$B$776,O$119)+'СЕТ СН'!$H$14+СВЦЭМ!$D$10+'СЕТ СН'!$H$6-'СЕТ СН'!$H$26</f>
        <v>1313.7820689700002</v>
      </c>
      <c r="P145" s="36">
        <f>SUMIFS(СВЦЭМ!$D$33:$D$776,СВЦЭМ!$A$33:$A$776,$A145,СВЦЭМ!$B$33:$B$776,P$119)+'СЕТ СН'!$H$14+СВЦЭМ!$D$10+'СЕТ СН'!$H$6-'СЕТ СН'!$H$26</f>
        <v>1320.0376907100001</v>
      </c>
      <c r="Q145" s="36">
        <f>SUMIFS(СВЦЭМ!$D$33:$D$776,СВЦЭМ!$A$33:$A$776,$A145,СВЦЭМ!$B$33:$B$776,Q$119)+'СЕТ СН'!$H$14+СВЦЭМ!$D$10+'СЕТ СН'!$H$6-'СЕТ СН'!$H$26</f>
        <v>1318.5369116800002</v>
      </c>
      <c r="R145" s="36">
        <f>SUMIFS(СВЦЭМ!$D$33:$D$776,СВЦЭМ!$A$33:$A$776,$A145,СВЦЭМ!$B$33:$B$776,R$119)+'СЕТ СН'!$H$14+СВЦЭМ!$D$10+'СЕТ СН'!$H$6-'СЕТ СН'!$H$26</f>
        <v>1307.6967267600003</v>
      </c>
      <c r="S145" s="36">
        <f>SUMIFS(СВЦЭМ!$D$33:$D$776,СВЦЭМ!$A$33:$A$776,$A145,СВЦЭМ!$B$33:$B$776,S$119)+'СЕТ СН'!$H$14+СВЦЭМ!$D$10+'СЕТ СН'!$H$6-'СЕТ СН'!$H$26</f>
        <v>1303.7102412600002</v>
      </c>
      <c r="T145" s="36">
        <f>SUMIFS(СВЦЭМ!$D$33:$D$776,СВЦЭМ!$A$33:$A$776,$A145,СВЦЭМ!$B$33:$B$776,T$119)+'СЕТ СН'!$H$14+СВЦЭМ!$D$10+'СЕТ СН'!$H$6-'СЕТ СН'!$H$26</f>
        <v>1292.3818069000001</v>
      </c>
      <c r="U145" s="36">
        <f>SUMIFS(СВЦЭМ!$D$33:$D$776,СВЦЭМ!$A$33:$A$776,$A145,СВЦЭМ!$B$33:$B$776,U$119)+'СЕТ СН'!$H$14+СВЦЭМ!$D$10+'СЕТ СН'!$H$6-'СЕТ СН'!$H$26</f>
        <v>1294.5543296600001</v>
      </c>
      <c r="V145" s="36">
        <f>SUMIFS(СВЦЭМ!$D$33:$D$776,СВЦЭМ!$A$33:$A$776,$A145,СВЦЭМ!$B$33:$B$776,V$119)+'СЕТ СН'!$H$14+СВЦЭМ!$D$10+'СЕТ СН'!$H$6-'СЕТ СН'!$H$26</f>
        <v>1306.7204797200002</v>
      </c>
      <c r="W145" s="36">
        <f>SUMIFS(СВЦЭМ!$D$33:$D$776,СВЦЭМ!$A$33:$A$776,$A145,СВЦЭМ!$B$33:$B$776,W$119)+'СЕТ СН'!$H$14+СВЦЭМ!$D$10+'СЕТ СН'!$H$6-'СЕТ СН'!$H$26</f>
        <v>1329.7527882400002</v>
      </c>
      <c r="X145" s="36">
        <f>SUMIFS(СВЦЭМ!$D$33:$D$776,СВЦЭМ!$A$33:$A$776,$A145,СВЦЭМ!$B$33:$B$776,X$119)+'СЕТ СН'!$H$14+СВЦЭМ!$D$10+'СЕТ СН'!$H$6-'СЕТ СН'!$H$26</f>
        <v>1338.8291164500001</v>
      </c>
      <c r="Y145" s="36">
        <f>SUMIFS(СВЦЭМ!$D$33:$D$776,СВЦЭМ!$A$33:$A$776,$A145,СВЦЭМ!$B$33:$B$776,Y$119)+'СЕТ СН'!$H$14+СВЦЭМ!$D$10+'СЕТ СН'!$H$6-'СЕТ СН'!$H$26</f>
        <v>1357.01102044</v>
      </c>
    </row>
    <row r="146" spans="1:27" ht="15.75" x14ac:dyDescent="0.2">
      <c r="A146" s="35">
        <f t="shared" si="3"/>
        <v>44223</v>
      </c>
      <c r="B146" s="36">
        <f>SUMIFS(СВЦЭМ!$D$33:$D$776,СВЦЭМ!$A$33:$A$776,$A146,СВЦЭМ!$B$33:$B$776,B$119)+'СЕТ СН'!$H$14+СВЦЭМ!$D$10+'СЕТ СН'!$H$6-'СЕТ СН'!$H$26</f>
        <v>1370.1115506800002</v>
      </c>
      <c r="C146" s="36">
        <f>SUMIFS(СВЦЭМ!$D$33:$D$776,СВЦЭМ!$A$33:$A$776,$A146,СВЦЭМ!$B$33:$B$776,C$119)+'СЕТ СН'!$H$14+СВЦЭМ!$D$10+'СЕТ СН'!$H$6-'СЕТ СН'!$H$26</f>
        <v>1391.6581856500002</v>
      </c>
      <c r="D146" s="36">
        <f>SUMIFS(СВЦЭМ!$D$33:$D$776,СВЦЭМ!$A$33:$A$776,$A146,СВЦЭМ!$B$33:$B$776,D$119)+'СЕТ СН'!$H$14+СВЦЭМ!$D$10+'СЕТ СН'!$H$6-'СЕТ СН'!$H$26</f>
        <v>1405.79920472</v>
      </c>
      <c r="E146" s="36">
        <f>SUMIFS(СВЦЭМ!$D$33:$D$776,СВЦЭМ!$A$33:$A$776,$A146,СВЦЭМ!$B$33:$B$776,E$119)+'СЕТ СН'!$H$14+СВЦЭМ!$D$10+'СЕТ СН'!$H$6-'СЕТ СН'!$H$26</f>
        <v>1412.93773938</v>
      </c>
      <c r="F146" s="36">
        <f>SUMIFS(СВЦЭМ!$D$33:$D$776,СВЦЭМ!$A$33:$A$776,$A146,СВЦЭМ!$B$33:$B$776,F$119)+'СЕТ СН'!$H$14+СВЦЭМ!$D$10+'СЕТ СН'!$H$6-'СЕТ СН'!$H$26</f>
        <v>1423.34277092</v>
      </c>
      <c r="G146" s="36">
        <f>SUMIFS(СВЦЭМ!$D$33:$D$776,СВЦЭМ!$A$33:$A$776,$A146,СВЦЭМ!$B$33:$B$776,G$119)+'СЕТ СН'!$H$14+СВЦЭМ!$D$10+'СЕТ СН'!$H$6-'СЕТ СН'!$H$26</f>
        <v>1405.8416186500001</v>
      </c>
      <c r="H146" s="36">
        <f>SUMIFS(СВЦЭМ!$D$33:$D$776,СВЦЭМ!$A$33:$A$776,$A146,СВЦЭМ!$B$33:$B$776,H$119)+'СЕТ СН'!$H$14+СВЦЭМ!$D$10+'СЕТ СН'!$H$6-'СЕТ СН'!$H$26</f>
        <v>1371.9042075700002</v>
      </c>
      <c r="I146" s="36">
        <f>SUMIFS(СВЦЭМ!$D$33:$D$776,СВЦЭМ!$A$33:$A$776,$A146,СВЦЭМ!$B$33:$B$776,I$119)+'СЕТ СН'!$H$14+СВЦЭМ!$D$10+'СЕТ СН'!$H$6-'СЕТ СН'!$H$26</f>
        <v>1348.07652297</v>
      </c>
      <c r="J146" s="36">
        <f>SUMIFS(СВЦЭМ!$D$33:$D$776,СВЦЭМ!$A$33:$A$776,$A146,СВЦЭМ!$B$33:$B$776,J$119)+'СЕТ СН'!$H$14+СВЦЭМ!$D$10+'СЕТ СН'!$H$6-'СЕТ СН'!$H$26</f>
        <v>1318.7616993400002</v>
      </c>
      <c r="K146" s="36">
        <f>SUMIFS(СВЦЭМ!$D$33:$D$776,СВЦЭМ!$A$33:$A$776,$A146,СВЦЭМ!$B$33:$B$776,K$119)+'СЕТ СН'!$H$14+СВЦЭМ!$D$10+'СЕТ СН'!$H$6-'СЕТ СН'!$H$26</f>
        <v>1306.8209021300001</v>
      </c>
      <c r="L146" s="36">
        <f>SUMIFS(СВЦЭМ!$D$33:$D$776,СВЦЭМ!$A$33:$A$776,$A146,СВЦЭМ!$B$33:$B$776,L$119)+'СЕТ СН'!$H$14+СВЦЭМ!$D$10+'СЕТ СН'!$H$6-'СЕТ СН'!$H$26</f>
        <v>1299.2265477000001</v>
      </c>
      <c r="M146" s="36">
        <f>SUMIFS(СВЦЭМ!$D$33:$D$776,СВЦЭМ!$A$33:$A$776,$A146,СВЦЭМ!$B$33:$B$776,M$119)+'СЕТ СН'!$H$14+СВЦЭМ!$D$10+'СЕТ СН'!$H$6-'СЕТ СН'!$H$26</f>
        <v>1309.8404958600001</v>
      </c>
      <c r="N146" s="36">
        <f>SUMIFS(СВЦЭМ!$D$33:$D$776,СВЦЭМ!$A$33:$A$776,$A146,СВЦЭМ!$B$33:$B$776,N$119)+'СЕТ СН'!$H$14+СВЦЭМ!$D$10+'СЕТ СН'!$H$6-'СЕТ СН'!$H$26</f>
        <v>1315.58966005</v>
      </c>
      <c r="O146" s="36">
        <f>SUMIFS(СВЦЭМ!$D$33:$D$776,СВЦЭМ!$A$33:$A$776,$A146,СВЦЭМ!$B$33:$B$776,O$119)+'СЕТ СН'!$H$14+СВЦЭМ!$D$10+'СЕТ СН'!$H$6-'СЕТ СН'!$H$26</f>
        <v>1329.2884900800002</v>
      </c>
      <c r="P146" s="36">
        <f>SUMIFS(СВЦЭМ!$D$33:$D$776,СВЦЭМ!$A$33:$A$776,$A146,СВЦЭМ!$B$33:$B$776,P$119)+'СЕТ СН'!$H$14+СВЦЭМ!$D$10+'СЕТ СН'!$H$6-'СЕТ СН'!$H$26</f>
        <v>1338.8846519000001</v>
      </c>
      <c r="Q146" s="36">
        <f>SUMIFS(СВЦЭМ!$D$33:$D$776,СВЦЭМ!$A$33:$A$776,$A146,СВЦЭМ!$B$33:$B$776,Q$119)+'СЕТ СН'!$H$14+СВЦЭМ!$D$10+'СЕТ СН'!$H$6-'СЕТ СН'!$H$26</f>
        <v>1346.3419248800001</v>
      </c>
      <c r="R146" s="36">
        <f>SUMIFS(СВЦЭМ!$D$33:$D$776,СВЦЭМ!$A$33:$A$776,$A146,СВЦЭМ!$B$33:$B$776,R$119)+'СЕТ СН'!$H$14+СВЦЭМ!$D$10+'СЕТ СН'!$H$6-'СЕТ СН'!$H$26</f>
        <v>1336.23634846</v>
      </c>
      <c r="S146" s="36">
        <f>SUMIFS(СВЦЭМ!$D$33:$D$776,СВЦЭМ!$A$33:$A$776,$A146,СВЦЭМ!$B$33:$B$776,S$119)+'СЕТ СН'!$H$14+СВЦЭМ!$D$10+'СЕТ СН'!$H$6-'СЕТ СН'!$H$26</f>
        <v>1322.3770732200001</v>
      </c>
      <c r="T146" s="36">
        <f>SUMIFS(СВЦЭМ!$D$33:$D$776,СВЦЭМ!$A$33:$A$776,$A146,СВЦЭМ!$B$33:$B$776,T$119)+'СЕТ СН'!$H$14+СВЦЭМ!$D$10+'СЕТ СН'!$H$6-'СЕТ СН'!$H$26</f>
        <v>1289.66029071</v>
      </c>
      <c r="U146" s="36">
        <f>SUMIFS(СВЦЭМ!$D$33:$D$776,СВЦЭМ!$A$33:$A$776,$A146,СВЦЭМ!$B$33:$B$776,U$119)+'СЕТ СН'!$H$14+СВЦЭМ!$D$10+'СЕТ СН'!$H$6-'СЕТ СН'!$H$26</f>
        <v>1290.74209122</v>
      </c>
      <c r="V146" s="36">
        <f>SUMIFS(СВЦЭМ!$D$33:$D$776,СВЦЭМ!$A$33:$A$776,$A146,СВЦЭМ!$B$33:$B$776,V$119)+'СЕТ СН'!$H$14+СВЦЭМ!$D$10+'СЕТ СН'!$H$6-'СЕТ СН'!$H$26</f>
        <v>1300.5658320500002</v>
      </c>
      <c r="W146" s="36">
        <f>SUMIFS(СВЦЭМ!$D$33:$D$776,СВЦЭМ!$A$33:$A$776,$A146,СВЦЭМ!$B$33:$B$776,W$119)+'СЕТ СН'!$H$14+СВЦЭМ!$D$10+'СЕТ СН'!$H$6-'СЕТ СН'!$H$26</f>
        <v>1320.8250755400002</v>
      </c>
      <c r="X146" s="36">
        <f>SUMIFS(СВЦЭМ!$D$33:$D$776,СВЦЭМ!$A$33:$A$776,$A146,СВЦЭМ!$B$33:$B$776,X$119)+'СЕТ СН'!$H$14+СВЦЭМ!$D$10+'СЕТ СН'!$H$6-'СЕТ СН'!$H$26</f>
        <v>1327.4241271300002</v>
      </c>
      <c r="Y146" s="36">
        <f>SUMIFS(СВЦЭМ!$D$33:$D$776,СВЦЭМ!$A$33:$A$776,$A146,СВЦЭМ!$B$33:$B$776,Y$119)+'СЕТ СН'!$H$14+СВЦЭМ!$D$10+'СЕТ СН'!$H$6-'СЕТ СН'!$H$26</f>
        <v>1351.6459978500002</v>
      </c>
    </row>
    <row r="147" spans="1:27" ht="15.75" x14ac:dyDescent="0.2">
      <c r="A147" s="35">
        <f t="shared" si="3"/>
        <v>44224</v>
      </c>
      <c r="B147" s="36">
        <f>SUMIFS(СВЦЭМ!$D$33:$D$776,СВЦЭМ!$A$33:$A$776,$A147,СВЦЭМ!$B$33:$B$776,B$119)+'СЕТ СН'!$H$14+СВЦЭМ!$D$10+'СЕТ СН'!$H$6-'СЕТ СН'!$H$26</f>
        <v>1334.9784407000002</v>
      </c>
      <c r="C147" s="36">
        <f>SUMIFS(СВЦЭМ!$D$33:$D$776,СВЦЭМ!$A$33:$A$776,$A147,СВЦЭМ!$B$33:$B$776,C$119)+'СЕТ СН'!$H$14+СВЦЭМ!$D$10+'СЕТ СН'!$H$6-'СЕТ СН'!$H$26</f>
        <v>1387.8781982300002</v>
      </c>
      <c r="D147" s="36">
        <f>SUMIFS(СВЦЭМ!$D$33:$D$776,СВЦЭМ!$A$33:$A$776,$A147,СВЦЭМ!$B$33:$B$776,D$119)+'СЕТ СН'!$H$14+СВЦЭМ!$D$10+'СЕТ СН'!$H$6-'СЕТ СН'!$H$26</f>
        <v>1419.9293970800002</v>
      </c>
      <c r="E147" s="36">
        <f>SUMIFS(СВЦЭМ!$D$33:$D$776,СВЦЭМ!$A$33:$A$776,$A147,СВЦЭМ!$B$33:$B$776,E$119)+'СЕТ СН'!$H$14+СВЦЭМ!$D$10+'СЕТ СН'!$H$6-'СЕТ СН'!$H$26</f>
        <v>1423.7983871900001</v>
      </c>
      <c r="F147" s="36">
        <f>SUMIFS(СВЦЭМ!$D$33:$D$776,СВЦЭМ!$A$33:$A$776,$A147,СВЦЭМ!$B$33:$B$776,F$119)+'СЕТ СН'!$H$14+СВЦЭМ!$D$10+'СЕТ СН'!$H$6-'СЕТ СН'!$H$26</f>
        <v>1433.5360131900002</v>
      </c>
      <c r="G147" s="36">
        <f>SUMIFS(СВЦЭМ!$D$33:$D$776,СВЦЭМ!$A$33:$A$776,$A147,СВЦЭМ!$B$33:$B$776,G$119)+'СЕТ СН'!$H$14+СВЦЭМ!$D$10+'СЕТ СН'!$H$6-'СЕТ СН'!$H$26</f>
        <v>1419.6715259100001</v>
      </c>
      <c r="H147" s="36">
        <f>SUMIFS(СВЦЭМ!$D$33:$D$776,СВЦЭМ!$A$33:$A$776,$A147,СВЦЭМ!$B$33:$B$776,H$119)+'СЕТ СН'!$H$14+СВЦЭМ!$D$10+'СЕТ СН'!$H$6-'СЕТ СН'!$H$26</f>
        <v>1383.1749203600002</v>
      </c>
      <c r="I147" s="36">
        <f>SUMIFS(СВЦЭМ!$D$33:$D$776,СВЦЭМ!$A$33:$A$776,$A147,СВЦЭМ!$B$33:$B$776,I$119)+'СЕТ СН'!$H$14+СВЦЭМ!$D$10+'СЕТ СН'!$H$6-'СЕТ СН'!$H$26</f>
        <v>1360.2060624000001</v>
      </c>
      <c r="J147" s="36">
        <f>SUMIFS(СВЦЭМ!$D$33:$D$776,СВЦЭМ!$A$33:$A$776,$A147,СВЦЭМ!$B$33:$B$776,J$119)+'СЕТ СН'!$H$14+СВЦЭМ!$D$10+'СЕТ СН'!$H$6-'СЕТ СН'!$H$26</f>
        <v>1342.09301153</v>
      </c>
      <c r="K147" s="36">
        <f>SUMIFS(СВЦЭМ!$D$33:$D$776,СВЦЭМ!$A$33:$A$776,$A147,СВЦЭМ!$B$33:$B$776,K$119)+'СЕТ СН'!$H$14+СВЦЭМ!$D$10+'СЕТ СН'!$H$6-'СЕТ СН'!$H$26</f>
        <v>1331.26435674</v>
      </c>
      <c r="L147" s="36">
        <f>SUMIFS(СВЦЭМ!$D$33:$D$776,СВЦЭМ!$A$33:$A$776,$A147,СВЦЭМ!$B$33:$B$776,L$119)+'СЕТ СН'!$H$14+СВЦЭМ!$D$10+'СЕТ СН'!$H$6-'СЕТ СН'!$H$26</f>
        <v>1326.39281398</v>
      </c>
      <c r="M147" s="36">
        <f>SUMIFS(СВЦЭМ!$D$33:$D$776,СВЦЭМ!$A$33:$A$776,$A147,СВЦЭМ!$B$33:$B$776,M$119)+'СЕТ СН'!$H$14+СВЦЭМ!$D$10+'СЕТ СН'!$H$6-'СЕТ СН'!$H$26</f>
        <v>1333.9002415800001</v>
      </c>
      <c r="N147" s="36">
        <f>SUMIFS(СВЦЭМ!$D$33:$D$776,СВЦЭМ!$A$33:$A$776,$A147,СВЦЭМ!$B$33:$B$776,N$119)+'СЕТ СН'!$H$14+СВЦЭМ!$D$10+'СЕТ СН'!$H$6-'СЕТ СН'!$H$26</f>
        <v>1339.5733581300001</v>
      </c>
      <c r="O147" s="36">
        <f>SUMIFS(СВЦЭМ!$D$33:$D$776,СВЦЭМ!$A$33:$A$776,$A147,СВЦЭМ!$B$33:$B$776,O$119)+'СЕТ СН'!$H$14+СВЦЭМ!$D$10+'СЕТ СН'!$H$6-'СЕТ СН'!$H$26</f>
        <v>1330.1708838200002</v>
      </c>
      <c r="P147" s="36">
        <f>SUMIFS(СВЦЭМ!$D$33:$D$776,СВЦЭМ!$A$33:$A$776,$A147,СВЦЭМ!$B$33:$B$776,P$119)+'СЕТ СН'!$H$14+СВЦЭМ!$D$10+'СЕТ СН'!$H$6-'СЕТ СН'!$H$26</f>
        <v>1335.21007237</v>
      </c>
      <c r="Q147" s="36">
        <f>SUMIFS(СВЦЭМ!$D$33:$D$776,СВЦЭМ!$A$33:$A$776,$A147,СВЦЭМ!$B$33:$B$776,Q$119)+'СЕТ СН'!$H$14+СВЦЭМ!$D$10+'СЕТ СН'!$H$6-'СЕТ СН'!$H$26</f>
        <v>1338.02548017</v>
      </c>
      <c r="R147" s="36">
        <f>SUMIFS(СВЦЭМ!$D$33:$D$776,СВЦЭМ!$A$33:$A$776,$A147,СВЦЭМ!$B$33:$B$776,R$119)+'СЕТ СН'!$H$14+СВЦЭМ!$D$10+'СЕТ СН'!$H$6-'СЕТ СН'!$H$26</f>
        <v>1333.7121893600001</v>
      </c>
      <c r="S147" s="36">
        <f>SUMIFS(СВЦЭМ!$D$33:$D$776,СВЦЭМ!$A$33:$A$776,$A147,СВЦЭМ!$B$33:$B$776,S$119)+'СЕТ СН'!$H$14+СВЦЭМ!$D$10+'СЕТ СН'!$H$6-'СЕТ СН'!$H$26</f>
        <v>1323.32505442</v>
      </c>
      <c r="T147" s="36">
        <f>SUMIFS(СВЦЭМ!$D$33:$D$776,СВЦЭМ!$A$33:$A$776,$A147,СВЦЭМ!$B$33:$B$776,T$119)+'СЕТ СН'!$H$14+СВЦЭМ!$D$10+'СЕТ СН'!$H$6-'СЕТ СН'!$H$26</f>
        <v>1300.32405165</v>
      </c>
      <c r="U147" s="36">
        <f>SUMIFS(СВЦЭМ!$D$33:$D$776,СВЦЭМ!$A$33:$A$776,$A147,СВЦЭМ!$B$33:$B$776,U$119)+'СЕТ СН'!$H$14+СВЦЭМ!$D$10+'СЕТ СН'!$H$6-'СЕТ СН'!$H$26</f>
        <v>1300.9278389999999</v>
      </c>
      <c r="V147" s="36">
        <f>SUMIFS(СВЦЭМ!$D$33:$D$776,СВЦЭМ!$A$33:$A$776,$A147,СВЦЭМ!$B$33:$B$776,V$119)+'СЕТ СН'!$H$14+СВЦЭМ!$D$10+'СЕТ СН'!$H$6-'СЕТ СН'!$H$26</f>
        <v>1309.25837344</v>
      </c>
      <c r="W147" s="36">
        <f>SUMIFS(СВЦЭМ!$D$33:$D$776,СВЦЭМ!$A$33:$A$776,$A147,СВЦЭМ!$B$33:$B$776,W$119)+'СЕТ СН'!$H$14+СВЦЭМ!$D$10+'СЕТ СН'!$H$6-'СЕТ СН'!$H$26</f>
        <v>1321.4697333000001</v>
      </c>
      <c r="X147" s="36">
        <f>SUMIFS(СВЦЭМ!$D$33:$D$776,СВЦЭМ!$A$33:$A$776,$A147,СВЦЭМ!$B$33:$B$776,X$119)+'СЕТ СН'!$H$14+СВЦЭМ!$D$10+'СЕТ СН'!$H$6-'СЕТ СН'!$H$26</f>
        <v>1320.67797617</v>
      </c>
      <c r="Y147" s="36">
        <f>SUMIFS(СВЦЭМ!$D$33:$D$776,СВЦЭМ!$A$33:$A$776,$A147,СВЦЭМ!$B$33:$B$776,Y$119)+'СЕТ СН'!$H$14+СВЦЭМ!$D$10+'СЕТ СН'!$H$6-'СЕТ СН'!$H$26</f>
        <v>1341.2371997800001</v>
      </c>
    </row>
    <row r="148" spans="1:27" ht="15.75" x14ac:dyDescent="0.2">
      <c r="A148" s="35">
        <f t="shared" si="3"/>
        <v>44225</v>
      </c>
      <c r="B148" s="36">
        <f>SUMIFS(СВЦЭМ!$D$33:$D$776,СВЦЭМ!$A$33:$A$776,$A148,СВЦЭМ!$B$33:$B$776,B$119)+'СЕТ СН'!$H$14+СВЦЭМ!$D$10+'СЕТ СН'!$H$6-'СЕТ СН'!$H$26</f>
        <v>1328.12097296</v>
      </c>
      <c r="C148" s="36">
        <f>SUMIFS(СВЦЭМ!$D$33:$D$776,СВЦЭМ!$A$33:$A$776,$A148,СВЦЭМ!$B$33:$B$776,C$119)+'СЕТ СН'!$H$14+СВЦЭМ!$D$10+'СЕТ СН'!$H$6-'СЕТ СН'!$H$26</f>
        <v>1355.9265867500001</v>
      </c>
      <c r="D148" s="36">
        <f>SUMIFS(СВЦЭМ!$D$33:$D$776,СВЦЭМ!$A$33:$A$776,$A148,СВЦЭМ!$B$33:$B$776,D$119)+'СЕТ СН'!$H$14+СВЦЭМ!$D$10+'СЕТ СН'!$H$6-'СЕТ СН'!$H$26</f>
        <v>1368.8092170100001</v>
      </c>
      <c r="E148" s="36">
        <f>SUMIFS(СВЦЭМ!$D$33:$D$776,СВЦЭМ!$A$33:$A$776,$A148,СВЦЭМ!$B$33:$B$776,E$119)+'СЕТ СН'!$H$14+СВЦЭМ!$D$10+'СЕТ СН'!$H$6-'СЕТ СН'!$H$26</f>
        <v>1357.50742042</v>
      </c>
      <c r="F148" s="36">
        <f>SUMIFS(СВЦЭМ!$D$33:$D$776,СВЦЭМ!$A$33:$A$776,$A148,СВЦЭМ!$B$33:$B$776,F$119)+'СЕТ СН'!$H$14+СВЦЭМ!$D$10+'СЕТ СН'!$H$6-'СЕТ СН'!$H$26</f>
        <v>1354.45409051</v>
      </c>
      <c r="G148" s="36">
        <f>SUMIFS(СВЦЭМ!$D$33:$D$776,СВЦЭМ!$A$33:$A$776,$A148,СВЦЭМ!$B$33:$B$776,G$119)+'СЕТ СН'!$H$14+СВЦЭМ!$D$10+'СЕТ СН'!$H$6-'СЕТ СН'!$H$26</f>
        <v>1346.1849941600001</v>
      </c>
      <c r="H148" s="36">
        <f>SUMIFS(СВЦЭМ!$D$33:$D$776,СВЦЭМ!$A$33:$A$776,$A148,СВЦЭМ!$B$33:$B$776,H$119)+'СЕТ СН'!$H$14+СВЦЭМ!$D$10+'СЕТ СН'!$H$6-'СЕТ СН'!$H$26</f>
        <v>1315.27480423</v>
      </c>
      <c r="I148" s="36">
        <f>SUMIFS(СВЦЭМ!$D$33:$D$776,СВЦЭМ!$A$33:$A$776,$A148,СВЦЭМ!$B$33:$B$776,I$119)+'СЕТ СН'!$H$14+СВЦЭМ!$D$10+'СЕТ СН'!$H$6-'СЕТ СН'!$H$26</f>
        <v>1279.1366017200003</v>
      </c>
      <c r="J148" s="36">
        <f>SUMIFS(СВЦЭМ!$D$33:$D$776,СВЦЭМ!$A$33:$A$776,$A148,СВЦЭМ!$B$33:$B$776,J$119)+'СЕТ СН'!$H$14+СВЦЭМ!$D$10+'СЕТ СН'!$H$6-'СЕТ СН'!$H$26</f>
        <v>1272.8270047600001</v>
      </c>
      <c r="K148" s="36">
        <f>SUMIFS(СВЦЭМ!$D$33:$D$776,СВЦЭМ!$A$33:$A$776,$A148,СВЦЭМ!$B$33:$B$776,K$119)+'СЕТ СН'!$H$14+СВЦЭМ!$D$10+'СЕТ СН'!$H$6-'СЕТ СН'!$H$26</f>
        <v>1263.3153613300001</v>
      </c>
      <c r="L148" s="36">
        <f>SUMIFS(СВЦЭМ!$D$33:$D$776,СВЦЭМ!$A$33:$A$776,$A148,СВЦЭМ!$B$33:$B$776,L$119)+'СЕТ СН'!$H$14+СВЦЭМ!$D$10+'СЕТ СН'!$H$6-'СЕТ СН'!$H$26</f>
        <v>1265.60786186</v>
      </c>
      <c r="M148" s="36">
        <f>SUMIFS(СВЦЭМ!$D$33:$D$776,СВЦЭМ!$A$33:$A$776,$A148,СВЦЭМ!$B$33:$B$776,M$119)+'СЕТ СН'!$H$14+СВЦЭМ!$D$10+'СЕТ СН'!$H$6-'СЕТ СН'!$H$26</f>
        <v>1293.6675863300002</v>
      </c>
      <c r="N148" s="36">
        <f>SUMIFS(СВЦЭМ!$D$33:$D$776,СВЦЭМ!$A$33:$A$776,$A148,СВЦЭМ!$B$33:$B$776,N$119)+'СЕТ СН'!$H$14+СВЦЭМ!$D$10+'СЕТ СН'!$H$6-'СЕТ СН'!$H$26</f>
        <v>1299.94250483</v>
      </c>
      <c r="O148" s="36">
        <f>SUMIFS(СВЦЭМ!$D$33:$D$776,СВЦЭМ!$A$33:$A$776,$A148,СВЦЭМ!$B$33:$B$776,O$119)+'СЕТ СН'!$H$14+СВЦЭМ!$D$10+'СЕТ СН'!$H$6-'СЕТ СН'!$H$26</f>
        <v>1306.3956504100001</v>
      </c>
      <c r="P148" s="36">
        <f>SUMIFS(СВЦЭМ!$D$33:$D$776,СВЦЭМ!$A$33:$A$776,$A148,СВЦЭМ!$B$33:$B$776,P$119)+'СЕТ СН'!$H$14+СВЦЭМ!$D$10+'СЕТ СН'!$H$6-'СЕТ СН'!$H$26</f>
        <v>1313.0807888700001</v>
      </c>
      <c r="Q148" s="36">
        <f>SUMIFS(СВЦЭМ!$D$33:$D$776,СВЦЭМ!$A$33:$A$776,$A148,СВЦЭМ!$B$33:$B$776,Q$119)+'СЕТ СН'!$H$14+СВЦЭМ!$D$10+'СЕТ СН'!$H$6-'СЕТ СН'!$H$26</f>
        <v>1308.7666011700003</v>
      </c>
      <c r="R148" s="36">
        <f>SUMIFS(СВЦЭМ!$D$33:$D$776,СВЦЭМ!$A$33:$A$776,$A148,СВЦЭМ!$B$33:$B$776,R$119)+'СЕТ СН'!$H$14+СВЦЭМ!$D$10+'СЕТ СН'!$H$6-'СЕТ СН'!$H$26</f>
        <v>1279.5884452</v>
      </c>
      <c r="S148" s="36">
        <f>SUMIFS(СВЦЭМ!$D$33:$D$776,СВЦЭМ!$A$33:$A$776,$A148,СВЦЭМ!$B$33:$B$776,S$119)+'СЕТ СН'!$H$14+СВЦЭМ!$D$10+'СЕТ СН'!$H$6-'СЕТ СН'!$H$26</f>
        <v>1291.6331068700001</v>
      </c>
      <c r="T148" s="36">
        <f>SUMIFS(СВЦЭМ!$D$33:$D$776,СВЦЭМ!$A$33:$A$776,$A148,СВЦЭМ!$B$33:$B$776,T$119)+'СЕТ СН'!$H$14+СВЦЭМ!$D$10+'СЕТ СН'!$H$6-'СЕТ СН'!$H$26</f>
        <v>1277.0166477300002</v>
      </c>
      <c r="U148" s="36">
        <f>SUMIFS(СВЦЭМ!$D$33:$D$776,СВЦЭМ!$A$33:$A$776,$A148,СВЦЭМ!$B$33:$B$776,U$119)+'СЕТ СН'!$H$14+СВЦЭМ!$D$10+'СЕТ СН'!$H$6-'СЕТ СН'!$H$26</f>
        <v>1277.5886693300001</v>
      </c>
      <c r="V148" s="36">
        <f>SUMIFS(СВЦЭМ!$D$33:$D$776,СВЦЭМ!$A$33:$A$776,$A148,СВЦЭМ!$B$33:$B$776,V$119)+'СЕТ СН'!$H$14+СВЦЭМ!$D$10+'СЕТ СН'!$H$6-'СЕТ СН'!$H$26</f>
        <v>1293.05099432</v>
      </c>
      <c r="W148" s="36">
        <f>SUMIFS(СВЦЭМ!$D$33:$D$776,СВЦЭМ!$A$33:$A$776,$A148,СВЦЭМ!$B$33:$B$776,W$119)+'СЕТ СН'!$H$14+СВЦЭМ!$D$10+'СЕТ СН'!$H$6-'СЕТ СН'!$H$26</f>
        <v>1306.1765339400001</v>
      </c>
      <c r="X148" s="36">
        <f>SUMIFS(СВЦЭМ!$D$33:$D$776,СВЦЭМ!$A$33:$A$776,$A148,СВЦЭМ!$B$33:$B$776,X$119)+'СЕТ СН'!$H$14+СВЦЭМ!$D$10+'СЕТ СН'!$H$6-'СЕТ СН'!$H$26</f>
        <v>1306.5062168200002</v>
      </c>
      <c r="Y148" s="36">
        <f>SUMIFS(СВЦЭМ!$D$33:$D$776,СВЦЭМ!$A$33:$A$776,$A148,СВЦЭМ!$B$33:$B$776,Y$119)+'СЕТ СН'!$H$14+СВЦЭМ!$D$10+'СЕТ СН'!$H$6-'СЕТ СН'!$H$26</f>
        <v>1315.4688745100002</v>
      </c>
    </row>
    <row r="149" spans="1:27" ht="15.75" x14ac:dyDescent="0.2">
      <c r="A149" s="35">
        <f t="shared" si="3"/>
        <v>44226</v>
      </c>
      <c r="B149" s="36">
        <f>SUMIFS(СВЦЭМ!$D$33:$D$776,СВЦЭМ!$A$33:$A$776,$A149,СВЦЭМ!$B$33:$B$776,B$119)+'СЕТ СН'!$H$14+СВЦЭМ!$D$10+'СЕТ СН'!$H$6-'СЕТ СН'!$H$26</f>
        <v>1307.6295187600001</v>
      </c>
      <c r="C149" s="36">
        <f>SUMIFS(СВЦЭМ!$D$33:$D$776,СВЦЭМ!$A$33:$A$776,$A149,СВЦЭМ!$B$33:$B$776,C$119)+'СЕТ СН'!$H$14+СВЦЭМ!$D$10+'СЕТ СН'!$H$6-'СЕТ СН'!$H$26</f>
        <v>1341.3239935000001</v>
      </c>
      <c r="D149" s="36">
        <f>SUMIFS(СВЦЭМ!$D$33:$D$776,СВЦЭМ!$A$33:$A$776,$A149,СВЦЭМ!$B$33:$B$776,D$119)+'СЕТ СН'!$H$14+СВЦЭМ!$D$10+'СЕТ СН'!$H$6-'СЕТ СН'!$H$26</f>
        <v>1359.2000588800001</v>
      </c>
      <c r="E149" s="36">
        <f>SUMIFS(СВЦЭМ!$D$33:$D$776,СВЦЭМ!$A$33:$A$776,$A149,СВЦЭМ!$B$33:$B$776,E$119)+'СЕТ СН'!$H$14+СВЦЭМ!$D$10+'СЕТ СН'!$H$6-'СЕТ СН'!$H$26</f>
        <v>1364.1422483600002</v>
      </c>
      <c r="F149" s="36">
        <f>SUMIFS(СВЦЭМ!$D$33:$D$776,СВЦЭМ!$A$33:$A$776,$A149,СВЦЭМ!$B$33:$B$776,F$119)+'СЕТ СН'!$H$14+СВЦЭМ!$D$10+'СЕТ СН'!$H$6-'СЕТ СН'!$H$26</f>
        <v>1378.0517092</v>
      </c>
      <c r="G149" s="36">
        <f>SUMIFS(СВЦЭМ!$D$33:$D$776,СВЦЭМ!$A$33:$A$776,$A149,СВЦЭМ!$B$33:$B$776,G$119)+'СЕТ СН'!$H$14+СВЦЭМ!$D$10+'СЕТ СН'!$H$6-'СЕТ СН'!$H$26</f>
        <v>1373.5711841200002</v>
      </c>
      <c r="H149" s="36">
        <f>SUMIFS(СВЦЭМ!$D$33:$D$776,СВЦЭМ!$A$33:$A$776,$A149,СВЦЭМ!$B$33:$B$776,H$119)+'СЕТ СН'!$H$14+СВЦЭМ!$D$10+'СЕТ СН'!$H$6-'СЕТ СН'!$H$26</f>
        <v>1361.9411612000001</v>
      </c>
      <c r="I149" s="36">
        <f>SUMIFS(СВЦЭМ!$D$33:$D$776,СВЦЭМ!$A$33:$A$776,$A149,СВЦЭМ!$B$33:$B$776,I$119)+'СЕТ СН'!$H$14+СВЦЭМ!$D$10+'СЕТ СН'!$H$6-'СЕТ СН'!$H$26</f>
        <v>1339.6137268500001</v>
      </c>
      <c r="J149" s="36">
        <f>SUMIFS(СВЦЭМ!$D$33:$D$776,СВЦЭМ!$A$33:$A$776,$A149,СВЦЭМ!$B$33:$B$776,J$119)+'СЕТ СН'!$H$14+СВЦЭМ!$D$10+'СЕТ СН'!$H$6-'СЕТ СН'!$H$26</f>
        <v>1322.16761976</v>
      </c>
      <c r="K149" s="36">
        <f>SUMIFS(СВЦЭМ!$D$33:$D$776,СВЦЭМ!$A$33:$A$776,$A149,СВЦЭМ!$B$33:$B$776,K$119)+'СЕТ СН'!$H$14+СВЦЭМ!$D$10+'СЕТ СН'!$H$6-'СЕТ СН'!$H$26</f>
        <v>1304.2710077900001</v>
      </c>
      <c r="L149" s="36">
        <f>SUMIFS(СВЦЭМ!$D$33:$D$776,СВЦЭМ!$A$33:$A$776,$A149,СВЦЭМ!$B$33:$B$776,L$119)+'СЕТ СН'!$H$14+СВЦЭМ!$D$10+'СЕТ СН'!$H$6-'СЕТ СН'!$H$26</f>
        <v>1289.37731674</v>
      </c>
      <c r="M149" s="36">
        <f>SUMIFS(СВЦЭМ!$D$33:$D$776,СВЦЭМ!$A$33:$A$776,$A149,СВЦЭМ!$B$33:$B$776,M$119)+'СЕТ СН'!$H$14+СВЦЭМ!$D$10+'СЕТ СН'!$H$6-'СЕТ СН'!$H$26</f>
        <v>1291.14637911</v>
      </c>
      <c r="N149" s="36">
        <f>SUMIFS(СВЦЭМ!$D$33:$D$776,СВЦЭМ!$A$33:$A$776,$A149,СВЦЭМ!$B$33:$B$776,N$119)+'СЕТ СН'!$H$14+СВЦЭМ!$D$10+'СЕТ СН'!$H$6-'СЕТ СН'!$H$26</f>
        <v>1289.6990474100003</v>
      </c>
      <c r="O149" s="36">
        <f>SUMIFS(СВЦЭМ!$D$33:$D$776,СВЦЭМ!$A$33:$A$776,$A149,СВЦЭМ!$B$33:$B$776,O$119)+'СЕТ СН'!$H$14+СВЦЭМ!$D$10+'СЕТ СН'!$H$6-'СЕТ СН'!$H$26</f>
        <v>1293.3739671800001</v>
      </c>
      <c r="P149" s="36">
        <f>SUMIFS(СВЦЭМ!$D$33:$D$776,СВЦЭМ!$A$33:$A$776,$A149,СВЦЭМ!$B$33:$B$776,P$119)+'СЕТ СН'!$H$14+СВЦЭМ!$D$10+'СЕТ СН'!$H$6-'СЕТ СН'!$H$26</f>
        <v>1312.0356686600003</v>
      </c>
      <c r="Q149" s="36">
        <f>SUMIFS(СВЦЭМ!$D$33:$D$776,СВЦЭМ!$A$33:$A$776,$A149,СВЦЭМ!$B$33:$B$776,Q$119)+'СЕТ СН'!$H$14+СВЦЭМ!$D$10+'СЕТ СН'!$H$6-'СЕТ СН'!$H$26</f>
        <v>1319.44888339</v>
      </c>
      <c r="R149" s="36">
        <f>SUMIFS(СВЦЭМ!$D$33:$D$776,СВЦЭМ!$A$33:$A$776,$A149,СВЦЭМ!$B$33:$B$776,R$119)+'СЕТ СН'!$H$14+СВЦЭМ!$D$10+'СЕТ СН'!$H$6-'СЕТ СН'!$H$26</f>
        <v>1302.63329759</v>
      </c>
      <c r="S149" s="36">
        <f>SUMIFS(СВЦЭМ!$D$33:$D$776,СВЦЭМ!$A$33:$A$776,$A149,СВЦЭМ!$B$33:$B$776,S$119)+'СЕТ СН'!$H$14+СВЦЭМ!$D$10+'СЕТ СН'!$H$6-'СЕТ СН'!$H$26</f>
        <v>1294.4356123100001</v>
      </c>
      <c r="T149" s="36">
        <f>SUMIFS(СВЦЭМ!$D$33:$D$776,СВЦЭМ!$A$33:$A$776,$A149,СВЦЭМ!$B$33:$B$776,T$119)+'СЕТ СН'!$H$14+СВЦЭМ!$D$10+'СЕТ СН'!$H$6-'СЕТ СН'!$H$26</f>
        <v>1282.6076531500003</v>
      </c>
      <c r="U149" s="36">
        <f>SUMIFS(СВЦЭМ!$D$33:$D$776,СВЦЭМ!$A$33:$A$776,$A149,СВЦЭМ!$B$33:$B$776,U$119)+'СЕТ СН'!$H$14+СВЦЭМ!$D$10+'СЕТ СН'!$H$6-'СЕТ СН'!$H$26</f>
        <v>1278.07153277</v>
      </c>
      <c r="V149" s="36">
        <f>SUMIFS(СВЦЭМ!$D$33:$D$776,СВЦЭМ!$A$33:$A$776,$A149,СВЦЭМ!$B$33:$B$776,V$119)+'СЕТ СН'!$H$14+СВЦЭМ!$D$10+'СЕТ СН'!$H$6-'СЕТ СН'!$H$26</f>
        <v>1296.3209589400001</v>
      </c>
      <c r="W149" s="36">
        <f>SUMIFS(СВЦЭМ!$D$33:$D$776,СВЦЭМ!$A$33:$A$776,$A149,СВЦЭМ!$B$33:$B$776,W$119)+'СЕТ СН'!$H$14+СВЦЭМ!$D$10+'СЕТ СН'!$H$6-'СЕТ СН'!$H$26</f>
        <v>1303.0315220800003</v>
      </c>
      <c r="X149" s="36">
        <f>SUMIFS(СВЦЭМ!$D$33:$D$776,СВЦЭМ!$A$33:$A$776,$A149,СВЦЭМ!$B$33:$B$776,X$119)+'СЕТ СН'!$H$14+СВЦЭМ!$D$10+'СЕТ СН'!$H$6-'СЕТ СН'!$H$26</f>
        <v>1318.5224554400002</v>
      </c>
      <c r="Y149" s="36">
        <f>SUMIFS(СВЦЭМ!$D$33:$D$776,СВЦЭМ!$A$33:$A$776,$A149,СВЦЭМ!$B$33:$B$776,Y$119)+'СЕТ СН'!$H$14+СВЦЭМ!$D$10+'СЕТ СН'!$H$6-'СЕТ СН'!$H$26</f>
        <v>1341.0250131600001</v>
      </c>
    </row>
    <row r="150" spans="1:27" ht="15.75" x14ac:dyDescent="0.2">
      <c r="A150" s="35">
        <f t="shared" si="3"/>
        <v>44227</v>
      </c>
      <c r="B150" s="36">
        <f>SUMIFS(СВЦЭМ!$D$33:$D$776,СВЦЭМ!$A$33:$A$776,$A150,СВЦЭМ!$B$33:$B$776,B$119)+'СЕТ СН'!$H$14+СВЦЭМ!$D$10+'СЕТ СН'!$H$6-'СЕТ СН'!$H$26</f>
        <v>1293.6488456900001</v>
      </c>
      <c r="C150" s="36">
        <f>SUMIFS(СВЦЭМ!$D$33:$D$776,СВЦЭМ!$A$33:$A$776,$A150,СВЦЭМ!$B$33:$B$776,C$119)+'СЕТ СН'!$H$14+СВЦЭМ!$D$10+'СЕТ СН'!$H$6-'СЕТ СН'!$H$26</f>
        <v>1328.9762256800002</v>
      </c>
      <c r="D150" s="36">
        <f>SUMIFS(СВЦЭМ!$D$33:$D$776,СВЦЭМ!$A$33:$A$776,$A150,СВЦЭМ!$B$33:$B$776,D$119)+'СЕТ СН'!$H$14+СВЦЭМ!$D$10+'СЕТ СН'!$H$6-'СЕТ СН'!$H$26</f>
        <v>1345.37097844</v>
      </c>
      <c r="E150" s="36">
        <f>SUMIFS(СВЦЭМ!$D$33:$D$776,СВЦЭМ!$A$33:$A$776,$A150,СВЦЭМ!$B$33:$B$776,E$119)+'СЕТ СН'!$H$14+СВЦЭМ!$D$10+'СЕТ СН'!$H$6-'СЕТ СН'!$H$26</f>
        <v>1352.6285196400001</v>
      </c>
      <c r="F150" s="36">
        <f>SUMIFS(СВЦЭМ!$D$33:$D$776,СВЦЭМ!$A$33:$A$776,$A150,СВЦЭМ!$B$33:$B$776,F$119)+'СЕТ СН'!$H$14+СВЦЭМ!$D$10+'СЕТ СН'!$H$6-'СЕТ СН'!$H$26</f>
        <v>1371.2141790200001</v>
      </c>
      <c r="G150" s="36">
        <f>SUMIFS(СВЦЭМ!$D$33:$D$776,СВЦЭМ!$A$33:$A$776,$A150,СВЦЭМ!$B$33:$B$776,G$119)+'СЕТ СН'!$H$14+СВЦЭМ!$D$10+'СЕТ СН'!$H$6-'СЕТ СН'!$H$26</f>
        <v>1361.5380875800001</v>
      </c>
      <c r="H150" s="36">
        <f>SUMIFS(СВЦЭМ!$D$33:$D$776,СВЦЭМ!$A$33:$A$776,$A150,СВЦЭМ!$B$33:$B$776,H$119)+'СЕТ СН'!$H$14+СВЦЭМ!$D$10+'СЕТ СН'!$H$6-'СЕТ СН'!$H$26</f>
        <v>1351.8847778700001</v>
      </c>
      <c r="I150" s="36">
        <f>SUMIFS(СВЦЭМ!$D$33:$D$776,СВЦЭМ!$A$33:$A$776,$A150,СВЦЭМ!$B$33:$B$776,I$119)+'СЕТ СН'!$H$14+СВЦЭМ!$D$10+'СЕТ СН'!$H$6-'СЕТ СН'!$H$26</f>
        <v>1344.6049856900001</v>
      </c>
      <c r="J150" s="36">
        <f>SUMIFS(СВЦЭМ!$D$33:$D$776,СВЦЭМ!$A$33:$A$776,$A150,СВЦЭМ!$B$33:$B$776,J$119)+'СЕТ СН'!$H$14+СВЦЭМ!$D$10+'СЕТ СН'!$H$6-'СЕТ СН'!$H$26</f>
        <v>1325.9683173100002</v>
      </c>
      <c r="K150" s="36">
        <f>SUMIFS(СВЦЭМ!$D$33:$D$776,СВЦЭМ!$A$33:$A$776,$A150,СВЦЭМ!$B$33:$B$776,K$119)+'СЕТ СН'!$H$14+СВЦЭМ!$D$10+'СЕТ СН'!$H$6-'СЕТ СН'!$H$26</f>
        <v>1305.86892003</v>
      </c>
      <c r="L150" s="36">
        <f>SUMIFS(СВЦЭМ!$D$33:$D$776,СВЦЭМ!$A$33:$A$776,$A150,СВЦЭМ!$B$33:$B$776,L$119)+'СЕТ СН'!$H$14+СВЦЭМ!$D$10+'СЕТ СН'!$H$6-'СЕТ СН'!$H$26</f>
        <v>1290.7895494500001</v>
      </c>
      <c r="M150" s="36">
        <f>SUMIFS(СВЦЭМ!$D$33:$D$776,СВЦЭМ!$A$33:$A$776,$A150,СВЦЭМ!$B$33:$B$776,M$119)+'СЕТ СН'!$H$14+СВЦЭМ!$D$10+'СЕТ СН'!$H$6-'СЕТ СН'!$H$26</f>
        <v>1295.2945299200001</v>
      </c>
      <c r="N150" s="36">
        <f>SUMIFS(СВЦЭМ!$D$33:$D$776,СВЦЭМ!$A$33:$A$776,$A150,СВЦЭМ!$B$33:$B$776,N$119)+'СЕТ СН'!$H$14+СВЦЭМ!$D$10+'СЕТ СН'!$H$6-'СЕТ СН'!$H$26</f>
        <v>1291.38555623</v>
      </c>
      <c r="O150" s="36">
        <f>SUMIFS(СВЦЭМ!$D$33:$D$776,СВЦЭМ!$A$33:$A$776,$A150,СВЦЭМ!$B$33:$B$776,O$119)+'СЕТ СН'!$H$14+СВЦЭМ!$D$10+'СЕТ СН'!$H$6-'СЕТ СН'!$H$26</f>
        <v>1286.5616404700002</v>
      </c>
      <c r="P150" s="36">
        <f>SUMIFS(СВЦЭМ!$D$33:$D$776,СВЦЭМ!$A$33:$A$776,$A150,СВЦЭМ!$B$33:$B$776,P$119)+'СЕТ СН'!$H$14+СВЦЭМ!$D$10+'СЕТ СН'!$H$6-'СЕТ СН'!$H$26</f>
        <v>1283.9320478900001</v>
      </c>
      <c r="Q150" s="36">
        <f>SUMIFS(СВЦЭМ!$D$33:$D$776,СВЦЭМ!$A$33:$A$776,$A150,СВЦЭМ!$B$33:$B$776,Q$119)+'СЕТ СН'!$H$14+СВЦЭМ!$D$10+'СЕТ СН'!$H$6-'СЕТ СН'!$H$26</f>
        <v>1288.9031892200001</v>
      </c>
      <c r="R150" s="36">
        <f>SUMIFS(СВЦЭМ!$D$33:$D$776,СВЦЭМ!$A$33:$A$776,$A150,СВЦЭМ!$B$33:$B$776,R$119)+'СЕТ СН'!$H$14+СВЦЭМ!$D$10+'СЕТ СН'!$H$6-'СЕТ СН'!$H$26</f>
        <v>1302.1001756700002</v>
      </c>
      <c r="S150" s="36">
        <f>SUMIFS(СВЦЭМ!$D$33:$D$776,СВЦЭМ!$A$33:$A$776,$A150,СВЦЭМ!$B$33:$B$776,S$119)+'СЕТ СН'!$H$14+СВЦЭМ!$D$10+'СЕТ СН'!$H$6-'СЕТ СН'!$H$26</f>
        <v>1321.9995321800002</v>
      </c>
      <c r="T150" s="36">
        <f>SUMIFS(СВЦЭМ!$D$33:$D$776,СВЦЭМ!$A$33:$A$776,$A150,СВЦЭМ!$B$33:$B$776,T$119)+'СЕТ СН'!$H$14+СВЦЭМ!$D$10+'СЕТ СН'!$H$6-'СЕТ СН'!$H$26</f>
        <v>1334.3449283800001</v>
      </c>
      <c r="U150" s="36">
        <f>SUMIFS(СВЦЭМ!$D$33:$D$776,СВЦЭМ!$A$33:$A$776,$A150,СВЦЭМ!$B$33:$B$776,U$119)+'СЕТ СН'!$H$14+СВЦЭМ!$D$10+'СЕТ СН'!$H$6-'СЕТ СН'!$H$26</f>
        <v>1335.6814268300002</v>
      </c>
      <c r="V150" s="36">
        <f>SUMIFS(СВЦЭМ!$D$33:$D$776,СВЦЭМ!$A$33:$A$776,$A150,СВЦЭМ!$B$33:$B$776,V$119)+'СЕТ СН'!$H$14+СВЦЭМ!$D$10+'СЕТ СН'!$H$6-'СЕТ СН'!$H$26</f>
        <v>1327.5758079700001</v>
      </c>
      <c r="W150" s="36">
        <f>SUMIFS(СВЦЭМ!$D$33:$D$776,СВЦЭМ!$A$33:$A$776,$A150,СВЦЭМ!$B$33:$B$776,W$119)+'СЕТ СН'!$H$14+СВЦЭМ!$D$10+'СЕТ СН'!$H$6-'СЕТ СН'!$H$26</f>
        <v>1321.8049857700003</v>
      </c>
      <c r="X150" s="36">
        <f>SUMIFS(СВЦЭМ!$D$33:$D$776,СВЦЭМ!$A$33:$A$776,$A150,СВЦЭМ!$B$33:$B$776,X$119)+'СЕТ СН'!$H$14+СВЦЭМ!$D$10+'СЕТ СН'!$H$6-'СЕТ СН'!$H$26</f>
        <v>1311.5422724200002</v>
      </c>
      <c r="Y150" s="36">
        <f>SUMIFS(СВЦЭМ!$D$33:$D$776,СВЦЭМ!$A$33:$A$776,$A150,СВЦЭМ!$B$33:$B$776,Y$119)+'СЕТ СН'!$H$14+СВЦЭМ!$D$10+'СЕТ СН'!$H$6-'СЕТ СН'!$H$26</f>
        <v>1307.7218263200002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7" t="s">
        <v>7</v>
      </c>
      <c r="B153" s="130" t="s">
        <v>73</v>
      </c>
      <c r="C153" s="131"/>
      <c r="D153" s="131"/>
      <c r="E153" s="131"/>
      <c r="F153" s="131"/>
      <c r="G153" s="131"/>
      <c r="H153" s="131"/>
      <c r="I153" s="131"/>
      <c r="J153" s="131"/>
      <c r="K153" s="131"/>
      <c r="L153" s="131"/>
      <c r="M153" s="131"/>
      <c r="N153" s="131"/>
      <c r="O153" s="131"/>
      <c r="P153" s="131"/>
      <c r="Q153" s="131"/>
      <c r="R153" s="131"/>
      <c r="S153" s="131"/>
      <c r="T153" s="131"/>
      <c r="U153" s="131"/>
      <c r="V153" s="131"/>
      <c r="W153" s="131"/>
      <c r="X153" s="131"/>
      <c r="Y153" s="132"/>
    </row>
    <row r="154" spans="1:27" ht="12.75" customHeight="1" x14ac:dyDescent="0.2">
      <c r="A154" s="128"/>
      <c r="B154" s="133"/>
      <c r="C154" s="134"/>
      <c r="D154" s="134"/>
      <c r="E154" s="134"/>
      <c r="F154" s="134"/>
      <c r="G154" s="134"/>
      <c r="H154" s="134"/>
      <c r="I154" s="134"/>
      <c r="J154" s="134"/>
      <c r="K154" s="134"/>
      <c r="L154" s="134"/>
      <c r="M154" s="134"/>
      <c r="N154" s="134"/>
      <c r="O154" s="134"/>
      <c r="P154" s="134"/>
      <c r="Q154" s="134"/>
      <c r="R154" s="134"/>
      <c r="S154" s="134"/>
      <c r="T154" s="134"/>
      <c r="U154" s="134"/>
      <c r="V154" s="134"/>
      <c r="W154" s="134"/>
      <c r="X154" s="134"/>
      <c r="Y154" s="135"/>
    </row>
    <row r="155" spans="1:27" ht="12.75" customHeight="1" x14ac:dyDescent="0.2">
      <c r="A155" s="12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01.01.2021</v>
      </c>
      <c r="B156" s="36">
        <f>SUMIFS(СВЦЭМ!$D$33:$D$776,СВЦЭМ!$A$33:$A$776,$A156,СВЦЭМ!$B$33:$B$776,B$155)+'СЕТ СН'!$I$14+СВЦЭМ!$D$10+'СЕТ СН'!$I$6-'СЕТ СН'!$I$26</f>
        <v>1576.3793052599999</v>
      </c>
      <c r="C156" s="36">
        <f>SUMIFS(СВЦЭМ!$D$33:$D$776,СВЦЭМ!$A$33:$A$776,$A156,СВЦЭМ!$B$33:$B$776,C$155)+'СЕТ СН'!$I$14+СВЦЭМ!$D$10+'СЕТ СН'!$I$6-'СЕТ СН'!$I$26</f>
        <v>1599.9854824600002</v>
      </c>
      <c r="D156" s="36">
        <f>SUMIFS(СВЦЭМ!$D$33:$D$776,СВЦЭМ!$A$33:$A$776,$A156,СВЦЭМ!$B$33:$B$776,D$155)+'СЕТ СН'!$I$14+СВЦЭМ!$D$10+'СЕТ СН'!$I$6-'СЕТ СН'!$I$26</f>
        <v>1571.8865736100001</v>
      </c>
      <c r="E156" s="36">
        <f>SUMIFS(СВЦЭМ!$D$33:$D$776,СВЦЭМ!$A$33:$A$776,$A156,СВЦЭМ!$B$33:$B$776,E$155)+'СЕТ СН'!$I$14+СВЦЭМ!$D$10+'СЕТ СН'!$I$6-'СЕТ СН'!$I$26</f>
        <v>1572.5383803</v>
      </c>
      <c r="F156" s="36">
        <f>SUMIFS(СВЦЭМ!$D$33:$D$776,СВЦЭМ!$A$33:$A$776,$A156,СВЦЭМ!$B$33:$B$776,F$155)+'СЕТ СН'!$I$14+СВЦЭМ!$D$10+'СЕТ СН'!$I$6-'СЕТ СН'!$I$26</f>
        <v>1555.9040234399999</v>
      </c>
      <c r="G156" s="36">
        <f>SUMIFS(СВЦЭМ!$D$33:$D$776,СВЦЭМ!$A$33:$A$776,$A156,СВЦЭМ!$B$33:$B$776,G$155)+'СЕТ СН'!$I$14+СВЦЭМ!$D$10+'СЕТ СН'!$I$6-'СЕТ СН'!$I$26</f>
        <v>1560.0341459800002</v>
      </c>
      <c r="H156" s="36">
        <f>SUMIFS(СВЦЭМ!$D$33:$D$776,СВЦЭМ!$A$33:$A$776,$A156,СВЦЭМ!$B$33:$B$776,H$155)+'СЕТ СН'!$I$14+СВЦЭМ!$D$10+'СЕТ СН'!$I$6-'СЕТ СН'!$I$26</f>
        <v>1588.3877967399999</v>
      </c>
      <c r="I156" s="36">
        <f>SUMIFS(СВЦЭМ!$D$33:$D$776,СВЦЭМ!$A$33:$A$776,$A156,СВЦЭМ!$B$33:$B$776,I$155)+'СЕТ СН'!$I$14+СВЦЭМ!$D$10+'СЕТ СН'!$I$6-'СЕТ СН'!$I$26</f>
        <v>1581.1454508299998</v>
      </c>
      <c r="J156" s="36">
        <f>SUMIFS(СВЦЭМ!$D$33:$D$776,СВЦЭМ!$A$33:$A$776,$A156,СВЦЭМ!$B$33:$B$776,J$155)+'СЕТ СН'!$I$14+СВЦЭМ!$D$10+'СЕТ СН'!$I$6-'СЕТ СН'!$I$26</f>
        <v>1576.8979753600001</v>
      </c>
      <c r="K156" s="36">
        <f>SUMIFS(СВЦЭМ!$D$33:$D$776,СВЦЭМ!$A$33:$A$776,$A156,СВЦЭМ!$B$33:$B$776,K$155)+'СЕТ СН'!$I$14+СВЦЭМ!$D$10+'СЕТ СН'!$I$6-'СЕТ СН'!$I$26</f>
        <v>1559.1359470799998</v>
      </c>
      <c r="L156" s="36">
        <f>SUMIFS(СВЦЭМ!$D$33:$D$776,СВЦЭМ!$A$33:$A$776,$A156,СВЦЭМ!$B$33:$B$776,L$155)+'СЕТ СН'!$I$14+СВЦЭМ!$D$10+'СЕТ СН'!$I$6-'СЕТ СН'!$I$26</f>
        <v>1547.3428477900002</v>
      </c>
      <c r="M156" s="36">
        <f>SUMIFS(СВЦЭМ!$D$33:$D$776,СВЦЭМ!$A$33:$A$776,$A156,СВЦЭМ!$B$33:$B$776,M$155)+'СЕТ СН'!$I$14+СВЦЭМ!$D$10+'СЕТ СН'!$I$6-'СЕТ СН'!$I$26</f>
        <v>1539.5052867599998</v>
      </c>
      <c r="N156" s="36">
        <f>SUMIFS(СВЦЭМ!$D$33:$D$776,СВЦЭМ!$A$33:$A$776,$A156,СВЦЭМ!$B$33:$B$776,N$155)+'СЕТ СН'!$I$14+СВЦЭМ!$D$10+'СЕТ СН'!$I$6-'СЕТ СН'!$I$26</f>
        <v>1546.9331852</v>
      </c>
      <c r="O156" s="36">
        <f>SUMIFS(СВЦЭМ!$D$33:$D$776,СВЦЭМ!$A$33:$A$776,$A156,СВЦЭМ!$B$33:$B$776,O$155)+'СЕТ СН'!$I$14+СВЦЭМ!$D$10+'СЕТ СН'!$I$6-'СЕТ СН'!$I$26</f>
        <v>1549.14088459</v>
      </c>
      <c r="P156" s="36">
        <f>SUMIFS(СВЦЭМ!$D$33:$D$776,СВЦЭМ!$A$33:$A$776,$A156,СВЦЭМ!$B$33:$B$776,P$155)+'СЕТ СН'!$I$14+СВЦЭМ!$D$10+'СЕТ СН'!$I$6-'СЕТ СН'!$I$26</f>
        <v>1571.4900800099999</v>
      </c>
      <c r="Q156" s="36">
        <f>SUMIFS(СВЦЭМ!$D$33:$D$776,СВЦЭМ!$A$33:$A$776,$A156,СВЦЭМ!$B$33:$B$776,Q$155)+'СЕТ СН'!$I$14+СВЦЭМ!$D$10+'СЕТ СН'!$I$6-'СЕТ СН'!$I$26</f>
        <v>1570.8931589700001</v>
      </c>
      <c r="R156" s="36">
        <f>SUMIFS(СВЦЭМ!$D$33:$D$776,СВЦЭМ!$A$33:$A$776,$A156,СВЦЭМ!$B$33:$B$776,R$155)+'СЕТ СН'!$I$14+СВЦЭМ!$D$10+'СЕТ СН'!$I$6-'СЕТ СН'!$I$26</f>
        <v>1549.8287664899999</v>
      </c>
      <c r="S156" s="36">
        <f>SUMIFS(СВЦЭМ!$D$33:$D$776,СВЦЭМ!$A$33:$A$776,$A156,СВЦЭМ!$B$33:$B$776,S$155)+'СЕТ СН'!$I$14+СВЦЭМ!$D$10+'СЕТ СН'!$I$6-'СЕТ СН'!$I$26</f>
        <v>1529.67128667</v>
      </c>
      <c r="T156" s="36">
        <f>SUMIFS(СВЦЭМ!$D$33:$D$776,СВЦЭМ!$A$33:$A$776,$A156,СВЦЭМ!$B$33:$B$776,T$155)+'СЕТ СН'!$I$14+СВЦЭМ!$D$10+'СЕТ СН'!$I$6-'СЕТ СН'!$I$26</f>
        <v>1519.0638338600002</v>
      </c>
      <c r="U156" s="36">
        <f>SUMIFS(СВЦЭМ!$D$33:$D$776,СВЦЭМ!$A$33:$A$776,$A156,СВЦЭМ!$B$33:$B$776,U$155)+'СЕТ СН'!$I$14+СВЦЭМ!$D$10+'СЕТ СН'!$I$6-'СЕТ СН'!$I$26</f>
        <v>1511.2957038499999</v>
      </c>
      <c r="V156" s="36">
        <f>SUMIFS(СВЦЭМ!$D$33:$D$776,СВЦЭМ!$A$33:$A$776,$A156,СВЦЭМ!$B$33:$B$776,V$155)+'СЕТ СН'!$I$14+СВЦЭМ!$D$10+'СЕТ СН'!$I$6-'СЕТ СН'!$I$26</f>
        <v>1502.83756464</v>
      </c>
      <c r="W156" s="36">
        <f>SUMIFS(СВЦЭМ!$D$33:$D$776,СВЦЭМ!$A$33:$A$776,$A156,СВЦЭМ!$B$33:$B$776,W$155)+'СЕТ СН'!$I$14+СВЦЭМ!$D$10+'СЕТ СН'!$I$6-'СЕТ СН'!$I$26</f>
        <v>1514.24796416</v>
      </c>
      <c r="X156" s="36">
        <f>SUMIFS(СВЦЭМ!$D$33:$D$776,СВЦЭМ!$A$33:$A$776,$A156,СВЦЭМ!$B$33:$B$776,X$155)+'СЕТ СН'!$I$14+СВЦЭМ!$D$10+'СЕТ СН'!$I$6-'СЕТ СН'!$I$26</f>
        <v>1526.29939369</v>
      </c>
      <c r="Y156" s="36">
        <f>SUMIFS(СВЦЭМ!$D$33:$D$776,СВЦЭМ!$A$33:$A$776,$A156,СВЦЭМ!$B$33:$B$776,Y$155)+'СЕТ СН'!$I$14+СВЦЭМ!$D$10+'СЕТ СН'!$I$6-'СЕТ СН'!$I$26</f>
        <v>1529.5813171099999</v>
      </c>
      <c r="AA156" s="45"/>
    </row>
    <row r="157" spans="1:27" ht="15.75" x14ac:dyDescent="0.2">
      <c r="A157" s="35">
        <f>A156+1</f>
        <v>44198</v>
      </c>
      <c r="B157" s="36">
        <f>SUMIFS(СВЦЭМ!$D$33:$D$776,СВЦЭМ!$A$33:$A$776,$A157,СВЦЭМ!$B$33:$B$776,B$155)+'СЕТ СН'!$I$14+СВЦЭМ!$D$10+'СЕТ СН'!$I$6-'СЕТ СН'!$I$26</f>
        <v>1565.41393707</v>
      </c>
      <c r="C157" s="36">
        <f>SUMIFS(СВЦЭМ!$D$33:$D$776,СВЦЭМ!$A$33:$A$776,$A157,СВЦЭМ!$B$33:$B$776,C$155)+'СЕТ СН'!$I$14+СВЦЭМ!$D$10+'СЕТ СН'!$I$6-'СЕТ СН'!$I$26</f>
        <v>1585.2531985400001</v>
      </c>
      <c r="D157" s="36">
        <f>SUMIFS(СВЦЭМ!$D$33:$D$776,СВЦЭМ!$A$33:$A$776,$A157,СВЦЭМ!$B$33:$B$776,D$155)+'СЕТ СН'!$I$14+СВЦЭМ!$D$10+'СЕТ СН'!$I$6-'СЕТ СН'!$I$26</f>
        <v>1598.1832800799998</v>
      </c>
      <c r="E157" s="36">
        <f>SUMIFS(СВЦЭМ!$D$33:$D$776,СВЦЭМ!$A$33:$A$776,$A157,СВЦЭМ!$B$33:$B$776,E$155)+'СЕТ СН'!$I$14+СВЦЭМ!$D$10+'СЕТ СН'!$I$6-'СЕТ СН'!$I$26</f>
        <v>1624.2356173899998</v>
      </c>
      <c r="F157" s="36">
        <f>SUMIFS(СВЦЭМ!$D$33:$D$776,СВЦЭМ!$A$33:$A$776,$A157,СВЦЭМ!$B$33:$B$776,F$155)+'СЕТ СН'!$I$14+СВЦЭМ!$D$10+'СЕТ СН'!$I$6-'СЕТ СН'!$I$26</f>
        <v>1605.9316461100002</v>
      </c>
      <c r="G157" s="36">
        <f>SUMIFS(СВЦЭМ!$D$33:$D$776,СВЦЭМ!$A$33:$A$776,$A157,СВЦЭМ!$B$33:$B$776,G$155)+'СЕТ СН'!$I$14+СВЦЭМ!$D$10+'СЕТ СН'!$I$6-'СЕТ СН'!$I$26</f>
        <v>1604.9044955700001</v>
      </c>
      <c r="H157" s="36">
        <f>SUMIFS(СВЦЭМ!$D$33:$D$776,СВЦЭМ!$A$33:$A$776,$A157,СВЦЭМ!$B$33:$B$776,H$155)+'СЕТ СН'!$I$14+СВЦЭМ!$D$10+'СЕТ СН'!$I$6-'СЕТ СН'!$I$26</f>
        <v>1623.5198375099999</v>
      </c>
      <c r="I157" s="36">
        <f>SUMIFS(СВЦЭМ!$D$33:$D$776,СВЦЭМ!$A$33:$A$776,$A157,СВЦЭМ!$B$33:$B$776,I$155)+'СЕТ СН'!$I$14+СВЦЭМ!$D$10+'СЕТ СН'!$I$6-'СЕТ СН'!$I$26</f>
        <v>1609.6843309599999</v>
      </c>
      <c r="J157" s="36">
        <f>SUMIFS(СВЦЭМ!$D$33:$D$776,СВЦЭМ!$A$33:$A$776,$A157,СВЦЭМ!$B$33:$B$776,J$155)+'СЕТ СН'!$I$14+СВЦЭМ!$D$10+'СЕТ СН'!$I$6-'СЕТ СН'!$I$26</f>
        <v>1592.56036894</v>
      </c>
      <c r="K157" s="36">
        <f>SUMIFS(СВЦЭМ!$D$33:$D$776,СВЦЭМ!$A$33:$A$776,$A157,СВЦЭМ!$B$33:$B$776,K$155)+'СЕТ СН'!$I$14+СВЦЭМ!$D$10+'СЕТ СН'!$I$6-'СЕТ СН'!$I$26</f>
        <v>1570.06928492</v>
      </c>
      <c r="L157" s="36">
        <f>SUMIFS(СВЦЭМ!$D$33:$D$776,СВЦЭМ!$A$33:$A$776,$A157,СВЦЭМ!$B$33:$B$776,L$155)+'СЕТ СН'!$I$14+СВЦЭМ!$D$10+'СЕТ СН'!$I$6-'СЕТ СН'!$I$26</f>
        <v>1552.0988748999998</v>
      </c>
      <c r="M157" s="36">
        <f>SUMIFS(СВЦЭМ!$D$33:$D$776,СВЦЭМ!$A$33:$A$776,$A157,СВЦЭМ!$B$33:$B$776,M$155)+'СЕТ СН'!$I$14+СВЦЭМ!$D$10+'СЕТ СН'!$I$6-'СЕТ СН'!$I$26</f>
        <v>1511.8468181200001</v>
      </c>
      <c r="N157" s="36">
        <f>SUMIFS(СВЦЭМ!$D$33:$D$776,СВЦЭМ!$A$33:$A$776,$A157,СВЦЭМ!$B$33:$B$776,N$155)+'СЕТ СН'!$I$14+СВЦЭМ!$D$10+'СЕТ СН'!$I$6-'СЕТ СН'!$I$26</f>
        <v>1523.0096717700001</v>
      </c>
      <c r="O157" s="36">
        <f>SUMIFS(СВЦЭМ!$D$33:$D$776,СВЦЭМ!$A$33:$A$776,$A157,СВЦЭМ!$B$33:$B$776,O$155)+'СЕТ СН'!$I$14+СВЦЭМ!$D$10+'СЕТ СН'!$I$6-'СЕТ СН'!$I$26</f>
        <v>1535.7734477700001</v>
      </c>
      <c r="P157" s="36">
        <f>SUMIFS(СВЦЭМ!$D$33:$D$776,СВЦЭМ!$A$33:$A$776,$A157,СВЦЭМ!$B$33:$B$776,P$155)+'СЕТ СН'!$I$14+СВЦЭМ!$D$10+'СЕТ СН'!$I$6-'СЕТ СН'!$I$26</f>
        <v>1541.69843326</v>
      </c>
      <c r="Q157" s="36">
        <f>SUMIFS(СВЦЭМ!$D$33:$D$776,СВЦЭМ!$A$33:$A$776,$A157,СВЦЭМ!$B$33:$B$776,Q$155)+'СЕТ СН'!$I$14+СВЦЭМ!$D$10+'СЕТ СН'!$I$6-'СЕТ СН'!$I$26</f>
        <v>1541.1835409800001</v>
      </c>
      <c r="R157" s="36">
        <f>SUMIFS(СВЦЭМ!$D$33:$D$776,СВЦЭМ!$A$33:$A$776,$A157,СВЦЭМ!$B$33:$B$776,R$155)+'СЕТ СН'!$I$14+СВЦЭМ!$D$10+'СЕТ СН'!$I$6-'СЕТ СН'!$I$26</f>
        <v>1526.62166826</v>
      </c>
      <c r="S157" s="36">
        <f>SUMIFS(СВЦЭМ!$D$33:$D$776,СВЦЭМ!$A$33:$A$776,$A157,СВЦЭМ!$B$33:$B$776,S$155)+'СЕТ СН'!$I$14+СВЦЭМ!$D$10+'СЕТ СН'!$I$6-'СЕТ СН'!$I$26</f>
        <v>1534.2401694599998</v>
      </c>
      <c r="T157" s="36">
        <f>SUMIFS(СВЦЭМ!$D$33:$D$776,СВЦЭМ!$A$33:$A$776,$A157,СВЦЭМ!$B$33:$B$776,T$155)+'СЕТ СН'!$I$14+СВЦЭМ!$D$10+'СЕТ СН'!$I$6-'СЕТ СН'!$I$26</f>
        <v>1521.7106720000002</v>
      </c>
      <c r="U157" s="36">
        <f>SUMIFS(СВЦЭМ!$D$33:$D$776,СВЦЭМ!$A$33:$A$776,$A157,СВЦЭМ!$B$33:$B$776,U$155)+'СЕТ СН'!$I$14+СВЦЭМ!$D$10+'СЕТ СН'!$I$6-'СЕТ СН'!$I$26</f>
        <v>1515.20110533</v>
      </c>
      <c r="V157" s="36">
        <f>SUMIFS(СВЦЭМ!$D$33:$D$776,СВЦЭМ!$A$33:$A$776,$A157,СВЦЭМ!$B$33:$B$776,V$155)+'СЕТ СН'!$I$14+СВЦЭМ!$D$10+'СЕТ СН'!$I$6-'СЕТ СН'!$I$26</f>
        <v>1519.4612126699999</v>
      </c>
      <c r="W157" s="36">
        <f>SUMIFS(СВЦЭМ!$D$33:$D$776,СВЦЭМ!$A$33:$A$776,$A157,СВЦЭМ!$B$33:$B$776,W$155)+'СЕТ СН'!$I$14+СВЦЭМ!$D$10+'СЕТ СН'!$I$6-'СЕТ СН'!$I$26</f>
        <v>1530.64863384</v>
      </c>
      <c r="X157" s="36">
        <f>SUMIFS(СВЦЭМ!$D$33:$D$776,СВЦЭМ!$A$33:$A$776,$A157,СВЦЭМ!$B$33:$B$776,X$155)+'СЕТ СН'!$I$14+СВЦЭМ!$D$10+'СЕТ СН'!$I$6-'СЕТ СН'!$I$26</f>
        <v>1536.4034678200001</v>
      </c>
      <c r="Y157" s="36">
        <f>SUMIFS(СВЦЭМ!$D$33:$D$776,СВЦЭМ!$A$33:$A$776,$A157,СВЦЭМ!$B$33:$B$776,Y$155)+'СЕТ СН'!$I$14+СВЦЭМ!$D$10+'СЕТ СН'!$I$6-'СЕТ СН'!$I$26</f>
        <v>1545.4758453099998</v>
      </c>
    </row>
    <row r="158" spans="1:27" ht="15.75" x14ac:dyDescent="0.2">
      <c r="A158" s="35">
        <f t="shared" ref="A158:A186" si="4">A157+1</f>
        <v>44199</v>
      </c>
      <c r="B158" s="36">
        <f>SUMIFS(СВЦЭМ!$D$33:$D$776,СВЦЭМ!$A$33:$A$776,$A158,СВЦЭМ!$B$33:$B$776,B$155)+'СЕТ СН'!$I$14+СВЦЭМ!$D$10+'СЕТ СН'!$I$6-'СЕТ СН'!$I$26</f>
        <v>1537.6680666500001</v>
      </c>
      <c r="C158" s="36">
        <f>SUMIFS(СВЦЭМ!$D$33:$D$776,СВЦЭМ!$A$33:$A$776,$A158,СВЦЭМ!$B$33:$B$776,C$155)+'СЕТ СН'!$I$14+СВЦЭМ!$D$10+'СЕТ СН'!$I$6-'СЕТ СН'!$I$26</f>
        <v>1550.6430352699999</v>
      </c>
      <c r="D158" s="36">
        <f>SUMIFS(СВЦЭМ!$D$33:$D$776,СВЦЭМ!$A$33:$A$776,$A158,СВЦЭМ!$B$33:$B$776,D$155)+'СЕТ СН'!$I$14+СВЦЭМ!$D$10+'СЕТ СН'!$I$6-'СЕТ СН'!$I$26</f>
        <v>1560.01701112</v>
      </c>
      <c r="E158" s="36">
        <f>SUMIFS(СВЦЭМ!$D$33:$D$776,СВЦЭМ!$A$33:$A$776,$A158,СВЦЭМ!$B$33:$B$776,E$155)+'СЕТ СН'!$I$14+СВЦЭМ!$D$10+'СЕТ СН'!$I$6-'СЕТ СН'!$I$26</f>
        <v>1578.3349899999998</v>
      </c>
      <c r="F158" s="36">
        <f>SUMIFS(СВЦЭМ!$D$33:$D$776,СВЦЭМ!$A$33:$A$776,$A158,СВЦЭМ!$B$33:$B$776,F$155)+'СЕТ СН'!$I$14+СВЦЭМ!$D$10+'СЕТ СН'!$I$6-'СЕТ СН'!$I$26</f>
        <v>1559.1720317300001</v>
      </c>
      <c r="G158" s="36">
        <f>SUMIFS(СВЦЭМ!$D$33:$D$776,СВЦЭМ!$A$33:$A$776,$A158,СВЦЭМ!$B$33:$B$776,G$155)+'СЕТ СН'!$I$14+СВЦЭМ!$D$10+'СЕТ СН'!$I$6-'СЕТ СН'!$I$26</f>
        <v>1556.6491848800001</v>
      </c>
      <c r="H158" s="36">
        <f>SUMIFS(СВЦЭМ!$D$33:$D$776,СВЦЭМ!$A$33:$A$776,$A158,СВЦЭМ!$B$33:$B$776,H$155)+'СЕТ СН'!$I$14+СВЦЭМ!$D$10+'СЕТ СН'!$I$6-'СЕТ СН'!$I$26</f>
        <v>1580.43350994</v>
      </c>
      <c r="I158" s="36">
        <f>SUMIFS(СВЦЭМ!$D$33:$D$776,СВЦЭМ!$A$33:$A$776,$A158,СВЦЭМ!$B$33:$B$776,I$155)+'СЕТ СН'!$I$14+СВЦЭМ!$D$10+'СЕТ СН'!$I$6-'СЕТ СН'!$I$26</f>
        <v>1583.9258687500001</v>
      </c>
      <c r="J158" s="36">
        <f>SUMIFS(СВЦЭМ!$D$33:$D$776,СВЦЭМ!$A$33:$A$776,$A158,СВЦЭМ!$B$33:$B$776,J$155)+'СЕТ СН'!$I$14+СВЦЭМ!$D$10+'СЕТ СН'!$I$6-'СЕТ СН'!$I$26</f>
        <v>1580.2452509499999</v>
      </c>
      <c r="K158" s="36">
        <f>SUMIFS(СВЦЭМ!$D$33:$D$776,СВЦЭМ!$A$33:$A$776,$A158,СВЦЭМ!$B$33:$B$776,K$155)+'СЕТ СН'!$I$14+СВЦЭМ!$D$10+'СЕТ СН'!$I$6-'СЕТ СН'!$I$26</f>
        <v>1581.3711646900001</v>
      </c>
      <c r="L158" s="36">
        <f>SUMIFS(СВЦЭМ!$D$33:$D$776,СВЦЭМ!$A$33:$A$776,$A158,СВЦЭМ!$B$33:$B$776,L$155)+'СЕТ СН'!$I$14+СВЦЭМ!$D$10+'СЕТ СН'!$I$6-'СЕТ СН'!$I$26</f>
        <v>1569.3106922699999</v>
      </c>
      <c r="M158" s="36">
        <f>SUMIFS(СВЦЭМ!$D$33:$D$776,СВЦЭМ!$A$33:$A$776,$A158,СВЦЭМ!$B$33:$B$776,M$155)+'СЕТ СН'!$I$14+СВЦЭМ!$D$10+'СЕТ СН'!$I$6-'СЕТ СН'!$I$26</f>
        <v>1564.4904355200001</v>
      </c>
      <c r="N158" s="36">
        <f>SUMIFS(СВЦЭМ!$D$33:$D$776,СВЦЭМ!$A$33:$A$776,$A158,СВЦЭМ!$B$33:$B$776,N$155)+'СЕТ СН'!$I$14+СВЦЭМ!$D$10+'СЕТ СН'!$I$6-'СЕТ СН'!$I$26</f>
        <v>1577.91177212</v>
      </c>
      <c r="O158" s="36">
        <f>SUMIFS(СВЦЭМ!$D$33:$D$776,СВЦЭМ!$A$33:$A$776,$A158,СВЦЭМ!$B$33:$B$776,O$155)+'СЕТ СН'!$I$14+СВЦЭМ!$D$10+'СЕТ СН'!$I$6-'СЕТ СН'!$I$26</f>
        <v>1590.4468045799999</v>
      </c>
      <c r="P158" s="36">
        <f>SUMIFS(СВЦЭМ!$D$33:$D$776,СВЦЭМ!$A$33:$A$776,$A158,СВЦЭМ!$B$33:$B$776,P$155)+'СЕТ СН'!$I$14+СВЦЭМ!$D$10+'СЕТ СН'!$I$6-'СЕТ СН'!$I$26</f>
        <v>1602.3250953000002</v>
      </c>
      <c r="Q158" s="36">
        <f>SUMIFS(СВЦЭМ!$D$33:$D$776,СВЦЭМ!$A$33:$A$776,$A158,СВЦЭМ!$B$33:$B$776,Q$155)+'СЕТ СН'!$I$14+СВЦЭМ!$D$10+'СЕТ СН'!$I$6-'СЕТ СН'!$I$26</f>
        <v>1606.1494725000002</v>
      </c>
      <c r="R158" s="36">
        <f>SUMIFS(СВЦЭМ!$D$33:$D$776,СВЦЭМ!$A$33:$A$776,$A158,СВЦЭМ!$B$33:$B$776,R$155)+'СЕТ СН'!$I$14+СВЦЭМ!$D$10+'СЕТ СН'!$I$6-'СЕТ СН'!$I$26</f>
        <v>1598.1214232000002</v>
      </c>
      <c r="S158" s="36">
        <f>SUMIFS(СВЦЭМ!$D$33:$D$776,СВЦЭМ!$A$33:$A$776,$A158,СВЦЭМ!$B$33:$B$776,S$155)+'СЕТ СН'!$I$14+СВЦЭМ!$D$10+'СЕТ СН'!$I$6-'СЕТ СН'!$I$26</f>
        <v>1580.4528479800001</v>
      </c>
      <c r="T158" s="36">
        <f>SUMIFS(СВЦЭМ!$D$33:$D$776,СВЦЭМ!$A$33:$A$776,$A158,СВЦЭМ!$B$33:$B$776,T$155)+'СЕТ СН'!$I$14+СВЦЭМ!$D$10+'СЕТ СН'!$I$6-'СЕТ СН'!$I$26</f>
        <v>1561.2858806599997</v>
      </c>
      <c r="U158" s="36">
        <f>SUMIFS(СВЦЭМ!$D$33:$D$776,СВЦЭМ!$A$33:$A$776,$A158,СВЦЭМ!$B$33:$B$776,U$155)+'СЕТ СН'!$I$14+СВЦЭМ!$D$10+'СЕТ СН'!$I$6-'СЕТ СН'!$I$26</f>
        <v>1565.7294619899999</v>
      </c>
      <c r="V158" s="36">
        <f>SUMIFS(СВЦЭМ!$D$33:$D$776,СВЦЭМ!$A$33:$A$776,$A158,СВЦЭМ!$B$33:$B$776,V$155)+'СЕТ СН'!$I$14+СВЦЭМ!$D$10+'СЕТ СН'!$I$6-'СЕТ СН'!$I$26</f>
        <v>1566.0674460999999</v>
      </c>
      <c r="W158" s="36">
        <f>SUMIFS(СВЦЭМ!$D$33:$D$776,СВЦЭМ!$A$33:$A$776,$A158,СВЦЭМ!$B$33:$B$776,W$155)+'СЕТ СН'!$I$14+СВЦЭМ!$D$10+'СЕТ СН'!$I$6-'СЕТ СН'!$I$26</f>
        <v>1574.7375223999998</v>
      </c>
      <c r="X158" s="36">
        <f>SUMIFS(СВЦЭМ!$D$33:$D$776,СВЦЭМ!$A$33:$A$776,$A158,СВЦЭМ!$B$33:$B$776,X$155)+'СЕТ СН'!$I$14+СВЦЭМ!$D$10+'СЕТ СН'!$I$6-'СЕТ СН'!$I$26</f>
        <v>1584.2616888500002</v>
      </c>
      <c r="Y158" s="36">
        <f>SUMIFS(СВЦЭМ!$D$33:$D$776,СВЦЭМ!$A$33:$A$776,$A158,СВЦЭМ!$B$33:$B$776,Y$155)+'СЕТ СН'!$I$14+СВЦЭМ!$D$10+'СЕТ СН'!$I$6-'СЕТ СН'!$I$26</f>
        <v>1589.34786437</v>
      </c>
    </row>
    <row r="159" spans="1:27" ht="15.75" x14ac:dyDescent="0.2">
      <c r="A159" s="35">
        <f t="shared" si="4"/>
        <v>44200</v>
      </c>
      <c r="B159" s="36">
        <f>SUMIFS(СВЦЭМ!$D$33:$D$776,СВЦЭМ!$A$33:$A$776,$A159,СВЦЭМ!$B$33:$B$776,B$155)+'СЕТ СН'!$I$14+СВЦЭМ!$D$10+'СЕТ СН'!$I$6-'СЕТ СН'!$I$26</f>
        <v>1608.2643471400002</v>
      </c>
      <c r="C159" s="36">
        <f>SUMIFS(СВЦЭМ!$D$33:$D$776,СВЦЭМ!$A$33:$A$776,$A159,СВЦЭМ!$B$33:$B$776,C$155)+'СЕТ СН'!$I$14+СВЦЭМ!$D$10+'СЕТ СН'!$I$6-'СЕТ СН'!$I$26</f>
        <v>1624.6186826799999</v>
      </c>
      <c r="D159" s="36">
        <f>SUMIFS(СВЦЭМ!$D$33:$D$776,СВЦЭМ!$A$33:$A$776,$A159,СВЦЭМ!$B$33:$B$776,D$155)+'СЕТ СН'!$I$14+СВЦЭМ!$D$10+'СЕТ СН'!$I$6-'СЕТ СН'!$I$26</f>
        <v>1639.2568235600002</v>
      </c>
      <c r="E159" s="36">
        <f>SUMIFS(СВЦЭМ!$D$33:$D$776,СВЦЭМ!$A$33:$A$776,$A159,СВЦЭМ!$B$33:$B$776,E$155)+'СЕТ СН'!$I$14+СВЦЭМ!$D$10+'СЕТ СН'!$I$6-'СЕТ СН'!$I$26</f>
        <v>1663.11529853</v>
      </c>
      <c r="F159" s="36">
        <f>SUMIFS(СВЦЭМ!$D$33:$D$776,СВЦЭМ!$A$33:$A$776,$A159,СВЦЭМ!$B$33:$B$776,F$155)+'СЕТ СН'!$I$14+СВЦЭМ!$D$10+'СЕТ СН'!$I$6-'СЕТ СН'!$I$26</f>
        <v>1629.5891736200001</v>
      </c>
      <c r="G159" s="36">
        <f>SUMIFS(СВЦЭМ!$D$33:$D$776,СВЦЭМ!$A$33:$A$776,$A159,СВЦЭМ!$B$33:$B$776,G$155)+'СЕТ СН'!$I$14+СВЦЭМ!$D$10+'СЕТ СН'!$I$6-'СЕТ СН'!$I$26</f>
        <v>1626.68012146</v>
      </c>
      <c r="H159" s="36">
        <f>SUMIFS(СВЦЭМ!$D$33:$D$776,СВЦЭМ!$A$33:$A$776,$A159,СВЦЭМ!$B$33:$B$776,H$155)+'СЕТ СН'!$I$14+СВЦЭМ!$D$10+'СЕТ СН'!$I$6-'СЕТ СН'!$I$26</f>
        <v>1632.0138937400002</v>
      </c>
      <c r="I159" s="36">
        <f>SUMIFS(СВЦЭМ!$D$33:$D$776,СВЦЭМ!$A$33:$A$776,$A159,СВЦЭМ!$B$33:$B$776,I$155)+'СЕТ СН'!$I$14+СВЦЭМ!$D$10+'СЕТ СН'!$I$6-'СЕТ СН'!$I$26</f>
        <v>1615.91356473</v>
      </c>
      <c r="J159" s="36">
        <f>SUMIFS(СВЦЭМ!$D$33:$D$776,СВЦЭМ!$A$33:$A$776,$A159,СВЦЭМ!$B$33:$B$776,J$155)+'СЕТ СН'!$I$14+СВЦЭМ!$D$10+'СЕТ СН'!$I$6-'СЕТ СН'!$I$26</f>
        <v>1594.33583585</v>
      </c>
      <c r="K159" s="36">
        <f>SUMIFS(СВЦЭМ!$D$33:$D$776,СВЦЭМ!$A$33:$A$776,$A159,СВЦЭМ!$B$33:$B$776,K$155)+'СЕТ СН'!$I$14+СВЦЭМ!$D$10+'СЕТ СН'!$I$6-'СЕТ СН'!$I$26</f>
        <v>1566.2924900200001</v>
      </c>
      <c r="L159" s="36">
        <f>SUMIFS(СВЦЭМ!$D$33:$D$776,СВЦЭМ!$A$33:$A$776,$A159,СВЦЭМ!$B$33:$B$776,L$155)+'СЕТ СН'!$I$14+СВЦЭМ!$D$10+'СЕТ СН'!$I$6-'СЕТ СН'!$I$26</f>
        <v>1555.1072868199999</v>
      </c>
      <c r="M159" s="36">
        <f>SUMIFS(СВЦЭМ!$D$33:$D$776,СВЦЭМ!$A$33:$A$776,$A159,СВЦЭМ!$B$33:$B$776,M$155)+'СЕТ СН'!$I$14+СВЦЭМ!$D$10+'СЕТ СН'!$I$6-'СЕТ СН'!$I$26</f>
        <v>1548.9062657999998</v>
      </c>
      <c r="N159" s="36">
        <f>SUMIFS(СВЦЭМ!$D$33:$D$776,СВЦЭМ!$A$33:$A$776,$A159,СВЦЭМ!$B$33:$B$776,N$155)+'СЕТ СН'!$I$14+СВЦЭМ!$D$10+'СЕТ СН'!$I$6-'СЕТ СН'!$I$26</f>
        <v>1567.55578264</v>
      </c>
      <c r="O159" s="36">
        <f>SUMIFS(СВЦЭМ!$D$33:$D$776,СВЦЭМ!$A$33:$A$776,$A159,СВЦЭМ!$B$33:$B$776,O$155)+'СЕТ СН'!$I$14+СВЦЭМ!$D$10+'СЕТ СН'!$I$6-'СЕТ СН'!$I$26</f>
        <v>1577.5443177100001</v>
      </c>
      <c r="P159" s="36">
        <f>SUMIFS(СВЦЭМ!$D$33:$D$776,СВЦЭМ!$A$33:$A$776,$A159,СВЦЭМ!$B$33:$B$776,P$155)+'СЕТ СН'!$I$14+СВЦЭМ!$D$10+'СЕТ СН'!$I$6-'СЕТ СН'!$I$26</f>
        <v>1588.1782334899999</v>
      </c>
      <c r="Q159" s="36">
        <f>SUMIFS(СВЦЭМ!$D$33:$D$776,СВЦЭМ!$A$33:$A$776,$A159,СВЦЭМ!$B$33:$B$776,Q$155)+'СЕТ СН'!$I$14+СВЦЭМ!$D$10+'СЕТ СН'!$I$6-'СЕТ СН'!$I$26</f>
        <v>1593.6687790300002</v>
      </c>
      <c r="R159" s="36">
        <f>SUMIFS(СВЦЭМ!$D$33:$D$776,СВЦЭМ!$A$33:$A$776,$A159,СВЦЭМ!$B$33:$B$776,R$155)+'СЕТ СН'!$I$14+СВЦЭМ!$D$10+'СЕТ СН'!$I$6-'СЕТ СН'!$I$26</f>
        <v>1578.9193133399999</v>
      </c>
      <c r="S159" s="36">
        <f>SUMIFS(СВЦЭМ!$D$33:$D$776,СВЦЭМ!$A$33:$A$776,$A159,СВЦЭМ!$B$33:$B$776,S$155)+'СЕТ СН'!$I$14+СВЦЭМ!$D$10+'СЕТ СН'!$I$6-'СЕТ СН'!$I$26</f>
        <v>1568.2972717399998</v>
      </c>
      <c r="T159" s="36">
        <f>SUMIFS(СВЦЭМ!$D$33:$D$776,СВЦЭМ!$A$33:$A$776,$A159,СВЦЭМ!$B$33:$B$776,T$155)+'СЕТ СН'!$I$14+СВЦЭМ!$D$10+'СЕТ СН'!$I$6-'СЕТ СН'!$I$26</f>
        <v>1554.3428242599998</v>
      </c>
      <c r="U159" s="36">
        <f>SUMIFS(СВЦЭМ!$D$33:$D$776,СВЦЭМ!$A$33:$A$776,$A159,СВЦЭМ!$B$33:$B$776,U$155)+'СЕТ СН'!$I$14+СВЦЭМ!$D$10+'СЕТ СН'!$I$6-'СЕТ СН'!$I$26</f>
        <v>1559.32373319</v>
      </c>
      <c r="V159" s="36">
        <f>SUMIFS(СВЦЭМ!$D$33:$D$776,СВЦЭМ!$A$33:$A$776,$A159,СВЦЭМ!$B$33:$B$776,V$155)+'СЕТ СН'!$I$14+СВЦЭМ!$D$10+'СЕТ СН'!$I$6-'СЕТ СН'!$I$26</f>
        <v>1560.8397654199998</v>
      </c>
      <c r="W159" s="36">
        <f>SUMIFS(СВЦЭМ!$D$33:$D$776,СВЦЭМ!$A$33:$A$776,$A159,СВЦЭМ!$B$33:$B$776,W$155)+'СЕТ СН'!$I$14+СВЦЭМ!$D$10+'СЕТ СН'!$I$6-'СЕТ СН'!$I$26</f>
        <v>1570.2758084299999</v>
      </c>
      <c r="X159" s="36">
        <f>SUMIFS(СВЦЭМ!$D$33:$D$776,СВЦЭМ!$A$33:$A$776,$A159,СВЦЭМ!$B$33:$B$776,X$155)+'СЕТ СН'!$I$14+СВЦЭМ!$D$10+'СЕТ СН'!$I$6-'СЕТ СН'!$I$26</f>
        <v>1587.4835893199997</v>
      </c>
      <c r="Y159" s="36">
        <f>SUMIFS(СВЦЭМ!$D$33:$D$776,СВЦЭМ!$A$33:$A$776,$A159,СВЦЭМ!$B$33:$B$776,Y$155)+'СЕТ СН'!$I$14+СВЦЭМ!$D$10+'СЕТ СН'!$I$6-'СЕТ СН'!$I$26</f>
        <v>1601.6150249100001</v>
      </c>
    </row>
    <row r="160" spans="1:27" ht="15.75" x14ac:dyDescent="0.2">
      <c r="A160" s="35">
        <f t="shared" si="4"/>
        <v>44201</v>
      </c>
      <c r="B160" s="36">
        <f>SUMIFS(СВЦЭМ!$D$33:$D$776,СВЦЭМ!$A$33:$A$776,$A160,СВЦЭМ!$B$33:$B$776,B$155)+'СЕТ СН'!$I$14+СВЦЭМ!$D$10+'СЕТ СН'!$I$6-'СЕТ СН'!$I$26</f>
        <v>1569.2183856000001</v>
      </c>
      <c r="C160" s="36">
        <f>SUMIFS(СВЦЭМ!$D$33:$D$776,СВЦЭМ!$A$33:$A$776,$A160,СВЦЭМ!$B$33:$B$776,C$155)+'СЕТ СН'!$I$14+СВЦЭМ!$D$10+'СЕТ СН'!$I$6-'СЕТ СН'!$I$26</f>
        <v>1599.5889881900002</v>
      </c>
      <c r="D160" s="36">
        <f>SUMIFS(СВЦЭМ!$D$33:$D$776,СВЦЭМ!$A$33:$A$776,$A160,СВЦЭМ!$B$33:$B$776,D$155)+'СЕТ СН'!$I$14+СВЦЭМ!$D$10+'СЕТ СН'!$I$6-'СЕТ СН'!$I$26</f>
        <v>1612.2769882799998</v>
      </c>
      <c r="E160" s="36">
        <f>SUMIFS(СВЦЭМ!$D$33:$D$776,СВЦЭМ!$A$33:$A$776,$A160,СВЦЭМ!$B$33:$B$776,E$155)+'СЕТ СН'!$I$14+СВЦЭМ!$D$10+'СЕТ СН'!$I$6-'СЕТ СН'!$I$26</f>
        <v>1618.57727002</v>
      </c>
      <c r="F160" s="36">
        <f>SUMIFS(СВЦЭМ!$D$33:$D$776,СВЦЭМ!$A$33:$A$776,$A160,СВЦЭМ!$B$33:$B$776,F$155)+'СЕТ СН'!$I$14+СВЦЭМ!$D$10+'СЕТ СН'!$I$6-'СЕТ СН'!$I$26</f>
        <v>1621.03263616</v>
      </c>
      <c r="G160" s="36">
        <f>SUMIFS(СВЦЭМ!$D$33:$D$776,СВЦЭМ!$A$33:$A$776,$A160,СВЦЭМ!$B$33:$B$776,G$155)+'СЕТ СН'!$I$14+СВЦЭМ!$D$10+'СЕТ СН'!$I$6-'СЕТ СН'!$I$26</f>
        <v>1642.9856080200002</v>
      </c>
      <c r="H160" s="36">
        <f>SUMIFS(СВЦЭМ!$D$33:$D$776,СВЦЭМ!$A$33:$A$776,$A160,СВЦЭМ!$B$33:$B$776,H$155)+'СЕТ СН'!$I$14+СВЦЭМ!$D$10+'СЕТ СН'!$I$6-'СЕТ СН'!$I$26</f>
        <v>1627.6259381599998</v>
      </c>
      <c r="I160" s="36">
        <f>SUMIFS(СВЦЭМ!$D$33:$D$776,СВЦЭМ!$A$33:$A$776,$A160,СВЦЭМ!$B$33:$B$776,I$155)+'СЕТ СН'!$I$14+СВЦЭМ!$D$10+'СЕТ СН'!$I$6-'СЕТ СН'!$I$26</f>
        <v>1611.0714477500001</v>
      </c>
      <c r="J160" s="36">
        <f>SUMIFS(СВЦЭМ!$D$33:$D$776,СВЦЭМ!$A$33:$A$776,$A160,СВЦЭМ!$B$33:$B$776,J$155)+'СЕТ СН'!$I$14+СВЦЭМ!$D$10+'СЕТ СН'!$I$6-'СЕТ СН'!$I$26</f>
        <v>1586.5517268200001</v>
      </c>
      <c r="K160" s="36">
        <f>SUMIFS(СВЦЭМ!$D$33:$D$776,СВЦЭМ!$A$33:$A$776,$A160,СВЦЭМ!$B$33:$B$776,K$155)+'СЕТ СН'!$I$14+СВЦЭМ!$D$10+'СЕТ СН'!$I$6-'СЕТ СН'!$I$26</f>
        <v>1557.3231346699999</v>
      </c>
      <c r="L160" s="36">
        <f>SUMIFS(СВЦЭМ!$D$33:$D$776,СВЦЭМ!$A$33:$A$776,$A160,СВЦЭМ!$B$33:$B$776,L$155)+'СЕТ СН'!$I$14+СВЦЭМ!$D$10+'СЕТ СН'!$I$6-'СЕТ СН'!$I$26</f>
        <v>1536.7884275299998</v>
      </c>
      <c r="M160" s="36">
        <f>SUMIFS(СВЦЭМ!$D$33:$D$776,СВЦЭМ!$A$33:$A$776,$A160,СВЦЭМ!$B$33:$B$776,M$155)+'СЕТ СН'!$I$14+СВЦЭМ!$D$10+'СЕТ СН'!$I$6-'СЕТ СН'!$I$26</f>
        <v>1543.8095573099999</v>
      </c>
      <c r="N160" s="36">
        <f>SUMIFS(СВЦЭМ!$D$33:$D$776,СВЦЭМ!$A$33:$A$776,$A160,СВЦЭМ!$B$33:$B$776,N$155)+'СЕТ СН'!$I$14+СВЦЭМ!$D$10+'СЕТ СН'!$I$6-'СЕТ СН'!$I$26</f>
        <v>1576.4222284799998</v>
      </c>
      <c r="O160" s="36">
        <f>SUMIFS(СВЦЭМ!$D$33:$D$776,СВЦЭМ!$A$33:$A$776,$A160,СВЦЭМ!$B$33:$B$776,O$155)+'СЕТ СН'!$I$14+СВЦЭМ!$D$10+'СЕТ СН'!$I$6-'СЕТ СН'!$I$26</f>
        <v>1603.0020726600001</v>
      </c>
      <c r="P160" s="36">
        <f>SUMIFS(СВЦЭМ!$D$33:$D$776,СВЦЭМ!$A$33:$A$776,$A160,СВЦЭМ!$B$33:$B$776,P$155)+'СЕТ СН'!$I$14+СВЦЭМ!$D$10+'СЕТ СН'!$I$6-'СЕТ СН'!$I$26</f>
        <v>1619.1258375500001</v>
      </c>
      <c r="Q160" s="36">
        <f>SUMIFS(СВЦЭМ!$D$33:$D$776,СВЦЭМ!$A$33:$A$776,$A160,СВЦЭМ!$B$33:$B$776,Q$155)+'СЕТ СН'!$I$14+СВЦЭМ!$D$10+'СЕТ СН'!$I$6-'СЕТ СН'!$I$26</f>
        <v>1624.1501510900002</v>
      </c>
      <c r="R160" s="36">
        <f>SUMIFS(СВЦЭМ!$D$33:$D$776,СВЦЭМ!$A$33:$A$776,$A160,СВЦЭМ!$B$33:$B$776,R$155)+'СЕТ СН'!$I$14+СВЦЭМ!$D$10+'СЕТ СН'!$I$6-'СЕТ СН'!$I$26</f>
        <v>1611.6670602499998</v>
      </c>
      <c r="S160" s="36">
        <f>SUMIFS(СВЦЭМ!$D$33:$D$776,СВЦЭМ!$A$33:$A$776,$A160,СВЦЭМ!$B$33:$B$776,S$155)+'СЕТ СН'!$I$14+СВЦЭМ!$D$10+'СЕТ СН'!$I$6-'СЕТ СН'!$I$26</f>
        <v>1599.6905560700002</v>
      </c>
      <c r="T160" s="36">
        <f>SUMIFS(СВЦЭМ!$D$33:$D$776,СВЦЭМ!$A$33:$A$776,$A160,СВЦЭМ!$B$33:$B$776,T$155)+'СЕТ СН'!$I$14+СВЦЭМ!$D$10+'СЕТ СН'!$I$6-'СЕТ СН'!$I$26</f>
        <v>1568.2656581000001</v>
      </c>
      <c r="U160" s="36">
        <f>SUMIFS(СВЦЭМ!$D$33:$D$776,СВЦЭМ!$A$33:$A$776,$A160,СВЦЭМ!$B$33:$B$776,U$155)+'СЕТ СН'!$I$14+СВЦЭМ!$D$10+'СЕТ СН'!$I$6-'СЕТ СН'!$I$26</f>
        <v>1575.12114836</v>
      </c>
      <c r="V160" s="36">
        <f>SUMIFS(СВЦЭМ!$D$33:$D$776,СВЦЭМ!$A$33:$A$776,$A160,СВЦЭМ!$B$33:$B$776,V$155)+'СЕТ СН'!$I$14+СВЦЭМ!$D$10+'СЕТ СН'!$I$6-'СЕТ СН'!$I$26</f>
        <v>1579.9882541299999</v>
      </c>
      <c r="W160" s="36">
        <f>SUMIFS(СВЦЭМ!$D$33:$D$776,СВЦЭМ!$A$33:$A$776,$A160,СВЦЭМ!$B$33:$B$776,W$155)+'СЕТ СН'!$I$14+СВЦЭМ!$D$10+'СЕТ СН'!$I$6-'СЕТ СН'!$I$26</f>
        <v>1595.1867615000001</v>
      </c>
      <c r="X160" s="36">
        <f>SUMIFS(СВЦЭМ!$D$33:$D$776,СВЦЭМ!$A$33:$A$776,$A160,СВЦЭМ!$B$33:$B$776,X$155)+'СЕТ СН'!$I$14+СВЦЭМ!$D$10+'СЕТ СН'!$I$6-'СЕТ СН'!$I$26</f>
        <v>1610.0294110899999</v>
      </c>
      <c r="Y160" s="36">
        <f>SUMIFS(СВЦЭМ!$D$33:$D$776,СВЦЭМ!$A$33:$A$776,$A160,СВЦЭМ!$B$33:$B$776,Y$155)+'СЕТ СН'!$I$14+СВЦЭМ!$D$10+'СЕТ СН'!$I$6-'СЕТ СН'!$I$26</f>
        <v>1626.70921008</v>
      </c>
    </row>
    <row r="161" spans="1:25" ht="15.75" x14ac:dyDescent="0.2">
      <c r="A161" s="35">
        <f t="shared" si="4"/>
        <v>44202</v>
      </c>
      <c r="B161" s="36">
        <f>SUMIFS(СВЦЭМ!$D$33:$D$776,СВЦЭМ!$A$33:$A$776,$A161,СВЦЭМ!$B$33:$B$776,B$155)+'СЕТ СН'!$I$14+СВЦЭМ!$D$10+'СЕТ СН'!$I$6-'СЕТ СН'!$I$26</f>
        <v>1616.8285873999998</v>
      </c>
      <c r="C161" s="36">
        <f>SUMIFS(СВЦЭМ!$D$33:$D$776,СВЦЭМ!$A$33:$A$776,$A161,СВЦЭМ!$B$33:$B$776,C$155)+'СЕТ СН'!$I$14+СВЦЭМ!$D$10+'СЕТ СН'!$I$6-'СЕТ СН'!$I$26</f>
        <v>1647.4444310399999</v>
      </c>
      <c r="D161" s="36">
        <f>SUMIFS(СВЦЭМ!$D$33:$D$776,СВЦЭМ!$A$33:$A$776,$A161,СВЦЭМ!$B$33:$B$776,D$155)+'СЕТ СН'!$I$14+СВЦЭМ!$D$10+'СЕТ СН'!$I$6-'СЕТ СН'!$I$26</f>
        <v>1670.99577181</v>
      </c>
      <c r="E161" s="36">
        <f>SUMIFS(СВЦЭМ!$D$33:$D$776,СВЦЭМ!$A$33:$A$776,$A161,СВЦЭМ!$B$33:$B$776,E$155)+'СЕТ СН'!$I$14+СВЦЭМ!$D$10+'СЕТ СН'!$I$6-'СЕТ СН'!$I$26</f>
        <v>1680.2335672300001</v>
      </c>
      <c r="F161" s="36">
        <f>SUMIFS(СВЦЭМ!$D$33:$D$776,СВЦЭМ!$A$33:$A$776,$A161,СВЦЭМ!$B$33:$B$776,F$155)+'СЕТ СН'!$I$14+СВЦЭМ!$D$10+'СЕТ СН'!$I$6-'СЕТ СН'!$I$26</f>
        <v>1691.2820211200001</v>
      </c>
      <c r="G161" s="36">
        <f>SUMIFS(СВЦЭМ!$D$33:$D$776,СВЦЭМ!$A$33:$A$776,$A161,СВЦЭМ!$B$33:$B$776,G$155)+'СЕТ СН'!$I$14+СВЦЭМ!$D$10+'СЕТ СН'!$I$6-'СЕТ СН'!$I$26</f>
        <v>1688.0933833399999</v>
      </c>
      <c r="H161" s="36">
        <f>SUMIFS(СВЦЭМ!$D$33:$D$776,СВЦЭМ!$A$33:$A$776,$A161,СВЦЭМ!$B$33:$B$776,H$155)+'СЕТ СН'!$I$14+СВЦЭМ!$D$10+'СЕТ СН'!$I$6-'СЕТ СН'!$I$26</f>
        <v>1672.2439727000001</v>
      </c>
      <c r="I161" s="36">
        <f>SUMIFS(СВЦЭМ!$D$33:$D$776,СВЦЭМ!$A$33:$A$776,$A161,СВЦЭМ!$B$33:$B$776,I$155)+'СЕТ СН'!$I$14+СВЦЭМ!$D$10+'СЕТ СН'!$I$6-'СЕТ СН'!$I$26</f>
        <v>1646.2863140700001</v>
      </c>
      <c r="J161" s="36">
        <f>SUMIFS(СВЦЭМ!$D$33:$D$776,СВЦЭМ!$A$33:$A$776,$A161,СВЦЭМ!$B$33:$B$776,J$155)+'СЕТ СН'!$I$14+СВЦЭМ!$D$10+'СЕТ СН'!$I$6-'СЕТ СН'!$I$26</f>
        <v>1603.0544479300002</v>
      </c>
      <c r="K161" s="36">
        <f>SUMIFS(СВЦЭМ!$D$33:$D$776,СВЦЭМ!$A$33:$A$776,$A161,СВЦЭМ!$B$33:$B$776,K$155)+'СЕТ СН'!$I$14+СВЦЭМ!$D$10+'СЕТ СН'!$I$6-'СЕТ СН'!$I$26</f>
        <v>1562.1396330299999</v>
      </c>
      <c r="L161" s="36">
        <f>SUMIFS(СВЦЭМ!$D$33:$D$776,СВЦЭМ!$A$33:$A$776,$A161,СВЦЭМ!$B$33:$B$776,L$155)+'СЕТ СН'!$I$14+СВЦЭМ!$D$10+'СЕТ СН'!$I$6-'СЕТ СН'!$I$26</f>
        <v>1549.7168352899998</v>
      </c>
      <c r="M161" s="36">
        <f>SUMIFS(СВЦЭМ!$D$33:$D$776,СВЦЭМ!$A$33:$A$776,$A161,СВЦЭМ!$B$33:$B$776,M$155)+'СЕТ СН'!$I$14+СВЦЭМ!$D$10+'СЕТ СН'!$I$6-'СЕТ СН'!$I$26</f>
        <v>1553.5586878300001</v>
      </c>
      <c r="N161" s="36">
        <f>SUMIFS(СВЦЭМ!$D$33:$D$776,СВЦЭМ!$A$33:$A$776,$A161,СВЦЭМ!$B$33:$B$776,N$155)+'СЕТ СН'!$I$14+СВЦЭМ!$D$10+'СЕТ СН'!$I$6-'СЕТ СН'!$I$26</f>
        <v>1581.4236002500002</v>
      </c>
      <c r="O161" s="36">
        <f>SUMIFS(СВЦЭМ!$D$33:$D$776,СВЦЭМ!$A$33:$A$776,$A161,СВЦЭМ!$B$33:$B$776,O$155)+'СЕТ СН'!$I$14+СВЦЭМ!$D$10+'СЕТ СН'!$I$6-'СЕТ СН'!$I$26</f>
        <v>1597.8590227200002</v>
      </c>
      <c r="P161" s="36">
        <f>SUMIFS(СВЦЭМ!$D$33:$D$776,СВЦЭМ!$A$33:$A$776,$A161,СВЦЭМ!$B$33:$B$776,P$155)+'СЕТ СН'!$I$14+СВЦЭМ!$D$10+'СЕТ СН'!$I$6-'СЕТ СН'!$I$26</f>
        <v>1608.77694539</v>
      </c>
      <c r="Q161" s="36">
        <f>SUMIFS(СВЦЭМ!$D$33:$D$776,СВЦЭМ!$A$33:$A$776,$A161,СВЦЭМ!$B$33:$B$776,Q$155)+'СЕТ СН'!$I$14+СВЦЭМ!$D$10+'СЕТ СН'!$I$6-'СЕТ СН'!$I$26</f>
        <v>1612.9709457499998</v>
      </c>
      <c r="R161" s="36">
        <f>SUMIFS(СВЦЭМ!$D$33:$D$776,СВЦЭМ!$A$33:$A$776,$A161,СВЦЭМ!$B$33:$B$776,R$155)+'СЕТ СН'!$I$14+СВЦЭМ!$D$10+'СЕТ СН'!$I$6-'СЕТ СН'!$I$26</f>
        <v>1599.0923901000001</v>
      </c>
      <c r="S161" s="36">
        <f>SUMIFS(СВЦЭМ!$D$33:$D$776,СВЦЭМ!$A$33:$A$776,$A161,СВЦЭМ!$B$33:$B$776,S$155)+'СЕТ СН'!$I$14+СВЦЭМ!$D$10+'СЕТ СН'!$I$6-'СЕТ СН'!$I$26</f>
        <v>1573.3124461299999</v>
      </c>
      <c r="T161" s="36">
        <f>SUMIFS(СВЦЭМ!$D$33:$D$776,СВЦЭМ!$A$33:$A$776,$A161,СВЦЭМ!$B$33:$B$776,T$155)+'СЕТ СН'!$I$14+СВЦЭМ!$D$10+'СЕТ СН'!$I$6-'СЕТ СН'!$I$26</f>
        <v>1547.9095836699998</v>
      </c>
      <c r="U161" s="36">
        <f>SUMIFS(СВЦЭМ!$D$33:$D$776,СВЦЭМ!$A$33:$A$776,$A161,СВЦЭМ!$B$33:$B$776,U$155)+'СЕТ СН'!$I$14+СВЦЭМ!$D$10+'СЕТ СН'!$I$6-'СЕТ СН'!$I$26</f>
        <v>1551.38624656</v>
      </c>
      <c r="V161" s="36">
        <f>SUMIFS(СВЦЭМ!$D$33:$D$776,СВЦЭМ!$A$33:$A$776,$A161,СВЦЭМ!$B$33:$B$776,V$155)+'СЕТ СН'!$I$14+СВЦЭМ!$D$10+'СЕТ СН'!$I$6-'СЕТ СН'!$I$26</f>
        <v>1558.20527042</v>
      </c>
      <c r="W161" s="36">
        <f>SUMIFS(СВЦЭМ!$D$33:$D$776,СВЦЭМ!$A$33:$A$776,$A161,СВЦЭМ!$B$33:$B$776,W$155)+'СЕТ СН'!$I$14+СВЦЭМ!$D$10+'СЕТ СН'!$I$6-'СЕТ СН'!$I$26</f>
        <v>1573.9288617399998</v>
      </c>
      <c r="X161" s="36">
        <f>SUMIFS(СВЦЭМ!$D$33:$D$776,СВЦЭМ!$A$33:$A$776,$A161,СВЦЭМ!$B$33:$B$776,X$155)+'СЕТ СН'!$I$14+СВЦЭМ!$D$10+'СЕТ СН'!$I$6-'СЕТ СН'!$I$26</f>
        <v>1591.4169047</v>
      </c>
      <c r="Y161" s="36">
        <f>SUMIFS(СВЦЭМ!$D$33:$D$776,СВЦЭМ!$A$33:$A$776,$A161,СВЦЭМ!$B$33:$B$776,Y$155)+'СЕТ СН'!$I$14+СВЦЭМ!$D$10+'СЕТ СН'!$I$6-'СЕТ СН'!$I$26</f>
        <v>1613.5806960599998</v>
      </c>
    </row>
    <row r="162" spans="1:25" ht="15.75" x14ac:dyDescent="0.2">
      <c r="A162" s="35">
        <f t="shared" si="4"/>
        <v>44203</v>
      </c>
      <c r="B162" s="36">
        <f>SUMIFS(СВЦЭМ!$D$33:$D$776,СВЦЭМ!$A$33:$A$776,$A162,СВЦЭМ!$B$33:$B$776,B$155)+'СЕТ СН'!$I$14+СВЦЭМ!$D$10+'СЕТ СН'!$I$6-'СЕТ СН'!$I$26</f>
        <v>1586.17940219</v>
      </c>
      <c r="C162" s="36">
        <f>SUMIFS(СВЦЭМ!$D$33:$D$776,СВЦЭМ!$A$33:$A$776,$A162,СВЦЭМ!$B$33:$B$776,C$155)+'СЕТ СН'!$I$14+СВЦЭМ!$D$10+'СЕТ СН'!$I$6-'СЕТ СН'!$I$26</f>
        <v>1619.2391384399998</v>
      </c>
      <c r="D162" s="36">
        <f>SUMIFS(СВЦЭМ!$D$33:$D$776,СВЦЭМ!$A$33:$A$776,$A162,СВЦЭМ!$B$33:$B$776,D$155)+'СЕТ СН'!$I$14+СВЦЭМ!$D$10+'СЕТ СН'!$I$6-'СЕТ СН'!$I$26</f>
        <v>1647.3044055199998</v>
      </c>
      <c r="E162" s="36">
        <f>SUMIFS(СВЦЭМ!$D$33:$D$776,СВЦЭМ!$A$33:$A$776,$A162,СВЦЭМ!$B$33:$B$776,E$155)+'СЕТ СН'!$I$14+СВЦЭМ!$D$10+'СЕТ СН'!$I$6-'СЕТ СН'!$I$26</f>
        <v>1657.4694393300001</v>
      </c>
      <c r="F162" s="36">
        <f>SUMIFS(СВЦЭМ!$D$33:$D$776,СВЦЭМ!$A$33:$A$776,$A162,СВЦЭМ!$B$33:$B$776,F$155)+'СЕТ СН'!$I$14+СВЦЭМ!$D$10+'СЕТ СН'!$I$6-'СЕТ СН'!$I$26</f>
        <v>1667.08460031</v>
      </c>
      <c r="G162" s="36">
        <f>SUMIFS(СВЦЭМ!$D$33:$D$776,СВЦЭМ!$A$33:$A$776,$A162,СВЦЭМ!$B$33:$B$776,G$155)+'СЕТ СН'!$I$14+СВЦЭМ!$D$10+'СЕТ СН'!$I$6-'СЕТ СН'!$I$26</f>
        <v>1660.8478039299998</v>
      </c>
      <c r="H162" s="36">
        <f>SUMIFS(СВЦЭМ!$D$33:$D$776,СВЦЭМ!$A$33:$A$776,$A162,СВЦЭМ!$B$33:$B$776,H$155)+'СЕТ СН'!$I$14+СВЦЭМ!$D$10+'СЕТ СН'!$I$6-'СЕТ СН'!$I$26</f>
        <v>1644.86228936</v>
      </c>
      <c r="I162" s="36">
        <f>SUMIFS(СВЦЭМ!$D$33:$D$776,СВЦЭМ!$A$33:$A$776,$A162,СВЦЭМ!$B$33:$B$776,I$155)+'СЕТ СН'!$I$14+СВЦЭМ!$D$10+'СЕТ СН'!$I$6-'СЕТ СН'!$I$26</f>
        <v>1618.40417273</v>
      </c>
      <c r="J162" s="36">
        <f>SUMIFS(СВЦЭМ!$D$33:$D$776,СВЦЭМ!$A$33:$A$776,$A162,СВЦЭМ!$B$33:$B$776,J$155)+'СЕТ СН'!$I$14+СВЦЭМ!$D$10+'СЕТ СН'!$I$6-'СЕТ СН'!$I$26</f>
        <v>1593.4096592999999</v>
      </c>
      <c r="K162" s="36">
        <f>SUMIFS(СВЦЭМ!$D$33:$D$776,СВЦЭМ!$A$33:$A$776,$A162,СВЦЭМ!$B$33:$B$776,K$155)+'СЕТ СН'!$I$14+СВЦЭМ!$D$10+'СЕТ СН'!$I$6-'СЕТ СН'!$I$26</f>
        <v>1568.4196450499999</v>
      </c>
      <c r="L162" s="36">
        <f>SUMIFS(СВЦЭМ!$D$33:$D$776,СВЦЭМ!$A$33:$A$776,$A162,СВЦЭМ!$B$33:$B$776,L$155)+'СЕТ СН'!$I$14+СВЦЭМ!$D$10+'СЕТ СН'!$I$6-'СЕТ СН'!$I$26</f>
        <v>1552.9934301399999</v>
      </c>
      <c r="M162" s="36">
        <f>SUMIFS(СВЦЭМ!$D$33:$D$776,СВЦЭМ!$A$33:$A$776,$A162,СВЦЭМ!$B$33:$B$776,M$155)+'СЕТ СН'!$I$14+СВЦЭМ!$D$10+'СЕТ СН'!$I$6-'СЕТ СН'!$I$26</f>
        <v>1567.7655723100002</v>
      </c>
      <c r="N162" s="36">
        <f>SUMIFS(СВЦЭМ!$D$33:$D$776,СВЦЭМ!$A$33:$A$776,$A162,СВЦЭМ!$B$33:$B$776,N$155)+'СЕТ СН'!$I$14+СВЦЭМ!$D$10+'СЕТ СН'!$I$6-'СЕТ СН'!$I$26</f>
        <v>1615.61397958</v>
      </c>
      <c r="O162" s="36">
        <f>SUMIFS(СВЦЭМ!$D$33:$D$776,СВЦЭМ!$A$33:$A$776,$A162,СВЦЭМ!$B$33:$B$776,O$155)+'СЕТ СН'!$I$14+СВЦЭМ!$D$10+'СЕТ СН'!$I$6-'СЕТ СН'!$I$26</f>
        <v>1623.10014882</v>
      </c>
      <c r="P162" s="36">
        <f>SUMIFS(СВЦЭМ!$D$33:$D$776,СВЦЭМ!$A$33:$A$776,$A162,СВЦЭМ!$B$33:$B$776,P$155)+'СЕТ СН'!$I$14+СВЦЭМ!$D$10+'СЕТ СН'!$I$6-'СЕТ СН'!$I$26</f>
        <v>1634.73909933</v>
      </c>
      <c r="Q162" s="36">
        <f>SUMIFS(СВЦЭМ!$D$33:$D$776,СВЦЭМ!$A$33:$A$776,$A162,СВЦЭМ!$B$33:$B$776,Q$155)+'СЕТ СН'!$I$14+СВЦЭМ!$D$10+'СЕТ СН'!$I$6-'СЕТ СН'!$I$26</f>
        <v>1645.6732872600001</v>
      </c>
      <c r="R162" s="36">
        <f>SUMIFS(СВЦЭМ!$D$33:$D$776,СВЦЭМ!$A$33:$A$776,$A162,СВЦЭМ!$B$33:$B$776,R$155)+'СЕТ СН'!$I$14+СВЦЭМ!$D$10+'СЕТ СН'!$I$6-'СЕТ СН'!$I$26</f>
        <v>1642.69998786</v>
      </c>
      <c r="S162" s="36">
        <f>SUMIFS(СВЦЭМ!$D$33:$D$776,СВЦЭМ!$A$33:$A$776,$A162,СВЦЭМ!$B$33:$B$776,S$155)+'СЕТ СН'!$I$14+СВЦЭМ!$D$10+'СЕТ СН'!$I$6-'СЕТ СН'!$I$26</f>
        <v>1618.0509676199999</v>
      </c>
      <c r="T162" s="36">
        <f>SUMIFS(СВЦЭМ!$D$33:$D$776,СВЦЭМ!$A$33:$A$776,$A162,СВЦЭМ!$B$33:$B$776,T$155)+'СЕТ СН'!$I$14+СВЦЭМ!$D$10+'СЕТ СН'!$I$6-'СЕТ СН'!$I$26</f>
        <v>1594.0705520800002</v>
      </c>
      <c r="U162" s="36">
        <f>SUMIFS(СВЦЭМ!$D$33:$D$776,СВЦЭМ!$A$33:$A$776,$A162,СВЦЭМ!$B$33:$B$776,U$155)+'СЕТ СН'!$I$14+СВЦЭМ!$D$10+'СЕТ СН'!$I$6-'СЕТ СН'!$I$26</f>
        <v>1603.1400699699998</v>
      </c>
      <c r="V162" s="36">
        <f>SUMIFS(СВЦЭМ!$D$33:$D$776,СВЦЭМ!$A$33:$A$776,$A162,СВЦЭМ!$B$33:$B$776,V$155)+'СЕТ СН'!$I$14+СВЦЭМ!$D$10+'СЕТ СН'!$I$6-'СЕТ СН'!$I$26</f>
        <v>1602.1792191</v>
      </c>
      <c r="W162" s="36">
        <f>SUMIFS(СВЦЭМ!$D$33:$D$776,СВЦЭМ!$A$33:$A$776,$A162,СВЦЭМ!$B$33:$B$776,W$155)+'СЕТ СН'!$I$14+СВЦЭМ!$D$10+'СЕТ СН'!$I$6-'СЕТ СН'!$I$26</f>
        <v>1620.7635445300002</v>
      </c>
      <c r="X162" s="36">
        <f>SUMIFS(СВЦЭМ!$D$33:$D$776,СВЦЭМ!$A$33:$A$776,$A162,СВЦЭМ!$B$33:$B$776,X$155)+'СЕТ СН'!$I$14+СВЦЭМ!$D$10+'СЕТ СН'!$I$6-'СЕТ СН'!$I$26</f>
        <v>1637.2913859999999</v>
      </c>
      <c r="Y162" s="36">
        <f>SUMIFS(СВЦЭМ!$D$33:$D$776,СВЦЭМ!$A$33:$A$776,$A162,СВЦЭМ!$B$33:$B$776,Y$155)+'СЕТ СН'!$I$14+СВЦЭМ!$D$10+'СЕТ СН'!$I$6-'СЕТ СН'!$I$26</f>
        <v>1660.0053066700002</v>
      </c>
    </row>
    <row r="163" spans="1:25" ht="15.75" x14ac:dyDescent="0.2">
      <c r="A163" s="35">
        <f t="shared" si="4"/>
        <v>44204</v>
      </c>
      <c r="B163" s="36">
        <f>SUMIFS(СВЦЭМ!$D$33:$D$776,СВЦЭМ!$A$33:$A$776,$A163,СВЦЭМ!$B$33:$B$776,B$155)+'СЕТ СН'!$I$14+СВЦЭМ!$D$10+'СЕТ СН'!$I$6-'СЕТ СН'!$I$26</f>
        <v>1599.5102012699999</v>
      </c>
      <c r="C163" s="36">
        <f>SUMIFS(СВЦЭМ!$D$33:$D$776,СВЦЭМ!$A$33:$A$776,$A163,СВЦЭМ!$B$33:$B$776,C$155)+'СЕТ СН'!$I$14+СВЦЭМ!$D$10+'СЕТ СН'!$I$6-'СЕТ СН'!$I$26</f>
        <v>1638.81206316</v>
      </c>
      <c r="D163" s="36">
        <f>SUMIFS(СВЦЭМ!$D$33:$D$776,СВЦЭМ!$A$33:$A$776,$A163,СВЦЭМ!$B$33:$B$776,D$155)+'СЕТ СН'!$I$14+СВЦЭМ!$D$10+'СЕТ СН'!$I$6-'СЕТ СН'!$I$26</f>
        <v>1662.97666041</v>
      </c>
      <c r="E163" s="36">
        <f>SUMIFS(СВЦЭМ!$D$33:$D$776,СВЦЭМ!$A$33:$A$776,$A163,СВЦЭМ!$B$33:$B$776,E$155)+'СЕТ СН'!$I$14+СВЦЭМ!$D$10+'СЕТ СН'!$I$6-'СЕТ СН'!$I$26</f>
        <v>1679.7090165</v>
      </c>
      <c r="F163" s="36">
        <f>SUMIFS(СВЦЭМ!$D$33:$D$776,СВЦЭМ!$A$33:$A$776,$A163,СВЦЭМ!$B$33:$B$776,F$155)+'СЕТ СН'!$I$14+СВЦЭМ!$D$10+'СЕТ СН'!$I$6-'СЕТ СН'!$I$26</f>
        <v>1686.5082566199999</v>
      </c>
      <c r="G163" s="36">
        <f>SUMIFS(СВЦЭМ!$D$33:$D$776,СВЦЭМ!$A$33:$A$776,$A163,СВЦЭМ!$B$33:$B$776,G$155)+'СЕТ СН'!$I$14+СВЦЭМ!$D$10+'СЕТ СН'!$I$6-'СЕТ СН'!$I$26</f>
        <v>1681.81155756</v>
      </c>
      <c r="H163" s="36">
        <f>SUMIFS(СВЦЭМ!$D$33:$D$776,СВЦЭМ!$A$33:$A$776,$A163,СВЦЭМ!$B$33:$B$776,H$155)+'СЕТ СН'!$I$14+СВЦЭМ!$D$10+'СЕТ СН'!$I$6-'СЕТ СН'!$I$26</f>
        <v>1663.6652875599998</v>
      </c>
      <c r="I163" s="36">
        <f>SUMIFS(СВЦЭМ!$D$33:$D$776,СВЦЭМ!$A$33:$A$776,$A163,СВЦЭМ!$B$33:$B$776,I$155)+'СЕТ СН'!$I$14+СВЦЭМ!$D$10+'СЕТ СН'!$I$6-'СЕТ СН'!$I$26</f>
        <v>1682.7912743000002</v>
      </c>
      <c r="J163" s="36">
        <f>SUMIFS(СВЦЭМ!$D$33:$D$776,СВЦЭМ!$A$33:$A$776,$A163,СВЦЭМ!$B$33:$B$776,J$155)+'СЕТ СН'!$I$14+СВЦЭМ!$D$10+'СЕТ СН'!$I$6-'СЕТ СН'!$I$26</f>
        <v>1656.53583794</v>
      </c>
      <c r="K163" s="36">
        <f>SUMIFS(СВЦЭМ!$D$33:$D$776,СВЦЭМ!$A$33:$A$776,$A163,СВЦЭМ!$B$33:$B$776,K$155)+'СЕТ СН'!$I$14+СВЦЭМ!$D$10+'СЕТ СН'!$I$6-'СЕТ СН'!$I$26</f>
        <v>1626.8073056799999</v>
      </c>
      <c r="L163" s="36">
        <f>SUMIFS(СВЦЭМ!$D$33:$D$776,СВЦЭМ!$A$33:$A$776,$A163,СВЦЭМ!$B$33:$B$776,L$155)+'СЕТ СН'!$I$14+СВЦЭМ!$D$10+'СЕТ СН'!$I$6-'СЕТ СН'!$I$26</f>
        <v>1605.9960092599999</v>
      </c>
      <c r="M163" s="36">
        <f>SUMIFS(СВЦЭМ!$D$33:$D$776,СВЦЭМ!$A$33:$A$776,$A163,СВЦЭМ!$B$33:$B$776,M$155)+'СЕТ СН'!$I$14+СВЦЭМ!$D$10+'СЕТ СН'!$I$6-'СЕТ СН'!$I$26</f>
        <v>1595.4029879899999</v>
      </c>
      <c r="N163" s="36">
        <f>SUMIFS(СВЦЭМ!$D$33:$D$776,СВЦЭМ!$A$33:$A$776,$A163,СВЦЭМ!$B$33:$B$776,N$155)+'СЕТ СН'!$I$14+СВЦЭМ!$D$10+'СЕТ СН'!$I$6-'СЕТ СН'!$I$26</f>
        <v>1617.8286417099998</v>
      </c>
      <c r="O163" s="36">
        <f>SUMIFS(СВЦЭМ!$D$33:$D$776,СВЦЭМ!$A$33:$A$776,$A163,СВЦЭМ!$B$33:$B$776,O$155)+'СЕТ СН'!$I$14+СВЦЭМ!$D$10+'СЕТ СН'!$I$6-'СЕТ СН'!$I$26</f>
        <v>1628.3038776200001</v>
      </c>
      <c r="P163" s="36">
        <f>SUMIFS(СВЦЭМ!$D$33:$D$776,СВЦЭМ!$A$33:$A$776,$A163,СВЦЭМ!$B$33:$B$776,P$155)+'СЕТ СН'!$I$14+СВЦЭМ!$D$10+'СЕТ СН'!$I$6-'СЕТ СН'!$I$26</f>
        <v>1642.9250081099999</v>
      </c>
      <c r="Q163" s="36">
        <f>SUMIFS(СВЦЭМ!$D$33:$D$776,СВЦЭМ!$A$33:$A$776,$A163,СВЦЭМ!$B$33:$B$776,Q$155)+'СЕТ СН'!$I$14+СВЦЭМ!$D$10+'СЕТ СН'!$I$6-'СЕТ СН'!$I$26</f>
        <v>1654.7983814200002</v>
      </c>
      <c r="R163" s="36">
        <f>SUMIFS(СВЦЭМ!$D$33:$D$776,СВЦЭМ!$A$33:$A$776,$A163,СВЦЭМ!$B$33:$B$776,R$155)+'СЕТ СН'!$I$14+СВЦЭМ!$D$10+'СЕТ СН'!$I$6-'СЕТ СН'!$I$26</f>
        <v>1644.6226755299999</v>
      </c>
      <c r="S163" s="36">
        <f>SUMIFS(СВЦЭМ!$D$33:$D$776,СВЦЭМ!$A$33:$A$776,$A163,СВЦЭМ!$B$33:$B$776,S$155)+'СЕТ СН'!$I$14+СВЦЭМ!$D$10+'СЕТ СН'!$I$6-'СЕТ СН'!$I$26</f>
        <v>1616.77153563</v>
      </c>
      <c r="T163" s="36">
        <f>SUMIFS(СВЦЭМ!$D$33:$D$776,СВЦЭМ!$A$33:$A$776,$A163,СВЦЭМ!$B$33:$B$776,T$155)+'СЕТ СН'!$I$14+СВЦЭМ!$D$10+'СЕТ СН'!$I$6-'СЕТ СН'!$I$26</f>
        <v>1594.4166511799999</v>
      </c>
      <c r="U163" s="36">
        <f>SUMIFS(СВЦЭМ!$D$33:$D$776,СВЦЭМ!$A$33:$A$776,$A163,СВЦЭМ!$B$33:$B$776,U$155)+'СЕТ СН'!$I$14+СВЦЭМ!$D$10+'СЕТ СН'!$I$6-'СЕТ СН'!$I$26</f>
        <v>1597.0704353800002</v>
      </c>
      <c r="V163" s="36">
        <f>SUMIFS(СВЦЭМ!$D$33:$D$776,СВЦЭМ!$A$33:$A$776,$A163,СВЦЭМ!$B$33:$B$776,V$155)+'СЕТ СН'!$I$14+СВЦЭМ!$D$10+'СЕТ СН'!$I$6-'СЕТ СН'!$I$26</f>
        <v>1601.9335542200001</v>
      </c>
      <c r="W163" s="36">
        <f>SUMIFS(СВЦЭМ!$D$33:$D$776,СВЦЭМ!$A$33:$A$776,$A163,СВЦЭМ!$B$33:$B$776,W$155)+'СЕТ СН'!$I$14+СВЦЭМ!$D$10+'СЕТ СН'!$I$6-'СЕТ СН'!$I$26</f>
        <v>1616.1316985500002</v>
      </c>
      <c r="X163" s="36">
        <f>SUMIFS(СВЦЭМ!$D$33:$D$776,СВЦЭМ!$A$33:$A$776,$A163,СВЦЭМ!$B$33:$B$776,X$155)+'СЕТ СН'!$I$14+СВЦЭМ!$D$10+'СЕТ СН'!$I$6-'СЕТ СН'!$I$26</f>
        <v>1628.1294937500002</v>
      </c>
      <c r="Y163" s="36">
        <f>SUMIFS(СВЦЭМ!$D$33:$D$776,СВЦЭМ!$A$33:$A$776,$A163,СВЦЭМ!$B$33:$B$776,Y$155)+'СЕТ СН'!$I$14+СВЦЭМ!$D$10+'СЕТ СН'!$I$6-'СЕТ СН'!$I$26</f>
        <v>1649.4630852099999</v>
      </c>
    </row>
    <row r="164" spans="1:25" ht="15.75" x14ac:dyDescent="0.2">
      <c r="A164" s="35">
        <f t="shared" si="4"/>
        <v>44205</v>
      </c>
      <c r="B164" s="36">
        <f>SUMIFS(СВЦЭМ!$D$33:$D$776,СВЦЭМ!$A$33:$A$776,$A164,СВЦЭМ!$B$33:$B$776,B$155)+'СЕТ СН'!$I$14+СВЦЭМ!$D$10+'СЕТ СН'!$I$6-'СЕТ СН'!$I$26</f>
        <v>1624.2542600500001</v>
      </c>
      <c r="C164" s="36">
        <f>SUMIFS(СВЦЭМ!$D$33:$D$776,СВЦЭМ!$A$33:$A$776,$A164,СВЦЭМ!$B$33:$B$776,C$155)+'СЕТ СН'!$I$14+СВЦЭМ!$D$10+'СЕТ СН'!$I$6-'СЕТ СН'!$I$26</f>
        <v>1653.28743042</v>
      </c>
      <c r="D164" s="36">
        <f>SUMIFS(СВЦЭМ!$D$33:$D$776,СВЦЭМ!$A$33:$A$776,$A164,СВЦЭМ!$B$33:$B$776,D$155)+'СЕТ СН'!$I$14+СВЦЭМ!$D$10+'СЕТ СН'!$I$6-'СЕТ СН'!$I$26</f>
        <v>1670.01832681</v>
      </c>
      <c r="E164" s="36">
        <f>SUMIFS(СВЦЭМ!$D$33:$D$776,СВЦЭМ!$A$33:$A$776,$A164,СВЦЭМ!$B$33:$B$776,E$155)+'СЕТ СН'!$I$14+СВЦЭМ!$D$10+'СЕТ СН'!$I$6-'СЕТ СН'!$I$26</f>
        <v>1677.2386475100002</v>
      </c>
      <c r="F164" s="36">
        <f>SUMIFS(СВЦЭМ!$D$33:$D$776,СВЦЭМ!$A$33:$A$776,$A164,СВЦЭМ!$B$33:$B$776,F$155)+'СЕТ СН'!$I$14+СВЦЭМ!$D$10+'СЕТ СН'!$I$6-'СЕТ СН'!$I$26</f>
        <v>1683.8134981100002</v>
      </c>
      <c r="G164" s="36">
        <f>SUMIFS(СВЦЭМ!$D$33:$D$776,СВЦЭМ!$A$33:$A$776,$A164,СВЦЭМ!$B$33:$B$776,G$155)+'СЕТ СН'!$I$14+СВЦЭМ!$D$10+'СЕТ СН'!$I$6-'СЕТ СН'!$I$26</f>
        <v>1679.2101511699998</v>
      </c>
      <c r="H164" s="36">
        <f>SUMIFS(СВЦЭМ!$D$33:$D$776,СВЦЭМ!$A$33:$A$776,$A164,СВЦЭМ!$B$33:$B$776,H$155)+'СЕТ СН'!$I$14+СВЦЭМ!$D$10+'СЕТ СН'!$I$6-'СЕТ СН'!$I$26</f>
        <v>1670.5289274100001</v>
      </c>
      <c r="I164" s="36">
        <f>SUMIFS(СВЦЭМ!$D$33:$D$776,СВЦЭМ!$A$33:$A$776,$A164,СВЦЭМ!$B$33:$B$776,I$155)+'СЕТ СН'!$I$14+СВЦЭМ!$D$10+'СЕТ СН'!$I$6-'СЕТ СН'!$I$26</f>
        <v>1643.0708677600001</v>
      </c>
      <c r="J164" s="36">
        <f>SUMIFS(СВЦЭМ!$D$33:$D$776,СВЦЭМ!$A$33:$A$776,$A164,СВЦЭМ!$B$33:$B$776,J$155)+'СЕТ СН'!$I$14+СВЦЭМ!$D$10+'СЕТ СН'!$I$6-'СЕТ СН'!$I$26</f>
        <v>1618.9769530100002</v>
      </c>
      <c r="K164" s="36">
        <f>SUMIFS(СВЦЭМ!$D$33:$D$776,СВЦЭМ!$A$33:$A$776,$A164,СВЦЭМ!$B$33:$B$776,K$155)+'СЕТ СН'!$I$14+СВЦЭМ!$D$10+'СЕТ СН'!$I$6-'СЕТ СН'!$I$26</f>
        <v>1598.0319404000002</v>
      </c>
      <c r="L164" s="36">
        <f>SUMIFS(СВЦЭМ!$D$33:$D$776,СВЦЭМ!$A$33:$A$776,$A164,СВЦЭМ!$B$33:$B$776,L$155)+'СЕТ СН'!$I$14+СВЦЭМ!$D$10+'СЕТ СН'!$I$6-'СЕТ СН'!$I$26</f>
        <v>1583.443131</v>
      </c>
      <c r="M164" s="36">
        <f>SUMIFS(СВЦЭМ!$D$33:$D$776,СВЦЭМ!$A$33:$A$776,$A164,СВЦЭМ!$B$33:$B$776,M$155)+'СЕТ СН'!$I$14+СВЦЭМ!$D$10+'СЕТ СН'!$I$6-'СЕТ СН'!$I$26</f>
        <v>1578.6033029300002</v>
      </c>
      <c r="N164" s="36">
        <f>SUMIFS(СВЦЭМ!$D$33:$D$776,СВЦЭМ!$A$33:$A$776,$A164,СВЦЭМ!$B$33:$B$776,N$155)+'СЕТ СН'!$I$14+СВЦЭМ!$D$10+'СЕТ СН'!$I$6-'СЕТ СН'!$I$26</f>
        <v>1597.3743345799999</v>
      </c>
      <c r="O164" s="36">
        <f>SUMIFS(СВЦЭМ!$D$33:$D$776,СВЦЭМ!$A$33:$A$776,$A164,СВЦЭМ!$B$33:$B$776,O$155)+'СЕТ СН'!$I$14+СВЦЭМ!$D$10+'СЕТ СН'!$I$6-'СЕТ СН'!$I$26</f>
        <v>1610.3742536700001</v>
      </c>
      <c r="P164" s="36">
        <f>SUMIFS(СВЦЭМ!$D$33:$D$776,СВЦЭМ!$A$33:$A$776,$A164,СВЦЭМ!$B$33:$B$776,P$155)+'СЕТ СН'!$I$14+СВЦЭМ!$D$10+'СЕТ СН'!$I$6-'СЕТ СН'!$I$26</f>
        <v>1618.0125211300001</v>
      </c>
      <c r="Q164" s="36">
        <f>SUMIFS(СВЦЭМ!$D$33:$D$776,СВЦЭМ!$A$33:$A$776,$A164,СВЦЭМ!$B$33:$B$776,Q$155)+'СЕТ СН'!$I$14+СВЦЭМ!$D$10+'СЕТ СН'!$I$6-'СЕТ СН'!$I$26</f>
        <v>1620.7571058799999</v>
      </c>
      <c r="R164" s="36">
        <f>SUMIFS(СВЦЭМ!$D$33:$D$776,СВЦЭМ!$A$33:$A$776,$A164,СВЦЭМ!$B$33:$B$776,R$155)+'СЕТ СН'!$I$14+СВЦЭМ!$D$10+'СЕТ СН'!$I$6-'СЕТ СН'!$I$26</f>
        <v>1609.6567404699999</v>
      </c>
      <c r="S164" s="36">
        <f>SUMIFS(СВЦЭМ!$D$33:$D$776,СВЦЭМ!$A$33:$A$776,$A164,СВЦЭМ!$B$33:$B$776,S$155)+'СЕТ СН'!$I$14+СВЦЭМ!$D$10+'СЕТ СН'!$I$6-'СЕТ СН'!$I$26</f>
        <v>1591.9531253</v>
      </c>
      <c r="T164" s="36">
        <f>SUMIFS(СВЦЭМ!$D$33:$D$776,СВЦЭМ!$A$33:$A$776,$A164,СВЦЭМ!$B$33:$B$776,T$155)+'СЕТ СН'!$I$14+СВЦЭМ!$D$10+'СЕТ СН'!$I$6-'СЕТ СН'!$I$26</f>
        <v>1573.1766369399998</v>
      </c>
      <c r="U164" s="36">
        <f>SUMIFS(СВЦЭМ!$D$33:$D$776,СВЦЭМ!$A$33:$A$776,$A164,СВЦЭМ!$B$33:$B$776,U$155)+'СЕТ СН'!$I$14+СВЦЭМ!$D$10+'СЕТ СН'!$I$6-'СЕТ СН'!$I$26</f>
        <v>1573.5662608799998</v>
      </c>
      <c r="V164" s="36">
        <f>SUMIFS(СВЦЭМ!$D$33:$D$776,СВЦЭМ!$A$33:$A$776,$A164,СВЦЭМ!$B$33:$B$776,V$155)+'СЕТ СН'!$I$14+СВЦЭМ!$D$10+'СЕТ СН'!$I$6-'СЕТ СН'!$I$26</f>
        <v>1566.8555228499999</v>
      </c>
      <c r="W164" s="36">
        <f>SUMIFS(СВЦЭМ!$D$33:$D$776,СВЦЭМ!$A$33:$A$776,$A164,СВЦЭМ!$B$33:$B$776,W$155)+'СЕТ СН'!$I$14+СВЦЭМ!$D$10+'СЕТ СН'!$I$6-'СЕТ СН'!$I$26</f>
        <v>1588.0022377099999</v>
      </c>
      <c r="X164" s="36">
        <f>SUMIFS(СВЦЭМ!$D$33:$D$776,СВЦЭМ!$A$33:$A$776,$A164,СВЦЭМ!$B$33:$B$776,X$155)+'СЕТ СН'!$I$14+СВЦЭМ!$D$10+'СЕТ СН'!$I$6-'СЕТ СН'!$I$26</f>
        <v>1602.1046588200002</v>
      </c>
      <c r="Y164" s="36">
        <f>SUMIFS(СВЦЭМ!$D$33:$D$776,СВЦЭМ!$A$33:$A$776,$A164,СВЦЭМ!$B$33:$B$776,Y$155)+'СЕТ СН'!$I$14+СВЦЭМ!$D$10+'СЕТ СН'!$I$6-'СЕТ СН'!$I$26</f>
        <v>1616.8525218999998</v>
      </c>
    </row>
    <row r="165" spans="1:25" ht="15.75" x14ac:dyDescent="0.2">
      <c r="A165" s="35">
        <f t="shared" si="4"/>
        <v>44206</v>
      </c>
      <c r="B165" s="36">
        <f>SUMIFS(СВЦЭМ!$D$33:$D$776,СВЦЭМ!$A$33:$A$776,$A165,СВЦЭМ!$B$33:$B$776,B$155)+'СЕТ СН'!$I$14+СВЦЭМ!$D$10+'СЕТ СН'!$I$6-'СЕТ СН'!$I$26</f>
        <v>1613.3086003500002</v>
      </c>
      <c r="C165" s="36">
        <f>SUMIFS(СВЦЭМ!$D$33:$D$776,СВЦЭМ!$A$33:$A$776,$A165,СВЦЭМ!$B$33:$B$776,C$155)+'СЕТ СН'!$I$14+СВЦЭМ!$D$10+'СЕТ СН'!$I$6-'СЕТ СН'!$I$26</f>
        <v>1648.6826836599998</v>
      </c>
      <c r="D165" s="36">
        <f>SUMIFS(СВЦЭМ!$D$33:$D$776,СВЦЭМ!$A$33:$A$776,$A165,СВЦЭМ!$B$33:$B$776,D$155)+'СЕТ СН'!$I$14+СВЦЭМ!$D$10+'СЕТ СН'!$I$6-'СЕТ СН'!$I$26</f>
        <v>1672.1178240899999</v>
      </c>
      <c r="E165" s="36">
        <f>SUMIFS(СВЦЭМ!$D$33:$D$776,СВЦЭМ!$A$33:$A$776,$A165,СВЦЭМ!$B$33:$B$776,E$155)+'СЕТ СН'!$I$14+СВЦЭМ!$D$10+'СЕТ СН'!$I$6-'СЕТ СН'!$I$26</f>
        <v>1679.3016964600001</v>
      </c>
      <c r="F165" s="36">
        <f>SUMIFS(СВЦЭМ!$D$33:$D$776,СВЦЭМ!$A$33:$A$776,$A165,СВЦЭМ!$B$33:$B$776,F$155)+'СЕТ СН'!$I$14+СВЦЭМ!$D$10+'СЕТ СН'!$I$6-'СЕТ СН'!$I$26</f>
        <v>1690.6555116899999</v>
      </c>
      <c r="G165" s="36">
        <f>SUMIFS(СВЦЭМ!$D$33:$D$776,СВЦЭМ!$A$33:$A$776,$A165,СВЦЭМ!$B$33:$B$776,G$155)+'СЕТ СН'!$I$14+СВЦЭМ!$D$10+'СЕТ СН'!$I$6-'СЕТ СН'!$I$26</f>
        <v>1686.6195893899999</v>
      </c>
      <c r="H165" s="36">
        <f>SUMIFS(СВЦЭМ!$D$33:$D$776,СВЦЭМ!$A$33:$A$776,$A165,СВЦЭМ!$B$33:$B$776,H$155)+'СЕТ СН'!$I$14+СВЦЭМ!$D$10+'СЕТ СН'!$I$6-'СЕТ СН'!$I$26</f>
        <v>1673.3894877299999</v>
      </c>
      <c r="I165" s="36">
        <f>SUMIFS(СВЦЭМ!$D$33:$D$776,СВЦЭМ!$A$33:$A$776,$A165,СВЦЭМ!$B$33:$B$776,I$155)+'СЕТ СН'!$I$14+СВЦЭМ!$D$10+'СЕТ СН'!$I$6-'СЕТ СН'!$I$26</f>
        <v>1664.1144829700002</v>
      </c>
      <c r="J165" s="36">
        <f>SUMIFS(СВЦЭМ!$D$33:$D$776,СВЦЭМ!$A$33:$A$776,$A165,СВЦЭМ!$B$33:$B$776,J$155)+'СЕТ СН'!$I$14+СВЦЭМ!$D$10+'СЕТ СН'!$I$6-'СЕТ СН'!$I$26</f>
        <v>1655.8759133899998</v>
      </c>
      <c r="K165" s="36">
        <f>SUMIFS(СВЦЭМ!$D$33:$D$776,СВЦЭМ!$A$33:$A$776,$A165,СВЦЭМ!$B$33:$B$776,K$155)+'СЕТ СН'!$I$14+СВЦЭМ!$D$10+'СЕТ СН'!$I$6-'СЕТ СН'!$I$26</f>
        <v>1629.0899795</v>
      </c>
      <c r="L165" s="36">
        <f>SUMIFS(СВЦЭМ!$D$33:$D$776,СВЦЭМ!$A$33:$A$776,$A165,СВЦЭМ!$B$33:$B$776,L$155)+'СЕТ СН'!$I$14+СВЦЭМ!$D$10+'СЕТ СН'!$I$6-'СЕТ СН'!$I$26</f>
        <v>1600.3864988800001</v>
      </c>
      <c r="M165" s="36">
        <f>SUMIFS(СВЦЭМ!$D$33:$D$776,СВЦЭМ!$A$33:$A$776,$A165,СВЦЭМ!$B$33:$B$776,M$155)+'СЕТ СН'!$I$14+СВЦЭМ!$D$10+'СЕТ СН'!$I$6-'СЕТ СН'!$I$26</f>
        <v>1595.9066233399999</v>
      </c>
      <c r="N165" s="36">
        <f>SUMIFS(СВЦЭМ!$D$33:$D$776,СВЦЭМ!$A$33:$A$776,$A165,СВЦЭМ!$B$33:$B$776,N$155)+'СЕТ СН'!$I$14+СВЦЭМ!$D$10+'СЕТ СН'!$I$6-'СЕТ СН'!$I$26</f>
        <v>1614.5003539499999</v>
      </c>
      <c r="O165" s="36">
        <f>SUMIFS(СВЦЭМ!$D$33:$D$776,СВЦЭМ!$A$33:$A$776,$A165,СВЦЭМ!$B$33:$B$776,O$155)+'СЕТ СН'!$I$14+СВЦЭМ!$D$10+'СЕТ СН'!$I$6-'СЕТ СН'!$I$26</f>
        <v>1623.9274922999998</v>
      </c>
      <c r="P165" s="36">
        <f>SUMIFS(СВЦЭМ!$D$33:$D$776,СВЦЭМ!$A$33:$A$776,$A165,СВЦЭМ!$B$33:$B$776,P$155)+'СЕТ СН'!$I$14+СВЦЭМ!$D$10+'СЕТ СН'!$I$6-'СЕТ СН'!$I$26</f>
        <v>1634.1035039600001</v>
      </c>
      <c r="Q165" s="36">
        <f>SUMIFS(СВЦЭМ!$D$33:$D$776,СВЦЭМ!$A$33:$A$776,$A165,СВЦЭМ!$B$33:$B$776,Q$155)+'СЕТ СН'!$I$14+СВЦЭМ!$D$10+'СЕТ СН'!$I$6-'СЕТ СН'!$I$26</f>
        <v>1636.7249415400001</v>
      </c>
      <c r="R165" s="36">
        <f>SUMIFS(СВЦЭМ!$D$33:$D$776,СВЦЭМ!$A$33:$A$776,$A165,СВЦЭМ!$B$33:$B$776,R$155)+'СЕТ СН'!$I$14+СВЦЭМ!$D$10+'СЕТ СН'!$I$6-'СЕТ СН'!$I$26</f>
        <v>1621.9528680200001</v>
      </c>
      <c r="S165" s="36">
        <f>SUMIFS(СВЦЭМ!$D$33:$D$776,СВЦЭМ!$A$33:$A$776,$A165,СВЦЭМ!$B$33:$B$776,S$155)+'СЕТ СН'!$I$14+СВЦЭМ!$D$10+'СЕТ СН'!$I$6-'СЕТ СН'!$I$26</f>
        <v>1595.2616023599999</v>
      </c>
      <c r="T165" s="36">
        <f>SUMIFS(СВЦЭМ!$D$33:$D$776,СВЦЭМ!$A$33:$A$776,$A165,СВЦЭМ!$B$33:$B$776,T$155)+'СЕТ СН'!$I$14+СВЦЭМ!$D$10+'СЕТ СН'!$I$6-'СЕТ СН'!$I$26</f>
        <v>1568.8405289699999</v>
      </c>
      <c r="U165" s="36">
        <f>SUMIFS(СВЦЭМ!$D$33:$D$776,СВЦЭМ!$A$33:$A$776,$A165,СВЦЭМ!$B$33:$B$776,U$155)+'СЕТ СН'!$I$14+СВЦЭМ!$D$10+'СЕТ СН'!$I$6-'СЕТ СН'!$I$26</f>
        <v>1573.8484169499998</v>
      </c>
      <c r="V165" s="36">
        <f>SUMIFS(СВЦЭМ!$D$33:$D$776,СВЦЭМ!$A$33:$A$776,$A165,СВЦЭМ!$B$33:$B$776,V$155)+'СЕТ СН'!$I$14+СВЦЭМ!$D$10+'СЕТ СН'!$I$6-'СЕТ СН'!$I$26</f>
        <v>1569.7605172899998</v>
      </c>
      <c r="W165" s="36">
        <f>SUMIFS(СВЦЭМ!$D$33:$D$776,СВЦЭМ!$A$33:$A$776,$A165,СВЦЭМ!$B$33:$B$776,W$155)+'СЕТ СН'!$I$14+СВЦЭМ!$D$10+'СЕТ СН'!$I$6-'СЕТ СН'!$I$26</f>
        <v>1593.5951869099999</v>
      </c>
      <c r="X165" s="36">
        <f>SUMIFS(СВЦЭМ!$D$33:$D$776,СВЦЭМ!$A$33:$A$776,$A165,СВЦЭМ!$B$33:$B$776,X$155)+'СЕТ СН'!$I$14+СВЦЭМ!$D$10+'СЕТ СН'!$I$6-'СЕТ СН'!$I$26</f>
        <v>1613.4216701400001</v>
      </c>
      <c r="Y165" s="36">
        <f>SUMIFS(СВЦЭМ!$D$33:$D$776,СВЦЭМ!$A$33:$A$776,$A165,СВЦЭМ!$B$33:$B$776,Y$155)+'СЕТ СН'!$I$14+СВЦЭМ!$D$10+'СЕТ СН'!$I$6-'СЕТ СН'!$I$26</f>
        <v>1632.21803335</v>
      </c>
    </row>
    <row r="166" spans="1:25" ht="15.75" x14ac:dyDescent="0.2">
      <c r="A166" s="35">
        <f t="shared" si="4"/>
        <v>44207</v>
      </c>
      <c r="B166" s="36">
        <f>SUMIFS(СВЦЭМ!$D$33:$D$776,СВЦЭМ!$A$33:$A$776,$A166,СВЦЭМ!$B$33:$B$776,B$155)+'СЕТ СН'!$I$14+СВЦЭМ!$D$10+'СЕТ СН'!$I$6-'СЕТ СН'!$I$26</f>
        <v>1671.68447599</v>
      </c>
      <c r="C166" s="36">
        <f>SUMIFS(СВЦЭМ!$D$33:$D$776,СВЦЭМ!$A$33:$A$776,$A166,СВЦЭМ!$B$33:$B$776,C$155)+'СЕТ СН'!$I$14+СВЦЭМ!$D$10+'СЕТ СН'!$I$6-'СЕТ СН'!$I$26</f>
        <v>1711.5964760800002</v>
      </c>
      <c r="D166" s="36">
        <f>SUMIFS(СВЦЭМ!$D$33:$D$776,СВЦЭМ!$A$33:$A$776,$A166,СВЦЭМ!$B$33:$B$776,D$155)+'СЕТ СН'!$I$14+СВЦЭМ!$D$10+'СЕТ СН'!$I$6-'СЕТ СН'!$I$26</f>
        <v>1718.0212646300001</v>
      </c>
      <c r="E166" s="36">
        <f>SUMIFS(СВЦЭМ!$D$33:$D$776,СВЦЭМ!$A$33:$A$776,$A166,СВЦЭМ!$B$33:$B$776,E$155)+'СЕТ СН'!$I$14+СВЦЭМ!$D$10+'СЕТ СН'!$I$6-'СЕТ СН'!$I$26</f>
        <v>1713.9853204000001</v>
      </c>
      <c r="F166" s="36">
        <f>SUMIFS(СВЦЭМ!$D$33:$D$776,СВЦЭМ!$A$33:$A$776,$A166,СВЦЭМ!$B$33:$B$776,F$155)+'СЕТ СН'!$I$14+СВЦЭМ!$D$10+'СЕТ СН'!$I$6-'СЕТ СН'!$I$26</f>
        <v>1716.6152260600002</v>
      </c>
      <c r="G166" s="36">
        <f>SUMIFS(СВЦЭМ!$D$33:$D$776,СВЦЭМ!$A$33:$A$776,$A166,СВЦЭМ!$B$33:$B$776,G$155)+'СЕТ СН'!$I$14+СВЦЭМ!$D$10+'СЕТ СН'!$I$6-'СЕТ СН'!$I$26</f>
        <v>1721.7039302799999</v>
      </c>
      <c r="H166" s="36">
        <f>SUMIFS(СВЦЭМ!$D$33:$D$776,СВЦЭМ!$A$33:$A$776,$A166,СВЦЭМ!$B$33:$B$776,H$155)+'СЕТ СН'!$I$14+СВЦЭМ!$D$10+'СЕТ СН'!$I$6-'СЕТ СН'!$I$26</f>
        <v>1711.9929588200002</v>
      </c>
      <c r="I166" s="36">
        <f>SUMIFS(СВЦЭМ!$D$33:$D$776,СВЦЭМ!$A$33:$A$776,$A166,СВЦЭМ!$B$33:$B$776,I$155)+'СЕТ СН'!$I$14+СВЦЭМ!$D$10+'СЕТ СН'!$I$6-'СЕТ СН'!$I$26</f>
        <v>1669.1255020799999</v>
      </c>
      <c r="J166" s="36">
        <f>SUMIFS(СВЦЭМ!$D$33:$D$776,СВЦЭМ!$A$33:$A$776,$A166,СВЦЭМ!$B$33:$B$776,J$155)+'СЕТ СН'!$I$14+СВЦЭМ!$D$10+'СЕТ СН'!$I$6-'СЕТ СН'!$I$26</f>
        <v>1631.7119074299999</v>
      </c>
      <c r="K166" s="36">
        <f>SUMIFS(СВЦЭМ!$D$33:$D$776,СВЦЭМ!$A$33:$A$776,$A166,СВЦЭМ!$B$33:$B$776,K$155)+'СЕТ СН'!$I$14+СВЦЭМ!$D$10+'СЕТ СН'!$I$6-'СЕТ СН'!$I$26</f>
        <v>1615.2113608499999</v>
      </c>
      <c r="L166" s="36">
        <f>SUMIFS(СВЦЭМ!$D$33:$D$776,СВЦЭМ!$A$33:$A$776,$A166,СВЦЭМ!$B$33:$B$776,L$155)+'СЕТ СН'!$I$14+СВЦЭМ!$D$10+'СЕТ СН'!$I$6-'СЕТ СН'!$I$26</f>
        <v>1610.3012118299998</v>
      </c>
      <c r="M166" s="36">
        <f>SUMIFS(СВЦЭМ!$D$33:$D$776,СВЦЭМ!$A$33:$A$776,$A166,СВЦЭМ!$B$33:$B$776,M$155)+'СЕТ СН'!$I$14+СВЦЭМ!$D$10+'СЕТ СН'!$I$6-'СЕТ СН'!$I$26</f>
        <v>1618.35808688</v>
      </c>
      <c r="N166" s="36">
        <f>SUMIFS(СВЦЭМ!$D$33:$D$776,СВЦЭМ!$A$33:$A$776,$A166,СВЦЭМ!$B$33:$B$776,N$155)+'СЕТ СН'!$I$14+СВЦЭМ!$D$10+'СЕТ СН'!$I$6-'СЕТ СН'!$I$26</f>
        <v>1628.5740155399999</v>
      </c>
      <c r="O166" s="36">
        <f>SUMIFS(СВЦЭМ!$D$33:$D$776,СВЦЭМ!$A$33:$A$776,$A166,СВЦЭМ!$B$33:$B$776,O$155)+'СЕТ СН'!$I$14+СВЦЭМ!$D$10+'СЕТ СН'!$I$6-'СЕТ СН'!$I$26</f>
        <v>1638.91641162</v>
      </c>
      <c r="P166" s="36">
        <f>SUMIFS(СВЦЭМ!$D$33:$D$776,СВЦЭМ!$A$33:$A$776,$A166,СВЦЭМ!$B$33:$B$776,P$155)+'СЕТ СН'!$I$14+СВЦЭМ!$D$10+'СЕТ СН'!$I$6-'СЕТ СН'!$I$26</f>
        <v>1651.0234671399999</v>
      </c>
      <c r="Q166" s="36">
        <f>SUMIFS(СВЦЭМ!$D$33:$D$776,СВЦЭМ!$A$33:$A$776,$A166,СВЦЭМ!$B$33:$B$776,Q$155)+'СЕТ СН'!$I$14+СВЦЭМ!$D$10+'СЕТ СН'!$I$6-'СЕТ СН'!$I$26</f>
        <v>1657.96948785</v>
      </c>
      <c r="R166" s="36">
        <f>SUMIFS(СВЦЭМ!$D$33:$D$776,СВЦЭМ!$A$33:$A$776,$A166,СВЦЭМ!$B$33:$B$776,R$155)+'СЕТ СН'!$I$14+СВЦЭМ!$D$10+'СЕТ СН'!$I$6-'СЕТ СН'!$I$26</f>
        <v>1645.7358319300001</v>
      </c>
      <c r="S166" s="36">
        <f>SUMIFS(СВЦЭМ!$D$33:$D$776,СВЦЭМ!$A$33:$A$776,$A166,СВЦЭМ!$B$33:$B$776,S$155)+'СЕТ СН'!$I$14+СВЦЭМ!$D$10+'СЕТ СН'!$I$6-'СЕТ СН'!$I$26</f>
        <v>1620.9614355200001</v>
      </c>
      <c r="T166" s="36">
        <f>SUMIFS(СВЦЭМ!$D$33:$D$776,СВЦЭМ!$A$33:$A$776,$A166,СВЦЭМ!$B$33:$B$776,T$155)+'СЕТ СН'!$I$14+СВЦЭМ!$D$10+'СЕТ СН'!$I$6-'СЕТ СН'!$I$26</f>
        <v>1592.3821167699998</v>
      </c>
      <c r="U166" s="36">
        <f>SUMIFS(СВЦЭМ!$D$33:$D$776,СВЦЭМ!$A$33:$A$776,$A166,СВЦЭМ!$B$33:$B$776,U$155)+'СЕТ СН'!$I$14+СВЦЭМ!$D$10+'СЕТ СН'!$I$6-'СЕТ СН'!$I$26</f>
        <v>1591.9105985900001</v>
      </c>
      <c r="V166" s="36">
        <f>SUMIFS(СВЦЭМ!$D$33:$D$776,СВЦЭМ!$A$33:$A$776,$A166,СВЦЭМ!$B$33:$B$776,V$155)+'СЕТ СН'!$I$14+СВЦЭМ!$D$10+'СЕТ СН'!$I$6-'СЕТ СН'!$I$26</f>
        <v>1606.3390523200001</v>
      </c>
      <c r="W166" s="36">
        <f>SUMIFS(СВЦЭМ!$D$33:$D$776,СВЦЭМ!$A$33:$A$776,$A166,СВЦЭМ!$B$33:$B$776,W$155)+'СЕТ СН'!$I$14+СВЦЭМ!$D$10+'СЕТ СН'!$I$6-'СЕТ СН'!$I$26</f>
        <v>1622.3852040100001</v>
      </c>
      <c r="X166" s="36">
        <f>SUMIFS(СВЦЭМ!$D$33:$D$776,СВЦЭМ!$A$33:$A$776,$A166,СВЦЭМ!$B$33:$B$776,X$155)+'СЕТ СН'!$I$14+СВЦЭМ!$D$10+'СЕТ СН'!$I$6-'СЕТ СН'!$I$26</f>
        <v>1625.4697921299999</v>
      </c>
      <c r="Y166" s="36">
        <f>SUMIFS(СВЦЭМ!$D$33:$D$776,СВЦЭМ!$A$33:$A$776,$A166,СВЦЭМ!$B$33:$B$776,Y$155)+'СЕТ СН'!$I$14+СВЦЭМ!$D$10+'СЕТ СН'!$I$6-'СЕТ СН'!$I$26</f>
        <v>1643.1663562799999</v>
      </c>
    </row>
    <row r="167" spans="1:25" ht="15.75" x14ac:dyDescent="0.2">
      <c r="A167" s="35">
        <f t="shared" si="4"/>
        <v>44208</v>
      </c>
      <c r="B167" s="36">
        <f>SUMIFS(СВЦЭМ!$D$33:$D$776,СВЦЭМ!$A$33:$A$776,$A167,СВЦЭМ!$B$33:$B$776,B$155)+'СЕТ СН'!$I$14+СВЦЭМ!$D$10+'СЕТ СН'!$I$6-'СЕТ СН'!$I$26</f>
        <v>1614.3688501800002</v>
      </c>
      <c r="C167" s="36">
        <f>SUMIFS(СВЦЭМ!$D$33:$D$776,СВЦЭМ!$A$33:$A$776,$A167,СВЦЭМ!$B$33:$B$776,C$155)+'СЕТ СН'!$I$14+СВЦЭМ!$D$10+'СЕТ СН'!$I$6-'СЕТ СН'!$I$26</f>
        <v>1648.6526469199998</v>
      </c>
      <c r="D167" s="36">
        <f>SUMIFS(СВЦЭМ!$D$33:$D$776,СВЦЭМ!$A$33:$A$776,$A167,СВЦЭМ!$B$33:$B$776,D$155)+'СЕТ СН'!$I$14+СВЦЭМ!$D$10+'СЕТ СН'!$I$6-'СЕТ СН'!$I$26</f>
        <v>1665.8508056300002</v>
      </c>
      <c r="E167" s="36">
        <f>SUMIFS(СВЦЭМ!$D$33:$D$776,СВЦЭМ!$A$33:$A$776,$A167,СВЦЭМ!$B$33:$B$776,E$155)+'СЕТ СН'!$I$14+СВЦЭМ!$D$10+'СЕТ СН'!$I$6-'СЕТ СН'!$I$26</f>
        <v>1678.3817526799999</v>
      </c>
      <c r="F167" s="36">
        <f>SUMIFS(СВЦЭМ!$D$33:$D$776,СВЦЭМ!$A$33:$A$776,$A167,СВЦЭМ!$B$33:$B$776,F$155)+'СЕТ СН'!$I$14+СВЦЭМ!$D$10+'СЕТ СН'!$I$6-'СЕТ СН'!$I$26</f>
        <v>1683.3433431899998</v>
      </c>
      <c r="G167" s="36">
        <f>SUMIFS(СВЦЭМ!$D$33:$D$776,СВЦЭМ!$A$33:$A$776,$A167,СВЦЭМ!$B$33:$B$776,G$155)+'СЕТ СН'!$I$14+СВЦЭМ!$D$10+'СЕТ СН'!$I$6-'СЕТ СН'!$I$26</f>
        <v>1673.97502506</v>
      </c>
      <c r="H167" s="36">
        <f>SUMIFS(СВЦЭМ!$D$33:$D$776,СВЦЭМ!$A$33:$A$776,$A167,СВЦЭМ!$B$33:$B$776,H$155)+'СЕТ СН'!$I$14+СВЦЭМ!$D$10+'СЕТ СН'!$I$6-'СЕТ СН'!$I$26</f>
        <v>1666.05756634</v>
      </c>
      <c r="I167" s="36">
        <f>SUMIFS(СВЦЭМ!$D$33:$D$776,СВЦЭМ!$A$33:$A$776,$A167,СВЦЭМ!$B$33:$B$776,I$155)+'СЕТ СН'!$I$14+СВЦЭМ!$D$10+'СЕТ СН'!$I$6-'СЕТ СН'!$I$26</f>
        <v>1627.9129131700001</v>
      </c>
      <c r="J167" s="36">
        <f>SUMIFS(СВЦЭМ!$D$33:$D$776,СВЦЭМ!$A$33:$A$776,$A167,СВЦЭМ!$B$33:$B$776,J$155)+'СЕТ СН'!$I$14+СВЦЭМ!$D$10+'СЕТ СН'!$I$6-'СЕТ СН'!$I$26</f>
        <v>1593.1277169499999</v>
      </c>
      <c r="K167" s="36">
        <f>SUMIFS(СВЦЭМ!$D$33:$D$776,СВЦЭМ!$A$33:$A$776,$A167,СВЦЭМ!$B$33:$B$776,K$155)+'СЕТ СН'!$I$14+СВЦЭМ!$D$10+'СЕТ СН'!$I$6-'СЕТ СН'!$I$26</f>
        <v>1591.3006177000002</v>
      </c>
      <c r="L167" s="36">
        <f>SUMIFS(СВЦЭМ!$D$33:$D$776,СВЦЭМ!$A$33:$A$776,$A167,СВЦЭМ!$B$33:$B$776,L$155)+'СЕТ СН'!$I$14+СВЦЭМ!$D$10+'СЕТ СН'!$I$6-'СЕТ СН'!$I$26</f>
        <v>1584.3621816199998</v>
      </c>
      <c r="M167" s="36">
        <f>SUMIFS(СВЦЭМ!$D$33:$D$776,СВЦЭМ!$A$33:$A$776,$A167,СВЦЭМ!$B$33:$B$776,M$155)+'СЕТ СН'!$I$14+СВЦЭМ!$D$10+'СЕТ СН'!$I$6-'СЕТ СН'!$I$26</f>
        <v>1590.6831065900001</v>
      </c>
      <c r="N167" s="36">
        <f>SUMIFS(СВЦЭМ!$D$33:$D$776,СВЦЭМ!$A$33:$A$776,$A167,СВЦЭМ!$B$33:$B$776,N$155)+'СЕТ СН'!$I$14+СВЦЭМ!$D$10+'СЕТ СН'!$I$6-'СЕТ СН'!$I$26</f>
        <v>1596.7372048000002</v>
      </c>
      <c r="O167" s="36">
        <f>SUMIFS(СВЦЭМ!$D$33:$D$776,СВЦЭМ!$A$33:$A$776,$A167,СВЦЭМ!$B$33:$B$776,O$155)+'СЕТ СН'!$I$14+СВЦЭМ!$D$10+'СЕТ СН'!$I$6-'СЕТ СН'!$I$26</f>
        <v>1609.6764800199999</v>
      </c>
      <c r="P167" s="36">
        <f>SUMIFS(СВЦЭМ!$D$33:$D$776,СВЦЭМ!$A$33:$A$776,$A167,СВЦЭМ!$B$33:$B$776,P$155)+'СЕТ СН'!$I$14+СВЦЭМ!$D$10+'СЕТ СН'!$I$6-'СЕТ СН'!$I$26</f>
        <v>1618.9015537599998</v>
      </c>
      <c r="Q167" s="36">
        <f>SUMIFS(СВЦЭМ!$D$33:$D$776,СВЦЭМ!$A$33:$A$776,$A167,СВЦЭМ!$B$33:$B$776,Q$155)+'СЕТ СН'!$I$14+СВЦЭМ!$D$10+'СЕТ СН'!$I$6-'СЕТ СН'!$I$26</f>
        <v>1619.84023153</v>
      </c>
      <c r="R167" s="36">
        <f>SUMIFS(СВЦЭМ!$D$33:$D$776,СВЦЭМ!$A$33:$A$776,$A167,СВЦЭМ!$B$33:$B$776,R$155)+'СЕТ СН'!$I$14+СВЦЭМ!$D$10+'СЕТ СН'!$I$6-'СЕТ СН'!$I$26</f>
        <v>1608.8723301</v>
      </c>
      <c r="S167" s="36">
        <f>SUMIFS(СВЦЭМ!$D$33:$D$776,СВЦЭМ!$A$33:$A$776,$A167,СВЦЭМ!$B$33:$B$776,S$155)+'СЕТ СН'!$I$14+СВЦЭМ!$D$10+'СЕТ СН'!$I$6-'СЕТ СН'!$I$26</f>
        <v>1588.7094502499999</v>
      </c>
      <c r="T167" s="36">
        <f>SUMIFS(СВЦЭМ!$D$33:$D$776,СВЦЭМ!$A$33:$A$776,$A167,СВЦЭМ!$B$33:$B$776,T$155)+'СЕТ СН'!$I$14+СВЦЭМ!$D$10+'СЕТ СН'!$I$6-'СЕТ СН'!$I$26</f>
        <v>1576.30285749</v>
      </c>
      <c r="U167" s="36">
        <f>SUMIFS(СВЦЭМ!$D$33:$D$776,СВЦЭМ!$A$33:$A$776,$A167,СВЦЭМ!$B$33:$B$776,U$155)+'СЕТ СН'!$I$14+СВЦЭМ!$D$10+'СЕТ СН'!$I$6-'СЕТ СН'!$I$26</f>
        <v>1577.59232552</v>
      </c>
      <c r="V167" s="36">
        <f>SUMIFS(СВЦЭМ!$D$33:$D$776,СВЦЭМ!$A$33:$A$776,$A167,СВЦЭМ!$B$33:$B$776,V$155)+'СЕТ СН'!$I$14+СВЦЭМ!$D$10+'СЕТ СН'!$I$6-'СЕТ СН'!$I$26</f>
        <v>1593.7133597799998</v>
      </c>
      <c r="W167" s="36">
        <f>SUMIFS(СВЦЭМ!$D$33:$D$776,СВЦЭМ!$A$33:$A$776,$A167,СВЦЭМ!$B$33:$B$776,W$155)+'СЕТ СН'!$I$14+СВЦЭМ!$D$10+'СЕТ СН'!$I$6-'СЕТ СН'!$I$26</f>
        <v>1613.7176878700002</v>
      </c>
      <c r="X167" s="36">
        <f>SUMIFS(СВЦЭМ!$D$33:$D$776,СВЦЭМ!$A$33:$A$776,$A167,СВЦЭМ!$B$33:$B$776,X$155)+'СЕТ СН'!$I$14+СВЦЭМ!$D$10+'СЕТ СН'!$I$6-'СЕТ СН'!$I$26</f>
        <v>1620.74779046</v>
      </c>
      <c r="Y167" s="36">
        <f>SUMIFS(СВЦЭМ!$D$33:$D$776,СВЦЭМ!$A$33:$A$776,$A167,СВЦЭМ!$B$33:$B$776,Y$155)+'СЕТ СН'!$I$14+СВЦЭМ!$D$10+'СЕТ СН'!$I$6-'СЕТ СН'!$I$26</f>
        <v>1646.3211194400001</v>
      </c>
    </row>
    <row r="168" spans="1:25" ht="15.75" x14ac:dyDescent="0.2">
      <c r="A168" s="35">
        <f t="shared" si="4"/>
        <v>44209</v>
      </c>
      <c r="B168" s="36">
        <f>SUMIFS(СВЦЭМ!$D$33:$D$776,СВЦЭМ!$A$33:$A$776,$A168,СВЦЭМ!$B$33:$B$776,B$155)+'СЕТ СН'!$I$14+СВЦЭМ!$D$10+'СЕТ СН'!$I$6-'СЕТ СН'!$I$26</f>
        <v>1637.3011172500001</v>
      </c>
      <c r="C168" s="36">
        <f>SUMIFS(СВЦЭМ!$D$33:$D$776,СВЦЭМ!$A$33:$A$776,$A168,СВЦЭМ!$B$33:$B$776,C$155)+'СЕТ СН'!$I$14+СВЦЭМ!$D$10+'СЕТ СН'!$I$6-'СЕТ СН'!$I$26</f>
        <v>1676.08246289</v>
      </c>
      <c r="D168" s="36">
        <f>SUMIFS(СВЦЭМ!$D$33:$D$776,СВЦЭМ!$A$33:$A$776,$A168,СВЦЭМ!$B$33:$B$776,D$155)+'СЕТ СН'!$I$14+СВЦЭМ!$D$10+'СЕТ СН'!$I$6-'СЕТ СН'!$I$26</f>
        <v>1690.2376002300002</v>
      </c>
      <c r="E168" s="36">
        <f>SUMIFS(СВЦЭМ!$D$33:$D$776,СВЦЭМ!$A$33:$A$776,$A168,СВЦЭМ!$B$33:$B$776,E$155)+'СЕТ СН'!$I$14+СВЦЭМ!$D$10+'СЕТ СН'!$I$6-'СЕТ СН'!$I$26</f>
        <v>1706.7219656000002</v>
      </c>
      <c r="F168" s="36">
        <f>SUMIFS(СВЦЭМ!$D$33:$D$776,СВЦЭМ!$A$33:$A$776,$A168,СВЦЭМ!$B$33:$B$776,F$155)+'СЕТ СН'!$I$14+СВЦЭМ!$D$10+'СЕТ СН'!$I$6-'СЕТ СН'!$I$26</f>
        <v>1705.4951087600002</v>
      </c>
      <c r="G168" s="36">
        <f>SUMIFS(СВЦЭМ!$D$33:$D$776,СВЦЭМ!$A$33:$A$776,$A168,СВЦЭМ!$B$33:$B$776,G$155)+'СЕТ СН'!$I$14+СВЦЭМ!$D$10+'СЕТ СН'!$I$6-'СЕТ СН'!$I$26</f>
        <v>1696.89011996</v>
      </c>
      <c r="H168" s="36">
        <f>SUMIFS(СВЦЭМ!$D$33:$D$776,СВЦЭМ!$A$33:$A$776,$A168,СВЦЭМ!$B$33:$B$776,H$155)+'СЕТ СН'!$I$14+СВЦЭМ!$D$10+'СЕТ СН'!$I$6-'СЕТ СН'!$I$26</f>
        <v>1676.5921816199998</v>
      </c>
      <c r="I168" s="36">
        <f>SUMIFS(СВЦЭМ!$D$33:$D$776,СВЦЭМ!$A$33:$A$776,$A168,СВЦЭМ!$B$33:$B$776,I$155)+'СЕТ СН'!$I$14+СВЦЭМ!$D$10+'СЕТ СН'!$I$6-'СЕТ СН'!$I$26</f>
        <v>1649.4630135000002</v>
      </c>
      <c r="J168" s="36">
        <f>SUMIFS(СВЦЭМ!$D$33:$D$776,СВЦЭМ!$A$33:$A$776,$A168,СВЦЭМ!$B$33:$B$776,J$155)+'СЕТ СН'!$I$14+СВЦЭМ!$D$10+'СЕТ СН'!$I$6-'СЕТ СН'!$I$26</f>
        <v>1628.1204054499999</v>
      </c>
      <c r="K168" s="36">
        <f>SUMIFS(СВЦЭМ!$D$33:$D$776,СВЦЭМ!$A$33:$A$776,$A168,СВЦЭМ!$B$33:$B$776,K$155)+'СЕТ СН'!$I$14+СВЦЭМ!$D$10+'СЕТ СН'!$I$6-'СЕТ СН'!$I$26</f>
        <v>1623.1361227500001</v>
      </c>
      <c r="L168" s="36">
        <f>SUMIFS(СВЦЭМ!$D$33:$D$776,СВЦЭМ!$A$33:$A$776,$A168,СВЦЭМ!$B$33:$B$776,L$155)+'СЕТ СН'!$I$14+СВЦЭМ!$D$10+'СЕТ СН'!$I$6-'СЕТ СН'!$I$26</f>
        <v>1601.7924945200002</v>
      </c>
      <c r="M168" s="36">
        <f>SUMIFS(СВЦЭМ!$D$33:$D$776,СВЦЭМ!$A$33:$A$776,$A168,СВЦЭМ!$B$33:$B$776,M$155)+'СЕТ СН'!$I$14+СВЦЭМ!$D$10+'СЕТ СН'!$I$6-'СЕТ СН'!$I$26</f>
        <v>1600.0770202100002</v>
      </c>
      <c r="N168" s="36">
        <f>SUMIFS(СВЦЭМ!$D$33:$D$776,СВЦЭМ!$A$33:$A$776,$A168,СВЦЭМ!$B$33:$B$776,N$155)+'СЕТ СН'!$I$14+СВЦЭМ!$D$10+'СЕТ СН'!$I$6-'СЕТ СН'!$I$26</f>
        <v>1614.08047248</v>
      </c>
      <c r="O168" s="36">
        <f>SUMIFS(СВЦЭМ!$D$33:$D$776,СВЦЭМ!$A$33:$A$776,$A168,СВЦЭМ!$B$33:$B$776,O$155)+'СЕТ СН'!$I$14+СВЦЭМ!$D$10+'СЕТ СН'!$I$6-'СЕТ СН'!$I$26</f>
        <v>1616.9899697300002</v>
      </c>
      <c r="P168" s="36">
        <f>SUMIFS(СВЦЭМ!$D$33:$D$776,СВЦЭМ!$A$33:$A$776,$A168,СВЦЭМ!$B$33:$B$776,P$155)+'СЕТ СН'!$I$14+СВЦЭМ!$D$10+'СЕТ СН'!$I$6-'СЕТ СН'!$I$26</f>
        <v>1624.0613798300001</v>
      </c>
      <c r="Q168" s="36">
        <f>SUMIFS(СВЦЭМ!$D$33:$D$776,СВЦЭМ!$A$33:$A$776,$A168,СВЦЭМ!$B$33:$B$776,Q$155)+'СЕТ СН'!$I$14+СВЦЭМ!$D$10+'СЕТ СН'!$I$6-'СЕТ СН'!$I$26</f>
        <v>1627.1994003599998</v>
      </c>
      <c r="R168" s="36">
        <f>SUMIFS(СВЦЭМ!$D$33:$D$776,СВЦЭМ!$A$33:$A$776,$A168,СВЦЭМ!$B$33:$B$776,R$155)+'СЕТ СН'!$I$14+СВЦЭМ!$D$10+'СЕТ СН'!$I$6-'СЕТ СН'!$I$26</f>
        <v>1618.7998206000002</v>
      </c>
      <c r="S168" s="36">
        <f>SUMIFS(СВЦЭМ!$D$33:$D$776,СВЦЭМ!$A$33:$A$776,$A168,СВЦЭМ!$B$33:$B$776,S$155)+'СЕТ СН'!$I$14+СВЦЭМ!$D$10+'СЕТ СН'!$I$6-'СЕТ СН'!$I$26</f>
        <v>1601.4338450800001</v>
      </c>
      <c r="T168" s="36">
        <f>SUMIFS(СВЦЭМ!$D$33:$D$776,СВЦЭМ!$A$33:$A$776,$A168,СВЦЭМ!$B$33:$B$776,T$155)+'СЕТ СН'!$I$14+СВЦЭМ!$D$10+'СЕТ СН'!$I$6-'СЕТ СН'!$I$26</f>
        <v>1579.1843731499998</v>
      </c>
      <c r="U168" s="36">
        <f>SUMIFS(СВЦЭМ!$D$33:$D$776,СВЦЭМ!$A$33:$A$776,$A168,СВЦЭМ!$B$33:$B$776,U$155)+'СЕТ СН'!$I$14+СВЦЭМ!$D$10+'СЕТ СН'!$I$6-'СЕТ СН'!$I$26</f>
        <v>1578.8980743500001</v>
      </c>
      <c r="V168" s="36">
        <f>SUMIFS(СВЦЭМ!$D$33:$D$776,СВЦЭМ!$A$33:$A$776,$A168,СВЦЭМ!$B$33:$B$776,V$155)+'СЕТ СН'!$I$14+СВЦЭМ!$D$10+'СЕТ СН'!$I$6-'СЕТ СН'!$I$26</f>
        <v>1594.8973512399998</v>
      </c>
      <c r="W168" s="36">
        <f>SUMIFS(СВЦЭМ!$D$33:$D$776,СВЦЭМ!$A$33:$A$776,$A168,СВЦЭМ!$B$33:$B$776,W$155)+'СЕТ СН'!$I$14+СВЦЭМ!$D$10+'СЕТ СН'!$I$6-'СЕТ СН'!$I$26</f>
        <v>1610.0254735799999</v>
      </c>
      <c r="X168" s="36">
        <f>SUMIFS(СВЦЭМ!$D$33:$D$776,СВЦЭМ!$A$33:$A$776,$A168,СВЦЭМ!$B$33:$B$776,X$155)+'СЕТ СН'!$I$14+СВЦЭМ!$D$10+'СЕТ СН'!$I$6-'СЕТ СН'!$I$26</f>
        <v>1620.7106123499998</v>
      </c>
      <c r="Y168" s="36">
        <f>SUMIFS(СВЦЭМ!$D$33:$D$776,СВЦЭМ!$A$33:$A$776,$A168,СВЦЭМ!$B$33:$B$776,Y$155)+'СЕТ СН'!$I$14+СВЦЭМ!$D$10+'СЕТ СН'!$I$6-'СЕТ СН'!$I$26</f>
        <v>1637.6762189300002</v>
      </c>
    </row>
    <row r="169" spans="1:25" ht="15.75" x14ac:dyDescent="0.2">
      <c r="A169" s="35">
        <f t="shared" si="4"/>
        <v>44210</v>
      </c>
      <c r="B169" s="36">
        <f>SUMIFS(СВЦЭМ!$D$33:$D$776,СВЦЭМ!$A$33:$A$776,$A169,СВЦЭМ!$B$33:$B$776,B$155)+'СЕТ СН'!$I$14+СВЦЭМ!$D$10+'СЕТ СН'!$I$6-'СЕТ СН'!$I$26</f>
        <v>1648.6505396399998</v>
      </c>
      <c r="C169" s="36">
        <f>SUMIFS(СВЦЭМ!$D$33:$D$776,СВЦЭМ!$A$33:$A$776,$A169,СВЦЭМ!$B$33:$B$776,C$155)+'СЕТ СН'!$I$14+СВЦЭМ!$D$10+'СЕТ СН'!$I$6-'СЕТ СН'!$I$26</f>
        <v>1686.6801868100001</v>
      </c>
      <c r="D169" s="36">
        <f>SUMIFS(СВЦЭМ!$D$33:$D$776,СВЦЭМ!$A$33:$A$776,$A169,СВЦЭМ!$B$33:$B$776,D$155)+'СЕТ СН'!$I$14+СВЦЭМ!$D$10+'СЕТ СН'!$I$6-'СЕТ СН'!$I$26</f>
        <v>1707.8240533100002</v>
      </c>
      <c r="E169" s="36">
        <f>SUMIFS(СВЦЭМ!$D$33:$D$776,СВЦЭМ!$A$33:$A$776,$A169,СВЦЭМ!$B$33:$B$776,E$155)+'СЕТ СН'!$I$14+СВЦЭМ!$D$10+'СЕТ СН'!$I$6-'СЕТ СН'!$I$26</f>
        <v>1713.00859064</v>
      </c>
      <c r="F169" s="36">
        <f>SUMIFS(СВЦЭМ!$D$33:$D$776,СВЦЭМ!$A$33:$A$776,$A169,СВЦЭМ!$B$33:$B$776,F$155)+'СЕТ СН'!$I$14+СВЦЭМ!$D$10+'СЕТ СН'!$I$6-'СЕТ СН'!$I$26</f>
        <v>1720.7810384099998</v>
      </c>
      <c r="G169" s="36">
        <f>SUMIFS(СВЦЭМ!$D$33:$D$776,СВЦЭМ!$A$33:$A$776,$A169,СВЦЭМ!$B$33:$B$776,G$155)+'СЕТ СН'!$I$14+СВЦЭМ!$D$10+'СЕТ СН'!$I$6-'СЕТ СН'!$I$26</f>
        <v>1689.2234927600002</v>
      </c>
      <c r="H169" s="36">
        <f>SUMIFS(СВЦЭМ!$D$33:$D$776,СВЦЭМ!$A$33:$A$776,$A169,СВЦЭМ!$B$33:$B$776,H$155)+'СЕТ СН'!$I$14+СВЦЭМ!$D$10+'СЕТ СН'!$I$6-'СЕТ СН'!$I$26</f>
        <v>1649.0204370599999</v>
      </c>
      <c r="I169" s="36">
        <f>SUMIFS(СВЦЭМ!$D$33:$D$776,СВЦЭМ!$A$33:$A$776,$A169,СВЦЭМ!$B$33:$B$776,I$155)+'СЕТ СН'!$I$14+СВЦЭМ!$D$10+'СЕТ СН'!$I$6-'СЕТ СН'!$I$26</f>
        <v>1605.2921327499998</v>
      </c>
      <c r="J169" s="36">
        <f>SUMIFS(СВЦЭМ!$D$33:$D$776,СВЦЭМ!$A$33:$A$776,$A169,СВЦЭМ!$B$33:$B$776,J$155)+'СЕТ СН'!$I$14+СВЦЭМ!$D$10+'СЕТ СН'!$I$6-'СЕТ СН'!$I$26</f>
        <v>1579.9512309699999</v>
      </c>
      <c r="K169" s="36">
        <f>SUMIFS(СВЦЭМ!$D$33:$D$776,СВЦЭМ!$A$33:$A$776,$A169,СВЦЭМ!$B$33:$B$776,K$155)+'СЕТ СН'!$I$14+СВЦЭМ!$D$10+'СЕТ СН'!$I$6-'СЕТ СН'!$I$26</f>
        <v>1578.0580959600002</v>
      </c>
      <c r="L169" s="36">
        <f>SUMIFS(СВЦЭМ!$D$33:$D$776,СВЦЭМ!$A$33:$A$776,$A169,СВЦЭМ!$B$33:$B$776,L$155)+'СЕТ СН'!$I$14+СВЦЭМ!$D$10+'СЕТ СН'!$I$6-'СЕТ СН'!$I$26</f>
        <v>1574.29134312</v>
      </c>
      <c r="M169" s="36">
        <f>SUMIFS(СВЦЭМ!$D$33:$D$776,СВЦЭМ!$A$33:$A$776,$A169,СВЦЭМ!$B$33:$B$776,M$155)+'СЕТ СН'!$I$14+СВЦЭМ!$D$10+'СЕТ СН'!$I$6-'СЕТ СН'!$I$26</f>
        <v>1582.9544134299999</v>
      </c>
      <c r="N169" s="36">
        <f>SUMIFS(СВЦЭМ!$D$33:$D$776,СВЦЭМ!$A$33:$A$776,$A169,СВЦЭМ!$B$33:$B$776,N$155)+'СЕТ СН'!$I$14+СВЦЭМ!$D$10+'СЕТ СН'!$I$6-'СЕТ СН'!$I$26</f>
        <v>1590.9264588000001</v>
      </c>
      <c r="O169" s="36">
        <f>SUMIFS(СВЦЭМ!$D$33:$D$776,СВЦЭМ!$A$33:$A$776,$A169,СВЦЭМ!$B$33:$B$776,O$155)+'СЕТ СН'!$I$14+СВЦЭМ!$D$10+'СЕТ СН'!$I$6-'СЕТ СН'!$I$26</f>
        <v>1596.6801317099998</v>
      </c>
      <c r="P169" s="36">
        <f>SUMIFS(СВЦЭМ!$D$33:$D$776,СВЦЭМ!$A$33:$A$776,$A169,СВЦЭМ!$B$33:$B$776,P$155)+'СЕТ СН'!$I$14+СВЦЭМ!$D$10+'СЕТ СН'!$I$6-'СЕТ СН'!$I$26</f>
        <v>1603.8116972100001</v>
      </c>
      <c r="Q169" s="36">
        <f>SUMIFS(СВЦЭМ!$D$33:$D$776,СВЦЭМ!$A$33:$A$776,$A169,СВЦЭМ!$B$33:$B$776,Q$155)+'СЕТ СН'!$I$14+СВЦЭМ!$D$10+'СЕТ СН'!$I$6-'СЕТ СН'!$I$26</f>
        <v>1610.51712292</v>
      </c>
      <c r="R169" s="36">
        <f>SUMIFS(СВЦЭМ!$D$33:$D$776,СВЦЭМ!$A$33:$A$776,$A169,СВЦЭМ!$B$33:$B$776,R$155)+'СЕТ СН'!$I$14+СВЦЭМ!$D$10+'СЕТ СН'!$I$6-'СЕТ СН'!$I$26</f>
        <v>1601.7542940200001</v>
      </c>
      <c r="S169" s="36">
        <f>SUMIFS(СВЦЭМ!$D$33:$D$776,СВЦЭМ!$A$33:$A$776,$A169,СВЦЭМ!$B$33:$B$776,S$155)+'СЕТ СН'!$I$14+СВЦЭМ!$D$10+'СЕТ СН'!$I$6-'СЕТ СН'!$I$26</f>
        <v>1600.1341371600001</v>
      </c>
      <c r="T169" s="36">
        <f>SUMIFS(СВЦЭМ!$D$33:$D$776,СВЦЭМ!$A$33:$A$776,$A169,СВЦЭМ!$B$33:$B$776,T$155)+'СЕТ СН'!$I$14+СВЦЭМ!$D$10+'СЕТ СН'!$I$6-'СЕТ СН'!$I$26</f>
        <v>1585.2169909899999</v>
      </c>
      <c r="U169" s="36">
        <f>SUMIFS(СВЦЭМ!$D$33:$D$776,СВЦЭМ!$A$33:$A$776,$A169,СВЦЭМ!$B$33:$B$776,U$155)+'СЕТ СН'!$I$14+СВЦЭМ!$D$10+'СЕТ СН'!$I$6-'СЕТ СН'!$I$26</f>
        <v>1583.6599586500001</v>
      </c>
      <c r="V169" s="36">
        <f>SUMIFS(СВЦЭМ!$D$33:$D$776,СВЦЭМ!$A$33:$A$776,$A169,СВЦЭМ!$B$33:$B$776,V$155)+'СЕТ СН'!$I$14+СВЦЭМ!$D$10+'СЕТ СН'!$I$6-'СЕТ СН'!$I$26</f>
        <v>1589.3036751899999</v>
      </c>
      <c r="W169" s="36">
        <f>SUMIFS(СВЦЭМ!$D$33:$D$776,СВЦЭМ!$A$33:$A$776,$A169,СВЦЭМ!$B$33:$B$776,W$155)+'СЕТ СН'!$I$14+СВЦЭМ!$D$10+'СЕТ СН'!$I$6-'СЕТ СН'!$I$26</f>
        <v>1603.3786010899998</v>
      </c>
      <c r="X169" s="36">
        <f>SUMIFS(СВЦЭМ!$D$33:$D$776,СВЦЭМ!$A$33:$A$776,$A169,СВЦЭМ!$B$33:$B$776,X$155)+'СЕТ СН'!$I$14+СВЦЭМ!$D$10+'СЕТ СН'!$I$6-'СЕТ СН'!$I$26</f>
        <v>1616.25316144</v>
      </c>
      <c r="Y169" s="36">
        <f>SUMIFS(СВЦЭМ!$D$33:$D$776,СВЦЭМ!$A$33:$A$776,$A169,СВЦЭМ!$B$33:$B$776,Y$155)+'СЕТ СН'!$I$14+СВЦЭМ!$D$10+'СЕТ СН'!$I$6-'СЕТ СН'!$I$26</f>
        <v>1638.0238042300002</v>
      </c>
    </row>
    <row r="170" spans="1:25" ht="15.75" x14ac:dyDescent="0.2">
      <c r="A170" s="35">
        <f t="shared" si="4"/>
        <v>44211</v>
      </c>
      <c r="B170" s="36">
        <f>SUMIFS(СВЦЭМ!$D$33:$D$776,СВЦЭМ!$A$33:$A$776,$A170,СВЦЭМ!$B$33:$B$776,B$155)+'СЕТ СН'!$I$14+СВЦЭМ!$D$10+'СЕТ СН'!$I$6-'СЕТ СН'!$I$26</f>
        <v>1481.64062986</v>
      </c>
      <c r="C170" s="36">
        <f>SUMIFS(СВЦЭМ!$D$33:$D$776,СВЦЭМ!$A$33:$A$776,$A170,СВЦЭМ!$B$33:$B$776,C$155)+'СЕТ СН'!$I$14+СВЦЭМ!$D$10+'СЕТ СН'!$I$6-'СЕТ СН'!$I$26</f>
        <v>1512.14092839</v>
      </c>
      <c r="D170" s="36">
        <f>SUMIFS(СВЦЭМ!$D$33:$D$776,СВЦЭМ!$A$33:$A$776,$A170,СВЦЭМ!$B$33:$B$776,D$155)+'СЕТ СН'!$I$14+СВЦЭМ!$D$10+'СЕТ СН'!$I$6-'СЕТ СН'!$I$26</f>
        <v>1473.67112436</v>
      </c>
      <c r="E170" s="36">
        <f>SUMIFS(СВЦЭМ!$D$33:$D$776,СВЦЭМ!$A$33:$A$776,$A170,СВЦЭМ!$B$33:$B$776,E$155)+'СЕТ СН'!$I$14+СВЦЭМ!$D$10+'СЕТ СН'!$I$6-'СЕТ СН'!$I$26</f>
        <v>1479.6792099100001</v>
      </c>
      <c r="F170" s="36">
        <f>SUMIFS(СВЦЭМ!$D$33:$D$776,СВЦЭМ!$A$33:$A$776,$A170,СВЦЭМ!$B$33:$B$776,F$155)+'СЕТ СН'!$I$14+СВЦЭМ!$D$10+'СЕТ СН'!$I$6-'СЕТ СН'!$I$26</f>
        <v>1483.4010401599999</v>
      </c>
      <c r="G170" s="36">
        <f>SUMIFS(СВЦЭМ!$D$33:$D$776,СВЦЭМ!$A$33:$A$776,$A170,СВЦЭМ!$B$33:$B$776,G$155)+'СЕТ СН'!$I$14+СВЦЭМ!$D$10+'СЕТ СН'!$I$6-'СЕТ СН'!$I$26</f>
        <v>1471.4768966400002</v>
      </c>
      <c r="H170" s="36">
        <f>SUMIFS(СВЦЭМ!$D$33:$D$776,СВЦЭМ!$A$33:$A$776,$A170,СВЦЭМ!$B$33:$B$776,H$155)+'СЕТ СН'!$I$14+СВЦЭМ!$D$10+'СЕТ СН'!$I$6-'СЕТ СН'!$I$26</f>
        <v>1438.3637573000001</v>
      </c>
      <c r="I170" s="36">
        <f>SUMIFS(СВЦЭМ!$D$33:$D$776,СВЦЭМ!$A$33:$A$776,$A170,СВЦЭМ!$B$33:$B$776,I$155)+'СЕТ СН'!$I$14+СВЦЭМ!$D$10+'СЕТ СН'!$I$6-'СЕТ СН'!$I$26</f>
        <v>1443.95934229</v>
      </c>
      <c r="J170" s="36">
        <f>SUMIFS(СВЦЭМ!$D$33:$D$776,СВЦЭМ!$A$33:$A$776,$A170,СВЦЭМ!$B$33:$B$776,J$155)+'СЕТ СН'!$I$14+СВЦЭМ!$D$10+'СЕТ СН'!$I$6-'СЕТ СН'!$I$26</f>
        <v>1459.22029256</v>
      </c>
      <c r="K170" s="36">
        <f>SUMIFS(СВЦЭМ!$D$33:$D$776,СВЦЭМ!$A$33:$A$776,$A170,СВЦЭМ!$B$33:$B$776,K$155)+'СЕТ СН'!$I$14+СВЦЭМ!$D$10+'СЕТ СН'!$I$6-'СЕТ СН'!$I$26</f>
        <v>1460.54967315</v>
      </c>
      <c r="L170" s="36">
        <f>SUMIFS(СВЦЭМ!$D$33:$D$776,СВЦЭМ!$A$33:$A$776,$A170,СВЦЭМ!$B$33:$B$776,L$155)+'СЕТ СН'!$I$14+СВЦЭМ!$D$10+'СЕТ СН'!$I$6-'СЕТ СН'!$I$26</f>
        <v>1462.100447</v>
      </c>
      <c r="M170" s="36">
        <f>SUMIFS(СВЦЭМ!$D$33:$D$776,СВЦЭМ!$A$33:$A$776,$A170,СВЦЭМ!$B$33:$B$776,M$155)+'СЕТ СН'!$I$14+СВЦЭМ!$D$10+'СЕТ СН'!$I$6-'СЕТ СН'!$I$26</f>
        <v>1455.2097213000002</v>
      </c>
      <c r="N170" s="36">
        <f>SUMIFS(СВЦЭМ!$D$33:$D$776,СВЦЭМ!$A$33:$A$776,$A170,СВЦЭМ!$B$33:$B$776,N$155)+'СЕТ СН'!$I$14+СВЦЭМ!$D$10+'СЕТ СН'!$I$6-'СЕТ СН'!$I$26</f>
        <v>1449.1339421799998</v>
      </c>
      <c r="O170" s="36">
        <f>SUMIFS(СВЦЭМ!$D$33:$D$776,СВЦЭМ!$A$33:$A$776,$A170,СВЦЭМ!$B$33:$B$776,O$155)+'СЕТ СН'!$I$14+СВЦЭМ!$D$10+'СЕТ СН'!$I$6-'СЕТ СН'!$I$26</f>
        <v>1454.1071467699999</v>
      </c>
      <c r="P170" s="36">
        <f>SUMIFS(СВЦЭМ!$D$33:$D$776,СВЦЭМ!$A$33:$A$776,$A170,СВЦЭМ!$B$33:$B$776,P$155)+'СЕТ СН'!$I$14+СВЦЭМ!$D$10+'СЕТ СН'!$I$6-'СЕТ СН'!$I$26</f>
        <v>1479.1346510399999</v>
      </c>
      <c r="Q170" s="36">
        <f>SUMIFS(СВЦЭМ!$D$33:$D$776,СВЦЭМ!$A$33:$A$776,$A170,СВЦЭМ!$B$33:$B$776,Q$155)+'СЕТ СН'!$I$14+СВЦЭМ!$D$10+'СЕТ СН'!$I$6-'СЕТ СН'!$I$26</f>
        <v>1471.44660881</v>
      </c>
      <c r="R170" s="36">
        <f>SUMIFS(СВЦЭМ!$D$33:$D$776,СВЦЭМ!$A$33:$A$776,$A170,СВЦЭМ!$B$33:$B$776,R$155)+'СЕТ СН'!$I$14+СВЦЭМ!$D$10+'СЕТ СН'!$I$6-'СЕТ СН'!$I$26</f>
        <v>1482.0033489</v>
      </c>
      <c r="S170" s="36">
        <f>SUMIFS(СВЦЭМ!$D$33:$D$776,СВЦЭМ!$A$33:$A$776,$A170,СВЦЭМ!$B$33:$B$776,S$155)+'СЕТ СН'!$I$14+СВЦЭМ!$D$10+'СЕТ СН'!$I$6-'СЕТ СН'!$I$26</f>
        <v>1480.9532040700001</v>
      </c>
      <c r="T170" s="36">
        <f>SUMIFS(СВЦЭМ!$D$33:$D$776,СВЦЭМ!$A$33:$A$776,$A170,СВЦЭМ!$B$33:$B$776,T$155)+'СЕТ СН'!$I$14+СВЦЭМ!$D$10+'СЕТ СН'!$I$6-'СЕТ СН'!$I$26</f>
        <v>1535.6438577200001</v>
      </c>
      <c r="U170" s="36">
        <f>SUMIFS(СВЦЭМ!$D$33:$D$776,СВЦЭМ!$A$33:$A$776,$A170,СВЦЭМ!$B$33:$B$776,U$155)+'СЕТ СН'!$I$14+СВЦЭМ!$D$10+'СЕТ СН'!$I$6-'СЕТ СН'!$I$26</f>
        <v>1529.5632918800002</v>
      </c>
      <c r="V170" s="36">
        <f>SUMIFS(СВЦЭМ!$D$33:$D$776,СВЦЭМ!$A$33:$A$776,$A170,СВЦЭМ!$B$33:$B$776,V$155)+'СЕТ СН'!$I$14+СВЦЭМ!$D$10+'СЕТ СН'!$I$6-'СЕТ СН'!$I$26</f>
        <v>1471.54890488</v>
      </c>
      <c r="W170" s="36">
        <f>SUMIFS(СВЦЭМ!$D$33:$D$776,СВЦЭМ!$A$33:$A$776,$A170,СВЦЭМ!$B$33:$B$776,W$155)+'СЕТ СН'!$I$14+СВЦЭМ!$D$10+'СЕТ СН'!$I$6-'СЕТ СН'!$I$26</f>
        <v>1484.30949276</v>
      </c>
      <c r="X170" s="36">
        <f>SUMIFS(СВЦЭМ!$D$33:$D$776,СВЦЭМ!$A$33:$A$776,$A170,СВЦЭМ!$B$33:$B$776,X$155)+'СЕТ СН'!$I$14+СВЦЭМ!$D$10+'СЕТ СН'!$I$6-'СЕТ СН'!$I$26</f>
        <v>1489.7035474700001</v>
      </c>
      <c r="Y170" s="36">
        <f>SUMIFS(СВЦЭМ!$D$33:$D$776,СВЦЭМ!$A$33:$A$776,$A170,СВЦЭМ!$B$33:$B$776,Y$155)+'СЕТ СН'!$I$14+СВЦЭМ!$D$10+'СЕТ СН'!$I$6-'СЕТ СН'!$I$26</f>
        <v>1487.0321268799999</v>
      </c>
    </row>
    <row r="171" spans="1:25" ht="15.75" x14ac:dyDescent="0.2">
      <c r="A171" s="35">
        <f t="shared" si="4"/>
        <v>44212</v>
      </c>
      <c r="B171" s="36">
        <f>SUMIFS(СВЦЭМ!$D$33:$D$776,СВЦЭМ!$A$33:$A$776,$A171,СВЦЭМ!$B$33:$B$776,B$155)+'СЕТ СН'!$I$14+СВЦЭМ!$D$10+'СЕТ СН'!$I$6-'СЕТ СН'!$I$26</f>
        <v>1625.6941541599999</v>
      </c>
      <c r="C171" s="36">
        <f>SUMIFS(СВЦЭМ!$D$33:$D$776,СВЦЭМ!$A$33:$A$776,$A171,СВЦЭМ!$B$33:$B$776,C$155)+'СЕТ СН'!$I$14+СВЦЭМ!$D$10+'СЕТ СН'!$I$6-'СЕТ СН'!$I$26</f>
        <v>1655.5656415399999</v>
      </c>
      <c r="D171" s="36">
        <f>SUMIFS(СВЦЭМ!$D$33:$D$776,СВЦЭМ!$A$33:$A$776,$A171,СВЦЭМ!$B$33:$B$776,D$155)+'СЕТ СН'!$I$14+СВЦЭМ!$D$10+'СЕТ СН'!$I$6-'СЕТ СН'!$I$26</f>
        <v>1664.80032054</v>
      </c>
      <c r="E171" s="36">
        <f>SUMIFS(СВЦЭМ!$D$33:$D$776,СВЦЭМ!$A$33:$A$776,$A171,СВЦЭМ!$B$33:$B$776,E$155)+'СЕТ СН'!$I$14+СВЦЭМ!$D$10+'СЕТ СН'!$I$6-'СЕТ СН'!$I$26</f>
        <v>1669.98779049</v>
      </c>
      <c r="F171" s="36">
        <f>SUMIFS(СВЦЭМ!$D$33:$D$776,СВЦЭМ!$A$33:$A$776,$A171,СВЦЭМ!$B$33:$B$776,F$155)+'СЕТ СН'!$I$14+СВЦЭМ!$D$10+'СЕТ СН'!$I$6-'СЕТ СН'!$I$26</f>
        <v>1683.0855199900002</v>
      </c>
      <c r="G171" s="36">
        <f>SUMIFS(СВЦЭМ!$D$33:$D$776,СВЦЭМ!$A$33:$A$776,$A171,СВЦЭМ!$B$33:$B$776,G$155)+'СЕТ СН'!$I$14+СВЦЭМ!$D$10+'СЕТ СН'!$I$6-'СЕТ СН'!$I$26</f>
        <v>1676.4334294700002</v>
      </c>
      <c r="H171" s="36">
        <f>SUMIFS(СВЦЭМ!$D$33:$D$776,СВЦЭМ!$A$33:$A$776,$A171,СВЦЭМ!$B$33:$B$776,H$155)+'СЕТ СН'!$I$14+СВЦЭМ!$D$10+'СЕТ СН'!$I$6-'СЕТ СН'!$I$26</f>
        <v>1659.0597626499998</v>
      </c>
      <c r="I171" s="36">
        <f>SUMIFS(СВЦЭМ!$D$33:$D$776,СВЦЭМ!$A$33:$A$776,$A171,СВЦЭМ!$B$33:$B$776,I$155)+'СЕТ СН'!$I$14+СВЦЭМ!$D$10+'СЕТ СН'!$I$6-'СЕТ СН'!$I$26</f>
        <v>1634.1342657700002</v>
      </c>
      <c r="J171" s="36">
        <f>SUMIFS(СВЦЭМ!$D$33:$D$776,СВЦЭМ!$A$33:$A$776,$A171,СВЦЭМ!$B$33:$B$776,J$155)+'СЕТ СН'!$I$14+СВЦЭМ!$D$10+'СЕТ СН'!$I$6-'СЕТ СН'!$I$26</f>
        <v>1594.70547016</v>
      </c>
      <c r="K171" s="36">
        <f>SUMIFS(СВЦЭМ!$D$33:$D$776,СВЦЭМ!$A$33:$A$776,$A171,СВЦЭМ!$B$33:$B$776,K$155)+'СЕТ СН'!$I$14+СВЦЭМ!$D$10+'СЕТ СН'!$I$6-'СЕТ СН'!$I$26</f>
        <v>1570.0256269299998</v>
      </c>
      <c r="L171" s="36">
        <f>SUMIFS(СВЦЭМ!$D$33:$D$776,СВЦЭМ!$A$33:$A$776,$A171,СВЦЭМ!$B$33:$B$776,L$155)+'СЕТ СН'!$I$14+СВЦЭМ!$D$10+'СЕТ СН'!$I$6-'СЕТ СН'!$I$26</f>
        <v>1566.9625685400001</v>
      </c>
      <c r="M171" s="36">
        <f>SUMIFS(СВЦЭМ!$D$33:$D$776,СВЦЭМ!$A$33:$A$776,$A171,СВЦЭМ!$B$33:$B$776,M$155)+'СЕТ СН'!$I$14+СВЦЭМ!$D$10+'СЕТ СН'!$I$6-'СЕТ СН'!$I$26</f>
        <v>1576.9318605200001</v>
      </c>
      <c r="N171" s="36">
        <f>SUMIFS(СВЦЭМ!$D$33:$D$776,СВЦЭМ!$A$33:$A$776,$A171,СВЦЭМ!$B$33:$B$776,N$155)+'СЕТ СН'!$I$14+СВЦЭМ!$D$10+'СЕТ СН'!$I$6-'СЕТ СН'!$I$26</f>
        <v>1587.25150304</v>
      </c>
      <c r="O171" s="36">
        <f>SUMIFS(СВЦЭМ!$D$33:$D$776,СВЦЭМ!$A$33:$A$776,$A171,СВЦЭМ!$B$33:$B$776,O$155)+'СЕТ СН'!$I$14+СВЦЭМ!$D$10+'СЕТ СН'!$I$6-'СЕТ СН'!$I$26</f>
        <v>1598.7220786100002</v>
      </c>
      <c r="P171" s="36">
        <f>SUMIFS(СВЦЭМ!$D$33:$D$776,СВЦЭМ!$A$33:$A$776,$A171,СВЦЭМ!$B$33:$B$776,P$155)+'СЕТ СН'!$I$14+СВЦЭМ!$D$10+'СЕТ СН'!$I$6-'СЕТ СН'!$I$26</f>
        <v>1604.4193268700001</v>
      </c>
      <c r="Q171" s="36">
        <f>SUMIFS(СВЦЭМ!$D$33:$D$776,СВЦЭМ!$A$33:$A$776,$A171,СВЦЭМ!$B$33:$B$776,Q$155)+'СЕТ СН'!$I$14+СВЦЭМ!$D$10+'СЕТ СН'!$I$6-'СЕТ СН'!$I$26</f>
        <v>1608.6904908699998</v>
      </c>
      <c r="R171" s="36">
        <f>SUMIFS(СВЦЭМ!$D$33:$D$776,СВЦЭМ!$A$33:$A$776,$A171,СВЦЭМ!$B$33:$B$776,R$155)+'СЕТ СН'!$I$14+СВЦЭМ!$D$10+'СЕТ СН'!$I$6-'СЕТ СН'!$I$26</f>
        <v>1596.3242350400001</v>
      </c>
      <c r="S171" s="36">
        <f>SUMIFS(СВЦЭМ!$D$33:$D$776,СВЦЭМ!$A$33:$A$776,$A171,СВЦЭМ!$B$33:$B$776,S$155)+'СЕТ СН'!$I$14+СВЦЭМ!$D$10+'СЕТ СН'!$I$6-'СЕТ СН'!$I$26</f>
        <v>1574.7455097900001</v>
      </c>
      <c r="T171" s="36">
        <f>SUMIFS(СВЦЭМ!$D$33:$D$776,СВЦЭМ!$A$33:$A$776,$A171,СВЦЭМ!$B$33:$B$776,T$155)+'СЕТ СН'!$I$14+СВЦЭМ!$D$10+'СЕТ СН'!$I$6-'СЕТ СН'!$I$26</f>
        <v>1553.0768469599998</v>
      </c>
      <c r="U171" s="36">
        <f>SUMIFS(СВЦЭМ!$D$33:$D$776,СВЦЭМ!$A$33:$A$776,$A171,СВЦЭМ!$B$33:$B$776,U$155)+'СЕТ СН'!$I$14+СВЦЭМ!$D$10+'СЕТ СН'!$I$6-'СЕТ СН'!$I$26</f>
        <v>1558.52026793</v>
      </c>
      <c r="V171" s="36">
        <f>SUMIFS(СВЦЭМ!$D$33:$D$776,СВЦЭМ!$A$33:$A$776,$A171,СВЦЭМ!$B$33:$B$776,V$155)+'СЕТ СН'!$I$14+СВЦЭМ!$D$10+'СЕТ СН'!$I$6-'СЕТ СН'!$I$26</f>
        <v>1570.4529968299998</v>
      </c>
      <c r="W171" s="36">
        <f>SUMIFS(СВЦЭМ!$D$33:$D$776,СВЦЭМ!$A$33:$A$776,$A171,СВЦЭМ!$B$33:$B$776,W$155)+'СЕТ СН'!$I$14+СВЦЭМ!$D$10+'СЕТ СН'!$I$6-'СЕТ СН'!$I$26</f>
        <v>1593.3129102299999</v>
      </c>
      <c r="X171" s="36">
        <f>SUMIFS(СВЦЭМ!$D$33:$D$776,СВЦЭМ!$A$33:$A$776,$A171,СВЦЭМ!$B$33:$B$776,X$155)+'СЕТ СН'!$I$14+СВЦЭМ!$D$10+'СЕТ СН'!$I$6-'СЕТ СН'!$I$26</f>
        <v>1598.9755182099998</v>
      </c>
      <c r="Y171" s="36">
        <f>SUMIFS(СВЦЭМ!$D$33:$D$776,СВЦЭМ!$A$33:$A$776,$A171,СВЦЭМ!$B$33:$B$776,Y$155)+'СЕТ СН'!$I$14+СВЦЭМ!$D$10+'СЕТ СН'!$I$6-'СЕТ СН'!$I$26</f>
        <v>1627.43402672</v>
      </c>
    </row>
    <row r="172" spans="1:25" ht="15.75" x14ac:dyDescent="0.2">
      <c r="A172" s="35">
        <f t="shared" si="4"/>
        <v>44213</v>
      </c>
      <c r="B172" s="36">
        <f>SUMIFS(СВЦЭМ!$D$33:$D$776,СВЦЭМ!$A$33:$A$776,$A172,СВЦЭМ!$B$33:$B$776,B$155)+'СЕТ СН'!$I$14+СВЦЭМ!$D$10+'СЕТ СН'!$I$6-'СЕТ СН'!$I$26</f>
        <v>1598.1757406199999</v>
      </c>
      <c r="C172" s="36">
        <f>SUMIFS(СВЦЭМ!$D$33:$D$776,СВЦЭМ!$A$33:$A$776,$A172,СВЦЭМ!$B$33:$B$776,C$155)+'СЕТ СН'!$I$14+СВЦЭМ!$D$10+'СЕТ СН'!$I$6-'СЕТ СН'!$I$26</f>
        <v>1633.5348884700002</v>
      </c>
      <c r="D172" s="36">
        <f>SUMIFS(СВЦЭМ!$D$33:$D$776,СВЦЭМ!$A$33:$A$776,$A172,СВЦЭМ!$B$33:$B$776,D$155)+'СЕТ СН'!$I$14+СВЦЭМ!$D$10+'СЕТ СН'!$I$6-'СЕТ СН'!$I$26</f>
        <v>1655.4466751999998</v>
      </c>
      <c r="E172" s="36">
        <f>SUMIFS(СВЦЭМ!$D$33:$D$776,СВЦЭМ!$A$33:$A$776,$A172,СВЦЭМ!$B$33:$B$776,E$155)+'СЕТ СН'!$I$14+СВЦЭМ!$D$10+'СЕТ СН'!$I$6-'СЕТ СН'!$I$26</f>
        <v>1679.6227843800002</v>
      </c>
      <c r="F172" s="36">
        <f>SUMIFS(СВЦЭМ!$D$33:$D$776,СВЦЭМ!$A$33:$A$776,$A172,СВЦЭМ!$B$33:$B$776,F$155)+'СЕТ СН'!$I$14+СВЦЭМ!$D$10+'СЕТ СН'!$I$6-'СЕТ СН'!$I$26</f>
        <v>1695.4083367100002</v>
      </c>
      <c r="G172" s="36">
        <f>SUMIFS(СВЦЭМ!$D$33:$D$776,СВЦЭМ!$A$33:$A$776,$A172,СВЦЭМ!$B$33:$B$776,G$155)+'СЕТ СН'!$I$14+СВЦЭМ!$D$10+'СЕТ СН'!$I$6-'СЕТ СН'!$I$26</f>
        <v>1689.7133497099999</v>
      </c>
      <c r="H172" s="36">
        <f>SUMIFS(СВЦЭМ!$D$33:$D$776,СВЦЭМ!$A$33:$A$776,$A172,СВЦЭМ!$B$33:$B$776,H$155)+'СЕТ СН'!$I$14+СВЦЭМ!$D$10+'СЕТ СН'!$I$6-'СЕТ СН'!$I$26</f>
        <v>1670.56182296</v>
      </c>
      <c r="I172" s="36">
        <f>SUMIFS(СВЦЭМ!$D$33:$D$776,СВЦЭМ!$A$33:$A$776,$A172,СВЦЭМ!$B$33:$B$776,I$155)+'СЕТ СН'!$I$14+СВЦЭМ!$D$10+'СЕТ СН'!$I$6-'СЕТ СН'!$I$26</f>
        <v>1657.9854267300002</v>
      </c>
      <c r="J172" s="36">
        <f>SUMIFS(СВЦЭМ!$D$33:$D$776,СВЦЭМ!$A$33:$A$776,$A172,СВЦЭМ!$B$33:$B$776,J$155)+'СЕТ СН'!$I$14+СВЦЭМ!$D$10+'СЕТ СН'!$I$6-'СЕТ СН'!$I$26</f>
        <v>1617.2483340100002</v>
      </c>
      <c r="K172" s="36">
        <f>SUMIFS(СВЦЭМ!$D$33:$D$776,СВЦЭМ!$A$33:$A$776,$A172,СВЦЭМ!$B$33:$B$776,K$155)+'СЕТ СН'!$I$14+СВЦЭМ!$D$10+'СЕТ СН'!$I$6-'СЕТ СН'!$I$26</f>
        <v>1597.9119854099999</v>
      </c>
      <c r="L172" s="36">
        <f>SUMIFS(СВЦЭМ!$D$33:$D$776,СВЦЭМ!$A$33:$A$776,$A172,СВЦЭМ!$B$33:$B$776,L$155)+'СЕТ СН'!$I$14+СВЦЭМ!$D$10+'СЕТ СН'!$I$6-'СЕТ СН'!$I$26</f>
        <v>1584.6135418600002</v>
      </c>
      <c r="M172" s="36">
        <f>SUMIFS(СВЦЭМ!$D$33:$D$776,СВЦЭМ!$A$33:$A$776,$A172,СВЦЭМ!$B$33:$B$776,M$155)+'СЕТ СН'!$I$14+СВЦЭМ!$D$10+'СЕТ СН'!$I$6-'СЕТ СН'!$I$26</f>
        <v>1579.3445495199999</v>
      </c>
      <c r="N172" s="36">
        <f>SUMIFS(СВЦЭМ!$D$33:$D$776,СВЦЭМ!$A$33:$A$776,$A172,СВЦЭМ!$B$33:$B$776,N$155)+'СЕТ СН'!$I$14+СВЦЭМ!$D$10+'СЕТ СН'!$I$6-'СЕТ СН'!$I$26</f>
        <v>1586.9767409999999</v>
      </c>
      <c r="O172" s="36">
        <f>SUMIFS(СВЦЭМ!$D$33:$D$776,СВЦЭМ!$A$33:$A$776,$A172,СВЦЭМ!$B$33:$B$776,O$155)+'СЕТ СН'!$I$14+СВЦЭМ!$D$10+'СЕТ СН'!$I$6-'СЕТ СН'!$I$26</f>
        <v>1601.90822222</v>
      </c>
      <c r="P172" s="36">
        <f>SUMIFS(СВЦЭМ!$D$33:$D$776,СВЦЭМ!$A$33:$A$776,$A172,СВЦЭМ!$B$33:$B$776,P$155)+'СЕТ СН'!$I$14+СВЦЭМ!$D$10+'СЕТ СН'!$I$6-'СЕТ СН'!$I$26</f>
        <v>1613.0118252400002</v>
      </c>
      <c r="Q172" s="36">
        <f>SUMIFS(СВЦЭМ!$D$33:$D$776,СВЦЭМ!$A$33:$A$776,$A172,СВЦЭМ!$B$33:$B$776,Q$155)+'СЕТ СН'!$I$14+СВЦЭМ!$D$10+'СЕТ СН'!$I$6-'СЕТ СН'!$I$26</f>
        <v>1624.5185333200002</v>
      </c>
      <c r="R172" s="36">
        <f>SUMIFS(СВЦЭМ!$D$33:$D$776,СВЦЭМ!$A$33:$A$776,$A172,СВЦЭМ!$B$33:$B$776,R$155)+'СЕТ СН'!$I$14+СВЦЭМ!$D$10+'СЕТ СН'!$I$6-'СЕТ СН'!$I$26</f>
        <v>1612.19605495</v>
      </c>
      <c r="S172" s="36">
        <f>SUMIFS(СВЦЭМ!$D$33:$D$776,СВЦЭМ!$A$33:$A$776,$A172,СВЦЭМ!$B$33:$B$776,S$155)+'СЕТ СН'!$I$14+СВЦЭМ!$D$10+'СЕТ СН'!$I$6-'СЕТ СН'!$I$26</f>
        <v>1585.9010743200001</v>
      </c>
      <c r="T172" s="36">
        <f>SUMIFS(СВЦЭМ!$D$33:$D$776,СВЦЭМ!$A$33:$A$776,$A172,СВЦЭМ!$B$33:$B$776,T$155)+'СЕТ СН'!$I$14+СВЦЭМ!$D$10+'СЕТ СН'!$I$6-'СЕТ СН'!$I$26</f>
        <v>1564.4174466300001</v>
      </c>
      <c r="U172" s="36">
        <f>SUMIFS(СВЦЭМ!$D$33:$D$776,СВЦЭМ!$A$33:$A$776,$A172,СВЦЭМ!$B$33:$B$776,U$155)+'СЕТ СН'!$I$14+СВЦЭМ!$D$10+'СЕТ СН'!$I$6-'СЕТ СН'!$I$26</f>
        <v>1562.2455614400001</v>
      </c>
      <c r="V172" s="36">
        <f>SUMIFS(СВЦЭМ!$D$33:$D$776,СВЦЭМ!$A$33:$A$776,$A172,СВЦЭМ!$B$33:$B$776,V$155)+'СЕТ СН'!$I$14+СВЦЭМ!$D$10+'СЕТ СН'!$I$6-'СЕТ СН'!$I$26</f>
        <v>1568.02258342</v>
      </c>
      <c r="W172" s="36">
        <f>SUMIFS(СВЦЭМ!$D$33:$D$776,СВЦЭМ!$A$33:$A$776,$A172,СВЦЭМ!$B$33:$B$776,W$155)+'СЕТ СН'!$I$14+СВЦЭМ!$D$10+'СЕТ СН'!$I$6-'СЕТ СН'!$I$26</f>
        <v>1585.9921107499999</v>
      </c>
      <c r="X172" s="36">
        <f>SUMIFS(СВЦЭМ!$D$33:$D$776,СВЦЭМ!$A$33:$A$776,$A172,СВЦЭМ!$B$33:$B$776,X$155)+'СЕТ СН'!$I$14+СВЦЭМ!$D$10+'СЕТ СН'!$I$6-'СЕТ СН'!$I$26</f>
        <v>1599.6232581700001</v>
      </c>
      <c r="Y172" s="36">
        <f>SUMIFS(СВЦЭМ!$D$33:$D$776,СВЦЭМ!$A$33:$A$776,$A172,СВЦЭМ!$B$33:$B$776,Y$155)+'СЕТ СН'!$I$14+СВЦЭМ!$D$10+'СЕТ СН'!$I$6-'СЕТ СН'!$I$26</f>
        <v>1626.9666684200001</v>
      </c>
    </row>
    <row r="173" spans="1:25" ht="15.75" x14ac:dyDescent="0.2">
      <c r="A173" s="35">
        <f t="shared" si="4"/>
        <v>44214</v>
      </c>
      <c r="B173" s="36">
        <f>SUMIFS(СВЦЭМ!$D$33:$D$776,СВЦЭМ!$A$33:$A$776,$A173,СВЦЭМ!$B$33:$B$776,B$155)+'СЕТ СН'!$I$14+СВЦЭМ!$D$10+'СЕТ СН'!$I$6-'СЕТ СН'!$I$26</f>
        <v>1651.4408364400001</v>
      </c>
      <c r="C173" s="36">
        <f>SUMIFS(СВЦЭМ!$D$33:$D$776,СВЦЭМ!$A$33:$A$776,$A173,СВЦЭМ!$B$33:$B$776,C$155)+'СЕТ СН'!$I$14+СВЦЭМ!$D$10+'СЕТ СН'!$I$6-'СЕТ СН'!$I$26</f>
        <v>1687.4241077400002</v>
      </c>
      <c r="D173" s="36">
        <f>SUMIFS(СВЦЭМ!$D$33:$D$776,СВЦЭМ!$A$33:$A$776,$A173,СВЦЭМ!$B$33:$B$776,D$155)+'СЕТ СН'!$I$14+СВЦЭМ!$D$10+'СЕТ СН'!$I$6-'СЕТ СН'!$I$26</f>
        <v>1698.18721598</v>
      </c>
      <c r="E173" s="36">
        <f>SUMIFS(СВЦЭМ!$D$33:$D$776,СВЦЭМ!$A$33:$A$776,$A173,СВЦЭМ!$B$33:$B$776,E$155)+'СЕТ СН'!$I$14+СВЦЭМ!$D$10+'СЕТ СН'!$I$6-'СЕТ СН'!$I$26</f>
        <v>1704.21381767</v>
      </c>
      <c r="F173" s="36">
        <f>SUMIFS(СВЦЭМ!$D$33:$D$776,СВЦЭМ!$A$33:$A$776,$A173,СВЦЭМ!$B$33:$B$776,F$155)+'СЕТ СН'!$I$14+СВЦЭМ!$D$10+'СЕТ СН'!$I$6-'СЕТ СН'!$I$26</f>
        <v>1720.87092583</v>
      </c>
      <c r="G173" s="36">
        <f>SUMIFS(СВЦЭМ!$D$33:$D$776,СВЦЭМ!$A$33:$A$776,$A173,СВЦЭМ!$B$33:$B$776,G$155)+'СЕТ СН'!$I$14+СВЦЭМ!$D$10+'СЕТ СН'!$I$6-'СЕТ СН'!$I$26</f>
        <v>1705.0698290999999</v>
      </c>
      <c r="H173" s="36">
        <f>SUMIFS(СВЦЭМ!$D$33:$D$776,СВЦЭМ!$A$33:$A$776,$A173,СВЦЭМ!$B$33:$B$776,H$155)+'СЕТ СН'!$I$14+СВЦЭМ!$D$10+'СЕТ СН'!$I$6-'СЕТ СН'!$I$26</f>
        <v>1689.5016101699998</v>
      </c>
      <c r="I173" s="36">
        <f>SUMIFS(СВЦЭМ!$D$33:$D$776,СВЦЭМ!$A$33:$A$776,$A173,СВЦЭМ!$B$33:$B$776,I$155)+'СЕТ СН'!$I$14+СВЦЭМ!$D$10+'СЕТ СН'!$I$6-'СЕТ СН'!$I$26</f>
        <v>1660.9779848399999</v>
      </c>
      <c r="J173" s="36">
        <f>SUMIFS(СВЦЭМ!$D$33:$D$776,СВЦЭМ!$A$33:$A$776,$A173,СВЦЭМ!$B$33:$B$776,J$155)+'СЕТ СН'!$I$14+СВЦЭМ!$D$10+'СЕТ СН'!$I$6-'СЕТ СН'!$I$26</f>
        <v>1622.7197191300002</v>
      </c>
      <c r="K173" s="36">
        <f>SUMIFS(СВЦЭМ!$D$33:$D$776,СВЦЭМ!$A$33:$A$776,$A173,СВЦЭМ!$B$33:$B$776,K$155)+'СЕТ СН'!$I$14+СВЦЭМ!$D$10+'СЕТ СН'!$I$6-'СЕТ СН'!$I$26</f>
        <v>1608.86265693</v>
      </c>
      <c r="L173" s="36">
        <f>SUMIFS(СВЦЭМ!$D$33:$D$776,СВЦЭМ!$A$33:$A$776,$A173,СВЦЭМ!$B$33:$B$776,L$155)+'СЕТ СН'!$I$14+СВЦЭМ!$D$10+'СЕТ СН'!$I$6-'СЕТ СН'!$I$26</f>
        <v>1613.37803631</v>
      </c>
      <c r="M173" s="36">
        <f>SUMIFS(СВЦЭМ!$D$33:$D$776,СВЦЭМ!$A$33:$A$776,$A173,СВЦЭМ!$B$33:$B$776,M$155)+'СЕТ СН'!$I$14+СВЦЭМ!$D$10+'СЕТ СН'!$I$6-'СЕТ СН'!$I$26</f>
        <v>1612.7258106700001</v>
      </c>
      <c r="N173" s="36">
        <f>SUMIFS(СВЦЭМ!$D$33:$D$776,СВЦЭМ!$A$33:$A$776,$A173,СВЦЭМ!$B$33:$B$776,N$155)+'СЕТ СН'!$I$14+СВЦЭМ!$D$10+'СЕТ СН'!$I$6-'СЕТ СН'!$I$26</f>
        <v>1613.5186254800001</v>
      </c>
      <c r="O173" s="36">
        <f>SUMIFS(СВЦЭМ!$D$33:$D$776,СВЦЭМ!$A$33:$A$776,$A173,СВЦЭМ!$B$33:$B$776,O$155)+'СЕТ СН'!$I$14+СВЦЭМ!$D$10+'СЕТ СН'!$I$6-'СЕТ СН'!$I$26</f>
        <v>1633.4272298000001</v>
      </c>
      <c r="P173" s="36">
        <f>SUMIFS(СВЦЭМ!$D$33:$D$776,СВЦЭМ!$A$33:$A$776,$A173,СВЦЭМ!$B$33:$B$776,P$155)+'СЕТ СН'!$I$14+СВЦЭМ!$D$10+'СЕТ СН'!$I$6-'СЕТ СН'!$I$26</f>
        <v>1648.7403015</v>
      </c>
      <c r="Q173" s="36">
        <f>SUMIFS(СВЦЭМ!$D$33:$D$776,СВЦЭМ!$A$33:$A$776,$A173,СВЦЭМ!$B$33:$B$776,Q$155)+'СЕТ СН'!$I$14+СВЦЭМ!$D$10+'СЕТ СН'!$I$6-'СЕТ СН'!$I$26</f>
        <v>1633.84556243</v>
      </c>
      <c r="R173" s="36">
        <f>SUMIFS(СВЦЭМ!$D$33:$D$776,СВЦЭМ!$A$33:$A$776,$A173,СВЦЭМ!$B$33:$B$776,R$155)+'СЕТ СН'!$I$14+СВЦЭМ!$D$10+'СЕТ СН'!$I$6-'СЕТ СН'!$I$26</f>
        <v>1624.3119112600002</v>
      </c>
      <c r="S173" s="36">
        <f>SUMIFS(СВЦЭМ!$D$33:$D$776,СВЦЭМ!$A$33:$A$776,$A173,СВЦЭМ!$B$33:$B$776,S$155)+'СЕТ СН'!$I$14+СВЦЭМ!$D$10+'СЕТ СН'!$I$6-'СЕТ СН'!$I$26</f>
        <v>1610.9729491200001</v>
      </c>
      <c r="T173" s="36">
        <f>SUMIFS(СВЦЭМ!$D$33:$D$776,СВЦЭМ!$A$33:$A$776,$A173,СВЦЭМ!$B$33:$B$776,T$155)+'СЕТ СН'!$I$14+СВЦЭМ!$D$10+'СЕТ СН'!$I$6-'СЕТ СН'!$I$26</f>
        <v>1594.9282015899998</v>
      </c>
      <c r="U173" s="36">
        <f>SUMIFS(СВЦЭМ!$D$33:$D$776,СВЦЭМ!$A$33:$A$776,$A173,СВЦЭМ!$B$33:$B$776,U$155)+'СЕТ СН'!$I$14+СВЦЭМ!$D$10+'СЕТ СН'!$I$6-'СЕТ СН'!$I$26</f>
        <v>1596.7499641600002</v>
      </c>
      <c r="V173" s="36">
        <f>SUMIFS(СВЦЭМ!$D$33:$D$776,СВЦЭМ!$A$33:$A$776,$A173,СВЦЭМ!$B$33:$B$776,V$155)+'СЕТ СН'!$I$14+СВЦЭМ!$D$10+'СЕТ СН'!$I$6-'СЕТ СН'!$I$26</f>
        <v>1602.9774864999999</v>
      </c>
      <c r="W173" s="36">
        <f>SUMIFS(СВЦЭМ!$D$33:$D$776,СВЦЭМ!$A$33:$A$776,$A173,СВЦЭМ!$B$33:$B$776,W$155)+'СЕТ СН'!$I$14+СВЦЭМ!$D$10+'СЕТ СН'!$I$6-'СЕТ СН'!$I$26</f>
        <v>1621.3258285900001</v>
      </c>
      <c r="X173" s="36">
        <f>SUMIFS(СВЦЭМ!$D$33:$D$776,СВЦЭМ!$A$33:$A$776,$A173,СВЦЭМ!$B$33:$B$776,X$155)+'СЕТ СН'!$I$14+СВЦЭМ!$D$10+'СЕТ СН'!$I$6-'СЕТ СН'!$I$26</f>
        <v>1631.12476272</v>
      </c>
      <c r="Y173" s="36">
        <f>SUMIFS(СВЦЭМ!$D$33:$D$776,СВЦЭМ!$A$33:$A$776,$A173,СВЦЭМ!$B$33:$B$776,Y$155)+'СЕТ СН'!$I$14+СВЦЭМ!$D$10+'СЕТ СН'!$I$6-'СЕТ СН'!$I$26</f>
        <v>1654.3130601399998</v>
      </c>
    </row>
    <row r="174" spans="1:25" ht="15.75" x14ac:dyDescent="0.2">
      <c r="A174" s="35">
        <f t="shared" si="4"/>
        <v>44215</v>
      </c>
      <c r="B174" s="36">
        <f>SUMIFS(СВЦЭМ!$D$33:$D$776,СВЦЭМ!$A$33:$A$776,$A174,СВЦЭМ!$B$33:$B$776,B$155)+'СЕТ СН'!$I$14+СВЦЭМ!$D$10+'СЕТ СН'!$I$6-'СЕТ СН'!$I$26</f>
        <v>1652.1034168599999</v>
      </c>
      <c r="C174" s="36">
        <f>SUMIFS(СВЦЭМ!$D$33:$D$776,СВЦЭМ!$A$33:$A$776,$A174,СВЦЭМ!$B$33:$B$776,C$155)+'СЕТ СН'!$I$14+СВЦЭМ!$D$10+'СЕТ СН'!$I$6-'СЕТ СН'!$I$26</f>
        <v>1680.3266544200001</v>
      </c>
      <c r="D174" s="36">
        <f>SUMIFS(СВЦЭМ!$D$33:$D$776,СВЦЭМ!$A$33:$A$776,$A174,СВЦЭМ!$B$33:$B$776,D$155)+'СЕТ СН'!$I$14+СВЦЭМ!$D$10+'СЕТ СН'!$I$6-'СЕТ СН'!$I$26</f>
        <v>1701.71597948</v>
      </c>
      <c r="E174" s="36">
        <f>SUMIFS(СВЦЭМ!$D$33:$D$776,СВЦЭМ!$A$33:$A$776,$A174,СВЦЭМ!$B$33:$B$776,E$155)+'СЕТ СН'!$I$14+СВЦЭМ!$D$10+'СЕТ СН'!$I$6-'СЕТ СН'!$I$26</f>
        <v>1684.3343920799998</v>
      </c>
      <c r="F174" s="36">
        <f>SUMIFS(СВЦЭМ!$D$33:$D$776,СВЦЭМ!$A$33:$A$776,$A174,СВЦЭМ!$B$33:$B$776,F$155)+'СЕТ СН'!$I$14+СВЦЭМ!$D$10+'СЕТ СН'!$I$6-'СЕТ СН'!$I$26</f>
        <v>1683.0705231800002</v>
      </c>
      <c r="G174" s="36">
        <f>SUMIFS(СВЦЭМ!$D$33:$D$776,СВЦЭМ!$A$33:$A$776,$A174,СВЦЭМ!$B$33:$B$776,G$155)+'СЕТ СН'!$I$14+СВЦЭМ!$D$10+'СЕТ СН'!$I$6-'СЕТ СН'!$I$26</f>
        <v>1657.1974458899999</v>
      </c>
      <c r="H174" s="36">
        <f>SUMIFS(СВЦЭМ!$D$33:$D$776,СВЦЭМ!$A$33:$A$776,$A174,СВЦЭМ!$B$33:$B$776,H$155)+'СЕТ СН'!$I$14+СВЦЭМ!$D$10+'СЕТ СН'!$I$6-'СЕТ СН'!$I$26</f>
        <v>1612.6892652699999</v>
      </c>
      <c r="I174" s="36">
        <f>SUMIFS(СВЦЭМ!$D$33:$D$776,СВЦЭМ!$A$33:$A$776,$A174,СВЦЭМ!$B$33:$B$776,I$155)+'СЕТ СН'!$I$14+СВЦЭМ!$D$10+'СЕТ СН'!$I$6-'СЕТ СН'!$I$26</f>
        <v>1582.50552311</v>
      </c>
      <c r="J174" s="36">
        <f>SUMIFS(СВЦЭМ!$D$33:$D$776,СВЦЭМ!$A$33:$A$776,$A174,СВЦЭМ!$B$33:$B$776,J$155)+'СЕТ СН'!$I$14+СВЦЭМ!$D$10+'СЕТ СН'!$I$6-'СЕТ СН'!$I$26</f>
        <v>1559.8218264500001</v>
      </c>
      <c r="K174" s="36">
        <f>SUMIFS(СВЦЭМ!$D$33:$D$776,СВЦЭМ!$A$33:$A$776,$A174,СВЦЭМ!$B$33:$B$776,K$155)+'СЕТ СН'!$I$14+СВЦЭМ!$D$10+'СЕТ СН'!$I$6-'СЕТ СН'!$I$26</f>
        <v>1553.0834052800001</v>
      </c>
      <c r="L174" s="36">
        <f>SUMIFS(СВЦЭМ!$D$33:$D$776,СВЦЭМ!$A$33:$A$776,$A174,СВЦЭМ!$B$33:$B$776,L$155)+'СЕТ СН'!$I$14+СВЦЭМ!$D$10+'СЕТ СН'!$I$6-'СЕТ СН'!$I$26</f>
        <v>1543.8756669599998</v>
      </c>
      <c r="M174" s="36">
        <f>SUMIFS(СВЦЭМ!$D$33:$D$776,СВЦЭМ!$A$33:$A$776,$A174,СВЦЭМ!$B$33:$B$776,M$155)+'СЕТ СН'!$I$14+СВЦЭМ!$D$10+'СЕТ СН'!$I$6-'СЕТ СН'!$I$26</f>
        <v>1549.3933762000001</v>
      </c>
      <c r="N174" s="36">
        <f>SUMIFS(СВЦЭМ!$D$33:$D$776,СВЦЭМ!$A$33:$A$776,$A174,СВЦЭМ!$B$33:$B$776,N$155)+'СЕТ СН'!$I$14+СВЦЭМ!$D$10+'СЕТ СН'!$I$6-'СЕТ СН'!$I$26</f>
        <v>1554.1613685399998</v>
      </c>
      <c r="O174" s="36">
        <f>SUMIFS(СВЦЭМ!$D$33:$D$776,СВЦЭМ!$A$33:$A$776,$A174,СВЦЭМ!$B$33:$B$776,O$155)+'СЕТ СН'!$I$14+СВЦЭМ!$D$10+'СЕТ СН'!$I$6-'СЕТ СН'!$I$26</f>
        <v>1569.8666002999998</v>
      </c>
      <c r="P174" s="36">
        <f>SUMIFS(СВЦЭМ!$D$33:$D$776,СВЦЭМ!$A$33:$A$776,$A174,СВЦЭМ!$B$33:$B$776,P$155)+'СЕТ СН'!$I$14+СВЦЭМ!$D$10+'СЕТ СН'!$I$6-'СЕТ СН'!$I$26</f>
        <v>1582.11023389</v>
      </c>
      <c r="Q174" s="36">
        <f>SUMIFS(СВЦЭМ!$D$33:$D$776,СВЦЭМ!$A$33:$A$776,$A174,СВЦЭМ!$B$33:$B$776,Q$155)+'СЕТ СН'!$I$14+СВЦЭМ!$D$10+'СЕТ СН'!$I$6-'СЕТ СН'!$I$26</f>
        <v>1589.9577959899998</v>
      </c>
      <c r="R174" s="36">
        <f>SUMIFS(СВЦЭМ!$D$33:$D$776,СВЦЭМ!$A$33:$A$776,$A174,СВЦЭМ!$B$33:$B$776,R$155)+'СЕТ СН'!$I$14+СВЦЭМ!$D$10+'СЕТ СН'!$I$6-'СЕТ СН'!$I$26</f>
        <v>1582.3555770399998</v>
      </c>
      <c r="S174" s="36">
        <f>SUMIFS(СВЦЭМ!$D$33:$D$776,СВЦЭМ!$A$33:$A$776,$A174,СВЦЭМ!$B$33:$B$776,S$155)+'СЕТ СН'!$I$14+СВЦЭМ!$D$10+'СЕТ СН'!$I$6-'СЕТ СН'!$I$26</f>
        <v>1571.0761076099998</v>
      </c>
      <c r="T174" s="36">
        <f>SUMIFS(СВЦЭМ!$D$33:$D$776,СВЦЭМ!$A$33:$A$776,$A174,СВЦЭМ!$B$33:$B$776,T$155)+'СЕТ СН'!$I$14+СВЦЭМ!$D$10+'СЕТ СН'!$I$6-'СЕТ СН'!$I$26</f>
        <v>1550.97397116</v>
      </c>
      <c r="U174" s="36">
        <f>SUMIFS(СВЦЭМ!$D$33:$D$776,СВЦЭМ!$A$33:$A$776,$A174,СВЦЭМ!$B$33:$B$776,U$155)+'СЕТ СН'!$I$14+СВЦЭМ!$D$10+'СЕТ СН'!$I$6-'СЕТ СН'!$I$26</f>
        <v>1552.5289897299999</v>
      </c>
      <c r="V174" s="36">
        <f>SUMIFS(СВЦЭМ!$D$33:$D$776,СВЦЭМ!$A$33:$A$776,$A174,СВЦЭМ!$B$33:$B$776,V$155)+'СЕТ СН'!$I$14+СВЦЭМ!$D$10+'СЕТ СН'!$I$6-'СЕТ СН'!$I$26</f>
        <v>1563.3817861699999</v>
      </c>
      <c r="W174" s="36">
        <f>SUMIFS(СВЦЭМ!$D$33:$D$776,СВЦЭМ!$A$33:$A$776,$A174,СВЦЭМ!$B$33:$B$776,W$155)+'СЕТ СН'!$I$14+СВЦЭМ!$D$10+'СЕТ СН'!$I$6-'СЕТ СН'!$I$26</f>
        <v>1577.69698509</v>
      </c>
      <c r="X174" s="36">
        <f>SUMIFS(СВЦЭМ!$D$33:$D$776,СВЦЭМ!$A$33:$A$776,$A174,СВЦЭМ!$B$33:$B$776,X$155)+'СЕТ СН'!$I$14+СВЦЭМ!$D$10+'СЕТ СН'!$I$6-'СЕТ СН'!$I$26</f>
        <v>1582.86590475</v>
      </c>
      <c r="Y174" s="36">
        <f>SUMIFS(СВЦЭМ!$D$33:$D$776,СВЦЭМ!$A$33:$A$776,$A174,СВЦЭМ!$B$33:$B$776,Y$155)+'СЕТ СН'!$I$14+СВЦЭМ!$D$10+'СЕТ СН'!$I$6-'СЕТ СН'!$I$26</f>
        <v>1605.4990569900001</v>
      </c>
    </row>
    <row r="175" spans="1:25" ht="15.75" x14ac:dyDescent="0.2">
      <c r="A175" s="35">
        <f t="shared" si="4"/>
        <v>44216</v>
      </c>
      <c r="B175" s="36">
        <f>SUMIFS(СВЦЭМ!$D$33:$D$776,СВЦЭМ!$A$33:$A$776,$A175,СВЦЭМ!$B$33:$B$776,B$155)+'СЕТ СН'!$I$14+СВЦЭМ!$D$10+'СЕТ СН'!$I$6-'СЕТ СН'!$I$26</f>
        <v>1588.98585164</v>
      </c>
      <c r="C175" s="36">
        <f>SUMIFS(СВЦЭМ!$D$33:$D$776,СВЦЭМ!$A$33:$A$776,$A175,СВЦЭМ!$B$33:$B$776,C$155)+'СЕТ СН'!$I$14+СВЦЭМ!$D$10+'СЕТ СН'!$I$6-'СЕТ СН'!$I$26</f>
        <v>1628.7231351400001</v>
      </c>
      <c r="D175" s="36">
        <f>SUMIFS(СВЦЭМ!$D$33:$D$776,СВЦЭМ!$A$33:$A$776,$A175,СВЦЭМ!$B$33:$B$776,D$155)+'СЕТ СН'!$I$14+СВЦЭМ!$D$10+'СЕТ СН'!$I$6-'СЕТ СН'!$I$26</f>
        <v>1646.78790213</v>
      </c>
      <c r="E175" s="36">
        <f>SUMIFS(СВЦЭМ!$D$33:$D$776,СВЦЭМ!$A$33:$A$776,$A175,СВЦЭМ!$B$33:$B$776,E$155)+'СЕТ СН'!$I$14+СВЦЭМ!$D$10+'СЕТ СН'!$I$6-'СЕТ СН'!$I$26</f>
        <v>1649.6811040100001</v>
      </c>
      <c r="F175" s="36">
        <f>SUMIFS(СВЦЭМ!$D$33:$D$776,СВЦЭМ!$A$33:$A$776,$A175,СВЦЭМ!$B$33:$B$776,F$155)+'СЕТ СН'!$I$14+СВЦЭМ!$D$10+'СЕТ СН'!$I$6-'СЕТ СН'!$I$26</f>
        <v>1656.3724353500002</v>
      </c>
      <c r="G175" s="36">
        <f>SUMIFS(СВЦЭМ!$D$33:$D$776,СВЦЭМ!$A$33:$A$776,$A175,СВЦЭМ!$B$33:$B$776,G$155)+'СЕТ СН'!$I$14+СВЦЭМ!$D$10+'СЕТ СН'!$I$6-'СЕТ СН'!$I$26</f>
        <v>1641.5765047300001</v>
      </c>
      <c r="H175" s="36">
        <f>SUMIFS(СВЦЭМ!$D$33:$D$776,СВЦЭМ!$A$33:$A$776,$A175,СВЦЭМ!$B$33:$B$776,H$155)+'СЕТ СН'!$I$14+СВЦЭМ!$D$10+'СЕТ СН'!$I$6-'СЕТ СН'!$I$26</f>
        <v>1608.4540394999999</v>
      </c>
      <c r="I175" s="36">
        <f>SUMIFS(СВЦЭМ!$D$33:$D$776,СВЦЭМ!$A$33:$A$776,$A175,СВЦЭМ!$B$33:$B$776,I$155)+'СЕТ СН'!$I$14+СВЦЭМ!$D$10+'СЕТ СН'!$I$6-'СЕТ СН'!$I$26</f>
        <v>1586.6415888799997</v>
      </c>
      <c r="J175" s="36">
        <f>SUMIFS(СВЦЭМ!$D$33:$D$776,СВЦЭМ!$A$33:$A$776,$A175,СВЦЭМ!$B$33:$B$776,J$155)+'СЕТ СН'!$I$14+СВЦЭМ!$D$10+'СЕТ СН'!$I$6-'СЕТ СН'!$I$26</f>
        <v>1566.5915979799997</v>
      </c>
      <c r="K175" s="36">
        <f>SUMIFS(СВЦЭМ!$D$33:$D$776,СВЦЭМ!$A$33:$A$776,$A175,СВЦЭМ!$B$33:$B$776,K$155)+'СЕТ СН'!$I$14+СВЦЭМ!$D$10+'СЕТ СН'!$I$6-'СЕТ СН'!$I$26</f>
        <v>1556.7386126900001</v>
      </c>
      <c r="L175" s="36">
        <f>SUMIFS(СВЦЭМ!$D$33:$D$776,СВЦЭМ!$A$33:$A$776,$A175,СВЦЭМ!$B$33:$B$776,L$155)+'СЕТ СН'!$I$14+СВЦЭМ!$D$10+'СЕТ СН'!$I$6-'СЕТ СН'!$I$26</f>
        <v>1549.18493326</v>
      </c>
      <c r="M175" s="36">
        <f>SUMIFS(СВЦЭМ!$D$33:$D$776,СВЦЭМ!$A$33:$A$776,$A175,СВЦЭМ!$B$33:$B$776,M$155)+'СЕТ СН'!$I$14+СВЦЭМ!$D$10+'СЕТ СН'!$I$6-'СЕТ СН'!$I$26</f>
        <v>1558.0709202399999</v>
      </c>
      <c r="N175" s="36">
        <f>SUMIFS(СВЦЭМ!$D$33:$D$776,СВЦЭМ!$A$33:$A$776,$A175,СВЦЭМ!$B$33:$B$776,N$155)+'СЕТ СН'!$I$14+СВЦЭМ!$D$10+'СЕТ СН'!$I$6-'СЕТ СН'!$I$26</f>
        <v>1569.7813324200001</v>
      </c>
      <c r="O175" s="36">
        <f>SUMIFS(СВЦЭМ!$D$33:$D$776,СВЦЭМ!$A$33:$A$776,$A175,СВЦЭМ!$B$33:$B$776,O$155)+'СЕТ СН'!$I$14+СВЦЭМ!$D$10+'СЕТ СН'!$I$6-'СЕТ СН'!$I$26</f>
        <v>1585.6797661299997</v>
      </c>
      <c r="P175" s="36">
        <f>SUMIFS(СВЦЭМ!$D$33:$D$776,СВЦЭМ!$A$33:$A$776,$A175,СВЦЭМ!$B$33:$B$776,P$155)+'СЕТ СН'!$I$14+СВЦЭМ!$D$10+'СЕТ СН'!$I$6-'СЕТ СН'!$I$26</f>
        <v>1599.3610315999999</v>
      </c>
      <c r="Q175" s="36">
        <f>SUMIFS(СВЦЭМ!$D$33:$D$776,СВЦЭМ!$A$33:$A$776,$A175,СВЦЭМ!$B$33:$B$776,Q$155)+'СЕТ СН'!$I$14+СВЦЭМ!$D$10+'СЕТ СН'!$I$6-'СЕТ СН'!$I$26</f>
        <v>1609.2052900200001</v>
      </c>
      <c r="R175" s="36">
        <f>SUMIFS(СВЦЭМ!$D$33:$D$776,СВЦЭМ!$A$33:$A$776,$A175,СВЦЭМ!$B$33:$B$776,R$155)+'СЕТ СН'!$I$14+СВЦЭМ!$D$10+'СЕТ СН'!$I$6-'СЕТ СН'!$I$26</f>
        <v>1598.0227805700001</v>
      </c>
      <c r="S175" s="36">
        <f>SUMIFS(СВЦЭМ!$D$33:$D$776,СВЦЭМ!$A$33:$A$776,$A175,СВЦЭМ!$B$33:$B$776,S$155)+'СЕТ СН'!$I$14+СВЦЭМ!$D$10+'СЕТ СН'!$I$6-'СЕТ СН'!$I$26</f>
        <v>1584.63582804</v>
      </c>
      <c r="T175" s="36">
        <f>SUMIFS(СВЦЭМ!$D$33:$D$776,СВЦЭМ!$A$33:$A$776,$A175,СВЦЭМ!$B$33:$B$776,T$155)+'СЕТ СН'!$I$14+СВЦЭМ!$D$10+'СЕТ СН'!$I$6-'СЕТ СН'!$I$26</f>
        <v>1564.3626961199998</v>
      </c>
      <c r="U175" s="36">
        <f>SUMIFS(СВЦЭМ!$D$33:$D$776,СВЦЭМ!$A$33:$A$776,$A175,СВЦЭМ!$B$33:$B$776,U$155)+'СЕТ СН'!$I$14+СВЦЭМ!$D$10+'СЕТ СН'!$I$6-'СЕТ СН'!$I$26</f>
        <v>1560.8357182</v>
      </c>
      <c r="V175" s="36">
        <f>SUMIFS(СВЦЭМ!$D$33:$D$776,СВЦЭМ!$A$33:$A$776,$A175,СВЦЭМ!$B$33:$B$776,V$155)+'СЕТ СН'!$I$14+СВЦЭМ!$D$10+'СЕТ СН'!$I$6-'СЕТ СН'!$I$26</f>
        <v>1569.6377899499998</v>
      </c>
      <c r="W175" s="36">
        <f>SUMIFS(СВЦЭМ!$D$33:$D$776,СВЦЭМ!$A$33:$A$776,$A175,СВЦЭМ!$B$33:$B$776,W$155)+'СЕТ СН'!$I$14+СВЦЭМ!$D$10+'СЕТ СН'!$I$6-'СЕТ СН'!$I$26</f>
        <v>1584.0820678099999</v>
      </c>
      <c r="X175" s="36">
        <f>SUMIFS(СВЦЭМ!$D$33:$D$776,СВЦЭМ!$A$33:$A$776,$A175,СВЦЭМ!$B$33:$B$776,X$155)+'СЕТ СН'!$I$14+СВЦЭМ!$D$10+'СЕТ СН'!$I$6-'СЕТ СН'!$I$26</f>
        <v>1587.0968932599999</v>
      </c>
      <c r="Y175" s="36">
        <f>SUMIFS(СВЦЭМ!$D$33:$D$776,СВЦЭМ!$A$33:$A$776,$A175,СВЦЭМ!$B$33:$B$776,Y$155)+'СЕТ СН'!$I$14+СВЦЭМ!$D$10+'СЕТ СН'!$I$6-'СЕТ СН'!$I$26</f>
        <v>1611.0128820099999</v>
      </c>
    </row>
    <row r="176" spans="1:25" ht="15.75" x14ac:dyDescent="0.2">
      <c r="A176" s="35">
        <f t="shared" si="4"/>
        <v>44217</v>
      </c>
      <c r="B176" s="36">
        <f>SUMIFS(СВЦЭМ!$D$33:$D$776,СВЦЭМ!$A$33:$A$776,$A176,СВЦЭМ!$B$33:$B$776,B$155)+'СЕТ СН'!$I$14+СВЦЭМ!$D$10+'СЕТ СН'!$I$6-'СЕТ СН'!$I$26</f>
        <v>1586.1484445800002</v>
      </c>
      <c r="C176" s="36">
        <f>SUMIFS(СВЦЭМ!$D$33:$D$776,СВЦЭМ!$A$33:$A$776,$A176,СВЦЭМ!$B$33:$B$776,C$155)+'СЕТ СН'!$I$14+СВЦЭМ!$D$10+'СЕТ СН'!$I$6-'СЕТ СН'!$I$26</f>
        <v>1640.31260462</v>
      </c>
      <c r="D176" s="36">
        <f>SUMIFS(СВЦЭМ!$D$33:$D$776,СВЦЭМ!$A$33:$A$776,$A176,СВЦЭМ!$B$33:$B$776,D$155)+'СЕТ СН'!$I$14+СВЦЭМ!$D$10+'СЕТ СН'!$I$6-'СЕТ СН'!$I$26</f>
        <v>1669.0123883400001</v>
      </c>
      <c r="E176" s="36">
        <f>SUMIFS(СВЦЭМ!$D$33:$D$776,СВЦЭМ!$A$33:$A$776,$A176,СВЦЭМ!$B$33:$B$776,E$155)+'СЕТ СН'!$I$14+СВЦЭМ!$D$10+'СЕТ СН'!$I$6-'СЕТ СН'!$I$26</f>
        <v>1673.7110881399999</v>
      </c>
      <c r="F176" s="36">
        <f>SUMIFS(СВЦЭМ!$D$33:$D$776,СВЦЭМ!$A$33:$A$776,$A176,СВЦЭМ!$B$33:$B$776,F$155)+'СЕТ СН'!$I$14+СВЦЭМ!$D$10+'СЕТ СН'!$I$6-'СЕТ СН'!$I$26</f>
        <v>1671.9583619800001</v>
      </c>
      <c r="G176" s="36">
        <f>SUMIFS(СВЦЭМ!$D$33:$D$776,СВЦЭМ!$A$33:$A$776,$A176,СВЦЭМ!$B$33:$B$776,G$155)+'СЕТ СН'!$I$14+СВЦЭМ!$D$10+'СЕТ СН'!$I$6-'СЕТ СН'!$I$26</f>
        <v>1646.4427528299998</v>
      </c>
      <c r="H176" s="36">
        <f>SUMIFS(СВЦЭМ!$D$33:$D$776,СВЦЭМ!$A$33:$A$776,$A176,СВЦЭМ!$B$33:$B$776,H$155)+'СЕТ СН'!$I$14+СВЦЭМ!$D$10+'СЕТ СН'!$I$6-'СЕТ СН'!$I$26</f>
        <v>1606.3634638100002</v>
      </c>
      <c r="I176" s="36">
        <f>SUMIFS(СВЦЭМ!$D$33:$D$776,СВЦЭМ!$A$33:$A$776,$A176,СВЦЭМ!$B$33:$B$776,I$155)+'СЕТ СН'!$I$14+СВЦЭМ!$D$10+'СЕТ СН'!$I$6-'СЕТ СН'!$I$26</f>
        <v>1587.0288749000001</v>
      </c>
      <c r="J176" s="36">
        <f>SUMIFS(СВЦЭМ!$D$33:$D$776,СВЦЭМ!$A$33:$A$776,$A176,СВЦЭМ!$B$33:$B$776,J$155)+'СЕТ СН'!$I$14+СВЦЭМ!$D$10+'СЕТ СН'!$I$6-'СЕТ СН'!$I$26</f>
        <v>1560.9617440699999</v>
      </c>
      <c r="K176" s="36">
        <f>SUMIFS(СВЦЭМ!$D$33:$D$776,СВЦЭМ!$A$33:$A$776,$A176,СВЦЭМ!$B$33:$B$776,K$155)+'СЕТ СН'!$I$14+СВЦЭМ!$D$10+'СЕТ СН'!$I$6-'СЕТ СН'!$I$26</f>
        <v>1555.6996178999998</v>
      </c>
      <c r="L176" s="36">
        <f>SUMIFS(СВЦЭМ!$D$33:$D$776,СВЦЭМ!$A$33:$A$776,$A176,СВЦЭМ!$B$33:$B$776,L$155)+'СЕТ СН'!$I$14+СВЦЭМ!$D$10+'СЕТ СН'!$I$6-'СЕТ СН'!$I$26</f>
        <v>1551.58957143</v>
      </c>
      <c r="M176" s="36">
        <f>SUMIFS(СВЦЭМ!$D$33:$D$776,СВЦЭМ!$A$33:$A$776,$A176,СВЦЭМ!$B$33:$B$776,M$155)+'СЕТ СН'!$I$14+СВЦЭМ!$D$10+'СЕТ СН'!$I$6-'СЕТ СН'!$I$26</f>
        <v>1555.59451515</v>
      </c>
      <c r="N176" s="36">
        <f>SUMIFS(СВЦЭМ!$D$33:$D$776,СВЦЭМ!$A$33:$A$776,$A176,СВЦЭМ!$B$33:$B$776,N$155)+'СЕТ СН'!$I$14+СВЦЭМ!$D$10+'СЕТ СН'!$I$6-'СЕТ СН'!$I$26</f>
        <v>1565.8582231</v>
      </c>
      <c r="O176" s="36">
        <f>SUMIFS(СВЦЭМ!$D$33:$D$776,СВЦЭМ!$A$33:$A$776,$A176,СВЦЭМ!$B$33:$B$776,O$155)+'СЕТ СН'!$I$14+СВЦЭМ!$D$10+'СЕТ СН'!$I$6-'СЕТ СН'!$I$26</f>
        <v>1583.2851074099999</v>
      </c>
      <c r="P176" s="36">
        <f>SUMIFS(СВЦЭМ!$D$33:$D$776,СВЦЭМ!$A$33:$A$776,$A176,СВЦЭМ!$B$33:$B$776,P$155)+'СЕТ СН'!$I$14+СВЦЭМ!$D$10+'СЕТ СН'!$I$6-'СЕТ СН'!$I$26</f>
        <v>1597.7740644700002</v>
      </c>
      <c r="Q176" s="36">
        <f>SUMIFS(СВЦЭМ!$D$33:$D$776,СВЦЭМ!$A$33:$A$776,$A176,СВЦЭМ!$B$33:$B$776,Q$155)+'СЕТ СН'!$I$14+СВЦЭМ!$D$10+'СЕТ СН'!$I$6-'СЕТ СН'!$I$26</f>
        <v>1600.2514267900001</v>
      </c>
      <c r="R176" s="36">
        <f>SUMIFS(СВЦЭМ!$D$33:$D$776,СВЦЭМ!$A$33:$A$776,$A176,СВЦЭМ!$B$33:$B$776,R$155)+'СЕТ СН'!$I$14+СВЦЭМ!$D$10+'СЕТ СН'!$I$6-'СЕТ СН'!$I$26</f>
        <v>1587.2334059099999</v>
      </c>
      <c r="S176" s="36">
        <f>SUMIFS(СВЦЭМ!$D$33:$D$776,СВЦЭМ!$A$33:$A$776,$A176,СВЦЭМ!$B$33:$B$776,S$155)+'СЕТ СН'!$I$14+СВЦЭМ!$D$10+'СЕТ СН'!$I$6-'СЕТ СН'!$I$26</f>
        <v>1561.1221815600002</v>
      </c>
      <c r="T176" s="36">
        <f>SUMIFS(СВЦЭМ!$D$33:$D$776,СВЦЭМ!$A$33:$A$776,$A176,СВЦЭМ!$B$33:$B$776,T$155)+'СЕТ СН'!$I$14+СВЦЭМ!$D$10+'СЕТ СН'!$I$6-'СЕТ СН'!$I$26</f>
        <v>1555.8551788700001</v>
      </c>
      <c r="U176" s="36">
        <f>SUMIFS(СВЦЭМ!$D$33:$D$776,СВЦЭМ!$A$33:$A$776,$A176,СВЦЭМ!$B$33:$B$776,U$155)+'СЕТ СН'!$I$14+СВЦЭМ!$D$10+'СЕТ СН'!$I$6-'СЕТ СН'!$I$26</f>
        <v>1555.72447053</v>
      </c>
      <c r="V176" s="36">
        <f>SUMIFS(СВЦЭМ!$D$33:$D$776,СВЦЭМ!$A$33:$A$776,$A176,СВЦЭМ!$B$33:$B$776,V$155)+'СЕТ СН'!$I$14+СВЦЭМ!$D$10+'СЕТ СН'!$I$6-'СЕТ СН'!$I$26</f>
        <v>1560.2826725499999</v>
      </c>
      <c r="W176" s="36">
        <f>SUMIFS(СВЦЭМ!$D$33:$D$776,СВЦЭМ!$A$33:$A$776,$A176,СВЦЭМ!$B$33:$B$776,W$155)+'СЕТ СН'!$I$14+СВЦЭМ!$D$10+'СЕТ СН'!$I$6-'СЕТ СН'!$I$26</f>
        <v>1580.11537847</v>
      </c>
      <c r="X176" s="36">
        <f>SUMIFS(СВЦЭМ!$D$33:$D$776,СВЦЭМ!$A$33:$A$776,$A176,СВЦЭМ!$B$33:$B$776,X$155)+'СЕТ СН'!$I$14+СВЦЭМ!$D$10+'СЕТ СН'!$I$6-'СЕТ СН'!$I$26</f>
        <v>1588.20269418</v>
      </c>
      <c r="Y176" s="36">
        <f>SUMIFS(СВЦЭМ!$D$33:$D$776,СВЦЭМ!$A$33:$A$776,$A176,СВЦЭМ!$B$33:$B$776,Y$155)+'СЕТ СН'!$I$14+СВЦЭМ!$D$10+'СЕТ СН'!$I$6-'СЕТ СН'!$I$26</f>
        <v>1611.83930289</v>
      </c>
    </row>
    <row r="177" spans="1:27" ht="15.75" x14ac:dyDescent="0.2">
      <c r="A177" s="35">
        <f t="shared" si="4"/>
        <v>44218</v>
      </c>
      <c r="B177" s="36">
        <f>SUMIFS(СВЦЭМ!$D$33:$D$776,СВЦЭМ!$A$33:$A$776,$A177,СВЦЭМ!$B$33:$B$776,B$155)+'СЕТ СН'!$I$14+СВЦЭМ!$D$10+'СЕТ СН'!$I$6-'СЕТ СН'!$I$26</f>
        <v>1584.9302722799998</v>
      </c>
      <c r="C177" s="36">
        <f>SUMIFS(СВЦЭМ!$D$33:$D$776,СВЦЭМ!$A$33:$A$776,$A177,СВЦЭМ!$B$33:$B$776,C$155)+'СЕТ СН'!$I$14+СВЦЭМ!$D$10+'СЕТ СН'!$I$6-'СЕТ СН'!$I$26</f>
        <v>1620.0600681400001</v>
      </c>
      <c r="D177" s="36">
        <f>SUMIFS(СВЦЭМ!$D$33:$D$776,СВЦЭМ!$A$33:$A$776,$A177,СВЦЭМ!$B$33:$B$776,D$155)+'СЕТ СН'!$I$14+СВЦЭМ!$D$10+'СЕТ СН'!$I$6-'СЕТ СН'!$I$26</f>
        <v>1662.3768796499999</v>
      </c>
      <c r="E177" s="36">
        <f>SUMIFS(СВЦЭМ!$D$33:$D$776,СВЦЭМ!$A$33:$A$776,$A177,СВЦЭМ!$B$33:$B$776,E$155)+'СЕТ СН'!$I$14+СВЦЭМ!$D$10+'СЕТ СН'!$I$6-'СЕТ СН'!$I$26</f>
        <v>1679.3033137299999</v>
      </c>
      <c r="F177" s="36">
        <f>SUMIFS(СВЦЭМ!$D$33:$D$776,СВЦЭМ!$A$33:$A$776,$A177,СВЦЭМ!$B$33:$B$776,F$155)+'СЕТ СН'!$I$14+СВЦЭМ!$D$10+'СЕТ СН'!$I$6-'СЕТ СН'!$I$26</f>
        <v>1693.5495930799998</v>
      </c>
      <c r="G177" s="36">
        <f>SUMIFS(СВЦЭМ!$D$33:$D$776,СВЦЭМ!$A$33:$A$776,$A177,СВЦЭМ!$B$33:$B$776,G$155)+'СЕТ СН'!$I$14+СВЦЭМ!$D$10+'СЕТ СН'!$I$6-'СЕТ СН'!$I$26</f>
        <v>1675.1996313700001</v>
      </c>
      <c r="H177" s="36">
        <f>SUMIFS(СВЦЭМ!$D$33:$D$776,СВЦЭМ!$A$33:$A$776,$A177,СВЦЭМ!$B$33:$B$776,H$155)+'СЕТ СН'!$I$14+СВЦЭМ!$D$10+'СЕТ СН'!$I$6-'СЕТ СН'!$I$26</f>
        <v>1633.7998096400001</v>
      </c>
      <c r="I177" s="36">
        <f>SUMIFS(СВЦЭМ!$D$33:$D$776,СВЦЭМ!$A$33:$A$776,$A177,СВЦЭМ!$B$33:$B$776,I$155)+'СЕТ СН'!$I$14+СВЦЭМ!$D$10+'СЕТ СН'!$I$6-'СЕТ СН'!$I$26</f>
        <v>1602.50523694</v>
      </c>
      <c r="J177" s="36">
        <f>SUMIFS(СВЦЭМ!$D$33:$D$776,СВЦЭМ!$A$33:$A$776,$A177,СВЦЭМ!$B$33:$B$776,J$155)+'СЕТ СН'!$I$14+СВЦЭМ!$D$10+'СЕТ СН'!$I$6-'СЕТ СН'!$I$26</f>
        <v>1574.2082573799998</v>
      </c>
      <c r="K177" s="36">
        <f>SUMIFS(СВЦЭМ!$D$33:$D$776,СВЦЭМ!$A$33:$A$776,$A177,СВЦЭМ!$B$33:$B$776,K$155)+'СЕТ СН'!$I$14+СВЦЭМ!$D$10+'СЕТ СН'!$I$6-'СЕТ СН'!$I$26</f>
        <v>1563.3806369200001</v>
      </c>
      <c r="L177" s="36">
        <f>SUMIFS(СВЦЭМ!$D$33:$D$776,СВЦЭМ!$A$33:$A$776,$A177,СВЦЭМ!$B$33:$B$776,L$155)+'СЕТ СН'!$I$14+СВЦЭМ!$D$10+'СЕТ СН'!$I$6-'СЕТ СН'!$I$26</f>
        <v>1558.1930167</v>
      </c>
      <c r="M177" s="36">
        <f>SUMIFS(СВЦЭМ!$D$33:$D$776,СВЦЭМ!$A$33:$A$776,$A177,СВЦЭМ!$B$33:$B$776,M$155)+'СЕТ СН'!$I$14+СВЦЭМ!$D$10+'СЕТ СН'!$I$6-'СЕТ СН'!$I$26</f>
        <v>1562.62418854</v>
      </c>
      <c r="N177" s="36">
        <f>SUMIFS(СВЦЭМ!$D$33:$D$776,СВЦЭМ!$A$33:$A$776,$A177,СВЦЭМ!$B$33:$B$776,N$155)+'СЕТ СН'!$I$14+СВЦЭМ!$D$10+'СЕТ СН'!$I$6-'СЕТ СН'!$I$26</f>
        <v>1570.6367830700001</v>
      </c>
      <c r="O177" s="36">
        <f>SUMIFS(СВЦЭМ!$D$33:$D$776,СВЦЭМ!$A$33:$A$776,$A177,СВЦЭМ!$B$33:$B$776,O$155)+'СЕТ СН'!$I$14+СВЦЭМ!$D$10+'СЕТ СН'!$I$6-'СЕТ СН'!$I$26</f>
        <v>1599.2049061900002</v>
      </c>
      <c r="P177" s="36">
        <f>SUMIFS(СВЦЭМ!$D$33:$D$776,СВЦЭМ!$A$33:$A$776,$A177,СВЦЭМ!$B$33:$B$776,P$155)+'СЕТ СН'!$I$14+СВЦЭМ!$D$10+'СЕТ СН'!$I$6-'СЕТ СН'!$I$26</f>
        <v>1607.9393512800002</v>
      </c>
      <c r="Q177" s="36">
        <f>SUMIFS(СВЦЭМ!$D$33:$D$776,СВЦЭМ!$A$33:$A$776,$A177,СВЦЭМ!$B$33:$B$776,Q$155)+'СЕТ СН'!$I$14+СВЦЭМ!$D$10+'СЕТ СН'!$I$6-'СЕТ СН'!$I$26</f>
        <v>1614.5018218</v>
      </c>
      <c r="R177" s="36">
        <f>SUMIFS(СВЦЭМ!$D$33:$D$776,СВЦЭМ!$A$33:$A$776,$A177,СВЦЭМ!$B$33:$B$776,R$155)+'СЕТ СН'!$I$14+СВЦЭМ!$D$10+'СЕТ СН'!$I$6-'СЕТ СН'!$I$26</f>
        <v>1601.1035481600002</v>
      </c>
      <c r="S177" s="36">
        <f>SUMIFS(СВЦЭМ!$D$33:$D$776,СВЦЭМ!$A$33:$A$776,$A177,СВЦЭМ!$B$33:$B$776,S$155)+'СЕТ СН'!$I$14+СВЦЭМ!$D$10+'СЕТ СН'!$I$6-'СЕТ СН'!$I$26</f>
        <v>1584.7868693400001</v>
      </c>
      <c r="T177" s="36">
        <f>SUMIFS(СВЦЭМ!$D$33:$D$776,СВЦЭМ!$A$33:$A$776,$A177,СВЦЭМ!$B$33:$B$776,T$155)+'СЕТ СН'!$I$14+СВЦЭМ!$D$10+'СЕТ СН'!$I$6-'СЕТ СН'!$I$26</f>
        <v>1563.2096326000001</v>
      </c>
      <c r="U177" s="36">
        <f>SUMIFS(СВЦЭМ!$D$33:$D$776,СВЦЭМ!$A$33:$A$776,$A177,СВЦЭМ!$B$33:$B$776,U$155)+'СЕТ СН'!$I$14+СВЦЭМ!$D$10+'СЕТ СН'!$I$6-'СЕТ СН'!$I$26</f>
        <v>1563.4685587700001</v>
      </c>
      <c r="V177" s="36">
        <f>SUMIFS(СВЦЭМ!$D$33:$D$776,СВЦЭМ!$A$33:$A$776,$A177,СВЦЭМ!$B$33:$B$776,V$155)+'СЕТ СН'!$I$14+СВЦЭМ!$D$10+'СЕТ СН'!$I$6-'СЕТ СН'!$I$26</f>
        <v>1572.9362143899998</v>
      </c>
      <c r="W177" s="36">
        <f>SUMIFS(СВЦЭМ!$D$33:$D$776,СВЦЭМ!$A$33:$A$776,$A177,СВЦЭМ!$B$33:$B$776,W$155)+'СЕТ СН'!$I$14+СВЦЭМ!$D$10+'СЕТ СН'!$I$6-'СЕТ СН'!$I$26</f>
        <v>1591.1729138800001</v>
      </c>
      <c r="X177" s="36">
        <f>SUMIFS(СВЦЭМ!$D$33:$D$776,СВЦЭМ!$A$33:$A$776,$A177,СВЦЭМ!$B$33:$B$776,X$155)+'СЕТ СН'!$I$14+СВЦЭМ!$D$10+'СЕТ СН'!$I$6-'СЕТ СН'!$I$26</f>
        <v>1601.4124010099999</v>
      </c>
      <c r="Y177" s="36">
        <f>SUMIFS(СВЦЭМ!$D$33:$D$776,СВЦЭМ!$A$33:$A$776,$A177,СВЦЭМ!$B$33:$B$776,Y$155)+'СЕТ СН'!$I$14+СВЦЭМ!$D$10+'СЕТ СН'!$I$6-'СЕТ СН'!$I$26</f>
        <v>1622.9450509600001</v>
      </c>
    </row>
    <row r="178" spans="1:27" ht="15.75" x14ac:dyDescent="0.2">
      <c r="A178" s="35">
        <f t="shared" si="4"/>
        <v>44219</v>
      </c>
      <c r="B178" s="36">
        <f>SUMIFS(СВЦЭМ!$D$33:$D$776,СВЦЭМ!$A$33:$A$776,$A178,СВЦЭМ!$B$33:$B$776,B$155)+'СЕТ СН'!$I$14+СВЦЭМ!$D$10+'СЕТ СН'!$I$6-'СЕТ СН'!$I$26</f>
        <v>1632.3711589999998</v>
      </c>
      <c r="C178" s="36">
        <f>SUMIFS(СВЦЭМ!$D$33:$D$776,СВЦЭМ!$A$33:$A$776,$A178,СВЦЭМ!$B$33:$B$776,C$155)+'СЕТ СН'!$I$14+СВЦЭМ!$D$10+'СЕТ СН'!$I$6-'СЕТ СН'!$I$26</f>
        <v>1646.9557142100002</v>
      </c>
      <c r="D178" s="36">
        <f>SUMIFS(СВЦЭМ!$D$33:$D$776,СВЦЭМ!$A$33:$A$776,$A178,СВЦЭМ!$B$33:$B$776,D$155)+'СЕТ СН'!$I$14+СВЦЭМ!$D$10+'СЕТ СН'!$I$6-'СЕТ СН'!$I$26</f>
        <v>1669.8592125800001</v>
      </c>
      <c r="E178" s="36">
        <f>SUMIFS(СВЦЭМ!$D$33:$D$776,СВЦЭМ!$A$33:$A$776,$A178,СВЦЭМ!$B$33:$B$776,E$155)+'СЕТ СН'!$I$14+СВЦЭМ!$D$10+'СЕТ СН'!$I$6-'СЕТ СН'!$I$26</f>
        <v>1677.8736712800001</v>
      </c>
      <c r="F178" s="36">
        <f>SUMIFS(СВЦЭМ!$D$33:$D$776,СВЦЭМ!$A$33:$A$776,$A178,СВЦЭМ!$B$33:$B$776,F$155)+'СЕТ СН'!$I$14+СВЦЭМ!$D$10+'СЕТ СН'!$I$6-'СЕТ СН'!$I$26</f>
        <v>1685.2010275799998</v>
      </c>
      <c r="G178" s="36">
        <f>SUMIFS(СВЦЭМ!$D$33:$D$776,СВЦЭМ!$A$33:$A$776,$A178,СВЦЭМ!$B$33:$B$776,G$155)+'СЕТ СН'!$I$14+СВЦЭМ!$D$10+'СЕТ СН'!$I$6-'СЕТ СН'!$I$26</f>
        <v>1674.3021789600002</v>
      </c>
      <c r="H178" s="36">
        <f>SUMIFS(СВЦЭМ!$D$33:$D$776,СВЦЭМ!$A$33:$A$776,$A178,СВЦЭМ!$B$33:$B$776,H$155)+'СЕТ СН'!$I$14+СВЦЭМ!$D$10+'СЕТ СН'!$I$6-'СЕТ СН'!$I$26</f>
        <v>1653.1043304499999</v>
      </c>
      <c r="I178" s="36">
        <f>SUMIFS(СВЦЭМ!$D$33:$D$776,СВЦЭМ!$A$33:$A$776,$A178,СВЦЭМ!$B$33:$B$776,I$155)+'СЕТ СН'!$I$14+СВЦЭМ!$D$10+'СЕТ СН'!$I$6-'СЕТ СН'!$I$26</f>
        <v>1639.0244789899998</v>
      </c>
      <c r="J178" s="36">
        <f>SUMIFS(СВЦЭМ!$D$33:$D$776,СВЦЭМ!$A$33:$A$776,$A178,СВЦЭМ!$B$33:$B$776,J$155)+'СЕТ СН'!$I$14+СВЦЭМ!$D$10+'СЕТ СН'!$I$6-'СЕТ СН'!$I$26</f>
        <v>1598.6364589899999</v>
      </c>
      <c r="K178" s="36">
        <f>SUMIFS(СВЦЭМ!$D$33:$D$776,СВЦЭМ!$A$33:$A$776,$A178,СВЦЭМ!$B$33:$B$776,K$155)+'СЕТ СН'!$I$14+СВЦЭМ!$D$10+'СЕТ СН'!$I$6-'СЕТ СН'!$I$26</f>
        <v>1562.1382244199999</v>
      </c>
      <c r="L178" s="36">
        <f>SUMIFS(СВЦЭМ!$D$33:$D$776,СВЦЭМ!$A$33:$A$776,$A178,СВЦЭМ!$B$33:$B$776,L$155)+'СЕТ СН'!$I$14+СВЦЭМ!$D$10+'СЕТ СН'!$I$6-'СЕТ СН'!$I$26</f>
        <v>1547.72468669</v>
      </c>
      <c r="M178" s="36">
        <f>SUMIFS(СВЦЭМ!$D$33:$D$776,СВЦЭМ!$A$33:$A$776,$A178,СВЦЭМ!$B$33:$B$776,M$155)+'СЕТ СН'!$I$14+СВЦЭМ!$D$10+'СЕТ СН'!$I$6-'СЕТ СН'!$I$26</f>
        <v>1551.2276742899999</v>
      </c>
      <c r="N178" s="36">
        <f>SUMIFS(СВЦЭМ!$D$33:$D$776,СВЦЭМ!$A$33:$A$776,$A178,СВЦЭМ!$B$33:$B$776,N$155)+'СЕТ СН'!$I$14+СВЦЭМ!$D$10+'СЕТ СН'!$I$6-'СЕТ СН'!$I$26</f>
        <v>1560.7607491200001</v>
      </c>
      <c r="O178" s="36">
        <f>SUMIFS(СВЦЭМ!$D$33:$D$776,СВЦЭМ!$A$33:$A$776,$A178,СВЦЭМ!$B$33:$B$776,O$155)+'СЕТ СН'!$I$14+СВЦЭМ!$D$10+'СЕТ СН'!$I$6-'СЕТ СН'!$I$26</f>
        <v>1573.4515121700001</v>
      </c>
      <c r="P178" s="36">
        <f>SUMIFS(СВЦЭМ!$D$33:$D$776,СВЦЭМ!$A$33:$A$776,$A178,СВЦЭМ!$B$33:$B$776,P$155)+'СЕТ СН'!$I$14+СВЦЭМ!$D$10+'СЕТ СН'!$I$6-'СЕТ СН'!$I$26</f>
        <v>1604.2184340600002</v>
      </c>
      <c r="Q178" s="36">
        <f>SUMIFS(СВЦЭМ!$D$33:$D$776,СВЦЭМ!$A$33:$A$776,$A178,СВЦЭМ!$B$33:$B$776,Q$155)+'СЕТ СН'!$I$14+СВЦЭМ!$D$10+'СЕТ СН'!$I$6-'СЕТ СН'!$I$26</f>
        <v>1613.8514268099998</v>
      </c>
      <c r="R178" s="36">
        <f>SUMIFS(СВЦЭМ!$D$33:$D$776,СВЦЭМ!$A$33:$A$776,$A178,СВЦЭМ!$B$33:$B$776,R$155)+'СЕТ СН'!$I$14+СВЦЭМ!$D$10+'СЕТ СН'!$I$6-'СЕТ СН'!$I$26</f>
        <v>1603.7669466900002</v>
      </c>
      <c r="S178" s="36">
        <f>SUMIFS(СВЦЭМ!$D$33:$D$776,СВЦЭМ!$A$33:$A$776,$A178,СВЦЭМ!$B$33:$B$776,S$155)+'СЕТ СН'!$I$14+СВЦЭМ!$D$10+'СЕТ СН'!$I$6-'СЕТ СН'!$I$26</f>
        <v>1582.8390191099998</v>
      </c>
      <c r="T178" s="36">
        <f>SUMIFS(СВЦЭМ!$D$33:$D$776,СВЦЭМ!$A$33:$A$776,$A178,СВЦЭМ!$B$33:$B$776,T$155)+'СЕТ СН'!$I$14+СВЦЭМ!$D$10+'СЕТ СН'!$I$6-'СЕТ СН'!$I$26</f>
        <v>1554.2261745299998</v>
      </c>
      <c r="U178" s="36">
        <f>SUMIFS(СВЦЭМ!$D$33:$D$776,СВЦЭМ!$A$33:$A$776,$A178,СВЦЭМ!$B$33:$B$776,U$155)+'СЕТ СН'!$I$14+СВЦЭМ!$D$10+'СЕТ СН'!$I$6-'СЕТ СН'!$I$26</f>
        <v>1552.4848726699997</v>
      </c>
      <c r="V178" s="36">
        <f>SUMIFS(СВЦЭМ!$D$33:$D$776,СВЦЭМ!$A$33:$A$776,$A178,СВЦЭМ!$B$33:$B$776,V$155)+'СЕТ СН'!$I$14+СВЦЭМ!$D$10+'СЕТ СН'!$I$6-'СЕТ СН'!$I$26</f>
        <v>1565.8502690999999</v>
      </c>
      <c r="W178" s="36">
        <f>SUMIFS(СВЦЭМ!$D$33:$D$776,СВЦЭМ!$A$33:$A$776,$A178,СВЦЭМ!$B$33:$B$776,W$155)+'СЕТ СН'!$I$14+СВЦЭМ!$D$10+'СЕТ СН'!$I$6-'СЕТ СН'!$I$26</f>
        <v>1582.9825713199998</v>
      </c>
      <c r="X178" s="36">
        <f>SUMIFS(СВЦЭМ!$D$33:$D$776,СВЦЭМ!$A$33:$A$776,$A178,СВЦЭМ!$B$33:$B$776,X$155)+'СЕТ СН'!$I$14+СВЦЭМ!$D$10+'СЕТ СН'!$I$6-'СЕТ СН'!$I$26</f>
        <v>1588.89698112</v>
      </c>
      <c r="Y178" s="36">
        <f>SUMIFS(СВЦЭМ!$D$33:$D$776,СВЦЭМ!$A$33:$A$776,$A178,СВЦЭМ!$B$33:$B$776,Y$155)+'СЕТ СН'!$I$14+СВЦЭМ!$D$10+'СЕТ СН'!$I$6-'СЕТ СН'!$I$26</f>
        <v>1609.4919152000002</v>
      </c>
    </row>
    <row r="179" spans="1:27" ht="15.75" x14ac:dyDescent="0.2">
      <c r="A179" s="35">
        <f t="shared" si="4"/>
        <v>44220</v>
      </c>
      <c r="B179" s="36">
        <f>SUMIFS(СВЦЭМ!$D$33:$D$776,СВЦЭМ!$A$33:$A$776,$A179,СВЦЭМ!$B$33:$B$776,B$155)+'СЕТ СН'!$I$14+СВЦЭМ!$D$10+'СЕТ СН'!$I$6-'СЕТ СН'!$I$26</f>
        <v>1607.6790039399998</v>
      </c>
      <c r="C179" s="36">
        <f>SUMIFS(СВЦЭМ!$D$33:$D$776,СВЦЭМ!$A$33:$A$776,$A179,СВЦЭМ!$B$33:$B$776,C$155)+'СЕТ СН'!$I$14+СВЦЭМ!$D$10+'СЕТ СН'!$I$6-'СЕТ СН'!$I$26</f>
        <v>1642.39945076</v>
      </c>
      <c r="D179" s="36">
        <f>SUMIFS(СВЦЭМ!$D$33:$D$776,СВЦЭМ!$A$33:$A$776,$A179,СВЦЭМ!$B$33:$B$776,D$155)+'СЕТ СН'!$I$14+СВЦЭМ!$D$10+'СЕТ СН'!$I$6-'СЕТ СН'!$I$26</f>
        <v>1659.1208084599998</v>
      </c>
      <c r="E179" s="36">
        <f>SUMIFS(СВЦЭМ!$D$33:$D$776,СВЦЭМ!$A$33:$A$776,$A179,СВЦЭМ!$B$33:$B$776,E$155)+'СЕТ СН'!$I$14+СВЦЭМ!$D$10+'СЕТ СН'!$I$6-'СЕТ СН'!$I$26</f>
        <v>1666.2036001900001</v>
      </c>
      <c r="F179" s="36">
        <f>SUMIFS(СВЦЭМ!$D$33:$D$776,СВЦЭМ!$A$33:$A$776,$A179,СВЦЭМ!$B$33:$B$776,F$155)+'СЕТ СН'!$I$14+СВЦЭМ!$D$10+'СЕТ СН'!$I$6-'СЕТ СН'!$I$26</f>
        <v>1683.6018343700002</v>
      </c>
      <c r="G179" s="36">
        <f>SUMIFS(СВЦЭМ!$D$33:$D$776,СВЦЭМ!$A$33:$A$776,$A179,СВЦЭМ!$B$33:$B$776,G$155)+'СЕТ СН'!$I$14+СВЦЭМ!$D$10+'СЕТ СН'!$I$6-'СЕТ СН'!$I$26</f>
        <v>1672.6115261499999</v>
      </c>
      <c r="H179" s="36">
        <f>SUMIFS(СВЦЭМ!$D$33:$D$776,СВЦЭМ!$A$33:$A$776,$A179,СВЦЭМ!$B$33:$B$776,H$155)+'СЕТ СН'!$I$14+СВЦЭМ!$D$10+'СЕТ СН'!$I$6-'СЕТ СН'!$I$26</f>
        <v>1653.25800368</v>
      </c>
      <c r="I179" s="36">
        <f>SUMIFS(СВЦЭМ!$D$33:$D$776,СВЦЭМ!$A$33:$A$776,$A179,СВЦЭМ!$B$33:$B$776,I$155)+'СЕТ СН'!$I$14+СВЦЭМ!$D$10+'СЕТ СН'!$I$6-'СЕТ СН'!$I$26</f>
        <v>1638.1895374400001</v>
      </c>
      <c r="J179" s="36">
        <f>SUMIFS(СВЦЭМ!$D$33:$D$776,СВЦЭМ!$A$33:$A$776,$A179,СВЦЭМ!$B$33:$B$776,J$155)+'СЕТ СН'!$I$14+СВЦЭМ!$D$10+'СЕТ СН'!$I$6-'СЕТ СН'!$I$26</f>
        <v>1601.3624342900002</v>
      </c>
      <c r="K179" s="36">
        <f>SUMIFS(СВЦЭМ!$D$33:$D$776,СВЦЭМ!$A$33:$A$776,$A179,СВЦЭМ!$B$33:$B$776,K$155)+'СЕТ СН'!$I$14+СВЦЭМ!$D$10+'СЕТ СН'!$I$6-'СЕТ СН'!$I$26</f>
        <v>1566.13455557</v>
      </c>
      <c r="L179" s="36">
        <f>SUMIFS(СВЦЭМ!$D$33:$D$776,СВЦЭМ!$A$33:$A$776,$A179,СВЦЭМ!$B$33:$B$776,L$155)+'СЕТ СН'!$I$14+СВЦЭМ!$D$10+'СЕТ СН'!$I$6-'СЕТ СН'!$I$26</f>
        <v>1550.2002814799998</v>
      </c>
      <c r="M179" s="36">
        <f>SUMIFS(СВЦЭМ!$D$33:$D$776,СВЦЭМ!$A$33:$A$776,$A179,СВЦЭМ!$B$33:$B$776,M$155)+'СЕТ СН'!$I$14+СВЦЭМ!$D$10+'СЕТ СН'!$I$6-'СЕТ СН'!$I$26</f>
        <v>1555.2683952100001</v>
      </c>
      <c r="N179" s="36">
        <f>SUMIFS(СВЦЭМ!$D$33:$D$776,СВЦЭМ!$A$33:$A$776,$A179,СВЦЭМ!$B$33:$B$776,N$155)+'СЕТ СН'!$I$14+СВЦЭМ!$D$10+'СЕТ СН'!$I$6-'СЕТ СН'!$I$26</f>
        <v>1564.9397444299998</v>
      </c>
      <c r="O179" s="36">
        <f>SUMIFS(СВЦЭМ!$D$33:$D$776,СВЦЭМ!$A$33:$A$776,$A179,СВЦЭМ!$B$33:$B$776,O$155)+'СЕТ СН'!$I$14+СВЦЭМ!$D$10+'СЕТ СН'!$I$6-'СЕТ СН'!$I$26</f>
        <v>1584.0218626800001</v>
      </c>
      <c r="P179" s="36">
        <f>SUMIFS(СВЦЭМ!$D$33:$D$776,СВЦЭМ!$A$33:$A$776,$A179,СВЦЭМ!$B$33:$B$776,P$155)+'СЕТ СН'!$I$14+СВЦЭМ!$D$10+'СЕТ СН'!$I$6-'СЕТ СН'!$I$26</f>
        <v>1620.68754906</v>
      </c>
      <c r="Q179" s="36">
        <f>SUMIFS(СВЦЭМ!$D$33:$D$776,СВЦЭМ!$A$33:$A$776,$A179,СВЦЭМ!$B$33:$B$776,Q$155)+'СЕТ СН'!$I$14+СВЦЭМ!$D$10+'СЕТ СН'!$I$6-'СЕТ СН'!$I$26</f>
        <v>1628.4329119499998</v>
      </c>
      <c r="R179" s="36">
        <f>SUMIFS(СВЦЭМ!$D$33:$D$776,СВЦЭМ!$A$33:$A$776,$A179,СВЦЭМ!$B$33:$B$776,R$155)+'СЕТ СН'!$I$14+СВЦЭМ!$D$10+'СЕТ СН'!$I$6-'СЕТ СН'!$I$26</f>
        <v>1612.4493692999999</v>
      </c>
      <c r="S179" s="36">
        <f>SUMIFS(СВЦЭМ!$D$33:$D$776,СВЦЭМ!$A$33:$A$776,$A179,СВЦЭМ!$B$33:$B$776,S$155)+'СЕТ СН'!$I$14+СВЦЭМ!$D$10+'СЕТ СН'!$I$6-'СЕТ СН'!$I$26</f>
        <v>1590.9023535900001</v>
      </c>
      <c r="T179" s="36">
        <f>SUMIFS(СВЦЭМ!$D$33:$D$776,СВЦЭМ!$A$33:$A$776,$A179,СВЦЭМ!$B$33:$B$776,T$155)+'СЕТ СН'!$I$14+СВЦЭМ!$D$10+'СЕТ СН'!$I$6-'СЕТ СН'!$I$26</f>
        <v>1547.9361376299998</v>
      </c>
      <c r="U179" s="36">
        <f>SUMIFS(СВЦЭМ!$D$33:$D$776,СВЦЭМ!$A$33:$A$776,$A179,СВЦЭМ!$B$33:$B$776,U$155)+'СЕТ СН'!$I$14+СВЦЭМ!$D$10+'СЕТ СН'!$I$6-'СЕТ СН'!$I$26</f>
        <v>1542.03199292</v>
      </c>
      <c r="V179" s="36">
        <f>SUMIFS(СВЦЭМ!$D$33:$D$776,СВЦЭМ!$A$33:$A$776,$A179,СВЦЭМ!$B$33:$B$776,V$155)+'СЕТ СН'!$I$14+СВЦЭМ!$D$10+'СЕТ СН'!$I$6-'СЕТ СН'!$I$26</f>
        <v>1540.3641047199999</v>
      </c>
      <c r="W179" s="36">
        <f>SUMIFS(СВЦЭМ!$D$33:$D$776,СВЦЭМ!$A$33:$A$776,$A179,СВЦЭМ!$B$33:$B$776,W$155)+'СЕТ СН'!$I$14+СВЦЭМ!$D$10+'СЕТ СН'!$I$6-'СЕТ СН'!$I$26</f>
        <v>1557.8766618700001</v>
      </c>
      <c r="X179" s="36">
        <f>SUMIFS(СВЦЭМ!$D$33:$D$776,СВЦЭМ!$A$33:$A$776,$A179,СВЦЭМ!$B$33:$B$776,X$155)+'СЕТ СН'!$I$14+СВЦЭМ!$D$10+'СЕТ СН'!$I$6-'СЕТ СН'!$I$26</f>
        <v>1580.7954055499999</v>
      </c>
      <c r="Y179" s="36">
        <f>SUMIFS(СВЦЭМ!$D$33:$D$776,СВЦЭМ!$A$33:$A$776,$A179,СВЦЭМ!$B$33:$B$776,Y$155)+'СЕТ СН'!$I$14+СВЦЭМ!$D$10+'СЕТ СН'!$I$6-'СЕТ СН'!$I$26</f>
        <v>1602.7768903000001</v>
      </c>
    </row>
    <row r="180" spans="1:27" ht="15.75" x14ac:dyDescent="0.2">
      <c r="A180" s="35">
        <f t="shared" si="4"/>
        <v>44221</v>
      </c>
      <c r="B180" s="36">
        <f>SUMIFS(СВЦЭМ!$D$33:$D$776,СВЦЭМ!$A$33:$A$776,$A180,СВЦЭМ!$B$33:$B$776,B$155)+'СЕТ СН'!$I$14+СВЦЭМ!$D$10+'СЕТ СН'!$I$6-'СЕТ СН'!$I$26</f>
        <v>1618.0803607600001</v>
      </c>
      <c r="C180" s="36">
        <f>SUMIFS(СВЦЭМ!$D$33:$D$776,СВЦЭМ!$A$33:$A$776,$A180,СВЦЭМ!$B$33:$B$776,C$155)+'СЕТ СН'!$I$14+СВЦЭМ!$D$10+'СЕТ СН'!$I$6-'СЕТ СН'!$I$26</f>
        <v>1645.81563525</v>
      </c>
      <c r="D180" s="36">
        <f>SUMIFS(СВЦЭМ!$D$33:$D$776,СВЦЭМ!$A$33:$A$776,$A180,СВЦЭМ!$B$33:$B$776,D$155)+'СЕТ СН'!$I$14+СВЦЭМ!$D$10+'СЕТ СН'!$I$6-'СЕТ СН'!$I$26</f>
        <v>1660.2341016800001</v>
      </c>
      <c r="E180" s="36">
        <f>SUMIFS(СВЦЭМ!$D$33:$D$776,СВЦЭМ!$A$33:$A$776,$A180,СВЦЭМ!$B$33:$B$776,E$155)+'СЕТ СН'!$I$14+СВЦЭМ!$D$10+'СЕТ СН'!$I$6-'СЕТ СН'!$I$26</f>
        <v>1672.7065025100001</v>
      </c>
      <c r="F180" s="36">
        <f>SUMIFS(СВЦЭМ!$D$33:$D$776,СВЦЭМ!$A$33:$A$776,$A180,СВЦЭМ!$B$33:$B$776,F$155)+'СЕТ СН'!$I$14+СВЦЭМ!$D$10+'СЕТ СН'!$I$6-'СЕТ СН'!$I$26</f>
        <v>1690.2142997300002</v>
      </c>
      <c r="G180" s="36">
        <f>SUMIFS(СВЦЭМ!$D$33:$D$776,СВЦЭМ!$A$33:$A$776,$A180,СВЦЭМ!$B$33:$B$776,G$155)+'СЕТ СН'!$I$14+СВЦЭМ!$D$10+'СЕТ СН'!$I$6-'СЕТ СН'!$I$26</f>
        <v>1674.1852235800002</v>
      </c>
      <c r="H180" s="36">
        <f>SUMIFS(СВЦЭМ!$D$33:$D$776,СВЦЭМ!$A$33:$A$776,$A180,СВЦЭМ!$B$33:$B$776,H$155)+'СЕТ СН'!$I$14+СВЦЭМ!$D$10+'СЕТ СН'!$I$6-'СЕТ СН'!$I$26</f>
        <v>1637.6119658399998</v>
      </c>
      <c r="I180" s="36">
        <f>SUMIFS(СВЦЭМ!$D$33:$D$776,СВЦЭМ!$A$33:$A$776,$A180,СВЦЭМ!$B$33:$B$776,I$155)+'СЕТ СН'!$I$14+СВЦЭМ!$D$10+'СЕТ СН'!$I$6-'СЕТ СН'!$I$26</f>
        <v>1611.6460231000001</v>
      </c>
      <c r="J180" s="36">
        <f>SUMIFS(СВЦЭМ!$D$33:$D$776,СВЦЭМ!$A$33:$A$776,$A180,СВЦЭМ!$B$33:$B$776,J$155)+'СЕТ СН'!$I$14+СВЦЭМ!$D$10+'СЕТ СН'!$I$6-'СЕТ СН'!$I$26</f>
        <v>1582.11061423</v>
      </c>
      <c r="K180" s="36">
        <f>SUMIFS(СВЦЭМ!$D$33:$D$776,СВЦЭМ!$A$33:$A$776,$A180,СВЦЭМ!$B$33:$B$776,K$155)+'СЕТ СН'!$I$14+СВЦЭМ!$D$10+'СЕТ СН'!$I$6-'СЕТ СН'!$I$26</f>
        <v>1577.69394973</v>
      </c>
      <c r="L180" s="36">
        <f>SUMIFS(СВЦЭМ!$D$33:$D$776,СВЦЭМ!$A$33:$A$776,$A180,СВЦЭМ!$B$33:$B$776,L$155)+'СЕТ СН'!$I$14+СВЦЭМ!$D$10+'СЕТ СН'!$I$6-'СЕТ СН'!$I$26</f>
        <v>1565.4115716800002</v>
      </c>
      <c r="M180" s="36">
        <f>SUMIFS(СВЦЭМ!$D$33:$D$776,СВЦЭМ!$A$33:$A$776,$A180,СВЦЭМ!$B$33:$B$776,M$155)+'СЕТ СН'!$I$14+СВЦЭМ!$D$10+'СЕТ СН'!$I$6-'СЕТ СН'!$I$26</f>
        <v>1570.11094693</v>
      </c>
      <c r="N180" s="36">
        <f>SUMIFS(СВЦЭМ!$D$33:$D$776,СВЦЭМ!$A$33:$A$776,$A180,СВЦЭМ!$B$33:$B$776,N$155)+'СЕТ СН'!$I$14+СВЦЭМ!$D$10+'СЕТ СН'!$I$6-'СЕТ СН'!$I$26</f>
        <v>1576.2820932999998</v>
      </c>
      <c r="O180" s="36">
        <f>SUMIFS(СВЦЭМ!$D$33:$D$776,СВЦЭМ!$A$33:$A$776,$A180,СВЦЭМ!$B$33:$B$776,O$155)+'СЕТ СН'!$I$14+СВЦЭМ!$D$10+'СЕТ СН'!$I$6-'СЕТ СН'!$I$26</f>
        <v>1582.9520575500001</v>
      </c>
      <c r="P180" s="36">
        <f>SUMIFS(СВЦЭМ!$D$33:$D$776,СВЦЭМ!$A$33:$A$776,$A180,СВЦЭМ!$B$33:$B$776,P$155)+'СЕТ СН'!$I$14+СВЦЭМ!$D$10+'СЕТ СН'!$I$6-'СЕТ СН'!$I$26</f>
        <v>1585.3152772600001</v>
      </c>
      <c r="Q180" s="36">
        <f>SUMIFS(СВЦЭМ!$D$33:$D$776,СВЦЭМ!$A$33:$A$776,$A180,СВЦЭМ!$B$33:$B$776,Q$155)+'СЕТ СН'!$I$14+СВЦЭМ!$D$10+'СЕТ СН'!$I$6-'СЕТ СН'!$I$26</f>
        <v>1586.5658232800001</v>
      </c>
      <c r="R180" s="36">
        <f>SUMIFS(СВЦЭМ!$D$33:$D$776,СВЦЭМ!$A$33:$A$776,$A180,СВЦЭМ!$B$33:$B$776,R$155)+'СЕТ СН'!$I$14+СВЦЭМ!$D$10+'СЕТ СН'!$I$6-'СЕТ СН'!$I$26</f>
        <v>1586.3227609400001</v>
      </c>
      <c r="S180" s="36">
        <f>SUMIFS(СВЦЭМ!$D$33:$D$776,СВЦЭМ!$A$33:$A$776,$A180,СВЦЭМ!$B$33:$B$776,S$155)+'СЕТ СН'!$I$14+СВЦЭМ!$D$10+'СЕТ СН'!$I$6-'СЕТ СН'!$I$26</f>
        <v>1579.7106341899998</v>
      </c>
      <c r="T180" s="36">
        <f>SUMIFS(СВЦЭМ!$D$33:$D$776,СВЦЭМ!$A$33:$A$776,$A180,СВЦЭМ!$B$33:$B$776,T$155)+'СЕТ СН'!$I$14+СВЦЭМ!$D$10+'СЕТ СН'!$I$6-'СЕТ СН'!$I$26</f>
        <v>1555.8611491799998</v>
      </c>
      <c r="U180" s="36">
        <f>SUMIFS(СВЦЭМ!$D$33:$D$776,СВЦЭМ!$A$33:$A$776,$A180,СВЦЭМ!$B$33:$B$776,U$155)+'СЕТ СН'!$I$14+СВЦЭМ!$D$10+'СЕТ СН'!$I$6-'СЕТ СН'!$I$26</f>
        <v>1555.59194475</v>
      </c>
      <c r="V180" s="36">
        <f>SUMIFS(СВЦЭМ!$D$33:$D$776,СВЦЭМ!$A$33:$A$776,$A180,СВЦЭМ!$B$33:$B$776,V$155)+'СЕТ СН'!$I$14+СВЦЭМ!$D$10+'СЕТ СН'!$I$6-'СЕТ СН'!$I$26</f>
        <v>1567.9347829899998</v>
      </c>
      <c r="W180" s="36">
        <f>SUMIFS(СВЦЭМ!$D$33:$D$776,СВЦЭМ!$A$33:$A$776,$A180,СВЦЭМ!$B$33:$B$776,W$155)+'СЕТ СН'!$I$14+СВЦЭМ!$D$10+'СЕТ СН'!$I$6-'СЕТ СН'!$I$26</f>
        <v>1577.1676161599999</v>
      </c>
      <c r="X180" s="36">
        <f>SUMIFS(СВЦЭМ!$D$33:$D$776,СВЦЭМ!$A$33:$A$776,$A180,СВЦЭМ!$B$33:$B$776,X$155)+'СЕТ СН'!$I$14+СВЦЭМ!$D$10+'СЕТ СН'!$I$6-'СЕТ СН'!$I$26</f>
        <v>1582.3249288799998</v>
      </c>
      <c r="Y180" s="36">
        <f>SUMIFS(СВЦЭМ!$D$33:$D$776,СВЦЭМ!$A$33:$A$776,$A180,СВЦЭМ!$B$33:$B$776,Y$155)+'СЕТ СН'!$I$14+СВЦЭМ!$D$10+'СЕТ СН'!$I$6-'СЕТ СН'!$I$26</f>
        <v>1600.7630192500001</v>
      </c>
    </row>
    <row r="181" spans="1:27" ht="15.75" x14ac:dyDescent="0.2">
      <c r="A181" s="35">
        <f t="shared" si="4"/>
        <v>44222</v>
      </c>
      <c r="B181" s="36">
        <f>SUMIFS(СВЦЭМ!$D$33:$D$776,СВЦЭМ!$A$33:$A$776,$A181,СВЦЭМ!$B$33:$B$776,B$155)+'СЕТ СН'!$I$14+СВЦЭМ!$D$10+'СЕТ СН'!$I$6-'СЕТ СН'!$I$26</f>
        <v>1643.0350718</v>
      </c>
      <c r="C181" s="36">
        <f>SUMIFS(СВЦЭМ!$D$33:$D$776,СВЦЭМ!$A$33:$A$776,$A181,СВЦЭМ!$B$33:$B$776,C$155)+'СЕТ СН'!$I$14+СВЦЭМ!$D$10+'СЕТ СН'!$I$6-'СЕТ СН'!$I$26</f>
        <v>1667.3153899399999</v>
      </c>
      <c r="D181" s="36">
        <f>SUMIFS(СВЦЭМ!$D$33:$D$776,СВЦЭМ!$A$33:$A$776,$A181,СВЦЭМ!$B$33:$B$776,D$155)+'СЕТ СН'!$I$14+СВЦЭМ!$D$10+'СЕТ СН'!$I$6-'СЕТ СН'!$I$26</f>
        <v>1675.1199980299998</v>
      </c>
      <c r="E181" s="36">
        <f>SUMIFS(СВЦЭМ!$D$33:$D$776,СВЦЭМ!$A$33:$A$776,$A181,СВЦЭМ!$B$33:$B$776,E$155)+'СЕТ СН'!$I$14+СВЦЭМ!$D$10+'СЕТ СН'!$I$6-'СЕТ СН'!$I$26</f>
        <v>1678.8753490499998</v>
      </c>
      <c r="F181" s="36">
        <f>SUMIFS(СВЦЭМ!$D$33:$D$776,СВЦЭМ!$A$33:$A$776,$A181,СВЦЭМ!$B$33:$B$776,F$155)+'СЕТ СН'!$I$14+СВЦЭМ!$D$10+'СЕТ СН'!$I$6-'СЕТ СН'!$I$26</f>
        <v>1689.7259469000001</v>
      </c>
      <c r="G181" s="36">
        <f>SUMIFS(СВЦЭМ!$D$33:$D$776,СВЦЭМ!$A$33:$A$776,$A181,СВЦЭМ!$B$33:$B$776,G$155)+'СЕТ СН'!$I$14+СВЦЭМ!$D$10+'СЕТ СН'!$I$6-'СЕТ СН'!$I$26</f>
        <v>1673.4956203400002</v>
      </c>
      <c r="H181" s="36">
        <f>SUMIFS(СВЦЭМ!$D$33:$D$776,СВЦЭМ!$A$33:$A$776,$A181,СВЦЭМ!$B$33:$B$776,H$155)+'СЕТ СН'!$I$14+СВЦЭМ!$D$10+'СЕТ СН'!$I$6-'СЕТ СН'!$I$26</f>
        <v>1636.5790028800002</v>
      </c>
      <c r="I181" s="36">
        <f>SUMIFS(СВЦЭМ!$D$33:$D$776,СВЦЭМ!$A$33:$A$776,$A181,СВЦЭМ!$B$33:$B$776,I$155)+'СЕТ СН'!$I$14+СВЦЭМ!$D$10+'СЕТ СН'!$I$6-'СЕТ СН'!$I$26</f>
        <v>1592.7096560599998</v>
      </c>
      <c r="J181" s="36">
        <f>SUMIFS(СВЦЭМ!$D$33:$D$776,СВЦЭМ!$A$33:$A$776,$A181,СВЦЭМ!$B$33:$B$776,J$155)+'СЕТ СН'!$I$14+СВЦЭМ!$D$10+'СЕТ СН'!$I$6-'СЕТ СН'!$I$26</f>
        <v>1567.64302847</v>
      </c>
      <c r="K181" s="36">
        <f>SUMIFS(СВЦЭМ!$D$33:$D$776,СВЦЭМ!$A$33:$A$776,$A181,СВЦЭМ!$B$33:$B$776,K$155)+'СЕТ СН'!$I$14+СВЦЭМ!$D$10+'СЕТ СН'!$I$6-'СЕТ СН'!$I$26</f>
        <v>1561.9341344300001</v>
      </c>
      <c r="L181" s="36">
        <f>SUMIFS(СВЦЭМ!$D$33:$D$776,СВЦЭМ!$A$33:$A$776,$A181,СВЦЭМ!$B$33:$B$776,L$155)+'СЕТ СН'!$I$14+СВЦЭМ!$D$10+'СЕТ СН'!$I$6-'СЕТ СН'!$I$26</f>
        <v>1555.2389927999998</v>
      </c>
      <c r="M181" s="36">
        <f>SUMIFS(СВЦЭМ!$D$33:$D$776,СВЦЭМ!$A$33:$A$776,$A181,СВЦЭМ!$B$33:$B$776,M$155)+'СЕТ СН'!$I$14+СВЦЭМ!$D$10+'СЕТ СН'!$I$6-'СЕТ СН'!$I$26</f>
        <v>1562.69074439</v>
      </c>
      <c r="N181" s="36">
        <f>SUMIFS(СВЦЭМ!$D$33:$D$776,СВЦЭМ!$A$33:$A$776,$A181,СВЦЭМ!$B$33:$B$776,N$155)+'СЕТ СН'!$I$14+СВЦЭМ!$D$10+'СЕТ СН'!$I$6-'СЕТ СН'!$I$26</f>
        <v>1566.0004797299998</v>
      </c>
      <c r="O181" s="36">
        <f>SUMIFS(СВЦЭМ!$D$33:$D$776,СВЦЭМ!$A$33:$A$776,$A181,СВЦЭМ!$B$33:$B$776,O$155)+'СЕТ СН'!$I$14+СВЦЭМ!$D$10+'СЕТ СН'!$I$6-'СЕТ СН'!$I$26</f>
        <v>1573.77206897</v>
      </c>
      <c r="P181" s="36">
        <f>SUMIFS(СВЦЭМ!$D$33:$D$776,СВЦЭМ!$A$33:$A$776,$A181,СВЦЭМ!$B$33:$B$776,P$155)+'СЕТ СН'!$I$14+СВЦЭМ!$D$10+'СЕТ СН'!$I$6-'СЕТ СН'!$I$26</f>
        <v>1580.0276907100001</v>
      </c>
      <c r="Q181" s="36">
        <f>SUMIFS(СВЦЭМ!$D$33:$D$776,СВЦЭМ!$A$33:$A$776,$A181,СВЦЭМ!$B$33:$B$776,Q$155)+'СЕТ СН'!$I$14+СВЦЭМ!$D$10+'СЕТ СН'!$I$6-'СЕТ СН'!$I$26</f>
        <v>1578.52691168</v>
      </c>
      <c r="R181" s="36">
        <f>SUMIFS(СВЦЭМ!$D$33:$D$776,СВЦЭМ!$A$33:$A$776,$A181,СВЦЭМ!$B$33:$B$776,R$155)+'СЕТ СН'!$I$14+СВЦЭМ!$D$10+'СЕТ СН'!$I$6-'СЕТ СН'!$I$26</f>
        <v>1567.6867267600001</v>
      </c>
      <c r="S181" s="36">
        <f>SUMIFS(СВЦЭМ!$D$33:$D$776,СВЦЭМ!$A$33:$A$776,$A181,СВЦЭМ!$B$33:$B$776,S$155)+'СЕТ СН'!$I$14+СВЦЭМ!$D$10+'СЕТ СН'!$I$6-'СЕТ СН'!$I$26</f>
        <v>1563.70024126</v>
      </c>
      <c r="T181" s="36">
        <f>SUMIFS(СВЦЭМ!$D$33:$D$776,СВЦЭМ!$A$33:$A$776,$A181,СВЦЭМ!$B$33:$B$776,T$155)+'СЕТ СН'!$I$14+СВЦЭМ!$D$10+'СЕТ СН'!$I$6-'СЕТ СН'!$I$26</f>
        <v>1552.3718069000001</v>
      </c>
      <c r="U181" s="36">
        <f>SUMIFS(СВЦЭМ!$D$33:$D$776,СВЦЭМ!$A$33:$A$776,$A181,СВЦЭМ!$B$33:$B$776,U$155)+'СЕТ СН'!$I$14+СВЦЭМ!$D$10+'СЕТ СН'!$I$6-'СЕТ СН'!$I$26</f>
        <v>1554.5443296600001</v>
      </c>
      <c r="V181" s="36">
        <f>SUMIFS(СВЦЭМ!$D$33:$D$776,СВЦЭМ!$A$33:$A$776,$A181,СВЦЭМ!$B$33:$B$776,V$155)+'СЕТ СН'!$I$14+СВЦЭМ!$D$10+'СЕТ СН'!$I$6-'СЕТ СН'!$I$26</f>
        <v>1566.71047972</v>
      </c>
      <c r="W181" s="36">
        <f>SUMIFS(СВЦЭМ!$D$33:$D$776,СВЦЭМ!$A$33:$A$776,$A181,СВЦЭМ!$B$33:$B$776,W$155)+'СЕТ СН'!$I$14+СВЦЭМ!$D$10+'СЕТ СН'!$I$6-'СЕТ СН'!$I$26</f>
        <v>1589.7427882400002</v>
      </c>
      <c r="X181" s="36">
        <f>SUMIFS(СВЦЭМ!$D$33:$D$776,СВЦЭМ!$A$33:$A$776,$A181,СВЦЭМ!$B$33:$B$776,X$155)+'СЕТ СН'!$I$14+СВЦЭМ!$D$10+'СЕТ СН'!$I$6-'СЕТ СН'!$I$26</f>
        <v>1598.8191164499999</v>
      </c>
      <c r="Y181" s="36">
        <f>SUMIFS(СВЦЭМ!$D$33:$D$776,СВЦЭМ!$A$33:$A$776,$A181,СВЦЭМ!$B$33:$B$776,Y$155)+'СЕТ СН'!$I$14+СВЦЭМ!$D$10+'СЕТ СН'!$I$6-'СЕТ СН'!$I$26</f>
        <v>1617.00102044</v>
      </c>
    </row>
    <row r="182" spans="1:27" ht="15.75" x14ac:dyDescent="0.2">
      <c r="A182" s="35">
        <f t="shared" si="4"/>
        <v>44223</v>
      </c>
      <c r="B182" s="36">
        <f>SUMIFS(СВЦЭМ!$D$33:$D$776,СВЦЭМ!$A$33:$A$776,$A182,СВЦЭМ!$B$33:$B$776,B$155)+'СЕТ СН'!$I$14+СВЦЭМ!$D$10+'СЕТ СН'!$I$6-'СЕТ СН'!$I$26</f>
        <v>1630.1015506799999</v>
      </c>
      <c r="C182" s="36">
        <f>SUMIFS(СВЦЭМ!$D$33:$D$776,СВЦЭМ!$A$33:$A$776,$A182,СВЦЭМ!$B$33:$B$776,C$155)+'СЕТ СН'!$I$14+СВЦЭМ!$D$10+'СЕТ СН'!$I$6-'СЕТ СН'!$I$26</f>
        <v>1651.64818565</v>
      </c>
      <c r="D182" s="36">
        <f>SUMIFS(СВЦЭМ!$D$33:$D$776,СВЦЭМ!$A$33:$A$776,$A182,СВЦЭМ!$B$33:$B$776,D$155)+'СЕТ СН'!$I$14+СВЦЭМ!$D$10+'СЕТ СН'!$I$6-'СЕТ СН'!$I$26</f>
        <v>1665.7892047199998</v>
      </c>
      <c r="E182" s="36">
        <f>SUMIFS(СВЦЭМ!$D$33:$D$776,СВЦЭМ!$A$33:$A$776,$A182,СВЦЭМ!$B$33:$B$776,E$155)+'СЕТ СН'!$I$14+СВЦЭМ!$D$10+'СЕТ СН'!$I$6-'СЕТ СН'!$I$26</f>
        <v>1672.9277393799998</v>
      </c>
      <c r="F182" s="36">
        <f>SUMIFS(СВЦЭМ!$D$33:$D$776,СВЦЭМ!$A$33:$A$776,$A182,СВЦЭМ!$B$33:$B$776,F$155)+'СЕТ СН'!$I$14+СВЦЭМ!$D$10+'СЕТ СН'!$I$6-'СЕТ СН'!$I$26</f>
        <v>1683.3327709199998</v>
      </c>
      <c r="G182" s="36">
        <f>SUMIFS(СВЦЭМ!$D$33:$D$776,СВЦЭМ!$A$33:$A$776,$A182,СВЦЭМ!$B$33:$B$776,G$155)+'СЕТ СН'!$I$14+СВЦЭМ!$D$10+'СЕТ СН'!$I$6-'СЕТ СН'!$I$26</f>
        <v>1665.8316186500001</v>
      </c>
      <c r="H182" s="36">
        <f>SUMIFS(СВЦЭМ!$D$33:$D$776,СВЦЭМ!$A$33:$A$776,$A182,СВЦЭМ!$B$33:$B$776,H$155)+'СЕТ СН'!$I$14+СВЦЭМ!$D$10+'СЕТ СН'!$I$6-'СЕТ СН'!$I$26</f>
        <v>1631.8942075700002</v>
      </c>
      <c r="I182" s="36">
        <f>SUMIFS(СВЦЭМ!$D$33:$D$776,СВЦЭМ!$A$33:$A$776,$A182,СВЦЭМ!$B$33:$B$776,I$155)+'СЕТ СН'!$I$14+СВЦЭМ!$D$10+'СЕТ СН'!$I$6-'СЕТ СН'!$I$26</f>
        <v>1608.0665229699998</v>
      </c>
      <c r="J182" s="36">
        <f>SUMIFS(СВЦЭМ!$D$33:$D$776,СВЦЭМ!$A$33:$A$776,$A182,СВЦЭМ!$B$33:$B$776,J$155)+'СЕТ СН'!$I$14+СВЦЭМ!$D$10+'СЕТ СН'!$I$6-'СЕТ СН'!$I$26</f>
        <v>1578.75169934</v>
      </c>
      <c r="K182" s="36">
        <f>SUMIFS(СВЦЭМ!$D$33:$D$776,СВЦЭМ!$A$33:$A$776,$A182,СВЦЭМ!$B$33:$B$776,K$155)+'СЕТ СН'!$I$14+СВЦЭМ!$D$10+'СЕТ СН'!$I$6-'СЕТ СН'!$I$26</f>
        <v>1566.8109021300002</v>
      </c>
      <c r="L182" s="36">
        <f>SUMIFS(СВЦЭМ!$D$33:$D$776,СВЦЭМ!$A$33:$A$776,$A182,СВЦЭМ!$B$33:$B$776,L$155)+'СЕТ СН'!$I$14+СВЦЭМ!$D$10+'СЕТ СН'!$I$6-'СЕТ СН'!$I$26</f>
        <v>1559.2165476999999</v>
      </c>
      <c r="M182" s="36">
        <f>SUMIFS(СВЦЭМ!$D$33:$D$776,СВЦЭМ!$A$33:$A$776,$A182,СВЦЭМ!$B$33:$B$776,M$155)+'СЕТ СН'!$I$14+СВЦЭМ!$D$10+'СЕТ СН'!$I$6-'СЕТ СН'!$I$26</f>
        <v>1569.8304958600002</v>
      </c>
      <c r="N182" s="36">
        <f>SUMIFS(СВЦЭМ!$D$33:$D$776,СВЦЭМ!$A$33:$A$776,$A182,СВЦЭМ!$B$33:$B$776,N$155)+'СЕТ СН'!$I$14+СВЦЭМ!$D$10+'СЕТ СН'!$I$6-'СЕТ СН'!$I$26</f>
        <v>1575.5796600499998</v>
      </c>
      <c r="O182" s="36">
        <f>SUMIFS(СВЦЭМ!$D$33:$D$776,СВЦЭМ!$A$33:$A$776,$A182,СВЦЭМ!$B$33:$B$776,O$155)+'СЕТ СН'!$I$14+СВЦЭМ!$D$10+'СЕТ СН'!$I$6-'СЕТ СН'!$I$26</f>
        <v>1589.2784900800002</v>
      </c>
      <c r="P182" s="36">
        <f>SUMIFS(СВЦЭМ!$D$33:$D$776,СВЦЭМ!$A$33:$A$776,$A182,СВЦЭМ!$B$33:$B$776,P$155)+'СЕТ СН'!$I$14+СВЦЭМ!$D$10+'СЕТ СН'!$I$6-'СЕТ СН'!$I$26</f>
        <v>1598.8746519000001</v>
      </c>
      <c r="Q182" s="36">
        <f>SUMIFS(СВЦЭМ!$D$33:$D$776,СВЦЭМ!$A$33:$A$776,$A182,СВЦЭМ!$B$33:$B$776,Q$155)+'СЕТ СН'!$I$14+СВЦЭМ!$D$10+'СЕТ СН'!$I$6-'СЕТ СН'!$I$26</f>
        <v>1606.3319248799999</v>
      </c>
      <c r="R182" s="36">
        <f>SUMIFS(СВЦЭМ!$D$33:$D$776,СВЦЭМ!$A$33:$A$776,$A182,СВЦЭМ!$B$33:$B$776,R$155)+'СЕТ СН'!$I$14+СВЦЭМ!$D$10+'СЕТ СН'!$I$6-'СЕТ СН'!$I$26</f>
        <v>1596.2263484599998</v>
      </c>
      <c r="S182" s="36">
        <f>SUMIFS(СВЦЭМ!$D$33:$D$776,СВЦЭМ!$A$33:$A$776,$A182,СВЦЭМ!$B$33:$B$776,S$155)+'СЕТ СН'!$I$14+СВЦЭМ!$D$10+'СЕТ СН'!$I$6-'СЕТ СН'!$I$26</f>
        <v>1582.3670732199998</v>
      </c>
      <c r="T182" s="36">
        <f>SUMIFS(СВЦЭМ!$D$33:$D$776,СВЦЭМ!$A$33:$A$776,$A182,СВЦЭМ!$B$33:$B$776,T$155)+'СЕТ СН'!$I$14+СВЦЭМ!$D$10+'СЕТ СН'!$I$6-'СЕТ СН'!$I$26</f>
        <v>1549.6502907099998</v>
      </c>
      <c r="U182" s="36">
        <f>SUMIFS(СВЦЭМ!$D$33:$D$776,СВЦЭМ!$A$33:$A$776,$A182,СВЦЭМ!$B$33:$B$776,U$155)+'СЕТ СН'!$I$14+СВЦЭМ!$D$10+'СЕТ СН'!$I$6-'СЕТ СН'!$I$26</f>
        <v>1550.7320912199998</v>
      </c>
      <c r="V182" s="36">
        <f>SUMIFS(СВЦЭМ!$D$33:$D$776,СВЦЭМ!$A$33:$A$776,$A182,СВЦЭМ!$B$33:$B$776,V$155)+'СЕТ СН'!$I$14+СВЦЭМ!$D$10+'СЕТ СН'!$I$6-'СЕТ СН'!$I$26</f>
        <v>1560.5558320499999</v>
      </c>
      <c r="W182" s="36">
        <f>SUMIFS(СВЦЭМ!$D$33:$D$776,СВЦЭМ!$A$33:$A$776,$A182,СВЦЭМ!$B$33:$B$776,W$155)+'СЕТ СН'!$I$14+СВЦЭМ!$D$10+'СЕТ СН'!$I$6-'СЕТ СН'!$I$26</f>
        <v>1580.8150755400002</v>
      </c>
      <c r="X182" s="36">
        <f>SUMIFS(СВЦЭМ!$D$33:$D$776,СВЦЭМ!$A$33:$A$776,$A182,СВЦЭМ!$B$33:$B$776,X$155)+'СЕТ СН'!$I$14+СВЦЭМ!$D$10+'СЕТ СН'!$I$6-'СЕТ СН'!$I$26</f>
        <v>1587.41412713</v>
      </c>
      <c r="Y182" s="36">
        <f>SUMIFS(СВЦЭМ!$D$33:$D$776,СВЦЭМ!$A$33:$A$776,$A182,СВЦЭМ!$B$33:$B$776,Y$155)+'СЕТ СН'!$I$14+СВЦЭМ!$D$10+'СЕТ СН'!$I$6-'СЕТ СН'!$I$26</f>
        <v>1611.63599785</v>
      </c>
    </row>
    <row r="183" spans="1:27" ht="15.75" x14ac:dyDescent="0.2">
      <c r="A183" s="35">
        <f t="shared" si="4"/>
        <v>44224</v>
      </c>
      <c r="B183" s="36">
        <f>SUMIFS(СВЦЭМ!$D$33:$D$776,СВЦЭМ!$A$33:$A$776,$A183,СВЦЭМ!$B$33:$B$776,B$155)+'СЕТ СН'!$I$14+СВЦЭМ!$D$10+'СЕТ СН'!$I$6-'СЕТ СН'!$I$26</f>
        <v>1594.9684407</v>
      </c>
      <c r="C183" s="36">
        <f>SUMIFS(СВЦЭМ!$D$33:$D$776,СВЦЭМ!$A$33:$A$776,$A183,СВЦЭМ!$B$33:$B$776,C$155)+'СЕТ СН'!$I$14+СВЦЭМ!$D$10+'СЕТ СН'!$I$6-'СЕТ СН'!$I$26</f>
        <v>1647.86819823</v>
      </c>
      <c r="D183" s="36">
        <f>SUMIFS(СВЦЭМ!$D$33:$D$776,СВЦЭМ!$A$33:$A$776,$A183,СВЦЭМ!$B$33:$B$776,D$155)+'СЕТ СН'!$I$14+СВЦЭМ!$D$10+'СЕТ СН'!$I$6-'СЕТ СН'!$I$26</f>
        <v>1679.9193970800002</v>
      </c>
      <c r="E183" s="36">
        <f>SUMIFS(СВЦЭМ!$D$33:$D$776,СВЦЭМ!$A$33:$A$776,$A183,СВЦЭМ!$B$33:$B$776,E$155)+'СЕТ СН'!$I$14+СВЦЭМ!$D$10+'СЕТ СН'!$I$6-'СЕТ СН'!$I$26</f>
        <v>1683.7883871899999</v>
      </c>
      <c r="F183" s="36">
        <f>SUMIFS(СВЦЭМ!$D$33:$D$776,СВЦЭМ!$A$33:$A$776,$A183,СВЦЭМ!$B$33:$B$776,F$155)+'СЕТ СН'!$I$14+СВЦЭМ!$D$10+'СЕТ СН'!$I$6-'СЕТ СН'!$I$26</f>
        <v>1693.52601319</v>
      </c>
      <c r="G183" s="36">
        <f>SUMIFS(СВЦЭМ!$D$33:$D$776,СВЦЭМ!$A$33:$A$776,$A183,СВЦЭМ!$B$33:$B$776,G$155)+'СЕТ СН'!$I$14+СВЦЭМ!$D$10+'СЕТ СН'!$I$6-'СЕТ СН'!$I$26</f>
        <v>1679.6615259099999</v>
      </c>
      <c r="H183" s="36">
        <f>SUMIFS(СВЦЭМ!$D$33:$D$776,СВЦЭМ!$A$33:$A$776,$A183,СВЦЭМ!$B$33:$B$776,H$155)+'СЕТ СН'!$I$14+СВЦЭМ!$D$10+'СЕТ СН'!$I$6-'СЕТ СН'!$I$26</f>
        <v>1643.16492036</v>
      </c>
      <c r="I183" s="36">
        <f>SUMIFS(СВЦЭМ!$D$33:$D$776,СВЦЭМ!$A$33:$A$776,$A183,СВЦЭМ!$B$33:$B$776,I$155)+'СЕТ СН'!$I$14+СВЦЭМ!$D$10+'СЕТ СН'!$I$6-'СЕТ СН'!$I$26</f>
        <v>1620.1960623999998</v>
      </c>
      <c r="J183" s="36">
        <f>SUMIFS(СВЦЭМ!$D$33:$D$776,СВЦЭМ!$A$33:$A$776,$A183,СВЦЭМ!$B$33:$B$776,J$155)+'СЕТ СН'!$I$14+СВЦЭМ!$D$10+'СЕТ СН'!$I$6-'СЕТ СН'!$I$26</f>
        <v>1602.08301153</v>
      </c>
      <c r="K183" s="36">
        <f>SUMIFS(СВЦЭМ!$D$33:$D$776,СВЦЭМ!$A$33:$A$776,$A183,СВЦЭМ!$B$33:$B$776,K$155)+'СЕТ СН'!$I$14+СВЦЭМ!$D$10+'СЕТ СН'!$I$6-'СЕТ СН'!$I$26</f>
        <v>1591.2543567399998</v>
      </c>
      <c r="L183" s="36">
        <f>SUMIFS(СВЦЭМ!$D$33:$D$776,СВЦЭМ!$A$33:$A$776,$A183,СВЦЭМ!$B$33:$B$776,L$155)+'СЕТ СН'!$I$14+СВЦЭМ!$D$10+'СЕТ СН'!$I$6-'СЕТ СН'!$I$26</f>
        <v>1586.3828139799998</v>
      </c>
      <c r="M183" s="36">
        <f>SUMIFS(СВЦЭМ!$D$33:$D$776,СВЦЭМ!$A$33:$A$776,$A183,СВЦЭМ!$B$33:$B$776,M$155)+'СЕТ СН'!$I$14+СВЦЭМ!$D$10+'СЕТ СН'!$I$6-'СЕТ СН'!$I$26</f>
        <v>1593.8902415799998</v>
      </c>
      <c r="N183" s="36">
        <f>SUMIFS(СВЦЭМ!$D$33:$D$776,СВЦЭМ!$A$33:$A$776,$A183,СВЦЭМ!$B$33:$B$776,N$155)+'СЕТ СН'!$I$14+СВЦЭМ!$D$10+'СЕТ СН'!$I$6-'СЕТ СН'!$I$26</f>
        <v>1599.5633581299999</v>
      </c>
      <c r="O183" s="36">
        <f>SUMIFS(СВЦЭМ!$D$33:$D$776,СВЦЭМ!$A$33:$A$776,$A183,СВЦЭМ!$B$33:$B$776,O$155)+'СЕТ СН'!$I$14+СВЦЭМ!$D$10+'СЕТ СН'!$I$6-'СЕТ СН'!$I$26</f>
        <v>1590.16088382</v>
      </c>
      <c r="P183" s="36">
        <f>SUMIFS(СВЦЭМ!$D$33:$D$776,СВЦЭМ!$A$33:$A$776,$A183,СВЦЭМ!$B$33:$B$776,P$155)+'СЕТ СН'!$I$14+СВЦЭМ!$D$10+'СЕТ СН'!$I$6-'СЕТ СН'!$I$26</f>
        <v>1595.2000723699998</v>
      </c>
      <c r="Q183" s="36">
        <f>SUMIFS(СВЦЭМ!$D$33:$D$776,СВЦЭМ!$A$33:$A$776,$A183,СВЦЭМ!$B$33:$B$776,Q$155)+'СЕТ СН'!$I$14+СВЦЭМ!$D$10+'СЕТ СН'!$I$6-'СЕТ СН'!$I$26</f>
        <v>1598.01548017</v>
      </c>
      <c r="R183" s="36">
        <f>SUMIFS(СВЦЭМ!$D$33:$D$776,СВЦЭМ!$A$33:$A$776,$A183,СВЦЭМ!$B$33:$B$776,R$155)+'СЕТ СН'!$I$14+СВЦЭМ!$D$10+'СЕТ СН'!$I$6-'СЕТ СН'!$I$26</f>
        <v>1593.7021893599999</v>
      </c>
      <c r="S183" s="36">
        <f>SUMIFS(СВЦЭМ!$D$33:$D$776,СВЦЭМ!$A$33:$A$776,$A183,СВЦЭМ!$B$33:$B$776,S$155)+'СЕТ СН'!$I$14+СВЦЭМ!$D$10+'СЕТ СН'!$I$6-'СЕТ СН'!$I$26</f>
        <v>1583.3150544199998</v>
      </c>
      <c r="T183" s="36">
        <f>SUMIFS(СВЦЭМ!$D$33:$D$776,СВЦЭМ!$A$33:$A$776,$A183,СВЦЭМ!$B$33:$B$776,T$155)+'СЕТ СН'!$I$14+СВЦЭМ!$D$10+'СЕТ СН'!$I$6-'СЕТ СН'!$I$26</f>
        <v>1560.3140516499998</v>
      </c>
      <c r="U183" s="36">
        <f>SUMIFS(СВЦЭМ!$D$33:$D$776,СВЦЭМ!$A$33:$A$776,$A183,СВЦЭМ!$B$33:$B$776,U$155)+'СЕТ СН'!$I$14+СВЦЭМ!$D$10+'СЕТ СН'!$I$6-'СЕТ СН'!$I$26</f>
        <v>1560.9178389999997</v>
      </c>
      <c r="V183" s="36">
        <f>SUMIFS(СВЦЭМ!$D$33:$D$776,СВЦЭМ!$A$33:$A$776,$A183,СВЦЭМ!$B$33:$B$776,V$155)+'СЕТ СН'!$I$14+СВЦЭМ!$D$10+'СЕТ СН'!$I$6-'СЕТ СН'!$I$26</f>
        <v>1569.2483734399998</v>
      </c>
      <c r="W183" s="36">
        <f>SUMIFS(СВЦЭМ!$D$33:$D$776,СВЦЭМ!$A$33:$A$776,$A183,СВЦЭМ!$B$33:$B$776,W$155)+'СЕТ СН'!$I$14+СВЦЭМ!$D$10+'СЕТ СН'!$I$6-'СЕТ СН'!$I$26</f>
        <v>1581.4597333000002</v>
      </c>
      <c r="X183" s="36">
        <f>SUMIFS(СВЦЭМ!$D$33:$D$776,СВЦЭМ!$A$33:$A$776,$A183,СВЦЭМ!$B$33:$B$776,X$155)+'СЕТ СН'!$I$14+СВЦЭМ!$D$10+'СЕТ СН'!$I$6-'СЕТ СН'!$I$26</f>
        <v>1580.6679761699997</v>
      </c>
      <c r="Y183" s="36">
        <f>SUMIFS(СВЦЭМ!$D$33:$D$776,СВЦЭМ!$A$33:$A$776,$A183,СВЦЭМ!$B$33:$B$776,Y$155)+'СЕТ СН'!$I$14+СВЦЭМ!$D$10+'СЕТ СН'!$I$6-'СЕТ СН'!$I$26</f>
        <v>1601.2271997799999</v>
      </c>
    </row>
    <row r="184" spans="1:27" ht="15.75" x14ac:dyDescent="0.2">
      <c r="A184" s="35">
        <f t="shared" si="4"/>
        <v>44225</v>
      </c>
      <c r="B184" s="36">
        <f>SUMIFS(СВЦЭМ!$D$33:$D$776,СВЦЭМ!$A$33:$A$776,$A184,СВЦЭМ!$B$33:$B$776,B$155)+'СЕТ СН'!$I$14+СВЦЭМ!$D$10+'СЕТ СН'!$I$6-'СЕТ СН'!$I$26</f>
        <v>1588.1109729599998</v>
      </c>
      <c r="C184" s="36">
        <f>SUMIFS(СВЦЭМ!$D$33:$D$776,СВЦЭМ!$A$33:$A$776,$A184,СВЦЭМ!$B$33:$B$776,C$155)+'СЕТ СН'!$I$14+СВЦЭМ!$D$10+'СЕТ СН'!$I$6-'СЕТ СН'!$I$26</f>
        <v>1615.9165867500001</v>
      </c>
      <c r="D184" s="36">
        <f>SUMIFS(СВЦЭМ!$D$33:$D$776,СВЦЭМ!$A$33:$A$776,$A184,СВЦЭМ!$B$33:$B$776,D$155)+'СЕТ СН'!$I$14+СВЦЭМ!$D$10+'СЕТ СН'!$I$6-'СЕТ СН'!$I$26</f>
        <v>1628.7992170100001</v>
      </c>
      <c r="E184" s="36">
        <f>SUMIFS(СВЦЭМ!$D$33:$D$776,СВЦЭМ!$A$33:$A$776,$A184,СВЦЭМ!$B$33:$B$776,E$155)+'СЕТ СН'!$I$14+СВЦЭМ!$D$10+'СЕТ СН'!$I$6-'СЕТ СН'!$I$26</f>
        <v>1617.4974204199998</v>
      </c>
      <c r="F184" s="36">
        <f>SUMIFS(СВЦЭМ!$D$33:$D$776,СВЦЭМ!$A$33:$A$776,$A184,СВЦЭМ!$B$33:$B$776,F$155)+'СЕТ СН'!$I$14+СВЦЭМ!$D$10+'СЕТ СН'!$I$6-'СЕТ СН'!$I$26</f>
        <v>1614.44409051</v>
      </c>
      <c r="G184" s="36">
        <f>SUMIFS(СВЦЭМ!$D$33:$D$776,СВЦЭМ!$A$33:$A$776,$A184,СВЦЭМ!$B$33:$B$776,G$155)+'СЕТ СН'!$I$14+СВЦЭМ!$D$10+'СЕТ СН'!$I$6-'СЕТ СН'!$I$26</f>
        <v>1606.1749941600001</v>
      </c>
      <c r="H184" s="36">
        <f>SUMIFS(СВЦЭМ!$D$33:$D$776,СВЦЭМ!$A$33:$A$776,$A184,СВЦЭМ!$B$33:$B$776,H$155)+'СЕТ СН'!$I$14+СВЦЭМ!$D$10+'СЕТ СН'!$I$6-'СЕТ СН'!$I$26</f>
        <v>1575.2648042299998</v>
      </c>
      <c r="I184" s="36">
        <f>SUMIFS(СВЦЭМ!$D$33:$D$776,СВЦЭМ!$A$33:$A$776,$A184,СВЦЭМ!$B$33:$B$776,I$155)+'СЕТ СН'!$I$14+СВЦЭМ!$D$10+'СЕТ СН'!$I$6-'СЕТ СН'!$I$26</f>
        <v>1539.1266017200001</v>
      </c>
      <c r="J184" s="36">
        <f>SUMIFS(СВЦЭМ!$D$33:$D$776,СВЦЭМ!$A$33:$A$776,$A184,СВЦЭМ!$B$33:$B$776,J$155)+'СЕТ СН'!$I$14+СВЦЭМ!$D$10+'СЕТ СН'!$I$6-'СЕТ СН'!$I$26</f>
        <v>1532.8170047600001</v>
      </c>
      <c r="K184" s="36">
        <f>SUMIFS(СВЦЭМ!$D$33:$D$776,СВЦЭМ!$A$33:$A$776,$A184,СВЦЭМ!$B$33:$B$776,K$155)+'СЕТ СН'!$I$14+СВЦЭМ!$D$10+'СЕТ СН'!$I$6-'СЕТ СН'!$I$26</f>
        <v>1523.3053613299999</v>
      </c>
      <c r="L184" s="36">
        <f>SUMIFS(СВЦЭМ!$D$33:$D$776,СВЦЭМ!$A$33:$A$776,$A184,СВЦЭМ!$B$33:$B$776,L$155)+'СЕТ СН'!$I$14+СВЦЭМ!$D$10+'СЕТ СН'!$I$6-'СЕТ СН'!$I$26</f>
        <v>1525.59786186</v>
      </c>
      <c r="M184" s="36">
        <f>SUMIFS(СВЦЭМ!$D$33:$D$776,СВЦЭМ!$A$33:$A$776,$A184,СВЦЭМ!$B$33:$B$776,M$155)+'СЕТ СН'!$I$14+СВЦЭМ!$D$10+'СЕТ СН'!$I$6-'СЕТ СН'!$I$26</f>
        <v>1553.65758633</v>
      </c>
      <c r="N184" s="36">
        <f>SUMIFS(СВЦЭМ!$D$33:$D$776,СВЦЭМ!$A$33:$A$776,$A184,СВЦЭМ!$B$33:$B$776,N$155)+'СЕТ СН'!$I$14+СВЦЭМ!$D$10+'СЕТ СН'!$I$6-'СЕТ СН'!$I$26</f>
        <v>1559.9325048299997</v>
      </c>
      <c r="O184" s="36">
        <f>SUMIFS(СВЦЭМ!$D$33:$D$776,СВЦЭМ!$A$33:$A$776,$A184,СВЦЭМ!$B$33:$B$776,O$155)+'СЕТ СН'!$I$14+СВЦЭМ!$D$10+'СЕТ СН'!$I$6-'СЕТ СН'!$I$26</f>
        <v>1566.3856504099999</v>
      </c>
      <c r="P184" s="36">
        <f>SUMIFS(СВЦЭМ!$D$33:$D$776,СВЦЭМ!$A$33:$A$776,$A184,СВЦЭМ!$B$33:$B$776,P$155)+'СЕТ СН'!$I$14+СВЦЭМ!$D$10+'СЕТ СН'!$I$6-'СЕТ СН'!$I$26</f>
        <v>1573.0707888699999</v>
      </c>
      <c r="Q184" s="36">
        <f>SUMIFS(СВЦЭМ!$D$33:$D$776,СВЦЭМ!$A$33:$A$776,$A184,СВЦЭМ!$B$33:$B$776,Q$155)+'СЕТ СН'!$I$14+СВЦЭМ!$D$10+'СЕТ СН'!$I$6-'СЕТ СН'!$I$26</f>
        <v>1568.7566011700001</v>
      </c>
      <c r="R184" s="36">
        <f>SUMIFS(СВЦЭМ!$D$33:$D$776,СВЦЭМ!$A$33:$A$776,$A184,СВЦЭМ!$B$33:$B$776,R$155)+'СЕТ СН'!$I$14+СВЦЭМ!$D$10+'СЕТ СН'!$I$6-'СЕТ СН'!$I$26</f>
        <v>1539.5784451999998</v>
      </c>
      <c r="S184" s="36">
        <f>SUMIFS(СВЦЭМ!$D$33:$D$776,СВЦЭМ!$A$33:$A$776,$A184,СВЦЭМ!$B$33:$B$776,S$155)+'СЕТ СН'!$I$14+СВЦЭМ!$D$10+'СЕТ СН'!$I$6-'СЕТ СН'!$I$26</f>
        <v>1551.6231068699999</v>
      </c>
      <c r="T184" s="36">
        <f>SUMIFS(СВЦЭМ!$D$33:$D$776,СВЦЭМ!$A$33:$A$776,$A184,СВЦЭМ!$B$33:$B$776,T$155)+'СЕТ СН'!$I$14+СВЦЭМ!$D$10+'СЕТ СН'!$I$6-'СЕТ СН'!$I$26</f>
        <v>1537.0066477300002</v>
      </c>
      <c r="U184" s="36">
        <f>SUMIFS(СВЦЭМ!$D$33:$D$776,СВЦЭМ!$A$33:$A$776,$A184,СВЦЭМ!$B$33:$B$776,U$155)+'СЕТ СН'!$I$14+СВЦЭМ!$D$10+'СЕТ СН'!$I$6-'СЕТ СН'!$I$26</f>
        <v>1537.5786693300001</v>
      </c>
      <c r="V184" s="36">
        <f>SUMIFS(СВЦЭМ!$D$33:$D$776,СВЦЭМ!$A$33:$A$776,$A184,СВЦЭМ!$B$33:$B$776,V$155)+'СЕТ СН'!$I$14+СВЦЭМ!$D$10+'СЕТ СН'!$I$6-'СЕТ СН'!$I$26</f>
        <v>1553.0409943199998</v>
      </c>
      <c r="W184" s="36">
        <f>SUMIFS(СВЦЭМ!$D$33:$D$776,СВЦЭМ!$A$33:$A$776,$A184,СВЦЭМ!$B$33:$B$776,W$155)+'СЕТ СН'!$I$14+СВЦЭМ!$D$10+'СЕТ СН'!$I$6-'СЕТ СН'!$I$26</f>
        <v>1566.1665339400001</v>
      </c>
      <c r="X184" s="36">
        <f>SUMIFS(СВЦЭМ!$D$33:$D$776,СВЦЭМ!$A$33:$A$776,$A184,СВЦЭМ!$B$33:$B$776,X$155)+'СЕТ СН'!$I$14+СВЦЭМ!$D$10+'СЕТ СН'!$I$6-'СЕТ СН'!$I$26</f>
        <v>1566.49621682</v>
      </c>
      <c r="Y184" s="36">
        <f>SUMIFS(СВЦЭМ!$D$33:$D$776,СВЦЭМ!$A$33:$A$776,$A184,СВЦЭМ!$B$33:$B$776,Y$155)+'СЕТ СН'!$I$14+СВЦЭМ!$D$10+'СЕТ СН'!$I$6-'СЕТ СН'!$I$26</f>
        <v>1575.45887451</v>
      </c>
    </row>
    <row r="185" spans="1:27" ht="15.75" x14ac:dyDescent="0.2">
      <c r="A185" s="35">
        <f t="shared" si="4"/>
        <v>44226</v>
      </c>
      <c r="B185" s="36">
        <f>SUMIFS(СВЦЭМ!$D$33:$D$776,СВЦЭМ!$A$33:$A$776,$A185,СВЦЭМ!$B$33:$B$776,B$155)+'СЕТ СН'!$I$14+СВЦЭМ!$D$10+'СЕТ СН'!$I$6-'СЕТ СН'!$I$26</f>
        <v>1567.6195187600001</v>
      </c>
      <c r="C185" s="36">
        <f>SUMIFS(СВЦЭМ!$D$33:$D$776,СВЦЭМ!$A$33:$A$776,$A185,СВЦЭМ!$B$33:$B$776,C$155)+'СЕТ СН'!$I$14+СВЦЭМ!$D$10+'СЕТ СН'!$I$6-'СЕТ СН'!$I$26</f>
        <v>1601.3139934999999</v>
      </c>
      <c r="D185" s="36">
        <f>SUMIFS(СВЦЭМ!$D$33:$D$776,СВЦЭМ!$A$33:$A$776,$A185,СВЦЭМ!$B$33:$B$776,D$155)+'СЕТ СН'!$I$14+СВЦЭМ!$D$10+'СЕТ СН'!$I$6-'СЕТ СН'!$I$26</f>
        <v>1619.1900588799999</v>
      </c>
      <c r="E185" s="36">
        <f>SUMIFS(СВЦЭМ!$D$33:$D$776,СВЦЭМ!$A$33:$A$776,$A185,СВЦЭМ!$B$33:$B$776,E$155)+'СЕТ СН'!$I$14+СВЦЭМ!$D$10+'СЕТ СН'!$I$6-'СЕТ СН'!$I$26</f>
        <v>1624.1322483600002</v>
      </c>
      <c r="F185" s="36">
        <f>SUMIFS(СВЦЭМ!$D$33:$D$776,СВЦЭМ!$A$33:$A$776,$A185,СВЦЭМ!$B$33:$B$776,F$155)+'СЕТ СН'!$I$14+СВЦЭМ!$D$10+'СЕТ СН'!$I$6-'СЕТ СН'!$I$26</f>
        <v>1638.0417091999998</v>
      </c>
      <c r="G185" s="36">
        <f>SUMIFS(СВЦЭМ!$D$33:$D$776,СВЦЭМ!$A$33:$A$776,$A185,СВЦЭМ!$B$33:$B$776,G$155)+'СЕТ СН'!$I$14+СВЦЭМ!$D$10+'СЕТ СН'!$I$6-'СЕТ СН'!$I$26</f>
        <v>1633.5611841200002</v>
      </c>
      <c r="H185" s="36">
        <f>SUMIFS(СВЦЭМ!$D$33:$D$776,СВЦЭМ!$A$33:$A$776,$A185,СВЦЭМ!$B$33:$B$776,H$155)+'СЕТ СН'!$I$14+СВЦЭМ!$D$10+'СЕТ СН'!$I$6-'СЕТ СН'!$I$26</f>
        <v>1621.9311612000001</v>
      </c>
      <c r="I185" s="36">
        <f>SUMIFS(СВЦЭМ!$D$33:$D$776,СВЦЭМ!$A$33:$A$776,$A185,СВЦЭМ!$B$33:$B$776,I$155)+'СЕТ СН'!$I$14+СВЦЭМ!$D$10+'СЕТ СН'!$I$6-'СЕТ СН'!$I$26</f>
        <v>1599.6037268499999</v>
      </c>
      <c r="J185" s="36">
        <f>SUMIFS(СВЦЭМ!$D$33:$D$776,СВЦЭМ!$A$33:$A$776,$A185,СВЦЭМ!$B$33:$B$776,J$155)+'СЕТ СН'!$I$14+СВЦЭМ!$D$10+'СЕТ СН'!$I$6-'СЕТ СН'!$I$26</f>
        <v>1582.1576197599998</v>
      </c>
      <c r="K185" s="36">
        <f>SUMIFS(СВЦЭМ!$D$33:$D$776,СВЦЭМ!$A$33:$A$776,$A185,СВЦЭМ!$B$33:$B$776,K$155)+'СЕТ СН'!$I$14+СВЦЭМ!$D$10+'СЕТ СН'!$I$6-'СЕТ СН'!$I$26</f>
        <v>1564.2610077899999</v>
      </c>
      <c r="L185" s="36">
        <f>SUMIFS(СВЦЭМ!$D$33:$D$776,СВЦЭМ!$A$33:$A$776,$A185,СВЦЭМ!$B$33:$B$776,L$155)+'СЕТ СН'!$I$14+СВЦЭМ!$D$10+'СЕТ СН'!$I$6-'СЕТ СН'!$I$26</f>
        <v>1549.3673167399998</v>
      </c>
      <c r="M185" s="36">
        <f>SUMIFS(СВЦЭМ!$D$33:$D$776,СВЦЭМ!$A$33:$A$776,$A185,СВЦЭМ!$B$33:$B$776,M$155)+'СЕТ СН'!$I$14+СВЦЭМ!$D$10+'СЕТ СН'!$I$6-'СЕТ СН'!$I$26</f>
        <v>1551.1363791099998</v>
      </c>
      <c r="N185" s="36">
        <f>SUMIFS(СВЦЭМ!$D$33:$D$776,СВЦЭМ!$A$33:$A$776,$A185,СВЦЭМ!$B$33:$B$776,N$155)+'СЕТ СН'!$I$14+СВЦЭМ!$D$10+'СЕТ СН'!$I$6-'СЕТ СН'!$I$26</f>
        <v>1549.6890474100001</v>
      </c>
      <c r="O185" s="36">
        <f>SUMIFS(СВЦЭМ!$D$33:$D$776,СВЦЭМ!$A$33:$A$776,$A185,СВЦЭМ!$B$33:$B$776,O$155)+'СЕТ СН'!$I$14+СВЦЭМ!$D$10+'СЕТ СН'!$I$6-'СЕТ СН'!$I$26</f>
        <v>1553.3639671800001</v>
      </c>
      <c r="P185" s="36">
        <f>SUMIFS(СВЦЭМ!$D$33:$D$776,СВЦЭМ!$A$33:$A$776,$A185,СВЦЭМ!$B$33:$B$776,P$155)+'СЕТ СН'!$I$14+СВЦЭМ!$D$10+'СЕТ СН'!$I$6-'СЕТ СН'!$I$26</f>
        <v>1572.0256686600001</v>
      </c>
      <c r="Q185" s="36">
        <f>SUMIFS(СВЦЭМ!$D$33:$D$776,СВЦЭМ!$A$33:$A$776,$A185,СВЦЭМ!$B$33:$B$776,Q$155)+'СЕТ СН'!$I$14+СВЦЭМ!$D$10+'СЕТ СН'!$I$6-'СЕТ СН'!$I$26</f>
        <v>1579.4388833899998</v>
      </c>
      <c r="R185" s="36">
        <f>SUMIFS(СВЦЭМ!$D$33:$D$776,СВЦЭМ!$A$33:$A$776,$A185,СВЦЭМ!$B$33:$B$776,R$155)+'СЕТ СН'!$I$14+СВЦЭМ!$D$10+'СЕТ СН'!$I$6-'СЕТ СН'!$I$26</f>
        <v>1562.6232975899998</v>
      </c>
      <c r="S185" s="36">
        <f>SUMIFS(СВЦЭМ!$D$33:$D$776,СВЦЭМ!$A$33:$A$776,$A185,СВЦЭМ!$B$33:$B$776,S$155)+'СЕТ СН'!$I$14+СВЦЭМ!$D$10+'СЕТ СН'!$I$6-'СЕТ СН'!$I$26</f>
        <v>1554.4256123099999</v>
      </c>
      <c r="T185" s="36">
        <f>SUMIFS(СВЦЭМ!$D$33:$D$776,СВЦЭМ!$A$33:$A$776,$A185,СВЦЭМ!$B$33:$B$776,T$155)+'СЕТ СН'!$I$14+СВЦЭМ!$D$10+'СЕТ СН'!$I$6-'СЕТ СН'!$I$26</f>
        <v>1542.59765315</v>
      </c>
      <c r="U185" s="36">
        <f>SUMIFS(СВЦЭМ!$D$33:$D$776,СВЦЭМ!$A$33:$A$776,$A185,СВЦЭМ!$B$33:$B$776,U$155)+'СЕТ СН'!$I$14+СВЦЭМ!$D$10+'СЕТ СН'!$I$6-'СЕТ СН'!$I$26</f>
        <v>1538.0615327699998</v>
      </c>
      <c r="V185" s="36">
        <f>SUMIFS(СВЦЭМ!$D$33:$D$776,СВЦЭМ!$A$33:$A$776,$A185,СВЦЭМ!$B$33:$B$776,V$155)+'СЕТ СН'!$I$14+СВЦЭМ!$D$10+'СЕТ СН'!$I$6-'СЕТ СН'!$I$26</f>
        <v>1556.3109589400001</v>
      </c>
      <c r="W185" s="36">
        <f>SUMIFS(СВЦЭМ!$D$33:$D$776,СВЦЭМ!$A$33:$A$776,$A185,СВЦЭМ!$B$33:$B$776,W$155)+'СЕТ СН'!$I$14+СВЦЭМ!$D$10+'СЕТ СН'!$I$6-'СЕТ СН'!$I$26</f>
        <v>1563.0215220800001</v>
      </c>
      <c r="X185" s="36">
        <f>SUMIFS(СВЦЭМ!$D$33:$D$776,СВЦЭМ!$A$33:$A$776,$A185,СВЦЭМ!$B$33:$B$776,X$155)+'СЕТ СН'!$I$14+СВЦЭМ!$D$10+'СЕТ СН'!$I$6-'СЕТ СН'!$I$26</f>
        <v>1578.5124554399999</v>
      </c>
      <c r="Y185" s="36">
        <f>SUMIFS(СВЦЭМ!$D$33:$D$776,СВЦЭМ!$A$33:$A$776,$A185,СВЦЭМ!$B$33:$B$776,Y$155)+'СЕТ СН'!$I$14+СВЦЭМ!$D$10+'СЕТ СН'!$I$6-'СЕТ СН'!$I$26</f>
        <v>1601.0150131599999</v>
      </c>
    </row>
    <row r="186" spans="1:27" ht="15.75" x14ac:dyDescent="0.2">
      <c r="A186" s="35">
        <f t="shared" si="4"/>
        <v>44227</v>
      </c>
      <c r="B186" s="36">
        <f>SUMIFS(СВЦЭМ!$D$33:$D$776,СВЦЭМ!$A$33:$A$776,$A186,СВЦЭМ!$B$33:$B$776,B$155)+'СЕТ СН'!$I$14+СВЦЭМ!$D$10+'СЕТ СН'!$I$6-'СЕТ СН'!$I$26</f>
        <v>1553.6388456899999</v>
      </c>
      <c r="C186" s="36">
        <f>SUMIFS(СВЦЭМ!$D$33:$D$776,СВЦЭМ!$A$33:$A$776,$A186,СВЦЭМ!$B$33:$B$776,C$155)+'СЕТ СН'!$I$14+СВЦЭМ!$D$10+'СЕТ СН'!$I$6-'СЕТ СН'!$I$26</f>
        <v>1588.9662256800002</v>
      </c>
      <c r="D186" s="36">
        <f>SUMIFS(СВЦЭМ!$D$33:$D$776,СВЦЭМ!$A$33:$A$776,$A186,СВЦЭМ!$B$33:$B$776,D$155)+'СЕТ СН'!$I$14+СВЦЭМ!$D$10+'СЕТ СН'!$I$6-'СЕТ СН'!$I$26</f>
        <v>1605.3609784400001</v>
      </c>
      <c r="E186" s="36">
        <f>SUMIFS(СВЦЭМ!$D$33:$D$776,СВЦЭМ!$A$33:$A$776,$A186,СВЦЭМ!$B$33:$B$776,E$155)+'СЕТ СН'!$I$14+СВЦЭМ!$D$10+'СЕТ СН'!$I$6-'СЕТ СН'!$I$26</f>
        <v>1612.6185196400002</v>
      </c>
      <c r="F186" s="36">
        <f>SUMIFS(СВЦЭМ!$D$33:$D$776,СВЦЭМ!$A$33:$A$776,$A186,СВЦЭМ!$B$33:$B$776,F$155)+'СЕТ СН'!$I$14+СВЦЭМ!$D$10+'СЕТ СН'!$I$6-'СЕТ СН'!$I$26</f>
        <v>1631.2041790200001</v>
      </c>
      <c r="G186" s="36">
        <f>SUMIFS(СВЦЭМ!$D$33:$D$776,СВЦЭМ!$A$33:$A$776,$A186,СВЦЭМ!$B$33:$B$776,G$155)+'СЕТ СН'!$I$14+СВЦЭМ!$D$10+'СЕТ СН'!$I$6-'СЕТ СН'!$I$26</f>
        <v>1621.5280875799999</v>
      </c>
      <c r="H186" s="36">
        <f>SUMIFS(СВЦЭМ!$D$33:$D$776,СВЦЭМ!$A$33:$A$776,$A186,СВЦЭМ!$B$33:$B$776,H$155)+'СЕТ СН'!$I$14+СВЦЭМ!$D$10+'СЕТ СН'!$I$6-'СЕТ СН'!$I$26</f>
        <v>1611.8747778699999</v>
      </c>
      <c r="I186" s="36">
        <f>SUMIFS(СВЦЭМ!$D$33:$D$776,СВЦЭМ!$A$33:$A$776,$A186,СВЦЭМ!$B$33:$B$776,I$155)+'СЕТ СН'!$I$14+СВЦЭМ!$D$10+'СЕТ СН'!$I$6-'СЕТ СН'!$I$26</f>
        <v>1604.5949856900002</v>
      </c>
      <c r="J186" s="36">
        <f>SUMIFS(СВЦЭМ!$D$33:$D$776,СВЦЭМ!$A$33:$A$776,$A186,СВЦЭМ!$B$33:$B$776,J$155)+'СЕТ СН'!$I$14+СВЦЭМ!$D$10+'СЕТ СН'!$I$6-'СЕТ СН'!$I$26</f>
        <v>1585.95831731</v>
      </c>
      <c r="K186" s="36">
        <f>SUMIFS(СВЦЭМ!$D$33:$D$776,СВЦЭМ!$A$33:$A$776,$A186,СВЦЭМ!$B$33:$B$776,K$155)+'СЕТ СН'!$I$14+СВЦЭМ!$D$10+'СЕТ СН'!$I$6-'СЕТ СН'!$I$26</f>
        <v>1565.8589200299998</v>
      </c>
      <c r="L186" s="36">
        <f>SUMIFS(СВЦЭМ!$D$33:$D$776,СВЦЭМ!$A$33:$A$776,$A186,СВЦЭМ!$B$33:$B$776,L$155)+'СЕТ СН'!$I$14+СВЦЭМ!$D$10+'СЕТ СН'!$I$6-'СЕТ СН'!$I$26</f>
        <v>1550.7795494500001</v>
      </c>
      <c r="M186" s="36">
        <f>SUMIFS(СВЦЭМ!$D$33:$D$776,СВЦЭМ!$A$33:$A$776,$A186,СВЦЭМ!$B$33:$B$776,M$155)+'СЕТ СН'!$I$14+СВЦЭМ!$D$10+'СЕТ СН'!$I$6-'СЕТ СН'!$I$26</f>
        <v>1555.2845299199998</v>
      </c>
      <c r="N186" s="36">
        <f>SUMIFS(СВЦЭМ!$D$33:$D$776,СВЦЭМ!$A$33:$A$776,$A186,СВЦЭМ!$B$33:$B$776,N$155)+'СЕТ СН'!$I$14+СВЦЭМ!$D$10+'СЕТ СН'!$I$6-'СЕТ СН'!$I$26</f>
        <v>1551.3755562299998</v>
      </c>
      <c r="O186" s="36">
        <f>SUMIFS(СВЦЭМ!$D$33:$D$776,СВЦЭМ!$A$33:$A$776,$A186,СВЦЭМ!$B$33:$B$776,O$155)+'СЕТ СН'!$I$14+СВЦЭМ!$D$10+'СЕТ СН'!$I$6-'СЕТ СН'!$I$26</f>
        <v>1546.5516404700002</v>
      </c>
      <c r="P186" s="36">
        <f>SUMIFS(СВЦЭМ!$D$33:$D$776,СВЦЭМ!$A$33:$A$776,$A186,СВЦЭМ!$B$33:$B$776,P$155)+'СЕТ СН'!$I$14+СВЦЭМ!$D$10+'СЕТ СН'!$I$6-'СЕТ СН'!$I$26</f>
        <v>1543.9220478900002</v>
      </c>
      <c r="Q186" s="36">
        <f>SUMIFS(СВЦЭМ!$D$33:$D$776,СВЦЭМ!$A$33:$A$776,$A186,СВЦЭМ!$B$33:$B$776,Q$155)+'СЕТ СН'!$I$14+СВЦЭМ!$D$10+'СЕТ СН'!$I$6-'СЕТ СН'!$I$26</f>
        <v>1548.8931892199998</v>
      </c>
      <c r="R186" s="36">
        <f>SUMIFS(СВЦЭМ!$D$33:$D$776,СВЦЭМ!$A$33:$A$776,$A186,СВЦЭМ!$B$33:$B$776,R$155)+'СЕТ СН'!$I$14+СВЦЭМ!$D$10+'СЕТ СН'!$I$6-'СЕТ СН'!$I$26</f>
        <v>1562.09017567</v>
      </c>
      <c r="S186" s="36">
        <f>SUMIFS(СВЦЭМ!$D$33:$D$776,СВЦЭМ!$A$33:$A$776,$A186,СВЦЭМ!$B$33:$B$776,S$155)+'СЕТ СН'!$I$14+СВЦЭМ!$D$10+'СЕТ СН'!$I$6-'СЕТ СН'!$I$26</f>
        <v>1581.98953218</v>
      </c>
      <c r="T186" s="36">
        <f>SUMIFS(СВЦЭМ!$D$33:$D$776,СВЦЭМ!$A$33:$A$776,$A186,СВЦЭМ!$B$33:$B$776,T$155)+'СЕТ СН'!$I$14+СВЦЭМ!$D$10+'СЕТ СН'!$I$6-'СЕТ СН'!$I$26</f>
        <v>1594.3349283799998</v>
      </c>
      <c r="U186" s="36">
        <f>SUMIFS(СВЦЭМ!$D$33:$D$776,СВЦЭМ!$A$33:$A$776,$A186,СВЦЭМ!$B$33:$B$776,U$155)+'СЕТ СН'!$I$14+СВЦЭМ!$D$10+'СЕТ СН'!$I$6-'СЕТ СН'!$I$26</f>
        <v>1595.6714268300002</v>
      </c>
      <c r="V186" s="36">
        <f>SUMIFS(СВЦЭМ!$D$33:$D$776,СВЦЭМ!$A$33:$A$776,$A186,СВЦЭМ!$B$33:$B$776,V$155)+'СЕТ СН'!$I$14+СВЦЭМ!$D$10+'СЕТ СН'!$I$6-'СЕТ СН'!$I$26</f>
        <v>1587.5658079700002</v>
      </c>
      <c r="W186" s="36">
        <f>SUMIFS(СВЦЭМ!$D$33:$D$776,СВЦЭМ!$A$33:$A$776,$A186,СВЦЭМ!$B$33:$B$776,W$155)+'СЕТ СН'!$I$14+СВЦЭМ!$D$10+'СЕТ СН'!$I$6-'СЕТ СН'!$I$26</f>
        <v>1581.79498577</v>
      </c>
      <c r="X186" s="36">
        <f>SUMIFS(СВЦЭМ!$D$33:$D$776,СВЦЭМ!$A$33:$A$776,$A186,СВЦЭМ!$B$33:$B$776,X$155)+'СЕТ СН'!$I$14+СВЦЭМ!$D$10+'СЕТ СН'!$I$6-'СЕТ СН'!$I$26</f>
        <v>1571.53227242</v>
      </c>
      <c r="Y186" s="36">
        <f>SUMIFS(СВЦЭМ!$D$33:$D$776,СВЦЭМ!$A$33:$A$776,$A186,СВЦЭМ!$B$33:$B$776,Y$155)+'СЕТ СН'!$I$14+СВЦЭМ!$D$10+'СЕТ СН'!$I$6-'СЕТ СН'!$I$26</f>
        <v>1567.71182632</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7" t="s">
        <v>7</v>
      </c>
      <c r="B189" s="130" t="s">
        <v>148</v>
      </c>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ht="12.75" customHeight="1" x14ac:dyDescent="0.2">
      <c r="A190" s="128"/>
      <c r="B190" s="133"/>
      <c r="C190" s="134"/>
      <c r="D190" s="134"/>
      <c r="E190" s="134"/>
      <c r="F190" s="134"/>
      <c r="G190" s="134"/>
      <c r="H190" s="134"/>
      <c r="I190" s="134"/>
      <c r="J190" s="134"/>
      <c r="K190" s="134"/>
      <c r="L190" s="134"/>
      <c r="M190" s="134"/>
      <c r="N190" s="134"/>
      <c r="O190" s="134"/>
      <c r="P190" s="134"/>
      <c r="Q190" s="134"/>
      <c r="R190" s="134"/>
      <c r="S190" s="134"/>
      <c r="T190" s="134"/>
      <c r="U190" s="134"/>
      <c r="V190" s="134"/>
      <c r="W190" s="134"/>
      <c r="X190" s="134"/>
      <c r="Y190" s="135"/>
    </row>
    <row r="191" spans="1:27" s="46" customFormat="1" ht="12.75" customHeight="1" x14ac:dyDescent="0.2">
      <c r="A191" s="12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01.01.2021</v>
      </c>
      <c r="B192" s="36">
        <f>SUMIFS(СВЦЭМ!$E$33:$E$776,СВЦЭМ!$A$33:$A$776,$A192,СВЦЭМ!$B$33:$B$776,B$191)+'СЕТ СН'!$F$15</f>
        <v>151.03505913000001</v>
      </c>
      <c r="C192" s="36">
        <f>SUMIFS(СВЦЭМ!$E$33:$E$776,СВЦЭМ!$A$33:$A$776,$A192,СВЦЭМ!$B$33:$B$776,C$191)+'СЕТ СН'!$F$15</f>
        <v>154.55533439999999</v>
      </c>
      <c r="D192" s="36">
        <f>SUMIFS(СВЦЭМ!$E$33:$E$776,СВЦЭМ!$A$33:$A$776,$A192,СВЦЭМ!$B$33:$B$776,D$191)+'СЕТ СН'!$F$15</f>
        <v>150.36507974</v>
      </c>
      <c r="E192" s="36">
        <f>SUMIFS(СВЦЭМ!$E$33:$E$776,СВЦЭМ!$A$33:$A$776,$A192,СВЦЭМ!$B$33:$B$776,E$191)+'СЕТ СН'!$F$15</f>
        <v>150.46228052999999</v>
      </c>
      <c r="F192" s="36">
        <f>SUMIFS(СВЦЭМ!$E$33:$E$776,СВЦЭМ!$A$33:$A$776,$A192,СВЦЭМ!$B$33:$B$776,F$191)+'СЕТ СН'!$F$15</f>
        <v>147.98167917999999</v>
      </c>
      <c r="G192" s="36">
        <f>SUMIFS(СВЦЭМ!$E$33:$E$776,СВЦЭМ!$A$33:$A$776,$A192,СВЦЭМ!$B$33:$B$776,G$191)+'СЕТ СН'!$F$15</f>
        <v>148.59758442</v>
      </c>
      <c r="H192" s="36">
        <f>SUMIFS(СВЦЭМ!$E$33:$E$776,СВЦЭМ!$A$33:$A$776,$A192,СВЦЭМ!$B$33:$B$776,H$191)+'СЕТ СН'!$F$15</f>
        <v>152.8258275</v>
      </c>
      <c r="I192" s="36">
        <f>SUMIFS(СВЦЭМ!$E$33:$E$776,СВЦЭМ!$A$33:$A$776,$A192,СВЦЭМ!$B$33:$B$776,I$191)+'СЕТ СН'!$F$15</f>
        <v>151.74581140999999</v>
      </c>
      <c r="J192" s="36">
        <f>SUMIFS(СВЦЭМ!$E$33:$E$776,СВЦЭМ!$A$33:$A$776,$A192,СВЦЭМ!$B$33:$B$776,J$191)+'СЕТ СН'!$F$15</f>
        <v>151.1124059</v>
      </c>
      <c r="K192" s="36">
        <f>SUMIFS(СВЦЭМ!$E$33:$E$776,СВЦЭМ!$A$33:$A$776,$A192,СВЦЭМ!$B$33:$B$776,K$191)+'СЕТ СН'!$F$15</f>
        <v>148.46364034999999</v>
      </c>
      <c r="L192" s="36">
        <f>SUMIFS(СВЦЭМ!$E$33:$E$776,СВЦЭМ!$A$33:$A$776,$A192,СВЦЭМ!$B$33:$B$776,L$191)+'СЕТ СН'!$F$15</f>
        <v>146.70499237000001</v>
      </c>
      <c r="M192" s="36">
        <f>SUMIFS(СВЦЭМ!$E$33:$E$776,СВЦЭМ!$A$33:$A$776,$A192,СВЦЭМ!$B$33:$B$776,M$191)+'СЕТ СН'!$F$15</f>
        <v>145.53621473000001</v>
      </c>
      <c r="N192" s="36">
        <f>SUMIFS(СВЦЭМ!$E$33:$E$776,СВЦЭМ!$A$33:$A$776,$A192,СВЦЭМ!$B$33:$B$776,N$191)+'СЕТ СН'!$F$15</f>
        <v>146.64390137000001</v>
      </c>
      <c r="O192" s="36">
        <f>SUMIFS(СВЦЭМ!$E$33:$E$776,СВЦЭМ!$A$33:$A$776,$A192,СВЦЭМ!$B$33:$B$776,O$191)+'СЕТ СН'!$F$15</f>
        <v>146.97312492</v>
      </c>
      <c r="P192" s="36">
        <f>SUMIFS(СВЦЭМ!$E$33:$E$776,СВЦЭМ!$A$33:$A$776,$A192,СВЦЭМ!$B$33:$B$776,P$191)+'СЕТ СН'!$F$15</f>
        <v>150.30595256000001</v>
      </c>
      <c r="Q192" s="36">
        <f>SUMIFS(СВЦЭМ!$E$33:$E$776,СВЦЭМ!$A$33:$A$776,$A192,СВЦЭМ!$B$33:$B$776,Q$191)+'СЕТ СН'!$F$15</f>
        <v>150.21693661</v>
      </c>
      <c r="R192" s="36">
        <f>SUMIFS(СВЦЭМ!$E$33:$E$776,СВЦЭМ!$A$33:$A$776,$A192,СВЦЭМ!$B$33:$B$776,R$191)+'СЕТ СН'!$F$15</f>
        <v>147.07570543</v>
      </c>
      <c r="S192" s="36">
        <f>SUMIFS(СВЦЭМ!$E$33:$E$776,СВЦЭМ!$A$33:$A$776,$A192,СВЦЭМ!$B$33:$B$776,S$191)+'СЕТ СН'!$F$15</f>
        <v>144.06971776</v>
      </c>
      <c r="T192" s="36">
        <f>SUMIFS(СВЦЭМ!$E$33:$E$776,СВЦЭМ!$A$33:$A$776,$A192,СВЦЭМ!$B$33:$B$776,T$191)+'СЕТ СН'!$F$15</f>
        <v>142.48787952000001</v>
      </c>
      <c r="U192" s="36">
        <f>SUMIFS(СВЦЭМ!$E$33:$E$776,СВЦЭМ!$A$33:$A$776,$A192,СВЦЭМ!$B$33:$B$776,U$191)+'СЕТ СН'!$F$15</f>
        <v>141.32945577999999</v>
      </c>
      <c r="V192" s="36">
        <f>SUMIFS(СВЦЭМ!$E$33:$E$776,СВЦЭМ!$A$33:$A$776,$A192,СВЦЭМ!$B$33:$B$776,V$191)+'СЕТ СН'!$F$15</f>
        <v>140.06813431</v>
      </c>
      <c r="W192" s="36">
        <f>SUMIFS(СВЦЭМ!$E$33:$E$776,СВЦЭМ!$A$33:$A$776,$A192,СВЦЭМ!$B$33:$B$776,W$191)+'СЕТ СН'!$F$15</f>
        <v>141.76971211</v>
      </c>
      <c r="X192" s="36">
        <f>SUMIFS(СВЦЭМ!$E$33:$E$776,СВЦЭМ!$A$33:$A$776,$A192,СВЦЭМ!$B$33:$B$776,X$191)+'СЕТ СН'!$F$15</f>
        <v>143.56688363000001</v>
      </c>
      <c r="Y192" s="36">
        <f>SUMIFS(СВЦЭМ!$E$33:$E$776,СВЦЭМ!$A$33:$A$776,$A192,СВЦЭМ!$B$33:$B$776,Y$191)+'СЕТ СН'!$F$15</f>
        <v>144.05630102999999</v>
      </c>
      <c r="AA192" s="45"/>
    </row>
    <row r="193" spans="1:25" ht="15.75" x14ac:dyDescent="0.2">
      <c r="A193" s="35">
        <f>A192+1</f>
        <v>44198</v>
      </c>
      <c r="B193" s="36">
        <f>SUMIFS(СВЦЭМ!$E$33:$E$776,СВЦЭМ!$A$33:$A$776,$A193,СВЦЭМ!$B$33:$B$776,B$191)+'СЕТ СН'!$F$15</f>
        <v>149.39984670000001</v>
      </c>
      <c r="C193" s="36">
        <f>SUMIFS(СВЦЭМ!$E$33:$E$776,СВЦЭМ!$A$33:$A$776,$A193,СВЦЭМ!$B$33:$B$776,C$191)+'СЕТ СН'!$F$15</f>
        <v>152.35838000000001</v>
      </c>
      <c r="D193" s="36">
        <f>SUMIFS(СВЦЭМ!$E$33:$E$776,СВЦЭМ!$A$33:$A$776,$A193,СВЦЭМ!$B$33:$B$776,D$191)+'СЕТ СН'!$F$15</f>
        <v>154.28658064999999</v>
      </c>
      <c r="E193" s="36">
        <f>SUMIFS(СВЦЭМ!$E$33:$E$776,СВЦЭМ!$A$33:$A$776,$A193,СВЦЭМ!$B$33:$B$776,E$191)+'СЕТ СН'!$F$15</f>
        <v>158.17163997</v>
      </c>
      <c r="F193" s="36">
        <f>SUMIFS(СВЦЭМ!$E$33:$E$776,СВЦЭМ!$A$33:$A$776,$A193,СВЦЭМ!$B$33:$B$776,F$191)+'СЕТ СН'!$F$15</f>
        <v>155.44205708000001</v>
      </c>
      <c r="G193" s="36">
        <f>SUMIFS(СВЦЭМ!$E$33:$E$776,СВЦЭМ!$A$33:$A$776,$A193,СВЦЭМ!$B$33:$B$776,G$191)+'СЕТ СН'!$F$15</f>
        <v>155.28888308000001</v>
      </c>
      <c r="H193" s="36">
        <f>SUMIFS(СВЦЭМ!$E$33:$E$776,СВЦЭМ!$A$33:$A$776,$A193,СВЦЭМ!$B$33:$B$776,H$191)+'СЕТ СН'!$F$15</f>
        <v>158.06489916999999</v>
      </c>
      <c r="I193" s="36">
        <f>SUMIFS(СВЦЭМ!$E$33:$E$776,СВЦЭМ!$A$33:$A$776,$A193,СВЦЭМ!$B$33:$B$776,I$191)+'СЕТ СН'!$F$15</f>
        <v>156.00167686</v>
      </c>
      <c r="J193" s="36">
        <f>SUMIFS(СВЦЭМ!$E$33:$E$776,СВЦЭМ!$A$33:$A$776,$A193,СВЦЭМ!$B$33:$B$776,J$191)+'СЕТ СН'!$F$15</f>
        <v>153.44806305</v>
      </c>
      <c r="K193" s="36">
        <f>SUMIFS(СВЦЭМ!$E$33:$E$776,СВЦЭМ!$A$33:$A$776,$A193,СВЦЭМ!$B$33:$B$776,K$191)+'СЕТ СН'!$F$15</f>
        <v>150.09407625</v>
      </c>
      <c r="L193" s="36">
        <f>SUMIFS(СВЦЭМ!$E$33:$E$776,СВЦЭМ!$A$33:$A$776,$A193,СВЦЭМ!$B$33:$B$776,L$191)+'СЕТ СН'!$F$15</f>
        <v>147.41423574000001</v>
      </c>
      <c r="M193" s="36">
        <f>SUMIFS(СВЦЭМ!$E$33:$E$776,СВЦЭМ!$A$33:$A$776,$A193,СВЦЭМ!$B$33:$B$776,M$191)+'СЕТ СН'!$F$15</f>
        <v>141.41164079999999</v>
      </c>
      <c r="N193" s="36">
        <f>SUMIFS(СВЦЭМ!$E$33:$E$776,СВЦЭМ!$A$33:$A$776,$A193,СВЦЭМ!$B$33:$B$776,N$191)+'СЕТ СН'!$F$15</f>
        <v>143.07630327999999</v>
      </c>
      <c r="O193" s="36">
        <f>SUMIFS(СВЦЭМ!$E$33:$E$776,СВЦЭМ!$A$33:$A$776,$A193,СВЦЭМ!$B$33:$B$776,O$191)+'СЕТ СН'!$F$15</f>
        <v>144.97970359000001</v>
      </c>
      <c r="P193" s="36">
        <f>SUMIFS(СВЦЭМ!$E$33:$E$776,СВЦЭМ!$A$33:$A$776,$A193,СВЦЭМ!$B$33:$B$776,P$191)+'СЕТ СН'!$F$15</f>
        <v>145.86326808000001</v>
      </c>
      <c r="Q193" s="36">
        <f>SUMIFS(СВЦЭМ!$E$33:$E$776,СВЦЭМ!$A$33:$A$776,$A193,СВЦЭМ!$B$33:$B$776,Q$191)+'СЕТ СН'!$F$15</f>
        <v>145.78648468</v>
      </c>
      <c r="R193" s="36">
        <f>SUMIFS(СВЦЭМ!$E$33:$E$776,СВЦЭМ!$A$33:$A$776,$A193,СВЦЭМ!$B$33:$B$776,R$191)+'СЕТ СН'!$F$15</f>
        <v>143.61494288</v>
      </c>
      <c r="S193" s="36">
        <f>SUMIFS(СВЦЭМ!$E$33:$E$776,СВЦЭМ!$A$33:$A$776,$A193,СВЦЭМ!$B$33:$B$776,S$191)+'СЕТ СН'!$F$15</f>
        <v>144.7510532</v>
      </c>
      <c r="T193" s="36">
        <f>SUMIFS(СВЦЭМ!$E$33:$E$776,СВЦЭМ!$A$33:$A$776,$A193,СВЦЭМ!$B$33:$B$776,T$191)+'СЕТ СН'!$F$15</f>
        <v>142.88258972</v>
      </c>
      <c r="U193" s="36">
        <f>SUMIFS(СВЦЭМ!$E$33:$E$776,СВЦЭМ!$A$33:$A$776,$A193,СВЦЭМ!$B$33:$B$776,U$191)+'СЕТ СН'!$F$15</f>
        <v>141.91184946000001</v>
      </c>
      <c r="V193" s="36">
        <f>SUMIFS(СВЦЭМ!$E$33:$E$776,СВЦЭМ!$A$33:$A$776,$A193,СВЦЭМ!$B$33:$B$776,V$191)+'СЕТ СН'!$F$15</f>
        <v>142.5471387</v>
      </c>
      <c r="W193" s="36">
        <f>SUMIFS(СВЦЭМ!$E$33:$E$776,СВЦЭМ!$A$33:$A$776,$A193,СВЦЭМ!$B$33:$B$776,W$191)+'СЕТ СН'!$F$15</f>
        <v>144.21546481999999</v>
      </c>
      <c r="X193" s="36">
        <f>SUMIFS(СВЦЭМ!$E$33:$E$776,СВЦЭМ!$A$33:$A$776,$A193,СВЦЭМ!$B$33:$B$776,X$191)+'СЕТ СН'!$F$15</f>
        <v>145.07365544000001</v>
      </c>
      <c r="Y193" s="36">
        <f>SUMIFS(СВЦЭМ!$E$33:$E$776,СВЦЭМ!$A$33:$A$776,$A193,СВЦЭМ!$B$33:$B$776,Y$191)+'СЕТ СН'!$F$15</f>
        <v>146.42657531</v>
      </c>
    </row>
    <row r="194" spans="1:25" ht="15.75" x14ac:dyDescent="0.2">
      <c r="A194" s="35">
        <f t="shared" ref="A194:A222" si="5">A193+1</f>
        <v>44199</v>
      </c>
      <c r="B194" s="36">
        <f>SUMIFS(СВЦЭМ!$E$33:$E$776,СВЦЭМ!$A$33:$A$776,$A194,СВЦЭМ!$B$33:$B$776,B$191)+'СЕТ СН'!$F$15</f>
        <v>145.26223895999999</v>
      </c>
      <c r="C194" s="36">
        <f>SUMIFS(СВЦЭМ!$E$33:$E$776,СВЦЭМ!$A$33:$A$776,$A194,СВЦЭМ!$B$33:$B$776,C$191)+'СЕТ СН'!$F$15</f>
        <v>147.19713340000001</v>
      </c>
      <c r="D194" s="36">
        <f>SUMIFS(СВЦЭМ!$E$33:$E$776,СВЦЭМ!$A$33:$A$776,$A194,СВЦЭМ!$B$33:$B$776,D$191)+'СЕТ СН'!$F$15</f>
        <v>148.59502918000001</v>
      </c>
      <c r="E194" s="36">
        <f>SUMIFS(СВЦЭМ!$E$33:$E$776,СВЦЭМ!$A$33:$A$776,$A194,СВЦЭМ!$B$33:$B$776,E$191)+'СЕТ СН'!$F$15</f>
        <v>151.32670095</v>
      </c>
      <c r="F194" s="36">
        <f>SUMIFS(СВЦЭМ!$E$33:$E$776,СВЦЭМ!$A$33:$A$776,$A194,СВЦЭМ!$B$33:$B$776,F$191)+'СЕТ СН'!$F$15</f>
        <v>148.46902148000001</v>
      </c>
      <c r="G194" s="36">
        <f>SUMIFS(СВЦЭМ!$E$33:$E$776,СВЦЭМ!$A$33:$A$776,$A194,СВЦЭМ!$B$33:$B$776,G$191)+'СЕТ СН'!$F$15</f>
        <v>148.09280150999999</v>
      </c>
      <c r="H194" s="36">
        <f>SUMIFS(СВЦЭМ!$E$33:$E$776,СВЦЭМ!$A$33:$A$776,$A194,СВЦЭМ!$B$33:$B$776,H$191)+'СЕТ СН'!$F$15</f>
        <v>151.6396431</v>
      </c>
      <c r="I194" s="36">
        <f>SUMIFS(СВЦЭМ!$E$33:$E$776,СВЦЭМ!$A$33:$A$776,$A194,СВЦЭМ!$B$33:$B$776,I$191)+'СЕТ СН'!$F$15</f>
        <v>152.16044171999999</v>
      </c>
      <c r="J194" s="36">
        <f>SUMIFS(СВЦЭМ!$E$33:$E$776,СВЦЭМ!$A$33:$A$776,$A194,СВЦЭМ!$B$33:$B$776,J$191)+'СЕТ СН'!$F$15</f>
        <v>151.61156894999999</v>
      </c>
      <c r="K194" s="36">
        <f>SUMIFS(СВЦЭМ!$E$33:$E$776,СВЦЭМ!$A$33:$A$776,$A194,СВЦЭМ!$B$33:$B$776,K$191)+'СЕТ СН'!$F$15</f>
        <v>151.77947103</v>
      </c>
      <c r="L194" s="36">
        <f>SUMIFS(СВЦЭМ!$E$33:$E$776,СВЦЭМ!$A$33:$A$776,$A194,СВЦЭМ!$B$33:$B$776,L$191)+'СЕТ СН'!$F$15</f>
        <v>149.98095099</v>
      </c>
      <c r="M194" s="36">
        <f>SUMIFS(СВЦЭМ!$E$33:$E$776,СВЦЭМ!$A$33:$A$776,$A194,СВЦЭМ!$B$33:$B$776,M$191)+'СЕТ СН'!$F$15</f>
        <v>149.26212937</v>
      </c>
      <c r="N194" s="36">
        <f>SUMIFS(СВЦЭМ!$E$33:$E$776,СВЦЭМ!$A$33:$A$776,$A194,СВЦЭМ!$B$33:$B$776,N$191)+'СЕТ СН'!$F$15</f>
        <v>151.26358851000001</v>
      </c>
      <c r="O194" s="36">
        <f>SUMIFS(СВЦЭМ!$E$33:$E$776,СВЦЭМ!$A$33:$A$776,$A194,СВЦЭМ!$B$33:$B$776,O$191)+'СЕТ СН'!$F$15</f>
        <v>153.13287740000001</v>
      </c>
      <c r="P194" s="36">
        <f>SUMIFS(СВЦЭМ!$E$33:$E$776,СВЦЭМ!$A$33:$A$776,$A194,СВЦЭМ!$B$33:$B$776,P$191)+'СЕТ СН'!$F$15</f>
        <v>154.90422957000001</v>
      </c>
      <c r="Q194" s="36">
        <f>SUMIFS(СВЦЭМ!$E$33:$E$776,СВЦЭМ!$A$33:$A$776,$A194,СВЦЭМ!$B$33:$B$776,Q$191)+'СЕТ СН'!$F$15</f>
        <v>155.47454048</v>
      </c>
      <c r="R194" s="36">
        <f>SUMIFS(СВЦЭМ!$E$33:$E$776,СВЦЭМ!$A$33:$A$776,$A194,СВЦЭМ!$B$33:$B$776,R$191)+'СЕТ СН'!$F$15</f>
        <v>154.27735623000001</v>
      </c>
      <c r="S194" s="36">
        <f>SUMIFS(СВЦЭМ!$E$33:$E$776,СВЦЭМ!$A$33:$A$776,$A194,СВЦЭМ!$B$33:$B$776,S$191)+'СЕТ СН'!$F$15</f>
        <v>151.64252689</v>
      </c>
      <c r="T194" s="36">
        <f>SUMIFS(СВЦЭМ!$E$33:$E$776,СВЦЭМ!$A$33:$A$776,$A194,СВЦЭМ!$B$33:$B$776,T$191)+'СЕТ СН'!$F$15</f>
        <v>148.78424956999999</v>
      </c>
      <c r="U194" s="36">
        <f>SUMIFS(СВЦЭМ!$E$33:$E$776,СВЦЭМ!$A$33:$A$776,$A194,СВЦЭМ!$B$33:$B$776,U$191)+'СЕТ СН'!$F$15</f>
        <v>149.44689940000001</v>
      </c>
      <c r="V194" s="36">
        <f>SUMIFS(СВЦЭМ!$E$33:$E$776,СВЦЭМ!$A$33:$A$776,$A194,СВЦЭМ!$B$33:$B$776,V$191)+'СЕТ СН'!$F$15</f>
        <v>149.49730134000001</v>
      </c>
      <c r="W194" s="36">
        <f>SUMIFS(СВЦЭМ!$E$33:$E$776,СВЦЭМ!$A$33:$A$776,$A194,СВЦЭМ!$B$33:$B$776,W$191)+'СЕТ СН'!$F$15</f>
        <v>150.79022796999999</v>
      </c>
      <c r="X194" s="36">
        <f>SUMIFS(СВЦЭМ!$E$33:$E$776,СВЦЭМ!$A$33:$A$776,$A194,СВЦЭМ!$B$33:$B$776,X$191)+'СЕТ СН'!$F$15</f>
        <v>152.21052094999999</v>
      </c>
      <c r="Y194" s="36">
        <f>SUMIFS(СВЦЭМ!$E$33:$E$776,СВЦЭМ!$A$33:$A$776,$A194,СВЦЭМ!$B$33:$B$776,Y$191)+'СЕТ СН'!$F$15</f>
        <v>152.96899775</v>
      </c>
    </row>
    <row r="195" spans="1:25" ht="15.75" x14ac:dyDescent="0.2">
      <c r="A195" s="35">
        <f t="shared" si="5"/>
        <v>44200</v>
      </c>
      <c r="B195" s="36">
        <f>SUMIFS(СВЦЭМ!$E$33:$E$776,СВЦЭМ!$A$33:$A$776,$A195,СВЦЭМ!$B$33:$B$776,B$191)+'СЕТ СН'!$F$15</f>
        <v>155.78992152999999</v>
      </c>
      <c r="C195" s="36">
        <f>SUMIFS(СВЦЭМ!$E$33:$E$776,СВЦЭМ!$A$33:$A$776,$A195,СВЦЭМ!$B$33:$B$776,C$191)+'СЕТ СН'!$F$15</f>
        <v>158.22876464999999</v>
      </c>
      <c r="D195" s="36">
        <f>SUMIFS(СВЦЭМ!$E$33:$E$776,СВЦЭМ!$A$33:$A$776,$A195,СВЦЭМ!$B$33:$B$776,D$191)+'СЕТ СН'!$F$15</f>
        <v>160.41167995000001</v>
      </c>
      <c r="E195" s="36">
        <f>SUMIFS(СВЦЭМ!$E$33:$E$776,СВЦЭМ!$A$33:$A$776,$A195,СВЦЭМ!$B$33:$B$776,E$191)+'СЕТ СН'!$F$15</f>
        <v>163.96957915999999</v>
      </c>
      <c r="F195" s="36">
        <f>SUMIFS(СВЦЭМ!$E$33:$E$776,СВЦЭМ!$A$33:$A$776,$A195,СВЦЭМ!$B$33:$B$776,F$191)+'СЕТ СН'!$F$15</f>
        <v>158.96998997</v>
      </c>
      <c r="G195" s="36">
        <f>SUMIFS(СВЦЭМ!$E$33:$E$776,СВЦЭМ!$A$33:$A$776,$A195,СВЦЭМ!$B$33:$B$776,G$191)+'СЕТ СН'!$F$15</f>
        <v>158.53617706</v>
      </c>
      <c r="H195" s="36">
        <f>SUMIFS(СВЦЭМ!$E$33:$E$776,СВЦЭМ!$A$33:$A$776,$A195,СВЦЭМ!$B$33:$B$776,H$191)+'СЕТ СН'!$F$15</f>
        <v>159.33157678000001</v>
      </c>
      <c r="I195" s="36">
        <f>SUMIFS(СВЦЭМ!$E$33:$E$776,СВЦЭМ!$A$33:$A$776,$A195,СВЦЭМ!$B$33:$B$776,I$191)+'СЕТ СН'!$F$15</f>
        <v>156.93061243</v>
      </c>
      <c r="J195" s="36">
        <f>SUMIFS(СВЦЭМ!$E$33:$E$776,СВЦЭМ!$A$33:$A$776,$A195,СВЦЭМ!$B$33:$B$776,J$191)+'СЕТ СН'!$F$15</f>
        <v>153.71282987000001</v>
      </c>
      <c r="K195" s="36">
        <f>SUMIFS(СВЦЭМ!$E$33:$E$776,СВЦЭМ!$A$33:$A$776,$A195,СВЦЭМ!$B$33:$B$776,K$191)+'СЕТ СН'!$F$15</f>
        <v>149.53086106000001</v>
      </c>
      <c r="L195" s="36">
        <f>SUMIFS(СВЦЭМ!$E$33:$E$776,СВЦЭМ!$A$33:$A$776,$A195,СВЦЭМ!$B$33:$B$776,L$191)+'СЕТ СН'!$F$15</f>
        <v>147.86286569000001</v>
      </c>
      <c r="M195" s="36">
        <f>SUMIFS(СВЦЭМ!$E$33:$E$776,СВЦЭМ!$A$33:$A$776,$A195,СВЦЭМ!$B$33:$B$776,M$191)+'СЕТ СН'!$F$15</f>
        <v>146.93813736000001</v>
      </c>
      <c r="N195" s="36">
        <f>SUMIFS(СВЦЭМ!$E$33:$E$776,СВЦЭМ!$A$33:$A$776,$A195,СВЦЭМ!$B$33:$B$776,N$191)+'СЕТ СН'!$F$15</f>
        <v>149.71924978999999</v>
      </c>
      <c r="O195" s="36">
        <f>SUMIFS(СВЦЭМ!$E$33:$E$776,СВЦЭМ!$A$33:$A$776,$A195,СВЦЭМ!$B$33:$B$776,O$191)+'СЕТ СН'!$F$15</f>
        <v>151.20879181000001</v>
      </c>
      <c r="P195" s="36">
        <f>SUMIFS(СВЦЭМ!$E$33:$E$776,СВЦЭМ!$A$33:$A$776,$A195,СВЦЭМ!$B$33:$B$776,P$191)+'СЕТ СН'!$F$15</f>
        <v>152.79457635</v>
      </c>
      <c r="Q195" s="36">
        <f>SUMIFS(СВЦЭМ!$E$33:$E$776,СВЦЭМ!$A$33:$A$776,$A195,СВЦЭМ!$B$33:$B$776,Q$191)+'СЕТ СН'!$F$15</f>
        <v>153.61335489999999</v>
      </c>
      <c r="R195" s="36">
        <f>SUMIFS(СВЦЭМ!$E$33:$E$776,СВЦЭМ!$A$33:$A$776,$A195,СВЦЭМ!$B$33:$B$776,R$191)+'СЕТ СН'!$F$15</f>
        <v>151.41383827000001</v>
      </c>
      <c r="S195" s="36">
        <f>SUMIFS(СВЦЭМ!$E$33:$E$776,СВЦЭМ!$A$33:$A$776,$A195,СВЦЭМ!$B$33:$B$776,S$191)+'СЕТ СН'!$F$15</f>
        <v>149.82982448000001</v>
      </c>
      <c r="T195" s="36">
        <f>SUMIFS(СВЦЭМ!$E$33:$E$776,СВЦЭМ!$A$33:$A$776,$A195,СВЦЭМ!$B$33:$B$776,T$191)+'СЕТ СН'!$F$15</f>
        <v>147.74886508</v>
      </c>
      <c r="U195" s="36">
        <f>SUMIFS(СВЦЭМ!$E$33:$E$776,СВЦЭМ!$A$33:$A$776,$A195,СВЦЭМ!$B$33:$B$776,U$191)+'СЕТ СН'!$F$15</f>
        <v>148.49164399</v>
      </c>
      <c r="V195" s="36">
        <f>SUMIFS(СВЦЭМ!$E$33:$E$776,СВЦЭМ!$A$33:$A$776,$A195,СВЦЭМ!$B$33:$B$776,V$191)+'СЕТ СН'!$F$15</f>
        <v>148.71772256</v>
      </c>
      <c r="W195" s="36">
        <f>SUMIFS(СВЦЭМ!$E$33:$E$776,СВЦЭМ!$A$33:$A$776,$A195,СВЦЭМ!$B$33:$B$776,W$191)+'СЕТ СН'!$F$15</f>
        <v>150.1248741</v>
      </c>
      <c r="X195" s="36">
        <f>SUMIFS(СВЦЭМ!$E$33:$E$776,СВЦЭМ!$A$33:$A$776,$A195,СВЦЭМ!$B$33:$B$776,X$191)+'СЕТ СН'!$F$15</f>
        <v>152.69098740999999</v>
      </c>
      <c r="Y195" s="36">
        <f>SUMIFS(СВЦЭМ!$E$33:$E$776,СВЦЭМ!$A$33:$A$776,$A195,СВЦЭМ!$B$33:$B$776,Y$191)+'СЕТ СН'!$F$15</f>
        <v>154.79834020000001</v>
      </c>
    </row>
    <row r="196" spans="1:25" ht="15.75" x14ac:dyDescent="0.2">
      <c r="A196" s="35">
        <f t="shared" si="5"/>
        <v>44201</v>
      </c>
      <c r="B196" s="36">
        <f>SUMIFS(СВЦЭМ!$E$33:$E$776,СВЦЭМ!$A$33:$A$776,$A196,СВЦЭМ!$B$33:$B$776,B$191)+'СЕТ СН'!$F$15</f>
        <v>149.96718573999999</v>
      </c>
      <c r="C196" s="36">
        <f>SUMIFS(СВЦЭМ!$E$33:$E$776,СВЦЭМ!$A$33:$A$776,$A196,СВЦЭМ!$B$33:$B$776,C$191)+'СЕТ СН'!$F$15</f>
        <v>154.49620712000001</v>
      </c>
      <c r="D196" s="36">
        <f>SUMIFS(СВЦЭМ!$E$33:$E$776,СВЦЭМ!$A$33:$A$776,$A196,СВЦЭМ!$B$33:$B$776,D$191)+'СЕТ СН'!$F$15</f>
        <v>156.38830733</v>
      </c>
      <c r="E196" s="36">
        <f>SUMIFS(СВЦЭМ!$E$33:$E$776,СВЦЭМ!$A$33:$A$776,$A196,СВЦЭМ!$B$33:$B$776,E$191)+'СЕТ СН'!$F$15</f>
        <v>157.32783793999999</v>
      </c>
      <c r="F196" s="36">
        <f>SUMIFS(СВЦЭМ!$E$33:$E$776,СВЦЭМ!$A$33:$A$776,$A196,СВЦЭМ!$B$33:$B$776,F$191)+'СЕТ СН'!$F$15</f>
        <v>157.69399483999999</v>
      </c>
      <c r="G196" s="36">
        <f>SUMIFS(СВЦЭМ!$E$33:$E$776,СВЦЭМ!$A$33:$A$776,$A196,СВЦЭМ!$B$33:$B$776,G$191)+'СЕТ СН'!$F$15</f>
        <v>160.96773557</v>
      </c>
      <c r="H196" s="36">
        <f>SUMIFS(СВЦЭМ!$E$33:$E$776,СВЦЭМ!$A$33:$A$776,$A196,СВЦЭМ!$B$33:$B$776,H$191)+'СЕТ СН'!$F$15</f>
        <v>158.67722214</v>
      </c>
      <c r="I196" s="36">
        <f>SUMIFS(СВЦЭМ!$E$33:$E$776,СВЦЭМ!$A$33:$A$776,$A196,СВЦЭМ!$B$33:$B$776,I$191)+'СЕТ СН'!$F$15</f>
        <v>156.20853088999999</v>
      </c>
      <c r="J196" s="36">
        <f>SUMIFS(СВЦЭМ!$E$33:$E$776,СВЦЭМ!$A$33:$A$776,$A196,СВЦЭМ!$B$33:$B$776,J$191)+'СЕТ СН'!$F$15</f>
        <v>152.55202326</v>
      </c>
      <c r="K196" s="36">
        <f>SUMIFS(СВЦЭМ!$E$33:$E$776,СВЦЭМ!$A$33:$A$776,$A196,СВЦЭМ!$B$33:$B$776,K$191)+'СЕТ СН'!$F$15</f>
        <v>148.19330438</v>
      </c>
      <c r="L196" s="36">
        <f>SUMIFS(СВЦЭМ!$E$33:$E$776,СВЦЭМ!$A$33:$A$776,$A196,СВЦЭМ!$B$33:$B$776,L$191)+'СЕТ СН'!$F$15</f>
        <v>145.13106261999999</v>
      </c>
      <c r="M196" s="36">
        <f>SUMIFS(СВЦЭМ!$E$33:$E$776,СВЦЭМ!$A$33:$A$776,$A196,СВЦЭМ!$B$33:$B$776,M$191)+'СЕТ СН'!$F$15</f>
        <v>146.17808982</v>
      </c>
      <c r="N196" s="36">
        <f>SUMIFS(СВЦЭМ!$E$33:$E$776,СВЦЭМ!$A$33:$A$776,$A196,СВЦЭМ!$B$33:$B$776,N$191)+'СЕТ СН'!$F$15</f>
        <v>151.04146005999999</v>
      </c>
      <c r="O196" s="36">
        <f>SUMIFS(СВЦЭМ!$E$33:$E$776,СВЦЭМ!$A$33:$A$776,$A196,СВЦЭМ!$B$33:$B$776,O$191)+'СЕТ СН'!$F$15</f>
        <v>155.00518392999999</v>
      </c>
      <c r="P196" s="36">
        <f>SUMIFS(СВЦЭМ!$E$33:$E$776,СВЦЭМ!$A$33:$A$776,$A196,СВЦЭМ!$B$33:$B$776,P$191)+'СЕТ СН'!$F$15</f>
        <v>157.40964317000001</v>
      </c>
      <c r="Q196" s="36">
        <f>SUMIFS(СВЦЭМ!$E$33:$E$776,СВЦЭМ!$A$33:$A$776,$A196,СВЦЭМ!$B$33:$B$776,Q$191)+'СЕТ СН'!$F$15</f>
        <v>158.15889479000001</v>
      </c>
      <c r="R196" s="36">
        <f>SUMIFS(СВЦЭМ!$E$33:$E$776,СВЦЭМ!$A$33:$A$776,$A196,СВЦЭМ!$B$33:$B$776,R$191)+'СЕТ СН'!$F$15</f>
        <v>156.29735170999999</v>
      </c>
      <c r="S196" s="36">
        <f>SUMIFS(СВЦЭМ!$E$33:$E$776,СВЦЭМ!$A$33:$A$776,$A196,СВЦЭМ!$B$33:$B$776,S$191)+'СЕТ СН'!$F$15</f>
        <v>154.51135345</v>
      </c>
      <c r="T196" s="36">
        <f>SUMIFS(СВЦЭМ!$E$33:$E$776,СВЦЭМ!$A$33:$A$776,$A196,СВЦЭМ!$B$33:$B$776,T$191)+'СЕТ СН'!$F$15</f>
        <v>149.82511009000001</v>
      </c>
      <c r="U196" s="36">
        <f>SUMIFS(СВЦЭМ!$E$33:$E$776,СВЦЭМ!$A$33:$A$776,$A196,СВЦЭМ!$B$33:$B$776,U$191)+'СЕТ СН'!$F$15</f>
        <v>150.84743625999999</v>
      </c>
      <c r="V196" s="36">
        <f>SUMIFS(СВЦЭМ!$E$33:$E$776,СВЦЭМ!$A$33:$A$776,$A196,СВЦЭМ!$B$33:$B$776,V$191)+'СЕТ СН'!$F$15</f>
        <v>151.57324424999999</v>
      </c>
      <c r="W196" s="36">
        <f>SUMIFS(СВЦЭМ!$E$33:$E$776,СВЦЭМ!$A$33:$A$776,$A196,СВЦЭМ!$B$33:$B$776,W$191)+'СЕТ СН'!$F$15</f>
        <v>153.8397243</v>
      </c>
      <c r="X196" s="36">
        <f>SUMIFS(СВЦЭМ!$E$33:$E$776,СВЦЭМ!$A$33:$A$776,$A196,СВЦЭМ!$B$33:$B$776,X$191)+'СЕТ СН'!$F$15</f>
        <v>156.05313699000001</v>
      </c>
      <c r="Y196" s="36">
        <f>SUMIFS(СВЦЭМ!$E$33:$E$776,СВЦЭМ!$A$33:$A$776,$A196,СВЦЭМ!$B$33:$B$776,Y$191)+'СЕТ СН'!$F$15</f>
        <v>158.54051491000001</v>
      </c>
    </row>
    <row r="197" spans="1:25" ht="15.75" x14ac:dyDescent="0.2">
      <c r="A197" s="35">
        <f t="shared" si="5"/>
        <v>44202</v>
      </c>
      <c r="B197" s="36">
        <f>SUMIFS(СВЦЭМ!$E$33:$E$776,СВЦЭМ!$A$33:$A$776,$A197,СВЦЭМ!$B$33:$B$776,B$191)+'СЕТ СН'!$F$15</f>
        <v>157.06706534</v>
      </c>
      <c r="C197" s="36">
        <f>SUMIFS(СВЦЭМ!$E$33:$E$776,СВЦЭМ!$A$33:$A$776,$A197,СВЦЭМ!$B$33:$B$776,C$191)+'СЕТ СН'!$F$15</f>
        <v>161.63265833</v>
      </c>
      <c r="D197" s="36">
        <f>SUMIFS(СВЦЭМ!$E$33:$E$776,СВЦЭМ!$A$33:$A$776,$A197,СВЦЭМ!$B$33:$B$776,D$191)+'СЕТ СН'!$F$15</f>
        <v>165.14475611</v>
      </c>
      <c r="E197" s="36">
        <f>SUMIFS(СВЦЭМ!$E$33:$E$776,СВЦЭМ!$A$33:$A$776,$A197,СВЦЭМ!$B$33:$B$776,E$191)+'СЕТ СН'!$F$15</f>
        <v>166.52234394999999</v>
      </c>
      <c r="F197" s="36">
        <f>SUMIFS(СВЦЭМ!$E$33:$E$776,СВЦЭМ!$A$33:$A$776,$A197,СВЦЭМ!$B$33:$B$776,F$191)+'СЕТ СН'!$F$15</f>
        <v>168.16994654999999</v>
      </c>
      <c r="G197" s="36">
        <f>SUMIFS(СВЦЭМ!$E$33:$E$776,СВЦЭМ!$A$33:$A$776,$A197,СВЦЭМ!$B$33:$B$776,G$191)+'СЕТ СН'!$F$15</f>
        <v>167.69444039000001</v>
      </c>
      <c r="H197" s="36">
        <f>SUMIFS(СВЦЭМ!$E$33:$E$776,СВЦЭМ!$A$33:$A$776,$A197,СВЦЭМ!$B$33:$B$776,H$191)+'СЕТ СН'!$F$15</f>
        <v>165.33089428</v>
      </c>
      <c r="I197" s="36">
        <f>SUMIFS(СВЦЭМ!$E$33:$E$776,СВЦЭМ!$A$33:$A$776,$A197,СВЦЭМ!$B$33:$B$776,I$191)+'СЕТ СН'!$F$15</f>
        <v>161.45995393999999</v>
      </c>
      <c r="J197" s="36">
        <f>SUMIFS(СВЦЭМ!$E$33:$E$776,СВЦЭМ!$A$33:$A$776,$A197,СВЦЭМ!$B$33:$B$776,J$191)+'СЕТ СН'!$F$15</f>
        <v>155.0129944</v>
      </c>
      <c r="K197" s="36">
        <f>SUMIFS(СВЦЭМ!$E$33:$E$776,СВЦЭМ!$A$33:$A$776,$A197,СВЦЭМ!$B$33:$B$776,K$191)+'СЕТ СН'!$F$15</f>
        <v>148.91156554</v>
      </c>
      <c r="L197" s="36">
        <f>SUMIFS(СВЦЭМ!$E$33:$E$776,СВЦЭМ!$A$33:$A$776,$A197,СВЦЭМ!$B$33:$B$776,L$191)+'СЕТ СН'!$F$15</f>
        <v>147.05901367000001</v>
      </c>
      <c r="M197" s="36">
        <f>SUMIFS(СВЦЭМ!$E$33:$E$776,СВЦЭМ!$A$33:$A$776,$A197,СВЦЭМ!$B$33:$B$776,M$191)+'СЕТ СН'!$F$15</f>
        <v>147.6319306</v>
      </c>
      <c r="N197" s="36">
        <f>SUMIFS(СВЦЭМ!$E$33:$E$776,СВЦЭМ!$A$33:$A$776,$A197,СВЦЭМ!$B$33:$B$776,N$191)+'СЕТ СН'!$F$15</f>
        <v>151.78729049</v>
      </c>
      <c r="O197" s="36">
        <f>SUMIFS(СВЦЭМ!$E$33:$E$776,СВЦЭМ!$A$33:$A$776,$A197,СВЦЭМ!$B$33:$B$776,O$191)+'СЕТ СН'!$F$15</f>
        <v>154.23822572</v>
      </c>
      <c r="P197" s="36">
        <f>SUMIFS(СВЦЭМ!$E$33:$E$776,СВЦЭМ!$A$33:$A$776,$A197,СВЦЭМ!$B$33:$B$776,P$191)+'СЕТ СН'!$F$15</f>
        <v>155.86636283000001</v>
      </c>
      <c r="Q197" s="36">
        <f>SUMIFS(СВЦЭМ!$E$33:$E$776,СВЦЭМ!$A$33:$A$776,$A197,СВЦЭМ!$B$33:$B$776,Q$191)+'СЕТ СН'!$F$15</f>
        <v>156.49179386</v>
      </c>
      <c r="R197" s="36">
        <f>SUMIFS(СВЦЭМ!$E$33:$E$776,СВЦЭМ!$A$33:$A$776,$A197,СВЦЭМ!$B$33:$B$776,R$191)+'СЕТ СН'!$F$15</f>
        <v>154.42215184</v>
      </c>
      <c r="S197" s="36">
        <f>SUMIFS(СВЦЭМ!$E$33:$E$776,СВЦЭМ!$A$33:$A$776,$A197,СВЦЭМ!$B$33:$B$776,S$191)+'СЕТ СН'!$F$15</f>
        <v>150.57771323</v>
      </c>
      <c r="T197" s="36">
        <f>SUMIFS(СВЦЭМ!$E$33:$E$776,СВЦЭМ!$A$33:$A$776,$A197,СВЦЭМ!$B$33:$B$776,T$191)+'СЕТ СН'!$F$15</f>
        <v>146.78950696000001</v>
      </c>
      <c r="U197" s="36">
        <f>SUMIFS(СВЦЭМ!$E$33:$E$776,СВЦЭМ!$A$33:$A$776,$A197,СВЦЭМ!$B$33:$B$776,U$191)+'СЕТ СН'!$F$15</f>
        <v>147.30796491999999</v>
      </c>
      <c r="V197" s="36">
        <f>SUMIFS(СВЦЭМ!$E$33:$E$776,СВЦЭМ!$A$33:$A$776,$A197,СВЦЭМ!$B$33:$B$776,V$191)+'СЕТ СН'!$F$15</f>
        <v>148.32485303000001</v>
      </c>
      <c r="W197" s="36">
        <f>SUMIFS(СВЦЭМ!$E$33:$E$776,СВЦЭМ!$A$33:$A$776,$A197,СВЦЭМ!$B$33:$B$776,W$191)+'СЕТ СН'!$F$15</f>
        <v>150.66963630999999</v>
      </c>
      <c r="X197" s="36">
        <f>SUMIFS(СВЦЭМ!$E$33:$E$776,СВЦЭМ!$A$33:$A$776,$A197,СВЦЭМ!$B$33:$B$776,X$191)+'СЕТ СН'!$F$15</f>
        <v>153.27754375000001</v>
      </c>
      <c r="Y197" s="36">
        <f>SUMIFS(СВЦЭМ!$E$33:$E$776,СВЦЭМ!$A$33:$A$776,$A197,СВЦЭМ!$B$33:$B$776,Y$191)+'СЕТ СН'!$F$15</f>
        <v>156.58272298</v>
      </c>
    </row>
    <row r="198" spans="1:25" ht="15.75" x14ac:dyDescent="0.2">
      <c r="A198" s="35">
        <f t="shared" si="5"/>
        <v>44203</v>
      </c>
      <c r="B198" s="36">
        <f>SUMIFS(СВЦЭМ!$E$33:$E$776,СВЦЭМ!$A$33:$A$776,$A198,СВЦЭМ!$B$33:$B$776,B$191)+'СЕТ СН'!$F$15</f>
        <v>152.49650027999999</v>
      </c>
      <c r="C198" s="36">
        <f>SUMIFS(СВЦЭМ!$E$33:$E$776,СВЦЭМ!$A$33:$A$776,$A198,СВЦЭМ!$B$33:$B$776,C$191)+'СЕТ СН'!$F$15</f>
        <v>157.42653917999999</v>
      </c>
      <c r="D198" s="36">
        <f>SUMIFS(СВЦЭМ!$E$33:$E$776,СВЦЭМ!$A$33:$A$776,$A198,СВЦЭМ!$B$33:$B$776,D$191)+'СЕТ СН'!$F$15</f>
        <v>161.61177699999999</v>
      </c>
      <c r="E198" s="36">
        <f>SUMIFS(СВЦЭМ!$E$33:$E$776,СВЦЭМ!$A$33:$A$776,$A198,СВЦЭМ!$B$33:$B$776,E$191)+'СЕТ СН'!$F$15</f>
        <v>163.12763942999999</v>
      </c>
      <c r="F198" s="36">
        <f>SUMIFS(СВЦЭМ!$E$33:$E$776,СВЦЭМ!$A$33:$A$776,$A198,СВЦЭМ!$B$33:$B$776,F$191)+'СЕТ СН'!$F$15</f>
        <v>164.56150198</v>
      </c>
      <c r="G198" s="36">
        <f>SUMIFS(СВЦЭМ!$E$33:$E$776,СВЦЭМ!$A$33:$A$776,$A198,СВЦЭМ!$B$33:$B$776,G$191)+'СЕТ СН'!$F$15</f>
        <v>163.63143864</v>
      </c>
      <c r="H198" s="36">
        <f>SUMIFS(СВЦЭМ!$E$33:$E$776,СВЦЭМ!$A$33:$A$776,$A198,СВЦЭМ!$B$33:$B$776,H$191)+'СЕТ СН'!$F$15</f>
        <v>161.24759599999999</v>
      </c>
      <c r="I198" s="36">
        <f>SUMIFS(СВЦЭМ!$E$33:$E$776,СВЦЭМ!$A$33:$A$776,$A198,СВЦЭМ!$B$33:$B$776,I$191)+'СЕТ СН'!$F$15</f>
        <v>157.30202478000001</v>
      </c>
      <c r="J198" s="36">
        <f>SUMIFS(СВЦЭМ!$E$33:$E$776,СВЦЭМ!$A$33:$A$776,$A198,СВЦЭМ!$B$33:$B$776,J$191)+'СЕТ СН'!$F$15</f>
        <v>153.57471362999999</v>
      </c>
      <c r="K198" s="36">
        <f>SUMIFS(СВЦЭМ!$E$33:$E$776,СВЦЭМ!$A$33:$A$776,$A198,СВЦЭМ!$B$33:$B$776,K$191)+'СЕТ СН'!$F$15</f>
        <v>149.84807341999999</v>
      </c>
      <c r="L198" s="36">
        <f>SUMIFS(СВЦЭМ!$E$33:$E$776,СВЦЭМ!$A$33:$A$776,$A198,СВЦЭМ!$B$33:$B$776,L$191)+'СЕТ СН'!$F$15</f>
        <v>147.54763645</v>
      </c>
      <c r="M198" s="36">
        <f>SUMIFS(СВЦЭМ!$E$33:$E$776,СВЦЭМ!$A$33:$A$776,$A198,СВЦЭМ!$B$33:$B$776,M$191)+'СЕТ СН'!$F$15</f>
        <v>149.75053471000001</v>
      </c>
      <c r="N198" s="36">
        <f>SUMIFS(СВЦЭМ!$E$33:$E$776,СВЦЭМ!$A$33:$A$776,$A198,СВЦЭМ!$B$33:$B$776,N$191)+'СЕТ СН'!$F$15</f>
        <v>156.88593674000001</v>
      </c>
      <c r="O198" s="36">
        <f>SUMIFS(СВЦЭМ!$E$33:$E$776,СВЦЭМ!$A$33:$A$776,$A198,СВЦЭМ!$B$33:$B$776,O$191)+'СЕТ СН'!$F$15</f>
        <v>158.00231302</v>
      </c>
      <c r="P198" s="36">
        <f>SUMIFS(СВЦЭМ!$E$33:$E$776,СВЦЭМ!$A$33:$A$776,$A198,СВЦЭМ!$B$33:$B$776,P$191)+'СЕТ СН'!$F$15</f>
        <v>159.73797354000001</v>
      </c>
      <c r="Q198" s="36">
        <f>SUMIFS(СВЦЭМ!$E$33:$E$776,СВЦЭМ!$A$33:$A$776,$A198,СВЦЭМ!$B$33:$B$776,Q$191)+'СЕТ СН'!$F$15</f>
        <v>161.36853621</v>
      </c>
      <c r="R198" s="36">
        <f>SUMIFS(СВЦЭМ!$E$33:$E$776,СВЦЭМ!$A$33:$A$776,$A198,СВЦЭМ!$B$33:$B$776,R$191)+'СЕТ СН'!$F$15</f>
        <v>160.92514241999999</v>
      </c>
      <c r="S198" s="36">
        <f>SUMIFS(СВЦЭМ!$E$33:$E$776,СВЦЭМ!$A$33:$A$776,$A198,СВЦЭМ!$B$33:$B$776,S$191)+'СЕТ СН'!$F$15</f>
        <v>157.24935300000001</v>
      </c>
      <c r="T198" s="36">
        <f>SUMIFS(СВЦЭМ!$E$33:$E$776,СВЦЭМ!$A$33:$A$776,$A198,СВЦЭМ!$B$33:$B$776,T$191)+'СЕТ СН'!$F$15</f>
        <v>153.67326937999999</v>
      </c>
      <c r="U198" s="36">
        <f>SUMIFS(СВЦЭМ!$E$33:$E$776,СВЦЭМ!$A$33:$A$776,$A198,СВЦЭМ!$B$33:$B$776,U$191)+'СЕТ СН'!$F$15</f>
        <v>155.0257628</v>
      </c>
      <c r="V198" s="36">
        <f>SUMIFS(СВЦЭМ!$E$33:$E$776,СВЦЭМ!$A$33:$A$776,$A198,СВЦЭМ!$B$33:$B$776,V$191)+'СЕТ СН'!$F$15</f>
        <v>154.88247575</v>
      </c>
      <c r="W198" s="36">
        <f>SUMIFS(СВЦЭМ!$E$33:$E$776,СВЦЭМ!$A$33:$A$776,$A198,СВЦЭМ!$B$33:$B$776,W$191)+'СЕТ СН'!$F$15</f>
        <v>157.65386649999999</v>
      </c>
      <c r="X198" s="36">
        <f>SUMIFS(СВЦЭМ!$E$33:$E$776,СВЦЭМ!$A$33:$A$776,$A198,СВЦЭМ!$B$33:$B$776,X$191)+'СЕТ СН'!$F$15</f>
        <v>160.11858373000001</v>
      </c>
      <c r="Y198" s="36">
        <f>SUMIFS(СВЦЭМ!$E$33:$E$776,СВЦЭМ!$A$33:$A$776,$A198,СВЦЭМ!$B$33:$B$776,Y$191)+'СЕТ СН'!$F$15</f>
        <v>163.50580109000001</v>
      </c>
    </row>
    <row r="199" spans="1:25" ht="15.75" x14ac:dyDescent="0.2">
      <c r="A199" s="35">
        <f t="shared" si="5"/>
        <v>44204</v>
      </c>
      <c r="B199" s="36">
        <f>SUMIFS(СВЦЭМ!$E$33:$E$776,СВЦЭМ!$A$33:$A$776,$A199,СВЦЭМ!$B$33:$B$776,B$191)+'СЕТ СН'!$F$15</f>
        <v>154.48445801</v>
      </c>
      <c r="C199" s="36">
        <f>SUMIFS(СВЦЭМ!$E$33:$E$776,СВЦЭМ!$A$33:$A$776,$A199,СВЦЭМ!$B$33:$B$776,C$191)+'СЕТ СН'!$F$15</f>
        <v>160.34535496999999</v>
      </c>
      <c r="D199" s="36">
        <f>SUMIFS(СВЦЭМ!$E$33:$E$776,СВЦЭМ!$A$33:$A$776,$A199,СВЦЭМ!$B$33:$B$776,D$191)+'СЕТ СН'!$F$15</f>
        <v>163.94890473000001</v>
      </c>
      <c r="E199" s="36">
        <f>SUMIFS(СВЦЭМ!$E$33:$E$776,СВЦЭМ!$A$33:$A$776,$A199,СВЦЭМ!$B$33:$B$776,E$191)+'СЕТ СН'!$F$15</f>
        <v>166.44412023000001</v>
      </c>
      <c r="F199" s="36">
        <f>SUMIFS(СВЦЭМ!$E$33:$E$776,СВЦЭМ!$A$33:$A$776,$A199,СВЦЭМ!$B$33:$B$776,F$191)+'СЕТ СН'!$F$15</f>
        <v>167.45805809000001</v>
      </c>
      <c r="G199" s="36">
        <f>SUMIFS(СВЦЭМ!$E$33:$E$776,СВЦЭМ!$A$33:$A$776,$A199,СВЦЭМ!$B$33:$B$776,G$191)+'СЕТ СН'!$F$15</f>
        <v>166.75766203000001</v>
      </c>
      <c r="H199" s="36">
        <f>SUMIFS(СВЦЭМ!$E$33:$E$776,СВЦЭМ!$A$33:$A$776,$A199,СВЦЭМ!$B$33:$B$776,H$191)+'СЕТ СН'!$F$15</f>
        <v>164.05159637</v>
      </c>
      <c r="I199" s="36">
        <f>SUMIFS(СВЦЭМ!$E$33:$E$776,СВЦЭМ!$A$33:$A$776,$A199,СВЦЭМ!$B$33:$B$776,I$191)+'СЕТ СН'!$F$15</f>
        <v>166.90376246</v>
      </c>
      <c r="J199" s="36">
        <f>SUMIFS(СВЦЭМ!$E$33:$E$776,СВЦЭМ!$A$33:$A$776,$A199,СВЦЭМ!$B$33:$B$776,J$191)+'СЕТ СН'!$F$15</f>
        <v>162.98841596</v>
      </c>
      <c r="K199" s="36">
        <f>SUMIFS(СВЦЭМ!$E$33:$E$776,СВЦЭМ!$A$33:$A$776,$A199,СВЦЭМ!$B$33:$B$776,K$191)+'СЕТ СН'!$F$15</f>
        <v>158.55514342999999</v>
      </c>
      <c r="L199" s="36">
        <f>SUMIFS(СВЦЭМ!$E$33:$E$776,СВЦЭМ!$A$33:$A$776,$A199,СВЦЭМ!$B$33:$B$776,L$191)+'СЕТ СН'!$F$15</f>
        <v>155.45165524999999</v>
      </c>
      <c r="M199" s="36">
        <f>SUMIFS(СВЦЭМ!$E$33:$E$776,СВЦЭМ!$A$33:$A$776,$A199,СВЦЭМ!$B$33:$B$776,M$191)+'СЕТ СН'!$F$15</f>
        <v>153.87196911000001</v>
      </c>
      <c r="N199" s="36">
        <f>SUMIFS(СВЦЭМ!$E$33:$E$776,СВЦЭМ!$A$33:$A$776,$A199,СВЦЭМ!$B$33:$B$776,N$191)+'СЕТ СН'!$F$15</f>
        <v>157.21619860999999</v>
      </c>
      <c r="O199" s="36">
        <f>SUMIFS(СВЦЭМ!$E$33:$E$776,СВЦЭМ!$A$33:$A$776,$A199,СВЦЭМ!$B$33:$B$776,O$191)+'СЕТ СН'!$F$15</f>
        <v>158.77831997999999</v>
      </c>
      <c r="P199" s="36">
        <f>SUMIFS(СВЦЭМ!$E$33:$E$776,СВЦЭМ!$A$33:$A$776,$A199,СВЦЭМ!$B$33:$B$776,P$191)+'СЕТ СН'!$F$15</f>
        <v>160.95869859999999</v>
      </c>
      <c r="Q199" s="36">
        <f>SUMIFS(СВЦЭМ!$E$33:$E$776,СВЦЭМ!$A$33:$A$776,$A199,СВЦЭМ!$B$33:$B$776,Q$191)+'СЕТ СН'!$F$15</f>
        <v>162.72931746</v>
      </c>
      <c r="R199" s="36">
        <f>SUMIFS(СВЦЭМ!$E$33:$E$776,СВЦЭМ!$A$33:$A$776,$A199,СВЦЭМ!$B$33:$B$776,R$191)+'СЕТ СН'!$F$15</f>
        <v>161.21186355</v>
      </c>
      <c r="S199" s="36">
        <f>SUMIFS(СВЦЭМ!$E$33:$E$776,СВЦЭМ!$A$33:$A$776,$A199,СВЦЭМ!$B$33:$B$776,S$191)+'СЕТ СН'!$F$15</f>
        <v>157.05855747999999</v>
      </c>
      <c r="T199" s="36">
        <f>SUMIFS(СВЦЭМ!$E$33:$E$776,СВЦЭМ!$A$33:$A$776,$A199,СВЦЭМ!$B$33:$B$776,T$191)+'СЕТ СН'!$F$15</f>
        <v>153.72488147000001</v>
      </c>
      <c r="U199" s="36">
        <f>SUMIFS(СВЦЭМ!$E$33:$E$776,СВЦЭМ!$A$33:$A$776,$A199,СВЦЭМ!$B$33:$B$776,U$191)+'СЕТ СН'!$F$15</f>
        <v>154.12062749</v>
      </c>
      <c r="V199" s="36">
        <f>SUMIFS(СВЦЭМ!$E$33:$E$776,СВЦЭМ!$A$33:$A$776,$A199,СВЦЭМ!$B$33:$B$776,V$191)+'СЕТ СН'!$F$15</f>
        <v>154.84584093000001</v>
      </c>
      <c r="W199" s="36">
        <f>SUMIFS(СВЦЭМ!$E$33:$E$776,СВЦЭМ!$A$33:$A$776,$A199,СВЦЭМ!$B$33:$B$776,W$191)+'СЕТ СН'!$F$15</f>
        <v>156.96314167</v>
      </c>
      <c r="X199" s="36">
        <f>SUMIFS(СВЦЭМ!$E$33:$E$776,СВЦЭМ!$A$33:$A$776,$A199,СВЦЭМ!$B$33:$B$776,X$191)+'СЕТ СН'!$F$15</f>
        <v>158.75231496000001</v>
      </c>
      <c r="Y199" s="36">
        <f>SUMIFS(СВЦЭМ!$E$33:$E$776,СВЦЭМ!$A$33:$A$776,$A199,СВЦЭМ!$B$33:$B$776,Y$191)+'СЕТ СН'!$F$15</f>
        <v>161.93369048</v>
      </c>
    </row>
    <row r="200" spans="1:25" ht="15.75" x14ac:dyDescent="0.2">
      <c r="A200" s="35">
        <f t="shared" si="5"/>
        <v>44205</v>
      </c>
      <c r="B200" s="36">
        <f>SUMIFS(СВЦЭМ!$E$33:$E$776,СВЦЭМ!$A$33:$A$776,$A200,СВЦЭМ!$B$33:$B$776,B$191)+'СЕТ СН'!$F$15</f>
        <v>158.17442005999999</v>
      </c>
      <c r="C200" s="36">
        <f>SUMIFS(СВЦЭМ!$E$33:$E$776,СВЦЭМ!$A$33:$A$776,$A200,СВЦЭМ!$B$33:$B$776,C$191)+'СЕТ СН'!$F$15</f>
        <v>162.50399662999999</v>
      </c>
      <c r="D200" s="36">
        <f>SUMIFS(СВЦЭМ!$E$33:$E$776,СВЦЭМ!$A$33:$A$776,$A200,СВЦЭМ!$B$33:$B$776,D$191)+'СЕТ СН'!$F$15</f>
        <v>164.99899445</v>
      </c>
      <c r="E200" s="36">
        <f>SUMIFS(СВЦЭМ!$E$33:$E$776,СВЦЭМ!$A$33:$A$776,$A200,СВЦЭМ!$B$33:$B$776,E$191)+'СЕТ СН'!$F$15</f>
        <v>166.07572603</v>
      </c>
      <c r="F200" s="36">
        <f>SUMIFS(СВЦЭМ!$E$33:$E$776,СВЦЭМ!$A$33:$A$776,$A200,СВЦЭМ!$B$33:$B$776,F$191)+'СЕТ СН'!$F$15</f>
        <v>167.05620175999999</v>
      </c>
      <c r="G200" s="36">
        <f>SUMIFS(СВЦЭМ!$E$33:$E$776,СВЦЭМ!$A$33:$A$776,$A200,СВЦЭМ!$B$33:$B$776,G$191)+'СЕТ СН'!$F$15</f>
        <v>166.36972685000001</v>
      </c>
      <c r="H200" s="36">
        <f>SUMIFS(СВЦЭМ!$E$33:$E$776,СВЦЭМ!$A$33:$A$776,$A200,СВЦЭМ!$B$33:$B$776,H$191)+'СЕТ СН'!$F$15</f>
        <v>165.07513785</v>
      </c>
      <c r="I200" s="36">
        <f>SUMIFS(СВЦЭМ!$E$33:$E$776,СВЦЭМ!$A$33:$A$776,$A200,СВЦЭМ!$B$33:$B$776,I$191)+'СЕТ СН'!$F$15</f>
        <v>160.98044995000001</v>
      </c>
      <c r="J200" s="36">
        <f>SUMIFS(СВЦЭМ!$E$33:$E$776,СВЦЭМ!$A$33:$A$776,$A200,СВЦЭМ!$B$33:$B$776,J$191)+'СЕТ СН'!$F$15</f>
        <v>157.38744073000001</v>
      </c>
      <c r="K200" s="36">
        <f>SUMIFS(СВЦЭМ!$E$33:$E$776,СВЦЭМ!$A$33:$A$776,$A200,СВЦЭМ!$B$33:$B$776,K$191)+'СЕТ СН'!$F$15</f>
        <v>154.2640121</v>
      </c>
      <c r="L200" s="36">
        <f>SUMIFS(СВЦЭМ!$E$33:$E$776,СВЦЭМ!$A$33:$A$776,$A200,СВЦЭМ!$B$33:$B$776,L$191)+'СЕТ СН'!$F$15</f>
        <v>152.08845337</v>
      </c>
      <c r="M200" s="36">
        <f>SUMIFS(СВЦЭМ!$E$33:$E$776,СВЦЭМ!$A$33:$A$776,$A200,СВЦЭМ!$B$33:$B$776,M$191)+'СЕТ СН'!$F$15</f>
        <v>151.36671317</v>
      </c>
      <c r="N200" s="36">
        <f>SUMIFS(СВЦЭМ!$E$33:$E$776,СВЦЭМ!$A$33:$A$776,$A200,СВЦЭМ!$B$33:$B$776,N$191)+'СЕТ СН'!$F$15</f>
        <v>154.16594651</v>
      </c>
      <c r="O200" s="36">
        <f>SUMIFS(СВЦЭМ!$E$33:$E$776,СВЦЭМ!$A$33:$A$776,$A200,СВЦЭМ!$B$33:$B$776,O$191)+'СЕТ СН'!$F$15</f>
        <v>156.1045617</v>
      </c>
      <c r="P200" s="36">
        <f>SUMIFS(СВЦЭМ!$E$33:$E$776,СВЦЭМ!$A$33:$A$776,$A200,СВЦЭМ!$B$33:$B$776,P$191)+'СЕТ СН'!$F$15</f>
        <v>157.24361966000001</v>
      </c>
      <c r="Q200" s="36">
        <f>SUMIFS(СВЦЭМ!$E$33:$E$776,СВЦЭМ!$A$33:$A$776,$A200,СВЦЭМ!$B$33:$B$776,Q$191)+'СЕТ СН'!$F$15</f>
        <v>157.65290633999999</v>
      </c>
      <c r="R200" s="36">
        <f>SUMIFS(СВЦЭМ!$E$33:$E$776,СВЦЭМ!$A$33:$A$776,$A200,СВЦЭМ!$B$33:$B$776,R$191)+'СЕТ СН'!$F$15</f>
        <v>155.99756242000001</v>
      </c>
      <c r="S200" s="36">
        <f>SUMIFS(СВЦЭМ!$E$33:$E$776,СВЦЭМ!$A$33:$A$776,$A200,СВЦЭМ!$B$33:$B$776,S$191)+'СЕТ СН'!$F$15</f>
        <v>153.35750773999999</v>
      </c>
      <c r="T200" s="36">
        <f>SUMIFS(СВЦЭМ!$E$33:$E$776,СВЦЭМ!$A$33:$A$776,$A200,СВЦЭМ!$B$33:$B$776,T$191)+'СЕТ СН'!$F$15</f>
        <v>150.55746066</v>
      </c>
      <c r="U200" s="36">
        <f>SUMIFS(СВЦЭМ!$E$33:$E$776,СВЦЭМ!$A$33:$A$776,$A200,СВЦЭМ!$B$33:$B$776,U$191)+'СЕТ СН'!$F$15</f>
        <v>150.61556340000001</v>
      </c>
      <c r="V200" s="36">
        <f>SUMIFS(СВЦЭМ!$E$33:$E$776,СВЦЭМ!$A$33:$A$776,$A200,СВЦЭМ!$B$33:$B$776,V$191)+'СЕТ СН'!$F$15</f>
        <v>149.61482341999999</v>
      </c>
      <c r="W200" s="36">
        <f>SUMIFS(СВЦЭМ!$E$33:$E$776,СВЦЭМ!$A$33:$A$776,$A200,СВЦЭМ!$B$33:$B$776,W$191)+'СЕТ СН'!$F$15</f>
        <v>152.76833094</v>
      </c>
      <c r="X200" s="36">
        <f>SUMIFS(СВЦЭМ!$E$33:$E$776,СВЦЭМ!$A$33:$A$776,$A200,СВЦЭМ!$B$33:$B$776,X$191)+'СЕТ СН'!$F$15</f>
        <v>154.87135694</v>
      </c>
      <c r="Y200" s="36">
        <f>SUMIFS(СВЦЭМ!$E$33:$E$776,СВЦЭМ!$A$33:$A$776,$A200,СВЦЭМ!$B$33:$B$776,Y$191)+'СЕТ СН'!$F$15</f>
        <v>157.07063457999999</v>
      </c>
    </row>
    <row r="201" spans="1:25" ht="15.75" x14ac:dyDescent="0.2">
      <c r="A201" s="35">
        <f t="shared" si="5"/>
        <v>44206</v>
      </c>
      <c r="B201" s="36">
        <f>SUMIFS(СВЦЭМ!$E$33:$E$776,СВЦЭМ!$A$33:$A$776,$A201,СВЦЭМ!$B$33:$B$776,B$191)+'СЕТ СН'!$F$15</f>
        <v>156.54214665999999</v>
      </c>
      <c r="C201" s="36">
        <f>SUMIFS(СВЦЭМ!$E$33:$E$776,СВЦЭМ!$A$33:$A$776,$A201,СВЦЭМ!$B$33:$B$776,C$191)+'СЕТ СН'!$F$15</f>
        <v>161.81731296999999</v>
      </c>
      <c r="D201" s="36">
        <f>SUMIFS(СВЦЭМ!$E$33:$E$776,СВЦЭМ!$A$33:$A$776,$A201,СВЦЭМ!$B$33:$B$776,D$191)+'СЕТ СН'!$F$15</f>
        <v>165.31208235</v>
      </c>
      <c r="E201" s="36">
        <f>SUMIFS(СВЦЭМ!$E$33:$E$776,СВЦЭМ!$A$33:$A$776,$A201,СВЦЭМ!$B$33:$B$776,E$191)+'СЕТ СН'!$F$15</f>
        <v>166.38337856000001</v>
      </c>
      <c r="F201" s="36">
        <f>SUMIFS(СВЦЭМ!$E$33:$E$776,СВЦЭМ!$A$33:$A$776,$A201,СВЦЭМ!$B$33:$B$776,F$191)+'СЕТ СН'!$F$15</f>
        <v>168.07651822</v>
      </c>
      <c r="G201" s="36">
        <f>SUMIFS(СВЦЭМ!$E$33:$E$776,СВЦЭМ!$A$33:$A$776,$A201,СВЦЭМ!$B$33:$B$776,G$191)+'СЕТ СН'!$F$15</f>
        <v>167.47466061</v>
      </c>
      <c r="H201" s="36">
        <f>SUMIFS(СВЦЭМ!$E$33:$E$776,СВЦЭМ!$A$33:$A$776,$A201,СВЦЭМ!$B$33:$B$776,H$191)+'СЕТ СН'!$F$15</f>
        <v>165.50171940999999</v>
      </c>
      <c r="I201" s="36">
        <f>SUMIFS(СВЦЭМ!$E$33:$E$776,СВЦЭМ!$A$33:$A$776,$A201,СВЦЭМ!$B$33:$B$776,I$191)+'СЕТ СН'!$F$15</f>
        <v>164.11858271</v>
      </c>
      <c r="J201" s="36">
        <f>SUMIFS(СВЦЭМ!$E$33:$E$776,СВЦЭМ!$A$33:$A$776,$A201,СВЦЭМ!$B$33:$B$776,J$191)+'СЕТ СН'!$F$15</f>
        <v>162.8900046</v>
      </c>
      <c r="K201" s="36">
        <f>SUMIFS(СВЦЭМ!$E$33:$E$776,СВЦЭМ!$A$33:$A$776,$A201,СВЦЭМ!$B$33:$B$776,K$191)+'СЕТ СН'!$F$15</f>
        <v>158.89554756000001</v>
      </c>
      <c r="L201" s="36">
        <f>SUMIFS(СВЦЭМ!$E$33:$E$776,СВЦЭМ!$A$33:$A$776,$A201,СВЦЭМ!$B$33:$B$776,L$191)+'СЕТ СН'!$F$15</f>
        <v>154.61513604000001</v>
      </c>
      <c r="M201" s="36">
        <f>SUMIFS(СВЦЭМ!$E$33:$E$776,СВЦЭМ!$A$33:$A$776,$A201,СВЦЭМ!$B$33:$B$776,M$191)+'СЕТ СН'!$F$15</f>
        <v>153.94707382000001</v>
      </c>
      <c r="N201" s="36">
        <f>SUMIFS(СВЦЭМ!$E$33:$E$776,СВЦЭМ!$A$33:$A$776,$A201,СВЦЭМ!$B$33:$B$776,N$191)+'СЕТ СН'!$F$15</f>
        <v>156.71986712</v>
      </c>
      <c r="O201" s="36">
        <f>SUMIFS(СВЦЭМ!$E$33:$E$776,СВЦЭМ!$A$33:$A$776,$A201,СВЦЭМ!$B$33:$B$776,O$191)+'СЕТ СН'!$F$15</f>
        <v>158.12569076</v>
      </c>
      <c r="P201" s="36">
        <f>SUMIFS(СВЦЭМ!$E$33:$E$776,СВЦЭМ!$A$33:$A$776,$A201,СВЦЭМ!$B$33:$B$776,P$191)+'СЕТ СН'!$F$15</f>
        <v>159.64319026999999</v>
      </c>
      <c r="Q201" s="36">
        <f>SUMIFS(СВЦЭМ!$E$33:$E$776,СВЦЭМ!$A$33:$A$776,$A201,СВЦЭМ!$B$33:$B$776,Q$191)+'СЕТ СН'!$F$15</f>
        <v>160.03411259999999</v>
      </c>
      <c r="R201" s="36">
        <f>SUMIFS(СВЦЭМ!$E$33:$E$776,СВЦЭМ!$A$33:$A$776,$A201,СВЦЭМ!$B$33:$B$776,R$191)+'СЕТ СН'!$F$15</f>
        <v>157.83122458</v>
      </c>
      <c r="S201" s="36">
        <f>SUMIFS(СВЦЭМ!$E$33:$E$776,СВЦЭМ!$A$33:$A$776,$A201,СВЦЭМ!$B$33:$B$776,S$191)+'СЕТ СН'!$F$15</f>
        <v>153.85088496</v>
      </c>
      <c r="T201" s="36">
        <f>SUMIFS(СВЦЭМ!$E$33:$E$776,СВЦЭМ!$A$33:$A$776,$A201,СВЦЭМ!$B$33:$B$776,T$191)+'СЕТ СН'!$F$15</f>
        <v>149.91083781</v>
      </c>
      <c r="U201" s="36">
        <f>SUMIFS(СВЦЭМ!$E$33:$E$776,СВЦЭМ!$A$33:$A$776,$A201,СВЦЭМ!$B$33:$B$776,U$191)+'СЕТ СН'!$F$15</f>
        <v>150.65763996999999</v>
      </c>
      <c r="V201" s="36">
        <f>SUMIFS(СВЦЭМ!$E$33:$E$776,СВЦЭМ!$A$33:$A$776,$A201,СВЦЭМ!$B$33:$B$776,V$191)+'СЕТ СН'!$F$15</f>
        <v>150.04803122000001</v>
      </c>
      <c r="W201" s="36">
        <f>SUMIFS(СВЦЭМ!$E$33:$E$776,СВЦЭМ!$A$33:$A$776,$A201,СВЦЭМ!$B$33:$B$776,W$191)+'СЕТ СН'!$F$15</f>
        <v>153.60238046000001</v>
      </c>
      <c r="X201" s="36">
        <f>SUMIFS(СВЦЭМ!$E$33:$E$776,СВЦЭМ!$A$33:$A$776,$A201,СВЦЭМ!$B$33:$B$776,X$191)+'СЕТ СН'!$F$15</f>
        <v>156.55900821</v>
      </c>
      <c r="Y201" s="36">
        <f>SUMIFS(СВЦЭМ!$E$33:$E$776,СВЦЭМ!$A$33:$A$776,$A201,СВЦЭМ!$B$33:$B$776,Y$191)+'СЕТ СН'!$F$15</f>
        <v>159.36201912999999</v>
      </c>
    </row>
    <row r="202" spans="1:25" ht="15.75" x14ac:dyDescent="0.2">
      <c r="A202" s="35">
        <f t="shared" si="5"/>
        <v>44207</v>
      </c>
      <c r="B202" s="36">
        <f>SUMIFS(СВЦЭМ!$E$33:$E$776,СВЦЭМ!$A$33:$A$776,$A202,СВЦЭМ!$B$33:$B$776,B$191)+'СЕТ СН'!$F$15</f>
        <v>165.24745924000001</v>
      </c>
      <c r="C202" s="36">
        <f>SUMIFS(СВЦЭМ!$E$33:$E$776,СВЦЭМ!$A$33:$A$776,$A202,СВЦЭМ!$B$33:$B$776,C$191)+'СЕТ СН'!$F$15</f>
        <v>171.19934316999999</v>
      </c>
      <c r="D202" s="36">
        <f>SUMIFS(СВЦЭМ!$E$33:$E$776,СВЦЭМ!$A$33:$A$776,$A202,СВЦЭМ!$B$33:$B$776,D$191)+'СЕТ СН'!$F$15</f>
        <v>172.15744088</v>
      </c>
      <c r="E202" s="36">
        <f>SUMIFS(СВЦЭМ!$E$33:$E$776,СВЦЭМ!$A$33:$A$776,$A202,СВЦЭМ!$B$33:$B$776,E$191)+'СЕТ СН'!$F$15</f>
        <v>171.55557999000001</v>
      </c>
      <c r="F202" s="36">
        <f>SUMIFS(СВЦЭМ!$E$33:$E$776,СВЦЭМ!$A$33:$A$776,$A202,СВЦЭМ!$B$33:$B$776,F$191)+'СЕТ СН'!$F$15</f>
        <v>171.94776512999999</v>
      </c>
      <c r="G202" s="36">
        <f>SUMIFS(СВЦЭМ!$E$33:$E$776,СВЦЭМ!$A$33:$A$776,$A202,СВЦЭМ!$B$33:$B$776,G$191)+'СЕТ СН'!$F$15</f>
        <v>172.70661903000001</v>
      </c>
      <c r="H202" s="36">
        <f>SUMIFS(СВЦЭМ!$E$33:$E$776,СВЦЭМ!$A$33:$A$776,$A202,СВЦЭМ!$B$33:$B$776,H$191)+'СЕТ СН'!$F$15</f>
        <v>171.25846873</v>
      </c>
      <c r="I202" s="36">
        <f>SUMIFS(СВЦЭМ!$E$33:$E$776,СВЦЭМ!$A$33:$A$776,$A202,СВЦЭМ!$B$33:$B$776,I$191)+'СЕТ СН'!$F$15</f>
        <v>164.86585181000001</v>
      </c>
      <c r="J202" s="36">
        <f>SUMIFS(СВЦЭМ!$E$33:$E$776,СВЦЭМ!$A$33:$A$776,$A202,СВЦЭМ!$B$33:$B$776,J$191)+'СЕТ СН'!$F$15</f>
        <v>159.28654302000001</v>
      </c>
      <c r="K202" s="36">
        <f>SUMIFS(СВЦЭМ!$E$33:$E$776,СВЦЭМ!$A$33:$A$776,$A202,СВЦЭМ!$B$33:$B$776,K$191)+'СЕТ СН'!$F$15</f>
        <v>156.82589615000001</v>
      </c>
      <c r="L202" s="36">
        <f>SUMIFS(СВЦЭМ!$E$33:$E$776,СВЦЭМ!$A$33:$A$776,$A202,СВЦЭМ!$B$33:$B$776,L$191)+'СЕТ СН'!$F$15</f>
        <v>156.09366933000001</v>
      </c>
      <c r="M202" s="36">
        <f>SUMIFS(СВЦЭМ!$E$33:$E$776,СВЦЭМ!$A$33:$A$776,$A202,СВЦЭМ!$B$33:$B$776,M$191)+'СЕТ СН'!$F$15</f>
        <v>157.29515221</v>
      </c>
      <c r="N202" s="36">
        <f>SUMIFS(СВЦЭМ!$E$33:$E$776,СВЦЭМ!$A$33:$A$776,$A202,СВЦЭМ!$B$33:$B$776,N$191)+'СЕТ СН'!$F$15</f>
        <v>158.81860434999999</v>
      </c>
      <c r="O202" s="36">
        <f>SUMIFS(СВЦЭМ!$E$33:$E$776,СВЦЭМ!$A$33:$A$776,$A202,СВЦЭМ!$B$33:$B$776,O$191)+'СЕТ СН'!$F$15</f>
        <v>160.36091596</v>
      </c>
      <c r="P202" s="36">
        <f>SUMIFS(СВЦЭМ!$E$33:$E$776,СВЦЭМ!$A$33:$A$776,$A202,СВЦЭМ!$B$33:$B$776,P$191)+'СЕТ СН'!$F$15</f>
        <v>162.16638270999999</v>
      </c>
      <c r="Q202" s="36">
        <f>SUMIFS(СВЦЭМ!$E$33:$E$776,СВЦЭМ!$A$33:$A$776,$A202,СВЦЭМ!$B$33:$B$776,Q$191)+'СЕТ СН'!$F$15</f>
        <v>163.20220925000001</v>
      </c>
      <c r="R202" s="36">
        <f>SUMIFS(СВЦЭМ!$E$33:$E$776,СВЦЭМ!$A$33:$A$776,$A202,СВЦЭМ!$B$33:$B$776,R$191)+'СЕТ СН'!$F$15</f>
        <v>161.37786319</v>
      </c>
      <c r="S202" s="36">
        <f>SUMIFS(СВЦЭМ!$E$33:$E$776,СВЦЭМ!$A$33:$A$776,$A202,СВЦЭМ!$B$33:$B$776,S$191)+'СЕТ СН'!$F$15</f>
        <v>157.68337703</v>
      </c>
      <c r="T202" s="36">
        <f>SUMIFS(СВЦЭМ!$E$33:$E$776,СВЦЭМ!$A$33:$A$776,$A202,СВЦЭМ!$B$33:$B$776,T$191)+'СЕТ СН'!$F$15</f>
        <v>153.42148116999999</v>
      </c>
      <c r="U202" s="36">
        <f>SUMIFS(СВЦЭМ!$E$33:$E$776,СВЦЭМ!$A$33:$A$776,$A202,СВЦЭМ!$B$33:$B$776,U$191)+'СЕТ СН'!$F$15</f>
        <v>153.35116593999999</v>
      </c>
      <c r="V202" s="36">
        <f>SUMIFS(СВЦЭМ!$E$33:$E$776,СВЦЭМ!$A$33:$A$776,$A202,СВЦЭМ!$B$33:$B$776,V$191)+'СЕТ СН'!$F$15</f>
        <v>155.5028116</v>
      </c>
      <c r="W202" s="36">
        <f>SUMIFS(СВЦЭМ!$E$33:$E$776,СВЦЭМ!$A$33:$A$776,$A202,СВЦЭМ!$B$33:$B$776,W$191)+'СЕТ СН'!$F$15</f>
        <v>157.89569675000001</v>
      </c>
      <c r="X202" s="36">
        <f>SUMIFS(СВЦЭМ!$E$33:$E$776,СВЦЭМ!$A$33:$A$776,$A202,СВЦЭМ!$B$33:$B$776,X$191)+'СЕТ СН'!$F$15</f>
        <v>158.35568649000001</v>
      </c>
      <c r="Y202" s="36">
        <f>SUMIFS(СВЦЭМ!$E$33:$E$776,СВЦЭМ!$A$33:$A$776,$A202,СВЦЭМ!$B$33:$B$776,Y$191)+'СЕТ СН'!$F$15</f>
        <v>160.99468969</v>
      </c>
    </row>
    <row r="203" spans="1:25" ht="15.75" x14ac:dyDescent="0.2">
      <c r="A203" s="35">
        <f t="shared" si="5"/>
        <v>44208</v>
      </c>
      <c r="B203" s="36">
        <f>SUMIFS(СВЦЭМ!$E$33:$E$776,СВЦЭМ!$A$33:$A$776,$A203,СВЦЭМ!$B$33:$B$776,B$191)+'СЕТ СН'!$F$15</f>
        <v>156.70025659999999</v>
      </c>
      <c r="C203" s="36">
        <f>SUMIFS(СВЦЭМ!$E$33:$E$776,СВЦЭМ!$A$33:$A$776,$A203,СВЦЭМ!$B$33:$B$776,C$191)+'СЕТ СН'!$F$15</f>
        <v>161.81283372999999</v>
      </c>
      <c r="D203" s="36">
        <f>SUMIFS(СВЦЭМ!$E$33:$E$776,СВЦЭМ!$A$33:$A$776,$A203,СВЦЭМ!$B$33:$B$776,D$191)+'СЕТ СН'!$F$15</f>
        <v>164.37751213000001</v>
      </c>
      <c r="E203" s="36">
        <f>SUMIFS(СВЦЭМ!$E$33:$E$776,СВЦЭМ!$A$33:$A$776,$A203,СВЦЭМ!$B$33:$B$776,E$191)+'СЕТ СН'!$F$15</f>
        <v>166.24619178</v>
      </c>
      <c r="F203" s="36">
        <f>SUMIFS(СВЦЭМ!$E$33:$E$776,СВЦЭМ!$A$33:$A$776,$A203,СВЦЭМ!$B$33:$B$776,F$191)+'СЕТ СН'!$F$15</f>
        <v>166.98608983</v>
      </c>
      <c r="G203" s="36">
        <f>SUMIFS(СВЦЭМ!$E$33:$E$776,СВЦЭМ!$A$33:$A$776,$A203,СВЦЭМ!$B$33:$B$776,G$191)+'СЕТ СН'!$F$15</f>
        <v>165.58903776</v>
      </c>
      <c r="H203" s="36">
        <f>SUMIFS(СВЦЭМ!$E$33:$E$776,СВЦЭМ!$A$33:$A$776,$A203,СВЦЭМ!$B$33:$B$776,H$191)+'СЕТ СН'!$F$15</f>
        <v>164.40834536</v>
      </c>
      <c r="I203" s="36">
        <f>SUMIFS(СВЦЭМ!$E$33:$E$776,СВЦЭМ!$A$33:$A$776,$A203,СВЦЭМ!$B$33:$B$776,I$191)+'СЕТ СН'!$F$15</f>
        <v>158.72001734</v>
      </c>
      <c r="J203" s="36">
        <f>SUMIFS(СВЦЭМ!$E$33:$E$776,СВЦЭМ!$A$33:$A$776,$A203,СВЦЭМ!$B$33:$B$776,J$191)+'СЕТ СН'!$F$15</f>
        <v>153.53266891999999</v>
      </c>
      <c r="K203" s="36">
        <f>SUMIFS(СВЦЭМ!$E$33:$E$776,СВЦЭМ!$A$33:$A$776,$A203,СВЦЭМ!$B$33:$B$776,K$191)+'СЕТ СН'!$F$15</f>
        <v>153.26020242999999</v>
      </c>
      <c r="L203" s="36">
        <f>SUMIFS(СВЦЭМ!$E$33:$E$776,СВЦЭМ!$A$33:$A$776,$A203,СВЦЭМ!$B$33:$B$776,L$191)+'СЕТ СН'!$F$15</f>
        <v>152.22550695000001</v>
      </c>
      <c r="M203" s="36">
        <f>SUMIFS(СВЦЭМ!$E$33:$E$776,СВЦЭМ!$A$33:$A$776,$A203,СВЦЭМ!$B$33:$B$776,M$191)+'СЕТ СН'!$F$15</f>
        <v>153.16811598000001</v>
      </c>
      <c r="N203" s="36">
        <f>SUMIFS(СВЦЭМ!$E$33:$E$776,СВЦЭМ!$A$33:$A$776,$A203,СВЦЭМ!$B$33:$B$776,N$191)+'СЕТ СН'!$F$15</f>
        <v>154.07093442999999</v>
      </c>
      <c r="O203" s="36">
        <f>SUMIFS(СВЦЭМ!$E$33:$E$776,СВЦЭМ!$A$33:$A$776,$A203,СВЦЭМ!$B$33:$B$776,O$191)+'СЕТ СН'!$F$15</f>
        <v>156.00050608999999</v>
      </c>
      <c r="P203" s="36">
        <f>SUMIFS(СВЦЭМ!$E$33:$E$776,СВЦЭМ!$A$33:$A$776,$A203,СВЦЭМ!$B$33:$B$776,P$191)+'СЕТ СН'!$F$15</f>
        <v>157.37619681000001</v>
      </c>
      <c r="Q203" s="36">
        <f>SUMIFS(СВЦЭМ!$E$33:$E$776,СВЦЭМ!$A$33:$A$776,$A203,СВЦЭМ!$B$33:$B$776,Q$191)+'СЕТ СН'!$F$15</f>
        <v>157.51617729</v>
      </c>
      <c r="R203" s="36">
        <f>SUMIFS(СВЦЭМ!$E$33:$E$776,СВЦЭМ!$A$33:$A$776,$A203,СВЦЭМ!$B$33:$B$776,R$191)+'СЕТ СН'!$F$15</f>
        <v>155.88058709000001</v>
      </c>
      <c r="S203" s="36">
        <f>SUMIFS(СВЦЭМ!$E$33:$E$776,СВЦЭМ!$A$33:$A$776,$A203,СВЦЭМ!$B$33:$B$776,S$191)+'СЕТ СН'!$F$15</f>
        <v>152.87379414</v>
      </c>
      <c r="T203" s="36">
        <f>SUMIFS(СВЦЭМ!$E$33:$E$776,СВЦЭМ!$A$33:$A$776,$A203,СВЦЭМ!$B$33:$B$776,T$191)+'СЕТ СН'!$F$15</f>
        <v>151.02365884</v>
      </c>
      <c r="U203" s="36">
        <f>SUMIFS(СВЦЭМ!$E$33:$E$776,СВЦЭМ!$A$33:$A$776,$A203,СВЦЭМ!$B$33:$B$776,U$191)+'СЕТ СН'!$F$15</f>
        <v>151.21595098</v>
      </c>
      <c r="V203" s="36">
        <f>SUMIFS(СВЦЭМ!$E$33:$E$776,СВЦЭМ!$A$33:$A$776,$A203,СВЦЭМ!$B$33:$B$776,V$191)+'СЕТ СН'!$F$15</f>
        <v>153.62000301</v>
      </c>
      <c r="W203" s="36">
        <f>SUMIFS(СВЦЭМ!$E$33:$E$776,СВЦЭМ!$A$33:$A$776,$A203,СВЦЭМ!$B$33:$B$776,W$191)+'СЕТ СН'!$F$15</f>
        <v>156.60315191000001</v>
      </c>
      <c r="X203" s="36">
        <f>SUMIFS(СВЦЭМ!$E$33:$E$776,СВЦЭМ!$A$33:$A$776,$A203,СВЦЭМ!$B$33:$B$776,X$191)+'СЕТ СН'!$F$15</f>
        <v>157.65151718000001</v>
      </c>
      <c r="Y203" s="36">
        <f>SUMIFS(СВЦЭМ!$E$33:$E$776,СВЦЭМ!$A$33:$A$776,$A203,СВЦЭМ!$B$33:$B$776,Y$191)+'СЕТ СН'!$F$15</f>
        <v>161.46514429000001</v>
      </c>
    </row>
    <row r="204" spans="1:25" ht="15.75" x14ac:dyDescent="0.2">
      <c r="A204" s="35">
        <f t="shared" si="5"/>
        <v>44209</v>
      </c>
      <c r="B204" s="36">
        <f>SUMIFS(СВЦЭМ!$E$33:$E$776,СВЦЭМ!$A$33:$A$776,$A204,СВЦЭМ!$B$33:$B$776,B$191)+'СЕТ СН'!$F$15</f>
        <v>160.12003490000001</v>
      </c>
      <c r="C204" s="36">
        <f>SUMIFS(СВЦЭМ!$E$33:$E$776,СВЦЭМ!$A$33:$A$776,$A204,СВЦЭМ!$B$33:$B$776,C$191)+'СЕТ СН'!$F$15</f>
        <v>165.90330979000001</v>
      </c>
      <c r="D204" s="36">
        <f>SUMIFS(СВЦЭМ!$E$33:$E$776,СВЦЭМ!$A$33:$A$776,$A204,СВЦЭМ!$B$33:$B$776,D$191)+'СЕТ СН'!$F$15</f>
        <v>168.01419709999999</v>
      </c>
      <c r="E204" s="36">
        <f>SUMIFS(СВЦЭМ!$E$33:$E$776,СВЦЭМ!$A$33:$A$776,$A204,СВЦЭМ!$B$33:$B$776,E$191)+'СЕТ СН'!$F$15</f>
        <v>170.47243094999999</v>
      </c>
      <c r="F204" s="36">
        <f>SUMIFS(СВЦЭМ!$E$33:$E$776,СВЦЭМ!$A$33:$A$776,$A204,СВЦЭМ!$B$33:$B$776,F$191)+'СЕТ СН'!$F$15</f>
        <v>170.28947571</v>
      </c>
      <c r="G204" s="36">
        <f>SUMIFS(СВЦЭМ!$E$33:$E$776,СВЦЭМ!$A$33:$A$776,$A204,СВЦЭМ!$B$33:$B$776,G$191)+'СЕТ СН'!$F$15</f>
        <v>169.00625525999999</v>
      </c>
      <c r="H204" s="36">
        <f>SUMIFS(СВЦЭМ!$E$33:$E$776,СВЦЭМ!$A$33:$A$776,$A204,СВЦЭМ!$B$33:$B$776,H$191)+'СЕТ СН'!$F$15</f>
        <v>165.97932169000001</v>
      </c>
      <c r="I204" s="36">
        <f>SUMIFS(СВЦЭМ!$E$33:$E$776,СВЦЭМ!$A$33:$A$776,$A204,СВЦЭМ!$B$33:$B$776,I$191)+'СЕТ СН'!$F$15</f>
        <v>161.93367979000001</v>
      </c>
      <c r="J204" s="36">
        <f>SUMIFS(СВЦЭМ!$E$33:$E$776,СВЦЭМ!$A$33:$A$776,$A204,СВЦЭМ!$B$33:$B$776,J$191)+'СЕТ СН'!$F$15</f>
        <v>158.75095966000001</v>
      </c>
      <c r="K204" s="36">
        <f>SUMIFS(СВЦЭМ!$E$33:$E$776,СВЦЭМ!$A$33:$A$776,$A204,СВЦЭМ!$B$33:$B$776,K$191)+'СЕТ СН'!$F$15</f>
        <v>158.00767764</v>
      </c>
      <c r="L204" s="36">
        <f>SUMIFS(СВЦЭМ!$E$33:$E$776,СВЦЭМ!$A$33:$A$776,$A204,СВЦЭМ!$B$33:$B$776,L$191)+'СЕТ СН'!$F$15</f>
        <v>154.82480537999999</v>
      </c>
      <c r="M204" s="36">
        <f>SUMIFS(СВЦЭМ!$E$33:$E$776,СВЦЭМ!$A$33:$A$776,$A204,СВЦЭМ!$B$33:$B$776,M$191)+'СЕТ СН'!$F$15</f>
        <v>154.56898498000001</v>
      </c>
      <c r="N204" s="36">
        <f>SUMIFS(СВЦЭМ!$E$33:$E$776,СВЦЭМ!$A$33:$A$776,$A204,СВЦЭМ!$B$33:$B$776,N$191)+'СЕТ СН'!$F$15</f>
        <v>156.65725223000001</v>
      </c>
      <c r="O204" s="36">
        <f>SUMIFS(СВЦЭМ!$E$33:$E$776,СВЦЭМ!$A$33:$A$776,$A204,СВЦЭМ!$B$33:$B$776,O$191)+'СЕТ СН'!$F$15</f>
        <v>157.09113151</v>
      </c>
      <c r="P204" s="36">
        <f>SUMIFS(СВЦЭМ!$E$33:$E$776,СВЦЭМ!$A$33:$A$776,$A204,СВЦЭМ!$B$33:$B$776,P$191)+'СЕТ СН'!$F$15</f>
        <v>158.14565676000001</v>
      </c>
      <c r="Q204" s="36">
        <f>SUMIFS(СВЦЭМ!$E$33:$E$776,СВЦЭМ!$A$33:$A$776,$A204,СВЦЭМ!$B$33:$B$776,Q$191)+'СЕТ СН'!$F$15</f>
        <v>158.61361461999999</v>
      </c>
      <c r="R204" s="36">
        <f>SUMIFS(СВЦЭМ!$E$33:$E$776,СВЦЭМ!$A$33:$A$776,$A204,СВЦЭМ!$B$33:$B$776,R$191)+'СЕТ СН'!$F$15</f>
        <v>157.36102582999999</v>
      </c>
      <c r="S204" s="36">
        <f>SUMIFS(СВЦЭМ!$E$33:$E$776,СВЦЭМ!$A$33:$A$776,$A204,СВЦЭМ!$B$33:$B$776,S$191)+'СЕТ СН'!$F$15</f>
        <v>154.77132172</v>
      </c>
      <c r="T204" s="36">
        <f>SUMIFS(СВЦЭМ!$E$33:$E$776,СВЦЭМ!$A$33:$A$776,$A204,СВЦЭМ!$B$33:$B$776,T$191)+'СЕТ СН'!$F$15</f>
        <v>151.45336535999999</v>
      </c>
      <c r="U204" s="36">
        <f>SUMIFS(СВЦЭМ!$E$33:$E$776,СВЦЭМ!$A$33:$A$776,$A204,СВЦЭМ!$B$33:$B$776,U$191)+'СЕТ СН'!$F$15</f>
        <v>151.41067100000001</v>
      </c>
      <c r="V204" s="36">
        <f>SUMIFS(СВЦЭМ!$E$33:$E$776,СВЦЭМ!$A$33:$A$776,$A204,СВЦЭМ!$B$33:$B$776,V$191)+'СЕТ СН'!$F$15</f>
        <v>153.79656593999999</v>
      </c>
      <c r="W204" s="36">
        <f>SUMIFS(СВЦЭМ!$E$33:$E$776,СВЦЭМ!$A$33:$A$776,$A204,СВЦЭМ!$B$33:$B$776,W$191)+'СЕТ СН'!$F$15</f>
        <v>156.05254980999999</v>
      </c>
      <c r="X204" s="36">
        <f>SUMIFS(СВЦЭМ!$E$33:$E$776,СВЦЭМ!$A$33:$A$776,$A204,СВЦЭМ!$B$33:$B$776,X$191)+'СЕТ СН'!$F$15</f>
        <v>157.64597298000001</v>
      </c>
      <c r="Y204" s="36">
        <f>SUMIFS(СВЦЭМ!$E$33:$E$776,СВЦЭМ!$A$33:$A$776,$A204,СВЦЭМ!$B$33:$B$776,Y$191)+'СЕТ СН'!$F$15</f>
        <v>160.17597201000001</v>
      </c>
    </row>
    <row r="205" spans="1:25" ht="15.75" x14ac:dyDescent="0.2">
      <c r="A205" s="35">
        <f t="shared" si="5"/>
        <v>44210</v>
      </c>
      <c r="B205" s="36">
        <f>SUMIFS(СВЦЭМ!$E$33:$E$776,СВЦЭМ!$A$33:$A$776,$A205,СВЦЭМ!$B$33:$B$776,B$191)+'СЕТ СН'!$F$15</f>
        <v>161.81251947999999</v>
      </c>
      <c r="C205" s="36">
        <f>SUMIFS(СВЦЭМ!$E$33:$E$776,СВЦЭМ!$A$33:$A$776,$A205,СВЦЭМ!$B$33:$B$776,C$191)+'СЕТ СН'!$F$15</f>
        <v>167.48369721</v>
      </c>
      <c r="D205" s="36">
        <f>SUMIFS(СВЦЭМ!$E$33:$E$776,СВЦЭМ!$A$33:$A$776,$A205,СВЦЭМ!$B$33:$B$776,D$191)+'СЕТ СН'!$F$15</f>
        <v>170.63677996999999</v>
      </c>
      <c r="E205" s="36">
        <f>SUMIFS(СВЦЭМ!$E$33:$E$776,СВЦЭМ!$A$33:$A$776,$A205,СВЦЭМ!$B$33:$B$776,E$191)+'СЕТ СН'!$F$15</f>
        <v>171.40992499999999</v>
      </c>
      <c r="F205" s="36">
        <f>SUMIFS(СВЦЭМ!$E$33:$E$776,СВЦЭМ!$A$33:$A$776,$A205,СВЦЭМ!$B$33:$B$776,F$191)+'СЕТ СН'!$F$15</f>
        <v>172.56899261999999</v>
      </c>
      <c r="G205" s="36">
        <f>SUMIFS(СВЦЭМ!$E$33:$E$776,СВЦЭМ!$A$33:$A$776,$A205,СВЦЭМ!$B$33:$B$776,G$191)+'СЕТ СН'!$F$15</f>
        <v>167.86296815</v>
      </c>
      <c r="H205" s="36">
        <f>SUMIFS(СВЦЭМ!$E$33:$E$776,СВЦЭМ!$A$33:$A$776,$A205,СВЦЭМ!$B$33:$B$776,H$191)+'СЕТ СН'!$F$15</f>
        <v>161.86768050000001</v>
      </c>
      <c r="I205" s="36">
        <f>SUMIFS(СВЦЭМ!$E$33:$E$776,СВЦЭМ!$A$33:$A$776,$A205,СВЦЭМ!$B$33:$B$776,I$191)+'СЕТ СН'!$F$15</f>
        <v>155.34668954</v>
      </c>
      <c r="J205" s="36">
        <f>SUMIFS(СВЦЭМ!$E$33:$E$776,СВЦЭМ!$A$33:$A$776,$A205,СВЦЭМ!$B$33:$B$776,J$191)+'СЕТ СН'!$F$15</f>
        <v>151.56772316999999</v>
      </c>
      <c r="K205" s="36">
        <f>SUMIFS(СВЦЭМ!$E$33:$E$776,СВЦЭМ!$A$33:$A$776,$A205,СВЦЭМ!$B$33:$B$776,K$191)+'СЕТ СН'!$F$15</f>
        <v>151.28540907999999</v>
      </c>
      <c r="L205" s="36">
        <f>SUMIFS(СВЦЭМ!$E$33:$E$776,СВЦЭМ!$A$33:$A$776,$A205,СВЦЭМ!$B$33:$B$776,L$191)+'СЕТ СН'!$F$15</f>
        <v>150.72369140999999</v>
      </c>
      <c r="M205" s="36">
        <f>SUMIFS(СВЦЭМ!$E$33:$E$776,СВЦЭМ!$A$33:$A$776,$A205,СВЦЭМ!$B$33:$B$776,M$191)+'СЕТ СН'!$F$15</f>
        <v>152.01557327</v>
      </c>
      <c r="N205" s="36">
        <f>SUMIFS(СВЦЭМ!$E$33:$E$776,СВЦЭМ!$A$33:$A$776,$A205,СВЦЭМ!$B$33:$B$776,N$191)+'СЕТ СН'!$F$15</f>
        <v>153.20440592</v>
      </c>
      <c r="O205" s="36">
        <f>SUMIFS(СВЦЭМ!$E$33:$E$776,СВЦЭМ!$A$33:$A$776,$A205,СВЦЭМ!$B$33:$B$776,O$191)+'СЕТ СН'!$F$15</f>
        <v>154.06242338999999</v>
      </c>
      <c r="P205" s="36">
        <f>SUMIFS(СВЦЭМ!$E$33:$E$776,СВЦЭМ!$A$33:$A$776,$A205,СВЦЭМ!$B$33:$B$776,P$191)+'СЕТ СН'!$F$15</f>
        <v>155.12591932999999</v>
      </c>
      <c r="Q205" s="36">
        <f>SUMIFS(СВЦЭМ!$E$33:$E$776,СВЦЭМ!$A$33:$A$776,$A205,СВЦЭМ!$B$33:$B$776,Q$191)+'СЕТ СН'!$F$15</f>
        <v>156.12586709999999</v>
      </c>
      <c r="R205" s="36">
        <f>SUMIFS(СВЦЭМ!$E$33:$E$776,СВЦЭМ!$A$33:$A$776,$A205,СВЦЭМ!$B$33:$B$776,R$191)+'СЕТ СН'!$F$15</f>
        <v>154.81910873000001</v>
      </c>
      <c r="S205" s="36">
        <f>SUMIFS(СВЦЭМ!$E$33:$E$776,СВЦЭМ!$A$33:$A$776,$A205,СВЦЭМ!$B$33:$B$776,S$191)+'СЕТ СН'!$F$15</f>
        <v>154.57750254999999</v>
      </c>
      <c r="T205" s="36">
        <f>SUMIFS(СВЦЭМ!$E$33:$E$776,СВЦЭМ!$A$33:$A$776,$A205,СВЦЭМ!$B$33:$B$776,T$191)+'СЕТ СН'!$F$15</f>
        <v>152.35298054</v>
      </c>
      <c r="U205" s="36">
        <f>SUMIFS(СВЦЭМ!$E$33:$E$776,СВЦЭМ!$A$33:$A$776,$A205,СВЦЭМ!$B$33:$B$776,U$191)+'СЕТ СН'!$F$15</f>
        <v>152.12078783000001</v>
      </c>
      <c r="V205" s="36">
        <f>SUMIFS(СВЦЭМ!$E$33:$E$776,СВЦЭМ!$A$33:$A$776,$A205,СВЦЭМ!$B$33:$B$776,V$191)+'СЕТ СН'!$F$15</f>
        <v>152.96240803000001</v>
      </c>
      <c r="W205" s="36">
        <f>SUMIFS(СВЦЭМ!$E$33:$E$776,СВЦЭМ!$A$33:$A$776,$A205,СВЦЭМ!$B$33:$B$776,W$191)+'СЕТ СН'!$F$15</f>
        <v>155.0613338</v>
      </c>
      <c r="X205" s="36">
        <f>SUMIFS(СВЦЭМ!$E$33:$E$776,СВЦЭМ!$A$33:$A$776,$A205,СВЦЭМ!$B$33:$B$776,X$191)+'СЕТ СН'!$F$15</f>
        <v>156.98125483999999</v>
      </c>
      <c r="Y205" s="36">
        <f>SUMIFS(СВЦЭМ!$E$33:$E$776,СВЦЭМ!$A$33:$A$776,$A205,СВЦЭМ!$B$33:$B$776,Y$191)+'СЕТ СН'!$F$15</f>
        <v>160.22780571999999</v>
      </c>
    </row>
    <row r="206" spans="1:25" ht="15.75" x14ac:dyDescent="0.2">
      <c r="A206" s="35">
        <f t="shared" si="5"/>
        <v>44211</v>
      </c>
      <c r="B206" s="36">
        <f>SUMIFS(СВЦЭМ!$E$33:$E$776,СВЦЭМ!$A$33:$A$776,$A206,СВЦЭМ!$B$33:$B$776,B$191)+'СЕТ СН'!$F$15</f>
        <v>136.90713772999999</v>
      </c>
      <c r="C206" s="36">
        <f>SUMIFS(СВЦЭМ!$E$33:$E$776,СВЦЭМ!$A$33:$A$776,$A206,СВЦЭМ!$B$33:$B$776,C$191)+'СЕТ СН'!$F$15</f>
        <v>141.45550004</v>
      </c>
      <c r="D206" s="36">
        <f>SUMIFS(СВЦЭМ!$E$33:$E$776,СВЦЭМ!$A$33:$A$776,$A206,СВЦЭМ!$B$33:$B$776,D$191)+'СЕТ СН'!$F$15</f>
        <v>135.71868384000001</v>
      </c>
      <c r="E206" s="36">
        <f>SUMIFS(СВЦЭМ!$E$33:$E$776,СВЦЭМ!$A$33:$A$776,$A206,СВЦЭМ!$B$33:$B$776,E$191)+'СЕТ СН'!$F$15</f>
        <v>136.61464064</v>
      </c>
      <c r="F206" s="36">
        <f>SUMIFS(СВЦЭМ!$E$33:$E$776,СВЦЭМ!$A$33:$A$776,$A206,СВЦЭМ!$B$33:$B$776,F$191)+'СЕТ СН'!$F$15</f>
        <v>137.16965923000001</v>
      </c>
      <c r="G206" s="36">
        <f>SUMIFS(СВЦЭМ!$E$33:$E$776,СВЦЭМ!$A$33:$A$776,$A206,СВЦЭМ!$B$33:$B$776,G$191)+'СЕТ СН'!$F$15</f>
        <v>135.39146926000001</v>
      </c>
      <c r="H206" s="36">
        <f>SUMIFS(СВЦЭМ!$E$33:$E$776,СВЦЭМ!$A$33:$A$776,$A206,СВЦЭМ!$B$33:$B$776,H$191)+'СЕТ СН'!$F$15</f>
        <v>130.45346660999999</v>
      </c>
      <c r="I206" s="36">
        <f>SUMIFS(СВЦЭМ!$E$33:$E$776,СВЦЭМ!$A$33:$A$776,$A206,СВЦЭМ!$B$33:$B$776,I$191)+'СЕТ СН'!$F$15</f>
        <v>131.28790918999999</v>
      </c>
      <c r="J206" s="36">
        <f>SUMIFS(СВЦЭМ!$E$33:$E$776,СВЦЭМ!$A$33:$A$776,$A206,СВЦЭМ!$B$33:$B$776,J$191)+'СЕТ СН'!$F$15</f>
        <v>133.56370104999999</v>
      </c>
      <c r="K206" s="36">
        <f>SUMIFS(СВЦЭМ!$E$33:$E$776,СВЦЭМ!$A$33:$A$776,$A206,СВЦЭМ!$B$33:$B$776,K$191)+'СЕТ СН'!$F$15</f>
        <v>133.76194516000001</v>
      </c>
      <c r="L206" s="36">
        <f>SUMIFS(СВЦЭМ!$E$33:$E$776,СВЦЭМ!$A$33:$A$776,$A206,СВЦЭМ!$B$33:$B$776,L$191)+'СЕТ СН'!$F$15</f>
        <v>133.99320458</v>
      </c>
      <c r="M206" s="36">
        <f>SUMIFS(СВЦЭМ!$E$33:$E$776,СВЦЭМ!$A$33:$A$776,$A206,СВЦЭМ!$B$33:$B$776,M$191)+'СЕТ СН'!$F$15</f>
        <v>132.96562391000001</v>
      </c>
      <c r="N206" s="36">
        <f>SUMIFS(СВЦЭМ!$E$33:$E$776,СВЦЭМ!$A$33:$A$776,$A206,СВЦЭМ!$B$33:$B$776,N$191)+'СЕТ СН'!$F$15</f>
        <v>132.05957230000001</v>
      </c>
      <c r="O206" s="36">
        <f>SUMIFS(СВЦЭМ!$E$33:$E$776,СВЦЭМ!$A$33:$A$776,$A206,СВЦЭМ!$B$33:$B$776,O$191)+'СЕТ СН'!$F$15</f>
        <v>132.80120228999999</v>
      </c>
      <c r="P206" s="36">
        <f>SUMIFS(СВЦЭМ!$E$33:$E$776,СВЦЭМ!$A$33:$A$776,$A206,СВЦЭМ!$B$33:$B$776,P$191)+'СЕТ СН'!$F$15</f>
        <v>136.53343321</v>
      </c>
      <c r="Q206" s="36">
        <f>SUMIFS(СВЦЭМ!$E$33:$E$776,СВЦЭМ!$A$33:$A$776,$A206,СВЦЭМ!$B$33:$B$776,Q$191)+'СЕТ СН'!$F$15</f>
        <v>135.38695258000001</v>
      </c>
      <c r="R206" s="36">
        <f>SUMIFS(СВЦЭМ!$E$33:$E$776,СВЦЭМ!$A$33:$A$776,$A206,СВЦЭМ!$B$33:$B$776,R$191)+'СЕТ СН'!$F$15</f>
        <v>136.96122826999999</v>
      </c>
      <c r="S206" s="36">
        <f>SUMIFS(СВЦЭМ!$E$33:$E$776,СВЦЭМ!$A$33:$A$776,$A206,СВЦЭМ!$B$33:$B$776,S$191)+'СЕТ СН'!$F$15</f>
        <v>136.80462524000001</v>
      </c>
      <c r="T206" s="36">
        <f>SUMIFS(СВЦЭМ!$E$33:$E$776,СВЦЭМ!$A$33:$A$776,$A206,СВЦЭМ!$B$33:$B$776,T$191)+'СЕТ СН'!$F$15</f>
        <v>144.96037845000001</v>
      </c>
      <c r="U206" s="36">
        <f>SUMIFS(СВЦЭМ!$E$33:$E$776,СВЦЭМ!$A$33:$A$776,$A206,СВЦЭМ!$B$33:$B$776,U$191)+'СЕТ СН'!$F$15</f>
        <v>144.05361302</v>
      </c>
      <c r="V206" s="36">
        <f>SUMIFS(СВЦЭМ!$E$33:$E$776,СВЦЭМ!$A$33:$A$776,$A206,СВЦЭМ!$B$33:$B$776,V$191)+'СЕТ СН'!$F$15</f>
        <v>135.4022075</v>
      </c>
      <c r="W206" s="36">
        <f>SUMIFS(СВЦЭМ!$E$33:$E$776,СВЦЭМ!$A$33:$A$776,$A206,СВЦЭМ!$B$33:$B$776,W$191)+'СЕТ СН'!$F$15</f>
        <v>137.30513238</v>
      </c>
      <c r="X206" s="36">
        <f>SUMIFS(СВЦЭМ!$E$33:$E$776,СВЦЭМ!$A$33:$A$776,$A206,СВЦЭМ!$B$33:$B$776,X$191)+'СЕТ СН'!$F$15</f>
        <v>138.10952172</v>
      </c>
      <c r="Y206" s="36">
        <f>SUMIFS(СВЦЭМ!$E$33:$E$776,СВЦЭМ!$A$33:$A$776,$A206,СВЦЭМ!$B$33:$B$776,Y$191)+'СЕТ СН'!$F$15</f>
        <v>137.71114566</v>
      </c>
    </row>
    <row r="207" spans="1:25" ht="15.75" x14ac:dyDescent="0.2">
      <c r="A207" s="35">
        <f t="shared" si="5"/>
        <v>44212</v>
      </c>
      <c r="B207" s="36">
        <f>SUMIFS(СВЦЭМ!$E$33:$E$776,СВЦЭМ!$A$33:$A$776,$A207,СВЦЭМ!$B$33:$B$776,B$191)+'СЕТ СН'!$F$15</f>
        <v>158.38914452</v>
      </c>
      <c r="C207" s="36">
        <f>SUMIFS(СВЦЭМ!$E$33:$E$776,СВЦЭМ!$A$33:$A$776,$A207,СВЦЭМ!$B$33:$B$776,C$191)+'СЕТ СН'!$F$15</f>
        <v>162.84373525000001</v>
      </c>
      <c r="D207" s="36">
        <f>SUMIFS(СВЦЭМ!$E$33:$E$776,СВЦЭМ!$A$33:$A$776,$A207,СВЦЭМ!$B$33:$B$776,D$191)+'СЕТ СН'!$F$15</f>
        <v>164.22085835999999</v>
      </c>
      <c r="E207" s="36">
        <f>SUMIFS(СВЦЭМ!$E$33:$E$776,СВЦЭМ!$A$33:$A$776,$A207,СВЦЭМ!$B$33:$B$776,E$191)+'СЕТ СН'!$F$15</f>
        <v>164.99444072</v>
      </c>
      <c r="F207" s="36">
        <f>SUMIFS(СВЦЭМ!$E$33:$E$776,СВЦЭМ!$A$33:$A$776,$A207,СВЦЭМ!$B$33:$B$776,F$191)+'СЕТ СН'!$F$15</f>
        <v>166.94764190000001</v>
      </c>
      <c r="G207" s="36">
        <f>SUMIFS(СВЦЭМ!$E$33:$E$776,СВЦЭМ!$A$33:$A$776,$A207,СВЦЭМ!$B$33:$B$776,G$191)+'СЕТ СН'!$F$15</f>
        <v>165.95564775</v>
      </c>
      <c r="H207" s="36">
        <f>SUMIFS(СВЦЭМ!$E$33:$E$776,СВЦЭМ!$A$33:$A$776,$A207,СВЦЭМ!$B$33:$B$776,H$191)+'СЕТ СН'!$F$15</f>
        <v>163.36479667</v>
      </c>
      <c r="I207" s="36">
        <f>SUMIFS(СВЦЭМ!$E$33:$E$776,СВЦЭМ!$A$33:$A$776,$A207,СВЦЭМ!$B$33:$B$776,I$191)+'СЕТ СН'!$F$15</f>
        <v>159.64777763000001</v>
      </c>
      <c r="J207" s="36">
        <f>SUMIFS(СВЦЭМ!$E$33:$E$776,СВЦЭМ!$A$33:$A$776,$A207,СВЦЭМ!$B$33:$B$776,J$191)+'СЕТ СН'!$F$15</f>
        <v>153.76795164999999</v>
      </c>
      <c r="K207" s="36">
        <f>SUMIFS(СВЦЭМ!$E$33:$E$776,СВЦЭМ!$A$33:$A$776,$A207,СВЦЭМ!$B$33:$B$776,K$191)+'СЕТ СН'!$F$15</f>
        <v>150.08756575000001</v>
      </c>
      <c r="L207" s="36">
        <f>SUMIFS(СВЦЭМ!$E$33:$E$776,СВЦЭМ!$A$33:$A$776,$A207,СВЦЭМ!$B$33:$B$776,L$191)+'СЕТ СН'!$F$15</f>
        <v>149.63078662999999</v>
      </c>
      <c r="M207" s="36">
        <f>SUMIFS(СВЦЭМ!$E$33:$E$776,СВЦЭМ!$A$33:$A$776,$A207,СВЦЭМ!$B$33:$B$776,M$191)+'СЕТ СН'!$F$15</f>
        <v>151.11745902999999</v>
      </c>
      <c r="N207" s="36">
        <f>SUMIFS(СВЦЭМ!$E$33:$E$776,СВЦЭМ!$A$33:$A$776,$A207,СВЦЭМ!$B$33:$B$776,N$191)+'СЕТ СН'!$F$15</f>
        <v>152.65637751</v>
      </c>
      <c r="O207" s="36">
        <f>SUMIFS(СВЦЭМ!$E$33:$E$776,СВЦЭМ!$A$33:$A$776,$A207,СВЦЭМ!$B$33:$B$776,O$191)+'СЕТ СН'!$F$15</f>
        <v>154.36692908000001</v>
      </c>
      <c r="P207" s="36">
        <f>SUMIFS(СВЦЭМ!$E$33:$E$776,СВЦЭМ!$A$33:$A$776,$A207,СВЦЭМ!$B$33:$B$776,P$191)+'СЕТ СН'!$F$15</f>
        <v>155.21653221</v>
      </c>
      <c r="Q207" s="36">
        <f>SUMIFS(СВЦЭМ!$E$33:$E$776,СВЦЭМ!$A$33:$A$776,$A207,СВЦЭМ!$B$33:$B$776,Q$191)+'СЕТ СН'!$F$15</f>
        <v>155.85347028000001</v>
      </c>
      <c r="R207" s="36">
        <f>SUMIFS(СВЦЭМ!$E$33:$E$776,СВЦЭМ!$A$33:$A$776,$A207,СВЦЭМ!$B$33:$B$776,R$191)+'СЕТ СН'!$F$15</f>
        <v>154.00935024</v>
      </c>
      <c r="S207" s="36">
        <f>SUMIFS(СВЦЭМ!$E$33:$E$776,СВЦЭМ!$A$33:$A$776,$A207,СВЦЭМ!$B$33:$B$776,S$191)+'СЕТ СН'!$F$15</f>
        <v>150.79141910000001</v>
      </c>
      <c r="T207" s="36">
        <f>SUMIFS(СВЦЭМ!$E$33:$E$776,СВЦЭМ!$A$33:$A$776,$A207,СВЦЭМ!$B$33:$B$776,T$191)+'СЕТ СН'!$F$15</f>
        <v>147.56007599</v>
      </c>
      <c r="U207" s="36">
        <f>SUMIFS(СВЦЭМ!$E$33:$E$776,СВЦЭМ!$A$33:$A$776,$A207,СВЦЭМ!$B$33:$B$776,U$191)+'СЕТ СН'!$F$15</f>
        <v>148.37182709000001</v>
      </c>
      <c r="V207" s="36">
        <f>SUMIFS(СВЦЭМ!$E$33:$E$776,СВЦЭМ!$A$33:$A$776,$A207,СВЦЭМ!$B$33:$B$776,V$191)+'СЕТ СН'!$F$15</f>
        <v>150.15129736</v>
      </c>
      <c r="W207" s="36">
        <f>SUMIFS(СВЦЭМ!$E$33:$E$776,СВЦЭМ!$A$33:$A$776,$A207,СВЦЭМ!$B$33:$B$776,W$191)+'СЕТ СН'!$F$15</f>
        <v>153.5602859</v>
      </c>
      <c r="X207" s="36">
        <f>SUMIFS(СВЦЭМ!$E$33:$E$776,СВЦЭМ!$A$33:$A$776,$A207,СВЦЭМ!$B$33:$B$776,X$191)+'СЕТ СН'!$F$15</f>
        <v>154.4047233</v>
      </c>
      <c r="Y207" s="36">
        <f>SUMIFS(СВЦЭМ!$E$33:$E$776,СВЦЭМ!$A$33:$A$776,$A207,СВЦЭМ!$B$33:$B$776,Y$191)+'СЕТ СН'!$F$15</f>
        <v>158.64860332000001</v>
      </c>
    </row>
    <row r="208" spans="1:25" ht="15.75" x14ac:dyDescent="0.2">
      <c r="A208" s="35">
        <f t="shared" si="5"/>
        <v>44213</v>
      </c>
      <c r="B208" s="36">
        <f>SUMIFS(СВЦЭМ!$E$33:$E$776,СВЦЭМ!$A$33:$A$776,$A208,СВЦЭМ!$B$33:$B$776,B$191)+'СЕТ СН'!$F$15</f>
        <v>154.28545632999999</v>
      </c>
      <c r="C208" s="36">
        <f>SUMIFS(СВЦЭМ!$E$33:$E$776,СВЦЭМ!$A$33:$A$776,$A208,СВЦЭМ!$B$33:$B$776,C$191)+'СЕТ СН'!$F$15</f>
        <v>159.55839538000001</v>
      </c>
      <c r="D208" s="36">
        <f>SUMIFS(СВЦЭМ!$E$33:$E$776,СВЦЭМ!$A$33:$A$776,$A208,СВЦЭМ!$B$33:$B$776,D$191)+'СЕТ СН'!$F$15</f>
        <v>162.82599438</v>
      </c>
      <c r="E208" s="36">
        <f>SUMIFS(СВЦЭМ!$E$33:$E$776,СВЦЭМ!$A$33:$A$776,$A208,СВЦЭМ!$B$33:$B$776,E$191)+'СЕТ СН'!$F$15</f>
        <v>166.43126085</v>
      </c>
      <c r="F208" s="36">
        <f>SUMIFS(СВЦЭМ!$E$33:$E$776,СВЦЭМ!$A$33:$A$776,$A208,СВЦЭМ!$B$33:$B$776,F$191)+'СЕТ СН'!$F$15</f>
        <v>168.78528408</v>
      </c>
      <c r="G208" s="36">
        <f>SUMIFS(СВЦЭМ!$E$33:$E$776,СВЦЭМ!$A$33:$A$776,$A208,СВЦЭМ!$B$33:$B$776,G$191)+'СЕТ СН'!$F$15</f>
        <v>167.93601815</v>
      </c>
      <c r="H208" s="36">
        <f>SUMIFS(СВЦЭМ!$E$33:$E$776,СВЦЭМ!$A$33:$A$776,$A208,СВЦЭМ!$B$33:$B$776,H$191)+'СЕТ СН'!$F$15</f>
        <v>165.08004341</v>
      </c>
      <c r="I208" s="36">
        <f>SUMIFS(СВЦЭМ!$E$33:$E$776,СВЦЭМ!$A$33:$A$776,$A208,СВЦЭМ!$B$33:$B$776,I$191)+'СЕТ СН'!$F$15</f>
        <v>163.20458614</v>
      </c>
      <c r="J208" s="36">
        <f>SUMIFS(СВЦЭМ!$E$33:$E$776,СВЦЭМ!$A$33:$A$776,$A208,СВЦЭМ!$B$33:$B$776,J$191)+'СЕТ СН'!$F$15</f>
        <v>157.12966012999999</v>
      </c>
      <c r="K208" s="36">
        <f>SUMIFS(СВЦЭМ!$E$33:$E$776,СВЦЭМ!$A$33:$A$776,$A208,СВЦЭМ!$B$33:$B$776,K$191)+'СЕТ СН'!$F$15</f>
        <v>154.24612379000001</v>
      </c>
      <c r="L208" s="36">
        <f>SUMIFS(СВЦЭМ!$E$33:$E$776,СВЦЭМ!$A$33:$A$776,$A208,СВЦЭМ!$B$33:$B$776,L$191)+'СЕТ СН'!$F$15</f>
        <v>152.26299109000001</v>
      </c>
      <c r="M208" s="36">
        <f>SUMIFS(СВЦЭМ!$E$33:$E$776,СВЦЭМ!$A$33:$A$776,$A208,СВЦЭМ!$B$33:$B$776,M$191)+'СЕТ СН'!$F$15</f>
        <v>151.47725169</v>
      </c>
      <c r="N208" s="36">
        <f>SUMIFS(СВЦЭМ!$E$33:$E$776,СВЦЭМ!$A$33:$A$776,$A208,СВЦЭМ!$B$33:$B$776,N$191)+'СЕТ СН'!$F$15</f>
        <v>152.61540357000001</v>
      </c>
      <c r="O208" s="36">
        <f>SUMIFS(СВЦЭМ!$E$33:$E$776,СВЦЭМ!$A$33:$A$776,$A208,СВЦЭМ!$B$33:$B$776,O$191)+'СЕТ СН'!$F$15</f>
        <v>154.84206330000001</v>
      </c>
      <c r="P208" s="36">
        <f>SUMIFS(СВЦЭМ!$E$33:$E$776,СВЦЭМ!$A$33:$A$776,$A208,СВЦЭМ!$B$33:$B$776,P$191)+'СЕТ СН'!$F$15</f>
        <v>156.49789002</v>
      </c>
      <c r="Q208" s="36">
        <f>SUMIFS(СВЦЭМ!$E$33:$E$776,СВЦЭМ!$A$33:$A$776,$A208,СВЦЭМ!$B$33:$B$776,Q$191)+'СЕТ СН'!$F$15</f>
        <v>158.21382986</v>
      </c>
      <c r="R208" s="36">
        <f>SUMIFS(СВЦЭМ!$E$33:$E$776,СВЦЭМ!$A$33:$A$776,$A208,СВЦЭМ!$B$33:$B$776,R$191)+'СЕТ СН'!$F$15</f>
        <v>156.37623812999999</v>
      </c>
      <c r="S208" s="36">
        <f>SUMIFS(СВЦЭМ!$E$33:$E$776,СВЦЭМ!$A$33:$A$776,$A208,СВЦЭМ!$B$33:$B$776,S$191)+'СЕТ СН'!$F$15</f>
        <v>152.45499459000001</v>
      </c>
      <c r="T208" s="36">
        <f>SUMIFS(СВЦЭМ!$E$33:$E$776,СВЦЭМ!$A$33:$A$776,$A208,СВЦЭМ!$B$33:$B$776,T$191)+'СЕТ СН'!$F$15</f>
        <v>149.25124489000001</v>
      </c>
      <c r="U208" s="36">
        <f>SUMIFS(СВЦЭМ!$E$33:$E$776,СВЦЭМ!$A$33:$A$776,$A208,СВЦЭМ!$B$33:$B$776,U$191)+'СЕТ СН'!$F$15</f>
        <v>148.92736213000001</v>
      </c>
      <c r="V208" s="36">
        <f>SUMIFS(СВЦЭМ!$E$33:$E$776,СВЦЭМ!$A$33:$A$776,$A208,СВЦЭМ!$B$33:$B$776,V$191)+'СЕТ СН'!$F$15</f>
        <v>149.78886152999999</v>
      </c>
      <c r="W208" s="36">
        <f>SUMIFS(СВЦЭМ!$E$33:$E$776,СВЦЭМ!$A$33:$A$776,$A208,СВЦЭМ!$B$33:$B$776,W$191)+'СЕТ СН'!$F$15</f>
        <v>152.46857041000001</v>
      </c>
      <c r="X208" s="36">
        <f>SUMIFS(СВЦЭМ!$E$33:$E$776,СВЦЭМ!$A$33:$A$776,$A208,СВЦЭМ!$B$33:$B$776,X$191)+'СЕТ СН'!$F$15</f>
        <v>154.50131764</v>
      </c>
      <c r="Y208" s="36">
        <f>SUMIFS(СВЦЭМ!$E$33:$E$776,СВЦЭМ!$A$33:$A$776,$A208,СВЦЭМ!$B$33:$B$776,Y$191)+'СЕТ СН'!$F$15</f>
        <v>158.57890843000001</v>
      </c>
    </row>
    <row r="209" spans="1:25" ht="15.75" x14ac:dyDescent="0.2">
      <c r="A209" s="35">
        <f t="shared" si="5"/>
        <v>44214</v>
      </c>
      <c r="B209" s="36">
        <f>SUMIFS(СВЦЭМ!$E$33:$E$776,СВЦЭМ!$A$33:$A$776,$A209,СВЦЭМ!$B$33:$B$776,B$191)+'СЕТ СН'!$F$15</f>
        <v>162.22862298000001</v>
      </c>
      <c r="C209" s="36">
        <f>SUMIFS(СВЦЭМ!$E$33:$E$776,СВЦЭМ!$A$33:$A$776,$A209,СВЦЭМ!$B$33:$B$776,C$191)+'СЕТ СН'!$F$15</f>
        <v>167.59463454999999</v>
      </c>
      <c r="D209" s="36">
        <f>SUMIFS(СВЦЭМ!$E$33:$E$776,СВЦЭМ!$A$33:$A$776,$A209,СВЦЭМ!$B$33:$B$776,D$191)+'СЕТ СН'!$F$15</f>
        <v>169.19968492999999</v>
      </c>
      <c r="E209" s="36">
        <f>SUMIFS(СВЦЭМ!$E$33:$E$776,СВЦЭМ!$A$33:$A$776,$A209,СВЦЭМ!$B$33:$B$776,E$191)+'СЕТ СН'!$F$15</f>
        <v>170.09840295000001</v>
      </c>
      <c r="F209" s="36">
        <f>SUMIFS(СВЦЭМ!$E$33:$E$776,СВЦЭМ!$A$33:$A$776,$A209,СВЦЭМ!$B$33:$B$776,F$191)+'СЕТ СН'!$F$15</f>
        <v>172.58239710000001</v>
      </c>
      <c r="G209" s="36">
        <f>SUMIFS(СВЦЭМ!$E$33:$E$776,СВЦЭМ!$A$33:$A$776,$A209,СВЦЭМ!$B$33:$B$776,G$191)+'СЕТ СН'!$F$15</f>
        <v>170.22605580999999</v>
      </c>
      <c r="H209" s="36">
        <f>SUMIFS(СВЦЭМ!$E$33:$E$776,СВЦЭМ!$A$33:$A$776,$A209,СВЦЭМ!$B$33:$B$776,H$191)+'СЕТ СН'!$F$15</f>
        <v>167.90444246000001</v>
      </c>
      <c r="I209" s="36">
        <f>SUMIFS(СВЦЭМ!$E$33:$E$776,СВЦЭМ!$A$33:$A$776,$A209,СВЦЭМ!$B$33:$B$776,I$191)+'СЕТ СН'!$F$15</f>
        <v>163.65085189000001</v>
      </c>
      <c r="J209" s="36">
        <f>SUMIFS(СВЦЭМ!$E$33:$E$776,СВЦЭМ!$A$33:$A$776,$A209,СВЦЭМ!$B$33:$B$776,J$191)+'СЕТ СН'!$F$15</f>
        <v>157.94558137999999</v>
      </c>
      <c r="K209" s="36">
        <f>SUMIFS(СВЦЭМ!$E$33:$E$776,СВЦЭМ!$A$33:$A$776,$A209,СВЦЭМ!$B$33:$B$776,K$191)+'СЕТ СН'!$F$15</f>
        <v>155.87914458</v>
      </c>
      <c r="L209" s="36">
        <f>SUMIFS(СВЦЭМ!$E$33:$E$776,СВЦЭМ!$A$33:$A$776,$A209,СВЦЭМ!$B$33:$B$776,L$191)+'СЕТ СН'!$F$15</f>
        <v>156.55250131</v>
      </c>
      <c r="M209" s="36">
        <f>SUMIFS(СВЦЭМ!$E$33:$E$776,СВЦЭМ!$A$33:$A$776,$A209,СВЦЭМ!$B$33:$B$776,M$191)+'СЕТ СН'!$F$15</f>
        <v>156.45523804999999</v>
      </c>
      <c r="N209" s="36">
        <f>SUMIFS(СВЦЭМ!$E$33:$E$776,СВЦЭМ!$A$33:$A$776,$A209,СВЦЭМ!$B$33:$B$776,N$191)+'СЕТ СН'!$F$15</f>
        <v>156.57346669</v>
      </c>
      <c r="O209" s="36">
        <f>SUMIFS(СВЦЭМ!$E$33:$E$776,СВЦЭМ!$A$33:$A$776,$A209,СВЦЭМ!$B$33:$B$776,O$191)+'СЕТ СН'!$F$15</f>
        <v>159.54234077000001</v>
      </c>
      <c r="P209" s="36">
        <f>SUMIFS(СВЦЭМ!$E$33:$E$776,СВЦЭМ!$A$33:$A$776,$A209,СВЦЭМ!$B$33:$B$776,P$191)+'СЕТ СН'!$F$15</f>
        <v>161.82590524</v>
      </c>
      <c r="Q209" s="36">
        <f>SUMIFS(СВЦЭМ!$E$33:$E$776,СВЦЭМ!$A$33:$A$776,$A209,СВЦЭМ!$B$33:$B$776,Q$191)+'СЕТ СН'!$F$15</f>
        <v>159.60472469000001</v>
      </c>
      <c r="R209" s="36">
        <f>SUMIFS(СВЦЭМ!$E$33:$E$776,СВЦЭМ!$A$33:$A$776,$A209,СВЦЭМ!$B$33:$B$776,R$191)+'СЕТ СН'!$F$15</f>
        <v>158.18301731</v>
      </c>
      <c r="S209" s="36">
        <f>SUMIFS(СВЦЭМ!$E$33:$E$776,СВЦЭМ!$A$33:$A$776,$A209,СВЦЭМ!$B$33:$B$776,S$191)+'СЕТ СН'!$F$15</f>
        <v>156.19384227</v>
      </c>
      <c r="T209" s="36">
        <f>SUMIFS(СВЦЭМ!$E$33:$E$776,СВЦЭМ!$A$33:$A$776,$A209,СВЦЭМ!$B$33:$B$776,T$191)+'СЕТ СН'!$F$15</f>
        <v>153.80116651</v>
      </c>
      <c r="U209" s="36">
        <f>SUMIFS(СВЦЭМ!$E$33:$E$776,СВЦЭМ!$A$33:$A$776,$A209,СВЦЭМ!$B$33:$B$776,U$191)+'СЕТ СН'!$F$15</f>
        <v>154.07283717000001</v>
      </c>
      <c r="V209" s="36">
        <f>SUMIFS(СВЦЭМ!$E$33:$E$776,СВЦЭМ!$A$33:$A$776,$A209,СВЦЭМ!$B$33:$B$776,V$191)+'СЕТ СН'!$F$15</f>
        <v>155.00151751999999</v>
      </c>
      <c r="W209" s="36">
        <f>SUMIFS(СВЦЭМ!$E$33:$E$776,СВЦЭМ!$A$33:$A$776,$A209,СВЦЭМ!$B$33:$B$776,W$191)+'СЕТ СН'!$F$15</f>
        <v>157.73771721</v>
      </c>
      <c r="X209" s="36">
        <f>SUMIFS(СВЦЭМ!$E$33:$E$776,СВЦЭМ!$A$33:$A$776,$A209,СВЦЭМ!$B$33:$B$776,X$191)+'СЕТ СН'!$F$15</f>
        <v>159.19898495999999</v>
      </c>
      <c r="Y209" s="36">
        <f>SUMIFS(СВЦЭМ!$E$33:$E$776,СВЦЭМ!$A$33:$A$776,$A209,СВЦЭМ!$B$33:$B$776,Y$191)+'СЕТ СН'!$F$15</f>
        <v>162.65694384</v>
      </c>
    </row>
    <row r="210" spans="1:25" ht="15.75" x14ac:dyDescent="0.2">
      <c r="A210" s="35">
        <f t="shared" si="5"/>
        <v>44215</v>
      </c>
      <c r="B210" s="36">
        <f>SUMIFS(СВЦЭМ!$E$33:$E$776,СВЦЭМ!$A$33:$A$776,$A210,СВЦЭМ!$B$33:$B$776,B$191)+'СЕТ СН'!$F$15</f>
        <v>162.3274304</v>
      </c>
      <c r="C210" s="36">
        <f>SUMIFS(СВЦЭМ!$E$33:$E$776,СВЦЭМ!$A$33:$A$776,$A210,СВЦЭМ!$B$33:$B$776,C$191)+'СЕТ СН'!$F$15</f>
        <v>166.53622558999999</v>
      </c>
      <c r="D210" s="36">
        <f>SUMIFS(СВЦЭМ!$E$33:$E$776,СВЦЭМ!$A$33:$A$776,$A210,СВЦЭМ!$B$33:$B$776,D$191)+'СЕТ СН'!$F$15</f>
        <v>169.7259124</v>
      </c>
      <c r="E210" s="36">
        <f>SUMIFS(СВЦЭМ!$E$33:$E$776,СВЦЭМ!$A$33:$A$776,$A210,СВЦЭМ!$B$33:$B$776,E$191)+'СЕТ СН'!$F$15</f>
        <v>167.13388017</v>
      </c>
      <c r="F210" s="36">
        <f>SUMIFS(СВЦЭМ!$E$33:$E$776,СВЦЭМ!$A$33:$A$776,$A210,СВЦЭМ!$B$33:$B$776,F$191)+'СЕТ СН'!$F$15</f>
        <v>166.94540549999999</v>
      </c>
      <c r="G210" s="36">
        <f>SUMIFS(СВЦЭМ!$E$33:$E$776,СВЦЭМ!$A$33:$A$776,$A210,СВЦЭМ!$B$33:$B$776,G$191)+'СЕТ СН'!$F$15</f>
        <v>163.08707835999999</v>
      </c>
      <c r="H210" s="36">
        <f>SUMIFS(СВЦЭМ!$E$33:$E$776,СВЦЭМ!$A$33:$A$776,$A210,СВЦЭМ!$B$33:$B$776,H$191)+'СЕТ СН'!$F$15</f>
        <v>156.44978821000001</v>
      </c>
      <c r="I210" s="36">
        <f>SUMIFS(СВЦЭМ!$E$33:$E$776,СВЦЭМ!$A$33:$A$776,$A210,СВЦЭМ!$B$33:$B$776,I$191)+'СЕТ СН'!$F$15</f>
        <v>151.94863243</v>
      </c>
      <c r="J210" s="36">
        <f>SUMIFS(СВЦЭМ!$E$33:$E$776,СВЦЭМ!$A$33:$A$776,$A210,СВЦЭМ!$B$33:$B$776,J$191)+'СЕТ СН'!$F$15</f>
        <v>148.56592223000001</v>
      </c>
      <c r="K210" s="36">
        <f>SUMIFS(СВЦЭМ!$E$33:$E$776,СВЦЭМ!$A$33:$A$776,$A210,СВЦЭМ!$B$33:$B$776,K$191)+'СЕТ СН'!$F$15</f>
        <v>147.56105400000001</v>
      </c>
      <c r="L210" s="36">
        <f>SUMIFS(СВЦЭМ!$E$33:$E$776,СВЦЭМ!$A$33:$A$776,$A210,СВЦЭМ!$B$33:$B$776,L$191)+'СЕТ СН'!$F$15</f>
        <v>146.18794843000001</v>
      </c>
      <c r="M210" s="36">
        <f>SUMIFS(СВЦЭМ!$E$33:$E$776,СВЦЭМ!$A$33:$A$776,$A210,СВЦЭМ!$B$33:$B$776,M$191)+'СЕТ СН'!$F$15</f>
        <v>147.01077778000001</v>
      </c>
      <c r="N210" s="36">
        <f>SUMIFS(СВЦЭМ!$E$33:$E$776,СВЦЭМ!$A$33:$A$776,$A210,СВЦЭМ!$B$33:$B$776,N$191)+'СЕТ СН'!$F$15</f>
        <v>147.72180546000001</v>
      </c>
      <c r="O210" s="36">
        <f>SUMIFS(СВЦЭМ!$E$33:$E$776,СВЦЭМ!$A$33:$A$776,$A210,СВЦЭМ!$B$33:$B$776,O$191)+'СЕТ СН'!$F$15</f>
        <v>150.06385087000001</v>
      </c>
      <c r="P210" s="36">
        <f>SUMIFS(СВЦЭМ!$E$33:$E$776,СВЦЭМ!$A$33:$A$776,$A210,СВЦЭМ!$B$33:$B$776,P$191)+'СЕТ СН'!$F$15</f>
        <v>151.88968485000001</v>
      </c>
      <c r="Q210" s="36">
        <f>SUMIFS(СВЦЭМ!$E$33:$E$776,СВЦЭМ!$A$33:$A$776,$A210,СВЦЭМ!$B$33:$B$776,Q$191)+'СЕТ СН'!$F$15</f>
        <v>153.05995390999999</v>
      </c>
      <c r="R210" s="36">
        <f>SUMIFS(СВЦЭМ!$E$33:$E$776,СВЦЭМ!$A$33:$A$776,$A210,СВЦЭМ!$B$33:$B$776,R$191)+'СЕТ СН'!$F$15</f>
        <v>151.92627168999999</v>
      </c>
      <c r="S210" s="36">
        <f>SUMIFS(СВЦЭМ!$E$33:$E$776,СВЦЭМ!$A$33:$A$776,$A210,СВЦЭМ!$B$33:$B$776,S$191)+'СЕТ СН'!$F$15</f>
        <v>150.24421885999999</v>
      </c>
      <c r="T210" s="36">
        <f>SUMIFS(СВЦЭМ!$E$33:$E$776,СВЦЭМ!$A$33:$A$776,$A210,СВЦЭМ!$B$33:$B$776,T$191)+'СЕТ СН'!$F$15</f>
        <v>147.24648428</v>
      </c>
      <c r="U210" s="36">
        <f>SUMIFS(СВЦЭМ!$E$33:$E$776,СВЦЭМ!$A$33:$A$776,$A210,СВЦЭМ!$B$33:$B$776,U$191)+'СЕТ СН'!$F$15</f>
        <v>147.47837669</v>
      </c>
      <c r="V210" s="36">
        <f>SUMIFS(СВЦЭМ!$E$33:$E$776,СВЦЭМ!$A$33:$A$776,$A210,СВЦЭМ!$B$33:$B$776,V$191)+'СЕТ СН'!$F$15</f>
        <v>149.09680184000001</v>
      </c>
      <c r="W210" s="36">
        <f>SUMIFS(СВЦЭМ!$E$33:$E$776,СВЦЭМ!$A$33:$A$776,$A210,СВЦЭМ!$B$33:$B$776,W$191)+'СЕТ СН'!$F$15</f>
        <v>151.23155836000001</v>
      </c>
      <c r="X210" s="36">
        <f>SUMIFS(СВЦЭМ!$E$33:$E$776,СВЦЭМ!$A$33:$A$776,$A210,СВЦЭМ!$B$33:$B$776,X$191)+'СЕТ СН'!$F$15</f>
        <v>152.00237440000001</v>
      </c>
      <c r="Y210" s="36">
        <f>SUMIFS(СВЦЭМ!$E$33:$E$776,СВЦЭМ!$A$33:$A$776,$A210,СВЦЭМ!$B$33:$B$776,Y$191)+'СЕТ СН'!$F$15</f>
        <v>155.37754715</v>
      </c>
    </row>
    <row r="211" spans="1:25" ht="15.75" x14ac:dyDescent="0.2">
      <c r="A211" s="35">
        <f t="shared" si="5"/>
        <v>44216</v>
      </c>
      <c r="B211" s="36">
        <f>SUMIFS(СВЦЭМ!$E$33:$E$776,СВЦЭМ!$A$33:$A$776,$A211,СВЦЭМ!$B$33:$B$776,B$191)+'СЕТ СН'!$F$15</f>
        <v>152.91501253999999</v>
      </c>
      <c r="C211" s="36">
        <f>SUMIFS(СВЦЭМ!$E$33:$E$776,СВЦЭМ!$A$33:$A$776,$A211,СВЦЭМ!$B$33:$B$776,C$191)+'СЕТ СН'!$F$15</f>
        <v>158.84084182999999</v>
      </c>
      <c r="D211" s="36">
        <f>SUMIFS(СВЦЭМ!$E$33:$E$776,СВЦЭМ!$A$33:$A$776,$A211,СВЦЭМ!$B$33:$B$776,D$191)+'СЕТ СН'!$F$15</f>
        <v>161.53475334000001</v>
      </c>
      <c r="E211" s="36">
        <f>SUMIFS(СВЦЭМ!$E$33:$E$776,СВЦЭМ!$A$33:$A$776,$A211,СВЦЭМ!$B$33:$B$776,E$191)+'СЕТ СН'!$F$15</f>
        <v>161.96620257000001</v>
      </c>
      <c r="F211" s="36">
        <f>SUMIFS(СВЦЭМ!$E$33:$E$776,СВЦЭМ!$A$33:$A$776,$A211,СВЦЭМ!$B$33:$B$776,F$191)+'СЕТ СН'!$F$15</f>
        <v>162.96404852000001</v>
      </c>
      <c r="G211" s="36">
        <f>SUMIFS(СВЦЭМ!$E$33:$E$776,СВЦЭМ!$A$33:$A$776,$A211,СВЦЭМ!$B$33:$B$776,G$191)+'СЕТ СН'!$F$15</f>
        <v>160.7576028</v>
      </c>
      <c r="H211" s="36">
        <f>SUMIFS(СВЦЭМ!$E$33:$E$776,СВЦЭМ!$A$33:$A$776,$A211,СВЦЭМ!$B$33:$B$776,H$191)+'СЕТ СН'!$F$15</f>
        <v>155.81820943</v>
      </c>
      <c r="I211" s="36">
        <f>SUMIFS(СВЦЭМ!$E$33:$E$776,СВЦЭМ!$A$33:$A$776,$A211,СВЦЭМ!$B$33:$B$776,I$191)+'СЕТ СН'!$F$15</f>
        <v>152.56542395</v>
      </c>
      <c r="J211" s="36">
        <f>SUMIFS(СВЦЭМ!$E$33:$E$776,СВЦЭМ!$A$33:$A$776,$A211,СВЦЭМ!$B$33:$B$776,J$191)+'СЕТ СН'!$F$15</f>
        <v>149.57546558000001</v>
      </c>
      <c r="K211" s="36">
        <f>SUMIFS(СВЦЭМ!$E$33:$E$776,СВЦЭМ!$A$33:$A$776,$A211,СВЦЭМ!$B$33:$B$776,K$191)+'СЕТ СН'!$F$15</f>
        <v>148.10613744</v>
      </c>
      <c r="L211" s="36">
        <f>SUMIFS(СВЦЭМ!$E$33:$E$776,СВЦЭМ!$A$33:$A$776,$A211,СВЦЭМ!$B$33:$B$776,L$191)+'СЕТ СН'!$F$15</f>
        <v>146.97969369</v>
      </c>
      <c r="M211" s="36">
        <f>SUMIFS(СВЦЭМ!$E$33:$E$776,СВЦЭМ!$A$33:$A$776,$A211,СВЦЭМ!$B$33:$B$776,M$191)+'СЕТ СН'!$F$15</f>
        <v>148.30481803999999</v>
      </c>
      <c r="N211" s="36">
        <f>SUMIFS(СВЦЭМ!$E$33:$E$776,СВЦЭМ!$A$33:$A$776,$A211,СВЦЭМ!$B$33:$B$776,N$191)+'СЕТ СН'!$F$15</f>
        <v>150.05113528000001</v>
      </c>
      <c r="O211" s="36">
        <f>SUMIFS(СВЦЭМ!$E$33:$E$776,СВЦЭМ!$A$33:$A$776,$A211,СВЦЭМ!$B$33:$B$776,O$191)+'СЕТ СН'!$F$15</f>
        <v>152.42199196999999</v>
      </c>
      <c r="P211" s="36">
        <f>SUMIFS(СВЦЭМ!$E$33:$E$776,СВЦЭМ!$A$33:$A$776,$A211,СВЦЭМ!$B$33:$B$776,P$191)+'СЕТ СН'!$F$15</f>
        <v>154.46221305</v>
      </c>
      <c r="Q211" s="36">
        <f>SUMIFS(СВЦЭМ!$E$33:$E$776,СВЦЭМ!$A$33:$A$776,$A211,СВЦЭМ!$B$33:$B$776,Q$191)+'СЕТ СН'!$F$15</f>
        <v>155.93023980000001</v>
      </c>
      <c r="R211" s="36">
        <f>SUMIFS(СВЦЭМ!$E$33:$E$776,СВЦЭМ!$A$33:$A$776,$A211,СВЦЭМ!$B$33:$B$776,R$191)+'СЕТ СН'!$F$15</f>
        <v>154.26264613999999</v>
      </c>
      <c r="S211" s="36">
        <f>SUMIFS(СВЦЭМ!$E$33:$E$776,СВЦЭМ!$A$33:$A$776,$A211,СВЦЭМ!$B$33:$B$776,S$191)+'СЕТ СН'!$F$15</f>
        <v>152.26631452000001</v>
      </c>
      <c r="T211" s="36">
        <f>SUMIFS(СВЦЭМ!$E$33:$E$776,СВЦЭМ!$A$33:$A$776,$A211,СВЦЭМ!$B$33:$B$776,T$191)+'СЕТ СН'!$F$15</f>
        <v>149.24308020999999</v>
      </c>
      <c r="U211" s="36">
        <f>SUMIFS(СВЦЭМ!$E$33:$E$776,СВЦЭМ!$A$33:$A$776,$A211,СВЦЭМ!$B$33:$B$776,U$191)+'СЕТ СН'!$F$15</f>
        <v>148.71711901</v>
      </c>
      <c r="V211" s="36">
        <f>SUMIFS(СВЦЭМ!$E$33:$E$776,СВЦЭМ!$A$33:$A$776,$A211,СВЦЭМ!$B$33:$B$776,V$191)+'СЕТ СН'!$F$15</f>
        <v>150.02972948999999</v>
      </c>
      <c r="W211" s="36">
        <f>SUMIFS(СВЦЭМ!$E$33:$E$776,СВЦЭМ!$A$33:$A$776,$A211,СВЦЭМ!$B$33:$B$776,W$191)+'СЕТ СН'!$F$15</f>
        <v>152.18373493000001</v>
      </c>
      <c r="X211" s="36">
        <f>SUMIFS(СВЦЭМ!$E$33:$E$776,СВЦЭМ!$A$33:$A$776,$A211,СВЦЭМ!$B$33:$B$776,X$191)+'СЕТ СН'!$F$15</f>
        <v>152.63332130000001</v>
      </c>
      <c r="Y211" s="36">
        <f>SUMIFS(СВЦЭМ!$E$33:$E$776,СВЦЭМ!$A$33:$A$776,$A211,СВЦЭМ!$B$33:$B$776,Y$191)+'СЕТ СН'!$F$15</f>
        <v>156.19979726</v>
      </c>
    </row>
    <row r="212" spans="1:25" ht="15.75" x14ac:dyDescent="0.2">
      <c r="A212" s="35">
        <f t="shared" si="5"/>
        <v>44217</v>
      </c>
      <c r="B212" s="36">
        <f>SUMIFS(СВЦЭМ!$E$33:$E$776,СВЦЭМ!$A$33:$A$776,$A212,СВЦЭМ!$B$33:$B$776,B$191)+'СЕТ СН'!$F$15</f>
        <v>152.49188372</v>
      </c>
      <c r="C212" s="36">
        <f>SUMIFS(СВЦЭМ!$E$33:$E$776,СВЦЭМ!$A$33:$A$776,$A212,СВЦЭМ!$B$33:$B$776,C$191)+'СЕТ СН'!$F$15</f>
        <v>160.56912348</v>
      </c>
      <c r="D212" s="36">
        <f>SUMIFS(СВЦЭМ!$E$33:$E$776,СВЦЭМ!$A$33:$A$776,$A212,СВЦЭМ!$B$33:$B$776,D$191)+'СЕТ СН'!$F$15</f>
        <v>164.84898369999999</v>
      </c>
      <c r="E212" s="36">
        <f>SUMIFS(СВЦЭМ!$E$33:$E$776,СВЦЭМ!$A$33:$A$776,$A212,СВЦЭМ!$B$33:$B$776,E$191)+'СЕТ СН'!$F$15</f>
        <v>165.54967812000001</v>
      </c>
      <c r="F212" s="36">
        <f>SUMIFS(СВЦЭМ!$E$33:$E$776,СВЦЭМ!$A$33:$A$776,$A212,СВЦЭМ!$B$33:$B$776,F$191)+'СЕТ СН'!$F$15</f>
        <v>165.28830253000001</v>
      </c>
      <c r="G212" s="36">
        <f>SUMIFS(СВЦЭМ!$E$33:$E$776,СВЦЭМ!$A$33:$A$776,$A212,СВЦЭМ!$B$33:$B$776,G$191)+'СЕТ СН'!$F$15</f>
        <v>161.48328289</v>
      </c>
      <c r="H212" s="36">
        <f>SUMIFS(СВЦЭМ!$E$33:$E$776,СВЦЭМ!$A$33:$A$776,$A212,СВЦЭМ!$B$33:$B$776,H$191)+'СЕТ СН'!$F$15</f>
        <v>155.50645197</v>
      </c>
      <c r="I212" s="36">
        <f>SUMIFS(СВЦЭМ!$E$33:$E$776,СВЦЭМ!$A$33:$A$776,$A212,СВЦЭМ!$B$33:$B$776,I$191)+'СЕТ СН'!$F$15</f>
        <v>152.62317805000001</v>
      </c>
      <c r="J212" s="36">
        <f>SUMIFS(СВЦЭМ!$E$33:$E$776,СВЦЭМ!$A$33:$A$776,$A212,СВЦЭМ!$B$33:$B$776,J$191)+'СЕТ СН'!$F$15</f>
        <v>148.73591264000001</v>
      </c>
      <c r="K212" s="36">
        <f>SUMIFS(СВЦЭМ!$E$33:$E$776,СВЦЭМ!$A$33:$A$776,$A212,СВЦЭМ!$B$33:$B$776,K$191)+'СЕТ СН'!$F$15</f>
        <v>147.95119717</v>
      </c>
      <c r="L212" s="36">
        <f>SUMIFS(СВЦЭМ!$E$33:$E$776,СВЦЭМ!$A$33:$A$776,$A212,СВЦЭМ!$B$33:$B$776,L$191)+'СЕТ СН'!$F$15</f>
        <v>147.33828577</v>
      </c>
      <c r="M212" s="36">
        <f>SUMIFS(СВЦЭМ!$E$33:$E$776,СВЦЭМ!$A$33:$A$776,$A212,СВЦЭМ!$B$33:$B$776,M$191)+'СЕТ СН'!$F$15</f>
        <v>147.9355237</v>
      </c>
      <c r="N212" s="36">
        <f>SUMIFS(СВЦЭМ!$E$33:$E$776,СВЦЭМ!$A$33:$A$776,$A212,СВЦЭМ!$B$33:$B$776,N$191)+'СЕТ СН'!$F$15</f>
        <v>149.46610093000001</v>
      </c>
      <c r="O212" s="36">
        <f>SUMIFS(СВЦЭМ!$E$33:$E$776,СВЦЭМ!$A$33:$A$776,$A212,СВЦЭМ!$B$33:$B$776,O$191)+'СЕТ СН'!$F$15</f>
        <v>152.06488806999999</v>
      </c>
      <c r="P212" s="36">
        <f>SUMIFS(СВЦЭМ!$E$33:$E$776,СВЦЭМ!$A$33:$A$776,$A212,СВЦЭМ!$B$33:$B$776,P$191)+'СЕТ СН'!$F$15</f>
        <v>154.22555629999999</v>
      </c>
      <c r="Q212" s="36">
        <f>SUMIFS(СВЦЭМ!$E$33:$E$776,СВЦЭМ!$A$33:$A$776,$A212,СВЦЭМ!$B$33:$B$776,Q$191)+'СЕТ СН'!$F$15</f>
        <v>154.59499339000001</v>
      </c>
      <c r="R212" s="36">
        <f>SUMIFS(СВЦЭМ!$E$33:$E$776,СВЦЭМ!$A$33:$A$776,$A212,СВЦЭМ!$B$33:$B$776,R$191)+'СЕТ СН'!$F$15</f>
        <v>152.65367877</v>
      </c>
      <c r="S212" s="36">
        <f>SUMIFS(СВЦЭМ!$E$33:$E$776,СВЦЭМ!$A$33:$A$776,$A212,СВЦЭМ!$B$33:$B$776,S$191)+'СЕТ СН'!$F$15</f>
        <v>148.75983790999999</v>
      </c>
      <c r="T212" s="36">
        <f>SUMIFS(СВЦЭМ!$E$33:$E$776,СВЦЭМ!$A$33:$A$776,$A212,СВЦЭМ!$B$33:$B$776,T$191)+'СЕТ СН'!$F$15</f>
        <v>147.97439521999999</v>
      </c>
      <c r="U212" s="36">
        <f>SUMIFS(СВЦЭМ!$E$33:$E$776,СВЦЭМ!$A$33:$A$776,$A212,СВЦЭМ!$B$33:$B$776,U$191)+'СЕТ СН'!$F$15</f>
        <v>147.95490332</v>
      </c>
      <c r="V212" s="36">
        <f>SUMIFS(СВЦЭМ!$E$33:$E$776,СВЦЭМ!$A$33:$A$776,$A212,СВЦЭМ!$B$33:$B$776,V$191)+'СЕТ СН'!$F$15</f>
        <v>148.63464597999999</v>
      </c>
      <c r="W212" s="36">
        <f>SUMIFS(СВЦЭМ!$E$33:$E$776,СВЦЭМ!$A$33:$A$776,$A212,СВЦЭМ!$B$33:$B$776,W$191)+'СЕТ СН'!$F$15</f>
        <v>151.59220169</v>
      </c>
      <c r="X212" s="36">
        <f>SUMIFS(СВЦЭМ!$E$33:$E$776,СВЦЭМ!$A$33:$A$776,$A212,СВЦЭМ!$B$33:$B$776,X$191)+'СЕТ СН'!$F$15</f>
        <v>152.79822404999999</v>
      </c>
      <c r="Y212" s="36">
        <f>SUMIFS(СВЦЭМ!$E$33:$E$776,СВЦЭМ!$A$33:$A$776,$A212,СВЦЭМ!$B$33:$B$776,Y$191)+'СЕТ СН'!$F$15</f>
        <v>156.32303741999999</v>
      </c>
    </row>
    <row r="213" spans="1:25" ht="15.75" x14ac:dyDescent="0.2">
      <c r="A213" s="35">
        <f t="shared" si="5"/>
        <v>44218</v>
      </c>
      <c r="B213" s="36">
        <f>SUMIFS(СВЦЭМ!$E$33:$E$776,СВЦЭМ!$A$33:$A$776,$A213,СВЦЭМ!$B$33:$B$776,B$191)+'СЕТ СН'!$F$15</f>
        <v>152.31022357000001</v>
      </c>
      <c r="C213" s="36">
        <f>SUMIFS(СВЦЭМ!$E$33:$E$776,СВЦЭМ!$A$33:$A$776,$A213,СВЦЭМ!$B$33:$B$776,C$191)+'СЕТ СН'!$F$15</f>
        <v>157.54896047</v>
      </c>
      <c r="D213" s="36">
        <f>SUMIFS(СВЦЭМ!$E$33:$E$776,СВЦЭМ!$A$33:$A$776,$A213,СВЦЭМ!$B$33:$B$776,D$191)+'СЕТ СН'!$F$15</f>
        <v>163.85946232000001</v>
      </c>
      <c r="E213" s="36">
        <f>SUMIFS(СВЦЭМ!$E$33:$E$776,СВЦЭМ!$A$33:$A$776,$A213,СВЦЭМ!$B$33:$B$776,E$191)+'СЕТ СН'!$F$15</f>
        <v>166.38361972999999</v>
      </c>
      <c r="F213" s="36">
        <f>SUMIFS(СВЦЭМ!$E$33:$E$776,СВЦЭМ!$A$33:$A$776,$A213,СВЦЭМ!$B$33:$B$776,F$191)+'СЕТ СН'!$F$15</f>
        <v>168.50809860999999</v>
      </c>
      <c r="G213" s="36">
        <f>SUMIFS(СВЦЭМ!$E$33:$E$776,СВЦЭМ!$A$33:$A$776,$A213,СВЦЭМ!$B$33:$B$776,G$191)+'СЕТ СН'!$F$15</f>
        <v>165.77165739</v>
      </c>
      <c r="H213" s="36">
        <f>SUMIFS(СВЦЭМ!$E$33:$E$776,СВЦЭМ!$A$33:$A$776,$A213,СВЦЭМ!$B$33:$B$776,H$191)+'СЕТ СН'!$F$15</f>
        <v>159.59790179999999</v>
      </c>
      <c r="I213" s="36">
        <f>SUMIFS(СВЦЭМ!$E$33:$E$776,СВЦЭМ!$A$33:$A$776,$A213,СВЦЭМ!$B$33:$B$776,I$191)+'СЕТ СН'!$F$15</f>
        <v>154.93109322000001</v>
      </c>
      <c r="J213" s="36">
        <f>SUMIFS(СВЦЭМ!$E$33:$E$776,СВЦЭМ!$A$33:$A$776,$A213,СВЦЭМ!$B$33:$B$776,J$191)+'СЕТ СН'!$F$15</f>
        <v>150.71130124000001</v>
      </c>
      <c r="K213" s="36">
        <f>SUMIFS(СВЦЭМ!$E$33:$E$776,СВЦЭМ!$A$33:$A$776,$A213,СВЦЭМ!$B$33:$B$776,K$191)+'СЕТ СН'!$F$15</f>
        <v>149.09663046</v>
      </c>
      <c r="L213" s="36">
        <f>SUMIFS(СВЦЭМ!$E$33:$E$776,СВЦЭМ!$A$33:$A$776,$A213,СВЦЭМ!$B$33:$B$776,L$191)+'СЕТ СН'!$F$15</f>
        <v>148.32302569000001</v>
      </c>
      <c r="M213" s="36">
        <f>SUMIFS(СВЦЭМ!$E$33:$E$776,СВЦЭМ!$A$33:$A$776,$A213,СВЦЭМ!$B$33:$B$776,M$191)+'СЕТ СН'!$F$15</f>
        <v>148.98382495999999</v>
      </c>
      <c r="N213" s="36">
        <f>SUMIFS(СВЦЭМ!$E$33:$E$776,СВЦЭМ!$A$33:$A$776,$A213,СВЦЭМ!$B$33:$B$776,N$191)+'СЕТ СН'!$F$15</f>
        <v>150.17870450999999</v>
      </c>
      <c r="O213" s="36">
        <f>SUMIFS(СВЦЭМ!$E$33:$E$776,СВЦЭМ!$A$33:$A$776,$A213,СВЦЭМ!$B$33:$B$776,O$191)+'СЕТ СН'!$F$15</f>
        <v>154.43893082</v>
      </c>
      <c r="P213" s="36">
        <f>SUMIFS(СВЦЭМ!$E$33:$E$776,СВЦЭМ!$A$33:$A$776,$A213,СВЦЭМ!$B$33:$B$776,P$191)+'СЕТ СН'!$F$15</f>
        <v>155.74145645999999</v>
      </c>
      <c r="Q213" s="36">
        <f>SUMIFS(СВЦЭМ!$E$33:$E$776,СВЦЭМ!$A$33:$A$776,$A213,СВЦЭМ!$B$33:$B$776,Q$191)+'СЕТ СН'!$F$15</f>
        <v>156.72008602</v>
      </c>
      <c r="R213" s="36">
        <f>SUMIFS(СВЦЭМ!$E$33:$E$776,СВЦЭМ!$A$33:$A$776,$A213,СВЦЭМ!$B$33:$B$776,R$191)+'СЕТ СН'!$F$15</f>
        <v>154.72206614000001</v>
      </c>
      <c r="S213" s="36">
        <f>SUMIFS(СВЦЭМ!$E$33:$E$776,СВЦЭМ!$A$33:$A$776,$A213,СВЦЭМ!$B$33:$B$776,S$191)+'СЕТ СН'!$F$15</f>
        <v>152.28883858</v>
      </c>
      <c r="T213" s="36">
        <f>SUMIFS(СВЦЭМ!$E$33:$E$776,СВЦЭМ!$A$33:$A$776,$A213,СВЦЭМ!$B$33:$B$776,T$191)+'СЕТ СН'!$F$15</f>
        <v>149.07112941</v>
      </c>
      <c r="U213" s="36">
        <f>SUMIFS(СВЦЭМ!$E$33:$E$776,СВЦЭМ!$A$33:$A$776,$A213,СВЦЭМ!$B$33:$B$776,U$191)+'СЕТ СН'!$F$15</f>
        <v>149.10974182000001</v>
      </c>
      <c r="V213" s="36">
        <f>SUMIFS(СВЦЭМ!$E$33:$E$776,СВЦЭМ!$A$33:$A$776,$A213,СВЦЭМ!$B$33:$B$776,V$191)+'СЕТ СН'!$F$15</f>
        <v>150.52160760000001</v>
      </c>
      <c r="W213" s="36">
        <f>SUMIFS(СВЦЭМ!$E$33:$E$776,СВЦЭМ!$A$33:$A$776,$A213,СВЦЭМ!$B$33:$B$776,W$191)+'СЕТ СН'!$F$15</f>
        <v>153.24115857999999</v>
      </c>
      <c r="X213" s="36">
        <f>SUMIFS(СВЦЭМ!$E$33:$E$776,СВЦЭМ!$A$33:$A$776,$A213,СВЦЭМ!$B$33:$B$776,X$191)+'СЕТ СН'!$F$15</f>
        <v>154.76812387000001</v>
      </c>
      <c r="Y213" s="36">
        <f>SUMIFS(СВЦЭМ!$E$33:$E$776,СВЦЭМ!$A$33:$A$776,$A213,СВЦЭМ!$B$33:$B$776,Y$191)+'СЕТ СН'!$F$15</f>
        <v>157.97918403</v>
      </c>
    </row>
    <row r="214" spans="1:25" ht="15.75" x14ac:dyDescent="0.2">
      <c r="A214" s="35">
        <f t="shared" si="5"/>
        <v>44219</v>
      </c>
      <c r="B214" s="36">
        <f>SUMIFS(СВЦЭМ!$E$33:$E$776,СВЦЭМ!$A$33:$A$776,$A214,СВЦЭМ!$B$33:$B$776,B$191)+'СЕТ СН'!$F$15</f>
        <v>159.38485402000001</v>
      </c>
      <c r="C214" s="36">
        <f>SUMIFS(СВЦЭМ!$E$33:$E$776,СВЦЭМ!$A$33:$A$776,$A214,СВЦЭМ!$B$33:$B$776,C$191)+'СЕТ СН'!$F$15</f>
        <v>161.55977834999999</v>
      </c>
      <c r="D214" s="36">
        <f>SUMIFS(СВЦЭМ!$E$33:$E$776,СВЦЭМ!$A$33:$A$776,$A214,СВЦЭМ!$B$33:$B$776,D$191)+'СЕТ СН'!$F$15</f>
        <v>164.97526651000001</v>
      </c>
      <c r="E214" s="36">
        <f>SUMIFS(СВЦЭМ!$E$33:$E$776,СВЦЭМ!$A$33:$A$776,$A214,СВЦЭМ!$B$33:$B$776,E$191)+'СЕТ СН'!$F$15</f>
        <v>166.17042405999999</v>
      </c>
      <c r="F214" s="36">
        <f>SUMIFS(СВЦЭМ!$E$33:$E$776,СВЦЭМ!$A$33:$A$776,$A214,СВЦЭМ!$B$33:$B$776,F$191)+'СЕТ СН'!$F$15</f>
        <v>167.26311733</v>
      </c>
      <c r="G214" s="36">
        <f>SUMIFS(СВЦЭМ!$E$33:$E$776,СВЦЭМ!$A$33:$A$776,$A214,СВЦЭМ!$B$33:$B$776,G$191)+'СЕТ СН'!$F$15</f>
        <v>165.63782463999999</v>
      </c>
      <c r="H214" s="36">
        <f>SUMIFS(СВЦЭМ!$E$33:$E$776,СВЦЭМ!$A$33:$A$776,$A214,СВЦЭМ!$B$33:$B$776,H$191)+'СЕТ СН'!$F$15</f>
        <v>162.47669181000001</v>
      </c>
      <c r="I214" s="36">
        <f>SUMIFS(СВЦЭМ!$E$33:$E$776,СВЦЭМ!$A$33:$A$776,$A214,СВЦЭМ!$B$33:$B$776,I$191)+'СЕТ СН'!$F$15</f>
        <v>160.37703152</v>
      </c>
      <c r="J214" s="36">
        <f>SUMIFS(СВЦЭМ!$E$33:$E$776,СВЦЭМ!$A$33:$A$776,$A214,СВЦЭМ!$B$33:$B$776,J$191)+'СЕТ СН'!$F$15</f>
        <v>154.35416104000001</v>
      </c>
      <c r="K214" s="36">
        <f>SUMIFS(СВЦЭМ!$E$33:$E$776,СВЦЭМ!$A$33:$A$776,$A214,СВЦЭМ!$B$33:$B$776,K$191)+'СЕТ СН'!$F$15</f>
        <v>148.91135548</v>
      </c>
      <c r="L214" s="36">
        <f>SUMIFS(СВЦЭМ!$E$33:$E$776,СВЦЭМ!$A$33:$A$776,$A214,СВЦЭМ!$B$33:$B$776,L$191)+'СЕТ СН'!$F$15</f>
        <v>146.76193416999999</v>
      </c>
      <c r="M214" s="36">
        <f>SUMIFS(СВЦЭМ!$E$33:$E$776,СВЦЭМ!$A$33:$A$776,$A214,СВЦЭМ!$B$33:$B$776,M$191)+'СЕТ СН'!$F$15</f>
        <v>147.2843178</v>
      </c>
      <c r="N214" s="36">
        <f>SUMIFS(СВЦЭМ!$E$33:$E$776,СВЦЭМ!$A$33:$A$776,$A214,СВЦЭМ!$B$33:$B$776,N$191)+'СЕТ СН'!$F$15</f>
        <v>148.70593923999999</v>
      </c>
      <c r="O214" s="36">
        <f>SUMIFS(СВЦЭМ!$E$33:$E$776,СВЦЭМ!$A$33:$A$776,$A214,СВЦЭМ!$B$33:$B$776,O$191)+'СЕТ СН'!$F$15</f>
        <v>150.59845147999999</v>
      </c>
      <c r="P214" s="36">
        <f>SUMIFS(СВЦЭМ!$E$33:$E$776,СВЦЭМ!$A$33:$A$776,$A214,СВЦЭМ!$B$33:$B$776,P$191)+'СЕТ СН'!$F$15</f>
        <v>155.18657404000001</v>
      </c>
      <c r="Q214" s="36">
        <f>SUMIFS(СВЦЭМ!$E$33:$E$776,СВЦЭМ!$A$33:$A$776,$A214,СВЦЭМ!$B$33:$B$776,Q$191)+'СЕТ СН'!$F$15</f>
        <v>156.62309575</v>
      </c>
      <c r="R214" s="36">
        <f>SUMIFS(СВЦЭМ!$E$33:$E$776,СВЦЭМ!$A$33:$A$776,$A214,СВЦЭМ!$B$33:$B$776,R$191)+'СЕТ СН'!$F$15</f>
        <v>155.11924590000001</v>
      </c>
      <c r="S214" s="36">
        <f>SUMIFS(СВЦЭМ!$E$33:$E$776,СВЦЭМ!$A$33:$A$776,$A214,СВЦЭМ!$B$33:$B$776,S$191)+'СЕТ СН'!$F$15</f>
        <v>151.99836508000001</v>
      </c>
      <c r="T214" s="36">
        <f>SUMIFS(СВЦЭМ!$E$33:$E$776,СВЦЭМ!$A$33:$A$776,$A214,СВЦЭМ!$B$33:$B$776,T$191)+'СЕТ СН'!$F$15</f>
        <v>147.73146967</v>
      </c>
      <c r="U214" s="36">
        <f>SUMIFS(СВЦЭМ!$E$33:$E$776,СВЦЭМ!$A$33:$A$776,$A214,СВЦЭМ!$B$33:$B$776,U$191)+'СЕТ СН'!$F$15</f>
        <v>147.47179772999999</v>
      </c>
      <c r="V214" s="36">
        <f>SUMIFS(СВЦЭМ!$E$33:$E$776,СВЦЭМ!$A$33:$A$776,$A214,СВЦЭМ!$B$33:$B$776,V$191)+'СЕТ СН'!$F$15</f>
        <v>149.46491478999999</v>
      </c>
      <c r="W214" s="36">
        <f>SUMIFS(СВЦЭМ!$E$33:$E$776,СВЦЭМ!$A$33:$A$776,$A214,СВЦЭМ!$B$33:$B$776,W$191)+'СЕТ СН'!$F$15</f>
        <v>152.01977231999999</v>
      </c>
      <c r="X214" s="36">
        <f>SUMIFS(СВЦЭМ!$E$33:$E$776,СВЦЭМ!$A$33:$A$776,$A214,СВЦЭМ!$B$33:$B$776,X$191)+'СЕТ СН'!$F$15</f>
        <v>152.90175970999999</v>
      </c>
      <c r="Y214" s="36">
        <f>SUMIFS(СВЦЭМ!$E$33:$E$776,СВЦЭМ!$A$33:$A$776,$A214,СВЦЭМ!$B$33:$B$776,Y$191)+'СЕТ СН'!$F$15</f>
        <v>155.97298283000001</v>
      </c>
    </row>
    <row r="215" spans="1:25" ht="15.75" x14ac:dyDescent="0.2">
      <c r="A215" s="35">
        <f t="shared" si="5"/>
        <v>44220</v>
      </c>
      <c r="B215" s="36">
        <f>SUMIFS(СВЦЭМ!$E$33:$E$776,СВЦЭМ!$A$33:$A$776,$A215,СВЦЭМ!$B$33:$B$776,B$191)+'СЕТ СН'!$F$15</f>
        <v>155.70263212</v>
      </c>
      <c r="C215" s="36">
        <f>SUMIFS(СВЦЭМ!$E$33:$E$776,СВЦЭМ!$A$33:$A$776,$A215,СВЦЭМ!$B$33:$B$776,C$191)+'СЕТ СН'!$F$15</f>
        <v>160.88032476999999</v>
      </c>
      <c r="D215" s="36">
        <f>SUMIFS(СВЦЭМ!$E$33:$E$776,СВЦЭМ!$A$33:$A$776,$A215,СВЦЭМ!$B$33:$B$776,D$191)+'СЕТ СН'!$F$15</f>
        <v>163.37390013999999</v>
      </c>
      <c r="E215" s="36">
        <f>SUMIFS(СВЦЭМ!$E$33:$E$776,СВЦЭМ!$A$33:$A$776,$A215,СВЦЭМ!$B$33:$B$776,E$191)+'СЕТ СН'!$F$15</f>
        <v>164.43012268000001</v>
      </c>
      <c r="F215" s="36">
        <f>SUMIFS(СВЦЭМ!$E$33:$E$776,СВЦЭМ!$A$33:$A$776,$A215,СВЦЭМ!$B$33:$B$776,F$191)+'СЕТ СН'!$F$15</f>
        <v>167.02463736999999</v>
      </c>
      <c r="G215" s="36">
        <f>SUMIFS(СВЦЭМ!$E$33:$E$776,СВЦЭМ!$A$33:$A$776,$A215,СВЦЭМ!$B$33:$B$776,G$191)+'СЕТ СН'!$F$15</f>
        <v>165.38570575</v>
      </c>
      <c r="H215" s="36">
        <f>SUMIFS(СВЦЭМ!$E$33:$E$776,СВЦЭМ!$A$33:$A$776,$A215,СВЦЭМ!$B$33:$B$776,H$191)+'СЕТ СН'!$F$15</f>
        <v>162.49960836</v>
      </c>
      <c r="I215" s="36">
        <f>SUMIFS(СВЦЭМ!$E$33:$E$776,СВЦЭМ!$A$33:$A$776,$A215,СВЦЭМ!$B$33:$B$776,I$191)+'СЕТ СН'!$F$15</f>
        <v>160.25252072000001</v>
      </c>
      <c r="J215" s="36">
        <f>SUMIFS(СВЦЭМ!$E$33:$E$776,СВЦЭМ!$A$33:$A$776,$A215,СВЦЭМ!$B$33:$B$776,J$191)+'СЕТ СН'!$F$15</f>
        <v>154.76067258</v>
      </c>
      <c r="K215" s="36">
        <f>SUMIFS(СВЦЭМ!$E$33:$E$776,СВЦЭМ!$A$33:$A$776,$A215,СВЦЭМ!$B$33:$B$776,K$191)+'СЕТ СН'!$F$15</f>
        <v>149.50730905</v>
      </c>
      <c r="L215" s="36">
        <f>SUMIFS(СВЦЭМ!$E$33:$E$776,СВЦЭМ!$A$33:$A$776,$A215,СВЦЭМ!$B$33:$B$776,L$191)+'СЕТ СН'!$F$15</f>
        <v>147.13110767000001</v>
      </c>
      <c r="M215" s="36">
        <f>SUMIFS(СВЦЭМ!$E$33:$E$776,СВЦЭМ!$A$33:$A$776,$A215,СВЦЭМ!$B$33:$B$776,M$191)+'СЕТ СН'!$F$15</f>
        <v>147.88689101</v>
      </c>
      <c r="N215" s="36">
        <f>SUMIFS(СВЦЭМ!$E$33:$E$776,СВЦЭМ!$A$33:$A$776,$A215,СВЦЭМ!$B$33:$B$776,N$191)+'СЕТ СН'!$F$15</f>
        <v>149.32913264000001</v>
      </c>
      <c r="O215" s="36">
        <f>SUMIFS(СВЦЭМ!$E$33:$E$776,СВЦЭМ!$A$33:$A$776,$A215,СВЦЭМ!$B$33:$B$776,O$191)+'СЕТ СН'!$F$15</f>
        <v>152.17475683000001</v>
      </c>
      <c r="P215" s="36">
        <f>SUMIFS(СВЦЭМ!$E$33:$E$776,СВЦЭМ!$A$33:$A$776,$A215,СВЦЭМ!$B$33:$B$776,P$191)+'СЕТ СН'!$F$15</f>
        <v>157.64253367000001</v>
      </c>
      <c r="Q215" s="36">
        <f>SUMIFS(СВЦЭМ!$E$33:$E$776,СВЦЭМ!$A$33:$A$776,$A215,СВЦЭМ!$B$33:$B$776,Q$191)+'СЕТ СН'!$F$15</f>
        <v>158.79756225</v>
      </c>
      <c r="R215" s="36">
        <f>SUMIFS(СВЦЭМ!$E$33:$E$776,СВЦЭМ!$A$33:$A$776,$A215,СВЦЭМ!$B$33:$B$776,R$191)+'СЕТ СН'!$F$15</f>
        <v>156.41401368000001</v>
      </c>
      <c r="S215" s="36">
        <f>SUMIFS(СВЦЭМ!$E$33:$E$776,СВЦЭМ!$A$33:$A$776,$A215,СВЦЭМ!$B$33:$B$776,S$191)+'СЕТ СН'!$F$15</f>
        <v>153.20081123</v>
      </c>
      <c r="T215" s="36">
        <f>SUMIFS(СВЦЭМ!$E$33:$E$776,СВЦЭМ!$A$33:$A$776,$A215,СВЦЭМ!$B$33:$B$776,T$191)+'СЕТ СН'!$F$15</f>
        <v>146.79346681999999</v>
      </c>
      <c r="U215" s="36">
        <f>SUMIFS(СВЦЭМ!$E$33:$E$776,СВЦЭМ!$A$33:$A$776,$A215,СВЦЭМ!$B$33:$B$776,U$191)+'СЕТ СН'!$F$15</f>
        <v>145.91301021999999</v>
      </c>
      <c r="V215" s="36">
        <f>SUMIFS(СВЦЭМ!$E$33:$E$776,СВЦЭМ!$A$33:$A$776,$A215,СВЦЭМ!$B$33:$B$776,V$191)+'СЕТ СН'!$F$15</f>
        <v>145.6642861</v>
      </c>
      <c r="W215" s="36">
        <f>SUMIFS(СВЦЭМ!$E$33:$E$776,СВЦЭМ!$A$33:$A$776,$A215,СВЦЭМ!$B$33:$B$776,W$191)+'СЕТ СН'!$F$15</f>
        <v>148.27584922</v>
      </c>
      <c r="X215" s="36">
        <f>SUMIFS(СВЦЭМ!$E$33:$E$776,СВЦЭМ!$A$33:$A$776,$A215,СВЦЭМ!$B$33:$B$776,X$191)+'СЕТ СН'!$F$15</f>
        <v>151.69361085</v>
      </c>
      <c r="Y215" s="36">
        <f>SUMIFS(СВЦЭМ!$E$33:$E$776,СВЦЭМ!$A$33:$A$776,$A215,СВЦЭМ!$B$33:$B$776,Y$191)+'СЕТ СН'!$F$15</f>
        <v>154.97160357000001</v>
      </c>
    </row>
    <row r="216" spans="1:25" ht="15.75" x14ac:dyDescent="0.2">
      <c r="A216" s="35">
        <f t="shared" si="5"/>
        <v>44221</v>
      </c>
      <c r="B216" s="36">
        <f>SUMIFS(СВЦЭМ!$E$33:$E$776,СВЦЭМ!$A$33:$A$776,$A216,СВЦЭМ!$B$33:$B$776,B$191)+'СЕТ СН'!$F$15</f>
        <v>157.25373626000001</v>
      </c>
      <c r="C216" s="36">
        <f>SUMIFS(СВЦЭМ!$E$33:$E$776,СВЦЭМ!$A$33:$A$776,$A216,СВЦЭМ!$B$33:$B$776,C$191)+'СЕТ СН'!$F$15</f>
        <v>161.38976388</v>
      </c>
      <c r="D216" s="36">
        <f>SUMIFS(СВЦЭМ!$E$33:$E$776,СВЦЭМ!$A$33:$A$776,$A216,СВЦЭМ!$B$33:$B$776,D$191)+'СЕТ СН'!$F$15</f>
        <v>163.53992018</v>
      </c>
      <c r="E216" s="36">
        <f>SUMIFS(СВЦЭМ!$E$33:$E$776,СВЦЭМ!$A$33:$A$776,$A216,СВЦЭМ!$B$33:$B$776,E$191)+'СЕТ СН'!$F$15</f>
        <v>165.39986912000001</v>
      </c>
      <c r="F216" s="36">
        <f>SUMIFS(СВЦЭМ!$E$33:$E$776,СВЦЭМ!$A$33:$A$776,$A216,СВЦЭМ!$B$33:$B$776,F$191)+'СЕТ СН'!$F$15</f>
        <v>168.01072241</v>
      </c>
      <c r="G216" s="36">
        <f>SUMIFS(СВЦЭМ!$E$33:$E$776,СВЦЭМ!$A$33:$A$776,$A216,СВЦЭМ!$B$33:$B$776,G$191)+'СЕТ СН'!$F$15</f>
        <v>165.62038365000001</v>
      </c>
      <c r="H216" s="36">
        <f>SUMIFS(СВЦЭМ!$E$33:$E$776,СВЦЭМ!$A$33:$A$776,$A216,СВЦЭМ!$B$33:$B$776,H$191)+'СЕТ СН'!$F$15</f>
        <v>160.16639025000001</v>
      </c>
      <c r="I216" s="36">
        <f>SUMIFS(СВЦЭМ!$E$33:$E$776,СВЦЭМ!$A$33:$A$776,$A216,СВЦЭМ!$B$33:$B$776,I$191)+'СЕТ СН'!$F$15</f>
        <v>156.29421454000001</v>
      </c>
      <c r="J216" s="36">
        <f>SUMIFS(СВЦЭМ!$E$33:$E$776,СВЦЭМ!$A$33:$A$776,$A216,СВЦЭМ!$B$33:$B$776,J$191)+'СЕТ СН'!$F$15</f>
        <v>151.88974157000001</v>
      </c>
      <c r="K216" s="36">
        <f>SUMIFS(СВЦЭМ!$E$33:$E$776,СВЦЭМ!$A$33:$A$776,$A216,СВЦЭМ!$B$33:$B$776,K$191)+'СЕТ СН'!$F$15</f>
        <v>151.23110571000001</v>
      </c>
      <c r="L216" s="36">
        <f>SUMIFS(СВЦЭМ!$E$33:$E$776,СВЦЭМ!$A$33:$A$776,$A216,СВЦЭМ!$B$33:$B$776,L$191)+'СЕТ СН'!$F$15</f>
        <v>149.39949396</v>
      </c>
      <c r="M216" s="36">
        <f>SUMIFS(СВЦЭМ!$E$33:$E$776,СВЦЭМ!$A$33:$A$776,$A216,СВЦЭМ!$B$33:$B$776,M$191)+'СЕТ СН'!$F$15</f>
        <v>150.10028911000001</v>
      </c>
      <c r="N216" s="36">
        <f>SUMIFS(СВЦЭМ!$E$33:$E$776,СВЦЭМ!$A$33:$A$776,$A216,СВЦЭМ!$B$33:$B$776,N$191)+'СЕТ СН'!$F$15</f>
        <v>151.02056238</v>
      </c>
      <c r="O216" s="36">
        <f>SUMIFS(СВЦЭМ!$E$33:$E$776,СВЦЭМ!$A$33:$A$776,$A216,СВЦЭМ!$B$33:$B$776,O$191)+'СЕТ СН'!$F$15</f>
        <v>152.01522195000001</v>
      </c>
      <c r="P216" s="36">
        <f>SUMIFS(СВЦЭМ!$E$33:$E$776,СВЦЭМ!$A$33:$A$776,$A216,СВЦЭМ!$B$33:$B$776,P$191)+'СЕТ СН'!$F$15</f>
        <v>152.3676375</v>
      </c>
      <c r="Q216" s="36">
        <f>SUMIFS(СВЦЭМ!$E$33:$E$776,СВЦЭМ!$A$33:$A$776,$A216,СВЦЭМ!$B$33:$B$776,Q$191)+'СЕТ СН'!$F$15</f>
        <v>152.55412539</v>
      </c>
      <c r="R216" s="36">
        <f>SUMIFS(СВЦЭМ!$E$33:$E$776,СВЦЭМ!$A$33:$A$776,$A216,СВЦЭМ!$B$33:$B$776,R$191)+'СЕТ СН'!$F$15</f>
        <v>152.51787868</v>
      </c>
      <c r="S216" s="36">
        <f>SUMIFS(СВЦЭМ!$E$33:$E$776,СВЦЭМ!$A$33:$A$776,$A216,СВЦЭМ!$B$33:$B$776,S$191)+'СЕТ СН'!$F$15</f>
        <v>151.53184413</v>
      </c>
      <c r="T216" s="36">
        <f>SUMIFS(СВЦЭМ!$E$33:$E$776,СВЦЭМ!$A$33:$A$776,$A216,СВЦЭМ!$B$33:$B$776,T$191)+'СЕТ СН'!$F$15</f>
        <v>147.97528555</v>
      </c>
      <c r="U216" s="36">
        <f>SUMIFS(СВЦЭМ!$E$33:$E$776,СВЦЭМ!$A$33:$A$776,$A216,СВЦЭМ!$B$33:$B$776,U$191)+'СЕТ СН'!$F$15</f>
        <v>147.93514038999999</v>
      </c>
      <c r="V216" s="36">
        <f>SUMIFS(СВЦЭМ!$E$33:$E$776,СВЦЭМ!$A$33:$A$776,$A216,СВЦЭМ!$B$33:$B$776,V$191)+'СЕТ СН'!$F$15</f>
        <v>149.77576827999999</v>
      </c>
      <c r="W216" s="36">
        <f>SUMIFS(СВЦЭМ!$E$33:$E$776,СВЦЭМ!$A$33:$A$776,$A216,СВЦЭМ!$B$33:$B$776,W$191)+'СЕТ СН'!$F$15</f>
        <v>151.15261613000001</v>
      </c>
      <c r="X216" s="36">
        <f>SUMIFS(СВЦЭМ!$E$33:$E$776,СВЦЭМ!$A$33:$A$776,$A216,СВЦЭМ!$B$33:$B$776,X$191)+'СЕТ СН'!$F$15</f>
        <v>151.92170128000001</v>
      </c>
      <c r="Y216" s="36">
        <f>SUMIFS(СВЦЭМ!$E$33:$E$776,СВЦЭМ!$A$33:$A$776,$A216,СВЦЭМ!$B$33:$B$776,Y$191)+'СЕТ СН'!$F$15</f>
        <v>154.6712847</v>
      </c>
    </row>
    <row r="217" spans="1:25" ht="15.75" x14ac:dyDescent="0.2">
      <c r="A217" s="35">
        <f t="shared" si="5"/>
        <v>44222</v>
      </c>
      <c r="B217" s="36">
        <f>SUMIFS(СВЦЭМ!$E$33:$E$776,СВЦЭМ!$A$33:$A$776,$A217,СВЦЭМ!$B$33:$B$776,B$191)+'СЕТ СН'!$F$15</f>
        <v>160.97511187000001</v>
      </c>
      <c r="C217" s="36">
        <f>SUMIFS(СВЦЭМ!$E$33:$E$776,СВЦЭМ!$A$33:$A$776,$A217,СВЦЭМ!$B$33:$B$776,C$191)+'СЕТ СН'!$F$15</f>
        <v>164.59591852</v>
      </c>
      <c r="D217" s="36">
        <f>SUMIFS(СВЦЭМ!$E$33:$E$776,СВЦЭМ!$A$33:$A$776,$A217,СВЦЭМ!$B$33:$B$776,D$191)+'СЕТ СН'!$F$15</f>
        <v>165.75978205999999</v>
      </c>
      <c r="E217" s="36">
        <f>SUMIFS(СВЦЭМ!$E$33:$E$776,СВЦЭМ!$A$33:$A$776,$A217,СВЦЭМ!$B$33:$B$776,E$191)+'СЕТ СН'!$F$15</f>
        <v>166.31979942999999</v>
      </c>
      <c r="F217" s="36">
        <f>SUMIFS(СВЦЭМ!$E$33:$E$776,СВЦЭМ!$A$33:$A$776,$A217,СВЦЭМ!$B$33:$B$776,F$191)+'СЕТ СН'!$F$15</f>
        <v>167.93789670999999</v>
      </c>
      <c r="G217" s="36">
        <f>SUMIFS(СВЦЭМ!$E$33:$E$776,СВЦЭМ!$A$33:$A$776,$A217,СВЦЭМ!$B$33:$B$776,G$191)+'СЕТ СН'!$F$15</f>
        <v>165.51754645</v>
      </c>
      <c r="H217" s="36">
        <f>SUMIFS(СВЦЭМ!$E$33:$E$776,СВЦЭМ!$A$33:$A$776,$A217,СВЦЭМ!$B$33:$B$776,H$191)+'СЕТ СН'!$F$15</f>
        <v>160.01234947</v>
      </c>
      <c r="I217" s="36">
        <f>SUMIFS(СВЦЭМ!$E$33:$E$776,СВЦЭМ!$A$33:$A$776,$A217,СВЦЭМ!$B$33:$B$776,I$191)+'СЕТ СН'!$F$15</f>
        <v>153.47032551999999</v>
      </c>
      <c r="J217" s="36">
        <f>SUMIFS(СВЦЭМ!$E$33:$E$776,СВЦЭМ!$A$33:$A$776,$A217,СВЦЭМ!$B$33:$B$776,J$191)+'СЕТ СН'!$F$15</f>
        <v>149.73226034000001</v>
      </c>
      <c r="K217" s="36">
        <f>SUMIFS(СВЦЭМ!$E$33:$E$776,СВЦЭМ!$A$33:$A$776,$A217,СВЦЭМ!$B$33:$B$776,K$191)+'СЕТ СН'!$F$15</f>
        <v>148.88092051999999</v>
      </c>
      <c r="L217" s="36">
        <f>SUMIFS(СВЦЭМ!$E$33:$E$776,СВЦЭМ!$A$33:$A$776,$A217,СВЦЭМ!$B$33:$B$776,L$191)+'СЕТ СН'!$F$15</f>
        <v>147.88250636999999</v>
      </c>
      <c r="M217" s="36">
        <f>SUMIFS(СВЦЭМ!$E$33:$E$776,СВЦЭМ!$A$33:$A$776,$A217,СВЦЭМ!$B$33:$B$776,M$191)+'СЕТ СН'!$F$15</f>
        <v>148.99375011000001</v>
      </c>
      <c r="N217" s="36">
        <f>SUMIFS(СВЦЭМ!$E$33:$E$776,СВЦЭМ!$A$33:$A$776,$A217,СВЦЭМ!$B$33:$B$776,N$191)+'СЕТ СН'!$F$15</f>
        <v>149.48731497</v>
      </c>
      <c r="O217" s="36">
        <f>SUMIFS(СВЦЭМ!$E$33:$E$776,СВЦЭМ!$A$33:$A$776,$A217,СВЦЭМ!$B$33:$B$776,O$191)+'СЕТ СН'!$F$15</f>
        <v>150.64625455999999</v>
      </c>
      <c r="P217" s="36">
        <f>SUMIFS(СВЦЭМ!$E$33:$E$776,СВЦЭМ!$A$33:$A$776,$A217,СВЦЭМ!$B$33:$B$776,P$191)+'СЕТ СН'!$F$15</f>
        <v>151.57912524</v>
      </c>
      <c r="Q217" s="36">
        <f>SUMIFS(СВЦЭМ!$E$33:$E$776,СВЦЭМ!$A$33:$A$776,$A217,СВЦЭМ!$B$33:$B$776,Q$191)+'СЕТ СН'!$F$15</f>
        <v>151.35532130999999</v>
      </c>
      <c r="R217" s="36">
        <f>SUMIFS(СВЦЭМ!$E$33:$E$776,СВЦЭМ!$A$33:$A$776,$A217,СВЦЭМ!$B$33:$B$776,R$191)+'СЕТ СН'!$F$15</f>
        <v>149.73877684999999</v>
      </c>
      <c r="S217" s="36">
        <f>SUMIFS(СВЦЭМ!$E$33:$E$776,СВЦЭМ!$A$33:$A$776,$A217,СВЦЭМ!$B$33:$B$776,S$191)+'СЕТ СН'!$F$15</f>
        <v>149.14429150999999</v>
      </c>
      <c r="T217" s="36">
        <f>SUMIFS(СВЦЭМ!$E$33:$E$776,СВЦЭМ!$A$33:$A$776,$A217,СВЦЭМ!$B$33:$B$776,T$191)+'СЕТ СН'!$F$15</f>
        <v>147.45493676999999</v>
      </c>
      <c r="U217" s="36">
        <f>SUMIFS(СВЦЭМ!$E$33:$E$776,СВЦЭМ!$A$33:$A$776,$A217,СВЦЭМ!$B$33:$B$776,U$191)+'СЕТ СН'!$F$15</f>
        <v>147.77891460999999</v>
      </c>
      <c r="V217" s="36">
        <f>SUMIFS(СВЦЭМ!$E$33:$E$776,СВЦЭМ!$A$33:$A$776,$A217,СВЦЭМ!$B$33:$B$776,V$191)+'СЕТ СН'!$F$15</f>
        <v>149.59319384</v>
      </c>
      <c r="W217" s="36">
        <f>SUMIFS(СВЦЭМ!$E$33:$E$776,СВЦЭМ!$A$33:$A$776,$A217,СВЦЭМ!$B$33:$B$776,W$191)+'СЕТ СН'!$F$15</f>
        <v>153.02789084</v>
      </c>
      <c r="X217" s="36">
        <f>SUMIFS(СВЦЭМ!$E$33:$E$776,СВЦЭМ!$A$33:$A$776,$A217,СВЦЭМ!$B$33:$B$776,X$191)+'СЕТ СН'!$F$15</f>
        <v>154.38139985999999</v>
      </c>
      <c r="Y217" s="36">
        <f>SUMIFS(СВЦЭМ!$E$33:$E$776,СВЦЭМ!$A$33:$A$776,$A217,СВЦЭМ!$B$33:$B$776,Y$191)+'СЕТ СН'!$F$15</f>
        <v>157.09277944999999</v>
      </c>
    </row>
    <row r="218" spans="1:25" ht="15.75" x14ac:dyDescent="0.2">
      <c r="A218" s="35">
        <f t="shared" si="5"/>
        <v>44223</v>
      </c>
      <c r="B218" s="36">
        <f>SUMIFS(СВЦЭМ!$E$33:$E$776,СВЦЭМ!$A$33:$A$776,$A218,СВЦЭМ!$B$33:$B$776,B$191)+'СЕТ СН'!$F$15</f>
        <v>159.04639829000001</v>
      </c>
      <c r="C218" s="36">
        <f>SUMIFS(СВЦЭМ!$E$33:$E$776,СВЦЭМ!$A$33:$A$776,$A218,СВЦЭМ!$B$33:$B$776,C$191)+'СЕТ СН'!$F$15</f>
        <v>162.25954397000001</v>
      </c>
      <c r="D218" s="36">
        <f>SUMIFS(СВЦЭМ!$E$33:$E$776,СВЦЭМ!$A$33:$A$776,$A218,СВЦЭМ!$B$33:$B$776,D$191)+'СЕТ СН'!$F$15</f>
        <v>164.36832588999999</v>
      </c>
      <c r="E218" s="36">
        <f>SUMIFS(СВЦЭМ!$E$33:$E$776,СВЦЭМ!$A$33:$A$776,$A218,СВЦЭМ!$B$33:$B$776,E$191)+'СЕТ СН'!$F$15</f>
        <v>165.4328611</v>
      </c>
      <c r="F218" s="36">
        <f>SUMIFS(СВЦЭМ!$E$33:$E$776,СВЦЭМ!$A$33:$A$776,$A218,СВЦЭМ!$B$33:$B$776,F$191)+'СЕТ СН'!$F$15</f>
        <v>166.98451324000001</v>
      </c>
      <c r="G218" s="36">
        <f>SUMIFS(СВЦЭМ!$E$33:$E$776,СВЦЭМ!$A$33:$A$776,$A218,СВЦЭМ!$B$33:$B$776,G$191)+'СЕТ СН'!$F$15</f>
        <v>164.37465087000001</v>
      </c>
      <c r="H218" s="36">
        <f>SUMIFS(СВЦЭМ!$E$33:$E$776,СВЦЭМ!$A$33:$A$776,$A218,СВЦЭМ!$B$33:$B$776,H$191)+'СЕТ СН'!$F$15</f>
        <v>159.31372855999999</v>
      </c>
      <c r="I218" s="36">
        <f>SUMIFS(СВЦЭМ!$E$33:$E$776,СВЦЭМ!$A$33:$A$776,$A218,СВЦЭМ!$B$33:$B$776,I$191)+'СЕТ СН'!$F$15</f>
        <v>155.76042096</v>
      </c>
      <c r="J218" s="36">
        <f>SUMIFS(СВЦЭМ!$E$33:$E$776,СВЦЭМ!$A$33:$A$776,$A218,СВЦЭМ!$B$33:$B$776,J$191)+'СЕТ СН'!$F$15</f>
        <v>151.38884281</v>
      </c>
      <c r="K218" s="36">
        <f>SUMIFS(СВЦЭМ!$E$33:$E$776,СВЦЭМ!$A$33:$A$776,$A218,СВЦЭМ!$B$33:$B$776,K$191)+'СЕТ СН'!$F$15</f>
        <v>149.60816935</v>
      </c>
      <c r="L218" s="36">
        <f>SUMIFS(СВЦЭМ!$E$33:$E$776,СВЦЭМ!$A$33:$A$776,$A218,СВЦЭМ!$B$33:$B$776,L$191)+'СЕТ СН'!$F$15</f>
        <v>148.47565993000001</v>
      </c>
      <c r="M218" s="36">
        <f>SUMIFS(СВЦЭМ!$E$33:$E$776,СВЦЭМ!$A$33:$A$776,$A218,СВЦЭМ!$B$33:$B$776,M$191)+'СЕТ СН'!$F$15</f>
        <v>150.05846679000001</v>
      </c>
      <c r="N218" s="36">
        <f>SUMIFS(СВЦЭМ!$E$33:$E$776,СВЦЭМ!$A$33:$A$776,$A218,СВЦЭМ!$B$33:$B$776,N$191)+'СЕТ СН'!$F$15</f>
        <v>150.91581189999999</v>
      </c>
      <c r="O218" s="36">
        <f>SUMIFS(СВЦЭМ!$E$33:$E$776,СВЦЭМ!$A$33:$A$776,$A218,СВЦЭМ!$B$33:$B$776,O$191)+'СЕТ СН'!$F$15</f>
        <v>152.95865230000001</v>
      </c>
      <c r="P218" s="36">
        <f>SUMIFS(СВЦЭМ!$E$33:$E$776,СВЦЭМ!$A$33:$A$776,$A218,СВЦЭМ!$B$33:$B$776,P$191)+'СЕТ СН'!$F$15</f>
        <v>154.38968159999999</v>
      </c>
      <c r="Q218" s="36">
        <f>SUMIFS(СВЦЭМ!$E$33:$E$776,СВЦЭМ!$A$33:$A$776,$A218,СВЦЭМ!$B$33:$B$776,Q$191)+'СЕТ СН'!$F$15</f>
        <v>155.50174871999999</v>
      </c>
      <c r="R218" s="36">
        <f>SUMIFS(СВЦЭМ!$E$33:$E$776,СВЦЭМ!$A$33:$A$776,$A218,СВЦЭМ!$B$33:$B$776,R$191)+'СЕТ СН'!$F$15</f>
        <v>153.99475289</v>
      </c>
      <c r="S218" s="36">
        <f>SUMIFS(СВЦЭМ!$E$33:$E$776,СВЦЭМ!$A$33:$A$776,$A218,СВЦЭМ!$B$33:$B$776,S$191)+'СЕТ СН'!$F$15</f>
        <v>151.92798605999999</v>
      </c>
      <c r="T218" s="36">
        <f>SUMIFS(СВЦЭМ!$E$33:$E$776,СВЦЭМ!$A$33:$A$776,$A218,СВЦЭМ!$B$33:$B$776,T$191)+'СЕТ СН'!$F$15</f>
        <v>147.04909019999999</v>
      </c>
      <c r="U218" s="36">
        <f>SUMIFS(СВЦЭМ!$E$33:$E$776,СВЦЭМ!$A$33:$A$776,$A218,СВЦЭМ!$B$33:$B$776,U$191)+'СЕТ СН'!$F$15</f>
        <v>147.21041389000001</v>
      </c>
      <c r="V218" s="36">
        <f>SUMIFS(СВЦЭМ!$E$33:$E$776,СВЦЭМ!$A$33:$A$776,$A218,СВЦЭМ!$B$33:$B$776,V$191)+'СЕТ СН'!$F$15</f>
        <v>148.67538094</v>
      </c>
      <c r="W218" s="36">
        <f>SUMIFS(СВЦЭМ!$E$33:$E$776,СВЦЭМ!$A$33:$A$776,$A218,СВЦЭМ!$B$33:$B$776,W$191)+'СЕТ СН'!$F$15</f>
        <v>151.69654413999999</v>
      </c>
      <c r="X218" s="36">
        <f>SUMIFS(СВЦЭМ!$E$33:$E$776,СВЦЭМ!$A$33:$A$776,$A218,СВЦЭМ!$B$33:$B$776,X$191)+'СЕТ СН'!$F$15</f>
        <v>152.68062885000001</v>
      </c>
      <c r="Y218" s="36">
        <f>SUMIFS(СВЦЭМ!$E$33:$E$776,СВЦЭМ!$A$33:$A$776,$A218,СВЦЭМ!$B$33:$B$776,Y$191)+'СЕТ СН'!$F$15</f>
        <v>156.29271951999999</v>
      </c>
    </row>
    <row r="219" spans="1:25" ht="15.75" x14ac:dyDescent="0.2">
      <c r="A219" s="35">
        <f t="shared" si="5"/>
        <v>44224</v>
      </c>
      <c r="B219" s="36">
        <f>SUMIFS(СВЦЭМ!$E$33:$E$776,СВЦЭМ!$A$33:$A$776,$A219,СВЦЭМ!$B$33:$B$776,B$191)+'СЕТ СН'!$F$15</f>
        <v>153.80716717000001</v>
      </c>
      <c r="C219" s="36">
        <f>SUMIFS(СВЦЭМ!$E$33:$E$776,СВЦЭМ!$A$33:$A$776,$A219,СВЦЭМ!$B$33:$B$776,C$191)+'СЕТ СН'!$F$15</f>
        <v>161.69585269000001</v>
      </c>
      <c r="D219" s="36">
        <f>SUMIFS(СВЦЭМ!$E$33:$E$776,СВЦЭМ!$A$33:$A$776,$A219,СВЦЭМ!$B$33:$B$776,D$191)+'СЕТ СН'!$F$15</f>
        <v>166.47549326999999</v>
      </c>
      <c r="E219" s="36">
        <f>SUMIFS(СВЦЭМ!$E$33:$E$776,СВЦЭМ!$A$33:$A$776,$A219,СВЦЭМ!$B$33:$B$776,E$191)+'СЕТ СН'!$F$15</f>
        <v>167.05245708999999</v>
      </c>
      <c r="F219" s="36">
        <f>SUMIFS(СВЦЭМ!$E$33:$E$776,СВЦЭМ!$A$33:$A$776,$A219,СВЦЭМ!$B$33:$B$776,F$191)+'СЕТ СН'!$F$15</f>
        <v>168.50458226000001</v>
      </c>
      <c r="G219" s="36">
        <f>SUMIFS(СВЦЭМ!$E$33:$E$776,СВЦЭМ!$A$33:$A$776,$A219,СВЦЭМ!$B$33:$B$776,G$191)+'СЕТ СН'!$F$15</f>
        <v>166.43703819000001</v>
      </c>
      <c r="H219" s="36">
        <f>SUMIFS(СВЦЭМ!$E$33:$E$776,СВЦЭМ!$A$33:$A$776,$A219,СВЦЭМ!$B$33:$B$776,H$191)+'СЕТ СН'!$F$15</f>
        <v>160.99447556000001</v>
      </c>
      <c r="I219" s="36">
        <f>SUMIFS(СВЦЭМ!$E$33:$E$776,СВЦЭМ!$A$33:$A$776,$A219,СВЦЭМ!$B$33:$B$776,I$191)+'СЕТ СН'!$F$15</f>
        <v>157.56924063</v>
      </c>
      <c r="J219" s="36">
        <f>SUMIFS(СВЦЭМ!$E$33:$E$776,СВЦЭМ!$A$33:$A$776,$A219,СВЦЭМ!$B$33:$B$776,J$191)+'СЕТ СН'!$F$15</f>
        <v>154.86812878000001</v>
      </c>
      <c r="K219" s="36">
        <f>SUMIFS(СВЦЭМ!$E$33:$E$776,СВЦЭМ!$A$33:$A$776,$A219,СВЦЭМ!$B$33:$B$776,K$191)+'СЕТ СН'!$F$15</f>
        <v>153.25330375999999</v>
      </c>
      <c r="L219" s="36">
        <f>SUMIFS(СВЦЭМ!$E$33:$E$776,СВЦЭМ!$A$33:$A$776,$A219,СВЦЭМ!$B$33:$B$776,L$191)+'СЕТ СН'!$F$15</f>
        <v>152.5268341</v>
      </c>
      <c r="M219" s="36">
        <f>SUMIFS(СВЦЭМ!$E$33:$E$776,СВЦЭМ!$A$33:$A$776,$A219,СВЦЭМ!$B$33:$B$776,M$191)+'СЕТ СН'!$F$15</f>
        <v>153.64638054</v>
      </c>
      <c r="N219" s="36">
        <f>SUMIFS(СВЦЭМ!$E$33:$E$776,СВЦЭМ!$A$33:$A$776,$A219,СВЦЭМ!$B$33:$B$776,N$191)+'СЕТ СН'!$F$15</f>
        <v>154.49238503000001</v>
      </c>
      <c r="O219" s="36">
        <f>SUMIFS(СВЦЭМ!$E$33:$E$776,СВЦЭМ!$A$33:$A$776,$A219,СВЦЭМ!$B$33:$B$776,O$191)+'СЕТ СН'!$F$15</f>
        <v>153.09023941999999</v>
      </c>
      <c r="P219" s="36">
        <f>SUMIFS(СВЦЭМ!$E$33:$E$776,СВЦЭМ!$A$33:$A$776,$A219,СВЦЭМ!$B$33:$B$776,P$191)+'СЕТ СН'!$F$15</f>
        <v>153.84170929000001</v>
      </c>
      <c r="Q219" s="36">
        <f>SUMIFS(СВЦЭМ!$E$33:$E$776,СВЦЭМ!$A$33:$A$776,$A219,СВЦЭМ!$B$33:$B$776,Q$191)+'СЕТ СН'!$F$15</f>
        <v>154.26155746000001</v>
      </c>
      <c r="R219" s="36">
        <f>SUMIFS(СВЦЭМ!$E$33:$E$776,СВЦЭМ!$A$33:$A$776,$A219,СВЦЭМ!$B$33:$B$776,R$191)+'СЕТ СН'!$F$15</f>
        <v>153.61833722</v>
      </c>
      <c r="S219" s="36">
        <f>SUMIFS(СВЦЭМ!$E$33:$E$776,СВЦЭМ!$A$33:$A$776,$A219,СВЦЭМ!$B$33:$B$776,S$191)+'СЕТ СН'!$F$15</f>
        <v>152.06935392</v>
      </c>
      <c r="T219" s="36">
        <f>SUMIFS(СВЦЭМ!$E$33:$E$776,СВЦЭМ!$A$33:$A$776,$A219,СВЦЭМ!$B$33:$B$776,T$191)+'СЕТ СН'!$F$15</f>
        <v>148.63932539999999</v>
      </c>
      <c r="U219" s="36">
        <f>SUMIFS(СВЦЭМ!$E$33:$E$776,СВЦЭМ!$A$33:$A$776,$A219,СВЦЭМ!$B$33:$B$776,U$191)+'СЕТ СН'!$F$15</f>
        <v>148.72936529</v>
      </c>
      <c r="V219" s="36">
        <f>SUMIFS(СВЦЭМ!$E$33:$E$776,СВЦЭМ!$A$33:$A$776,$A219,СВЦЭМ!$B$33:$B$776,V$191)+'СЕТ СН'!$F$15</f>
        <v>149.97165767999999</v>
      </c>
      <c r="W219" s="36">
        <f>SUMIFS(СВЦЭМ!$E$33:$E$776,СВЦЭМ!$A$33:$A$776,$A219,СВЦЭМ!$B$33:$B$776,W$191)+'СЕТ СН'!$F$15</f>
        <v>151.79267884000001</v>
      </c>
      <c r="X219" s="36">
        <f>SUMIFS(СВЦЭМ!$E$33:$E$776,СВЦЭМ!$A$33:$A$776,$A219,СВЦЭМ!$B$33:$B$776,X$191)+'СЕТ СН'!$F$15</f>
        <v>151.67460792</v>
      </c>
      <c r="Y219" s="36">
        <f>SUMIFS(СВЦЭМ!$E$33:$E$776,СВЦЭМ!$A$33:$A$776,$A219,СВЦЭМ!$B$33:$B$776,Y$191)+'СЕТ СН'!$F$15</f>
        <v>154.74050571000001</v>
      </c>
    </row>
    <row r="220" spans="1:25" ht="15.75" x14ac:dyDescent="0.2">
      <c r="A220" s="35">
        <f t="shared" si="5"/>
        <v>44225</v>
      </c>
      <c r="B220" s="36">
        <f>SUMIFS(СВЦЭМ!$E$33:$E$776,СВЦЭМ!$A$33:$A$776,$A220,СВЦЭМ!$B$33:$B$776,B$191)+'СЕТ СН'!$F$15</f>
        <v>152.78454611000001</v>
      </c>
      <c r="C220" s="36">
        <f>SUMIFS(СВЦЭМ!$E$33:$E$776,СВЦЭМ!$A$33:$A$776,$A220,СВЦЭМ!$B$33:$B$776,C$191)+'СЕТ СН'!$F$15</f>
        <v>156.93106308</v>
      </c>
      <c r="D220" s="36">
        <f>SUMIFS(СВЦЭМ!$E$33:$E$776,СВЦЭМ!$A$33:$A$776,$A220,СВЦЭМ!$B$33:$B$776,D$191)+'СЕТ СН'!$F$15</f>
        <v>158.85218756</v>
      </c>
      <c r="E220" s="36">
        <f>SUMIFS(СВЦЭМ!$E$33:$E$776,СВЦЭМ!$A$33:$A$776,$A220,СВЦЭМ!$B$33:$B$776,E$191)+'СЕТ СН'!$F$15</f>
        <v>157.16680518000001</v>
      </c>
      <c r="F220" s="36">
        <f>SUMIFS(СВЦЭМ!$E$33:$E$776,СВЦЭМ!$A$33:$A$776,$A220,СВЦЭМ!$B$33:$B$776,F$191)+'СЕТ СН'!$F$15</f>
        <v>156.71147683000001</v>
      </c>
      <c r="G220" s="36">
        <f>SUMIFS(СВЦЭМ!$E$33:$E$776,СВЦЭМ!$A$33:$A$776,$A220,СВЦЭМ!$B$33:$B$776,G$191)+'СЕТ СН'!$F$15</f>
        <v>155.47834639999999</v>
      </c>
      <c r="H220" s="36">
        <f>SUMIFS(СВЦЭМ!$E$33:$E$776,СВЦЭМ!$A$33:$A$776,$A220,СВЦЭМ!$B$33:$B$776,H$191)+'СЕТ СН'!$F$15</f>
        <v>150.86885896999999</v>
      </c>
      <c r="I220" s="36">
        <f>SUMIFS(СВЦЭМ!$E$33:$E$776,СВЦЭМ!$A$33:$A$776,$A220,СВЦЭМ!$B$33:$B$776,I$191)+'СЕТ СН'!$F$15</f>
        <v>145.47974325000001</v>
      </c>
      <c r="J220" s="36">
        <f>SUMIFS(СВЦЭМ!$E$33:$E$776,СВЦЭМ!$A$33:$A$776,$A220,СВЦЭМ!$B$33:$B$776,J$191)+'СЕТ СН'!$F$15</f>
        <v>144.53882350999999</v>
      </c>
      <c r="K220" s="36">
        <f>SUMIFS(СВЦЭМ!$E$33:$E$776,СВЦЭМ!$A$33:$A$776,$A220,СВЦЭМ!$B$33:$B$776,K$191)+'СЕТ СН'!$F$15</f>
        <v>143.12039804</v>
      </c>
      <c r="L220" s="36">
        <f>SUMIFS(СВЦЭМ!$E$33:$E$776,СВЦЭМ!$A$33:$A$776,$A220,СВЦЭМ!$B$33:$B$776,L$191)+'СЕТ СН'!$F$15</f>
        <v>143.46226758</v>
      </c>
      <c r="M220" s="36">
        <f>SUMIFS(СВЦЭМ!$E$33:$E$776,СВЦЭМ!$A$33:$A$776,$A220,СВЦЭМ!$B$33:$B$776,M$191)+'СЕТ СН'!$F$15</f>
        <v>147.64667885</v>
      </c>
      <c r="N220" s="36">
        <f>SUMIFS(СВЦЭМ!$E$33:$E$776,СВЦЭМ!$A$33:$A$776,$A220,СВЦЭМ!$B$33:$B$776,N$191)+'СЕТ СН'!$F$15</f>
        <v>148.58242716000001</v>
      </c>
      <c r="O220" s="36">
        <f>SUMIFS(СВЦЭМ!$E$33:$E$776,СВЦЭМ!$A$33:$A$776,$A220,СВЦЭМ!$B$33:$B$776,O$191)+'СЕТ СН'!$F$15</f>
        <v>149.54475361999999</v>
      </c>
      <c r="P220" s="36">
        <f>SUMIFS(СВЦЭМ!$E$33:$E$776,СВЦЭМ!$A$33:$A$776,$A220,СВЦЭМ!$B$33:$B$776,P$191)+'СЕТ СН'!$F$15</f>
        <v>150.54167605000001</v>
      </c>
      <c r="Q220" s="36">
        <f>SUMIFS(СВЦЭМ!$E$33:$E$776,СВЦЭМ!$A$33:$A$776,$A220,СВЦЭМ!$B$33:$B$776,Q$191)+'СЕТ СН'!$F$15</f>
        <v>149.89832206</v>
      </c>
      <c r="R220" s="36">
        <f>SUMIFS(СВЦЭМ!$E$33:$E$776,СВЦЭМ!$A$33:$A$776,$A220,СВЦЭМ!$B$33:$B$776,R$191)+'СЕТ СН'!$F$15</f>
        <v>145.54712448999999</v>
      </c>
      <c r="S220" s="36">
        <f>SUMIFS(СВЦЭМ!$E$33:$E$776,СВЦЭМ!$A$33:$A$776,$A220,СВЦЭМ!$B$33:$B$776,S$191)+'СЕТ СН'!$F$15</f>
        <v>147.34328675</v>
      </c>
      <c r="T220" s="36">
        <f>SUMIFS(СВЦЭМ!$E$33:$E$776,СВЦЭМ!$A$33:$A$776,$A220,СВЦЭМ!$B$33:$B$776,T$191)+'СЕТ СН'!$F$15</f>
        <v>145.16360474999999</v>
      </c>
      <c r="U220" s="36">
        <f>SUMIFS(СВЦЭМ!$E$33:$E$776,СВЦЭМ!$A$33:$A$776,$A220,СВЦЭМ!$B$33:$B$776,U$191)+'СЕТ СН'!$F$15</f>
        <v>145.24890757</v>
      </c>
      <c r="V220" s="36">
        <f>SUMIFS(СВЦЭМ!$E$33:$E$776,СВЦЭМ!$A$33:$A$776,$A220,СВЦЭМ!$B$33:$B$776,V$191)+'СЕТ СН'!$F$15</f>
        <v>147.55472946</v>
      </c>
      <c r="W220" s="36">
        <f>SUMIFS(СВЦЭМ!$E$33:$E$776,СВЦЭМ!$A$33:$A$776,$A220,СВЦЭМ!$B$33:$B$776,W$191)+'СЕТ СН'!$F$15</f>
        <v>149.51207783000001</v>
      </c>
      <c r="X220" s="36">
        <f>SUMIFS(СВЦЭМ!$E$33:$E$776,СВЦЭМ!$A$33:$A$776,$A220,СВЦЭМ!$B$33:$B$776,X$191)+'СЕТ СН'!$F$15</f>
        <v>149.56124184999999</v>
      </c>
      <c r="Y220" s="36">
        <f>SUMIFS(СВЦЭМ!$E$33:$E$776,СВЦЭМ!$A$33:$A$776,$A220,СВЦЭМ!$B$33:$B$776,Y$191)+'СЕТ СН'!$F$15</f>
        <v>150.89779973</v>
      </c>
    </row>
    <row r="221" spans="1:25" ht="15.75" x14ac:dyDescent="0.2">
      <c r="A221" s="35">
        <f t="shared" si="5"/>
        <v>44226</v>
      </c>
      <c r="B221" s="36">
        <f>SUMIFS(СВЦЭМ!$E$33:$E$776,СВЦЭМ!$A$33:$A$776,$A221,СВЦЭМ!$B$33:$B$776,B$191)+'СЕТ СН'!$F$15</f>
        <v>149.72875445</v>
      </c>
      <c r="C221" s="36">
        <f>SUMIFS(СВЦЭМ!$E$33:$E$776,СВЦЭМ!$A$33:$A$776,$A221,СВЦЭМ!$B$33:$B$776,C$191)+'СЕТ СН'!$F$15</f>
        <v>154.75344883</v>
      </c>
      <c r="D221" s="36">
        <f>SUMIFS(СВЦЭМ!$E$33:$E$776,СВЦЭМ!$A$33:$A$776,$A221,СВЦЭМ!$B$33:$B$776,D$191)+'СЕТ СН'!$F$15</f>
        <v>157.41922018</v>
      </c>
      <c r="E221" s="36">
        <f>SUMIFS(СВЦЭМ!$E$33:$E$776,СВЦЭМ!$A$33:$A$776,$A221,СВЦЭМ!$B$33:$B$776,E$191)+'СЕТ СН'!$F$15</f>
        <v>158.15622504999999</v>
      </c>
      <c r="F221" s="36">
        <f>SUMIFS(СВЦЭМ!$E$33:$E$776,СВЦЭМ!$A$33:$A$776,$A221,СВЦЭМ!$B$33:$B$776,F$191)+'СЕТ СН'!$F$15</f>
        <v>160.23047581</v>
      </c>
      <c r="G221" s="36">
        <f>SUMIFS(СВЦЭМ!$E$33:$E$776,СВЦЭМ!$A$33:$A$776,$A221,СВЦЭМ!$B$33:$B$776,G$191)+'СЕТ СН'!$F$15</f>
        <v>159.56231672999999</v>
      </c>
      <c r="H221" s="36">
        <f>SUMIFS(СВЦЭМ!$E$33:$E$776,СВЦЭМ!$A$33:$A$776,$A221,СВЦЭМ!$B$33:$B$776,H$191)+'СЕТ СН'!$F$15</f>
        <v>157.82798754000001</v>
      </c>
      <c r="I221" s="36">
        <f>SUMIFS(СВЦЭМ!$E$33:$E$776,СВЦЭМ!$A$33:$A$776,$A221,СВЦЭМ!$B$33:$B$776,I$191)+'СЕТ СН'!$F$15</f>
        <v>154.49840502000001</v>
      </c>
      <c r="J221" s="36">
        <f>SUMIFS(СВЦЭМ!$E$33:$E$776,СВЦЭМ!$A$33:$A$776,$A221,СВЦЭМ!$B$33:$B$776,J$191)+'СЕТ СН'!$F$15</f>
        <v>151.89675127999999</v>
      </c>
      <c r="K221" s="36">
        <f>SUMIFS(СВЦЭМ!$E$33:$E$776,СВЦЭМ!$A$33:$A$776,$A221,СВЦЭМ!$B$33:$B$776,K$191)+'СЕТ СН'!$F$15</f>
        <v>149.22791591999999</v>
      </c>
      <c r="L221" s="36">
        <f>SUMIFS(СВЦЭМ!$E$33:$E$776,СВЦЭМ!$A$33:$A$776,$A221,СВЦЭМ!$B$33:$B$776,L$191)+'СЕТ СН'!$F$15</f>
        <v>147.00689166000001</v>
      </c>
      <c r="M221" s="36">
        <f>SUMIFS(СВЦЭМ!$E$33:$E$776,СВЦЭМ!$A$33:$A$776,$A221,СВЦЭМ!$B$33:$B$776,M$191)+'СЕТ СН'!$F$15</f>
        <v>147.27070338999999</v>
      </c>
      <c r="N221" s="36">
        <f>SUMIFS(СВЦЭМ!$E$33:$E$776,СВЦЭМ!$A$33:$A$776,$A221,СВЦЭМ!$B$33:$B$776,N$191)+'СЕТ СН'!$F$15</f>
        <v>147.05486980000001</v>
      </c>
      <c r="O221" s="36">
        <f>SUMIFS(СВЦЭМ!$E$33:$E$776,СВЦЭМ!$A$33:$A$776,$A221,СВЦЭМ!$B$33:$B$776,O$191)+'СЕТ СН'!$F$15</f>
        <v>147.60289284999999</v>
      </c>
      <c r="P221" s="36">
        <f>SUMIFS(СВЦЭМ!$E$33:$E$776,СВЦЭМ!$A$33:$A$776,$A221,СВЦЭМ!$B$33:$B$776,P$191)+'СЕТ СН'!$F$15</f>
        <v>150.38582231999999</v>
      </c>
      <c r="Q221" s="36">
        <f>SUMIFS(СВЦЭМ!$E$33:$E$776,СВЦЭМ!$A$33:$A$776,$A221,СВЦЭМ!$B$33:$B$776,Q$191)+'СЕТ СН'!$F$15</f>
        <v>151.49131925</v>
      </c>
      <c r="R221" s="36">
        <f>SUMIFS(СВЦЭМ!$E$33:$E$776,СВЦЭМ!$A$33:$A$776,$A221,СВЦЭМ!$B$33:$B$776,R$191)+'СЕТ СН'!$F$15</f>
        <v>148.98369210000001</v>
      </c>
      <c r="S221" s="36">
        <f>SUMIFS(СВЦЭМ!$E$33:$E$776,СВЦЭМ!$A$33:$A$776,$A221,СВЦЭМ!$B$33:$B$776,S$191)+'СЕТ СН'!$F$15</f>
        <v>147.76121086000001</v>
      </c>
      <c r="T221" s="36">
        <f>SUMIFS(СВЦЭМ!$E$33:$E$776,СВЦЭМ!$A$33:$A$776,$A221,СВЦЭМ!$B$33:$B$776,T$191)+'СЕТ СН'!$F$15</f>
        <v>145.99736440000001</v>
      </c>
      <c r="U221" s="36">
        <f>SUMIFS(СВЦЭМ!$E$33:$E$776,СВЦЭМ!$A$33:$A$776,$A221,СВЦЭМ!$B$33:$B$776,U$191)+'СЕТ СН'!$F$15</f>
        <v>145.32091466</v>
      </c>
      <c r="V221" s="36">
        <f>SUMIFS(СВЦЭМ!$E$33:$E$776,СВЦЭМ!$A$33:$A$776,$A221,СВЦЭМ!$B$33:$B$776,V$191)+'СЕТ СН'!$F$15</f>
        <v>148.04236349999999</v>
      </c>
      <c r="W221" s="36">
        <f>SUMIFS(СВЦЭМ!$E$33:$E$776,СВЦЭМ!$A$33:$A$776,$A221,СВЦЭМ!$B$33:$B$776,W$191)+'СЕТ СН'!$F$15</f>
        <v>149.04307739999999</v>
      </c>
      <c r="X221" s="36">
        <f>SUMIFS(СВЦЭМ!$E$33:$E$776,СВЦЭМ!$A$33:$A$776,$A221,СВЦЭМ!$B$33:$B$776,X$191)+'СЕТ СН'!$F$15</f>
        <v>151.35316552</v>
      </c>
      <c r="Y221" s="36">
        <f>SUMIFS(СВЦЭМ!$E$33:$E$776,СВЦЭМ!$A$33:$A$776,$A221,СВЦЭМ!$B$33:$B$776,Y$191)+'СЕТ СН'!$F$15</f>
        <v>154.70886333999999</v>
      </c>
    </row>
    <row r="222" spans="1:25" ht="15.75" x14ac:dyDescent="0.2">
      <c r="A222" s="35">
        <f t="shared" si="5"/>
        <v>44227</v>
      </c>
      <c r="B222" s="36">
        <f>SUMIFS(СВЦЭМ!$E$33:$E$776,СВЦЭМ!$A$33:$A$776,$A222,СВЦЭМ!$B$33:$B$776,B$191)+'СЕТ СН'!$F$15</f>
        <v>147.64388414999999</v>
      </c>
      <c r="C222" s="36">
        <f>SUMIFS(СВЦЭМ!$E$33:$E$776,СВЦЭМ!$A$33:$A$776,$A222,СВЦЭМ!$B$33:$B$776,C$191)+'СЕТ СН'!$F$15</f>
        <v>152.91208581999999</v>
      </c>
      <c r="D222" s="36">
        <f>SUMIFS(СВЦЭМ!$E$33:$E$776,СВЦЭМ!$A$33:$A$776,$A222,СВЦЭМ!$B$33:$B$776,D$191)+'СЕТ СН'!$F$15</f>
        <v>155.35695616999999</v>
      </c>
      <c r="E222" s="36">
        <f>SUMIFS(СВЦЭМ!$E$33:$E$776,СВЦЭМ!$A$33:$A$776,$A222,СВЦЭМ!$B$33:$B$776,E$191)+'СЕТ СН'!$F$15</f>
        <v>156.43923824999999</v>
      </c>
      <c r="F222" s="36">
        <f>SUMIFS(СВЦЭМ!$E$33:$E$776,СВЦЭМ!$A$33:$A$776,$A222,СВЦЭМ!$B$33:$B$776,F$191)+'СЕТ СН'!$F$15</f>
        <v>159.21082792999999</v>
      </c>
      <c r="G222" s="36">
        <f>SUMIFS(СВЦЭМ!$E$33:$E$776,СВЦЭМ!$A$33:$A$776,$A222,СВЦЭМ!$B$33:$B$776,G$191)+'СЕТ СН'!$F$15</f>
        <v>157.76787912</v>
      </c>
      <c r="H222" s="36">
        <f>SUMIFS(СВЦЭМ!$E$33:$E$776,СВЦЭМ!$A$33:$A$776,$A222,СВЦЭМ!$B$33:$B$776,H$191)+'СЕТ СН'!$F$15</f>
        <v>156.32832762999999</v>
      </c>
      <c r="I222" s="36">
        <f>SUMIFS(СВЦЭМ!$E$33:$E$776,СВЦЭМ!$A$33:$A$776,$A222,СВЦЭМ!$B$33:$B$776,I$191)+'СЕТ СН'!$F$15</f>
        <v>155.24272736</v>
      </c>
      <c r="J222" s="36">
        <f>SUMIFS(СВЦЭМ!$E$33:$E$776,СВЦЭМ!$A$33:$A$776,$A222,СВЦЭМ!$B$33:$B$776,J$191)+'СЕТ СН'!$F$15</f>
        <v>152.46353096000001</v>
      </c>
      <c r="K222" s="36">
        <f>SUMIFS(СВЦЭМ!$E$33:$E$776,СВЦЭМ!$A$33:$A$776,$A222,СВЦЭМ!$B$33:$B$776,K$191)+'СЕТ СН'!$F$15</f>
        <v>149.46620486</v>
      </c>
      <c r="L222" s="36">
        <f>SUMIFS(СВЦЭМ!$E$33:$E$776,СВЦЭМ!$A$33:$A$776,$A222,СВЦЭМ!$B$33:$B$776,L$191)+'СЕТ СН'!$F$15</f>
        <v>147.21749109999999</v>
      </c>
      <c r="M222" s="36">
        <f>SUMIFS(СВЦЭМ!$E$33:$E$776,СВЦЭМ!$A$33:$A$776,$A222,СВЦЭМ!$B$33:$B$776,M$191)+'СЕТ СН'!$F$15</f>
        <v>147.88929709999999</v>
      </c>
      <c r="N222" s="36">
        <f>SUMIFS(СВЦЭМ!$E$33:$E$776,СВЦЭМ!$A$33:$A$776,$A222,СВЦЭМ!$B$33:$B$776,N$191)+'СЕТ СН'!$F$15</f>
        <v>147.30637071999999</v>
      </c>
      <c r="O222" s="36">
        <f>SUMIFS(СВЦЭМ!$E$33:$E$776,СВЦЭМ!$A$33:$A$776,$A222,СВЦЭМ!$B$33:$B$776,O$191)+'СЕТ СН'!$F$15</f>
        <v>146.58700343999999</v>
      </c>
      <c r="P222" s="36">
        <f>SUMIFS(СВЦЭМ!$E$33:$E$776,СВЦЭМ!$A$33:$A$776,$A222,СВЦЭМ!$B$33:$B$776,P$191)+'СЕТ СН'!$F$15</f>
        <v>146.19486499999999</v>
      </c>
      <c r="Q222" s="36">
        <f>SUMIFS(СВЦЭМ!$E$33:$E$776,СВЦЭМ!$A$33:$A$776,$A222,СВЦЭМ!$B$33:$B$776,Q$191)+'СЕТ СН'!$F$15</f>
        <v>146.93618731000001</v>
      </c>
      <c r="R222" s="36">
        <f>SUMIFS(СВЦЭМ!$E$33:$E$776,СВЦЭМ!$A$33:$A$776,$A222,СВЦЭМ!$B$33:$B$776,R$191)+'СЕТ СН'!$F$15</f>
        <v>148.90419019999999</v>
      </c>
      <c r="S222" s="36">
        <f>SUMIFS(СВЦЭМ!$E$33:$E$776,СВЦЭМ!$A$33:$A$776,$A222,СВЦЭМ!$B$33:$B$776,S$191)+'СЕТ СН'!$F$15</f>
        <v>151.87168518999999</v>
      </c>
      <c r="T222" s="36">
        <f>SUMIFS(СВЦЭМ!$E$33:$E$776,СВЦЭМ!$A$33:$A$776,$A222,СВЦЭМ!$B$33:$B$776,T$191)+'СЕТ СН'!$F$15</f>
        <v>153.71269454</v>
      </c>
      <c r="U222" s="36">
        <f>SUMIFS(СВЦЭМ!$E$33:$E$776,СВЦЭМ!$A$33:$A$776,$A222,СВЦЭМ!$B$33:$B$776,U$191)+'СЕТ СН'!$F$15</f>
        <v>153.9120001</v>
      </c>
      <c r="V222" s="36">
        <f>SUMIFS(СВЦЭМ!$E$33:$E$776,СВЦЭМ!$A$33:$A$776,$A222,СВЦЭМ!$B$33:$B$776,V$191)+'СЕТ СН'!$F$15</f>
        <v>152.70324828</v>
      </c>
      <c r="W222" s="36">
        <f>SUMIFS(СВЦЭМ!$E$33:$E$776,СВЦЭМ!$A$33:$A$776,$A222,СВЦЭМ!$B$33:$B$776,W$191)+'СЕТ СН'!$F$15</f>
        <v>151.84267342000001</v>
      </c>
      <c r="X222" s="36">
        <f>SUMIFS(СВЦЭМ!$E$33:$E$776,СВЦЭМ!$A$33:$A$776,$A222,СВЦЭМ!$B$33:$B$776,X$191)+'СЕТ СН'!$F$15</f>
        <v>150.31224452000001</v>
      </c>
      <c r="Y222" s="36">
        <f>SUMIFS(СВЦЭМ!$E$33:$E$776,СВЦЭМ!$A$33:$A$776,$A222,СВЦЭМ!$B$33:$B$776,Y$191)+'СЕТ СН'!$F$15</f>
        <v>149.74251982999999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7" t="s">
        <v>7</v>
      </c>
      <c r="B224" s="130" t="s">
        <v>147</v>
      </c>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ht="12.75" customHeight="1" x14ac:dyDescent="0.2">
      <c r="A225" s="128"/>
      <c r="B225" s="133"/>
      <c r="C225" s="134"/>
      <c r="D225" s="134"/>
      <c r="E225" s="134"/>
      <c r="F225" s="134"/>
      <c r="G225" s="134"/>
      <c r="H225" s="134"/>
      <c r="I225" s="134"/>
      <c r="J225" s="134"/>
      <c r="K225" s="134"/>
      <c r="L225" s="134"/>
      <c r="M225" s="134"/>
      <c r="N225" s="134"/>
      <c r="O225" s="134"/>
      <c r="P225" s="134"/>
      <c r="Q225" s="134"/>
      <c r="R225" s="134"/>
      <c r="S225" s="134"/>
      <c r="T225" s="134"/>
      <c r="U225" s="134"/>
      <c r="V225" s="134"/>
      <c r="W225" s="134"/>
      <c r="X225" s="134"/>
      <c r="Y225" s="135"/>
    </row>
    <row r="226" spans="1:27" s="46" customFormat="1" ht="12.75" customHeight="1" x14ac:dyDescent="0.2">
      <c r="A226" s="12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01.01.2021</v>
      </c>
      <c r="B227" s="36">
        <f>SUMIFS(СВЦЭМ!$F$33:$F$776,СВЦЭМ!$A$33:$A$776,$A227,СВЦЭМ!$B$33:$B$776,B$226)+'СЕТ СН'!$F$15</f>
        <v>151.03505913000001</v>
      </c>
      <c r="C227" s="36">
        <f>SUMIFS(СВЦЭМ!$F$33:$F$776,СВЦЭМ!$A$33:$A$776,$A227,СВЦЭМ!$B$33:$B$776,C$226)+'СЕТ СН'!$F$15</f>
        <v>154.55533439999999</v>
      </c>
      <c r="D227" s="36">
        <f>SUMIFS(СВЦЭМ!$F$33:$F$776,СВЦЭМ!$A$33:$A$776,$A227,СВЦЭМ!$B$33:$B$776,D$226)+'СЕТ СН'!$F$15</f>
        <v>150.36507974</v>
      </c>
      <c r="E227" s="36">
        <f>SUMIFS(СВЦЭМ!$F$33:$F$776,СВЦЭМ!$A$33:$A$776,$A227,СВЦЭМ!$B$33:$B$776,E$226)+'СЕТ СН'!$F$15</f>
        <v>150.46228052999999</v>
      </c>
      <c r="F227" s="36">
        <f>SUMIFS(СВЦЭМ!$F$33:$F$776,СВЦЭМ!$A$33:$A$776,$A227,СВЦЭМ!$B$33:$B$776,F$226)+'СЕТ СН'!$F$15</f>
        <v>147.98167917999999</v>
      </c>
      <c r="G227" s="36">
        <f>SUMIFS(СВЦЭМ!$F$33:$F$776,СВЦЭМ!$A$33:$A$776,$A227,СВЦЭМ!$B$33:$B$776,G$226)+'СЕТ СН'!$F$15</f>
        <v>148.59758442</v>
      </c>
      <c r="H227" s="36">
        <f>SUMIFS(СВЦЭМ!$F$33:$F$776,СВЦЭМ!$A$33:$A$776,$A227,СВЦЭМ!$B$33:$B$776,H$226)+'СЕТ СН'!$F$15</f>
        <v>152.8258275</v>
      </c>
      <c r="I227" s="36">
        <f>SUMIFS(СВЦЭМ!$F$33:$F$776,СВЦЭМ!$A$33:$A$776,$A227,СВЦЭМ!$B$33:$B$776,I$226)+'СЕТ СН'!$F$15</f>
        <v>151.74581140999999</v>
      </c>
      <c r="J227" s="36">
        <f>SUMIFS(СВЦЭМ!$F$33:$F$776,СВЦЭМ!$A$33:$A$776,$A227,СВЦЭМ!$B$33:$B$776,J$226)+'СЕТ СН'!$F$15</f>
        <v>151.1124059</v>
      </c>
      <c r="K227" s="36">
        <f>SUMIFS(СВЦЭМ!$F$33:$F$776,СВЦЭМ!$A$33:$A$776,$A227,СВЦЭМ!$B$33:$B$776,K$226)+'СЕТ СН'!$F$15</f>
        <v>148.46364034999999</v>
      </c>
      <c r="L227" s="36">
        <f>SUMIFS(СВЦЭМ!$F$33:$F$776,СВЦЭМ!$A$33:$A$776,$A227,СВЦЭМ!$B$33:$B$776,L$226)+'СЕТ СН'!$F$15</f>
        <v>146.70499237000001</v>
      </c>
      <c r="M227" s="36">
        <f>SUMIFS(СВЦЭМ!$F$33:$F$776,СВЦЭМ!$A$33:$A$776,$A227,СВЦЭМ!$B$33:$B$776,M$226)+'СЕТ СН'!$F$15</f>
        <v>145.53621473000001</v>
      </c>
      <c r="N227" s="36">
        <f>SUMIFS(СВЦЭМ!$F$33:$F$776,СВЦЭМ!$A$33:$A$776,$A227,СВЦЭМ!$B$33:$B$776,N$226)+'СЕТ СН'!$F$15</f>
        <v>146.64390137000001</v>
      </c>
      <c r="O227" s="36">
        <f>SUMIFS(СВЦЭМ!$F$33:$F$776,СВЦЭМ!$A$33:$A$776,$A227,СВЦЭМ!$B$33:$B$776,O$226)+'СЕТ СН'!$F$15</f>
        <v>146.97312492</v>
      </c>
      <c r="P227" s="36">
        <f>SUMIFS(СВЦЭМ!$F$33:$F$776,СВЦЭМ!$A$33:$A$776,$A227,СВЦЭМ!$B$33:$B$776,P$226)+'СЕТ СН'!$F$15</f>
        <v>150.30595256000001</v>
      </c>
      <c r="Q227" s="36">
        <f>SUMIFS(СВЦЭМ!$F$33:$F$776,СВЦЭМ!$A$33:$A$776,$A227,СВЦЭМ!$B$33:$B$776,Q$226)+'СЕТ СН'!$F$15</f>
        <v>150.21693661</v>
      </c>
      <c r="R227" s="36">
        <f>SUMIFS(СВЦЭМ!$F$33:$F$776,СВЦЭМ!$A$33:$A$776,$A227,СВЦЭМ!$B$33:$B$776,R$226)+'СЕТ СН'!$F$15</f>
        <v>147.07570543</v>
      </c>
      <c r="S227" s="36">
        <f>SUMIFS(СВЦЭМ!$F$33:$F$776,СВЦЭМ!$A$33:$A$776,$A227,СВЦЭМ!$B$33:$B$776,S$226)+'СЕТ СН'!$F$15</f>
        <v>144.06971776</v>
      </c>
      <c r="T227" s="36">
        <f>SUMIFS(СВЦЭМ!$F$33:$F$776,СВЦЭМ!$A$33:$A$776,$A227,СВЦЭМ!$B$33:$B$776,T$226)+'СЕТ СН'!$F$15</f>
        <v>142.48787952000001</v>
      </c>
      <c r="U227" s="36">
        <f>SUMIFS(СВЦЭМ!$F$33:$F$776,СВЦЭМ!$A$33:$A$776,$A227,СВЦЭМ!$B$33:$B$776,U$226)+'СЕТ СН'!$F$15</f>
        <v>141.32945577999999</v>
      </c>
      <c r="V227" s="36">
        <f>SUMIFS(СВЦЭМ!$F$33:$F$776,СВЦЭМ!$A$33:$A$776,$A227,СВЦЭМ!$B$33:$B$776,V$226)+'СЕТ СН'!$F$15</f>
        <v>140.06813431</v>
      </c>
      <c r="W227" s="36">
        <f>SUMIFS(СВЦЭМ!$F$33:$F$776,СВЦЭМ!$A$33:$A$776,$A227,СВЦЭМ!$B$33:$B$776,W$226)+'СЕТ СН'!$F$15</f>
        <v>141.76971211</v>
      </c>
      <c r="X227" s="36">
        <f>SUMIFS(СВЦЭМ!$F$33:$F$776,СВЦЭМ!$A$33:$A$776,$A227,СВЦЭМ!$B$33:$B$776,X$226)+'СЕТ СН'!$F$15</f>
        <v>143.56688363000001</v>
      </c>
      <c r="Y227" s="36">
        <f>SUMIFS(СВЦЭМ!$F$33:$F$776,СВЦЭМ!$A$33:$A$776,$A227,СВЦЭМ!$B$33:$B$776,Y$226)+'СЕТ СН'!$F$15</f>
        <v>144.05630102999999</v>
      </c>
      <c r="AA227" s="45"/>
    </row>
    <row r="228" spans="1:27" ht="15.75" x14ac:dyDescent="0.2">
      <c r="A228" s="35">
        <f>A227+1</f>
        <v>44198</v>
      </c>
      <c r="B228" s="36">
        <f>SUMIFS(СВЦЭМ!$F$33:$F$776,СВЦЭМ!$A$33:$A$776,$A228,СВЦЭМ!$B$33:$B$776,B$226)+'СЕТ СН'!$F$15</f>
        <v>149.39984670000001</v>
      </c>
      <c r="C228" s="36">
        <f>SUMIFS(СВЦЭМ!$F$33:$F$776,СВЦЭМ!$A$33:$A$776,$A228,СВЦЭМ!$B$33:$B$776,C$226)+'СЕТ СН'!$F$15</f>
        <v>152.35838000000001</v>
      </c>
      <c r="D228" s="36">
        <f>SUMIFS(СВЦЭМ!$F$33:$F$776,СВЦЭМ!$A$33:$A$776,$A228,СВЦЭМ!$B$33:$B$776,D$226)+'СЕТ СН'!$F$15</f>
        <v>154.28658064999999</v>
      </c>
      <c r="E228" s="36">
        <f>SUMIFS(СВЦЭМ!$F$33:$F$776,СВЦЭМ!$A$33:$A$776,$A228,СВЦЭМ!$B$33:$B$776,E$226)+'СЕТ СН'!$F$15</f>
        <v>158.17163997</v>
      </c>
      <c r="F228" s="36">
        <f>SUMIFS(СВЦЭМ!$F$33:$F$776,СВЦЭМ!$A$33:$A$776,$A228,СВЦЭМ!$B$33:$B$776,F$226)+'СЕТ СН'!$F$15</f>
        <v>155.44205708000001</v>
      </c>
      <c r="G228" s="36">
        <f>SUMIFS(СВЦЭМ!$F$33:$F$776,СВЦЭМ!$A$33:$A$776,$A228,СВЦЭМ!$B$33:$B$776,G$226)+'СЕТ СН'!$F$15</f>
        <v>155.28888308000001</v>
      </c>
      <c r="H228" s="36">
        <f>SUMIFS(СВЦЭМ!$F$33:$F$776,СВЦЭМ!$A$33:$A$776,$A228,СВЦЭМ!$B$33:$B$776,H$226)+'СЕТ СН'!$F$15</f>
        <v>158.06489916999999</v>
      </c>
      <c r="I228" s="36">
        <f>SUMIFS(СВЦЭМ!$F$33:$F$776,СВЦЭМ!$A$33:$A$776,$A228,СВЦЭМ!$B$33:$B$776,I$226)+'СЕТ СН'!$F$15</f>
        <v>156.00167686</v>
      </c>
      <c r="J228" s="36">
        <f>SUMIFS(СВЦЭМ!$F$33:$F$776,СВЦЭМ!$A$33:$A$776,$A228,СВЦЭМ!$B$33:$B$776,J$226)+'СЕТ СН'!$F$15</f>
        <v>153.44806305</v>
      </c>
      <c r="K228" s="36">
        <f>SUMIFS(СВЦЭМ!$F$33:$F$776,СВЦЭМ!$A$33:$A$776,$A228,СВЦЭМ!$B$33:$B$776,K$226)+'СЕТ СН'!$F$15</f>
        <v>150.09407625</v>
      </c>
      <c r="L228" s="36">
        <f>SUMIFS(СВЦЭМ!$F$33:$F$776,СВЦЭМ!$A$33:$A$776,$A228,СВЦЭМ!$B$33:$B$776,L$226)+'СЕТ СН'!$F$15</f>
        <v>147.41423574000001</v>
      </c>
      <c r="M228" s="36">
        <f>SUMIFS(СВЦЭМ!$F$33:$F$776,СВЦЭМ!$A$33:$A$776,$A228,СВЦЭМ!$B$33:$B$776,M$226)+'СЕТ СН'!$F$15</f>
        <v>141.41164079999999</v>
      </c>
      <c r="N228" s="36">
        <f>SUMIFS(СВЦЭМ!$F$33:$F$776,СВЦЭМ!$A$33:$A$776,$A228,СВЦЭМ!$B$33:$B$776,N$226)+'СЕТ СН'!$F$15</f>
        <v>143.07630327999999</v>
      </c>
      <c r="O228" s="36">
        <f>SUMIFS(СВЦЭМ!$F$33:$F$776,СВЦЭМ!$A$33:$A$776,$A228,СВЦЭМ!$B$33:$B$776,O$226)+'СЕТ СН'!$F$15</f>
        <v>144.97970359000001</v>
      </c>
      <c r="P228" s="36">
        <f>SUMIFS(СВЦЭМ!$F$33:$F$776,СВЦЭМ!$A$33:$A$776,$A228,СВЦЭМ!$B$33:$B$776,P$226)+'СЕТ СН'!$F$15</f>
        <v>145.86326808000001</v>
      </c>
      <c r="Q228" s="36">
        <f>SUMIFS(СВЦЭМ!$F$33:$F$776,СВЦЭМ!$A$33:$A$776,$A228,СВЦЭМ!$B$33:$B$776,Q$226)+'СЕТ СН'!$F$15</f>
        <v>145.78648468</v>
      </c>
      <c r="R228" s="36">
        <f>SUMIFS(СВЦЭМ!$F$33:$F$776,СВЦЭМ!$A$33:$A$776,$A228,СВЦЭМ!$B$33:$B$776,R$226)+'СЕТ СН'!$F$15</f>
        <v>143.61494288</v>
      </c>
      <c r="S228" s="36">
        <f>SUMIFS(СВЦЭМ!$F$33:$F$776,СВЦЭМ!$A$33:$A$776,$A228,СВЦЭМ!$B$33:$B$776,S$226)+'СЕТ СН'!$F$15</f>
        <v>144.7510532</v>
      </c>
      <c r="T228" s="36">
        <f>SUMIFS(СВЦЭМ!$F$33:$F$776,СВЦЭМ!$A$33:$A$776,$A228,СВЦЭМ!$B$33:$B$776,T$226)+'СЕТ СН'!$F$15</f>
        <v>142.88258972</v>
      </c>
      <c r="U228" s="36">
        <f>SUMIFS(СВЦЭМ!$F$33:$F$776,СВЦЭМ!$A$33:$A$776,$A228,СВЦЭМ!$B$33:$B$776,U$226)+'СЕТ СН'!$F$15</f>
        <v>141.91184946000001</v>
      </c>
      <c r="V228" s="36">
        <f>SUMIFS(СВЦЭМ!$F$33:$F$776,СВЦЭМ!$A$33:$A$776,$A228,СВЦЭМ!$B$33:$B$776,V$226)+'СЕТ СН'!$F$15</f>
        <v>142.5471387</v>
      </c>
      <c r="W228" s="36">
        <f>SUMIFS(СВЦЭМ!$F$33:$F$776,СВЦЭМ!$A$33:$A$776,$A228,СВЦЭМ!$B$33:$B$776,W$226)+'СЕТ СН'!$F$15</f>
        <v>144.21546481999999</v>
      </c>
      <c r="X228" s="36">
        <f>SUMIFS(СВЦЭМ!$F$33:$F$776,СВЦЭМ!$A$33:$A$776,$A228,СВЦЭМ!$B$33:$B$776,X$226)+'СЕТ СН'!$F$15</f>
        <v>145.07365544000001</v>
      </c>
      <c r="Y228" s="36">
        <f>SUMIFS(СВЦЭМ!$F$33:$F$776,СВЦЭМ!$A$33:$A$776,$A228,СВЦЭМ!$B$33:$B$776,Y$226)+'СЕТ СН'!$F$15</f>
        <v>146.42657531</v>
      </c>
    </row>
    <row r="229" spans="1:27" ht="15.75" x14ac:dyDescent="0.2">
      <c r="A229" s="35">
        <f t="shared" ref="A229:A257" si="6">A228+1</f>
        <v>44199</v>
      </c>
      <c r="B229" s="36">
        <f>SUMIFS(СВЦЭМ!$F$33:$F$776,СВЦЭМ!$A$33:$A$776,$A229,СВЦЭМ!$B$33:$B$776,B$226)+'СЕТ СН'!$F$15</f>
        <v>145.26223895999999</v>
      </c>
      <c r="C229" s="36">
        <f>SUMIFS(СВЦЭМ!$F$33:$F$776,СВЦЭМ!$A$33:$A$776,$A229,СВЦЭМ!$B$33:$B$776,C$226)+'СЕТ СН'!$F$15</f>
        <v>147.19713340000001</v>
      </c>
      <c r="D229" s="36">
        <f>SUMIFS(СВЦЭМ!$F$33:$F$776,СВЦЭМ!$A$33:$A$776,$A229,СВЦЭМ!$B$33:$B$776,D$226)+'СЕТ СН'!$F$15</f>
        <v>148.59502918000001</v>
      </c>
      <c r="E229" s="36">
        <f>SUMIFS(СВЦЭМ!$F$33:$F$776,СВЦЭМ!$A$33:$A$776,$A229,СВЦЭМ!$B$33:$B$776,E$226)+'СЕТ СН'!$F$15</f>
        <v>151.32670095</v>
      </c>
      <c r="F229" s="36">
        <f>SUMIFS(СВЦЭМ!$F$33:$F$776,СВЦЭМ!$A$33:$A$776,$A229,СВЦЭМ!$B$33:$B$776,F$226)+'СЕТ СН'!$F$15</f>
        <v>148.46902148000001</v>
      </c>
      <c r="G229" s="36">
        <f>SUMIFS(СВЦЭМ!$F$33:$F$776,СВЦЭМ!$A$33:$A$776,$A229,СВЦЭМ!$B$33:$B$776,G$226)+'СЕТ СН'!$F$15</f>
        <v>148.09280150999999</v>
      </c>
      <c r="H229" s="36">
        <f>SUMIFS(СВЦЭМ!$F$33:$F$776,СВЦЭМ!$A$33:$A$776,$A229,СВЦЭМ!$B$33:$B$776,H$226)+'СЕТ СН'!$F$15</f>
        <v>151.6396431</v>
      </c>
      <c r="I229" s="36">
        <f>SUMIFS(СВЦЭМ!$F$33:$F$776,СВЦЭМ!$A$33:$A$776,$A229,СВЦЭМ!$B$33:$B$776,I$226)+'СЕТ СН'!$F$15</f>
        <v>152.16044171999999</v>
      </c>
      <c r="J229" s="36">
        <f>SUMIFS(СВЦЭМ!$F$33:$F$776,СВЦЭМ!$A$33:$A$776,$A229,СВЦЭМ!$B$33:$B$776,J$226)+'СЕТ СН'!$F$15</f>
        <v>151.61156894999999</v>
      </c>
      <c r="K229" s="36">
        <f>SUMIFS(СВЦЭМ!$F$33:$F$776,СВЦЭМ!$A$33:$A$776,$A229,СВЦЭМ!$B$33:$B$776,K$226)+'СЕТ СН'!$F$15</f>
        <v>151.77947103</v>
      </c>
      <c r="L229" s="36">
        <f>SUMIFS(СВЦЭМ!$F$33:$F$776,СВЦЭМ!$A$33:$A$776,$A229,СВЦЭМ!$B$33:$B$776,L$226)+'СЕТ СН'!$F$15</f>
        <v>149.98095099</v>
      </c>
      <c r="M229" s="36">
        <f>SUMIFS(СВЦЭМ!$F$33:$F$776,СВЦЭМ!$A$33:$A$776,$A229,СВЦЭМ!$B$33:$B$776,M$226)+'СЕТ СН'!$F$15</f>
        <v>149.26212937</v>
      </c>
      <c r="N229" s="36">
        <f>SUMIFS(СВЦЭМ!$F$33:$F$776,СВЦЭМ!$A$33:$A$776,$A229,СВЦЭМ!$B$33:$B$776,N$226)+'СЕТ СН'!$F$15</f>
        <v>151.26358851000001</v>
      </c>
      <c r="O229" s="36">
        <f>SUMIFS(СВЦЭМ!$F$33:$F$776,СВЦЭМ!$A$33:$A$776,$A229,СВЦЭМ!$B$33:$B$776,O$226)+'СЕТ СН'!$F$15</f>
        <v>153.13287740000001</v>
      </c>
      <c r="P229" s="36">
        <f>SUMIFS(СВЦЭМ!$F$33:$F$776,СВЦЭМ!$A$33:$A$776,$A229,СВЦЭМ!$B$33:$B$776,P$226)+'СЕТ СН'!$F$15</f>
        <v>154.90422957000001</v>
      </c>
      <c r="Q229" s="36">
        <f>SUMIFS(СВЦЭМ!$F$33:$F$776,СВЦЭМ!$A$33:$A$776,$A229,СВЦЭМ!$B$33:$B$776,Q$226)+'СЕТ СН'!$F$15</f>
        <v>155.47454048</v>
      </c>
      <c r="R229" s="36">
        <f>SUMIFS(СВЦЭМ!$F$33:$F$776,СВЦЭМ!$A$33:$A$776,$A229,СВЦЭМ!$B$33:$B$776,R$226)+'СЕТ СН'!$F$15</f>
        <v>154.27735623000001</v>
      </c>
      <c r="S229" s="36">
        <f>SUMIFS(СВЦЭМ!$F$33:$F$776,СВЦЭМ!$A$33:$A$776,$A229,СВЦЭМ!$B$33:$B$776,S$226)+'СЕТ СН'!$F$15</f>
        <v>151.64252689</v>
      </c>
      <c r="T229" s="36">
        <f>SUMIFS(СВЦЭМ!$F$33:$F$776,СВЦЭМ!$A$33:$A$776,$A229,СВЦЭМ!$B$33:$B$776,T$226)+'СЕТ СН'!$F$15</f>
        <v>148.78424956999999</v>
      </c>
      <c r="U229" s="36">
        <f>SUMIFS(СВЦЭМ!$F$33:$F$776,СВЦЭМ!$A$33:$A$776,$A229,СВЦЭМ!$B$33:$B$776,U$226)+'СЕТ СН'!$F$15</f>
        <v>149.44689940000001</v>
      </c>
      <c r="V229" s="36">
        <f>SUMIFS(СВЦЭМ!$F$33:$F$776,СВЦЭМ!$A$33:$A$776,$A229,СВЦЭМ!$B$33:$B$776,V$226)+'СЕТ СН'!$F$15</f>
        <v>149.49730134000001</v>
      </c>
      <c r="W229" s="36">
        <f>SUMIFS(СВЦЭМ!$F$33:$F$776,СВЦЭМ!$A$33:$A$776,$A229,СВЦЭМ!$B$33:$B$776,W$226)+'СЕТ СН'!$F$15</f>
        <v>150.79022796999999</v>
      </c>
      <c r="X229" s="36">
        <f>SUMIFS(СВЦЭМ!$F$33:$F$776,СВЦЭМ!$A$33:$A$776,$A229,СВЦЭМ!$B$33:$B$776,X$226)+'СЕТ СН'!$F$15</f>
        <v>152.21052094999999</v>
      </c>
      <c r="Y229" s="36">
        <f>SUMIFS(СВЦЭМ!$F$33:$F$776,СВЦЭМ!$A$33:$A$776,$A229,СВЦЭМ!$B$33:$B$776,Y$226)+'СЕТ СН'!$F$15</f>
        <v>152.96899775</v>
      </c>
    </row>
    <row r="230" spans="1:27" ht="15.75" x14ac:dyDescent="0.2">
      <c r="A230" s="35">
        <f t="shared" si="6"/>
        <v>44200</v>
      </c>
      <c r="B230" s="36">
        <f>SUMIFS(СВЦЭМ!$F$33:$F$776,СВЦЭМ!$A$33:$A$776,$A230,СВЦЭМ!$B$33:$B$776,B$226)+'СЕТ СН'!$F$15</f>
        <v>155.78992152999999</v>
      </c>
      <c r="C230" s="36">
        <f>SUMIFS(СВЦЭМ!$F$33:$F$776,СВЦЭМ!$A$33:$A$776,$A230,СВЦЭМ!$B$33:$B$776,C$226)+'СЕТ СН'!$F$15</f>
        <v>158.22876464999999</v>
      </c>
      <c r="D230" s="36">
        <f>SUMIFS(СВЦЭМ!$F$33:$F$776,СВЦЭМ!$A$33:$A$776,$A230,СВЦЭМ!$B$33:$B$776,D$226)+'СЕТ СН'!$F$15</f>
        <v>160.41167995000001</v>
      </c>
      <c r="E230" s="36">
        <f>SUMIFS(СВЦЭМ!$F$33:$F$776,СВЦЭМ!$A$33:$A$776,$A230,СВЦЭМ!$B$33:$B$776,E$226)+'СЕТ СН'!$F$15</f>
        <v>163.96957915999999</v>
      </c>
      <c r="F230" s="36">
        <f>SUMIFS(СВЦЭМ!$F$33:$F$776,СВЦЭМ!$A$33:$A$776,$A230,СВЦЭМ!$B$33:$B$776,F$226)+'СЕТ СН'!$F$15</f>
        <v>158.96998997</v>
      </c>
      <c r="G230" s="36">
        <f>SUMIFS(СВЦЭМ!$F$33:$F$776,СВЦЭМ!$A$33:$A$776,$A230,СВЦЭМ!$B$33:$B$776,G$226)+'СЕТ СН'!$F$15</f>
        <v>158.53617706</v>
      </c>
      <c r="H230" s="36">
        <f>SUMIFS(СВЦЭМ!$F$33:$F$776,СВЦЭМ!$A$33:$A$776,$A230,СВЦЭМ!$B$33:$B$776,H$226)+'СЕТ СН'!$F$15</f>
        <v>159.33157678000001</v>
      </c>
      <c r="I230" s="36">
        <f>SUMIFS(СВЦЭМ!$F$33:$F$776,СВЦЭМ!$A$33:$A$776,$A230,СВЦЭМ!$B$33:$B$776,I$226)+'СЕТ СН'!$F$15</f>
        <v>156.93061243</v>
      </c>
      <c r="J230" s="36">
        <f>SUMIFS(СВЦЭМ!$F$33:$F$776,СВЦЭМ!$A$33:$A$776,$A230,СВЦЭМ!$B$33:$B$776,J$226)+'СЕТ СН'!$F$15</f>
        <v>153.71282987000001</v>
      </c>
      <c r="K230" s="36">
        <f>SUMIFS(СВЦЭМ!$F$33:$F$776,СВЦЭМ!$A$33:$A$776,$A230,СВЦЭМ!$B$33:$B$776,K$226)+'СЕТ СН'!$F$15</f>
        <v>149.53086106000001</v>
      </c>
      <c r="L230" s="36">
        <f>SUMIFS(СВЦЭМ!$F$33:$F$776,СВЦЭМ!$A$33:$A$776,$A230,СВЦЭМ!$B$33:$B$776,L$226)+'СЕТ СН'!$F$15</f>
        <v>147.86286569000001</v>
      </c>
      <c r="M230" s="36">
        <f>SUMIFS(СВЦЭМ!$F$33:$F$776,СВЦЭМ!$A$33:$A$776,$A230,СВЦЭМ!$B$33:$B$776,M$226)+'СЕТ СН'!$F$15</f>
        <v>146.93813736000001</v>
      </c>
      <c r="N230" s="36">
        <f>SUMIFS(СВЦЭМ!$F$33:$F$776,СВЦЭМ!$A$33:$A$776,$A230,СВЦЭМ!$B$33:$B$776,N$226)+'СЕТ СН'!$F$15</f>
        <v>149.71924978999999</v>
      </c>
      <c r="O230" s="36">
        <f>SUMIFS(СВЦЭМ!$F$33:$F$776,СВЦЭМ!$A$33:$A$776,$A230,СВЦЭМ!$B$33:$B$776,O$226)+'СЕТ СН'!$F$15</f>
        <v>151.20879181000001</v>
      </c>
      <c r="P230" s="36">
        <f>SUMIFS(СВЦЭМ!$F$33:$F$776,СВЦЭМ!$A$33:$A$776,$A230,СВЦЭМ!$B$33:$B$776,P$226)+'СЕТ СН'!$F$15</f>
        <v>152.79457635</v>
      </c>
      <c r="Q230" s="36">
        <f>SUMIFS(СВЦЭМ!$F$33:$F$776,СВЦЭМ!$A$33:$A$776,$A230,СВЦЭМ!$B$33:$B$776,Q$226)+'СЕТ СН'!$F$15</f>
        <v>153.61335489999999</v>
      </c>
      <c r="R230" s="36">
        <f>SUMIFS(СВЦЭМ!$F$33:$F$776,СВЦЭМ!$A$33:$A$776,$A230,СВЦЭМ!$B$33:$B$776,R$226)+'СЕТ СН'!$F$15</f>
        <v>151.41383827000001</v>
      </c>
      <c r="S230" s="36">
        <f>SUMIFS(СВЦЭМ!$F$33:$F$776,СВЦЭМ!$A$33:$A$776,$A230,СВЦЭМ!$B$33:$B$776,S$226)+'СЕТ СН'!$F$15</f>
        <v>149.82982448000001</v>
      </c>
      <c r="T230" s="36">
        <f>SUMIFS(СВЦЭМ!$F$33:$F$776,СВЦЭМ!$A$33:$A$776,$A230,СВЦЭМ!$B$33:$B$776,T$226)+'СЕТ СН'!$F$15</f>
        <v>147.74886508</v>
      </c>
      <c r="U230" s="36">
        <f>SUMIFS(СВЦЭМ!$F$33:$F$776,СВЦЭМ!$A$33:$A$776,$A230,СВЦЭМ!$B$33:$B$776,U$226)+'СЕТ СН'!$F$15</f>
        <v>148.49164399</v>
      </c>
      <c r="V230" s="36">
        <f>SUMIFS(СВЦЭМ!$F$33:$F$776,СВЦЭМ!$A$33:$A$776,$A230,СВЦЭМ!$B$33:$B$776,V$226)+'СЕТ СН'!$F$15</f>
        <v>148.71772256</v>
      </c>
      <c r="W230" s="36">
        <f>SUMIFS(СВЦЭМ!$F$33:$F$776,СВЦЭМ!$A$33:$A$776,$A230,СВЦЭМ!$B$33:$B$776,W$226)+'СЕТ СН'!$F$15</f>
        <v>150.1248741</v>
      </c>
      <c r="X230" s="36">
        <f>SUMIFS(СВЦЭМ!$F$33:$F$776,СВЦЭМ!$A$33:$A$776,$A230,СВЦЭМ!$B$33:$B$776,X$226)+'СЕТ СН'!$F$15</f>
        <v>152.69098740999999</v>
      </c>
      <c r="Y230" s="36">
        <f>SUMIFS(СВЦЭМ!$F$33:$F$776,СВЦЭМ!$A$33:$A$776,$A230,СВЦЭМ!$B$33:$B$776,Y$226)+'СЕТ СН'!$F$15</f>
        <v>154.79834020000001</v>
      </c>
    </row>
    <row r="231" spans="1:27" ht="15.75" x14ac:dyDescent="0.2">
      <c r="A231" s="35">
        <f t="shared" si="6"/>
        <v>44201</v>
      </c>
      <c r="B231" s="36">
        <f>SUMIFS(СВЦЭМ!$F$33:$F$776,СВЦЭМ!$A$33:$A$776,$A231,СВЦЭМ!$B$33:$B$776,B$226)+'СЕТ СН'!$F$15</f>
        <v>149.96718573999999</v>
      </c>
      <c r="C231" s="36">
        <f>SUMIFS(СВЦЭМ!$F$33:$F$776,СВЦЭМ!$A$33:$A$776,$A231,СВЦЭМ!$B$33:$B$776,C$226)+'СЕТ СН'!$F$15</f>
        <v>154.49620712000001</v>
      </c>
      <c r="D231" s="36">
        <f>SUMIFS(СВЦЭМ!$F$33:$F$776,СВЦЭМ!$A$33:$A$776,$A231,СВЦЭМ!$B$33:$B$776,D$226)+'СЕТ СН'!$F$15</f>
        <v>156.38830733</v>
      </c>
      <c r="E231" s="36">
        <f>SUMIFS(СВЦЭМ!$F$33:$F$776,СВЦЭМ!$A$33:$A$776,$A231,СВЦЭМ!$B$33:$B$776,E$226)+'СЕТ СН'!$F$15</f>
        <v>157.32783793999999</v>
      </c>
      <c r="F231" s="36">
        <f>SUMIFS(СВЦЭМ!$F$33:$F$776,СВЦЭМ!$A$33:$A$776,$A231,СВЦЭМ!$B$33:$B$776,F$226)+'СЕТ СН'!$F$15</f>
        <v>157.69399483999999</v>
      </c>
      <c r="G231" s="36">
        <f>SUMIFS(СВЦЭМ!$F$33:$F$776,СВЦЭМ!$A$33:$A$776,$A231,СВЦЭМ!$B$33:$B$776,G$226)+'СЕТ СН'!$F$15</f>
        <v>160.96773557</v>
      </c>
      <c r="H231" s="36">
        <f>SUMIFS(СВЦЭМ!$F$33:$F$776,СВЦЭМ!$A$33:$A$776,$A231,СВЦЭМ!$B$33:$B$776,H$226)+'СЕТ СН'!$F$15</f>
        <v>158.67722214</v>
      </c>
      <c r="I231" s="36">
        <f>SUMIFS(СВЦЭМ!$F$33:$F$776,СВЦЭМ!$A$33:$A$776,$A231,СВЦЭМ!$B$33:$B$776,I$226)+'СЕТ СН'!$F$15</f>
        <v>156.20853088999999</v>
      </c>
      <c r="J231" s="36">
        <f>SUMIFS(СВЦЭМ!$F$33:$F$776,СВЦЭМ!$A$33:$A$776,$A231,СВЦЭМ!$B$33:$B$776,J$226)+'СЕТ СН'!$F$15</f>
        <v>152.55202326</v>
      </c>
      <c r="K231" s="36">
        <f>SUMIFS(СВЦЭМ!$F$33:$F$776,СВЦЭМ!$A$33:$A$776,$A231,СВЦЭМ!$B$33:$B$776,K$226)+'СЕТ СН'!$F$15</f>
        <v>148.19330438</v>
      </c>
      <c r="L231" s="36">
        <f>SUMIFS(СВЦЭМ!$F$33:$F$776,СВЦЭМ!$A$33:$A$776,$A231,СВЦЭМ!$B$33:$B$776,L$226)+'СЕТ СН'!$F$15</f>
        <v>145.13106261999999</v>
      </c>
      <c r="M231" s="36">
        <f>SUMIFS(СВЦЭМ!$F$33:$F$776,СВЦЭМ!$A$33:$A$776,$A231,СВЦЭМ!$B$33:$B$776,M$226)+'СЕТ СН'!$F$15</f>
        <v>146.17808982</v>
      </c>
      <c r="N231" s="36">
        <f>SUMIFS(СВЦЭМ!$F$33:$F$776,СВЦЭМ!$A$33:$A$776,$A231,СВЦЭМ!$B$33:$B$776,N$226)+'СЕТ СН'!$F$15</f>
        <v>151.04146005999999</v>
      </c>
      <c r="O231" s="36">
        <f>SUMIFS(СВЦЭМ!$F$33:$F$776,СВЦЭМ!$A$33:$A$776,$A231,СВЦЭМ!$B$33:$B$776,O$226)+'СЕТ СН'!$F$15</f>
        <v>155.00518392999999</v>
      </c>
      <c r="P231" s="36">
        <f>SUMIFS(СВЦЭМ!$F$33:$F$776,СВЦЭМ!$A$33:$A$776,$A231,СВЦЭМ!$B$33:$B$776,P$226)+'СЕТ СН'!$F$15</f>
        <v>157.40964317000001</v>
      </c>
      <c r="Q231" s="36">
        <f>SUMIFS(СВЦЭМ!$F$33:$F$776,СВЦЭМ!$A$33:$A$776,$A231,СВЦЭМ!$B$33:$B$776,Q$226)+'СЕТ СН'!$F$15</f>
        <v>158.15889479000001</v>
      </c>
      <c r="R231" s="36">
        <f>SUMIFS(СВЦЭМ!$F$33:$F$776,СВЦЭМ!$A$33:$A$776,$A231,СВЦЭМ!$B$33:$B$776,R$226)+'СЕТ СН'!$F$15</f>
        <v>156.29735170999999</v>
      </c>
      <c r="S231" s="36">
        <f>SUMIFS(СВЦЭМ!$F$33:$F$776,СВЦЭМ!$A$33:$A$776,$A231,СВЦЭМ!$B$33:$B$776,S$226)+'СЕТ СН'!$F$15</f>
        <v>154.51135345</v>
      </c>
      <c r="T231" s="36">
        <f>SUMIFS(СВЦЭМ!$F$33:$F$776,СВЦЭМ!$A$33:$A$776,$A231,СВЦЭМ!$B$33:$B$776,T$226)+'СЕТ СН'!$F$15</f>
        <v>149.82511009000001</v>
      </c>
      <c r="U231" s="36">
        <f>SUMIFS(СВЦЭМ!$F$33:$F$776,СВЦЭМ!$A$33:$A$776,$A231,СВЦЭМ!$B$33:$B$776,U$226)+'СЕТ СН'!$F$15</f>
        <v>150.84743625999999</v>
      </c>
      <c r="V231" s="36">
        <f>SUMIFS(СВЦЭМ!$F$33:$F$776,СВЦЭМ!$A$33:$A$776,$A231,СВЦЭМ!$B$33:$B$776,V$226)+'СЕТ СН'!$F$15</f>
        <v>151.57324424999999</v>
      </c>
      <c r="W231" s="36">
        <f>SUMIFS(СВЦЭМ!$F$33:$F$776,СВЦЭМ!$A$33:$A$776,$A231,СВЦЭМ!$B$33:$B$776,W$226)+'СЕТ СН'!$F$15</f>
        <v>153.8397243</v>
      </c>
      <c r="X231" s="36">
        <f>SUMIFS(СВЦЭМ!$F$33:$F$776,СВЦЭМ!$A$33:$A$776,$A231,СВЦЭМ!$B$33:$B$776,X$226)+'СЕТ СН'!$F$15</f>
        <v>156.05313699000001</v>
      </c>
      <c r="Y231" s="36">
        <f>SUMIFS(СВЦЭМ!$F$33:$F$776,СВЦЭМ!$A$33:$A$776,$A231,СВЦЭМ!$B$33:$B$776,Y$226)+'СЕТ СН'!$F$15</f>
        <v>158.54051491000001</v>
      </c>
    </row>
    <row r="232" spans="1:27" ht="15.75" x14ac:dyDescent="0.2">
      <c r="A232" s="35">
        <f t="shared" si="6"/>
        <v>44202</v>
      </c>
      <c r="B232" s="36">
        <f>SUMIFS(СВЦЭМ!$F$33:$F$776,СВЦЭМ!$A$33:$A$776,$A232,СВЦЭМ!$B$33:$B$776,B$226)+'СЕТ СН'!$F$15</f>
        <v>157.06706534</v>
      </c>
      <c r="C232" s="36">
        <f>SUMIFS(СВЦЭМ!$F$33:$F$776,СВЦЭМ!$A$33:$A$776,$A232,СВЦЭМ!$B$33:$B$776,C$226)+'СЕТ СН'!$F$15</f>
        <v>161.63265833</v>
      </c>
      <c r="D232" s="36">
        <f>SUMIFS(СВЦЭМ!$F$33:$F$776,СВЦЭМ!$A$33:$A$776,$A232,СВЦЭМ!$B$33:$B$776,D$226)+'СЕТ СН'!$F$15</f>
        <v>165.14475611</v>
      </c>
      <c r="E232" s="36">
        <f>SUMIFS(СВЦЭМ!$F$33:$F$776,СВЦЭМ!$A$33:$A$776,$A232,СВЦЭМ!$B$33:$B$776,E$226)+'СЕТ СН'!$F$15</f>
        <v>166.52234394999999</v>
      </c>
      <c r="F232" s="36">
        <f>SUMIFS(СВЦЭМ!$F$33:$F$776,СВЦЭМ!$A$33:$A$776,$A232,СВЦЭМ!$B$33:$B$776,F$226)+'СЕТ СН'!$F$15</f>
        <v>168.16994654999999</v>
      </c>
      <c r="G232" s="36">
        <f>SUMIFS(СВЦЭМ!$F$33:$F$776,СВЦЭМ!$A$33:$A$776,$A232,СВЦЭМ!$B$33:$B$776,G$226)+'СЕТ СН'!$F$15</f>
        <v>167.69444039000001</v>
      </c>
      <c r="H232" s="36">
        <f>SUMIFS(СВЦЭМ!$F$33:$F$776,СВЦЭМ!$A$33:$A$776,$A232,СВЦЭМ!$B$33:$B$776,H$226)+'СЕТ СН'!$F$15</f>
        <v>165.33089428</v>
      </c>
      <c r="I232" s="36">
        <f>SUMIFS(СВЦЭМ!$F$33:$F$776,СВЦЭМ!$A$33:$A$776,$A232,СВЦЭМ!$B$33:$B$776,I$226)+'СЕТ СН'!$F$15</f>
        <v>161.45995393999999</v>
      </c>
      <c r="J232" s="36">
        <f>SUMIFS(СВЦЭМ!$F$33:$F$776,СВЦЭМ!$A$33:$A$776,$A232,СВЦЭМ!$B$33:$B$776,J$226)+'СЕТ СН'!$F$15</f>
        <v>155.0129944</v>
      </c>
      <c r="K232" s="36">
        <f>SUMIFS(СВЦЭМ!$F$33:$F$776,СВЦЭМ!$A$33:$A$776,$A232,СВЦЭМ!$B$33:$B$776,K$226)+'СЕТ СН'!$F$15</f>
        <v>148.91156554</v>
      </c>
      <c r="L232" s="36">
        <f>SUMIFS(СВЦЭМ!$F$33:$F$776,СВЦЭМ!$A$33:$A$776,$A232,СВЦЭМ!$B$33:$B$776,L$226)+'СЕТ СН'!$F$15</f>
        <v>147.05901367000001</v>
      </c>
      <c r="M232" s="36">
        <f>SUMIFS(СВЦЭМ!$F$33:$F$776,СВЦЭМ!$A$33:$A$776,$A232,СВЦЭМ!$B$33:$B$776,M$226)+'СЕТ СН'!$F$15</f>
        <v>147.6319306</v>
      </c>
      <c r="N232" s="36">
        <f>SUMIFS(СВЦЭМ!$F$33:$F$776,СВЦЭМ!$A$33:$A$776,$A232,СВЦЭМ!$B$33:$B$776,N$226)+'СЕТ СН'!$F$15</f>
        <v>151.78729049</v>
      </c>
      <c r="O232" s="36">
        <f>SUMIFS(СВЦЭМ!$F$33:$F$776,СВЦЭМ!$A$33:$A$776,$A232,СВЦЭМ!$B$33:$B$776,O$226)+'СЕТ СН'!$F$15</f>
        <v>154.23822572</v>
      </c>
      <c r="P232" s="36">
        <f>SUMIFS(СВЦЭМ!$F$33:$F$776,СВЦЭМ!$A$33:$A$776,$A232,СВЦЭМ!$B$33:$B$776,P$226)+'СЕТ СН'!$F$15</f>
        <v>155.86636283000001</v>
      </c>
      <c r="Q232" s="36">
        <f>SUMIFS(СВЦЭМ!$F$33:$F$776,СВЦЭМ!$A$33:$A$776,$A232,СВЦЭМ!$B$33:$B$776,Q$226)+'СЕТ СН'!$F$15</f>
        <v>156.49179386</v>
      </c>
      <c r="R232" s="36">
        <f>SUMIFS(СВЦЭМ!$F$33:$F$776,СВЦЭМ!$A$33:$A$776,$A232,СВЦЭМ!$B$33:$B$776,R$226)+'СЕТ СН'!$F$15</f>
        <v>154.42215184</v>
      </c>
      <c r="S232" s="36">
        <f>SUMIFS(СВЦЭМ!$F$33:$F$776,СВЦЭМ!$A$33:$A$776,$A232,СВЦЭМ!$B$33:$B$776,S$226)+'СЕТ СН'!$F$15</f>
        <v>150.57771323</v>
      </c>
      <c r="T232" s="36">
        <f>SUMIFS(СВЦЭМ!$F$33:$F$776,СВЦЭМ!$A$33:$A$776,$A232,СВЦЭМ!$B$33:$B$776,T$226)+'СЕТ СН'!$F$15</f>
        <v>146.78950696000001</v>
      </c>
      <c r="U232" s="36">
        <f>SUMIFS(СВЦЭМ!$F$33:$F$776,СВЦЭМ!$A$33:$A$776,$A232,СВЦЭМ!$B$33:$B$776,U$226)+'СЕТ СН'!$F$15</f>
        <v>147.30796491999999</v>
      </c>
      <c r="V232" s="36">
        <f>SUMIFS(СВЦЭМ!$F$33:$F$776,СВЦЭМ!$A$33:$A$776,$A232,СВЦЭМ!$B$33:$B$776,V$226)+'СЕТ СН'!$F$15</f>
        <v>148.32485303000001</v>
      </c>
      <c r="W232" s="36">
        <f>SUMIFS(СВЦЭМ!$F$33:$F$776,СВЦЭМ!$A$33:$A$776,$A232,СВЦЭМ!$B$33:$B$776,W$226)+'СЕТ СН'!$F$15</f>
        <v>150.66963630999999</v>
      </c>
      <c r="X232" s="36">
        <f>SUMIFS(СВЦЭМ!$F$33:$F$776,СВЦЭМ!$A$33:$A$776,$A232,СВЦЭМ!$B$33:$B$776,X$226)+'СЕТ СН'!$F$15</f>
        <v>153.27754375000001</v>
      </c>
      <c r="Y232" s="36">
        <f>SUMIFS(СВЦЭМ!$F$33:$F$776,СВЦЭМ!$A$33:$A$776,$A232,СВЦЭМ!$B$33:$B$776,Y$226)+'СЕТ СН'!$F$15</f>
        <v>156.58272298</v>
      </c>
    </row>
    <row r="233" spans="1:27" ht="15.75" x14ac:dyDescent="0.2">
      <c r="A233" s="35">
        <f t="shared" si="6"/>
        <v>44203</v>
      </c>
      <c r="B233" s="36">
        <f>SUMIFS(СВЦЭМ!$F$33:$F$776,СВЦЭМ!$A$33:$A$776,$A233,СВЦЭМ!$B$33:$B$776,B$226)+'СЕТ СН'!$F$15</f>
        <v>152.49650027999999</v>
      </c>
      <c r="C233" s="36">
        <f>SUMIFS(СВЦЭМ!$F$33:$F$776,СВЦЭМ!$A$33:$A$776,$A233,СВЦЭМ!$B$33:$B$776,C$226)+'СЕТ СН'!$F$15</f>
        <v>157.42653917999999</v>
      </c>
      <c r="D233" s="36">
        <f>SUMIFS(СВЦЭМ!$F$33:$F$776,СВЦЭМ!$A$33:$A$776,$A233,СВЦЭМ!$B$33:$B$776,D$226)+'СЕТ СН'!$F$15</f>
        <v>161.61177699999999</v>
      </c>
      <c r="E233" s="36">
        <f>SUMIFS(СВЦЭМ!$F$33:$F$776,СВЦЭМ!$A$33:$A$776,$A233,СВЦЭМ!$B$33:$B$776,E$226)+'СЕТ СН'!$F$15</f>
        <v>163.12763942999999</v>
      </c>
      <c r="F233" s="36">
        <f>SUMIFS(СВЦЭМ!$F$33:$F$776,СВЦЭМ!$A$33:$A$776,$A233,СВЦЭМ!$B$33:$B$776,F$226)+'СЕТ СН'!$F$15</f>
        <v>164.56150198</v>
      </c>
      <c r="G233" s="36">
        <f>SUMIFS(СВЦЭМ!$F$33:$F$776,СВЦЭМ!$A$33:$A$776,$A233,СВЦЭМ!$B$33:$B$776,G$226)+'СЕТ СН'!$F$15</f>
        <v>163.63143864</v>
      </c>
      <c r="H233" s="36">
        <f>SUMIFS(СВЦЭМ!$F$33:$F$776,СВЦЭМ!$A$33:$A$776,$A233,СВЦЭМ!$B$33:$B$776,H$226)+'СЕТ СН'!$F$15</f>
        <v>161.24759599999999</v>
      </c>
      <c r="I233" s="36">
        <f>SUMIFS(СВЦЭМ!$F$33:$F$776,СВЦЭМ!$A$33:$A$776,$A233,СВЦЭМ!$B$33:$B$776,I$226)+'СЕТ СН'!$F$15</f>
        <v>157.30202478000001</v>
      </c>
      <c r="J233" s="36">
        <f>SUMIFS(СВЦЭМ!$F$33:$F$776,СВЦЭМ!$A$33:$A$776,$A233,СВЦЭМ!$B$33:$B$776,J$226)+'СЕТ СН'!$F$15</f>
        <v>153.57471362999999</v>
      </c>
      <c r="K233" s="36">
        <f>SUMIFS(СВЦЭМ!$F$33:$F$776,СВЦЭМ!$A$33:$A$776,$A233,СВЦЭМ!$B$33:$B$776,K$226)+'СЕТ СН'!$F$15</f>
        <v>149.84807341999999</v>
      </c>
      <c r="L233" s="36">
        <f>SUMIFS(СВЦЭМ!$F$33:$F$776,СВЦЭМ!$A$33:$A$776,$A233,СВЦЭМ!$B$33:$B$776,L$226)+'СЕТ СН'!$F$15</f>
        <v>147.54763645</v>
      </c>
      <c r="M233" s="36">
        <f>SUMIFS(СВЦЭМ!$F$33:$F$776,СВЦЭМ!$A$33:$A$776,$A233,СВЦЭМ!$B$33:$B$776,M$226)+'СЕТ СН'!$F$15</f>
        <v>149.75053471000001</v>
      </c>
      <c r="N233" s="36">
        <f>SUMIFS(СВЦЭМ!$F$33:$F$776,СВЦЭМ!$A$33:$A$776,$A233,СВЦЭМ!$B$33:$B$776,N$226)+'СЕТ СН'!$F$15</f>
        <v>156.88593674000001</v>
      </c>
      <c r="O233" s="36">
        <f>SUMIFS(СВЦЭМ!$F$33:$F$776,СВЦЭМ!$A$33:$A$776,$A233,СВЦЭМ!$B$33:$B$776,O$226)+'СЕТ СН'!$F$15</f>
        <v>158.00231302</v>
      </c>
      <c r="P233" s="36">
        <f>SUMIFS(СВЦЭМ!$F$33:$F$776,СВЦЭМ!$A$33:$A$776,$A233,СВЦЭМ!$B$33:$B$776,P$226)+'СЕТ СН'!$F$15</f>
        <v>159.73797354000001</v>
      </c>
      <c r="Q233" s="36">
        <f>SUMIFS(СВЦЭМ!$F$33:$F$776,СВЦЭМ!$A$33:$A$776,$A233,СВЦЭМ!$B$33:$B$776,Q$226)+'СЕТ СН'!$F$15</f>
        <v>161.36853621</v>
      </c>
      <c r="R233" s="36">
        <f>SUMIFS(СВЦЭМ!$F$33:$F$776,СВЦЭМ!$A$33:$A$776,$A233,СВЦЭМ!$B$33:$B$776,R$226)+'СЕТ СН'!$F$15</f>
        <v>160.92514241999999</v>
      </c>
      <c r="S233" s="36">
        <f>SUMIFS(СВЦЭМ!$F$33:$F$776,СВЦЭМ!$A$33:$A$776,$A233,СВЦЭМ!$B$33:$B$776,S$226)+'СЕТ СН'!$F$15</f>
        <v>157.24935300000001</v>
      </c>
      <c r="T233" s="36">
        <f>SUMIFS(СВЦЭМ!$F$33:$F$776,СВЦЭМ!$A$33:$A$776,$A233,СВЦЭМ!$B$33:$B$776,T$226)+'СЕТ СН'!$F$15</f>
        <v>153.67326937999999</v>
      </c>
      <c r="U233" s="36">
        <f>SUMIFS(СВЦЭМ!$F$33:$F$776,СВЦЭМ!$A$33:$A$776,$A233,СВЦЭМ!$B$33:$B$776,U$226)+'СЕТ СН'!$F$15</f>
        <v>155.0257628</v>
      </c>
      <c r="V233" s="36">
        <f>SUMIFS(СВЦЭМ!$F$33:$F$776,СВЦЭМ!$A$33:$A$776,$A233,СВЦЭМ!$B$33:$B$776,V$226)+'СЕТ СН'!$F$15</f>
        <v>154.88247575</v>
      </c>
      <c r="W233" s="36">
        <f>SUMIFS(СВЦЭМ!$F$33:$F$776,СВЦЭМ!$A$33:$A$776,$A233,СВЦЭМ!$B$33:$B$776,W$226)+'СЕТ СН'!$F$15</f>
        <v>157.65386649999999</v>
      </c>
      <c r="X233" s="36">
        <f>SUMIFS(СВЦЭМ!$F$33:$F$776,СВЦЭМ!$A$33:$A$776,$A233,СВЦЭМ!$B$33:$B$776,X$226)+'СЕТ СН'!$F$15</f>
        <v>160.11858373000001</v>
      </c>
      <c r="Y233" s="36">
        <f>SUMIFS(СВЦЭМ!$F$33:$F$776,СВЦЭМ!$A$33:$A$776,$A233,СВЦЭМ!$B$33:$B$776,Y$226)+'СЕТ СН'!$F$15</f>
        <v>163.50580109000001</v>
      </c>
    </row>
    <row r="234" spans="1:27" ht="15.75" x14ac:dyDescent="0.2">
      <c r="A234" s="35">
        <f t="shared" si="6"/>
        <v>44204</v>
      </c>
      <c r="B234" s="36">
        <f>SUMIFS(СВЦЭМ!$F$33:$F$776,СВЦЭМ!$A$33:$A$776,$A234,СВЦЭМ!$B$33:$B$776,B$226)+'СЕТ СН'!$F$15</f>
        <v>154.48445801</v>
      </c>
      <c r="C234" s="36">
        <f>SUMIFS(СВЦЭМ!$F$33:$F$776,СВЦЭМ!$A$33:$A$776,$A234,СВЦЭМ!$B$33:$B$776,C$226)+'СЕТ СН'!$F$15</f>
        <v>160.34535496999999</v>
      </c>
      <c r="D234" s="36">
        <f>SUMIFS(СВЦЭМ!$F$33:$F$776,СВЦЭМ!$A$33:$A$776,$A234,СВЦЭМ!$B$33:$B$776,D$226)+'СЕТ СН'!$F$15</f>
        <v>163.94890473000001</v>
      </c>
      <c r="E234" s="36">
        <f>SUMIFS(СВЦЭМ!$F$33:$F$776,СВЦЭМ!$A$33:$A$776,$A234,СВЦЭМ!$B$33:$B$776,E$226)+'СЕТ СН'!$F$15</f>
        <v>166.44412023000001</v>
      </c>
      <c r="F234" s="36">
        <f>SUMIFS(СВЦЭМ!$F$33:$F$776,СВЦЭМ!$A$33:$A$776,$A234,СВЦЭМ!$B$33:$B$776,F$226)+'СЕТ СН'!$F$15</f>
        <v>167.45805809000001</v>
      </c>
      <c r="G234" s="36">
        <f>SUMIFS(СВЦЭМ!$F$33:$F$776,СВЦЭМ!$A$33:$A$776,$A234,СВЦЭМ!$B$33:$B$776,G$226)+'СЕТ СН'!$F$15</f>
        <v>166.75766203000001</v>
      </c>
      <c r="H234" s="36">
        <f>SUMIFS(СВЦЭМ!$F$33:$F$776,СВЦЭМ!$A$33:$A$776,$A234,СВЦЭМ!$B$33:$B$776,H$226)+'СЕТ СН'!$F$15</f>
        <v>164.05159637</v>
      </c>
      <c r="I234" s="36">
        <f>SUMIFS(СВЦЭМ!$F$33:$F$776,СВЦЭМ!$A$33:$A$776,$A234,СВЦЭМ!$B$33:$B$776,I$226)+'СЕТ СН'!$F$15</f>
        <v>166.90376246</v>
      </c>
      <c r="J234" s="36">
        <f>SUMIFS(СВЦЭМ!$F$33:$F$776,СВЦЭМ!$A$33:$A$776,$A234,СВЦЭМ!$B$33:$B$776,J$226)+'СЕТ СН'!$F$15</f>
        <v>162.98841596</v>
      </c>
      <c r="K234" s="36">
        <f>SUMIFS(СВЦЭМ!$F$33:$F$776,СВЦЭМ!$A$33:$A$776,$A234,СВЦЭМ!$B$33:$B$776,K$226)+'СЕТ СН'!$F$15</f>
        <v>158.55514342999999</v>
      </c>
      <c r="L234" s="36">
        <f>SUMIFS(СВЦЭМ!$F$33:$F$776,СВЦЭМ!$A$33:$A$776,$A234,СВЦЭМ!$B$33:$B$776,L$226)+'СЕТ СН'!$F$15</f>
        <v>155.45165524999999</v>
      </c>
      <c r="M234" s="36">
        <f>SUMIFS(СВЦЭМ!$F$33:$F$776,СВЦЭМ!$A$33:$A$776,$A234,СВЦЭМ!$B$33:$B$776,M$226)+'СЕТ СН'!$F$15</f>
        <v>153.87196911000001</v>
      </c>
      <c r="N234" s="36">
        <f>SUMIFS(СВЦЭМ!$F$33:$F$776,СВЦЭМ!$A$33:$A$776,$A234,СВЦЭМ!$B$33:$B$776,N$226)+'СЕТ СН'!$F$15</f>
        <v>157.21619860999999</v>
      </c>
      <c r="O234" s="36">
        <f>SUMIFS(СВЦЭМ!$F$33:$F$776,СВЦЭМ!$A$33:$A$776,$A234,СВЦЭМ!$B$33:$B$776,O$226)+'СЕТ СН'!$F$15</f>
        <v>158.77831997999999</v>
      </c>
      <c r="P234" s="36">
        <f>SUMIFS(СВЦЭМ!$F$33:$F$776,СВЦЭМ!$A$33:$A$776,$A234,СВЦЭМ!$B$33:$B$776,P$226)+'СЕТ СН'!$F$15</f>
        <v>160.95869859999999</v>
      </c>
      <c r="Q234" s="36">
        <f>SUMIFS(СВЦЭМ!$F$33:$F$776,СВЦЭМ!$A$33:$A$776,$A234,СВЦЭМ!$B$33:$B$776,Q$226)+'СЕТ СН'!$F$15</f>
        <v>162.72931746</v>
      </c>
      <c r="R234" s="36">
        <f>SUMIFS(СВЦЭМ!$F$33:$F$776,СВЦЭМ!$A$33:$A$776,$A234,СВЦЭМ!$B$33:$B$776,R$226)+'СЕТ СН'!$F$15</f>
        <v>161.21186355</v>
      </c>
      <c r="S234" s="36">
        <f>SUMIFS(СВЦЭМ!$F$33:$F$776,СВЦЭМ!$A$33:$A$776,$A234,СВЦЭМ!$B$33:$B$776,S$226)+'СЕТ СН'!$F$15</f>
        <v>157.05855747999999</v>
      </c>
      <c r="T234" s="36">
        <f>SUMIFS(СВЦЭМ!$F$33:$F$776,СВЦЭМ!$A$33:$A$776,$A234,СВЦЭМ!$B$33:$B$776,T$226)+'СЕТ СН'!$F$15</f>
        <v>153.72488147000001</v>
      </c>
      <c r="U234" s="36">
        <f>SUMIFS(СВЦЭМ!$F$33:$F$776,СВЦЭМ!$A$33:$A$776,$A234,СВЦЭМ!$B$33:$B$776,U$226)+'СЕТ СН'!$F$15</f>
        <v>154.12062749</v>
      </c>
      <c r="V234" s="36">
        <f>SUMIFS(СВЦЭМ!$F$33:$F$776,СВЦЭМ!$A$33:$A$776,$A234,СВЦЭМ!$B$33:$B$776,V$226)+'СЕТ СН'!$F$15</f>
        <v>154.84584093000001</v>
      </c>
      <c r="W234" s="36">
        <f>SUMIFS(СВЦЭМ!$F$33:$F$776,СВЦЭМ!$A$33:$A$776,$A234,СВЦЭМ!$B$33:$B$776,W$226)+'СЕТ СН'!$F$15</f>
        <v>156.96314167</v>
      </c>
      <c r="X234" s="36">
        <f>SUMIFS(СВЦЭМ!$F$33:$F$776,СВЦЭМ!$A$33:$A$776,$A234,СВЦЭМ!$B$33:$B$776,X$226)+'СЕТ СН'!$F$15</f>
        <v>158.75231496000001</v>
      </c>
      <c r="Y234" s="36">
        <f>SUMIFS(СВЦЭМ!$F$33:$F$776,СВЦЭМ!$A$33:$A$776,$A234,СВЦЭМ!$B$33:$B$776,Y$226)+'СЕТ СН'!$F$15</f>
        <v>161.93369048</v>
      </c>
    </row>
    <row r="235" spans="1:27" ht="15.75" x14ac:dyDescent="0.2">
      <c r="A235" s="35">
        <f t="shared" si="6"/>
        <v>44205</v>
      </c>
      <c r="B235" s="36">
        <f>SUMIFS(СВЦЭМ!$F$33:$F$776,СВЦЭМ!$A$33:$A$776,$A235,СВЦЭМ!$B$33:$B$776,B$226)+'СЕТ СН'!$F$15</f>
        <v>158.17442005999999</v>
      </c>
      <c r="C235" s="36">
        <f>SUMIFS(СВЦЭМ!$F$33:$F$776,СВЦЭМ!$A$33:$A$776,$A235,СВЦЭМ!$B$33:$B$776,C$226)+'СЕТ СН'!$F$15</f>
        <v>162.50399662999999</v>
      </c>
      <c r="D235" s="36">
        <f>SUMIFS(СВЦЭМ!$F$33:$F$776,СВЦЭМ!$A$33:$A$776,$A235,СВЦЭМ!$B$33:$B$776,D$226)+'СЕТ СН'!$F$15</f>
        <v>164.99899445</v>
      </c>
      <c r="E235" s="36">
        <f>SUMIFS(СВЦЭМ!$F$33:$F$776,СВЦЭМ!$A$33:$A$776,$A235,СВЦЭМ!$B$33:$B$776,E$226)+'СЕТ СН'!$F$15</f>
        <v>166.07572603</v>
      </c>
      <c r="F235" s="36">
        <f>SUMIFS(СВЦЭМ!$F$33:$F$776,СВЦЭМ!$A$33:$A$776,$A235,СВЦЭМ!$B$33:$B$776,F$226)+'СЕТ СН'!$F$15</f>
        <v>167.05620175999999</v>
      </c>
      <c r="G235" s="36">
        <f>SUMIFS(СВЦЭМ!$F$33:$F$776,СВЦЭМ!$A$33:$A$776,$A235,СВЦЭМ!$B$33:$B$776,G$226)+'СЕТ СН'!$F$15</f>
        <v>166.36972685000001</v>
      </c>
      <c r="H235" s="36">
        <f>SUMIFS(СВЦЭМ!$F$33:$F$776,СВЦЭМ!$A$33:$A$776,$A235,СВЦЭМ!$B$33:$B$776,H$226)+'СЕТ СН'!$F$15</f>
        <v>165.07513785</v>
      </c>
      <c r="I235" s="36">
        <f>SUMIFS(СВЦЭМ!$F$33:$F$776,СВЦЭМ!$A$33:$A$776,$A235,СВЦЭМ!$B$33:$B$776,I$226)+'СЕТ СН'!$F$15</f>
        <v>160.98044995000001</v>
      </c>
      <c r="J235" s="36">
        <f>SUMIFS(СВЦЭМ!$F$33:$F$776,СВЦЭМ!$A$33:$A$776,$A235,СВЦЭМ!$B$33:$B$776,J$226)+'СЕТ СН'!$F$15</f>
        <v>157.38744073000001</v>
      </c>
      <c r="K235" s="36">
        <f>SUMIFS(СВЦЭМ!$F$33:$F$776,СВЦЭМ!$A$33:$A$776,$A235,СВЦЭМ!$B$33:$B$776,K$226)+'СЕТ СН'!$F$15</f>
        <v>154.2640121</v>
      </c>
      <c r="L235" s="36">
        <f>SUMIFS(СВЦЭМ!$F$33:$F$776,СВЦЭМ!$A$33:$A$776,$A235,СВЦЭМ!$B$33:$B$776,L$226)+'СЕТ СН'!$F$15</f>
        <v>152.08845337</v>
      </c>
      <c r="M235" s="36">
        <f>SUMIFS(СВЦЭМ!$F$33:$F$776,СВЦЭМ!$A$33:$A$776,$A235,СВЦЭМ!$B$33:$B$776,M$226)+'СЕТ СН'!$F$15</f>
        <v>151.36671317</v>
      </c>
      <c r="N235" s="36">
        <f>SUMIFS(СВЦЭМ!$F$33:$F$776,СВЦЭМ!$A$33:$A$776,$A235,СВЦЭМ!$B$33:$B$776,N$226)+'СЕТ СН'!$F$15</f>
        <v>154.16594651</v>
      </c>
      <c r="O235" s="36">
        <f>SUMIFS(СВЦЭМ!$F$33:$F$776,СВЦЭМ!$A$33:$A$776,$A235,СВЦЭМ!$B$33:$B$776,O$226)+'СЕТ СН'!$F$15</f>
        <v>156.1045617</v>
      </c>
      <c r="P235" s="36">
        <f>SUMIFS(СВЦЭМ!$F$33:$F$776,СВЦЭМ!$A$33:$A$776,$A235,СВЦЭМ!$B$33:$B$776,P$226)+'СЕТ СН'!$F$15</f>
        <v>157.24361966000001</v>
      </c>
      <c r="Q235" s="36">
        <f>SUMIFS(СВЦЭМ!$F$33:$F$776,СВЦЭМ!$A$33:$A$776,$A235,СВЦЭМ!$B$33:$B$776,Q$226)+'СЕТ СН'!$F$15</f>
        <v>157.65290633999999</v>
      </c>
      <c r="R235" s="36">
        <f>SUMIFS(СВЦЭМ!$F$33:$F$776,СВЦЭМ!$A$33:$A$776,$A235,СВЦЭМ!$B$33:$B$776,R$226)+'СЕТ СН'!$F$15</f>
        <v>155.99756242000001</v>
      </c>
      <c r="S235" s="36">
        <f>SUMIFS(СВЦЭМ!$F$33:$F$776,СВЦЭМ!$A$33:$A$776,$A235,СВЦЭМ!$B$33:$B$776,S$226)+'СЕТ СН'!$F$15</f>
        <v>153.35750773999999</v>
      </c>
      <c r="T235" s="36">
        <f>SUMIFS(СВЦЭМ!$F$33:$F$776,СВЦЭМ!$A$33:$A$776,$A235,СВЦЭМ!$B$33:$B$776,T$226)+'СЕТ СН'!$F$15</f>
        <v>150.55746066</v>
      </c>
      <c r="U235" s="36">
        <f>SUMIFS(СВЦЭМ!$F$33:$F$776,СВЦЭМ!$A$33:$A$776,$A235,СВЦЭМ!$B$33:$B$776,U$226)+'СЕТ СН'!$F$15</f>
        <v>150.61556340000001</v>
      </c>
      <c r="V235" s="36">
        <f>SUMIFS(СВЦЭМ!$F$33:$F$776,СВЦЭМ!$A$33:$A$776,$A235,СВЦЭМ!$B$33:$B$776,V$226)+'СЕТ СН'!$F$15</f>
        <v>149.61482341999999</v>
      </c>
      <c r="W235" s="36">
        <f>SUMIFS(СВЦЭМ!$F$33:$F$776,СВЦЭМ!$A$33:$A$776,$A235,СВЦЭМ!$B$33:$B$776,W$226)+'СЕТ СН'!$F$15</f>
        <v>152.76833094</v>
      </c>
      <c r="X235" s="36">
        <f>SUMIFS(СВЦЭМ!$F$33:$F$776,СВЦЭМ!$A$33:$A$776,$A235,СВЦЭМ!$B$33:$B$776,X$226)+'СЕТ СН'!$F$15</f>
        <v>154.87135694</v>
      </c>
      <c r="Y235" s="36">
        <f>SUMIFS(СВЦЭМ!$F$33:$F$776,СВЦЭМ!$A$33:$A$776,$A235,СВЦЭМ!$B$33:$B$776,Y$226)+'СЕТ СН'!$F$15</f>
        <v>157.07063457999999</v>
      </c>
    </row>
    <row r="236" spans="1:27" ht="15.75" x14ac:dyDescent="0.2">
      <c r="A236" s="35">
        <f t="shared" si="6"/>
        <v>44206</v>
      </c>
      <c r="B236" s="36">
        <f>SUMIFS(СВЦЭМ!$F$33:$F$776,СВЦЭМ!$A$33:$A$776,$A236,СВЦЭМ!$B$33:$B$776,B$226)+'СЕТ СН'!$F$15</f>
        <v>156.54214665999999</v>
      </c>
      <c r="C236" s="36">
        <f>SUMIFS(СВЦЭМ!$F$33:$F$776,СВЦЭМ!$A$33:$A$776,$A236,СВЦЭМ!$B$33:$B$776,C$226)+'СЕТ СН'!$F$15</f>
        <v>161.81731296999999</v>
      </c>
      <c r="D236" s="36">
        <f>SUMIFS(СВЦЭМ!$F$33:$F$776,СВЦЭМ!$A$33:$A$776,$A236,СВЦЭМ!$B$33:$B$776,D$226)+'СЕТ СН'!$F$15</f>
        <v>165.31208235</v>
      </c>
      <c r="E236" s="36">
        <f>SUMIFS(СВЦЭМ!$F$33:$F$776,СВЦЭМ!$A$33:$A$776,$A236,СВЦЭМ!$B$33:$B$776,E$226)+'СЕТ СН'!$F$15</f>
        <v>166.38337856000001</v>
      </c>
      <c r="F236" s="36">
        <f>SUMIFS(СВЦЭМ!$F$33:$F$776,СВЦЭМ!$A$33:$A$776,$A236,СВЦЭМ!$B$33:$B$776,F$226)+'СЕТ СН'!$F$15</f>
        <v>168.07651822</v>
      </c>
      <c r="G236" s="36">
        <f>SUMIFS(СВЦЭМ!$F$33:$F$776,СВЦЭМ!$A$33:$A$776,$A236,СВЦЭМ!$B$33:$B$776,G$226)+'СЕТ СН'!$F$15</f>
        <v>167.47466061</v>
      </c>
      <c r="H236" s="36">
        <f>SUMIFS(СВЦЭМ!$F$33:$F$776,СВЦЭМ!$A$33:$A$776,$A236,СВЦЭМ!$B$33:$B$776,H$226)+'СЕТ СН'!$F$15</f>
        <v>165.50171940999999</v>
      </c>
      <c r="I236" s="36">
        <f>SUMIFS(СВЦЭМ!$F$33:$F$776,СВЦЭМ!$A$33:$A$776,$A236,СВЦЭМ!$B$33:$B$776,I$226)+'СЕТ СН'!$F$15</f>
        <v>164.11858271</v>
      </c>
      <c r="J236" s="36">
        <f>SUMIFS(СВЦЭМ!$F$33:$F$776,СВЦЭМ!$A$33:$A$776,$A236,СВЦЭМ!$B$33:$B$776,J$226)+'СЕТ СН'!$F$15</f>
        <v>162.8900046</v>
      </c>
      <c r="K236" s="36">
        <f>SUMIFS(СВЦЭМ!$F$33:$F$776,СВЦЭМ!$A$33:$A$776,$A236,СВЦЭМ!$B$33:$B$776,K$226)+'СЕТ СН'!$F$15</f>
        <v>158.89554756000001</v>
      </c>
      <c r="L236" s="36">
        <f>SUMIFS(СВЦЭМ!$F$33:$F$776,СВЦЭМ!$A$33:$A$776,$A236,СВЦЭМ!$B$33:$B$776,L$226)+'СЕТ СН'!$F$15</f>
        <v>154.61513604000001</v>
      </c>
      <c r="M236" s="36">
        <f>SUMIFS(СВЦЭМ!$F$33:$F$776,СВЦЭМ!$A$33:$A$776,$A236,СВЦЭМ!$B$33:$B$776,M$226)+'СЕТ СН'!$F$15</f>
        <v>153.94707382000001</v>
      </c>
      <c r="N236" s="36">
        <f>SUMIFS(СВЦЭМ!$F$33:$F$776,СВЦЭМ!$A$33:$A$776,$A236,СВЦЭМ!$B$33:$B$776,N$226)+'СЕТ СН'!$F$15</f>
        <v>156.71986712</v>
      </c>
      <c r="O236" s="36">
        <f>SUMIFS(СВЦЭМ!$F$33:$F$776,СВЦЭМ!$A$33:$A$776,$A236,СВЦЭМ!$B$33:$B$776,O$226)+'СЕТ СН'!$F$15</f>
        <v>158.12569076</v>
      </c>
      <c r="P236" s="36">
        <f>SUMIFS(СВЦЭМ!$F$33:$F$776,СВЦЭМ!$A$33:$A$776,$A236,СВЦЭМ!$B$33:$B$776,P$226)+'СЕТ СН'!$F$15</f>
        <v>159.64319026999999</v>
      </c>
      <c r="Q236" s="36">
        <f>SUMIFS(СВЦЭМ!$F$33:$F$776,СВЦЭМ!$A$33:$A$776,$A236,СВЦЭМ!$B$33:$B$776,Q$226)+'СЕТ СН'!$F$15</f>
        <v>160.03411259999999</v>
      </c>
      <c r="R236" s="36">
        <f>SUMIFS(СВЦЭМ!$F$33:$F$776,СВЦЭМ!$A$33:$A$776,$A236,СВЦЭМ!$B$33:$B$776,R$226)+'СЕТ СН'!$F$15</f>
        <v>157.83122458</v>
      </c>
      <c r="S236" s="36">
        <f>SUMIFS(СВЦЭМ!$F$33:$F$776,СВЦЭМ!$A$33:$A$776,$A236,СВЦЭМ!$B$33:$B$776,S$226)+'СЕТ СН'!$F$15</f>
        <v>153.85088496</v>
      </c>
      <c r="T236" s="36">
        <f>SUMIFS(СВЦЭМ!$F$33:$F$776,СВЦЭМ!$A$33:$A$776,$A236,СВЦЭМ!$B$33:$B$776,T$226)+'СЕТ СН'!$F$15</f>
        <v>149.91083781</v>
      </c>
      <c r="U236" s="36">
        <f>SUMIFS(СВЦЭМ!$F$33:$F$776,СВЦЭМ!$A$33:$A$776,$A236,СВЦЭМ!$B$33:$B$776,U$226)+'СЕТ СН'!$F$15</f>
        <v>150.65763996999999</v>
      </c>
      <c r="V236" s="36">
        <f>SUMIFS(СВЦЭМ!$F$33:$F$776,СВЦЭМ!$A$33:$A$776,$A236,СВЦЭМ!$B$33:$B$776,V$226)+'СЕТ СН'!$F$15</f>
        <v>150.04803122000001</v>
      </c>
      <c r="W236" s="36">
        <f>SUMIFS(СВЦЭМ!$F$33:$F$776,СВЦЭМ!$A$33:$A$776,$A236,СВЦЭМ!$B$33:$B$776,W$226)+'СЕТ СН'!$F$15</f>
        <v>153.60238046000001</v>
      </c>
      <c r="X236" s="36">
        <f>SUMIFS(СВЦЭМ!$F$33:$F$776,СВЦЭМ!$A$33:$A$776,$A236,СВЦЭМ!$B$33:$B$776,X$226)+'СЕТ СН'!$F$15</f>
        <v>156.55900821</v>
      </c>
      <c r="Y236" s="36">
        <f>SUMIFS(СВЦЭМ!$F$33:$F$776,СВЦЭМ!$A$33:$A$776,$A236,СВЦЭМ!$B$33:$B$776,Y$226)+'СЕТ СН'!$F$15</f>
        <v>159.36201912999999</v>
      </c>
    </row>
    <row r="237" spans="1:27" ht="15.75" x14ac:dyDescent="0.2">
      <c r="A237" s="35">
        <f t="shared" si="6"/>
        <v>44207</v>
      </c>
      <c r="B237" s="36">
        <f>SUMIFS(СВЦЭМ!$F$33:$F$776,СВЦЭМ!$A$33:$A$776,$A237,СВЦЭМ!$B$33:$B$776,B$226)+'СЕТ СН'!$F$15</f>
        <v>165.24745924000001</v>
      </c>
      <c r="C237" s="36">
        <f>SUMIFS(СВЦЭМ!$F$33:$F$776,СВЦЭМ!$A$33:$A$776,$A237,СВЦЭМ!$B$33:$B$776,C$226)+'СЕТ СН'!$F$15</f>
        <v>171.19934316999999</v>
      </c>
      <c r="D237" s="36">
        <f>SUMIFS(СВЦЭМ!$F$33:$F$776,СВЦЭМ!$A$33:$A$776,$A237,СВЦЭМ!$B$33:$B$776,D$226)+'СЕТ СН'!$F$15</f>
        <v>172.15744088</v>
      </c>
      <c r="E237" s="36">
        <f>SUMIFS(СВЦЭМ!$F$33:$F$776,СВЦЭМ!$A$33:$A$776,$A237,СВЦЭМ!$B$33:$B$776,E$226)+'СЕТ СН'!$F$15</f>
        <v>171.55557999000001</v>
      </c>
      <c r="F237" s="36">
        <f>SUMIFS(СВЦЭМ!$F$33:$F$776,СВЦЭМ!$A$33:$A$776,$A237,СВЦЭМ!$B$33:$B$776,F$226)+'СЕТ СН'!$F$15</f>
        <v>171.94776512999999</v>
      </c>
      <c r="G237" s="36">
        <f>SUMIFS(СВЦЭМ!$F$33:$F$776,СВЦЭМ!$A$33:$A$776,$A237,СВЦЭМ!$B$33:$B$776,G$226)+'СЕТ СН'!$F$15</f>
        <v>172.70661903000001</v>
      </c>
      <c r="H237" s="36">
        <f>SUMIFS(СВЦЭМ!$F$33:$F$776,СВЦЭМ!$A$33:$A$776,$A237,СВЦЭМ!$B$33:$B$776,H$226)+'СЕТ СН'!$F$15</f>
        <v>171.25846873</v>
      </c>
      <c r="I237" s="36">
        <f>SUMIFS(СВЦЭМ!$F$33:$F$776,СВЦЭМ!$A$33:$A$776,$A237,СВЦЭМ!$B$33:$B$776,I$226)+'СЕТ СН'!$F$15</f>
        <v>164.86585181000001</v>
      </c>
      <c r="J237" s="36">
        <f>SUMIFS(СВЦЭМ!$F$33:$F$776,СВЦЭМ!$A$33:$A$776,$A237,СВЦЭМ!$B$33:$B$776,J$226)+'СЕТ СН'!$F$15</f>
        <v>159.28654302000001</v>
      </c>
      <c r="K237" s="36">
        <f>SUMIFS(СВЦЭМ!$F$33:$F$776,СВЦЭМ!$A$33:$A$776,$A237,СВЦЭМ!$B$33:$B$776,K$226)+'СЕТ СН'!$F$15</f>
        <v>156.82589615000001</v>
      </c>
      <c r="L237" s="36">
        <f>SUMIFS(СВЦЭМ!$F$33:$F$776,СВЦЭМ!$A$33:$A$776,$A237,СВЦЭМ!$B$33:$B$776,L$226)+'СЕТ СН'!$F$15</f>
        <v>156.09366933000001</v>
      </c>
      <c r="M237" s="36">
        <f>SUMIFS(СВЦЭМ!$F$33:$F$776,СВЦЭМ!$A$33:$A$776,$A237,СВЦЭМ!$B$33:$B$776,M$226)+'СЕТ СН'!$F$15</f>
        <v>157.29515221</v>
      </c>
      <c r="N237" s="36">
        <f>SUMIFS(СВЦЭМ!$F$33:$F$776,СВЦЭМ!$A$33:$A$776,$A237,СВЦЭМ!$B$33:$B$776,N$226)+'СЕТ СН'!$F$15</f>
        <v>158.81860434999999</v>
      </c>
      <c r="O237" s="36">
        <f>SUMIFS(СВЦЭМ!$F$33:$F$776,СВЦЭМ!$A$33:$A$776,$A237,СВЦЭМ!$B$33:$B$776,O$226)+'СЕТ СН'!$F$15</f>
        <v>160.36091596</v>
      </c>
      <c r="P237" s="36">
        <f>SUMIFS(СВЦЭМ!$F$33:$F$776,СВЦЭМ!$A$33:$A$776,$A237,СВЦЭМ!$B$33:$B$776,P$226)+'СЕТ СН'!$F$15</f>
        <v>162.16638270999999</v>
      </c>
      <c r="Q237" s="36">
        <f>SUMIFS(СВЦЭМ!$F$33:$F$776,СВЦЭМ!$A$33:$A$776,$A237,СВЦЭМ!$B$33:$B$776,Q$226)+'СЕТ СН'!$F$15</f>
        <v>163.20220925000001</v>
      </c>
      <c r="R237" s="36">
        <f>SUMIFS(СВЦЭМ!$F$33:$F$776,СВЦЭМ!$A$33:$A$776,$A237,СВЦЭМ!$B$33:$B$776,R$226)+'СЕТ СН'!$F$15</f>
        <v>161.37786319</v>
      </c>
      <c r="S237" s="36">
        <f>SUMIFS(СВЦЭМ!$F$33:$F$776,СВЦЭМ!$A$33:$A$776,$A237,СВЦЭМ!$B$33:$B$776,S$226)+'СЕТ СН'!$F$15</f>
        <v>157.68337703</v>
      </c>
      <c r="T237" s="36">
        <f>SUMIFS(СВЦЭМ!$F$33:$F$776,СВЦЭМ!$A$33:$A$776,$A237,СВЦЭМ!$B$33:$B$776,T$226)+'СЕТ СН'!$F$15</f>
        <v>153.42148116999999</v>
      </c>
      <c r="U237" s="36">
        <f>SUMIFS(СВЦЭМ!$F$33:$F$776,СВЦЭМ!$A$33:$A$776,$A237,СВЦЭМ!$B$33:$B$776,U$226)+'СЕТ СН'!$F$15</f>
        <v>153.35116593999999</v>
      </c>
      <c r="V237" s="36">
        <f>SUMIFS(СВЦЭМ!$F$33:$F$776,СВЦЭМ!$A$33:$A$776,$A237,СВЦЭМ!$B$33:$B$776,V$226)+'СЕТ СН'!$F$15</f>
        <v>155.5028116</v>
      </c>
      <c r="W237" s="36">
        <f>SUMIFS(СВЦЭМ!$F$33:$F$776,СВЦЭМ!$A$33:$A$776,$A237,СВЦЭМ!$B$33:$B$776,W$226)+'СЕТ СН'!$F$15</f>
        <v>157.89569675000001</v>
      </c>
      <c r="X237" s="36">
        <f>SUMIFS(СВЦЭМ!$F$33:$F$776,СВЦЭМ!$A$33:$A$776,$A237,СВЦЭМ!$B$33:$B$776,X$226)+'СЕТ СН'!$F$15</f>
        <v>158.35568649000001</v>
      </c>
      <c r="Y237" s="36">
        <f>SUMIFS(СВЦЭМ!$F$33:$F$776,СВЦЭМ!$A$33:$A$776,$A237,СВЦЭМ!$B$33:$B$776,Y$226)+'СЕТ СН'!$F$15</f>
        <v>160.99468969</v>
      </c>
    </row>
    <row r="238" spans="1:27" ht="15.75" x14ac:dyDescent="0.2">
      <c r="A238" s="35">
        <f t="shared" si="6"/>
        <v>44208</v>
      </c>
      <c r="B238" s="36">
        <f>SUMIFS(СВЦЭМ!$F$33:$F$776,СВЦЭМ!$A$33:$A$776,$A238,СВЦЭМ!$B$33:$B$776,B$226)+'СЕТ СН'!$F$15</f>
        <v>156.70025659999999</v>
      </c>
      <c r="C238" s="36">
        <f>SUMIFS(СВЦЭМ!$F$33:$F$776,СВЦЭМ!$A$33:$A$776,$A238,СВЦЭМ!$B$33:$B$776,C$226)+'СЕТ СН'!$F$15</f>
        <v>161.81283372999999</v>
      </c>
      <c r="D238" s="36">
        <f>SUMIFS(СВЦЭМ!$F$33:$F$776,СВЦЭМ!$A$33:$A$776,$A238,СВЦЭМ!$B$33:$B$776,D$226)+'СЕТ СН'!$F$15</f>
        <v>164.37751213000001</v>
      </c>
      <c r="E238" s="36">
        <f>SUMIFS(СВЦЭМ!$F$33:$F$776,СВЦЭМ!$A$33:$A$776,$A238,СВЦЭМ!$B$33:$B$776,E$226)+'СЕТ СН'!$F$15</f>
        <v>166.24619178</v>
      </c>
      <c r="F238" s="36">
        <f>SUMIFS(СВЦЭМ!$F$33:$F$776,СВЦЭМ!$A$33:$A$776,$A238,СВЦЭМ!$B$33:$B$776,F$226)+'СЕТ СН'!$F$15</f>
        <v>166.98608983</v>
      </c>
      <c r="G238" s="36">
        <f>SUMIFS(СВЦЭМ!$F$33:$F$776,СВЦЭМ!$A$33:$A$776,$A238,СВЦЭМ!$B$33:$B$776,G$226)+'СЕТ СН'!$F$15</f>
        <v>165.58903776</v>
      </c>
      <c r="H238" s="36">
        <f>SUMIFS(СВЦЭМ!$F$33:$F$776,СВЦЭМ!$A$33:$A$776,$A238,СВЦЭМ!$B$33:$B$776,H$226)+'СЕТ СН'!$F$15</f>
        <v>164.40834536</v>
      </c>
      <c r="I238" s="36">
        <f>SUMIFS(СВЦЭМ!$F$33:$F$776,СВЦЭМ!$A$33:$A$776,$A238,СВЦЭМ!$B$33:$B$776,I$226)+'СЕТ СН'!$F$15</f>
        <v>158.72001734</v>
      </c>
      <c r="J238" s="36">
        <f>SUMIFS(СВЦЭМ!$F$33:$F$776,СВЦЭМ!$A$33:$A$776,$A238,СВЦЭМ!$B$33:$B$776,J$226)+'СЕТ СН'!$F$15</f>
        <v>153.53266891999999</v>
      </c>
      <c r="K238" s="36">
        <f>SUMIFS(СВЦЭМ!$F$33:$F$776,СВЦЭМ!$A$33:$A$776,$A238,СВЦЭМ!$B$33:$B$776,K$226)+'СЕТ СН'!$F$15</f>
        <v>153.26020242999999</v>
      </c>
      <c r="L238" s="36">
        <f>SUMIFS(СВЦЭМ!$F$33:$F$776,СВЦЭМ!$A$33:$A$776,$A238,СВЦЭМ!$B$33:$B$776,L$226)+'СЕТ СН'!$F$15</f>
        <v>152.22550695000001</v>
      </c>
      <c r="M238" s="36">
        <f>SUMIFS(СВЦЭМ!$F$33:$F$776,СВЦЭМ!$A$33:$A$776,$A238,СВЦЭМ!$B$33:$B$776,M$226)+'СЕТ СН'!$F$15</f>
        <v>153.16811598000001</v>
      </c>
      <c r="N238" s="36">
        <f>SUMIFS(СВЦЭМ!$F$33:$F$776,СВЦЭМ!$A$33:$A$776,$A238,СВЦЭМ!$B$33:$B$776,N$226)+'СЕТ СН'!$F$15</f>
        <v>154.07093442999999</v>
      </c>
      <c r="O238" s="36">
        <f>SUMIFS(СВЦЭМ!$F$33:$F$776,СВЦЭМ!$A$33:$A$776,$A238,СВЦЭМ!$B$33:$B$776,O$226)+'СЕТ СН'!$F$15</f>
        <v>156.00050608999999</v>
      </c>
      <c r="P238" s="36">
        <f>SUMIFS(СВЦЭМ!$F$33:$F$776,СВЦЭМ!$A$33:$A$776,$A238,СВЦЭМ!$B$33:$B$776,P$226)+'СЕТ СН'!$F$15</f>
        <v>157.37619681000001</v>
      </c>
      <c r="Q238" s="36">
        <f>SUMIFS(СВЦЭМ!$F$33:$F$776,СВЦЭМ!$A$33:$A$776,$A238,СВЦЭМ!$B$33:$B$776,Q$226)+'СЕТ СН'!$F$15</f>
        <v>157.51617729</v>
      </c>
      <c r="R238" s="36">
        <f>SUMIFS(СВЦЭМ!$F$33:$F$776,СВЦЭМ!$A$33:$A$776,$A238,СВЦЭМ!$B$33:$B$776,R$226)+'СЕТ СН'!$F$15</f>
        <v>155.88058709000001</v>
      </c>
      <c r="S238" s="36">
        <f>SUMIFS(СВЦЭМ!$F$33:$F$776,СВЦЭМ!$A$33:$A$776,$A238,СВЦЭМ!$B$33:$B$776,S$226)+'СЕТ СН'!$F$15</f>
        <v>152.87379414</v>
      </c>
      <c r="T238" s="36">
        <f>SUMIFS(СВЦЭМ!$F$33:$F$776,СВЦЭМ!$A$33:$A$776,$A238,СВЦЭМ!$B$33:$B$776,T$226)+'СЕТ СН'!$F$15</f>
        <v>151.02365884</v>
      </c>
      <c r="U238" s="36">
        <f>SUMIFS(СВЦЭМ!$F$33:$F$776,СВЦЭМ!$A$33:$A$776,$A238,СВЦЭМ!$B$33:$B$776,U$226)+'СЕТ СН'!$F$15</f>
        <v>151.21595098</v>
      </c>
      <c r="V238" s="36">
        <f>SUMIFS(СВЦЭМ!$F$33:$F$776,СВЦЭМ!$A$33:$A$776,$A238,СВЦЭМ!$B$33:$B$776,V$226)+'СЕТ СН'!$F$15</f>
        <v>153.62000301</v>
      </c>
      <c r="W238" s="36">
        <f>SUMIFS(СВЦЭМ!$F$33:$F$776,СВЦЭМ!$A$33:$A$776,$A238,СВЦЭМ!$B$33:$B$776,W$226)+'СЕТ СН'!$F$15</f>
        <v>156.60315191000001</v>
      </c>
      <c r="X238" s="36">
        <f>SUMIFS(СВЦЭМ!$F$33:$F$776,СВЦЭМ!$A$33:$A$776,$A238,СВЦЭМ!$B$33:$B$776,X$226)+'СЕТ СН'!$F$15</f>
        <v>157.65151718000001</v>
      </c>
      <c r="Y238" s="36">
        <f>SUMIFS(СВЦЭМ!$F$33:$F$776,СВЦЭМ!$A$33:$A$776,$A238,СВЦЭМ!$B$33:$B$776,Y$226)+'СЕТ СН'!$F$15</f>
        <v>161.46514429000001</v>
      </c>
    </row>
    <row r="239" spans="1:27" ht="15.75" x14ac:dyDescent="0.2">
      <c r="A239" s="35">
        <f t="shared" si="6"/>
        <v>44209</v>
      </c>
      <c r="B239" s="36">
        <f>SUMIFS(СВЦЭМ!$F$33:$F$776,СВЦЭМ!$A$33:$A$776,$A239,СВЦЭМ!$B$33:$B$776,B$226)+'СЕТ СН'!$F$15</f>
        <v>160.12003490000001</v>
      </c>
      <c r="C239" s="36">
        <f>SUMIFS(СВЦЭМ!$F$33:$F$776,СВЦЭМ!$A$33:$A$776,$A239,СВЦЭМ!$B$33:$B$776,C$226)+'СЕТ СН'!$F$15</f>
        <v>165.90330979000001</v>
      </c>
      <c r="D239" s="36">
        <f>SUMIFS(СВЦЭМ!$F$33:$F$776,СВЦЭМ!$A$33:$A$776,$A239,СВЦЭМ!$B$33:$B$776,D$226)+'СЕТ СН'!$F$15</f>
        <v>168.01419709999999</v>
      </c>
      <c r="E239" s="36">
        <f>SUMIFS(СВЦЭМ!$F$33:$F$776,СВЦЭМ!$A$33:$A$776,$A239,СВЦЭМ!$B$33:$B$776,E$226)+'СЕТ СН'!$F$15</f>
        <v>170.47243094999999</v>
      </c>
      <c r="F239" s="36">
        <f>SUMIFS(СВЦЭМ!$F$33:$F$776,СВЦЭМ!$A$33:$A$776,$A239,СВЦЭМ!$B$33:$B$776,F$226)+'СЕТ СН'!$F$15</f>
        <v>170.28947571</v>
      </c>
      <c r="G239" s="36">
        <f>SUMIFS(СВЦЭМ!$F$33:$F$776,СВЦЭМ!$A$33:$A$776,$A239,СВЦЭМ!$B$33:$B$776,G$226)+'СЕТ СН'!$F$15</f>
        <v>169.00625525999999</v>
      </c>
      <c r="H239" s="36">
        <f>SUMIFS(СВЦЭМ!$F$33:$F$776,СВЦЭМ!$A$33:$A$776,$A239,СВЦЭМ!$B$33:$B$776,H$226)+'СЕТ СН'!$F$15</f>
        <v>165.97932169000001</v>
      </c>
      <c r="I239" s="36">
        <f>SUMIFS(СВЦЭМ!$F$33:$F$776,СВЦЭМ!$A$33:$A$776,$A239,СВЦЭМ!$B$33:$B$776,I$226)+'СЕТ СН'!$F$15</f>
        <v>161.93367979000001</v>
      </c>
      <c r="J239" s="36">
        <f>SUMIFS(СВЦЭМ!$F$33:$F$776,СВЦЭМ!$A$33:$A$776,$A239,СВЦЭМ!$B$33:$B$776,J$226)+'СЕТ СН'!$F$15</f>
        <v>158.75095966000001</v>
      </c>
      <c r="K239" s="36">
        <f>SUMIFS(СВЦЭМ!$F$33:$F$776,СВЦЭМ!$A$33:$A$776,$A239,СВЦЭМ!$B$33:$B$776,K$226)+'СЕТ СН'!$F$15</f>
        <v>158.00767764</v>
      </c>
      <c r="L239" s="36">
        <f>SUMIFS(СВЦЭМ!$F$33:$F$776,СВЦЭМ!$A$33:$A$776,$A239,СВЦЭМ!$B$33:$B$776,L$226)+'СЕТ СН'!$F$15</f>
        <v>154.82480537999999</v>
      </c>
      <c r="M239" s="36">
        <f>SUMIFS(СВЦЭМ!$F$33:$F$776,СВЦЭМ!$A$33:$A$776,$A239,СВЦЭМ!$B$33:$B$776,M$226)+'СЕТ СН'!$F$15</f>
        <v>154.56898498000001</v>
      </c>
      <c r="N239" s="36">
        <f>SUMIFS(СВЦЭМ!$F$33:$F$776,СВЦЭМ!$A$33:$A$776,$A239,СВЦЭМ!$B$33:$B$776,N$226)+'СЕТ СН'!$F$15</f>
        <v>156.65725223000001</v>
      </c>
      <c r="O239" s="36">
        <f>SUMIFS(СВЦЭМ!$F$33:$F$776,СВЦЭМ!$A$33:$A$776,$A239,СВЦЭМ!$B$33:$B$776,O$226)+'СЕТ СН'!$F$15</f>
        <v>157.09113151</v>
      </c>
      <c r="P239" s="36">
        <f>SUMIFS(СВЦЭМ!$F$33:$F$776,СВЦЭМ!$A$33:$A$776,$A239,СВЦЭМ!$B$33:$B$776,P$226)+'СЕТ СН'!$F$15</f>
        <v>158.14565676000001</v>
      </c>
      <c r="Q239" s="36">
        <f>SUMIFS(СВЦЭМ!$F$33:$F$776,СВЦЭМ!$A$33:$A$776,$A239,СВЦЭМ!$B$33:$B$776,Q$226)+'СЕТ СН'!$F$15</f>
        <v>158.61361461999999</v>
      </c>
      <c r="R239" s="36">
        <f>SUMIFS(СВЦЭМ!$F$33:$F$776,СВЦЭМ!$A$33:$A$776,$A239,СВЦЭМ!$B$33:$B$776,R$226)+'СЕТ СН'!$F$15</f>
        <v>157.36102582999999</v>
      </c>
      <c r="S239" s="36">
        <f>SUMIFS(СВЦЭМ!$F$33:$F$776,СВЦЭМ!$A$33:$A$776,$A239,СВЦЭМ!$B$33:$B$776,S$226)+'СЕТ СН'!$F$15</f>
        <v>154.77132172</v>
      </c>
      <c r="T239" s="36">
        <f>SUMIFS(СВЦЭМ!$F$33:$F$776,СВЦЭМ!$A$33:$A$776,$A239,СВЦЭМ!$B$33:$B$776,T$226)+'СЕТ СН'!$F$15</f>
        <v>151.45336535999999</v>
      </c>
      <c r="U239" s="36">
        <f>SUMIFS(СВЦЭМ!$F$33:$F$776,СВЦЭМ!$A$33:$A$776,$A239,СВЦЭМ!$B$33:$B$776,U$226)+'СЕТ СН'!$F$15</f>
        <v>151.41067100000001</v>
      </c>
      <c r="V239" s="36">
        <f>SUMIFS(СВЦЭМ!$F$33:$F$776,СВЦЭМ!$A$33:$A$776,$A239,СВЦЭМ!$B$33:$B$776,V$226)+'СЕТ СН'!$F$15</f>
        <v>153.79656593999999</v>
      </c>
      <c r="W239" s="36">
        <f>SUMIFS(СВЦЭМ!$F$33:$F$776,СВЦЭМ!$A$33:$A$776,$A239,СВЦЭМ!$B$33:$B$776,W$226)+'СЕТ СН'!$F$15</f>
        <v>156.05254980999999</v>
      </c>
      <c r="X239" s="36">
        <f>SUMIFS(СВЦЭМ!$F$33:$F$776,СВЦЭМ!$A$33:$A$776,$A239,СВЦЭМ!$B$33:$B$776,X$226)+'СЕТ СН'!$F$15</f>
        <v>157.64597298000001</v>
      </c>
      <c r="Y239" s="36">
        <f>SUMIFS(СВЦЭМ!$F$33:$F$776,СВЦЭМ!$A$33:$A$776,$A239,СВЦЭМ!$B$33:$B$776,Y$226)+'СЕТ СН'!$F$15</f>
        <v>160.17597201000001</v>
      </c>
    </row>
    <row r="240" spans="1:27" ht="15.75" x14ac:dyDescent="0.2">
      <c r="A240" s="35">
        <f t="shared" si="6"/>
        <v>44210</v>
      </c>
      <c r="B240" s="36">
        <f>SUMIFS(СВЦЭМ!$F$33:$F$776,СВЦЭМ!$A$33:$A$776,$A240,СВЦЭМ!$B$33:$B$776,B$226)+'СЕТ СН'!$F$15</f>
        <v>161.81251947999999</v>
      </c>
      <c r="C240" s="36">
        <f>SUMIFS(СВЦЭМ!$F$33:$F$776,СВЦЭМ!$A$33:$A$776,$A240,СВЦЭМ!$B$33:$B$776,C$226)+'СЕТ СН'!$F$15</f>
        <v>167.48369721</v>
      </c>
      <c r="D240" s="36">
        <f>SUMIFS(СВЦЭМ!$F$33:$F$776,СВЦЭМ!$A$33:$A$776,$A240,СВЦЭМ!$B$33:$B$776,D$226)+'СЕТ СН'!$F$15</f>
        <v>170.63677996999999</v>
      </c>
      <c r="E240" s="36">
        <f>SUMIFS(СВЦЭМ!$F$33:$F$776,СВЦЭМ!$A$33:$A$776,$A240,СВЦЭМ!$B$33:$B$776,E$226)+'СЕТ СН'!$F$15</f>
        <v>171.40992499999999</v>
      </c>
      <c r="F240" s="36">
        <f>SUMIFS(СВЦЭМ!$F$33:$F$776,СВЦЭМ!$A$33:$A$776,$A240,СВЦЭМ!$B$33:$B$776,F$226)+'СЕТ СН'!$F$15</f>
        <v>172.56899261999999</v>
      </c>
      <c r="G240" s="36">
        <f>SUMIFS(СВЦЭМ!$F$33:$F$776,СВЦЭМ!$A$33:$A$776,$A240,СВЦЭМ!$B$33:$B$776,G$226)+'СЕТ СН'!$F$15</f>
        <v>167.86296815</v>
      </c>
      <c r="H240" s="36">
        <f>SUMIFS(СВЦЭМ!$F$33:$F$776,СВЦЭМ!$A$33:$A$776,$A240,СВЦЭМ!$B$33:$B$776,H$226)+'СЕТ СН'!$F$15</f>
        <v>161.86768050000001</v>
      </c>
      <c r="I240" s="36">
        <f>SUMIFS(СВЦЭМ!$F$33:$F$776,СВЦЭМ!$A$33:$A$776,$A240,СВЦЭМ!$B$33:$B$776,I$226)+'СЕТ СН'!$F$15</f>
        <v>155.34668954</v>
      </c>
      <c r="J240" s="36">
        <f>SUMIFS(СВЦЭМ!$F$33:$F$776,СВЦЭМ!$A$33:$A$776,$A240,СВЦЭМ!$B$33:$B$776,J$226)+'СЕТ СН'!$F$15</f>
        <v>151.56772316999999</v>
      </c>
      <c r="K240" s="36">
        <f>SUMIFS(СВЦЭМ!$F$33:$F$776,СВЦЭМ!$A$33:$A$776,$A240,СВЦЭМ!$B$33:$B$776,K$226)+'СЕТ СН'!$F$15</f>
        <v>151.28540907999999</v>
      </c>
      <c r="L240" s="36">
        <f>SUMIFS(СВЦЭМ!$F$33:$F$776,СВЦЭМ!$A$33:$A$776,$A240,СВЦЭМ!$B$33:$B$776,L$226)+'СЕТ СН'!$F$15</f>
        <v>150.72369140999999</v>
      </c>
      <c r="M240" s="36">
        <f>SUMIFS(СВЦЭМ!$F$33:$F$776,СВЦЭМ!$A$33:$A$776,$A240,СВЦЭМ!$B$33:$B$776,M$226)+'СЕТ СН'!$F$15</f>
        <v>152.01557327</v>
      </c>
      <c r="N240" s="36">
        <f>SUMIFS(СВЦЭМ!$F$33:$F$776,СВЦЭМ!$A$33:$A$776,$A240,СВЦЭМ!$B$33:$B$776,N$226)+'СЕТ СН'!$F$15</f>
        <v>153.20440592</v>
      </c>
      <c r="O240" s="36">
        <f>SUMIFS(СВЦЭМ!$F$33:$F$776,СВЦЭМ!$A$33:$A$776,$A240,СВЦЭМ!$B$33:$B$776,O$226)+'СЕТ СН'!$F$15</f>
        <v>154.06242338999999</v>
      </c>
      <c r="P240" s="36">
        <f>SUMIFS(СВЦЭМ!$F$33:$F$776,СВЦЭМ!$A$33:$A$776,$A240,СВЦЭМ!$B$33:$B$776,P$226)+'СЕТ СН'!$F$15</f>
        <v>155.12591932999999</v>
      </c>
      <c r="Q240" s="36">
        <f>SUMIFS(СВЦЭМ!$F$33:$F$776,СВЦЭМ!$A$33:$A$776,$A240,СВЦЭМ!$B$33:$B$776,Q$226)+'СЕТ СН'!$F$15</f>
        <v>156.12586709999999</v>
      </c>
      <c r="R240" s="36">
        <f>SUMIFS(СВЦЭМ!$F$33:$F$776,СВЦЭМ!$A$33:$A$776,$A240,СВЦЭМ!$B$33:$B$776,R$226)+'СЕТ СН'!$F$15</f>
        <v>154.81910873000001</v>
      </c>
      <c r="S240" s="36">
        <f>SUMIFS(СВЦЭМ!$F$33:$F$776,СВЦЭМ!$A$33:$A$776,$A240,СВЦЭМ!$B$33:$B$776,S$226)+'СЕТ СН'!$F$15</f>
        <v>154.57750254999999</v>
      </c>
      <c r="T240" s="36">
        <f>SUMIFS(СВЦЭМ!$F$33:$F$776,СВЦЭМ!$A$33:$A$776,$A240,СВЦЭМ!$B$33:$B$776,T$226)+'СЕТ СН'!$F$15</f>
        <v>152.35298054</v>
      </c>
      <c r="U240" s="36">
        <f>SUMIFS(СВЦЭМ!$F$33:$F$776,СВЦЭМ!$A$33:$A$776,$A240,СВЦЭМ!$B$33:$B$776,U$226)+'СЕТ СН'!$F$15</f>
        <v>152.12078783000001</v>
      </c>
      <c r="V240" s="36">
        <f>SUMIFS(СВЦЭМ!$F$33:$F$776,СВЦЭМ!$A$33:$A$776,$A240,СВЦЭМ!$B$33:$B$776,V$226)+'СЕТ СН'!$F$15</f>
        <v>152.96240803000001</v>
      </c>
      <c r="W240" s="36">
        <f>SUMIFS(СВЦЭМ!$F$33:$F$776,СВЦЭМ!$A$33:$A$776,$A240,СВЦЭМ!$B$33:$B$776,W$226)+'СЕТ СН'!$F$15</f>
        <v>155.0613338</v>
      </c>
      <c r="X240" s="36">
        <f>SUMIFS(СВЦЭМ!$F$33:$F$776,СВЦЭМ!$A$33:$A$776,$A240,СВЦЭМ!$B$33:$B$776,X$226)+'СЕТ СН'!$F$15</f>
        <v>156.98125483999999</v>
      </c>
      <c r="Y240" s="36">
        <f>SUMIFS(СВЦЭМ!$F$33:$F$776,СВЦЭМ!$A$33:$A$776,$A240,СВЦЭМ!$B$33:$B$776,Y$226)+'СЕТ СН'!$F$15</f>
        <v>160.22780571999999</v>
      </c>
    </row>
    <row r="241" spans="1:25" ht="15.75" x14ac:dyDescent="0.2">
      <c r="A241" s="35">
        <f t="shared" si="6"/>
        <v>44211</v>
      </c>
      <c r="B241" s="36">
        <f>SUMIFS(СВЦЭМ!$F$33:$F$776,СВЦЭМ!$A$33:$A$776,$A241,СВЦЭМ!$B$33:$B$776,B$226)+'СЕТ СН'!$F$15</f>
        <v>136.90713772999999</v>
      </c>
      <c r="C241" s="36">
        <f>SUMIFS(СВЦЭМ!$F$33:$F$776,СВЦЭМ!$A$33:$A$776,$A241,СВЦЭМ!$B$33:$B$776,C$226)+'СЕТ СН'!$F$15</f>
        <v>141.45550004</v>
      </c>
      <c r="D241" s="36">
        <f>SUMIFS(СВЦЭМ!$F$33:$F$776,СВЦЭМ!$A$33:$A$776,$A241,СВЦЭМ!$B$33:$B$776,D$226)+'СЕТ СН'!$F$15</f>
        <v>135.71868384000001</v>
      </c>
      <c r="E241" s="36">
        <f>SUMIFS(СВЦЭМ!$F$33:$F$776,СВЦЭМ!$A$33:$A$776,$A241,СВЦЭМ!$B$33:$B$776,E$226)+'СЕТ СН'!$F$15</f>
        <v>136.61464064</v>
      </c>
      <c r="F241" s="36">
        <f>SUMIFS(СВЦЭМ!$F$33:$F$776,СВЦЭМ!$A$33:$A$776,$A241,СВЦЭМ!$B$33:$B$776,F$226)+'СЕТ СН'!$F$15</f>
        <v>137.16965923000001</v>
      </c>
      <c r="G241" s="36">
        <f>SUMIFS(СВЦЭМ!$F$33:$F$776,СВЦЭМ!$A$33:$A$776,$A241,СВЦЭМ!$B$33:$B$776,G$226)+'СЕТ СН'!$F$15</f>
        <v>135.39146926000001</v>
      </c>
      <c r="H241" s="36">
        <f>SUMIFS(СВЦЭМ!$F$33:$F$776,СВЦЭМ!$A$33:$A$776,$A241,СВЦЭМ!$B$33:$B$776,H$226)+'СЕТ СН'!$F$15</f>
        <v>130.45346660999999</v>
      </c>
      <c r="I241" s="36">
        <f>SUMIFS(СВЦЭМ!$F$33:$F$776,СВЦЭМ!$A$33:$A$776,$A241,СВЦЭМ!$B$33:$B$776,I$226)+'СЕТ СН'!$F$15</f>
        <v>131.28790918999999</v>
      </c>
      <c r="J241" s="36">
        <f>SUMIFS(СВЦЭМ!$F$33:$F$776,СВЦЭМ!$A$33:$A$776,$A241,СВЦЭМ!$B$33:$B$776,J$226)+'СЕТ СН'!$F$15</f>
        <v>133.56370104999999</v>
      </c>
      <c r="K241" s="36">
        <f>SUMIFS(СВЦЭМ!$F$33:$F$776,СВЦЭМ!$A$33:$A$776,$A241,СВЦЭМ!$B$33:$B$776,K$226)+'СЕТ СН'!$F$15</f>
        <v>133.76194516000001</v>
      </c>
      <c r="L241" s="36">
        <f>SUMIFS(СВЦЭМ!$F$33:$F$776,СВЦЭМ!$A$33:$A$776,$A241,СВЦЭМ!$B$33:$B$776,L$226)+'СЕТ СН'!$F$15</f>
        <v>133.99320458</v>
      </c>
      <c r="M241" s="36">
        <f>SUMIFS(СВЦЭМ!$F$33:$F$776,СВЦЭМ!$A$33:$A$776,$A241,СВЦЭМ!$B$33:$B$776,M$226)+'СЕТ СН'!$F$15</f>
        <v>132.96562391000001</v>
      </c>
      <c r="N241" s="36">
        <f>SUMIFS(СВЦЭМ!$F$33:$F$776,СВЦЭМ!$A$33:$A$776,$A241,СВЦЭМ!$B$33:$B$776,N$226)+'СЕТ СН'!$F$15</f>
        <v>132.05957230000001</v>
      </c>
      <c r="O241" s="36">
        <f>SUMIFS(СВЦЭМ!$F$33:$F$776,СВЦЭМ!$A$33:$A$776,$A241,СВЦЭМ!$B$33:$B$776,O$226)+'СЕТ СН'!$F$15</f>
        <v>132.80120228999999</v>
      </c>
      <c r="P241" s="36">
        <f>SUMIFS(СВЦЭМ!$F$33:$F$776,СВЦЭМ!$A$33:$A$776,$A241,СВЦЭМ!$B$33:$B$776,P$226)+'СЕТ СН'!$F$15</f>
        <v>136.53343321</v>
      </c>
      <c r="Q241" s="36">
        <f>SUMIFS(СВЦЭМ!$F$33:$F$776,СВЦЭМ!$A$33:$A$776,$A241,СВЦЭМ!$B$33:$B$776,Q$226)+'СЕТ СН'!$F$15</f>
        <v>135.38695258000001</v>
      </c>
      <c r="R241" s="36">
        <f>SUMIFS(СВЦЭМ!$F$33:$F$776,СВЦЭМ!$A$33:$A$776,$A241,СВЦЭМ!$B$33:$B$776,R$226)+'СЕТ СН'!$F$15</f>
        <v>136.96122826999999</v>
      </c>
      <c r="S241" s="36">
        <f>SUMIFS(СВЦЭМ!$F$33:$F$776,СВЦЭМ!$A$33:$A$776,$A241,СВЦЭМ!$B$33:$B$776,S$226)+'СЕТ СН'!$F$15</f>
        <v>136.80462524000001</v>
      </c>
      <c r="T241" s="36">
        <f>SUMIFS(СВЦЭМ!$F$33:$F$776,СВЦЭМ!$A$33:$A$776,$A241,СВЦЭМ!$B$33:$B$776,T$226)+'СЕТ СН'!$F$15</f>
        <v>144.96037845000001</v>
      </c>
      <c r="U241" s="36">
        <f>SUMIFS(СВЦЭМ!$F$33:$F$776,СВЦЭМ!$A$33:$A$776,$A241,СВЦЭМ!$B$33:$B$776,U$226)+'СЕТ СН'!$F$15</f>
        <v>144.05361302</v>
      </c>
      <c r="V241" s="36">
        <f>SUMIFS(СВЦЭМ!$F$33:$F$776,СВЦЭМ!$A$33:$A$776,$A241,СВЦЭМ!$B$33:$B$776,V$226)+'СЕТ СН'!$F$15</f>
        <v>135.4022075</v>
      </c>
      <c r="W241" s="36">
        <f>SUMIFS(СВЦЭМ!$F$33:$F$776,СВЦЭМ!$A$33:$A$776,$A241,СВЦЭМ!$B$33:$B$776,W$226)+'СЕТ СН'!$F$15</f>
        <v>137.30513238</v>
      </c>
      <c r="X241" s="36">
        <f>SUMIFS(СВЦЭМ!$F$33:$F$776,СВЦЭМ!$A$33:$A$776,$A241,СВЦЭМ!$B$33:$B$776,X$226)+'СЕТ СН'!$F$15</f>
        <v>138.10952172</v>
      </c>
      <c r="Y241" s="36">
        <f>SUMIFS(СВЦЭМ!$F$33:$F$776,СВЦЭМ!$A$33:$A$776,$A241,СВЦЭМ!$B$33:$B$776,Y$226)+'СЕТ СН'!$F$15</f>
        <v>137.71114566</v>
      </c>
    </row>
    <row r="242" spans="1:25" ht="15.75" x14ac:dyDescent="0.2">
      <c r="A242" s="35">
        <f t="shared" si="6"/>
        <v>44212</v>
      </c>
      <c r="B242" s="36">
        <f>SUMIFS(СВЦЭМ!$F$33:$F$776,СВЦЭМ!$A$33:$A$776,$A242,СВЦЭМ!$B$33:$B$776,B$226)+'СЕТ СН'!$F$15</f>
        <v>158.38914452</v>
      </c>
      <c r="C242" s="36">
        <f>SUMIFS(СВЦЭМ!$F$33:$F$776,СВЦЭМ!$A$33:$A$776,$A242,СВЦЭМ!$B$33:$B$776,C$226)+'СЕТ СН'!$F$15</f>
        <v>162.84373525000001</v>
      </c>
      <c r="D242" s="36">
        <f>SUMIFS(СВЦЭМ!$F$33:$F$776,СВЦЭМ!$A$33:$A$776,$A242,СВЦЭМ!$B$33:$B$776,D$226)+'СЕТ СН'!$F$15</f>
        <v>164.22085835999999</v>
      </c>
      <c r="E242" s="36">
        <f>SUMIFS(СВЦЭМ!$F$33:$F$776,СВЦЭМ!$A$33:$A$776,$A242,СВЦЭМ!$B$33:$B$776,E$226)+'СЕТ СН'!$F$15</f>
        <v>164.99444072</v>
      </c>
      <c r="F242" s="36">
        <f>SUMIFS(СВЦЭМ!$F$33:$F$776,СВЦЭМ!$A$33:$A$776,$A242,СВЦЭМ!$B$33:$B$776,F$226)+'СЕТ СН'!$F$15</f>
        <v>166.94764190000001</v>
      </c>
      <c r="G242" s="36">
        <f>SUMIFS(СВЦЭМ!$F$33:$F$776,СВЦЭМ!$A$33:$A$776,$A242,СВЦЭМ!$B$33:$B$776,G$226)+'СЕТ СН'!$F$15</f>
        <v>165.95564775</v>
      </c>
      <c r="H242" s="36">
        <f>SUMIFS(СВЦЭМ!$F$33:$F$776,СВЦЭМ!$A$33:$A$776,$A242,СВЦЭМ!$B$33:$B$776,H$226)+'СЕТ СН'!$F$15</f>
        <v>163.36479667</v>
      </c>
      <c r="I242" s="36">
        <f>SUMIFS(СВЦЭМ!$F$33:$F$776,СВЦЭМ!$A$33:$A$776,$A242,СВЦЭМ!$B$33:$B$776,I$226)+'СЕТ СН'!$F$15</f>
        <v>159.64777763000001</v>
      </c>
      <c r="J242" s="36">
        <f>SUMIFS(СВЦЭМ!$F$33:$F$776,СВЦЭМ!$A$33:$A$776,$A242,СВЦЭМ!$B$33:$B$776,J$226)+'СЕТ СН'!$F$15</f>
        <v>153.76795164999999</v>
      </c>
      <c r="K242" s="36">
        <f>SUMIFS(СВЦЭМ!$F$33:$F$776,СВЦЭМ!$A$33:$A$776,$A242,СВЦЭМ!$B$33:$B$776,K$226)+'СЕТ СН'!$F$15</f>
        <v>150.08756575000001</v>
      </c>
      <c r="L242" s="36">
        <f>SUMIFS(СВЦЭМ!$F$33:$F$776,СВЦЭМ!$A$33:$A$776,$A242,СВЦЭМ!$B$33:$B$776,L$226)+'СЕТ СН'!$F$15</f>
        <v>149.63078662999999</v>
      </c>
      <c r="M242" s="36">
        <f>SUMIFS(СВЦЭМ!$F$33:$F$776,СВЦЭМ!$A$33:$A$776,$A242,СВЦЭМ!$B$33:$B$776,M$226)+'СЕТ СН'!$F$15</f>
        <v>151.11745902999999</v>
      </c>
      <c r="N242" s="36">
        <f>SUMIFS(СВЦЭМ!$F$33:$F$776,СВЦЭМ!$A$33:$A$776,$A242,СВЦЭМ!$B$33:$B$776,N$226)+'СЕТ СН'!$F$15</f>
        <v>152.65637751</v>
      </c>
      <c r="O242" s="36">
        <f>SUMIFS(СВЦЭМ!$F$33:$F$776,СВЦЭМ!$A$33:$A$776,$A242,СВЦЭМ!$B$33:$B$776,O$226)+'СЕТ СН'!$F$15</f>
        <v>154.36692908000001</v>
      </c>
      <c r="P242" s="36">
        <f>SUMIFS(СВЦЭМ!$F$33:$F$776,СВЦЭМ!$A$33:$A$776,$A242,СВЦЭМ!$B$33:$B$776,P$226)+'СЕТ СН'!$F$15</f>
        <v>155.21653221</v>
      </c>
      <c r="Q242" s="36">
        <f>SUMIFS(СВЦЭМ!$F$33:$F$776,СВЦЭМ!$A$33:$A$776,$A242,СВЦЭМ!$B$33:$B$776,Q$226)+'СЕТ СН'!$F$15</f>
        <v>155.85347028000001</v>
      </c>
      <c r="R242" s="36">
        <f>SUMIFS(СВЦЭМ!$F$33:$F$776,СВЦЭМ!$A$33:$A$776,$A242,СВЦЭМ!$B$33:$B$776,R$226)+'СЕТ СН'!$F$15</f>
        <v>154.00935024</v>
      </c>
      <c r="S242" s="36">
        <f>SUMIFS(СВЦЭМ!$F$33:$F$776,СВЦЭМ!$A$33:$A$776,$A242,СВЦЭМ!$B$33:$B$776,S$226)+'СЕТ СН'!$F$15</f>
        <v>150.79141910000001</v>
      </c>
      <c r="T242" s="36">
        <f>SUMIFS(СВЦЭМ!$F$33:$F$776,СВЦЭМ!$A$33:$A$776,$A242,СВЦЭМ!$B$33:$B$776,T$226)+'СЕТ СН'!$F$15</f>
        <v>147.56007599</v>
      </c>
      <c r="U242" s="36">
        <f>SUMIFS(СВЦЭМ!$F$33:$F$776,СВЦЭМ!$A$33:$A$776,$A242,СВЦЭМ!$B$33:$B$776,U$226)+'СЕТ СН'!$F$15</f>
        <v>148.37182709000001</v>
      </c>
      <c r="V242" s="36">
        <f>SUMIFS(СВЦЭМ!$F$33:$F$776,СВЦЭМ!$A$33:$A$776,$A242,СВЦЭМ!$B$33:$B$776,V$226)+'СЕТ СН'!$F$15</f>
        <v>150.15129736</v>
      </c>
      <c r="W242" s="36">
        <f>SUMIFS(СВЦЭМ!$F$33:$F$776,СВЦЭМ!$A$33:$A$776,$A242,СВЦЭМ!$B$33:$B$776,W$226)+'СЕТ СН'!$F$15</f>
        <v>153.5602859</v>
      </c>
      <c r="X242" s="36">
        <f>SUMIFS(СВЦЭМ!$F$33:$F$776,СВЦЭМ!$A$33:$A$776,$A242,СВЦЭМ!$B$33:$B$776,X$226)+'СЕТ СН'!$F$15</f>
        <v>154.4047233</v>
      </c>
      <c r="Y242" s="36">
        <f>SUMIFS(СВЦЭМ!$F$33:$F$776,СВЦЭМ!$A$33:$A$776,$A242,СВЦЭМ!$B$33:$B$776,Y$226)+'СЕТ СН'!$F$15</f>
        <v>158.64860332000001</v>
      </c>
    </row>
    <row r="243" spans="1:25" ht="15.75" x14ac:dyDescent="0.2">
      <c r="A243" s="35">
        <f t="shared" si="6"/>
        <v>44213</v>
      </c>
      <c r="B243" s="36">
        <f>SUMIFS(СВЦЭМ!$F$33:$F$776,СВЦЭМ!$A$33:$A$776,$A243,СВЦЭМ!$B$33:$B$776,B$226)+'СЕТ СН'!$F$15</f>
        <v>154.28545632999999</v>
      </c>
      <c r="C243" s="36">
        <f>SUMIFS(СВЦЭМ!$F$33:$F$776,СВЦЭМ!$A$33:$A$776,$A243,СВЦЭМ!$B$33:$B$776,C$226)+'СЕТ СН'!$F$15</f>
        <v>159.55839538000001</v>
      </c>
      <c r="D243" s="36">
        <f>SUMIFS(СВЦЭМ!$F$33:$F$776,СВЦЭМ!$A$33:$A$776,$A243,СВЦЭМ!$B$33:$B$776,D$226)+'СЕТ СН'!$F$15</f>
        <v>162.82599438</v>
      </c>
      <c r="E243" s="36">
        <f>SUMIFS(СВЦЭМ!$F$33:$F$776,СВЦЭМ!$A$33:$A$776,$A243,СВЦЭМ!$B$33:$B$776,E$226)+'СЕТ СН'!$F$15</f>
        <v>166.43126085</v>
      </c>
      <c r="F243" s="36">
        <f>SUMIFS(СВЦЭМ!$F$33:$F$776,СВЦЭМ!$A$33:$A$776,$A243,СВЦЭМ!$B$33:$B$776,F$226)+'СЕТ СН'!$F$15</f>
        <v>168.78528408</v>
      </c>
      <c r="G243" s="36">
        <f>SUMIFS(СВЦЭМ!$F$33:$F$776,СВЦЭМ!$A$33:$A$776,$A243,СВЦЭМ!$B$33:$B$776,G$226)+'СЕТ СН'!$F$15</f>
        <v>167.93601815</v>
      </c>
      <c r="H243" s="36">
        <f>SUMIFS(СВЦЭМ!$F$33:$F$776,СВЦЭМ!$A$33:$A$776,$A243,СВЦЭМ!$B$33:$B$776,H$226)+'СЕТ СН'!$F$15</f>
        <v>165.08004341</v>
      </c>
      <c r="I243" s="36">
        <f>SUMIFS(СВЦЭМ!$F$33:$F$776,СВЦЭМ!$A$33:$A$776,$A243,СВЦЭМ!$B$33:$B$776,I$226)+'СЕТ СН'!$F$15</f>
        <v>163.20458614</v>
      </c>
      <c r="J243" s="36">
        <f>SUMIFS(СВЦЭМ!$F$33:$F$776,СВЦЭМ!$A$33:$A$776,$A243,СВЦЭМ!$B$33:$B$776,J$226)+'СЕТ СН'!$F$15</f>
        <v>157.12966012999999</v>
      </c>
      <c r="K243" s="36">
        <f>SUMIFS(СВЦЭМ!$F$33:$F$776,СВЦЭМ!$A$33:$A$776,$A243,СВЦЭМ!$B$33:$B$776,K$226)+'СЕТ СН'!$F$15</f>
        <v>154.24612379000001</v>
      </c>
      <c r="L243" s="36">
        <f>SUMIFS(СВЦЭМ!$F$33:$F$776,СВЦЭМ!$A$33:$A$776,$A243,СВЦЭМ!$B$33:$B$776,L$226)+'СЕТ СН'!$F$15</f>
        <v>152.26299109000001</v>
      </c>
      <c r="M243" s="36">
        <f>SUMIFS(СВЦЭМ!$F$33:$F$776,СВЦЭМ!$A$33:$A$776,$A243,СВЦЭМ!$B$33:$B$776,M$226)+'СЕТ СН'!$F$15</f>
        <v>151.47725169</v>
      </c>
      <c r="N243" s="36">
        <f>SUMIFS(СВЦЭМ!$F$33:$F$776,СВЦЭМ!$A$33:$A$776,$A243,СВЦЭМ!$B$33:$B$776,N$226)+'СЕТ СН'!$F$15</f>
        <v>152.61540357000001</v>
      </c>
      <c r="O243" s="36">
        <f>SUMIFS(СВЦЭМ!$F$33:$F$776,СВЦЭМ!$A$33:$A$776,$A243,СВЦЭМ!$B$33:$B$776,O$226)+'СЕТ СН'!$F$15</f>
        <v>154.84206330000001</v>
      </c>
      <c r="P243" s="36">
        <f>SUMIFS(СВЦЭМ!$F$33:$F$776,СВЦЭМ!$A$33:$A$776,$A243,СВЦЭМ!$B$33:$B$776,P$226)+'СЕТ СН'!$F$15</f>
        <v>156.49789002</v>
      </c>
      <c r="Q243" s="36">
        <f>SUMIFS(СВЦЭМ!$F$33:$F$776,СВЦЭМ!$A$33:$A$776,$A243,СВЦЭМ!$B$33:$B$776,Q$226)+'СЕТ СН'!$F$15</f>
        <v>158.21382986</v>
      </c>
      <c r="R243" s="36">
        <f>SUMIFS(СВЦЭМ!$F$33:$F$776,СВЦЭМ!$A$33:$A$776,$A243,СВЦЭМ!$B$33:$B$776,R$226)+'СЕТ СН'!$F$15</f>
        <v>156.37623812999999</v>
      </c>
      <c r="S243" s="36">
        <f>SUMIFS(СВЦЭМ!$F$33:$F$776,СВЦЭМ!$A$33:$A$776,$A243,СВЦЭМ!$B$33:$B$776,S$226)+'СЕТ СН'!$F$15</f>
        <v>152.45499459000001</v>
      </c>
      <c r="T243" s="36">
        <f>SUMIFS(СВЦЭМ!$F$33:$F$776,СВЦЭМ!$A$33:$A$776,$A243,СВЦЭМ!$B$33:$B$776,T$226)+'СЕТ СН'!$F$15</f>
        <v>149.25124489000001</v>
      </c>
      <c r="U243" s="36">
        <f>SUMIFS(СВЦЭМ!$F$33:$F$776,СВЦЭМ!$A$33:$A$776,$A243,СВЦЭМ!$B$33:$B$776,U$226)+'СЕТ СН'!$F$15</f>
        <v>148.92736213000001</v>
      </c>
      <c r="V243" s="36">
        <f>SUMIFS(СВЦЭМ!$F$33:$F$776,СВЦЭМ!$A$33:$A$776,$A243,СВЦЭМ!$B$33:$B$776,V$226)+'СЕТ СН'!$F$15</f>
        <v>149.78886152999999</v>
      </c>
      <c r="W243" s="36">
        <f>SUMIFS(СВЦЭМ!$F$33:$F$776,СВЦЭМ!$A$33:$A$776,$A243,СВЦЭМ!$B$33:$B$776,W$226)+'СЕТ СН'!$F$15</f>
        <v>152.46857041000001</v>
      </c>
      <c r="X243" s="36">
        <f>SUMIFS(СВЦЭМ!$F$33:$F$776,СВЦЭМ!$A$33:$A$776,$A243,СВЦЭМ!$B$33:$B$776,X$226)+'СЕТ СН'!$F$15</f>
        <v>154.50131764</v>
      </c>
      <c r="Y243" s="36">
        <f>SUMIFS(СВЦЭМ!$F$33:$F$776,СВЦЭМ!$A$33:$A$776,$A243,СВЦЭМ!$B$33:$B$776,Y$226)+'СЕТ СН'!$F$15</f>
        <v>158.57890843000001</v>
      </c>
    </row>
    <row r="244" spans="1:25" ht="15.75" x14ac:dyDescent="0.2">
      <c r="A244" s="35">
        <f t="shared" si="6"/>
        <v>44214</v>
      </c>
      <c r="B244" s="36">
        <f>SUMIFS(СВЦЭМ!$F$33:$F$776,СВЦЭМ!$A$33:$A$776,$A244,СВЦЭМ!$B$33:$B$776,B$226)+'СЕТ СН'!$F$15</f>
        <v>162.22862298000001</v>
      </c>
      <c r="C244" s="36">
        <f>SUMIFS(СВЦЭМ!$F$33:$F$776,СВЦЭМ!$A$33:$A$776,$A244,СВЦЭМ!$B$33:$B$776,C$226)+'СЕТ СН'!$F$15</f>
        <v>167.59463454999999</v>
      </c>
      <c r="D244" s="36">
        <f>SUMIFS(СВЦЭМ!$F$33:$F$776,СВЦЭМ!$A$33:$A$776,$A244,СВЦЭМ!$B$33:$B$776,D$226)+'СЕТ СН'!$F$15</f>
        <v>169.19968492999999</v>
      </c>
      <c r="E244" s="36">
        <f>SUMIFS(СВЦЭМ!$F$33:$F$776,СВЦЭМ!$A$33:$A$776,$A244,СВЦЭМ!$B$33:$B$776,E$226)+'СЕТ СН'!$F$15</f>
        <v>170.09840295000001</v>
      </c>
      <c r="F244" s="36">
        <f>SUMIFS(СВЦЭМ!$F$33:$F$776,СВЦЭМ!$A$33:$A$776,$A244,СВЦЭМ!$B$33:$B$776,F$226)+'СЕТ СН'!$F$15</f>
        <v>172.58239710000001</v>
      </c>
      <c r="G244" s="36">
        <f>SUMIFS(СВЦЭМ!$F$33:$F$776,СВЦЭМ!$A$33:$A$776,$A244,СВЦЭМ!$B$33:$B$776,G$226)+'СЕТ СН'!$F$15</f>
        <v>170.22605580999999</v>
      </c>
      <c r="H244" s="36">
        <f>SUMIFS(СВЦЭМ!$F$33:$F$776,СВЦЭМ!$A$33:$A$776,$A244,СВЦЭМ!$B$33:$B$776,H$226)+'СЕТ СН'!$F$15</f>
        <v>167.90444246000001</v>
      </c>
      <c r="I244" s="36">
        <f>SUMIFS(СВЦЭМ!$F$33:$F$776,СВЦЭМ!$A$33:$A$776,$A244,СВЦЭМ!$B$33:$B$776,I$226)+'СЕТ СН'!$F$15</f>
        <v>163.65085189000001</v>
      </c>
      <c r="J244" s="36">
        <f>SUMIFS(СВЦЭМ!$F$33:$F$776,СВЦЭМ!$A$33:$A$776,$A244,СВЦЭМ!$B$33:$B$776,J$226)+'СЕТ СН'!$F$15</f>
        <v>157.94558137999999</v>
      </c>
      <c r="K244" s="36">
        <f>SUMIFS(СВЦЭМ!$F$33:$F$776,СВЦЭМ!$A$33:$A$776,$A244,СВЦЭМ!$B$33:$B$776,K$226)+'СЕТ СН'!$F$15</f>
        <v>155.87914458</v>
      </c>
      <c r="L244" s="36">
        <f>SUMIFS(СВЦЭМ!$F$33:$F$776,СВЦЭМ!$A$33:$A$776,$A244,СВЦЭМ!$B$33:$B$776,L$226)+'СЕТ СН'!$F$15</f>
        <v>156.55250131</v>
      </c>
      <c r="M244" s="36">
        <f>SUMIFS(СВЦЭМ!$F$33:$F$776,СВЦЭМ!$A$33:$A$776,$A244,СВЦЭМ!$B$33:$B$776,M$226)+'СЕТ СН'!$F$15</f>
        <v>156.45523804999999</v>
      </c>
      <c r="N244" s="36">
        <f>SUMIFS(СВЦЭМ!$F$33:$F$776,СВЦЭМ!$A$33:$A$776,$A244,СВЦЭМ!$B$33:$B$776,N$226)+'СЕТ СН'!$F$15</f>
        <v>156.57346669</v>
      </c>
      <c r="O244" s="36">
        <f>SUMIFS(СВЦЭМ!$F$33:$F$776,СВЦЭМ!$A$33:$A$776,$A244,СВЦЭМ!$B$33:$B$776,O$226)+'СЕТ СН'!$F$15</f>
        <v>159.54234077000001</v>
      </c>
      <c r="P244" s="36">
        <f>SUMIFS(СВЦЭМ!$F$33:$F$776,СВЦЭМ!$A$33:$A$776,$A244,СВЦЭМ!$B$33:$B$776,P$226)+'СЕТ СН'!$F$15</f>
        <v>161.82590524</v>
      </c>
      <c r="Q244" s="36">
        <f>SUMIFS(СВЦЭМ!$F$33:$F$776,СВЦЭМ!$A$33:$A$776,$A244,СВЦЭМ!$B$33:$B$776,Q$226)+'СЕТ СН'!$F$15</f>
        <v>159.60472469000001</v>
      </c>
      <c r="R244" s="36">
        <f>SUMIFS(СВЦЭМ!$F$33:$F$776,СВЦЭМ!$A$33:$A$776,$A244,СВЦЭМ!$B$33:$B$776,R$226)+'СЕТ СН'!$F$15</f>
        <v>158.18301731</v>
      </c>
      <c r="S244" s="36">
        <f>SUMIFS(СВЦЭМ!$F$33:$F$776,СВЦЭМ!$A$33:$A$776,$A244,СВЦЭМ!$B$33:$B$776,S$226)+'СЕТ СН'!$F$15</f>
        <v>156.19384227</v>
      </c>
      <c r="T244" s="36">
        <f>SUMIFS(СВЦЭМ!$F$33:$F$776,СВЦЭМ!$A$33:$A$776,$A244,СВЦЭМ!$B$33:$B$776,T$226)+'СЕТ СН'!$F$15</f>
        <v>153.80116651</v>
      </c>
      <c r="U244" s="36">
        <f>SUMIFS(СВЦЭМ!$F$33:$F$776,СВЦЭМ!$A$33:$A$776,$A244,СВЦЭМ!$B$33:$B$776,U$226)+'СЕТ СН'!$F$15</f>
        <v>154.07283717000001</v>
      </c>
      <c r="V244" s="36">
        <f>SUMIFS(СВЦЭМ!$F$33:$F$776,СВЦЭМ!$A$33:$A$776,$A244,СВЦЭМ!$B$33:$B$776,V$226)+'СЕТ СН'!$F$15</f>
        <v>155.00151751999999</v>
      </c>
      <c r="W244" s="36">
        <f>SUMIFS(СВЦЭМ!$F$33:$F$776,СВЦЭМ!$A$33:$A$776,$A244,СВЦЭМ!$B$33:$B$776,W$226)+'СЕТ СН'!$F$15</f>
        <v>157.73771721</v>
      </c>
      <c r="X244" s="36">
        <f>SUMIFS(СВЦЭМ!$F$33:$F$776,СВЦЭМ!$A$33:$A$776,$A244,СВЦЭМ!$B$33:$B$776,X$226)+'СЕТ СН'!$F$15</f>
        <v>159.19898495999999</v>
      </c>
      <c r="Y244" s="36">
        <f>SUMIFS(СВЦЭМ!$F$33:$F$776,СВЦЭМ!$A$33:$A$776,$A244,СВЦЭМ!$B$33:$B$776,Y$226)+'СЕТ СН'!$F$15</f>
        <v>162.65694384</v>
      </c>
    </row>
    <row r="245" spans="1:25" ht="15.75" x14ac:dyDescent="0.2">
      <c r="A245" s="35">
        <f t="shared" si="6"/>
        <v>44215</v>
      </c>
      <c r="B245" s="36">
        <f>SUMIFS(СВЦЭМ!$F$33:$F$776,СВЦЭМ!$A$33:$A$776,$A245,СВЦЭМ!$B$33:$B$776,B$226)+'СЕТ СН'!$F$15</f>
        <v>162.3274304</v>
      </c>
      <c r="C245" s="36">
        <f>SUMIFS(СВЦЭМ!$F$33:$F$776,СВЦЭМ!$A$33:$A$776,$A245,СВЦЭМ!$B$33:$B$776,C$226)+'СЕТ СН'!$F$15</f>
        <v>166.53622558999999</v>
      </c>
      <c r="D245" s="36">
        <f>SUMIFS(СВЦЭМ!$F$33:$F$776,СВЦЭМ!$A$33:$A$776,$A245,СВЦЭМ!$B$33:$B$776,D$226)+'СЕТ СН'!$F$15</f>
        <v>169.7259124</v>
      </c>
      <c r="E245" s="36">
        <f>SUMIFS(СВЦЭМ!$F$33:$F$776,СВЦЭМ!$A$33:$A$776,$A245,СВЦЭМ!$B$33:$B$776,E$226)+'СЕТ СН'!$F$15</f>
        <v>167.13388017</v>
      </c>
      <c r="F245" s="36">
        <f>SUMIFS(СВЦЭМ!$F$33:$F$776,СВЦЭМ!$A$33:$A$776,$A245,СВЦЭМ!$B$33:$B$776,F$226)+'СЕТ СН'!$F$15</f>
        <v>166.94540549999999</v>
      </c>
      <c r="G245" s="36">
        <f>SUMIFS(СВЦЭМ!$F$33:$F$776,СВЦЭМ!$A$33:$A$776,$A245,СВЦЭМ!$B$33:$B$776,G$226)+'СЕТ СН'!$F$15</f>
        <v>163.08707835999999</v>
      </c>
      <c r="H245" s="36">
        <f>SUMIFS(СВЦЭМ!$F$33:$F$776,СВЦЭМ!$A$33:$A$776,$A245,СВЦЭМ!$B$33:$B$776,H$226)+'СЕТ СН'!$F$15</f>
        <v>156.44978821000001</v>
      </c>
      <c r="I245" s="36">
        <f>SUMIFS(СВЦЭМ!$F$33:$F$776,СВЦЭМ!$A$33:$A$776,$A245,СВЦЭМ!$B$33:$B$776,I$226)+'СЕТ СН'!$F$15</f>
        <v>151.94863243</v>
      </c>
      <c r="J245" s="36">
        <f>SUMIFS(СВЦЭМ!$F$33:$F$776,СВЦЭМ!$A$33:$A$776,$A245,СВЦЭМ!$B$33:$B$776,J$226)+'СЕТ СН'!$F$15</f>
        <v>148.56592223000001</v>
      </c>
      <c r="K245" s="36">
        <f>SUMIFS(СВЦЭМ!$F$33:$F$776,СВЦЭМ!$A$33:$A$776,$A245,СВЦЭМ!$B$33:$B$776,K$226)+'СЕТ СН'!$F$15</f>
        <v>147.56105400000001</v>
      </c>
      <c r="L245" s="36">
        <f>SUMIFS(СВЦЭМ!$F$33:$F$776,СВЦЭМ!$A$33:$A$776,$A245,СВЦЭМ!$B$33:$B$776,L$226)+'СЕТ СН'!$F$15</f>
        <v>146.18794843000001</v>
      </c>
      <c r="M245" s="36">
        <f>SUMIFS(СВЦЭМ!$F$33:$F$776,СВЦЭМ!$A$33:$A$776,$A245,СВЦЭМ!$B$33:$B$776,M$226)+'СЕТ СН'!$F$15</f>
        <v>147.01077778000001</v>
      </c>
      <c r="N245" s="36">
        <f>SUMIFS(СВЦЭМ!$F$33:$F$776,СВЦЭМ!$A$33:$A$776,$A245,СВЦЭМ!$B$33:$B$776,N$226)+'СЕТ СН'!$F$15</f>
        <v>147.72180546000001</v>
      </c>
      <c r="O245" s="36">
        <f>SUMIFS(СВЦЭМ!$F$33:$F$776,СВЦЭМ!$A$33:$A$776,$A245,СВЦЭМ!$B$33:$B$776,O$226)+'СЕТ СН'!$F$15</f>
        <v>150.06385087000001</v>
      </c>
      <c r="P245" s="36">
        <f>SUMIFS(СВЦЭМ!$F$33:$F$776,СВЦЭМ!$A$33:$A$776,$A245,СВЦЭМ!$B$33:$B$776,P$226)+'СЕТ СН'!$F$15</f>
        <v>151.88968485000001</v>
      </c>
      <c r="Q245" s="36">
        <f>SUMIFS(СВЦЭМ!$F$33:$F$776,СВЦЭМ!$A$33:$A$776,$A245,СВЦЭМ!$B$33:$B$776,Q$226)+'СЕТ СН'!$F$15</f>
        <v>153.05995390999999</v>
      </c>
      <c r="R245" s="36">
        <f>SUMIFS(СВЦЭМ!$F$33:$F$776,СВЦЭМ!$A$33:$A$776,$A245,СВЦЭМ!$B$33:$B$776,R$226)+'СЕТ СН'!$F$15</f>
        <v>151.92627168999999</v>
      </c>
      <c r="S245" s="36">
        <f>SUMIFS(СВЦЭМ!$F$33:$F$776,СВЦЭМ!$A$33:$A$776,$A245,СВЦЭМ!$B$33:$B$776,S$226)+'СЕТ СН'!$F$15</f>
        <v>150.24421885999999</v>
      </c>
      <c r="T245" s="36">
        <f>SUMIFS(СВЦЭМ!$F$33:$F$776,СВЦЭМ!$A$33:$A$776,$A245,СВЦЭМ!$B$33:$B$776,T$226)+'СЕТ СН'!$F$15</f>
        <v>147.24648428</v>
      </c>
      <c r="U245" s="36">
        <f>SUMIFS(СВЦЭМ!$F$33:$F$776,СВЦЭМ!$A$33:$A$776,$A245,СВЦЭМ!$B$33:$B$776,U$226)+'СЕТ СН'!$F$15</f>
        <v>147.47837669</v>
      </c>
      <c r="V245" s="36">
        <f>SUMIFS(СВЦЭМ!$F$33:$F$776,СВЦЭМ!$A$33:$A$776,$A245,СВЦЭМ!$B$33:$B$776,V$226)+'СЕТ СН'!$F$15</f>
        <v>149.09680184000001</v>
      </c>
      <c r="W245" s="36">
        <f>SUMIFS(СВЦЭМ!$F$33:$F$776,СВЦЭМ!$A$33:$A$776,$A245,СВЦЭМ!$B$33:$B$776,W$226)+'СЕТ СН'!$F$15</f>
        <v>151.23155836000001</v>
      </c>
      <c r="X245" s="36">
        <f>SUMIFS(СВЦЭМ!$F$33:$F$776,СВЦЭМ!$A$33:$A$776,$A245,СВЦЭМ!$B$33:$B$776,X$226)+'СЕТ СН'!$F$15</f>
        <v>152.00237440000001</v>
      </c>
      <c r="Y245" s="36">
        <f>SUMIFS(СВЦЭМ!$F$33:$F$776,СВЦЭМ!$A$33:$A$776,$A245,СВЦЭМ!$B$33:$B$776,Y$226)+'СЕТ СН'!$F$15</f>
        <v>155.37754715</v>
      </c>
    </row>
    <row r="246" spans="1:25" ht="15.75" x14ac:dyDescent="0.2">
      <c r="A246" s="35">
        <f t="shared" si="6"/>
        <v>44216</v>
      </c>
      <c r="B246" s="36">
        <f>SUMIFS(СВЦЭМ!$F$33:$F$776,СВЦЭМ!$A$33:$A$776,$A246,СВЦЭМ!$B$33:$B$776,B$226)+'СЕТ СН'!$F$15</f>
        <v>152.91501253999999</v>
      </c>
      <c r="C246" s="36">
        <f>SUMIFS(СВЦЭМ!$F$33:$F$776,СВЦЭМ!$A$33:$A$776,$A246,СВЦЭМ!$B$33:$B$776,C$226)+'СЕТ СН'!$F$15</f>
        <v>158.84084182999999</v>
      </c>
      <c r="D246" s="36">
        <f>SUMIFS(СВЦЭМ!$F$33:$F$776,СВЦЭМ!$A$33:$A$776,$A246,СВЦЭМ!$B$33:$B$776,D$226)+'СЕТ СН'!$F$15</f>
        <v>161.53475334000001</v>
      </c>
      <c r="E246" s="36">
        <f>SUMIFS(СВЦЭМ!$F$33:$F$776,СВЦЭМ!$A$33:$A$776,$A246,СВЦЭМ!$B$33:$B$776,E$226)+'СЕТ СН'!$F$15</f>
        <v>161.96620257000001</v>
      </c>
      <c r="F246" s="36">
        <f>SUMIFS(СВЦЭМ!$F$33:$F$776,СВЦЭМ!$A$33:$A$776,$A246,СВЦЭМ!$B$33:$B$776,F$226)+'СЕТ СН'!$F$15</f>
        <v>162.96404852000001</v>
      </c>
      <c r="G246" s="36">
        <f>SUMIFS(СВЦЭМ!$F$33:$F$776,СВЦЭМ!$A$33:$A$776,$A246,СВЦЭМ!$B$33:$B$776,G$226)+'СЕТ СН'!$F$15</f>
        <v>160.7576028</v>
      </c>
      <c r="H246" s="36">
        <f>SUMIFS(СВЦЭМ!$F$33:$F$776,СВЦЭМ!$A$33:$A$776,$A246,СВЦЭМ!$B$33:$B$776,H$226)+'СЕТ СН'!$F$15</f>
        <v>155.81820943</v>
      </c>
      <c r="I246" s="36">
        <f>SUMIFS(СВЦЭМ!$F$33:$F$776,СВЦЭМ!$A$33:$A$776,$A246,СВЦЭМ!$B$33:$B$776,I$226)+'СЕТ СН'!$F$15</f>
        <v>152.56542395</v>
      </c>
      <c r="J246" s="36">
        <f>SUMIFS(СВЦЭМ!$F$33:$F$776,СВЦЭМ!$A$33:$A$776,$A246,СВЦЭМ!$B$33:$B$776,J$226)+'СЕТ СН'!$F$15</f>
        <v>149.57546558000001</v>
      </c>
      <c r="K246" s="36">
        <f>SUMIFS(СВЦЭМ!$F$33:$F$776,СВЦЭМ!$A$33:$A$776,$A246,СВЦЭМ!$B$33:$B$776,K$226)+'СЕТ СН'!$F$15</f>
        <v>148.10613744</v>
      </c>
      <c r="L246" s="36">
        <f>SUMIFS(СВЦЭМ!$F$33:$F$776,СВЦЭМ!$A$33:$A$776,$A246,СВЦЭМ!$B$33:$B$776,L$226)+'СЕТ СН'!$F$15</f>
        <v>146.97969369</v>
      </c>
      <c r="M246" s="36">
        <f>SUMIFS(СВЦЭМ!$F$33:$F$776,СВЦЭМ!$A$33:$A$776,$A246,СВЦЭМ!$B$33:$B$776,M$226)+'СЕТ СН'!$F$15</f>
        <v>148.30481803999999</v>
      </c>
      <c r="N246" s="36">
        <f>SUMIFS(СВЦЭМ!$F$33:$F$776,СВЦЭМ!$A$33:$A$776,$A246,СВЦЭМ!$B$33:$B$776,N$226)+'СЕТ СН'!$F$15</f>
        <v>150.05113528000001</v>
      </c>
      <c r="O246" s="36">
        <f>SUMIFS(СВЦЭМ!$F$33:$F$776,СВЦЭМ!$A$33:$A$776,$A246,СВЦЭМ!$B$33:$B$776,O$226)+'СЕТ СН'!$F$15</f>
        <v>152.42199196999999</v>
      </c>
      <c r="P246" s="36">
        <f>SUMIFS(СВЦЭМ!$F$33:$F$776,СВЦЭМ!$A$33:$A$776,$A246,СВЦЭМ!$B$33:$B$776,P$226)+'СЕТ СН'!$F$15</f>
        <v>154.46221305</v>
      </c>
      <c r="Q246" s="36">
        <f>SUMIFS(СВЦЭМ!$F$33:$F$776,СВЦЭМ!$A$33:$A$776,$A246,СВЦЭМ!$B$33:$B$776,Q$226)+'СЕТ СН'!$F$15</f>
        <v>155.93023980000001</v>
      </c>
      <c r="R246" s="36">
        <f>SUMIFS(СВЦЭМ!$F$33:$F$776,СВЦЭМ!$A$33:$A$776,$A246,СВЦЭМ!$B$33:$B$776,R$226)+'СЕТ СН'!$F$15</f>
        <v>154.26264613999999</v>
      </c>
      <c r="S246" s="36">
        <f>SUMIFS(СВЦЭМ!$F$33:$F$776,СВЦЭМ!$A$33:$A$776,$A246,СВЦЭМ!$B$33:$B$776,S$226)+'СЕТ СН'!$F$15</f>
        <v>152.26631452000001</v>
      </c>
      <c r="T246" s="36">
        <f>SUMIFS(СВЦЭМ!$F$33:$F$776,СВЦЭМ!$A$33:$A$776,$A246,СВЦЭМ!$B$33:$B$776,T$226)+'СЕТ СН'!$F$15</f>
        <v>149.24308020999999</v>
      </c>
      <c r="U246" s="36">
        <f>SUMIFS(СВЦЭМ!$F$33:$F$776,СВЦЭМ!$A$33:$A$776,$A246,СВЦЭМ!$B$33:$B$776,U$226)+'СЕТ СН'!$F$15</f>
        <v>148.71711901</v>
      </c>
      <c r="V246" s="36">
        <f>SUMIFS(СВЦЭМ!$F$33:$F$776,СВЦЭМ!$A$33:$A$776,$A246,СВЦЭМ!$B$33:$B$776,V$226)+'СЕТ СН'!$F$15</f>
        <v>150.02972948999999</v>
      </c>
      <c r="W246" s="36">
        <f>SUMIFS(СВЦЭМ!$F$33:$F$776,СВЦЭМ!$A$33:$A$776,$A246,СВЦЭМ!$B$33:$B$776,W$226)+'СЕТ СН'!$F$15</f>
        <v>152.18373493000001</v>
      </c>
      <c r="X246" s="36">
        <f>SUMIFS(СВЦЭМ!$F$33:$F$776,СВЦЭМ!$A$33:$A$776,$A246,СВЦЭМ!$B$33:$B$776,X$226)+'СЕТ СН'!$F$15</f>
        <v>152.63332130000001</v>
      </c>
      <c r="Y246" s="36">
        <f>SUMIFS(СВЦЭМ!$F$33:$F$776,СВЦЭМ!$A$33:$A$776,$A246,СВЦЭМ!$B$33:$B$776,Y$226)+'СЕТ СН'!$F$15</f>
        <v>156.19979726</v>
      </c>
    </row>
    <row r="247" spans="1:25" ht="15.75" x14ac:dyDescent="0.2">
      <c r="A247" s="35">
        <f t="shared" si="6"/>
        <v>44217</v>
      </c>
      <c r="B247" s="36">
        <f>SUMIFS(СВЦЭМ!$F$33:$F$776,СВЦЭМ!$A$33:$A$776,$A247,СВЦЭМ!$B$33:$B$776,B$226)+'СЕТ СН'!$F$15</f>
        <v>152.49188372</v>
      </c>
      <c r="C247" s="36">
        <f>SUMIFS(СВЦЭМ!$F$33:$F$776,СВЦЭМ!$A$33:$A$776,$A247,СВЦЭМ!$B$33:$B$776,C$226)+'СЕТ СН'!$F$15</f>
        <v>160.56912348</v>
      </c>
      <c r="D247" s="36">
        <f>SUMIFS(СВЦЭМ!$F$33:$F$776,СВЦЭМ!$A$33:$A$776,$A247,СВЦЭМ!$B$33:$B$776,D$226)+'СЕТ СН'!$F$15</f>
        <v>164.84898369999999</v>
      </c>
      <c r="E247" s="36">
        <f>SUMIFS(СВЦЭМ!$F$33:$F$776,СВЦЭМ!$A$33:$A$776,$A247,СВЦЭМ!$B$33:$B$776,E$226)+'СЕТ СН'!$F$15</f>
        <v>165.54967812000001</v>
      </c>
      <c r="F247" s="36">
        <f>SUMIFS(СВЦЭМ!$F$33:$F$776,СВЦЭМ!$A$33:$A$776,$A247,СВЦЭМ!$B$33:$B$776,F$226)+'СЕТ СН'!$F$15</f>
        <v>165.28830253000001</v>
      </c>
      <c r="G247" s="36">
        <f>SUMIFS(СВЦЭМ!$F$33:$F$776,СВЦЭМ!$A$33:$A$776,$A247,СВЦЭМ!$B$33:$B$776,G$226)+'СЕТ СН'!$F$15</f>
        <v>161.48328289</v>
      </c>
      <c r="H247" s="36">
        <f>SUMIFS(СВЦЭМ!$F$33:$F$776,СВЦЭМ!$A$33:$A$776,$A247,СВЦЭМ!$B$33:$B$776,H$226)+'СЕТ СН'!$F$15</f>
        <v>155.50645197</v>
      </c>
      <c r="I247" s="36">
        <f>SUMIFS(СВЦЭМ!$F$33:$F$776,СВЦЭМ!$A$33:$A$776,$A247,СВЦЭМ!$B$33:$B$776,I$226)+'СЕТ СН'!$F$15</f>
        <v>152.62317805000001</v>
      </c>
      <c r="J247" s="36">
        <f>SUMIFS(СВЦЭМ!$F$33:$F$776,СВЦЭМ!$A$33:$A$776,$A247,СВЦЭМ!$B$33:$B$776,J$226)+'СЕТ СН'!$F$15</f>
        <v>148.73591264000001</v>
      </c>
      <c r="K247" s="36">
        <f>SUMIFS(СВЦЭМ!$F$33:$F$776,СВЦЭМ!$A$33:$A$776,$A247,СВЦЭМ!$B$33:$B$776,K$226)+'СЕТ СН'!$F$15</f>
        <v>147.95119717</v>
      </c>
      <c r="L247" s="36">
        <f>SUMIFS(СВЦЭМ!$F$33:$F$776,СВЦЭМ!$A$33:$A$776,$A247,СВЦЭМ!$B$33:$B$776,L$226)+'СЕТ СН'!$F$15</f>
        <v>147.33828577</v>
      </c>
      <c r="M247" s="36">
        <f>SUMIFS(СВЦЭМ!$F$33:$F$776,СВЦЭМ!$A$33:$A$776,$A247,СВЦЭМ!$B$33:$B$776,M$226)+'СЕТ СН'!$F$15</f>
        <v>147.9355237</v>
      </c>
      <c r="N247" s="36">
        <f>SUMIFS(СВЦЭМ!$F$33:$F$776,СВЦЭМ!$A$33:$A$776,$A247,СВЦЭМ!$B$33:$B$776,N$226)+'СЕТ СН'!$F$15</f>
        <v>149.46610093000001</v>
      </c>
      <c r="O247" s="36">
        <f>SUMIFS(СВЦЭМ!$F$33:$F$776,СВЦЭМ!$A$33:$A$776,$A247,СВЦЭМ!$B$33:$B$776,O$226)+'СЕТ СН'!$F$15</f>
        <v>152.06488806999999</v>
      </c>
      <c r="P247" s="36">
        <f>SUMIFS(СВЦЭМ!$F$33:$F$776,СВЦЭМ!$A$33:$A$776,$A247,СВЦЭМ!$B$33:$B$776,P$226)+'СЕТ СН'!$F$15</f>
        <v>154.22555629999999</v>
      </c>
      <c r="Q247" s="36">
        <f>SUMIFS(СВЦЭМ!$F$33:$F$776,СВЦЭМ!$A$33:$A$776,$A247,СВЦЭМ!$B$33:$B$776,Q$226)+'СЕТ СН'!$F$15</f>
        <v>154.59499339000001</v>
      </c>
      <c r="R247" s="36">
        <f>SUMIFS(СВЦЭМ!$F$33:$F$776,СВЦЭМ!$A$33:$A$776,$A247,СВЦЭМ!$B$33:$B$776,R$226)+'СЕТ СН'!$F$15</f>
        <v>152.65367877</v>
      </c>
      <c r="S247" s="36">
        <f>SUMIFS(СВЦЭМ!$F$33:$F$776,СВЦЭМ!$A$33:$A$776,$A247,СВЦЭМ!$B$33:$B$776,S$226)+'СЕТ СН'!$F$15</f>
        <v>148.75983790999999</v>
      </c>
      <c r="T247" s="36">
        <f>SUMIFS(СВЦЭМ!$F$33:$F$776,СВЦЭМ!$A$33:$A$776,$A247,СВЦЭМ!$B$33:$B$776,T$226)+'СЕТ СН'!$F$15</f>
        <v>147.97439521999999</v>
      </c>
      <c r="U247" s="36">
        <f>SUMIFS(СВЦЭМ!$F$33:$F$776,СВЦЭМ!$A$33:$A$776,$A247,СВЦЭМ!$B$33:$B$776,U$226)+'СЕТ СН'!$F$15</f>
        <v>147.95490332</v>
      </c>
      <c r="V247" s="36">
        <f>SUMIFS(СВЦЭМ!$F$33:$F$776,СВЦЭМ!$A$33:$A$776,$A247,СВЦЭМ!$B$33:$B$776,V$226)+'СЕТ СН'!$F$15</f>
        <v>148.63464597999999</v>
      </c>
      <c r="W247" s="36">
        <f>SUMIFS(СВЦЭМ!$F$33:$F$776,СВЦЭМ!$A$33:$A$776,$A247,СВЦЭМ!$B$33:$B$776,W$226)+'СЕТ СН'!$F$15</f>
        <v>151.59220169</v>
      </c>
      <c r="X247" s="36">
        <f>SUMIFS(СВЦЭМ!$F$33:$F$776,СВЦЭМ!$A$33:$A$776,$A247,СВЦЭМ!$B$33:$B$776,X$226)+'СЕТ СН'!$F$15</f>
        <v>152.79822404999999</v>
      </c>
      <c r="Y247" s="36">
        <f>SUMIFS(СВЦЭМ!$F$33:$F$776,СВЦЭМ!$A$33:$A$776,$A247,СВЦЭМ!$B$33:$B$776,Y$226)+'СЕТ СН'!$F$15</f>
        <v>156.32303741999999</v>
      </c>
    </row>
    <row r="248" spans="1:25" ht="15.75" x14ac:dyDescent="0.2">
      <c r="A248" s="35">
        <f t="shared" si="6"/>
        <v>44218</v>
      </c>
      <c r="B248" s="36">
        <f>SUMIFS(СВЦЭМ!$F$33:$F$776,СВЦЭМ!$A$33:$A$776,$A248,СВЦЭМ!$B$33:$B$776,B$226)+'СЕТ СН'!$F$15</f>
        <v>152.31022357000001</v>
      </c>
      <c r="C248" s="36">
        <f>SUMIFS(СВЦЭМ!$F$33:$F$776,СВЦЭМ!$A$33:$A$776,$A248,СВЦЭМ!$B$33:$B$776,C$226)+'СЕТ СН'!$F$15</f>
        <v>157.54896047</v>
      </c>
      <c r="D248" s="36">
        <f>SUMIFS(СВЦЭМ!$F$33:$F$776,СВЦЭМ!$A$33:$A$776,$A248,СВЦЭМ!$B$33:$B$776,D$226)+'СЕТ СН'!$F$15</f>
        <v>163.85946232000001</v>
      </c>
      <c r="E248" s="36">
        <f>SUMIFS(СВЦЭМ!$F$33:$F$776,СВЦЭМ!$A$33:$A$776,$A248,СВЦЭМ!$B$33:$B$776,E$226)+'СЕТ СН'!$F$15</f>
        <v>166.38361972999999</v>
      </c>
      <c r="F248" s="36">
        <f>SUMIFS(СВЦЭМ!$F$33:$F$776,СВЦЭМ!$A$33:$A$776,$A248,СВЦЭМ!$B$33:$B$776,F$226)+'СЕТ СН'!$F$15</f>
        <v>168.50809860999999</v>
      </c>
      <c r="G248" s="36">
        <f>SUMIFS(СВЦЭМ!$F$33:$F$776,СВЦЭМ!$A$33:$A$776,$A248,СВЦЭМ!$B$33:$B$776,G$226)+'СЕТ СН'!$F$15</f>
        <v>165.77165739</v>
      </c>
      <c r="H248" s="36">
        <f>SUMIFS(СВЦЭМ!$F$33:$F$776,СВЦЭМ!$A$33:$A$776,$A248,СВЦЭМ!$B$33:$B$776,H$226)+'СЕТ СН'!$F$15</f>
        <v>159.59790179999999</v>
      </c>
      <c r="I248" s="36">
        <f>SUMIFS(СВЦЭМ!$F$33:$F$776,СВЦЭМ!$A$33:$A$776,$A248,СВЦЭМ!$B$33:$B$776,I$226)+'СЕТ СН'!$F$15</f>
        <v>154.93109322000001</v>
      </c>
      <c r="J248" s="36">
        <f>SUMIFS(СВЦЭМ!$F$33:$F$776,СВЦЭМ!$A$33:$A$776,$A248,СВЦЭМ!$B$33:$B$776,J$226)+'СЕТ СН'!$F$15</f>
        <v>150.71130124000001</v>
      </c>
      <c r="K248" s="36">
        <f>SUMIFS(СВЦЭМ!$F$33:$F$776,СВЦЭМ!$A$33:$A$776,$A248,СВЦЭМ!$B$33:$B$776,K$226)+'СЕТ СН'!$F$15</f>
        <v>149.09663046</v>
      </c>
      <c r="L248" s="36">
        <f>SUMIFS(СВЦЭМ!$F$33:$F$776,СВЦЭМ!$A$33:$A$776,$A248,СВЦЭМ!$B$33:$B$776,L$226)+'СЕТ СН'!$F$15</f>
        <v>148.32302569000001</v>
      </c>
      <c r="M248" s="36">
        <f>SUMIFS(СВЦЭМ!$F$33:$F$776,СВЦЭМ!$A$33:$A$776,$A248,СВЦЭМ!$B$33:$B$776,M$226)+'СЕТ СН'!$F$15</f>
        <v>148.98382495999999</v>
      </c>
      <c r="N248" s="36">
        <f>SUMIFS(СВЦЭМ!$F$33:$F$776,СВЦЭМ!$A$33:$A$776,$A248,СВЦЭМ!$B$33:$B$776,N$226)+'СЕТ СН'!$F$15</f>
        <v>150.17870450999999</v>
      </c>
      <c r="O248" s="36">
        <f>SUMIFS(СВЦЭМ!$F$33:$F$776,СВЦЭМ!$A$33:$A$776,$A248,СВЦЭМ!$B$33:$B$776,O$226)+'СЕТ СН'!$F$15</f>
        <v>154.43893082</v>
      </c>
      <c r="P248" s="36">
        <f>SUMIFS(СВЦЭМ!$F$33:$F$776,СВЦЭМ!$A$33:$A$776,$A248,СВЦЭМ!$B$33:$B$776,P$226)+'СЕТ СН'!$F$15</f>
        <v>155.74145645999999</v>
      </c>
      <c r="Q248" s="36">
        <f>SUMIFS(СВЦЭМ!$F$33:$F$776,СВЦЭМ!$A$33:$A$776,$A248,СВЦЭМ!$B$33:$B$776,Q$226)+'СЕТ СН'!$F$15</f>
        <v>156.72008602</v>
      </c>
      <c r="R248" s="36">
        <f>SUMIFS(СВЦЭМ!$F$33:$F$776,СВЦЭМ!$A$33:$A$776,$A248,СВЦЭМ!$B$33:$B$776,R$226)+'СЕТ СН'!$F$15</f>
        <v>154.72206614000001</v>
      </c>
      <c r="S248" s="36">
        <f>SUMIFS(СВЦЭМ!$F$33:$F$776,СВЦЭМ!$A$33:$A$776,$A248,СВЦЭМ!$B$33:$B$776,S$226)+'СЕТ СН'!$F$15</f>
        <v>152.28883858</v>
      </c>
      <c r="T248" s="36">
        <f>SUMIFS(СВЦЭМ!$F$33:$F$776,СВЦЭМ!$A$33:$A$776,$A248,СВЦЭМ!$B$33:$B$776,T$226)+'СЕТ СН'!$F$15</f>
        <v>149.07112941</v>
      </c>
      <c r="U248" s="36">
        <f>SUMIFS(СВЦЭМ!$F$33:$F$776,СВЦЭМ!$A$33:$A$776,$A248,СВЦЭМ!$B$33:$B$776,U$226)+'СЕТ СН'!$F$15</f>
        <v>149.10974182000001</v>
      </c>
      <c r="V248" s="36">
        <f>SUMIFS(СВЦЭМ!$F$33:$F$776,СВЦЭМ!$A$33:$A$776,$A248,СВЦЭМ!$B$33:$B$776,V$226)+'СЕТ СН'!$F$15</f>
        <v>150.52160760000001</v>
      </c>
      <c r="W248" s="36">
        <f>SUMIFS(СВЦЭМ!$F$33:$F$776,СВЦЭМ!$A$33:$A$776,$A248,СВЦЭМ!$B$33:$B$776,W$226)+'СЕТ СН'!$F$15</f>
        <v>153.24115857999999</v>
      </c>
      <c r="X248" s="36">
        <f>SUMIFS(СВЦЭМ!$F$33:$F$776,СВЦЭМ!$A$33:$A$776,$A248,СВЦЭМ!$B$33:$B$776,X$226)+'СЕТ СН'!$F$15</f>
        <v>154.76812387000001</v>
      </c>
      <c r="Y248" s="36">
        <f>SUMIFS(СВЦЭМ!$F$33:$F$776,СВЦЭМ!$A$33:$A$776,$A248,СВЦЭМ!$B$33:$B$776,Y$226)+'СЕТ СН'!$F$15</f>
        <v>157.97918403</v>
      </c>
    </row>
    <row r="249" spans="1:25" ht="15.75" x14ac:dyDescent="0.2">
      <c r="A249" s="35">
        <f t="shared" si="6"/>
        <v>44219</v>
      </c>
      <c r="B249" s="36">
        <f>SUMIFS(СВЦЭМ!$F$33:$F$776,СВЦЭМ!$A$33:$A$776,$A249,СВЦЭМ!$B$33:$B$776,B$226)+'СЕТ СН'!$F$15</f>
        <v>159.38485402000001</v>
      </c>
      <c r="C249" s="36">
        <f>SUMIFS(СВЦЭМ!$F$33:$F$776,СВЦЭМ!$A$33:$A$776,$A249,СВЦЭМ!$B$33:$B$776,C$226)+'СЕТ СН'!$F$15</f>
        <v>161.55977834999999</v>
      </c>
      <c r="D249" s="36">
        <f>SUMIFS(СВЦЭМ!$F$33:$F$776,СВЦЭМ!$A$33:$A$776,$A249,СВЦЭМ!$B$33:$B$776,D$226)+'СЕТ СН'!$F$15</f>
        <v>164.97526651000001</v>
      </c>
      <c r="E249" s="36">
        <f>SUMIFS(СВЦЭМ!$F$33:$F$776,СВЦЭМ!$A$33:$A$776,$A249,СВЦЭМ!$B$33:$B$776,E$226)+'СЕТ СН'!$F$15</f>
        <v>166.17042405999999</v>
      </c>
      <c r="F249" s="36">
        <f>SUMIFS(СВЦЭМ!$F$33:$F$776,СВЦЭМ!$A$33:$A$776,$A249,СВЦЭМ!$B$33:$B$776,F$226)+'СЕТ СН'!$F$15</f>
        <v>167.26311733</v>
      </c>
      <c r="G249" s="36">
        <f>SUMIFS(СВЦЭМ!$F$33:$F$776,СВЦЭМ!$A$33:$A$776,$A249,СВЦЭМ!$B$33:$B$776,G$226)+'СЕТ СН'!$F$15</f>
        <v>165.63782463999999</v>
      </c>
      <c r="H249" s="36">
        <f>SUMIFS(СВЦЭМ!$F$33:$F$776,СВЦЭМ!$A$33:$A$776,$A249,СВЦЭМ!$B$33:$B$776,H$226)+'СЕТ СН'!$F$15</f>
        <v>162.47669181000001</v>
      </c>
      <c r="I249" s="36">
        <f>SUMIFS(СВЦЭМ!$F$33:$F$776,СВЦЭМ!$A$33:$A$776,$A249,СВЦЭМ!$B$33:$B$776,I$226)+'СЕТ СН'!$F$15</f>
        <v>160.37703152</v>
      </c>
      <c r="J249" s="36">
        <f>SUMIFS(СВЦЭМ!$F$33:$F$776,СВЦЭМ!$A$33:$A$776,$A249,СВЦЭМ!$B$33:$B$776,J$226)+'СЕТ СН'!$F$15</f>
        <v>154.35416104000001</v>
      </c>
      <c r="K249" s="36">
        <f>SUMIFS(СВЦЭМ!$F$33:$F$776,СВЦЭМ!$A$33:$A$776,$A249,СВЦЭМ!$B$33:$B$776,K$226)+'СЕТ СН'!$F$15</f>
        <v>148.91135548</v>
      </c>
      <c r="L249" s="36">
        <f>SUMIFS(СВЦЭМ!$F$33:$F$776,СВЦЭМ!$A$33:$A$776,$A249,СВЦЭМ!$B$33:$B$776,L$226)+'СЕТ СН'!$F$15</f>
        <v>146.76193416999999</v>
      </c>
      <c r="M249" s="36">
        <f>SUMIFS(СВЦЭМ!$F$33:$F$776,СВЦЭМ!$A$33:$A$776,$A249,СВЦЭМ!$B$33:$B$776,M$226)+'СЕТ СН'!$F$15</f>
        <v>147.2843178</v>
      </c>
      <c r="N249" s="36">
        <f>SUMIFS(СВЦЭМ!$F$33:$F$776,СВЦЭМ!$A$33:$A$776,$A249,СВЦЭМ!$B$33:$B$776,N$226)+'СЕТ СН'!$F$15</f>
        <v>148.70593923999999</v>
      </c>
      <c r="O249" s="36">
        <f>SUMIFS(СВЦЭМ!$F$33:$F$776,СВЦЭМ!$A$33:$A$776,$A249,СВЦЭМ!$B$33:$B$776,O$226)+'СЕТ СН'!$F$15</f>
        <v>150.59845147999999</v>
      </c>
      <c r="P249" s="36">
        <f>SUMIFS(СВЦЭМ!$F$33:$F$776,СВЦЭМ!$A$33:$A$776,$A249,СВЦЭМ!$B$33:$B$776,P$226)+'СЕТ СН'!$F$15</f>
        <v>155.18657404000001</v>
      </c>
      <c r="Q249" s="36">
        <f>SUMIFS(СВЦЭМ!$F$33:$F$776,СВЦЭМ!$A$33:$A$776,$A249,СВЦЭМ!$B$33:$B$776,Q$226)+'СЕТ СН'!$F$15</f>
        <v>156.62309575</v>
      </c>
      <c r="R249" s="36">
        <f>SUMIFS(СВЦЭМ!$F$33:$F$776,СВЦЭМ!$A$33:$A$776,$A249,СВЦЭМ!$B$33:$B$776,R$226)+'СЕТ СН'!$F$15</f>
        <v>155.11924590000001</v>
      </c>
      <c r="S249" s="36">
        <f>SUMIFS(СВЦЭМ!$F$33:$F$776,СВЦЭМ!$A$33:$A$776,$A249,СВЦЭМ!$B$33:$B$776,S$226)+'СЕТ СН'!$F$15</f>
        <v>151.99836508000001</v>
      </c>
      <c r="T249" s="36">
        <f>SUMIFS(СВЦЭМ!$F$33:$F$776,СВЦЭМ!$A$33:$A$776,$A249,СВЦЭМ!$B$33:$B$776,T$226)+'СЕТ СН'!$F$15</f>
        <v>147.73146967</v>
      </c>
      <c r="U249" s="36">
        <f>SUMIFS(СВЦЭМ!$F$33:$F$776,СВЦЭМ!$A$33:$A$776,$A249,СВЦЭМ!$B$33:$B$776,U$226)+'СЕТ СН'!$F$15</f>
        <v>147.47179772999999</v>
      </c>
      <c r="V249" s="36">
        <f>SUMIFS(СВЦЭМ!$F$33:$F$776,СВЦЭМ!$A$33:$A$776,$A249,СВЦЭМ!$B$33:$B$776,V$226)+'СЕТ СН'!$F$15</f>
        <v>149.46491478999999</v>
      </c>
      <c r="W249" s="36">
        <f>SUMIFS(СВЦЭМ!$F$33:$F$776,СВЦЭМ!$A$33:$A$776,$A249,СВЦЭМ!$B$33:$B$776,W$226)+'СЕТ СН'!$F$15</f>
        <v>152.01977231999999</v>
      </c>
      <c r="X249" s="36">
        <f>SUMIFS(СВЦЭМ!$F$33:$F$776,СВЦЭМ!$A$33:$A$776,$A249,СВЦЭМ!$B$33:$B$776,X$226)+'СЕТ СН'!$F$15</f>
        <v>152.90175970999999</v>
      </c>
      <c r="Y249" s="36">
        <f>SUMIFS(СВЦЭМ!$F$33:$F$776,СВЦЭМ!$A$33:$A$776,$A249,СВЦЭМ!$B$33:$B$776,Y$226)+'СЕТ СН'!$F$15</f>
        <v>155.97298283000001</v>
      </c>
    </row>
    <row r="250" spans="1:25" ht="15.75" x14ac:dyDescent="0.2">
      <c r="A250" s="35">
        <f t="shared" si="6"/>
        <v>44220</v>
      </c>
      <c r="B250" s="36">
        <f>SUMIFS(СВЦЭМ!$F$33:$F$776,СВЦЭМ!$A$33:$A$776,$A250,СВЦЭМ!$B$33:$B$776,B$226)+'СЕТ СН'!$F$15</f>
        <v>155.70263212</v>
      </c>
      <c r="C250" s="36">
        <f>SUMIFS(СВЦЭМ!$F$33:$F$776,СВЦЭМ!$A$33:$A$776,$A250,СВЦЭМ!$B$33:$B$776,C$226)+'СЕТ СН'!$F$15</f>
        <v>160.88032476999999</v>
      </c>
      <c r="D250" s="36">
        <f>SUMIFS(СВЦЭМ!$F$33:$F$776,СВЦЭМ!$A$33:$A$776,$A250,СВЦЭМ!$B$33:$B$776,D$226)+'СЕТ СН'!$F$15</f>
        <v>163.37390013999999</v>
      </c>
      <c r="E250" s="36">
        <f>SUMIFS(СВЦЭМ!$F$33:$F$776,СВЦЭМ!$A$33:$A$776,$A250,СВЦЭМ!$B$33:$B$776,E$226)+'СЕТ СН'!$F$15</f>
        <v>164.43012268000001</v>
      </c>
      <c r="F250" s="36">
        <f>SUMIFS(СВЦЭМ!$F$33:$F$776,СВЦЭМ!$A$33:$A$776,$A250,СВЦЭМ!$B$33:$B$776,F$226)+'СЕТ СН'!$F$15</f>
        <v>167.02463736999999</v>
      </c>
      <c r="G250" s="36">
        <f>SUMIFS(СВЦЭМ!$F$33:$F$776,СВЦЭМ!$A$33:$A$776,$A250,СВЦЭМ!$B$33:$B$776,G$226)+'СЕТ СН'!$F$15</f>
        <v>165.38570575</v>
      </c>
      <c r="H250" s="36">
        <f>SUMIFS(СВЦЭМ!$F$33:$F$776,СВЦЭМ!$A$33:$A$776,$A250,СВЦЭМ!$B$33:$B$776,H$226)+'СЕТ СН'!$F$15</f>
        <v>162.49960836</v>
      </c>
      <c r="I250" s="36">
        <f>SUMIFS(СВЦЭМ!$F$33:$F$776,СВЦЭМ!$A$33:$A$776,$A250,СВЦЭМ!$B$33:$B$776,I$226)+'СЕТ СН'!$F$15</f>
        <v>160.25252072000001</v>
      </c>
      <c r="J250" s="36">
        <f>SUMIFS(СВЦЭМ!$F$33:$F$776,СВЦЭМ!$A$33:$A$776,$A250,СВЦЭМ!$B$33:$B$776,J$226)+'СЕТ СН'!$F$15</f>
        <v>154.76067258</v>
      </c>
      <c r="K250" s="36">
        <f>SUMIFS(СВЦЭМ!$F$33:$F$776,СВЦЭМ!$A$33:$A$776,$A250,СВЦЭМ!$B$33:$B$776,K$226)+'СЕТ СН'!$F$15</f>
        <v>149.50730905</v>
      </c>
      <c r="L250" s="36">
        <f>SUMIFS(СВЦЭМ!$F$33:$F$776,СВЦЭМ!$A$33:$A$776,$A250,СВЦЭМ!$B$33:$B$776,L$226)+'СЕТ СН'!$F$15</f>
        <v>147.13110767000001</v>
      </c>
      <c r="M250" s="36">
        <f>SUMIFS(СВЦЭМ!$F$33:$F$776,СВЦЭМ!$A$33:$A$776,$A250,СВЦЭМ!$B$33:$B$776,M$226)+'СЕТ СН'!$F$15</f>
        <v>147.88689101</v>
      </c>
      <c r="N250" s="36">
        <f>SUMIFS(СВЦЭМ!$F$33:$F$776,СВЦЭМ!$A$33:$A$776,$A250,СВЦЭМ!$B$33:$B$776,N$226)+'СЕТ СН'!$F$15</f>
        <v>149.32913264000001</v>
      </c>
      <c r="O250" s="36">
        <f>SUMIFS(СВЦЭМ!$F$33:$F$776,СВЦЭМ!$A$33:$A$776,$A250,СВЦЭМ!$B$33:$B$776,O$226)+'СЕТ СН'!$F$15</f>
        <v>152.17475683000001</v>
      </c>
      <c r="P250" s="36">
        <f>SUMIFS(СВЦЭМ!$F$33:$F$776,СВЦЭМ!$A$33:$A$776,$A250,СВЦЭМ!$B$33:$B$776,P$226)+'СЕТ СН'!$F$15</f>
        <v>157.64253367000001</v>
      </c>
      <c r="Q250" s="36">
        <f>SUMIFS(СВЦЭМ!$F$33:$F$776,СВЦЭМ!$A$33:$A$776,$A250,СВЦЭМ!$B$33:$B$776,Q$226)+'СЕТ СН'!$F$15</f>
        <v>158.79756225</v>
      </c>
      <c r="R250" s="36">
        <f>SUMIFS(СВЦЭМ!$F$33:$F$776,СВЦЭМ!$A$33:$A$776,$A250,СВЦЭМ!$B$33:$B$776,R$226)+'СЕТ СН'!$F$15</f>
        <v>156.41401368000001</v>
      </c>
      <c r="S250" s="36">
        <f>SUMIFS(СВЦЭМ!$F$33:$F$776,СВЦЭМ!$A$33:$A$776,$A250,СВЦЭМ!$B$33:$B$776,S$226)+'СЕТ СН'!$F$15</f>
        <v>153.20081123</v>
      </c>
      <c r="T250" s="36">
        <f>SUMIFS(СВЦЭМ!$F$33:$F$776,СВЦЭМ!$A$33:$A$776,$A250,СВЦЭМ!$B$33:$B$776,T$226)+'СЕТ СН'!$F$15</f>
        <v>146.79346681999999</v>
      </c>
      <c r="U250" s="36">
        <f>SUMIFS(СВЦЭМ!$F$33:$F$776,СВЦЭМ!$A$33:$A$776,$A250,СВЦЭМ!$B$33:$B$776,U$226)+'СЕТ СН'!$F$15</f>
        <v>145.91301021999999</v>
      </c>
      <c r="V250" s="36">
        <f>SUMIFS(СВЦЭМ!$F$33:$F$776,СВЦЭМ!$A$33:$A$776,$A250,СВЦЭМ!$B$33:$B$776,V$226)+'СЕТ СН'!$F$15</f>
        <v>145.6642861</v>
      </c>
      <c r="W250" s="36">
        <f>SUMIFS(СВЦЭМ!$F$33:$F$776,СВЦЭМ!$A$33:$A$776,$A250,СВЦЭМ!$B$33:$B$776,W$226)+'СЕТ СН'!$F$15</f>
        <v>148.27584922</v>
      </c>
      <c r="X250" s="36">
        <f>SUMIFS(СВЦЭМ!$F$33:$F$776,СВЦЭМ!$A$33:$A$776,$A250,СВЦЭМ!$B$33:$B$776,X$226)+'СЕТ СН'!$F$15</f>
        <v>151.69361085</v>
      </c>
      <c r="Y250" s="36">
        <f>SUMIFS(СВЦЭМ!$F$33:$F$776,СВЦЭМ!$A$33:$A$776,$A250,СВЦЭМ!$B$33:$B$776,Y$226)+'СЕТ СН'!$F$15</f>
        <v>154.97160357000001</v>
      </c>
    </row>
    <row r="251" spans="1:25" ht="15.75" x14ac:dyDescent="0.2">
      <c r="A251" s="35">
        <f t="shared" si="6"/>
        <v>44221</v>
      </c>
      <c r="B251" s="36">
        <f>SUMIFS(СВЦЭМ!$F$33:$F$776,СВЦЭМ!$A$33:$A$776,$A251,СВЦЭМ!$B$33:$B$776,B$226)+'СЕТ СН'!$F$15</f>
        <v>157.25373626000001</v>
      </c>
      <c r="C251" s="36">
        <f>SUMIFS(СВЦЭМ!$F$33:$F$776,СВЦЭМ!$A$33:$A$776,$A251,СВЦЭМ!$B$33:$B$776,C$226)+'СЕТ СН'!$F$15</f>
        <v>161.38976388</v>
      </c>
      <c r="D251" s="36">
        <f>SUMIFS(СВЦЭМ!$F$33:$F$776,СВЦЭМ!$A$33:$A$776,$A251,СВЦЭМ!$B$33:$B$776,D$226)+'СЕТ СН'!$F$15</f>
        <v>163.53992018</v>
      </c>
      <c r="E251" s="36">
        <f>SUMIFS(СВЦЭМ!$F$33:$F$776,СВЦЭМ!$A$33:$A$776,$A251,СВЦЭМ!$B$33:$B$776,E$226)+'СЕТ СН'!$F$15</f>
        <v>165.39986912000001</v>
      </c>
      <c r="F251" s="36">
        <f>SUMIFS(СВЦЭМ!$F$33:$F$776,СВЦЭМ!$A$33:$A$776,$A251,СВЦЭМ!$B$33:$B$776,F$226)+'СЕТ СН'!$F$15</f>
        <v>168.01072241</v>
      </c>
      <c r="G251" s="36">
        <f>SUMIFS(СВЦЭМ!$F$33:$F$776,СВЦЭМ!$A$33:$A$776,$A251,СВЦЭМ!$B$33:$B$776,G$226)+'СЕТ СН'!$F$15</f>
        <v>165.62038365000001</v>
      </c>
      <c r="H251" s="36">
        <f>SUMIFS(СВЦЭМ!$F$33:$F$776,СВЦЭМ!$A$33:$A$776,$A251,СВЦЭМ!$B$33:$B$776,H$226)+'СЕТ СН'!$F$15</f>
        <v>160.16639025000001</v>
      </c>
      <c r="I251" s="36">
        <f>SUMIFS(СВЦЭМ!$F$33:$F$776,СВЦЭМ!$A$33:$A$776,$A251,СВЦЭМ!$B$33:$B$776,I$226)+'СЕТ СН'!$F$15</f>
        <v>156.29421454000001</v>
      </c>
      <c r="J251" s="36">
        <f>SUMIFS(СВЦЭМ!$F$33:$F$776,СВЦЭМ!$A$33:$A$776,$A251,СВЦЭМ!$B$33:$B$776,J$226)+'СЕТ СН'!$F$15</f>
        <v>151.88974157000001</v>
      </c>
      <c r="K251" s="36">
        <f>SUMIFS(СВЦЭМ!$F$33:$F$776,СВЦЭМ!$A$33:$A$776,$A251,СВЦЭМ!$B$33:$B$776,K$226)+'СЕТ СН'!$F$15</f>
        <v>151.23110571000001</v>
      </c>
      <c r="L251" s="36">
        <f>SUMIFS(СВЦЭМ!$F$33:$F$776,СВЦЭМ!$A$33:$A$776,$A251,СВЦЭМ!$B$33:$B$776,L$226)+'СЕТ СН'!$F$15</f>
        <v>149.39949396</v>
      </c>
      <c r="M251" s="36">
        <f>SUMIFS(СВЦЭМ!$F$33:$F$776,СВЦЭМ!$A$33:$A$776,$A251,СВЦЭМ!$B$33:$B$776,M$226)+'СЕТ СН'!$F$15</f>
        <v>150.10028911000001</v>
      </c>
      <c r="N251" s="36">
        <f>SUMIFS(СВЦЭМ!$F$33:$F$776,СВЦЭМ!$A$33:$A$776,$A251,СВЦЭМ!$B$33:$B$776,N$226)+'СЕТ СН'!$F$15</f>
        <v>151.02056238</v>
      </c>
      <c r="O251" s="36">
        <f>SUMIFS(СВЦЭМ!$F$33:$F$776,СВЦЭМ!$A$33:$A$776,$A251,СВЦЭМ!$B$33:$B$776,O$226)+'СЕТ СН'!$F$15</f>
        <v>152.01522195000001</v>
      </c>
      <c r="P251" s="36">
        <f>SUMIFS(СВЦЭМ!$F$33:$F$776,СВЦЭМ!$A$33:$A$776,$A251,СВЦЭМ!$B$33:$B$776,P$226)+'СЕТ СН'!$F$15</f>
        <v>152.3676375</v>
      </c>
      <c r="Q251" s="36">
        <f>SUMIFS(СВЦЭМ!$F$33:$F$776,СВЦЭМ!$A$33:$A$776,$A251,СВЦЭМ!$B$33:$B$776,Q$226)+'СЕТ СН'!$F$15</f>
        <v>152.55412539</v>
      </c>
      <c r="R251" s="36">
        <f>SUMIFS(СВЦЭМ!$F$33:$F$776,СВЦЭМ!$A$33:$A$776,$A251,СВЦЭМ!$B$33:$B$776,R$226)+'СЕТ СН'!$F$15</f>
        <v>152.51787868</v>
      </c>
      <c r="S251" s="36">
        <f>SUMIFS(СВЦЭМ!$F$33:$F$776,СВЦЭМ!$A$33:$A$776,$A251,СВЦЭМ!$B$33:$B$776,S$226)+'СЕТ СН'!$F$15</f>
        <v>151.53184413</v>
      </c>
      <c r="T251" s="36">
        <f>SUMIFS(СВЦЭМ!$F$33:$F$776,СВЦЭМ!$A$33:$A$776,$A251,СВЦЭМ!$B$33:$B$776,T$226)+'СЕТ СН'!$F$15</f>
        <v>147.97528555</v>
      </c>
      <c r="U251" s="36">
        <f>SUMIFS(СВЦЭМ!$F$33:$F$776,СВЦЭМ!$A$33:$A$776,$A251,СВЦЭМ!$B$33:$B$776,U$226)+'СЕТ СН'!$F$15</f>
        <v>147.93514038999999</v>
      </c>
      <c r="V251" s="36">
        <f>SUMIFS(СВЦЭМ!$F$33:$F$776,СВЦЭМ!$A$33:$A$776,$A251,СВЦЭМ!$B$33:$B$776,V$226)+'СЕТ СН'!$F$15</f>
        <v>149.77576827999999</v>
      </c>
      <c r="W251" s="36">
        <f>SUMIFS(СВЦЭМ!$F$33:$F$776,СВЦЭМ!$A$33:$A$776,$A251,СВЦЭМ!$B$33:$B$776,W$226)+'СЕТ СН'!$F$15</f>
        <v>151.15261613000001</v>
      </c>
      <c r="X251" s="36">
        <f>SUMIFS(СВЦЭМ!$F$33:$F$776,СВЦЭМ!$A$33:$A$776,$A251,СВЦЭМ!$B$33:$B$776,X$226)+'СЕТ СН'!$F$15</f>
        <v>151.92170128000001</v>
      </c>
      <c r="Y251" s="36">
        <f>SUMIFS(СВЦЭМ!$F$33:$F$776,СВЦЭМ!$A$33:$A$776,$A251,СВЦЭМ!$B$33:$B$776,Y$226)+'СЕТ СН'!$F$15</f>
        <v>154.6712847</v>
      </c>
    </row>
    <row r="252" spans="1:25" ht="15.75" x14ac:dyDescent="0.2">
      <c r="A252" s="35">
        <f t="shared" si="6"/>
        <v>44222</v>
      </c>
      <c r="B252" s="36">
        <f>SUMIFS(СВЦЭМ!$F$33:$F$776,СВЦЭМ!$A$33:$A$776,$A252,СВЦЭМ!$B$33:$B$776,B$226)+'СЕТ СН'!$F$15</f>
        <v>160.97511187000001</v>
      </c>
      <c r="C252" s="36">
        <f>SUMIFS(СВЦЭМ!$F$33:$F$776,СВЦЭМ!$A$33:$A$776,$A252,СВЦЭМ!$B$33:$B$776,C$226)+'СЕТ СН'!$F$15</f>
        <v>164.59591852</v>
      </c>
      <c r="D252" s="36">
        <f>SUMIFS(СВЦЭМ!$F$33:$F$776,СВЦЭМ!$A$33:$A$776,$A252,СВЦЭМ!$B$33:$B$776,D$226)+'СЕТ СН'!$F$15</f>
        <v>165.75978205999999</v>
      </c>
      <c r="E252" s="36">
        <f>SUMIFS(СВЦЭМ!$F$33:$F$776,СВЦЭМ!$A$33:$A$776,$A252,СВЦЭМ!$B$33:$B$776,E$226)+'СЕТ СН'!$F$15</f>
        <v>166.31979942999999</v>
      </c>
      <c r="F252" s="36">
        <f>SUMIFS(СВЦЭМ!$F$33:$F$776,СВЦЭМ!$A$33:$A$776,$A252,СВЦЭМ!$B$33:$B$776,F$226)+'СЕТ СН'!$F$15</f>
        <v>167.93789670999999</v>
      </c>
      <c r="G252" s="36">
        <f>SUMIFS(СВЦЭМ!$F$33:$F$776,СВЦЭМ!$A$33:$A$776,$A252,СВЦЭМ!$B$33:$B$776,G$226)+'СЕТ СН'!$F$15</f>
        <v>165.51754645</v>
      </c>
      <c r="H252" s="36">
        <f>SUMIFS(СВЦЭМ!$F$33:$F$776,СВЦЭМ!$A$33:$A$776,$A252,СВЦЭМ!$B$33:$B$776,H$226)+'СЕТ СН'!$F$15</f>
        <v>160.01234947</v>
      </c>
      <c r="I252" s="36">
        <f>SUMIFS(СВЦЭМ!$F$33:$F$776,СВЦЭМ!$A$33:$A$776,$A252,СВЦЭМ!$B$33:$B$776,I$226)+'СЕТ СН'!$F$15</f>
        <v>153.47032551999999</v>
      </c>
      <c r="J252" s="36">
        <f>SUMIFS(СВЦЭМ!$F$33:$F$776,СВЦЭМ!$A$33:$A$776,$A252,СВЦЭМ!$B$33:$B$776,J$226)+'СЕТ СН'!$F$15</f>
        <v>149.73226034000001</v>
      </c>
      <c r="K252" s="36">
        <f>SUMIFS(СВЦЭМ!$F$33:$F$776,СВЦЭМ!$A$33:$A$776,$A252,СВЦЭМ!$B$33:$B$776,K$226)+'СЕТ СН'!$F$15</f>
        <v>148.88092051999999</v>
      </c>
      <c r="L252" s="36">
        <f>SUMIFS(СВЦЭМ!$F$33:$F$776,СВЦЭМ!$A$33:$A$776,$A252,СВЦЭМ!$B$33:$B$776,L$226)+'СЕТ СН'!$F$15</f>
        <v>147.88250636999999</v>
      </c>
      <c r="M252" s="36">
        <f>SUMIFS(СВЦЭМ!$F$33:$F$776,СВЦЭМ!$A$33:$A$776,$A252,СВЦЭМ!$B$33:$B$776,M$226)+'СЕТ СН'!$F$15</f>
        <v>148.99375011000001</v>
      </c>
      <c r="N252" s="36">
        <f>SUMIFS(СВЦЭМ!$F$33:$F$776,СВЦЭМ!$A$33:$A$776,$A252,СВЦЭМ!$B$33:$B$776,N$226)+'СЕТ СН'!$F$15</f>
        <v>149.48731497</v>
      </c>
      <c r="O252" s="36">
        <f>SUMIFS(СВЦЭМ!$F$33:$F$776,СВЦЭМ!$A$33:$A$776,$A252,СВЦЭМ!$B$33:$B$776,O$226)+'СЕТ СН'!$F$15</f>
        <v>150.64625455999999</v>
      </c>
      <c r="P252" s="36">
        <f>SUMIFS(СВЦЭМ!$F$33:$F$776,СВЦЭМ!$A$33:$A$776,$A252,СВЦЭМ!$B$33:$B$776,P$226)+'СЕТ СН'!$F$15</f>
        <v>151.57912524</v>
      </c>
      <c r="Q252" s="36">
        <f>SUMIFS(СВЦЭМ!$F$33:$F$776,СВЦЭМ!$A$33:$A$776,$A252,СВЦЭМ!$B$33:$B$776,Q$226)+'СЕТ СН'!$F$15</f>
        <v>151.35532130999999</v>
      </c>
      <c r="R252" s="36">
        <f>SUMIFS(СВЦЭМ!$F$33:$F$776,СВЦЭМ!$A$33:$A$776,$A252,СВЦЭМ!$B$33:$B$776,R$226)+'СЕТ СН'!$F$15</f>
        <v>149.73877684999999</v>
      </c>
      <c r="S252" s="36">
        <f>SUMIFS(СВЦЭМ!$F$33:$F$776,СВЦЭМ!$A$33:$A$776,$A252,СВЦЭМ!$B$33:$B$776,S$226)+'СЕТ СН'!$F$15</f>
        <v>149.14429150999999</v>
      </c>
      <c r="T252" s="36">
        <f>SUMIFS(СВЦЭМ!$F$33:$F$776,СВЦЭМ!$A$33:$A$776,$A252,СВЦЭМ!$B$33:$B$776,T$226)+'СЕТ СН'!$F$15</f>
        <v>147.45493676999999</v>
      </c>
      <c r="U252" s="36">
        <f>SUMIFS(СВЦЭМ!$F$33:$F$776,СВЦЭМ!$A$33:$A$776,$A252,СВЦЭМ!$B$33:$B$776,U$226)+'СЕТ СН'!$F$15</f>
        <v>147.77891460999999</v>
      </c>
      <c r="V252" s="36">
        <f>SUMIFS(СВЦЭМ!$F$33:$F$776,СВЦЭМ!$A$33:$A$776,$A252,СВЦЭМ!$B$33:$B$776,V$226)+'СЕТ СН'!$F$15</f>
        <v>149.59319384</v>
      </c>
      <c r="W252" s="36">
        <f>SUMIFS(СВЦЭМ!$F$33:$F$776,СВЦЭМ!$A$33:$A$776,$A252,СВЦЭМ!$B$33:$B$776,W$226)+'СЕТ СН'!$F$15</f>
        <v>153.02789084</v>
      </c>
      <c r="X252" s="36">
        <f>SUMIFS(СВЦЭМ!$F$33:$F$776,СВЦЭМ!$A$33:$A$776,$A252,СВЦЭМ!$B$33:$B$776,X$226)+'СЕТ СН'!$F$15</f>
        <v>154.38139985999999</v>
      </c>
      <c r="Y252" s="36">
        <f>SUMIFS(СВЦЭМ!$F$33:$F$776,СВЦЭМ!$A$33:$A$776,$A252,СВЦЭМ!$B$33:$B$776,Y$226)+'СЕТ СН'!$F$15</f>
        <v>157.09277944999999</v>
      </c>
    </row>
    <row r="253" spans="1:25" ht="15.75" x14ac:dyDescent="0.2">
      <c r="A253" s="35">
        <f t="shared" si="6"/>
        <v>44223</v>
      </c>
      <c r="B253" s="36">
        <f>SUMIFS(СВЦЭМ!$F$33:$F$776,СВЦЭМ!$A$33:$A$776,$A253,СВЦЭМ!$B$33:$B$776,B$226)+'СЕТ СН'!$F$15</f>
        <v>159.04639829000001</v>
      </c>
      <c r="C253" s="36">
        <f>SUMIFS(СВЦЭМ!$F$33:$F$776,СВЦЭМ!$A$33:$A$776,$A253,СВЦЭМ!$B$33:$B$776,C$226)+'СЕТ СН'!$F$15</f>
        <v>162.25954397000001</v>
      </c>
      <c r="D253" s="36">
        <f>SUMIFS(СВЦЭМ!$F$33:$F$776,СВЦЭМ!$A$33:$A$776,$A253,СВЦЭМ!$B$33:$B$776,D$226)+'СЕТ СН'!$F$15</f>
        <v>164.36832588999999</v>
      </c>
      <c r="E253" s="36">
        <f>SUMIFS(СВЦЭМ!$F$33:$F$776,СВЦЭМ!$A$33:$A$776,$A253,СВЦЭМ!$B$33:$B$776,E$226)+'СЕТ СН'!$F$15</f>
        <v>165.4328611</v>
      </c>
      <c r="F253" s="36">
        <f>SUMIFS(СВЦЭМ!$F$33:$F$776,СВЦЭМ!$A$33:$A$776,$A253,СВЦЭМ!$B$33:$B$776,F$226)+'СЕТ СН'!$F$15</f>
        <v>166.98451324000001</v>
      </c>
      <c r="G253" s="36">
        <f>SUMIFS(СВЦЭМ!$F$33:$F$776,СВЦЭМ!$A$33:$A$776,$A253,СВЦЭМ!$B$33:$B$776,G$226)+'СЕТ СН'!$F$15</f>
        <v>164.37465087000001</v>
      </c>
      <c r="H253" s="36">
        <f>SUMIFS(СВЦЭМ!$F$33:$F$776,СВЦЭМ!$A$33:$A$776,$A253,СВЦЭМ!$B$33:$B$776,H$226)+'СЕТ СН'!$F$15</f>
        <v>159.31372855999999</v>
      </c>
      <c r="I253" s="36">
        <f>SUMIFS(СВЦЭМ!$F$33:$F$776,СВЦЭМ!$A$33:$A$776,$A253,СВЦЭМ!$B$33:$B$776,I$226)+'СЕТ СН'!$F$15</f>
        <v>155.76042096</v>
      </c>
      <c r="J253" s="36">
        <f>SUMIFS(СВЦЭМ!$F$33:$F$776,СВЦЭМ!$A$33:$A$776,$A253,СВЦЭМ!$B$33:$B$776,J$226)+'СЕТ СН'!$F$15</f>
        <v>151.38884281</v>
      </c>
      <c r="K253" s="36">
        <f>SUMIFS(СВЦЭМ!$F$33:$F$776,СВЦЭМ!$A$33:$A$776,$A253,СВЦЭМ!$B$33:$B$776,K$226)+'СЕТ СН'!$F$15</f>
        <v>149.60816935</v>
      </c>
      <c r="L253" s="36">
        <f>SUMIFS(СВЦЭМ!$F$33:$F$776,СВЦЭМ!$A$33:$A$776,$A253,СВЦЭМ!$B$33:$B$776,L$226)+'СЕТ СН'!$F$15</f>
        <v>148.47565993000001</v>
      </c>
      <c r="M253" s="36">
        <f>SUMIFS(СВЦЭМ!$F$33:$F$776,СВЦЭМ!$A$33:$A$776,$A253,СВЦЭМ!$B$33:$B$776,M$226)+'СЕТ СН'!$F$15</f>
        <v>150.05846679000001</v>
      </c>
      <c r="N253" s="36">
        <f>SUMIFS(СВЦЭМ!$F$33:$F$776,СВЦЭМ!$A$33:$A$776,$A253,СВЦЭМ!$B$33:$B$776,N$226)+'СЕТ СН'!$F$15</f>
        <v>150.91581189999999</v>
      </c>
      <c r="O253" s="36">
        <f>SUMIFS(СВЦЭМ!$F$33:$F$776,СВЦЭМ!$A$33:$A$776,$A253,СВЦЭМ!$B$33:$B$776,O$226)+'СЕТ СН'!$F$15</f>
        <v>152.95865230000001</v>
      </c>
      <c r="P253" s="36">
        <f>SUMIFS(СВЦЭМ!$F$33:$F$776,СВЦЭМ!$A$33:$A$776,$A253,СВЦЭМ!$B$33:$B$776,P$226)+'СЕТ СН'!$F$15</f>
        <v>154.38968159999999</v>
      </c>
      <c r="Q253" s="36">
        <f>SUMIFS(СВЦЭМ!$F$33:$F$776,СВЦЭМ!$A$33:$A$776,$A253,СВЦЭМ!$B$33:$B$776,Q$226)+'СЕТ СН'!$F$15</f>
        <v>155.50174871999999</v>
      </c>
      <c r="R253" s="36">
        <f>SUMIFS(СВЦЭМ!$F$33:$F$776,СВЦЭМ!$A$33:$A$776,$A253,СВЦЭМ!$B$33:$B$776,R$226)+'СЕТ СН'!$F$15</f>
        <v>153.99475289</v>
      </c>
      <c r="S253" s="36">
        <f>SUMIFS(СВЦЭМ!$F$33:$F$776,СВЦЭМ!$A$33:$A$776,$A253,СВЦЭМ!$B$33:$B$776,S$226)+'СЕТ СН'!$F$15</f>
        <v>151.92798605999999</v>
      </c>
      <c r="T253" s="36">
        <f>SUMIFS(СВЦЭМ!$F$33:$F$776,СВЦЭМ!$A$33:$A$776,$A253,СВЦЭМ!$B$33:$B$776,T$226)+'СЕТ СН'!$F$15</f>
        <v>147.04909019999999</v>
      </c>
      <c r="U253" s="36">
        <f>SUMIFS(СВЦЭМ!$F$33:$F$776,СВЦЭМ!$A$33:$A$776,$A253,СВЦЭМ!$B$33:$B$776,U$226)+'СЕТ СН'!$F$15</f>
        <v>147.21041389000001</v>
      </c>
      <c r="V253" s="36">
        <f>SUMIFS(СВЦЭМ!$F$33:$F$776,СВЦЭМ!$A$33:$A$776,$A253,СВЦЭМ!$B$33:$B$776,V$226)+'СЕТ СН'!$F$15</f>
        <v>148.67538094</v>
      </c>
      <c r="W253" s="36">
        <f>SUMIFS(СВЦЭМ!$F$33:$F$776,СВЦЭМ!$A$33:$A$776,$A253,СВЦЭМ!$B$33:$B$776,W$226)+'СЕТ СН'!$F$15</f>
        <v>151.69654413999999</v>
      </c>
      <c r="X253" s="36">
        <f>SUMIFS(СВЦЭМ!$F$33:$F$776,СВЦЭМ!$A$33:$A$776,$A253,СВЦЭМ!$B$33:$B$776,X$226)+'СЕТ СН'!$F$15</f>
        <v>152.68062885000001</v>
      </c>
      <c r="Y253" s="36">
        <f>SUMIFS(СВЦЭМ!$F$33:$F$776,СВЦЭМ!$A$33:$A$776,$A253,СВЦЭМ!$B$33:$B$776,Y$226)+'СЕТ СН'!$F$15</f>
        <v>156.29271951999999</v>
      </c>
    </row>
    <row r="254" spans="1:25" ht="15.75" x14ac:dyDescent="0.2">
      <c r="A254" s="35">
        <f t="shared" si="6"/>
        <v>44224</v>
      </c>
      <c r="B254" s="36">
        <f>SUMIFS(СВЦЭМ!$F$33:$F$776,СВЦЭМ!$A$33:$A$776,$A254,СВЦЭМ!$B$33:$B$776,B$226)+'СЕТ СН'!$F$15</f>
        <v>153.80716717000001</v>
      </c>
      <c r="C254" s="36">
        <f>SUMIFS(СВЦЭМ!$F$33:$F$776,СВЦЭМ!$A$33:$A$776,$A254,СВЦЭМ!$B$33:$B$776,C$226)+'СЕТ СН'!$F$15</f>
        <v>161.69585269000001</v>
      </c>
      <c r="D254" s="36">
        <f>SUMIFS(СВЦЭМ!$F$33:$F$776,СВЦЭМ!$A$33:$A$776,$A254,СВЦЭМ!$B$33:$B$776,D$226)+'СЕТ СН'!$F$15</f>
        <v>166.47549326999999</v>
      </c>
      <c r="E254" s="36">
        <f>SUMIFS(СВЦЭМ!$F$33:$F$776,СВЦЭМ!$A$33:$A$776,$A254,СВЦЭМ!$B$33:$B$776,E$226)+'СЕТ СН'!$F$15</f>
        <v>167.05245708999999</v>
      </c>
      <c r="F254" s="36">
        <f>SUMIFS(СВЦЭМ!$F$33:$F$776,СВЦЭМ!$A$33:$A$776,$A254,СВЦЭМ!$B$33:$B$776,F$226)+'СЕТ СН'!$F$15</f>
        <v>168.50458226000001</v>
      </c>
      <c r="G254" s="36">
        <f>SUMIFS(СВЦЭМ!$F$33:$F$776,СВЦЭМ!$A$33:$A$776,$A254,СВЦЭМ!$B$33:$B$776,G$226)+'СЕТ СН'!$F$15</f>
        <v>166.43703819000001</v>
      </c>
      <c r="H254" s="36">
        <f>SUMIFS(СВЦЭМ!$F$33:$F$776,СВЦЭМ!$A$33:$A$776,$A254,СВЦЭМ!$B$33:$B$776,H$226)+'СЕТ СН'!$F$15</f>
        <v>160.99447556000001</v>
      </c>
      <c r="I254" s="36">
        <f>SUMIFS(СВЦЭМ!$F$33:$F$776,СВЦЭМ!$A$33:$A$776,$A254,СВЦЭМ!$B$33:$B$776,I$226)+'СЕТ СН'!$F$15</f>
        <v>157.56924063</v>
      </c>
      <c r="J254" s="36">
        <f>SUMIFS(СВЦЭМ!$F$33:$F$776,СВЦЭМ!$A$33:$A$776,$A254,СВЦЭМ!$B$33:$B$776,J$226)+'СЕТ СН'!$F$15</f>
        <v>154.86812878000001</v>
      </c>
      <c r="K254" s="36">
        <f>SUMIFS(СВЦЭМ!$F$33:$F$776,СВЦЭМ!$A$33:$A$776,$A254,СВЦЭМ!$B$33:$B$776,K$226)+'СЕТ СН'!$F$15</f>
        <v>153.25330375999999</v>
      </c>
      <c r="L254" s="36">
        <f>SUMIFS(СВЦЭМ!$F$33:$F$776,СВЦЭМ!$A$33:$A$776,$A254,СВЦЭМ!$B$33:$B$776,L$226)+'СЕТ СН'!$F$15</f>
        <v>152.5268341</v>
      </c>
      <c r="M254" s="36">
        <f>SUMIFS(СВЦЭМ!$F$33:$F$776,СВЦЭМ!$A$33:$A$776,$A254,СВЦЭМ!$B$33:$B$776,M$226)+'СЕТ СН'!$F$15</f>
        <v>153.64638054</v>
      </c>
      <c r="N254" s="36">
        <f>SUMIFS(СВЦЭМ!$F$33:$F$776,СВЦЭМ!$A$33:$A$776,$A254,СВЦЭМ!$B$33:$B$776,N$226)+'СЕТ СН'!$F$15</f>
        <v>154.49238503000001</v>
      </c>
      <c r="O254" s="36">
        <f>SUMIFS(СВЦЭМ!$F$33:$F$776,СВЦЭМ!$A$33:$A$776,$A254,СВЦЭМ!$B$33:$B$776,O$226)+'СЕТ СН'!$F$15</f>
        <v>153.09023941999999</v>
      </c>
      <c r="P254" s="36">
        <f>SUMIFS(СВЦЭМ!$F$33:$F$776,СВЦЭМ!$A$33:$A$776,$A254,СВЦЭМ!$B$33:$B$776,P$226)+'СЕТ СН'!$F$15</f>
        <v>153.84170929000001</v>
      </c>
      <c r="Q254" s="36">
        <f>SUMIFS(СВЦЭМ!$F$33:$F$776,СВЦЭМ!$A$33:$A$776,$A254,СВЦЭМ!$B$33:$B$776,Q$226)+'СЕТ СН'!$F$15</f>
        <v>154.26155746000001</v>
      </c>
      <c r="R254" s="36">
        <f>SUMIFS(СВЦЭМ!$F$33:$F$776,СВЦЭМ!$A$33:$A$776,$A254,СВЦЭМ!$B$33:$B$776,R$226)+'СЕТ СН'!$F$15</f>
        <v>153.61833722</v>
      </c>
      <c r="S254" s="36">
        <f>SUMIFS(СВЦЭМ!$F$33:$F$776,СВЦЭМ!$A$33:$A$776,$A254,СВЦЭМ!$B$33:$B$776,S$226)+'СЕТ СН'!$F$15</f>
        <v>152.06935392</v>
      </c>
      <c r="T254" s="36">
        <f>SUMIFS(СВЦЭМ!$F$33:$F$776,СВЦЭМ!$A$33:$A$776,$A254,СВЦЭМ!$B$33:$B$776,T$226)+'СЕТ СН'!$F$15</f>
        <v>148.63932539999999</v>
      </c>
      <c r="U254" s="36">
        <f>SUMIFS(СВЦЭМ!$F$33:$F$776,СВЦЭМ!$A$33:$A$776,$A254,СВЦЭМ!$B$33:$B$776,U$226)+'СЕТ СН'!$F$15</f>
        <v>148.72936529</v>
      </c>
      <c r="V254" s="36">
        <f>SUMIFS(СВЦЭМ!$F$33:$F$776,СВЦЭМ!$A$33:$A$776,$A254,СВЦЭМ!$B$33:$B$776,V$226)+'СЕТ СН'!$F$15</f>
        <v>149.97165767999999</v>
      </c>
      <c r="W254" s="36">
        <f>SUMIFS(СВЦЭМ!$F$33:$F$776,СВЦЭМ!$A$33:$A$776,$A254,СВЦЭМ!$B$33:$B$776,W$226)+'СЕТ СН'!$F$15</f>
        <v>151.79267884000001</v>
      </c>
      <c r="X254" s="36">
        <f>SUMIFS(СВЦЭМ!$F$33:$F$776,СВЦЭМ!$A$33:$A$776,$A254,СВЦЭМ!$B$33:$B$776,X$226)+'СЕТ СН'!$F$15</f>
        <v>151.67460792</v>
      </c>
      <c r="Y254" s="36">
        <f>SUMIFS(СВЦЭМ!$F$33:$F$776,СВЦЭМ!$A$33:$A$776,$A254,СВЦЭМ!$B$33:$B$776,Y$226)+'СЕТ СН'!$F$15</f>
        <v>154.74050571000001</v>
      </c>
    </row>
    <row r="255" spans="1:25" ht="15.75" x14ac:dyDescent="0.2">
      <c r="A255" s="35">
        <f t="shared" si="6"/>
        <v>44225</v>
      </c>
      <c r="B255" s="36">
        <f>SUMIFS(СВЦЭМ!$F$33:$F$776,СВЦЭМ!$A$33:$A$776,$A255,СВЦЭМ!$B$33:$B$776,B$226)+'СЕТ СН'!$F$15</f>
        <v>152.78454611000001</v>
      </c>
      <c r="C255" s="36">
        <f>SUMIFS(СВЦЭМ!$F$33:$F$776,СВЦЭМ!$A$33:$A$776,$A255,СВЦЭМ!$B$33:$B$776,C$226)+'СЕТ СН'!$F$15</f>
        <v>156.93106308</v>
      </c>
      <c r="D255" s="36">
        <f>SUMIFS(СВЦЭМ!$F$33:$F$776,СВЦЭМ!$A$33:$A$776,$A255,СВЦЭМ!$B$33:$B$776,D$226)+'СЕТ СН'!$F$15</f>
        <v>158.85218756</v>
      </c>
      <c r="E255" s="36">
        <f>SUMIFS(СВЦЭМ!$F$33:$F$776,СВЦЭМ!$A$33:$A$776,$A255,СВЦЭМ!$B$33:$B$776,E$226)+'СЕТ СН'!$F$15</f>
        <v>157.16680518000001</v>
      </c>
      <c r="F255" s="36">
        <f>SUMIFS(СВЦЭМ!$F$33:$F$776,СВЦЭМ!$A$33:$A$776,$A255,СВЦЭМ!$B$33:$B$776,F$226)+'СЕТ СН'!$F$15</f>
        <v>156.71147683000001</v>
      </c>
      <c r="G255" s="36">
        <f>SUMIFS(СВЦЭМ!$F$33:$F$776,СВЦЭМ!$A$33:$A$776,$A255,СВЦЭМ!$B$33:$B$776,G$226)+'СЕТ СН'!$F$15</f>
        <v>155.47834639999999</v>
      </c>
      <c r="H255" s="36">
        <f>SUMIFS(СВЦЭМ!$F$33:$F$776,СВЦЭМ!$A$33:$A$776,$A255,СВЦЭМ!$B$33:$B$776,H$226)+'СЕТ СН'!$F$15</f>
        <v>150.86885896999999</v>
      </c>
      <c r="I255" s="36">
        <f>SUMIFS(СВЦЭМ!$F$33:$F$776,СВЦЭМ!$A$33:$A$776,$A255,СВЦЭМ!$B$33:$B$776,I$226)+'СЕТ СН'!$F$15</f>
        <v>145.47974325000001</v>
      </c>
      <c r="J255" s="36">
        <f>SUMIFS(СВЦЭМ!$F$33:$F$776,СВЦЭМ!$A$33:$A$776,$A255,СВЦЭМ!$B$33:$B$776,J$226)+'СЕТ СН'!$F$15</f>
        <v>144.53882350999999</v>
      </c>
      <c r="K255" s="36">
        <f>SUMIFS(СВЦЭМ!$F$33:$F$776,СВЦЭМ!$A$33:$A$776,$A255,СВЦЭМ!$B$33:$B$776,K$226)+'СЕТ СН'!$F$15</f>
        <v>143.12039804</v>
      </c>
      <c r="L255" s="36">
        <f>SUMIFS(СВЦЭМ!$F$33:$F$776,СВЦЭМ!$A$33:$A$776,$A255,СВЦЭМ!$B$33:$B$776,L$226)+'СЕТ СН'!$F$15</f>
        <v>143.46226758</v>
      </c>
      <c r="M255" s="36">
        <f>SUMIFS(СВЦЭМ!$F$33:$F$776,СВЦЭМ!$A$33:$A$776,$A255,СВЦЭМ!$B$33:$B$776,M$226)+'СЕТ СН'!$F$15</f>
        <v>147.64667885</v>
      </c>
      <c r="N255" s="36">
        <f>SUMIFS(СВЦЭМ!$F$33:$F$776,СВЦЭМ!$A$33:$A$776,$A255,СВЦЭМ!$B$33:$B$776,N$226)+'СЕТ СН'!$F$15</f>
        <v>148.58242716000001</v>
      </c>
      <c r="O255" s="36">
        <f>SUMIFS(СВЦЭМ!$F$33:$F$776,СВЦЭМ!$A$33:$A$776,$A255,СВЦЭМ!$B$33:$B$776,O$226)+'СЕТ СН'!$F$15</f>
        <v>149.54475361999999</v>
      </c>
      <c r="P255" s="36">
        <f>SUMIFS(СВЦЭМ!$F$33:$F$776,СВЦЭМ!$A$33:$A$776,$A255,СВЦЭМ!$B$33:$B$776,P$226)+'СЕТ СН'!$F$15</f>
        <v>150.54167605000001</v>
      </c>
      <c r="Q255" s="36">
        <f>SUMIFS(СВЦЭМ!$F$33:$F$776,СВЦЭМ!$A$33:$A$776,$A255,СВЦЭМ!$B$33:$B$776,Q$226)+'СЕТ СН'!$F$15</f>
        <v>149.89832206</v>
      </c>
      <c r="R255" s="36">
        <f>SUMIFS(СВЦЭМ!$F$33:$F$776,СВЦЭМ!$A$33:$A$776,$A255,СВЦЭМ!$B$33:$B$776,R$226)+'СЕТ СН'!$F$15</f>
        <v>145.54712448999999</v>
      </c>
      <c r="S255" s="36">
        <f>SUMIFS(СВЦЭМ!$F$33:$F$776,СВЦЭМ!$A$33:$A$776,$A255,СВЦЭМ!$B$33:$B$776,S$226)+'СЕТ СН'!$F$15</f>
        <v>147.34328675</v>
      </c>
      <c r="T255" s="36">
        <f>SUMIFS(СВЦЭМ!$F$33:$F$776,СВЦЭМ!$A$33:$A$776,$A255,СВЦЭМ!$B$33:$B$776,T$226)+'СЕТ СН'!$F$15</f>
        <v>145.16360474999999</v>
      </c>
      <c r="U255" s="36">
        <f>SUMIFS(СВЦЭМ!$F$33:$F$776,СВЦЭМ!$A$33:$A$776,$A255,СВЦЭМ!$B$33:$B$776,U$226)+'СЕТ СН'!$F$15</f>
        <v>145.24890757</v>
      </c>
      <c r="V255" s="36">
        <f>SUMIFS(СВЦЭМ!$F$33:$F$776,СВЦЭМ!$A$33:$A$776,$A255,СВЦЭМ!$B$33:$B$776,V$226)+'СЕТ СН'!$F$15</f>
        <v>147.55472946</v>
      </c>
      <c r="W255" s="36">
        <f>SUMIFS(СВЦЭМ!$F$33:$F$776,СВЦЭМ!$A$33:$A$776,$A255,СВЦЭМ!$B$33:$B$776,W$226)+'СЕТ СН'!$F$15</f>
        <v>149.51207783000001</v>
      </c>
      <c r="X255" s="36">
        <f>SUMIFS(СВЦЭМ!$F$33:$F$776,СВЦЭМ!$A$33:$A$776,$A255,СВЦЭМ!$B$33:$B$776,X$226)+'СЕТ СН'!$F$15</f>
        <v>149.56124184999999</v>
      </c>
      <c r="Y255" s="36">
        <f>SUMIFS(СВЦЭМ!$F$33:$F$776,СВЦЭМ!$A$33:$A$776,$A255,СВЦЭМ!$B$33:$B$776,Y$226)+'СЕТ СН'!$F$15</f>
        <v>150.89779973</v>
      </c>
    </row>
    <row r="256" spans="1:25" ht="15.75" x14ac:dyDescent="0.2">
      <c r="A256" s="35">
        <f t="shared" si="6"/>
        <v>44226</v>
      </c>
      <c r="B256" s="36">
        <f>SUMIFS(СВЦЭМ!$F$33:$F$776,СВЦЭМ!$A$33:$A$776,$A256,СВЦЭМ!$B$33:$B$776,B$226)+'СЕТ СН'!$F$15</f>
        <v>149.72875445</v>
      </c>
      <c r="C256" s="36">
        <f>SUMIFS(СВЦЭМ!$F$33:$F$776,СВЦЭМ!$A$33:$A$776,$A256,СВЦЭМ!$B$33:$B$776,C$226)+'СЕТ СН'!$F$15</f>
        <v>154.75344883</v>
      </c>
      <c r="D256" s="36">
        <f>SUMIFS(СВЦЭМ!$F$33:$F$776,СВЦЭМ!$A$33:$A$776,$A256,СВЦЭМ!$B$33:$B$776,D$226)+'СЕТ СН'!$F$15</f>
        <v>157.41922018</v>
      </c>
      <c r="E256" s="36">
        <f>SUMIFS(СВЦЭМ!$F$33:$F$776,СВЦЭМ!$A$33:$A$776,$A256,СВЦЭМ!$B$33:$B$776,E$226)+'СЕТ СН'!$F$15</f>
        <v>158.15622504999999</v>
      </c>
      <c r="F256" s="36">
        <f>SUMIFS(СВЦЭМ!$F$33:$F$776,СВЦЭМ!$A$33:$A$776,$A256,СВЦЭМ!$B$33:$B$776,F$226)+'СЕТ СН'!$F$15</f>
        <v>160.23047581</v>
      </c>
      <c r="G256" s="36">
        <f>SUMIFS(СВЦЭМ!$F$33:$F$776,СВЦЭМ!$A$33:$A$776,$A256,СВЦЭМ!$B$33:$B$776,G$226)+'СЕТ СН'!$F$15</f>
        <v>159.56231672999999</v>
      </c>
      <c r="H256" s="36">
        <f>SUMIFS(СВЦЭМ!$F$33:$F$776,СВЦЭМ!$A$33:$A$776,$A256,СВЦЭМ!$B$33:$B$776,H$226)+'СЕТ СН'!$F$15</f>
        <v>157.82798754000001</v>
      </c>
      <c r="I256" s="36">
        <f>SUMIFS(СВЦЭМ!$F$33:$F$776,СВЦЭМ!$A$33:$A$776,$A256,СВЦЭМ!$B$33:$B$776,I$226)+'СЕТ СН'!$F$15</f>
        <v>154.49840502000001</v>
      </c>
      <c r="J256" s="36">
        <f>SUMIFS(СВЦЭМ!$F$33:$F$776,СВЦЭМ!$A$33:$A$776,$A256,СВЦЭМ!$B$33:$B$776,J$226)+'СЕТ СН'!$F$15</f>
        <v>151.89675127999999</v>
      </c>
      <c r="K256" s="36">
        <f>SUMIFS(СВЦЭМ!$F$33:$F$776,СВЦЭМ!$A$33:$A$776,$A256,СВЦЭМ!$B$33:$B$776,K$226)+'СЕТ СН'!$F$15</f>
        <v>149.22791591999999</v>
      </c>
      <c r="L256" s="36">
        <f>SUMIFS(СВЦЭМ!$F$33:$F$776,СВЦЭМ!$A$33:$A$776,$A256,СВЦЭМ!$B$33:$B$776,L$226)+'СЕТ СН'!$F$15</f>
        <v>147.00689166000001</v>
      </c>
      <c r="M256" s="36">
        <f>SUMIFS(СВЦЭМ!$F$33:$F$776,СВЦЭМ!$A$33:$A$776,$A256,СВЦЭМ!$B$33:$B$776,M$226)+'СЕТ СН'!$F$15</f>
        <v>147.27070338999999</v>
      </c>
      <c r="N256" s="36">
        <f>SUMIFS(СВЦЭМ!$F$33:$F$776,СВЦЭМ!$A$33:$A$776,$A256,СВЦЭМ!$B$33:$B$776,N$226)+'СЕТ СН'!$F$15</f>
        <v>147.05486980000001</v>
      </c>
      <c r="O256" s="36">
        <f>SUMIFS(СВЦЭМ!$F$33:$F$776,СВЦЭМ!$A$33:$A$776,$A256,СВЦЭМ!$B$33:$B$776,O$226)+'СЕТ СН'!$F$15</f>
        <v>147.60289284999999</v>
      </c>
      <c r="P256" s="36">
        <f>SUMIFS(СВЦЭМ!$F$33:$F$776,СВЦЭМ!$A$33:$A$776,$A256,СВЦЭМ!$B$33:$B$776,P$226)+'СЕТ СН'!$F$15</f>
        <v>150.38582231999999</v>
      </c>
      <c r="Q256" s="36">
        <f>SUMIFS(СВЦЭМ!$F$33:$F$776,СВЦЭМ!$A$33:$A$776,$A256,СВЦЭМ!$B$33:$B$776,Q$226)+'СЕТ СН'!$F$15</f>
        <v>151.49131925</v>
      </c>
      <c r="R256" s="36">
        <f>SUMIFS(СВЦЭМ!$F$33:$F$776,СВЦЭМ!$A$33:$A$776,$A256,СВЦЭМ!$B$33:$B$776,R$226)+'СЕТ СН'!$F$15</f>
        <v>148.98369210000001</v>
      </c>
      <c r="S256" s="36">
        <f>SUMIFS(СВЦЭМ!$F$33:$F$776,СВЦЭМ!$A$33:$A$776,$A256,СВЦЭМ!$B$33:$B$776,S$226)+'СЕТ СН'!$F$15</f>
        <v>147.76121086000001</v>
      </c>
      <c r="T256" s="36">
        <f>SUMIFS(СВЦЭМ!$F$33:$F$776,СВЦЭМ!$A$33:$A$776,$A256,СВЦЭМ!$B$33:$B$776,T$226)+'СЕТ СН'!$F$15</f>
        <v>145.99736440000001</v>
      </c>
      <c r="U256" s="36">
        <f>SUMIFS(СВЦЭМ!$F$33:$F$776,СВЦЭМ!$A$33:$A$776,$A256,СВЦЭМ!$B$33:$B$776,U$226)+'СЕТ СН'!$F$15</f>
        <v>145.32091466</v>
      </c>
      <c r="V256" s="36">
        <f>SUMIFS(СВЦЭМ!$F$33:$F$776,СВЦЭМ!$A$33:$A$776,$A256,СВЦЭМ!$B$33:$B$776,V$226)+'СЕТ СН'!$F$15</f>
        <v>148.04236349999999</v>
      </c>
      <c r="W256" s="36">
        <f>SUMIFS(СВЦЭМ!$F$33:$F$776,СВЦЭМ!$A$33:$A$776,$A256,СВЦЭМ!$B$33:$B$776,W$226)+'СЕТ СН'!$F$15</f>
        <v>149.04307739999999</v>
      </c>
      <c r="X256" s="36">
        <f>SUMIFS(СВЦЭМ!$F$33:$F$776,СВЦЭМ!$A$33:$A$776,$A256,СВЦЭМ!$B$33:$B$776,X$226)+'СЕТ СН'!$F$15</f>
        <v>151.35316552</v>
      </c>
      <c r="Y256" s="36">
        <f>SUMIFS(СВЦЭМ!$F$33:$F$776,СВЦЭМ!$A$33:$A$776,$A256,СВЦЭМ!$B$33:$B$776,Y$226)+'СЕТ СН'!$F$15</f>
        <v>154.70886333999999</v>
      </c>
    </row>
    <row r="257" spans="1:27" ht="15.75" x14ac:dyDescent="0.2">
      <c r="A257" s="35">
        <f t="shared" si="6"/>
        <v>44227</v>
      </c>
      <c r="B257" s="36">
        <f>SUMIFS(СВЦЭМ!$F$33:$F$776,СВЦЭМ!$A$33:$A$776,$A257,СВЦЭМ!$B$33:$B$776,B$226)+'СЕТ СН'!$F$15</f>
        <v>147.64388414999999</v>
      </c>
      <c r="C257" s="36">
        <f>SUMIFS(СВЦЭМ!$F$33:$F$776,СВЦЭМ!$A$33:$A$776,$A257,СВЦЭМ!$B$33:$B$776,C$226)+'СЕТ СН'!$F$15</f>
        <v>152.91208581999999</v>
      </c>
      <c r="D257" s="36">
        <f>SUMIFS(СВЦЭМ!$F$33:$F$776,СВЦЭМ!$A$33:$A$776,$A257,СВЦЭМ!$B$33:$B$776,D$226)+'СЕТ СН'!$F$15</f>
        <v>155.35695616999999</v>
      </c>
      <c r="E257" s="36">
        <f>SUMIFS(СВЦЭМ!$F$33:$F$776,СВЦЭМ!$A$33:$A$776,$A257,СВЦЭМ!$B$33:$B$776,E$226)+'СЕТ СН'!$F$15</f>
        <v>156.43923824999999</v>
      </c>
      <c r="F257" s="36">
        <f>SUMIFS(СВЦЭМ!$F$33:$F$776,СВЦЭМ!$A$33:$A$776,$A257,СВЦЭМ!$B$33:$B$776,F$226)+'СЕТ СН'!$F$15</f>
        <v>159.21082792999999</v>
      </c>
      <c r="G257" s="36">
        <f>SUMIFS(СВЦЭМ!$F$33:$F$776,СВЦЭМ!$A$33:$A$776,$A257,СВЦЭМ!$B$33:$B$776,G$226)+'СЕТ СН'!$F$15</f>
        <v>157.76787912</v>
      </c>
      <c r="H257" s="36">
        <f>SUMIFS(СВЦЭМ!$F$33:$F$776,СВЦЭМ!$A$33:$A$776,$A257,СВЦЭМ!$B$33:$B$776,H$226)+'СЕТ СН'!$F$15</f>
        <v>156.32832762999999</v>
      </c>
      <c r="I257" s="36">
        <f>SUMIFS(СВЦЭМ!$F$33:$F$776,СВЦЭМ!$A$33:$A$776,$A257,СВЦЭМ!$B$33:$B$776,I$226)+'СЕТ СН'!$F$15</f>
        <v>155.24272736</v>
      </c>
      <c r="J257" s="36">
        <f>SUMIFS(СВЦЭМ!$F$33:$F$776,СВЦЭМ!$A$33:$A$776,$A257,СВЦЭМ!$B$33:$B$776,J$226)+'СЕТ СН'!$F$15</f>
        <v>152.46353096000001</v>
      </c>
      <c r="K257" s="36">
        <f>SUMIFS(СВЦЭМ!$F$33:$F$776,СВЦЭМ!$A$33:$A$776,$A257,СВЦЭМ!$B$33:$B$776,K$226)+'СЕТ СН'!$F$15</f>
        <v>149.46620486</v>
      </c>
      <c r="L257" s="36">
        <f>SUMIFS(СВЦЭМ!$F$33:$F$776,СВЦЭМ!$A$33:$A$776,$A257,СВЦЭМ!$B$33:$B$776,L$226)+'СЕТ СН'!$F$15</f>
        <v>147.21749109999999</v>
      </c>
      <c r="M257" s="36">
        <f>SUMIFS(СВЦЭМ!$F$33:$F$776,СВЦЭМ!$A$33:$A$776,$A257,СВЦЭМ!$B$33:$B$776,M$226)+'СЕТ СН'!$F$15</f>
        <v>147.88929709999999</v>
      </c>
      <c r="N257" s="36">
        <f>SUMIFS(СВЦЭМ!$F$33:$F$776,СВЦЭМ!$A$33:$A$776,$A257,СВЦЭМ!$B$33:$B$776,N$226)+'СЕТ СН'!$F$15</f>
        <v>147.30637071999999</v>
      </c>
      <c r="O257" s="36">
        <f>SUMIFS(СВЦЭМ!$F$33:$F$776,СВЦЭМ!$A$33:$A$776,$A257,СВЦЭМ!$B$33:$B$776,O$226)+'СЕТ СН'!$F$15</f>
        <v>146.58700343999999</v>
      </c>
      <c r="P257" s="36">
        <f>SUMIFS(СВЦЭМ!$F$33:$F$776,СВЦЭМ!$A$33:$A$776,$A257,СВЦЭМ!$B$33:$B$776,P$226)+'СЕТ СН'!$F$15</f>
        <v>146.19486499999999</v>
      </c>
      <c r="Q257" s="36">
        <f>SUMIFS(СВЦЭМ!$F$33:$F$776,СВЦЭМ!$A$33:$A$776,$A257,СВЦЭМ!$B$33:$B$776,Q$226)+'СЕТ СН'!$F$15</f>
        <v>146.93618731000001</v>
      </c>
      <c r="R257" s="36">
        <f>SUMIFS(СВЦЭМ!$F$33:$F$776,СВЦЭМ!$A$33:$A$776,$A257,СВЦЭМ!$B$33:$B$776,R$226)+'СЕТ СН'!$F$15</f>
        <v>148.90419019999999</v>
      </c>
      <c r="S257" s="36">
        <f>SUMIFS(СВЦЭМ!$F$33:$F$776,СВЦЭМ!$A$33:$A$776,$A257,СВЦЭМ!$B$33:$B$776,S$226)+'СЕТ СН'!$F$15</f>
        <v>151.87168518999999</v>
      </c>
      <c r="T257" s="36">
        <f>SUMIFS(СВЦЭМ!$F$33:$F$776,СВЦЭМ!$A$33:$A$776,$A257,СВЦЭМ!$B$33:$B$776,T$226)+'СЕТ СН'!$F$15</f>
        <v>153.71269454</v>
      </c>
      <c r="U257" s="36">
        <f>SUMIFS(СВЦЭМ!$F$33:$F$776,СВЦЭМ!$A$33:$A$776,$A257,СВЦЭМ!$B$33:$B$776,U$226)+'СЕТ СН'!$F$15</f>
        <v>153.9120001</v>
      </c>
      <c r="V257" s="36">
        <f>SUMIFS(СВЦЭМ!$F$33:$F$776,СВЦЭМ!$A$33:$A$776,$A257,СВЦЭМ!$B$33:$B$776,V$226)+'СЕТ СН'!$F$15</f>
        <v>152.70324828</v>
      </c>
      <c r="W257" s="36">
        <f>SUMIFS(СВЦЭМ!$F$33:$F$776,СВЦЭМ!$A$33:$A$776,$A257,СВЦЭМ!$B$33:$B$776,W$226)+'СЕТ СН'!$F$15</f>
        <v>151.84267342000001</v>
      </c>
      <c r="X257" s="36">
        <f>SUMIFS(СВЦЭМ!$F$33:$F$776,СВЦЭМ!$A$33:$A$776,$A257,СВЦЭМ!$B$33:$B$776,X$226)+'СЕТ СН'!$F$15</f>
        <v>150.31224452000001</v>
      </c>
      <c r="Y257" s="36">
        <f>SUMIFS(СВЦЭМ!$F$33:$F$776,СВЦЭМ!$A$33:$A$776,$A257,СВЦЭМ!$B$33:$B$776,Y$226)+'СЕТ СН'!$F$15</f>
        <v>149.74251982999999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7" t="s">
        <v>7</v>
      </c>
      <c r="B259" s="130" t="s">
        <v>116</v>
      </c>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ht="12.75" hidden="1" customHeight="1" x14ac:dyDescent="0.2">
      <c r="A260" s="128"/>
      <c r="B260" s="133"/>
      <c r="C260" s="134"/>
      <c r="D260" s="134"/>
      <c r="E260" s="134"/>
      <c r="F260" s="134"/>
      <c r="G260" s="134"/>
      <c r="H260" s="134"/>
      <c r="I260" s="134"/>
      <c r="J260" s="134"/>
      <c r="K260" s="134"/>
      <c r="L260" s="134"/>
      <c r="M260" s="134"/>
      <c r="N260" s="134"/>
      <c r="O260" s="134"/>
      <c r="P260" s="134"/>
      <c r="Q260" s="134"/>
      <c r="R260" s="134"/>
      <c r="S260" s="134"/>
      <c r="T260" s="134"/>
      <c r="U260" s="134"/>
      <c r="V260" s="134"/>
      <c r="W260" s="134"/>
      <c r="X260" s="134"/>
      <c r="Y260" s="135"/>
    </row>
    <row r="261" spans="1:27" s="46" customFormat="1" ht="12.75" hidden="1" customHeight="1" x14ac:dyDescent="0.2">
      <c r="A261" s="12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01.01.2021</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44198</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44199</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44200</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44201</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44202</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44203</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44204</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44205</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44206</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44207</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44208</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44209</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44210</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44211</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44212</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44213</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44214</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44215</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44216</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44217</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44218</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44219</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44220</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44221</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44222</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44223</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44224</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44225</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44226</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44227</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7" t="s">
        <v>7</v>
      </c>
      <c r="B294" s="130" t="s">
        <v>117</v>
      </c>
      <c r="C294" s="131"/>
      <c r="D294" s="131"/>
      <c r="E294" s="131"/>
      <c r="F294" s="131"/>
      <c r="G294" s="131"/>
      <c r="H294" s="131"/>
      <c r="I294" s="131"/>
      <c r="J294" s="131"/>
      <c r="K294" s="131"/>
      <c r="L294" s="131"/>
      <c r="M294" s="131"/>
      <c r="N294" s="131"/>
      <c r="O294" s="131"/>
      <c r="P294" s="131"/>
      <c r="Q294" s="131"/>
      <c r="R294" s="131"/>
      <c r="S294" s="131"/>
      <c r="T294" s="131"/>
      <c r="U294" s="131"/>
      <c r="V294" s="131"/>
      <c r="W294" s="131"/>
      <c r="X294" s="131"/>
      <c r="Y294" s="132"/>
    </row>
    <row r="295" spans="1:27" ht="12.75" hidden="1" customHeight="1" x14ac:dyDescent="0.2">
      <c r="A295" s="128"/>
      <c r="B295" s="133"/>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5"/>
    </row>
    <row r="296" spans="1:27" s="46" customFormat="1" ht="12.75" hidden="1" customHeight="1" x14ac:dyDescent="0.2">
      <c r="A296" s="12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01.01.2021</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44198</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44199</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44200</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44201</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44202</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44203</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44204</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44205</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44206</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44207</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44208</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44209</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44210</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44211</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44212</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44213</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44214</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44215</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44216</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44217</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44218</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44219</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44220</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44221</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44222</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44223</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44224</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44225</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44226</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44227</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7" t="s">
        <v>7</v>
      </c>
      <c r="B330" s="130" t="s">
        <v>118</v>
      </c>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ht="12.75" hidden="1" customHeight="1" x14ac:dyDescent="0.2">
      <c r="A331" s="128"/>
      <c r="B331" s="133"/>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5"/>
    </row>
    <row r="332" spans="1:27" s="46" customFormat="1" ht="12.75" hidden="1" customHeight="1" x14ac:dyDescent="0.2">
      <c r="A332" s="12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01.01.2021</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44198</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44199</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44200</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44201</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44202</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44203</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44204</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44205</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44206</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44207</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44208</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44209</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44210</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44211</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44212</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44213</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44214</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44215</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44216</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44217</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44218</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44219</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44220</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44221</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44222</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44223</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44224</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44225</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44226</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44227</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7" t="s">
        <v>7</v>
      </c>
      <c r="B365" s="130" t="s">
        <v>119</v>
      </c>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ht="12.75" hidden="1" customHeight="1" x14ac:dyDescent="0.2">
      <c r="A366" s="128"/>
      <c r="B366" s="133"/>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5"/>
    </row>
    <row r="367" spans="1:27" s="46" customFormat="1" ht="12.75" hidden="1" customHeight="1" x14ac:dyDescent="0.2">
      <c r="A367" s="12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01.01.2021</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44198</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44199</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44200</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44201</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44202</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44203</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44204</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44205</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44206</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44207</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44208</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44209</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44210</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44211</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44212</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44213</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44214</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44215</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44216</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44217</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44218</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44219</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44220</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44221</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44222</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44223</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44224</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44225</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44226</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44227</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7" t="s">
        <v>7</v>
      </c>
      <c r="B400" s="130" t="s">
        <v>120</v>
      </c>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ht="12.75" hidden="1" customHeight="1" x14ac:dyDescent="0.2">
      <c r="A401" s="128"/>
      <c r="B401" s="133"/>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5"/>
    </row>
    <row r="402" spans="1:27" s="46" customFormat="1" ht="12.75" hidden="1" customHeight="1" x14ac:dyDescent="0.2">
      <c r="A402" s="12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01.01.2021</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44198</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44199</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44200</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44201</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44202</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44203</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44204</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44205</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44206</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44207</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44208</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44209</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44210</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44211</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44212</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44213</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44214</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44215</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44216</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44217</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44218</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44219</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44220</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44221</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44222</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44223</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44224</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44225</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44226</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44227</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7" t="s">
        <v>7</v>
      </c>
      <c r="B435" s="130" t="s">
        <v>121</v>
      </c>
      <c r="C435" s="131"/>
      <c r="D435" s="131"/>
      <c r="E435" s="131"/>
      <c r="F435" s="131"/>
      <c r="G435" s="131"/>
      <c r="H435" s="131"/>
      <c r="I435" s="131"/>
      <c r="J435" s="131"/>
      <c r="K435" s="131"/>
      <c r="L435" s="131"/>
      <c r="M435" s="131"/>
      <c r="N435" s="131"/>
      <c r="O435" s="131"/>
      <c r="P435" s="131"/>
      <c r="Q435" s="131"/>
      <c r="R435" s="131"/>
      <c r="S435" s="131"/>
      <c r="T435" s="131"/>
      <c r="U435" s="131"/>
      <c r="V435" s="131"/>
      <c r="W435" s="131"/>
      <c r="X435" s="131"/>
      <c r="Y435" s="132"/>
    </row>
    <row r="436" spans="1:27" ht="12.75" hidden="1" customHeight="1" x14ac:dyDescent="0.2">
      <c r="A436" s="128"/>
      <c r="B436" s="133"/>
      <c r="C436" s="134"/>
      <c r="D436" s="134"/>
      <c r="E436" s="134"/>
      <c r="F436" s="134"/>
      <c r="G436" s="134"/>
      <c r="H436" s="134"/>
      <c r="I436" s="134"/>
      <c r="J436" s="134"/>
      <c r="K436" s="134"/>
      <c r="L436" s="134"/>
      <c r="M436" s="134"/>
      <c r="N436" s="134"/>
      <c r="O436" s="134"/>
      <c r="P436" s="134"/>
      <c r="Q436" s="134"/>
      <c r="R436" s="134"/>
      <c r="S436" s="134"/>
      <c r="T436" s="134"/>
      <c r="U436" s="134"/>
      <c r="V436" s="134"/>
      <c r="W436" s="134"/>
      <c r="X436" s="134"/>
      <c r="Y436" s="135"/>
    </row>
    <row r="437" spans="1:27" s="46" customFormat="1" ht="12.75" hidden="1" customHeight="1" x14ac:dyDescent="0.2">
      <c r="A437" s="12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01.01.2021</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44198</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44199</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44200</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44201</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44202</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44203</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44204</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44205</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44206</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44207</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44208</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44209</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44210</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44211</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44212</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44213</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44214</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44215</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44216</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44217</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44218</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44219</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44220</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44221</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44222</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44223</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44224</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44225</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44226</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44227</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6" t="s">
        <v>122</v>
      </c>
      <c r="B471" s="156"/>
      <c r="C471" s="156"/>
      <c r="D471" s="156"/>
      <c r="E471" s="156"/>
      <c r="F471" s="156"/>
      <c r="G471" s="156"/>
      <c r="H471" s="156"/>
      <c r="I471" s="156"/>
      <c r="J471" s="156"/>
      <c r="K471" s="156"/>
      <c r="L471" s="157">
        <f>СВЦЭМ!$D$18+'СЕТ СН'!$F$17</f>
        <v>0</v>
      </c>
      <c r="M471" s="158"/>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8" t="s">
        <v>74</v>
      </c>
      <c r="B473" s="138"/>
      <c r="C473" s="138"/>
      <c r="D473" s="138"/>
      <c r="E473" s="138"/>
      <c r="F473" s="138"/>
      <c r="G473" s="138"/>
      <c r="H473" s="138"/>
      <c r="I473" s="138"/>
      <c r="J473" s="138"/>
      <c r="K473" s="138"/>
      <c r="L473" s="138"/>
      <c r="M473" s="138"/>
      <c r="N473" s="159">
        <f>СВЦЭМ!$D$12+'СЕТ СН'!$F$13</f>
        <v>515206.48942252714</v>
      </c>
      <c r="O473" s="160"/>
      <c r="P473" s="47"/>
      <c r="Q473" s="47"/>
      <c r="R473" s="47"/>
      <c r="S473" s="47"/>
      <c r="T473" s="47"/>
      <c r="U473" s="47"/>
      <c r="V473" s="47"/>
      <c r="W473" s="47"/>
      <c r="X473" s="47"/>
      <c r="Y473" s="47"/>
    </row>
    <row r="474" spans="1:26" ht="15.75" x14ac:dyDescent="0.2">
      <c r="A474" s="138"/>
      <c r="B474" s="138"/>
      <c r="C474" s="138"/>
      <c r="D474" s="138"/>
      <c r="E474" s="138"/>
      <c r="F474" s="138"/>
      <c r="G474" s="138"/>
      <c r="H474" s="138"/>
      <c r="I474" s="138"/>
      <c r="J474" s="138"/>
      <c r="K474" s="138"/>
      <c r="L474" s="138"/>
      <c r="M474" s="138"/>
      <c r="N474" s="161"/>
      <c r="O474" s="162"/>
      <c r="P474" s="47"/>
      <c r="Q474" s="47"/>
      <c r="R474" s="47"/>
      <c r="S474" s="47"/>
      <c r="T474" s="47"/>
      <c r="U474" s="47"/>
      <c r="V474" s="47"/>
      <c r="W474" s="47"/>
      <c r="X474" s="47"/>
      <c r="Y474" s="47"/>
    </row>
    <row r="475" spans="1:26" ht="15.75" x14ac:dyDescent="0.2">
      <c r="A475" s="138"/>
      <c r="B475" s="138"/>
      <c r="C475" s="138"/>
      <c r="D475" s="138"/>
      <c r="E475" s="138"/>
      <c r="F475" s="138"/>
      <c r="G475" s="138"/>
      <c r="H475" s="138"/>
      <c r="I475" s="138"/>
      <c r="J475" s="138"/>
      <c r="K475" s="138"/>
      <c r="L475" s="138"/>
      <c r="M475" s="138"/>
      <c r="N475" s="163"/>
      <c r="O475" s="164"/>
      <c r="P475" s="47"/>
      <c r="Q475" s="47"/>
      <c r="R475" s="47"/>
      <c r="S475" s="47"/>
      <c r="T475" s="47"/>
      <c r="U475" s="47"/>
      <c r="V475" s="47"/>
      <c r="W475" s="47"/>
      <c r="X475" s="47"/>
      <c r="Y475" s="47"/>
    </row>
    <row r="476" spans="1:26" ht="30" customHeight="1" x14ac:dyDescent="0.25"/>
    <row r="477" spans="1:26" ht="15.75" x14ac:dyDescent="0.25">
      <c r="A477" s="147" t="s">
        <v>138</v>
      </c>
      <c r="B477" s="148"/>
      <c r="C477" s="148"/>
      <c r="D477" s="148"/>
      <c r="E477" s="148"/>
      <c r="F477" s="148"/>
      <c r="G477" s="148"/>
      <c r="H477" s="148"/>
      <c r="I477" s="148"/>
      <c r="J477" s="148"/>
      <c r="K477" s="148"/>
      <c r="L477" s="148"/>
      <c r="M477" s="149"/>
      <c r="N477" s="139" t="s">
        <v>29</v>
      </c>
      <c r="O477" s="139"/>
      <c r="P477" s="139"/>
      <c r="Q477" s="139"/>
      <c r="R477" s="139"/>
      <c r="S477" s="139"/>
      <c r="T477" s="139"/>
      <c r="U477" s="139"/>
    </row>
    <row r="478" spans="1:26" ht="15.75" x14ac:dyDescent="0.25">
      <c r="A478" s="150"/>
      <c r="B478" s="151"/>
      <c r="C478" s="151"/>
      <c r="D478" s="151"/>
      <c r="E478" s="151"/>
      <c r="F478" s="151"/>
      <c r="G478" s="151"/>
      <c r="H478" s="151"/>
      <c r="I478" s="151"/>
      <c r="J478" s="151"/>
      <c r="K478" s="151"/>
      <c r="L478" s="151"/>
      <c r="M478" s="152"/>
      <c r="N478" s="140" t="s">
        <v>0</v>
      </c>
      <c r="O478" s="140"/>
      <c r="P478" s="140" t="s">
        <v>1</v>
      </c>
      <c r="Q478" s="140"/>
      <c r="R478" s="140" t="s">
        <v>2</v>
      </c>
      <c r="S478" s="140"/>
      <c r="T478" s="140" t="s">
        <v>3</v>
      </c>
      <c r="U478" s="140"/>
    </row>
    <row r="479" spans="1:26" ht="15.75" x14ac:dyDescent="0.25">
      <c r="A479" s="153"/>
      <c r="B479" s="154"/>
      <c r="C479" s="154"/>
      <c r="D479" s="154"/>
      <c r="E479" s="154"/>
      <c r="F479" s="154"/>
      <c r="G479" s="154"/>
      <c r="H479" s="154"/>
      <c r="I479" s="154"/>
      <c r="J479" s="154"/>
      <c r="K479" s="154"/>
      <c r="L479" s="154"/>
      <c r="M479" s="155"/>
      <c r="N479" s="146">
        <f>'СЕТ СН'!$F$7</f>
        <v>509348.01</v>
      </c>
      <c r="O479" s="146"/>
      <c r="P479" s="146">
        <f>'СЕТ СН'!$G$7</f>
        <v>848174.03</v>
      </c>
      <c r="Q479" s="146"/>
      <c r="R479" s="146">
        <f>'СЕТ СН'!$H$7</f>
        <v>852515.41</v>
      </c>
      <c r="S479" s="146"/>
      <c r="T479" s="146">
        <f>'СЕТ СН'!$I$7</f>
        <v>580682.93000000005</v>
      </c>
      <c r="U479" s="146"/>
    </row>
    <row r="482" spans="1:25" ht="15.75" x14ac:dyDescent="0.25">
      <c r="A482" s="147" t="s">
        <v>139</v>
      </c>
      <c r="B482" s="148"/>
      <c r="C482" s="148"/>
      <c r="D482" s="148"/>
      <c r="E482" s="148"/>
      <c r="F482" s="148"/>
      <c r="G482" s="148"/>
      <c r="H482" s="148"/>
      <c r="I482" s="148"/>
      <c r="J482" s="148"/>
      <c r="K482" s="148"/>
      <c r="L482" s="148"/>
      <c r="M482" s="149"/>
      <c r="N482" s="94" t="s">
        <v>140</v>
      </c>
      <c r="O482" s="95"/>
      <c r="T482" s="42"/>
      <c r="U482" s="42"/>
      <c r="V482" s="42"/>
      <c r="W482" s="42"/>
      <c r="X482" s="42"/>
      <c r="Y482" s="42"/>
    </row>
    <row r="483" spans="1:25" ht="15.75" x14ac:dyDescent="0.25">
      <c r="A483" s="150"/>
      <c r="B483" s="151"/>
      <c r="C483" s="151"/>
      <c r="D483" s="151"/>
      <c r="E483" s="151"/>
      <c r="F483" s="151"/>
      <c r="G483" s="151"/>
      <c r="H483" s="151"/>
      <c r="I483" s="151"/>
      <c r="J483" s="151"/>
      <c r="K483" s="151"/>
      <c r="L483" s="151"/>
      <c r="M483" s="152"/>
      <c r="N483" s="140" t="s">
        <v>145</v>
      </c>
      <c r="O483" s="140"/>
      <c r="T483" s="42"/>
      <c r="U483" s="42"/>
      <c r="V483" s="42"/>
      <c r="W483" s="42"/>
      <c r="X483" s="42"/>
      <c r="Y483" s="42"/>
    </row>
    <row r="484" spans="1:25" ht="15.75" x14ac:dyDescent="0.25">
      <c r="A484" s="153"/>
      <c r="B484" s="154"/>
      <c r="C484" s="154"/>
      <c r="D484" s="154"/>
      <c r="E484" s="154"/>
      <c r="F484" s="154"/>
      <c r="G484" s="154"/>
      <c r="H484" s="154"/>
      <c r="I484" s="154"/>
      <c r="J484" s="154"/>
      <c r="K484" s="154"/>
      <c r="L484" s="154"/>
      <c r="M484" s="155"/>
      <c r="N484" s="146">
        <f>'СЕТ СН'!$F$10</f>
        <v>192746.05</v>
      </c>
      <c r="O484" s="146"/>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133</v>
      </c>
      <c r="B5" s="90" t="s">
        <v>182</v>
      </c>
      <c r="C5" s="54">
        <v>44197</v>
      </c>
      <c r="D5" s="54">
        <v>44377</v>
      </c>
      <c r="E5" s="52" t="s">
        <v>20</v>
      </c>
      <c r="F5" s="52">
        <v>1041.4000000000001</v>
      </c>
      <c r="G5" s="52">
        <v>1914.5</v>
      </c>
      <c r="H5" s="52">
        <v>2019</v>
      </c>
      <c r="I5" s="52">
        <v>2240.0500000000002</v>
      </c>
    </row>
    <row r="6" spans="1:9" ht="60" x14ac:dyDescent="0.2">
      <c r="A6" s="53" t="s">
        <v>134</v>
      </c>
      <c r="B6" s="92" t="s">
        <v>182</v>
      </c>
      <c r="C6" s="54">
        <v>44197</v>
      </c>
      <c r="D6" s="54">
        <v>44377</v>
      </c>
      <c r="E6" s="52" t="s">
        <v>20</v>
      </c>
      <c r="F6" s="52">
        <v>50.06</v>
      </c>
      <c r="G6" s="52">
        <v>200.19</v>
      </c>
      <c r="H6" s="52">
        <v>246.9</v>
      </c>
      <c r="I6" s="52">
        <v>506.89</v>
      </c>
    </row>
    <row r="7" spans="1:9" ht="60" x14ac:dyDescent="0.2">
      <c r="A7" s="53" t="s">
        <v>135</v>
      </c>
      <c r="B7" s="92" t="s">
        <v>182</v>
      </c>
      <c r="C7" s="54">
        <v>44197</v>
      </c>
      <c r="D7" s="54">
        <v>44377</v>
      </c>
      <c r="E7" s="52" t="s">
        <v>21</v>
      </c>
      <c r="F7" s="52">
        <v>509348.01</v>
      </c>
      <c r="G7" s="52">
        <v>848174.03</v>
      </c>
      <c r="H7" s="52">
        <v>852515.41</v>
      </c>
      <c r="I7" s="52">
        <v>580682.93000000005</v>
      </c>
    </row>
    <row r="8" spans="1:9" ht="90" x14ac:dyDescent="0.2">
      <c r="A8" s="53" t="s">
        <v>144</v>
      </c>
      <c r="B8" s="93" t="s">
        <v>183</v>
      </c>
      <c r="C8" s="54">
        <v>44197</v>
      </c>
      <c r="D8" s="54">
        <v>44561</v>
      </c>
      <c r="E8" s="93" t="s">
        <v>143</v>
      </c>
      <c r="F8" s="97">
        <v>6.7699999999999996E-2</v>
      </c>
      <c r="G8" s="93"/>
      <c r="H8" s="93"/>
      <c r="I8" s="93"/>
    </row>
    <row r="9" spans="1:9" ht="75" x14ac:dyDescent="0.2">
      <c r="A9" s="53" t="s">
        <v>136</v>
      </c>
      <c r="B9" s="93" t="s">
        <v>141</v>
      </c>
      <c r="C9" s="54">
        <v>44197</v>
      </c>
      <c r="D9" s="54">
        <v>44227</v>
      </c>
      <c r="E9" s="93" t="s">
        <v>20</v>
      </c>
      <c r="F9" s="96" t="s">
        <v>184</v>
      </c>
      <c r="G9" s="93"/>
      <c r="H9" s="93"/>
      <c r="I9" s="93"/>
    </row>
    <row r="10" spans="1:9" ht="45" x14ac:dyDescent="0.2">
      <c r="A10" s="53" t="s">
        <v>142</v>
      </c>
      <c r="B10" s="93" t="s">
        <v>185</v>
      </c>
      <c r="C10" s="54">
        <v>44197</v>
      </c>
      <c r="D10" s="54">
        <v>44377</v>
      </c>
      <c r="E10" s="91" t="s">
        <v>21</v>
      </c>
      <c r="F10" s="91">
        <v>192746.05</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1xk7r/UsXtI44qUN+4QjOx0bEHU+p9c6Pb/J87J5cO440/Q6MFwPyG9+oGgchXnQGLp8AA72HrH58pdx8gfmbg==" saltValue="p14RbJCTbF1/IEaKET8FIA=="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8" t="s">
        <v>84</v>
      </c>
      <c r="B4" s="169"/>
      <c r="C4" s="63"/>
      <c r="D4" s="64" t="s">
        <v>85</v>
      </c>
    </row>
    <row r="5" spans="1:4" ht="15" customHeight="1" x14ac:dyDescent="0.2">
      <c r="A5" s="171" t="s">
        <v>86</v>
      </c>
      <c r="B5" s="172"/>
      <c r="C5" s="65"/>
      <c r="D5" s="66" t="s">
        <v>87</v>
      </c>
    </row>
    <row r="6" spans="1:4" ht="15" customHeight="1" x14ac:dyDescent="0.2">
      <c r="A6" s="168" t="s">
        <v>88</v>
      </c>
      <c r="B6" s="169"/>
      <c r="C6" s="67"/>
      <c r="D6" s="64" t="s">
        <v>146</v>
      </c>
    </row>
    <row r="7" spans="1:4" ht="15" customHeight="1" x14ac:dyDescent="0.2">
      <c r="A7" s="168" t="s">
        <v>89</v>
      </c>
      <c r="B7" s="169"/>
      <c r="C7" s="67"/>
      <c r="D7" s="64" t="s">
        <v>150</v>
      </c>
    </row>
    <row r="8" spans="1:4" ht="15" customHeight="1" x14ac:dyDescent="0.2">
      <c r="A8" s="170" t="s">
        <v>90</v>
      </c>
      <c r="B8" s="170"/>
      <c r="C8" s="102"/>
      <c r="D8" s="68"/>
    </row>
    <row r="9" spans="1:4" ht="15" customHeight="1" x14ac:dyDescent="0.2">
      <c r="A9" s="69" t="s">
        <v>91</v>
      </c>
      <c r="B9" s="70"/>
      <c r="C9" s="71"/>
      <c r="D9" s="72"/>
    </row>
    <row r="10" spans="1:4" ht="30" customHeight="1" x14ac:dyDescent="0.2">
      <c r="A10" s="173" t="s">
        <v>92</v>
      </c>
      <c r="B10" s="174"/>
      <c r="C10" s="73"/>
      <c r="D10" s="74">
        <v>6.6820392799999997</v>
      </c>
    </row>
    <row r="11" spans="1:4" ht="66" customHeight="1" x14ac:dyDescent="0.2">
      <c r="A11" s="173" t="s">
        <v>93</v>
      </c>
      <c r="B11" s="174"/>
      <c r="C11" s="73"/>
      <c r="D11" s="74">
        <v>1045.94935192</v>
      </c>
    </row>
    <row r="12" spans="1:4" ht="30" customHeight="1" x14ac:dyDescent="0.2">
      <c r="A12" s="173" t="s">
        <v>94</v>
      </c>
      <c r="B12" s="174"/>
      <c r="C12" s="73"/>
      <c r="D12" s="75">
        <v>515206.48942252714</v>
      </c>
    </row>
    <row r="13" spans="1:4" ht="30" customHeight="1" x14ac:dyDescent="0.2">
      <c r="A13" s="173" t="s">
        <v>95</v>
      </c>
      <c r="B13" s="174"/>
      <c r="C13" s="73"/>
      <c r="D13" s="76"/>
    </row>
    <row r="14" spans="1:4" ht="15" customHeight="1" x14ac:dyDescent="0.2">
      <c r="A14" s="175" t="s">
        <v>96</v>
      </c>
      <c r="B14" s="176"/>
      <c r="C14" s="73"/>
      <c r="D14" s="74">
        <v>1083.30328891</v>
      </c>
    </row>
    <row r="15" spans="1:4" ht="15" customHeight="1" x14ac:dyDescent="0.2">
      <c r="A15" s="175" t="s">
        <v>97</v>
      </c>
      <c r="B15" s="176"/>
      <c r="C15" s="73"/>
      <c r="D15" s="74">
        <v>1747.18505521</v>
      </c>
    </row>
    <row r="16" spans="1:4" ht="15" customHeight="1" x14ac:dyDescent="0.2">
      <c r="A16" s="175" t="s">
        <v>98</v>
      </c>
      <c r="B16" s="176"/>
      <c r="C16" s="73"/>
      <c r="D16" s="74">
        <v>2786.2972102600002</v>
      </c>
    </row>
    <row r="17" spans="1:6" ht="15" customHeight="1" x14ac:dyDescent="0.2">
      <c r="A17" s="175" t="s">
        <v>99</v>
      </c>
      <c r="B17" s="176"/>
      <c r="C17" s="73"/>
      <c r="D17" s="74">
        <v>2140.7451841400002</v>
      </c>
    </row>
    <row r="18" spans="1:6" ht="52.5" customHeight="1" x14ac:dyDescent="0.2">
      <c r="A18" s="173" t="s">
        <v>100</v>
      </c>
      <c r="B18" s="174"/>
      <c r="C18" s="73"/>
      <c r="D18" s="74">
        <v>0</v>
      </c>
    </row>
    <row r="19" spans="1:6" ht="15" customHeight="1" x14ac:dyDescent="0.2">
      <c r="A19" s="69" t="s">
        <v>101</v>
      </c>
      <c r="B19" s="70"/>
      <c r="C19" s="77"/>
      <c r="D19" s="78"/>
    </row>
    <row r="20" spans="1:6" ht="30" customHeight="1" x14ac:dyDescent="0.2">
      <c r="A20" s="173" t="s">
        <v>102</v>
      </c>
      <c r="B20" s="174"/>
      <c r="C20" s="73"/>
      <c r="D20" s="79">
        <v>1242.713</v>
      </c>
    </row>
    <row r="21" spans="1:6" ht="30" customHeight="1" x14ac:dyDescent="0.2">
      <c r="A21" s="173" t="s">
        <v>103</v>
      </c>
      <c r="B21" s="174"/>
      <c r="C21" s="80"/>
      <c r="D21" s="79">
        <v>1.7490000000000001</v>
      </c>
    </row>
    <row r="22" spans="1:6" ht="15" customHeight="1" x14ac:dyDescent="0.2">
      <c r="A22" s="69" t="s">
        <v>104</v>
      </c>
      <c r="B22" s="70"/>
      <c r="C22" s="77"/>
      <c r="D22" s="78"/>
    </row>
    <row r="23" spans="1:6" ht="15" customHeight="1" x14ac:dyDescent="0.25">
      <c r="A23" s="173" t="s">
        <v>105</v>
      </c>
      <c r="B23" s="174"/>
      <c r="C23" s="81"/>
      <c r="D23" s="76"/>
    </row>
    <row r="24" spans="1:6" ht="15" customHeight="1" x14ac:dyDescent="0.25">
      <c r="A24" s="175" t="s">
        <v>96</v>
      </c>
      <c r="B24" s="176"/>
      <c r="C24" s="81"/>
      <c r="D24" s="82">
        <v>0</v>
      </c>
    </row>
    <row r="25" spans="1:6" ht="15" customHeight="1" x14ac:dyDescent="0.25">
      <c r="A25" s="175" t="s">
        <v>97</v>
      </c>
      <c r="B25" s="176"/>
      <c r="C25" s="81"/>
      <c r="D25" s="82">
        <v>1.387639181055E-3</v>
      </c>
    </row>
    <row r="26" spans="1:6" ht="15" customHeight="1" x14ac:dyDescent="0.25">
      <c r="A26" s="175" t="s">
        <v>98</v>
      </c>
      <c r="B26" s="176"/>
      <c r="C26" s="81"/>
      <c r="D26" s="82">
        <v>3.445072808366E-3</v>
      </c>
    </row>
    <row r="27" spans="1:6" ht="15" customHeight="1" x14ac:dyDescent="0.25">
      <c r="A27" s="175" t="s">
        <v>99</v>
      </c>
      <c r="B27" s="176"/>
      <c r="C27" s="81"/>
      <c r="D27" s="82">
        <v>2.1666579950789999E-3</v>
      </c>
    </row>
    <row r="29" spans="1:6" x14ac:dyDescent="0.2">
      <c r="A29" s="58" t="s">
        <v>106</v>
      </c>
      <c r="B29" s="59"/>
      <c r="C29" s="59"/>
      <c r="D29" s="56"/>
      <c r="E29" s="56"/>
      <c r="F29" s="60"/>
    </row>
    <row r="30" spans="1:6" ht="280.5" customHeight="1" x14ac:dyDescent="0.2">
      <c r="A30" s="177" t="s">
        <v>7</v>
      </c>
      <c r="B30" s="177" t="s">
        <v>107</v>
      </c>
      <c r="C30" s="57" t="s">
        <v>108</v>
      </c>
      <c r="D30" s="57" t="s">
        <v>109</v>
      </c>
      <c r="E30" s="57" t="s">
        <v>110</v>
      </c>
      <c r="F30" s="57" t="s">
        <v>111</v>
      </c>
    </row>
    <row r="31" spans="1:6" x14ac:dyDescent="0.2">
      <c r="A31" s="178"/>
      <c r="B31" s="178"/>
      <c r="C31" s="57" t="s">
        <v>112</v>
      </c>
      <c r="D31" s="57" t="s">
        <v>112</v>
      </c>
      <c r="E31" s="98" t="s">
        <v>112</v>
      </c>
      <c r="F31" s="98" t="s">
        <v>112</v>
      </c>
    </row>
    <row r="32" spans="1:6" ht="30.75" customHeight="1" x14ac:dyDescent="0.2">
      <c r="A32" s="99"/>
      <c r="B32" s="99"/>
      <c r="C32" s="99"/>
      <c r="D32" s="99"/>
      <c r="E32" s="100"/>
      <c r="F32" s="101"/>
    </row>
    <row r="33" spans="1:6" ht="12.75" customHeight="1" x14ac:dyDescent="0.2">
      <c r="A33" s="83" t="s">
        <v>151</v>
      </c>
      <c r="B33" s="83">
        <v>1</v>
      </c>
      <c r="C33" s="84">
        <v>1025.6244613599999</v>
      </c>
      <c r="D33" s="84">
        <v>1012.80726598</v>
      </c>
      <c r="E33" s="84">
        <v>151.03505913000001</v>
      </c>
      <c r="F33" s="84">
        <v>151.03505913000001</v>
      </c>
    </row>
    <row r="34" spans="1:6" ht="12.75" customHeight="1" x14ac:dyDescent="0.2">
      <c r="A34" s="83" t="s">
        <v>151</v>
      </c>
      <c r="B34" s="83">
        <v>2</v>
      </c>
      <c r="C34" s="84">
        <v>1045.0169977400001</v>
      </c>
      <c r="D34" s="84">
        <v>1036.4134431800001</v>
      </c>
      <c r="E34" s="84">
        <v>154.55533439999999</v>
      </c>
      <c r="F34" s="84">
        <v>154.55533439999999</v>
      </c>
    </row>
    <row r="35" spans="1:6" ht="12.75" customHeight="1" x14ac:dyDescent="0.2">
      <c r="A35" s="83" t="s">
        <v>151</v>
      </c>
      <c r="B35" s="83">
        <v>3</v>
      </c>
      <c r="C35" s="84">
        <v>1016.95491578</v>
      </c>
      <c r="D35" s="84">
        <v>1008.31453433</v>
      </c>
      <c r="E35" s="84">
        <v>150.36507974</v>
      </c>
      <c r="F35" s="84">
        <v>150.36507974</v>
      </c>
    </row>
    <row r="36" spans="1:6" ht="12.75" customHeight="1" x14ac:dyDescent="0.2">
      <c r="A36" s="83" t="s">
        <v>151</v>
      </c>
      <c r="B36" s="83">
        <v>4</v>
      </c>
      <c r="C36" s="84">
        <v>1017.6749154399999</v>
      </c>
      <c r="D36" s="84">
        <v>1008.96634102</v>
      </c>
      <c r="E36" s="84">
        <v>150.46228052999999</v>
      </c>
      <c r="F36" s="84">
        <v>150.46228052999999</v>
      </c>
    </row>
    <row r="37" spans="1:6" ht="12.75" customHeight="1" x14ac:dyDescent="0.2">
      <c r="A37" s="83" t="s">
        <v>151</v>
      </c>
      <c r="B37" s="83">
        <v>5</v>
      </c>
      <c r="C37" s="84">
        <v>1002.61823937</v>
      </c>
      <c r="D37" s="84">
        <v>992.33198416000005</v>
      </c>
      <c r="E37" s="84">
        <v>147.98167917999999</v>
      </c>
      <c r="F37" s="84">
        <v>147.98167917999999</v>
      </c>
    </row>
    <row r="38" spans="1:6" ht="12.75" customHeight="1" x14ac:dyDescent="0.2">
      <c r="A38" s="83" t="s">
        <v>151</v>
      </c>
      <c r="B38" s="83">
        <v>6</v>
      </c>
      <c r="C38" s="84">
        <v>1006.37783626</v>
      </c>
      <c r="D38" s="84">
        <v>996.46210670000005</v>
      </c>
      <c r="E38" s="84">
        <v>148.59758442</v>
      </c>
      <c r="F38" s="84">
        <v>148.59758442</v>
      </c>
    </row>
    <row r="39" spans="1:6" ht="12.75" customHeight="1" x14ac:dyDescent="0.2">
      <c r="A39" s="83" t="s">
        <v>151</v>
      </c>
      <c r="B39" s="83">
        <v>7</v>
      </c>
      <c r="C39" s="84">
        <v>1034.3788107400001</v>
      </c>
      <c r="D39" s="84">
        <v>1024.81575746</v>
      </c>
      <c r="E39" s="84">
        <v>152.8258275</v>
      </c>
      <c r="F39" s="84">
        <v>152.8258275</v>
      </c>
    </row>
    <row r="40" spans="1:6" ht="12.75" customHeight="1" x14ac:dyDescent="0.2">
      <c r="A40" s="83" t="s">
        <v>151</v>
      </c>
      <c r="B40" s="83">
        <v>8</v>
      </c>
      <c r="C40" s="84">
        <v>1028.08947491</v>
      </c>
      <c r="D40" s="84">
        <v>1017.5734115499999</v>
      </c>
      <c r="E40" s="84">
        <v>151.74581140999999</v>
      </c>
      <c r="F40" s="84">
        <v>151.74581140999999</v>
      </c>
    </row>
    <row r="41" spans="1:6" ht="12.75" customHeight="1" x14ac:dyDescent="0.2">
      <c r="A41" s="83" t="s">
        <v>151</v>
      </c>
      <c r="B41" s="83">
        <v>9</v>
      </c>
      <c r="C41" s="84">
        <v>1022.17565013</v>
      </c>
      <c r="D41" s="84">
        <v>1013.32593608</v>
      </c>
      <c r="E41" s="84">
        <v>151.1124059</v>
      </c>
      <c r="F41" s="84">
        <v>151.1124059</v>
      </c>
    </row>
    <row r="42" spans="1:6" ht="12.75" customHeight="1" x14ac:dyDescent="0.2">
      <c r="A42" s="83" t="s">
        <v>151</v>
      </c>
      <c r="B42" s="83">
        <v>10</v>
      </c>
      <c r="C42" s="84">
        <v>1000.56169371</v>
      </c>
      <c r="D42" s="84">
        <v>995.56390780000004</v>
      </c>
      <c r="E42" s="84">
        <v>148.46364034999999</v>
      </c>
      <c r="F42" s="84">
        <v>148.46364034999999</v>
      </c>
    </row>
    <row r="43" spans="1:6" ht="12.75" customHeight="1" x14ac:dyDescent="0.2">
      <c r="A43" s="83" t="s">
        <v>151</v>
      </c>
      <c r="B43" s="83">
        <v>11</v>
      </c>
      <c r="C43" s="84">
        <v>993.26604269999996</v>
      </c>
      <c r="D43" s="84">
        <v>983.77080851000005</v>
      </c>
      <c r="E43" s="84">
        <v>146.70499237000001</v>
      </c>
      <c r="F43" s="84">
        <v>146.70499237000001</v>
      </c>
    </row>
    <row r="44" spans="1:6" ht="12.75" customHeight="1" x14ac:dyDescent="0.2">
      <c r="A44" s="83" t="s">
        <v>151</v>
      </c>
      <c r="B44" s="83">
        <v>12</v>
      </c>
      <c r="C44" s="84">
        <v>984.28915049</v>
      </c>
      <c r="D44" s="84">
        <v>975.93324747999998</v>
      </c>
      <c r="E44" s="84">
        <v>145.53621473000001</v>
      </c>
      <c r="F44" s="84">
        <v>145.53621473000001</v>
      </c>
    </row>
    <row r="45" spans="1:6" ht="12.75" customHeight="1" x14ac:dyDescent="0.2">
      <c r="A45" s="83" t="s">
        <v>151</v>
      </c>
      <c r="B45" s="83">
        <v>13</v>
      </c>
      <c r="C45" s="84">
        <v>993.42159962000005</v>
      </c>
      <c r="D45" s="84">
        <v>983.36114592000001</v>
      </c>
      <c r="E45" s="84">
        <v>146.64390137000001</v>
      </c>
      <c r="F45" s="84">
        <v>146.64390137000001</v>
      </c>
    </row>
    <row r="46" spans="1:6" ht="12.75" customHeight="1" x14ac:dyDescent="0.2">
      <c r="A46" s="83" t="s">
        <v>151</v>
      </c>
      <c r="B46" s="83">
        <v>14</v>
      </c>
      <c r="C46" s="84">
        <v>993.48197871000002</v>
      </c>
      <c r="D46" s="84">
        <v>985.56884531000003</v>
      </c>
      <c r="E46" s="84">
        <v>146.97312492</v>
      </c>
      <c r="F46" s="84">
        <v>146.97312492</v>
      </c>
    </row>
    <row r="47" spans="1:6" ht="12.75" customHeight="1" x14ac:dyDescent="0.2">
      <c r="A47" s="83" t="s">
        <v>151</v>
      </c>
      <c r="B47" s="83">
        <v>15</v>
      </c>
      <c r="C47" s="84">
        <v>1008.67051108</v>
      </c>
      <c r="D47" s="84">
        <v>1007.91804073</v>
      </c>
      <c r="E47" s="84">
        <v>150.30595256000001</v>
      </c>
      <c r="F47" s="84">
        <v>150.30595256000001</v>
      </c>
    </row>
    <row r="48" spans="1:6" ht="12.75" customHeight="1" x14ac:dyDescent="0.2">
      <c r="A48" s="83" t="s">
        <v>151</v>
      </c>
      <c r="B48" s="83">
        <v>16</v>
      </c>
      <c r="C48" s="84">
        <v>1015.25447975</v>
      </c>
      <c r="D48" s="84">
        <v>1007.32111969</v>
      </c>
      <c r="E48" s="84">
        <v>150.21693661</v>
      </c>
      <c r="F48" s="84">
        <v>150.21693661</v>
      </c>
    </row>
    <row r="49" spans="1:6" ht="12.75" customHeight="1" x14ac:dyDescent="0.2">
      <c r="A49" s="83" t="s">
        <v>151</v>
      </c>
      <c r="B49" s="83">
        <v>17</v>
      </c>
      <c r="C49" s="84">
        <v>991.55565938999996</v>
      </c>
      <c r="D49" s="84">
        <v>986.25672721000001</v>
      </c>
      <c r="E49" s="84">
        <v>147.07570543</v>
      </c>
      <c r="F49" s="84">
        <v>147.07570543</v>
      </c>
    </row>
    <row r="50" spans="1:6" ht="12.75" customHeight="1" x14ac:dyDescent="0.2">
      <c r="A50" s="83" t="s">
        <v>151</v>
      </c>
      <c r="B50" s="83">
        <v>18</v>
      </c>
      <c r="C50" s="84">
        <v>969.20623615</v>
      </c>
      <c r="D50" s="84">
        <v>966.09924738999996</v>
      </c>
      <c r="E50" s="84">
        <v>144.06971776</v>
      </c>
      <c r="F50" s="84">
        <v>144.06971776</v>
      </c>
    </row>
    <row r="51" spans="1:6" ht="12.75" customHeight="1" x14ac:dyDescent="0.2">
      <c r="A51" s="83" t="s">
        <v>151</v>
      </c>
      <c r="B51" s="83">
        <v>19</v>
      </c>
      <c r="C51" s="84">
        <v>957.69434206000005</v>
      </c>
      <c r="D51" s="84">
        <v>955.49179458000003</v>
      </c>
      <c r="E51" s="84">
        <v>142.48787952000001</v>
      </c>
      <c r="F51" s="84">
        <v>142.48787952000001</v>
      </c>
    </row>
    <row r="52" spans="1:6" ht="12.75" customHeight="1" x14ac:dyDescent="0.2">
      <c r="A52" s="83" t="s">
        <v>151</v>
      </c>
      <c r="B52" s="83">
        <v>20</v>
      </c>
      <c r="C52" s="84">
        <v>955.36813381000002</v>
      </c>
      <c r="D52" s="84">
        <v>947.72366456999998</v>
      </c>
      <c r="E52" s="84">
        <v>141.32945577999999</v>
      </c>
      <c r="F52" s="84">
        <v>141.32945577999999</v>
      </c>
    </row>
    <row r="53" spans="1:6" ht="12.75" customHeight="1" x14ac:dyDescent="0.2">
      <c r="A53" s="83" t="s">
        <v>151</v>
      </c>
      <c r="B53" s="83">
        <v>21</v>
      </c>
      <c r="C53" s="84">
        <v>945.92673080999998</v>
      </c>
      <c r="D53" s="84">
        <v>939.26552535999997</v>
      </c>
      <c r="E53" s="84">
        <v>140.06813431</v>
      </c>
      <c r="F53" s="84">
        <v>140.06813431</v>
      </c>
    </row>
    <row r="54" spans="1:6" ht="12.75" customHeight="1" x14ac:dyDescent="0.2">
      <c r="A54" s="83" t="s">
        <v>151</v>
      </c>
      <c r="B54" s="83">
        <v>22</v>
      </c>
      <c r="C54" s="84">
        <v>957.18583892000004</v>
      </c>
      <c r="D54" s="84">
        <v>950.67592488000003</v>
      </c>
      <c r="E54" s="84">
        <v>141.76971211</v>
      </c>
      <c r="F54" s="84">
        <v>141.76971211</v>
      </c>
    </row>
    <row r="55" spans="1:6" ht="12.75" customHeight="1" x14ac:dyDescent="0.2">
      <c r="A55" s="83" t="s">
        <v>151</v>
      </c>
      <c r="B55" s="83">
        <v>23</v>
      </c>
      <c r="C55" s="84">
        <v>969.08219312000006</v>
      </c>
      <c r="D55" s="84">
        <v>962.72735440999998</v>
      </c>
      <c r="E55" s="84">
        <v>143.56688363000001</v>
      </c>
      <c r="F55" s="84">
        <v>143.56688363000001</v>
      </c>
    </row>
    <row r="56" spans="1:6" ht="12.75" customHeight="1" x14ac:dyDescent="0.2">
      <c r="A56" s="83" t="s">
        <v>151</v>
      </c>
      <c r="B56" s="83">
        <v>24</v>
      </c>
      <c r="C56" s="84">
        <v>972.24971258000005</v>
      </c>
      <c r="D56" s="84">
        <v>966.00927782999997</v>
      </c>
      <c r="E56" s="84">
        <v>144.05630102999999</v>
      </c>
      <c r="F56" s="84">
        <v>144.05630102999999</v>
      </c>
    </row>
    <row r="57" spans="1:6" ht="12.75" customHeight="1" x14ac:dyDescent="0.2">
      <c r="A57" s="83" t="s">
        <v>152</v>
      </c>
      <c r="B57" s="83">
        <v>1</v>
      </c>
      <c r="C57" s="84">
        <v>1011.05336073</v>
      </c>
      <c r="D57" s="84">
        <v>1001.84189779</v>
      </c>
      <c r="E57" s="84">
        <v>149.39984670000001</v>
      </c>
      <c r="F57" s="84">
        <v>149.39984670000001</v>
      </c>
    </row>
    <row r="58" spans="1:6" ht="12.75" customHeight="1" x14ac:dyDescent="0.2">
      <c r="A58" s="83" t="s">
        <v>152</v>
      </c>
      <c r="B58" s="83">
        <v>2</v>
      </c>
      <c r="C58" s="84">
        <v>1029.7861017099999</v>
      </c>
      <c r="D58" s="84">
        <v>1021.68115926</v>
      </c>
      <c r="E58" s="84">
        <v>152.35838000000001</v>
      </c>
      <c r="F58" s="84">
        <v>152.35838000000001</v>
      </c>
    </row>
    <row r="59" spans="1:6" ht="12.75" customHeight="1" x14ac:dyDescent="0.2">
      <c r="A59" s="83" t="s">
        <v>152</v>
      </c>
      <c r="B59" s="83">
        <v>3</v>
      </c>
      <c r="C59" s="84">
        <v>1043.1137564600001</v>
      </c>
      <c r="D59" s="84">
        <v>1034.6112407999999</v>
      </c>
      <c r="E59" s="84">
        <v>154.28658064999999</v>
      </c>
      <c r="F59" s="84">
        <v>154.28658064999999</v>
      </c>
    </row>
    <row r="60" spans="1:6" ht="12.75" customHeight="1" x14ac:dyDescent="0.2">
      <c r="A60" s="83" t="s">
        <v>152</v>
      </c>
      <c r="B60" s="83">
        <v>4</v>
      </c>
      <c r="C60" s="84">
        <v>1069.3177087199999</v>
      </c>
      <c r="D60" s="84">
        <v>1060.6635781099999</v>
      </c>
      <c r="E60" s="84">
        <v>158.17163997</v>
      </c>
      <c r="F60" s="84">
        <v>158.17163997</v>
      </c>
    </row>
    <row r="61" spans="1:6" ht="12.75" customHeight="1" x14ac:dyDescent="0.2">
      <c r="A61" s="83" t="s">
        <v>152</v>
      </c>
      <c r="B61" s="83">
        <v>5</v>
      </c>
      <c r="C61" s="84">
        <v>1044.0519536700001</v>
      </c>
      <c r="D61" s="84">
        <v>1042.3596068300001</v>
      </c>
      <c r="E61" s="84">
        <v>155.44205708000001</v>
      </c>
      <c r="F61" s="84">
        <v>155.44205708000001</v>
      </c>
    </row>
    <row r="62" spans="1:6" ht="12.75" customHeight="1" x14ac:dyDescent="0.2">
      <c r="A62" s="83" t="s">
        <v>152</v>
      </c>
      <c r="B62" s="83">
        <v>6</v>
      </c>
      <c r="C62" s="84">
        <v>1049.7806116199999</v>
      </c>
      <c r="D62" s="84">
        <v>1041.33245629</v>
      </c>
      <c r="E62" s="84">
        <v>155.28888308000001</v>
      </c>
      <c r="F62" s="84">
        <v>155.28888308000001</v>
      </c>
    </row>
    <row r="63" spans="1:6" ht="12.75" customHeight="1" x14ac:dyDescent="0.2">
      <c r="A63" s="83" t="s">
        <v>152</v>
      </c>
      <c r="B63" s="83">
        <v>7</v>
      </c>
      <c r="C63" s="84">
        <v>1069.7915300300001</v>
      </c>
      <c r="D63" s="84">
        <v>1059.94779823</v>
      </c>
      <c r="E63" s="84">
        <v>158.06489916999999</v>
      </c>
      <c r="F63" s="84">
        <v>158.06489916999999</v>
      </c>
    </row>
    <row r="64" spans="1:6" ht="12.75" customHeight="1" x14ac:dyDescent="0.2">
      <c r="A64" s="83" t="s">
        <v>152</v>
      </c>
      <c r="B64" s="83">
        <v>8</v>
      </c>
      <c r="C64" s="84">
        <v>1056.53621722</v>
      </c>
      <c r="D64" s="84">
        <v>1046.11229168</v>
      </c>
      <c r="E64" s="84">
        <v>156.00167686</v>
      </c>
      <c r="F64" s="84">
        <v>156.00167686</v>
      </c>
    </row>
    <row r="65" spans="1:6" ht="12.75" customHeight="1" x14ac:dyDescent="0.2">
      <c r="A65" s="83" t="s">
        <v>152</v>
      </c>
      <c r="B65" s="83">
        <v>9</v>
      </c>
      <c r="C65" s="84">
        <v>1037.6132143699999</v>
      </c>
      <c r="D65" s="84">
        <v>1028.9883296600001</v>
      </c>
      <c r="E65" s="84">
        <v>153.44806305</v>
      </c>
      <c r="F65" s="84">
        <v>153.44806305</v>
      </c>
    </row>
    <row r="66" spans="1:6" ht="12.75" customHeight="1" x14ac:dyDescent="0.2">
      <c r="A66" s="83" t="s">
        <v>152</v>
      </c>
      <c r="B66" s="83">
        <v>10</v>
      </c>
      <c r="C66" s="84">
        <v>1013.10712538</v>
      </c>
      <c r="D66" s="84">
        <v>1006.49724564</v>
      </c>
      <c r="E66" s="84">
        <v>150.09407625</v>
      </c>
      <c r="F66" s="84">
        <v>150.09407625</v>
      </c>
    </row>
    <row r="67" spans="1:6" ht="12.75" customHeight="1" x14ac:dyDescent="0.2">
      <c r="A67" s="83" t="s">
        <v>152</v>
      </c>
      <c r="B67" s="83">
        <v>11</v>
      </c>
      <c r="C67" s="84">
        <v>991.04478064</v>
      </c>
      <c r="D67" s="84">
        <v>988.52683562000004</v>
      </c>
      <c r="E67" s="84">
        <v>147.41423574000001</v>
      </c>
      <c r="F67" s="84">
        <v>147.41423574000001</v>
      </c>
    </row>
    <row r="68" spans="1:6" ht="12.75" customHeight="1" x14ac:dyDescent="0.2">
      <c r="A68" s="83" t="s">
        <v>152</v>
      </c>
      <c r="B68" s="83">
        <v>12</v>
      </c>
      <c r="C68" s="84">
        <v>954.57820912</v>
      </c>
      <c r="D68" s="84">
        <v>948.27477883999995</v>
      </c>
      <c r="E68" s="84">
        <v>141.41164079999999</v>
      </c>
      <c r="F68" s="84">
        <v>141.41164079999999</v>
      </c>
    </row>
    <row r="69" spans="1:6" ht="12.75" customHeight="1" x14ac:dyDescent="0.2">
      <c r="A69" s="83" t="s">
        <v>152</v>
      </c>
      <c r="B69" s="83">
        <v>13</v>
      </c>
      <c r="C69" s="84">
        <v>967.69656842999996</v>
      </c>
      <c r="D69" s="84">
        <v>959.43763249000006</v>
      </c>
      <c r="E69" s="84">
        <v>143.07630327999999</v>
      </c>
      <c r="F69" s="84">
        <v>143.07630327999999</v>
      </c>
    </row>
    <row r="70" spans="1:6" ht="12.75" customHeight="1" x14ac:dyDescent="0.2">
      <c r="A70" s="83" t="s">
        <v>152</v>
      </c>
      <c r="B70" s="83">
        <v>14</v>
      </c>
      <c r="C70" s="84">
        <v>977.87029462999999</v>
      </c>
      <c r="D70" s="84">
        <v>972.20140848999995</v>
      </c>
      <c r="E70" s="84">
        <v>144.97970359000001</v>
      </c>
      <c r="F70" s="84">
        <v>144.97970359000001</v>
      </c>
    </row>
    <row r="71" spans="1:6" ht="12.75" customHeight="1" x14ac:dyDescent="0.2">
      <c r="A71" s="83" t="s">
        <v>152</v>
      </c>
      <c r="B71" s="83">
        <v>15</v>
      </c>
      <c r="C71" s="84">
        <v>984.40672665</v>
      </c>
      <c r="D71" s="84">
        <v>978.12639397999999</v>
      </c>
      <c r="E71" s="84">
        <v>145.86326808000001</v>
      </c>
      <c r="F71" s="84">
        <v>145.86326808000001</v>
      </c>
    </row>
    <row r="72" spans="1:6" ht="12.75" customHeight="1" x14ac:dyDescent="0.2">
      <c r="A72" s="83" t="s">
        <v>152</v>
      </c>
      <c r="B72" s="83">
        <v>16</v>
      </c>
      <c r="C72" s="84">
        <v>986.17718563999995</v>
      </c>
      <c r="D72" s="84">
        <v>977.61150169999996</v>
      </c>
      <c r="E72" s="84">
        <v>145.78648468</v>
      </c>
      <c r="F72" s="84">
        <v>145.78648468</v>
      </c>
    </row>
    <row r="73" spans="1:6" ht="12.75" customHeight="1" x14ac:dyDescent="0.2">
      <c r="A73" s="83" t="s">
        <v>152</v>
      </c>
      <c r="B73" s="83">
        <v>17</v>
      </c>
      <c r="C73" s="84">
        <v>969.12635943999999</v>
      </c>
      <c r="D73" s="84">
        <v>963.04962897999997</v>
      </c>
      <c r="E73" s="84">
        <v>143.61494288</v>
      </c>
      <c r="F73" s="84">
        <v>143.61494288</v>
      </c>
    </row>
    <row r="74" spans="1:6" ht="12.75" customHeight="1" x14ac:dyDescent="0.2">
      <c r="A74" s="83" t="s">
        <v>152</v>
      </c>
      <c r="B74" s="83">
        <v>18</v>
      </c>
      <c r="C74" s="84">
        <v>974.51296878000005</v>
      </c>
      <c r="D74" s="84">
        <v>970.66813018000005</v>
      </c>
      <c r="E74" s="84">
        <v>144.7510532</v>
      </c>
      <c r="F74" s="84">
        <v>144.7510532</v>
      </c>
    </row>
    <row r="75" spans="1:6" ht="12.75" customHeight="1" x14ac:dyDescent="0.2">
      <c r="A75" s="83" t="s">
        <v>152</v>
      </c>
      <c r="B75" s="83">
        <v>19</v>
      </c>
      <c r="C75" s="84">
        <v>963.90253124000003</v>
      </c>
      <c r="D75" s="84">
        <v>958.13863272000003</v>
      </c>
      <c r="E75" s="84">
        <v>142.88258972</v>
      </c>
      <c r="F75" s="84">
        <v>142.88258972</v>
      </c>
    </row>
    <row r="76" spans="1:6" ht="12.75" customHeight="1" x14ac:dyDescent="0.2">
      <c r="A76" s="83" t="s">
        <v>152</v>
      </c>
      <c r="B76" s="83">
        <v>20</v>
      </c>
      <c r="C76" s="84">
        <v>957.43583833000002</v>
      </c>
      <c r="D76" s="84">
        <v>951.62906605000001</v>
      </c>
      <c r="E76" s="84">
        <v>141.91184946000001</v>
      </c>
      <c r="F76" s="84">
        <v>141.91184946000001</v>
      </c>
    </row>
    <row r="77" spans="1:6" ht="12.75" customHeight="1" x14ac:dyDescent="0.2">
      <c r="A77" s="83" t="s">
        <v>152</v>
      </c>
      <c r="B77" s="83">
        <v>21</v>
      </c>
      <c r="C77" s="84">
        <v>962.11028777000001</v>
      </c>
      <c r="D77" s="84">
        <v>955.88917339</v>
      </c>
      <c r="E77" s="84">
        <v>142.5471387</v>
      </c>
      <c r="F77" s="84">
        <v>142.5471387</v>
      </c>
    </row>
    <row r="78" spans="1:6" ht="12.75" customHeight="1" x14ac:dyDescent="0.2">
      <c r="A78" s="83" t="s">
        <v>152</v>
      </c>
      <c r="B78" s="83">
        <v>22</v>
      </c>
      <c r="C78" s="84">
        <v>972.50765965000005</v>
      </c>
      <c r="D78" s="84">
        <v>967.07659455999999</v>
      </c>
      <c r="E78" s="84">
        <v>144.21546481999999</v>
      </c>
      <c r="F78" s="84">
        <v>144.21546481999999</v>
      </c>
    </row>
    <row r="79" spans="1:6" ht="12.75" customHeight="1" x14ac:dyDescent="0.2">
      <c r="A79" s="83" t="s">
        <v>152</v>
      </c>
      <c r="B79" s="83">
        <v>23</v>
      </c>
      <c r="C79" s="84">
        <v>978.12892551000004</v>
      </c>
      <c r="D79" s="84">
        <v>972.83142854000005</v>
      </c>
      <c r="E79" s="84">
        <v>145.07365544000001</v>
      </c>
      <c r="F79" s="84">
        <v>145.07365544000001</v>
      </c>
    </row>
    <row r="80" spans="1:6" ht="12.75" customHeight="1" x14ac:dyDescent="0.2">
      <c r="A80" s="83" t="s">
        <v>152</v>
      </c>
      <c r="B80" s="83">
        <v>24</v>
      </c>
      <c r="C80" s="84">
        <v>987.35291440000003</v>
      </c>
      <c r="D80" s="84">
        <v>981.90380603000006</v>
      </c>
      <c r="E80" s="84">
        <v>146.42657531</v>
      </c>
      <c r="F80" s="84">
        <v>146.42657531</v>
      </c>
    </row>
    <row r="81" spans="1:6" ht="12.75" customHeight="1" x14ac:dyDescent="0.2">
      <c r="A81" s="83" t="s">
        <v>153</v>
      </c>
      <c r="B81" s="83">
        <v>1</v>
      </c>
      <c r="C81" s="84">
        <v>981.86137578</v>
      </c>
      <c r="D81" s="84">
        <v>974.09602737</v>
      </c>
      <c r="E81" s="84">
        <v>145.26223895999999</v>
      </c>
      <c r="F81" s="84">
        <v>145.26223895999999</v>
      </c>
    </row>
    <row r="82" spans="1:6" ht="12.75" customHeight="1" x14ac:dyDescent="0.2">
      <c r="A82" s="83" t="s">
        <v>153</v>
      </c>
      <c r="B82" s="83">
        <v>2</v>
      </c>
      <c r="C82" s="84">
        <v>996.60759121000001</v>
      </c>
      <c r="D82" s="84">
        <v>987.07099599000003</v>
      </c>
      <c r="E82" s="84">
        <v>147.19713340000001</v>
      </c>
      <c r="F82" s="84">
        <v>147.19713340000001</v>
      </c>
    </row>
    <row r="83" spans="1:6" ht="12.75" customHeight="1" x14ac:dyDescent="0.2">
      <c r="A83" s="83" t="s">
        <v>153</v>
      </c>
      <c r="B83" s="83">
        <v>3</v>
      </c>
      <c r="C83" s="84">
        <v>1004.51434684</v>
      </c>
      <c r="D83" s="84">
        <v>996.44497183999999</v>
      </c>
      <c r="E83" s="84">
        <v>148.59502918000001</v>
      </c>
      <c r="F83" s="84">
        <v>148.59502918000001</v>
      </c>
    </row>
    <row r="84" spans="1:6" ht="12.75" customHeight="1" x14ac:dyDescent="0.2">
      <c r="A84" s="83" t="s">
        <v>153</v>
      </c>
      <c r="B84" s="83">
        <v>4</v>
      </c>
      <c r="C84" s="84">
        <v>1023.36050071</v>
      </c>
      <c r="D84" s="84">
        <v>1014.76295072</v>
      </c>
      <c r="E84" s="84">
        <v>151.32670095</v>
      </c>
      <c r="F84" s="84">
        <v>151.32670095</v>
      </c>
    </row>
    <row r="85" spans="1:6" ht="12.75" customHeight="1" x14ac:dyDescent="0.2">
      <c r="A85" s="83" t="s">
        <v>153</v>
      </c>
      <c r="B85" s="83">
        <v>5</v>
      </c>
      <c r="C85" s="84">
        <v>1004.16406267</v>
      </c>
      <c r="D85" s="84">
        <v>995.59999244999995</v>
      </c>
      <c r="E85" s="84">
        <v>148.46902148000001</v>
      </c>
      <c r="F85" s="84">
        <v>148.46902148000001</v>
      </c>
    </row>
    <row r="86" spans="1:6" ht="12.75" customHeight="1" x14ac:dyDescent="0.2">
      <c r="A86" s="83" t="s">
        <v>153</v>
      </c>
      <c r="B86" s="83">
        <v>6</v>
      </c>
      <c r="C86" s="84">
        <v>1001.0892121099999</v>
      </c>
      <c r="D86" s="84">
        <v>993.07714559999999</v>
      </c>
      <c r="E86" s="84">
        <v>148.09280150999999</v>
      </c>
      <c r="F86" s="84">
        <v>148.09280150999999</v>
      </c>
    </row>
    <row r="87" spans="1:6" ht="12.75" customHeight="1" x14ac:dyDescent="0.2">
      <c r="A87" s="83" t="s">
        <v>153</v>
      </c>
      <c r="B87" s="83">
        <v>7</v>
      </c>
      <c r="C87" s="84">
        <v>1016.93399081</v>
      </c>
      <c r="D87" s="84">
        <v>1016.86147066</v>
      </c>
      <c r="E87" s="84">
        <v>151.6396431</v>
      </c>
      <c r="F87" s="84">
        <v>151.6396431</v>
      </c>
    </row>
    <row r="88" spans="1:6" ht="12.75" customHeight="1" x14ac:dyDescent="0.2">
      <c r="A88" s="83" t="s">
        <v>153</v>
      </c>
      <c r="B88" s="83">
        <v>8</v>
      </c>
      <c r="C88" s="84">
        <v>1029.1260101099999</v>
      </c>
      <c r="D88" s="84">
        <v>1020.3538294700001</v>
      </c>
      <c r="E88" s="84">
        <v>152.16044171999999</v>
      </c>
      <c r="F88" s="84">
        <v>152.16044171999999</v>
      </c>
    </row>
    <row r="89" spans="1:6" ht="12.75" customHeight="1" x14ac:dyDescent="0.2">
      <c r="A89" s="83" t="s">
        <v>153</v>
      </c>
      <c r="B89" s="83">
        <v>9</v>
      </c>
      <c r="C89" s="84">
        <v>1023.75237206</v>
      </c>
      <c r="D89" s="84">
        <v>1016.67321167</v>
      </c>
      <c r="E89" s="84">
        <v>151.61156894999999</v>
      </c>
      <c r="F89" s="84">
        <v>151.61156894999999</v>
      </c>
    </row>
    <row r="90" spans="1:6" ht="12.75" customHeight="1" x14ac:dyDescent="0.2">
      <c r="A90" s="83" t="s">
        <v>153</v>
      </c>
      <c r="B90" s="83">
        <v>10</v>
      </c>
      <c r="C90" s="84">
        <v>1024.91123348</v>
      </c>
      <c r="D90" s="84">
        <v>1017.79912541</v>
      </c>
      <c r="E90" s="84">
        <v>151.77947103</v>
      </c>
      <c r="F90" s="84">
        <v>151.77947103</v>
      </c>
    </row>
    <row r="91" spans="1:6" ht="12.75" customHeight="1" x14ac:dyDescent="0.2">
      <c r="A91" s="83" t="s">
        <v>153</v>
      </c>
      <c r="B91" s="83">
        <v>11</v>
      </c>
      <c r="C91" s="84">
        <v>1013.7645944</v>
      </c>
      <c r="D91" s="84">
        <v>1005.73865299</v>
      </c>
      <c r="E91" s="84">
        <v>149.98095099</v>
      </c>
      <c r="F91" s="84">
        <v>149.98095099</v>
      </c>
    </row>
    <row r="92" spans="1:6" ht="12.75" customHeight="1" x14ac:dyDescent="0.2">
      <c r="A92" s="83" t="s">
        <v>153</v>
      </c>
      <c r="B92" s="83">
        <v>12</v>
      </c>
      <c r="C92" s="84">
        <v>1006.5846870300001</v>
      </c>
      <c r="D92" s="84">
        <v>1000.91839624</v>
      </c>
      <c r="E92" s="84">
        <v>149.26212937</v>
      </c>
      <c r="F92" s="84">
        <v>149.26212937</v>
      </c>
    </row>
    <row r="93" spans="1:6" ht="12.75" customHeight="1" x14ac:dyDescent="0.2">
      <c r="A93" s="83" t="s">
        <v>153</v>
      </c>
      <c r="B93" s="83">
        <v>13</v>
      </c>
      <c r="C93" s="84">
        <v>1015.70124129</v>
      </c>
      <c r="D93" s="84">
        <v>1014.33973284</v>
      </c>
      <c r="E93" s="84">
        <v>151.26358851000001</v>
      </c>
      <c r="F93" s="84">
        <v>151.26358851000001</v>
      </c>
    </row>
    <row r="94" spans="1:6" ht="12.75" customHeight="1" x14ac:dyDescent="0.2">
      <c r="A94" s="83" t="s">
        <v>153</v>
      </c>
      <c r="B94" s="83">
        <v>14</v>
      </c>
      <c r="C94" s="84">
        <v>1032.10352435</v>
      </c>
      <c r="D94" s="84">
        <v>1026.8747653</v>
      </c>
      <c r="E94" s="84">
        <v>153.13287740000001</v>
      </c>
      <c r="F94" s="84">
        <v>153.13287740000001</v>
      </c>
    </row>
    <row r="95" spans="1:6" ht="12.75" customHeight="1" x14ac:dyDescent="0.2">
      <c r="A95" s="83" t="s">
        <v>153</v>
      </c>
      <c r="B95" s="83">
        <v>15</v>
      </c>
      <c r="C95" s="84">
        <v>1044.6121279199999</v>
      </c>
      <c r="D95" s="84">
        <v>1038.75305602</v>
      </c>
      <c r="E95" s="84">
        <v>154.90422957000001</v>
      </c>
      <c r="F95" s="84">
        <v>154.90422957000001</v>
      </c>
    </row>
    <row r="96" spans="1:6" ht="12.75" customHeight="1" x14ac:dyDescent="0.2">
      <c r="A96" s="83" t="s">
        <v>153</v>
      </c>
      <c r="B96" s="83">
        <v>16</v>
      </c>
      <c r="C96" s="84">
        <v>1049.67186352</v>
      </c>
      <c r="D96" s="84">
        <v>1042.5774332200001</v>
      </c>
      <c r="E96" s="84">
        <v>155.47454048</v>
      </c>
      <c r="F96" s="84">
        <v>155.47454048</v>
      </c>
    </row>
    <row r="97" spans="1:6" ht="12.75" customHeight="1" x14ac:dyDescent="0.2">
      <c r="A97" s="83" t="s">
        <v>153</v>
      </c>
      <c r="B97" s="83">
        <v>17</v>
      </c>
      <c r="C97" s="84">
        <v>1041.6159341499999</v>
      </c>
      <c r="D97" s="84">
        <v>1034.5493839200001</v>
      </c>
      <c r="E97" s="84">
        <v>154.27735623000001</v>
      </c>
      <c r="F97" s="84">
        <v>154.27735623000001</v>
      </c>
    </row>
    <row r="98" spans="1:6" ht="12.75" customHeight="1" x14ac:dyDescent="0.2">
      <c r="A98" s="83" t="s">
        <v>153</v>
      </c>
      <c r="B98" s="83">
        <v>18</v>
      </c>
      <c r="C98" s="84">
        <v>1023.9799104</v>
      </c>
      <c r="D98" s="84">
        <v>1016.8808087</v>
      </c>
      <c r="E98" s="84">
        <v>151.64252689</v>
      </c>
      <c r="F98" s="84">
        <v>151.64252689</v>
      </c>
    </row>
    <row r="99" spans="1:6" ht="12.75" customHeight="1" x14ac:dyDescent="0.2">
      <c r="A99" s="83" t="s">
        <v>153</v>
      </c>
      <c r="B99" s="83">
        <v>19</v>
      </c>
      <c r="C99" s="84">
        <v>1004.01650751</v>
      </c>
      <c r="D99" s="84">
        <v>997.71384137999996</v>
      </c>
      <c r="E99" s="84">
        <v>148.78424956999999</v>
      </c>
      <c r="F99" s="84">
        <v>148.78424956999999</v>
      </c>
    </row>
    <row r="100" spans="1:6" ht="12.75" customHeight="1" x14ac:dyDescent="0.2">
      <c r="A100" s="83" t="s">
        <v>153</v>
      </c>
      <c r="B100" s="83">
        <v>20</v>
      </c>
      <c r="C100" s="84">
        <v>1008.92047224</v>
      </c>
      <c r="D100" s="84">
        <v>1002.15742271</v>
      </c>
      <c r="E100" s="84">
        <v>149.44689940000001</v>
      </c>
      <c r="F100" s="84">
        <v>149.44689940000001</v>
      </c>
    </row>
    <row r="101" spans="1:6" ht="12.75" customHeight="1" x14ac:dyDescent="0.2">
      <c r="A101" s="83" t="s">
        <v>153</v>
      </c>
      <c r="B101" s="83">
        <v>21</v>
      </c>
      <c r="C101" s="84">
        <v>1008.63516593</v>
      </c>
      <c r="D101" s="84">
        <v>1002.49540682</v>
      </c>
      <c r="E101" s="84">
        <v>149.49730134000001</v>
      </c>
      <c r="F101" s="84">
        <v>149.49730134000001</v>
      </c>
    </row>
    <row r="102" spans="1:6" ht="12.75" customHeight="1" x14ac:dyDescent="0.2">
      <c r="A102" s="83" t="s">
        <v>153</v>
      </c>
      <c r="B102" s="83">
        <v>22</v>
      </c>
      <c r="C102" s="84">
        <v>1016.54295266</v>
      </c>
      <c r="D102" s="84">
        <v>1011.16548312</v>
      </c>
      <c r="E102" s="84">
        <v>150.79022796999999</v>
      </c>
      <c r="F102" s="84">
        <v>150.79022796999999</v>
      </c>
    </row>
    <row r="103" spans="1:6" ht="12.75" customHeight="1" x14ac:dyDescent="0.2">
      <c r="A103" s="83" t="s">
        <v>153</v>
      </c>
      <c r="B103" s="83">
        <v>23</v>
      </c>
      <c r="C103" s="84">
        <v>1027.18953078</v>
      </c>
      <c r="D103" s="84">
        <v>1020.68964957</v>
      </c>
      <c r="E103" s="84">
        <v>152.21052094999999</v>
      </c>
      <c r="F103" s="84">
        <v>152.21052094999999</v>
      </c>
    </row>
    <row r="104" spans="1:6" ht="12.75" customHeight="1" x14ac:dyDescent="0.2">
      <c r="A104" s="83" t="s">
        <v>153</v>
      </c>
      <c r="B104" s="83">
        <v>24</v>
      </c>
      <c r="C104" s="84">
        <v>1032.0454585299999</v>
      </c>
      <c r="D104" s="84">
        <v>1025.7758250899999</v>
      </c>
      <c r="E104" s="84">
        <v>152.96899775</v>
      </c>
      <c r="F104" s="84">
        <v>152.96899775</v>
      </c>
    </row>
    <row r="105" spans="1:6" ht="12.75" customHeight="1" x14ac:dyDescent="0.2">
      <c r="A105" s="83" t="s">
        <v>154</v>
      </c>
      <c r="B105" s="83">
        <v>1</v>
      </c>
      <c r="C105" s="84">
        <v>1057.8526437</v>
      </c>
      <c r="D105" s="84">
        <v>1044.69230786</v>
      </c>
      <c r="E105" s="84">
        <v>155.78992152999999</v>
      </c>
      <c r="F105" s="84">
        <v>155.78992152999999</v>
      </c>
    </row>
    <row r="106" spans="1:6" ht="12.75" customHeight="1" x14ac:dyDescent="0.2">
      <c r="A106" s="83" t="s">
        <v>154</v>
      </c>
      <c r="B106" s="83">
        <v>2</v>
      </c>
      <c r="C106" s="84">
        <v>1068.1647134100001</v>
      </c>
      <c r="D106" s="84">
        <v>1061.0466434</v>
      </c>
      <c r="E106" s="84">
        <v>158.22876464999999</v>
      </c>
      <c r="F106" s="84">
        <v>158.22876464999999</v>
      </c>
    </row>
    <row r="107" spans="1:6" ht="12.75" customHeight="1" x14ac:dyDescent="0.2">
      <c r="A107" s="83" t="s">
        <v>154</v>
      </c>
      <c r="B107" s="83">
        <v>3</v>
      </c>
      <c r="C107" s="84">
        <v>1082.8909243200001</v>
      </c>
      <c r="D107" s="84">
        <v>1075.68478428</v>
      </c>
      <c r="E107" s="84">
        <v>160.41167995000001</v>
      </c>
      <c r="F107" s="84">
        <v>160.41167995000001</v>
      </c>
    </row>
    <row r="108" spans="1:6" ht="12.75" customHeight="1" x14ac:dyDescent="0.2">
      <c r="A108" s="83" t="s">
        <v>154</v>
      </c>
      <c r="B108" s="83">
        <v>4</v>
      </c>
      <c r="C108" s="84">
        <v>1108.4267065399999</v>
      </c>
      <c r="D108" s="84">
        <v>1099.5432592499999</v>
      </c>
      <c r="E108" s="84">
        <v>163.96957915999999</v>
      </c>
      <c r="F108" s="84">
        <v>163.96957915999999</v>
      </c>
    </row>
    <row r="109" spans="1:6" ht="12.75" customHeight="1" x14ac:dyDescent="0.2">
      <c r="A109" s="83" t="s">
        <v>154</v>
      </c>
      <c r="B109" s="83">
        <v>5</v>
      </c>
      <c r="C109" s="84">
        <v>1074.5781441700001</v>
      </c>
      <c r="D109" s="84">
        <v>1066.01713434</v>
      </c>
      <c r="E109" s="84">
        <v>158.96998997</v>
      </c>
      <c r="F109" s="84">
        <v>158.96998997</v>
      </c>
    </row>
    <row r="110" spans="1:6" ht="12.75" customHeight="1" x14ac:dyDescent="0.2">
      <c r="A110" s="83" t="s">
        <v>154</v>
      </c>
      <c r="B110" s="83">
        <v>6</v>
      </c>
      <c r="C110" s="84">
        <v>1070.59858835</v>
      </c>
      <c r="D110" s="84">
        <v>1063.1080821800001</v>
      </c>
      <c r="E110" s="84">
        <v>158.53617706</v>
      </c>
      <c r="F110" s="84">
        <v>158.53617706</v>
      </c>
    </row>
    <row r="111" spans="1:6" ht="12.75" customHeight="1" x14ac:dyDescent="0.2">
      <c r="A111" s="83" t="s">
        <v>154</v>
      </c>
      <c r="B111" s="83">
        <v>7</v>
      </c>
      <c r="C111" s="84">
        <v>1077.7958711900001</v>
      </c>
      <c r="D111" s="84">
        <v>1068.4418544600001</v>
      </c>
      <c r="E111" s="84">
        <v>159.33157678000001</v>
      </c>
      <c r="F111" s="84">
        <v>159.33157678000001</v>
      </c>
    </row>
    <row r="112" spans="1:6" ht="12.75" customHeight="1" x14ac:dyDescent="0.2">
      <c r="A112" s="83" t="s">
        <v>154</v>
      </c>
      <c r="B112" s="83">
        <v>8</v>
      </c>
      <c r="C112" s="84">
        <v>1062.19573644</v>
      </c>
      <c r="D112" s="84">
        <v>1052.3415254500001</v>
      </c>
      <c r="E112" s="84">
        <v>156.93061243</v>
      </c>
      <c r="F112" s="84">
        <v>156.93061243</v>
      </c>
    </row>
    <row r="113" spans="1:6" ht="12.75" customHeight="1" x14ac:dyDescent="0.2">
      <c r="A113" s="83" t="s">
        <v>154</v>
      </c>
      <c r="B113" s="83">
        <v>9</v>
      </c>
      <c r="C113" s="84">
        <v>1035.8432134499999</v>
      </c>
      <c r="D113" s="84">
        <v>1030.7637965700001</v>
      </c>
      <c r="E113" s="84">
        <v>153.71282987000001</v>
      </c>
      <c r="F113" s="84">
        <v>153.71282987000001</v>
      </c>
    </row>
    <row r="114" spans="1:6" ht="12.75" customHeight="1" x14ac:dyDescent="0.2">
      <c r="A114" s="83" t="s">
        <v>154</v>
      </c>
      <c r="B114" s="83">
        <v>10</v>
      </c>
      <c r="C114" s="84">
        <v>1007.8830452</v>
      </c>
      <c r="D114" s="84">
        <v>1002.72045074</v>
      </c>
      <c r="E114" s="84">
        <v>149.53086106000001</v>
      </c>
      <c r="F114" s="84">
        <v>149.53086106000001</v>
      </c>
    </row>
    <row r="115" spans="1:6" ht="12.75" customHeight="1" x14ac:dyDescent="0.2">
      <c r="A115" s="83" t="s">
        <v>154</v>
      </c>
      <c r="B115" s="83">
        <v>11</v>
      </c>
      <c r="C115" s="84">
        <v>999.99624145999996</v>
      </c>
      <c r="D115" s="84">
        <v>991.53524754</v>
      </c>
      <c r="E115" s="84">
        <v>147.86286569000001</v>
      </c>
      <c r="F115" s="84">
        <v>147.86286569000001</v>
      </c>
    </row>
    <row r="116" spans="1:6" ht="12.75" customHeight="1" x14ac:dyDescent="0.2">
      <c r="A116" s="83" t="s">
        <v>154</v>
      </c>
      <c r="B116" s="83">
        <v>12</v>
      </c>
      <c r="C116" s="84">
        <v>991.68123309999999</v>
      </c>
      <c r="D116" s="84">
        <v>985.33422652000002</v>
      </c>
      <c r="E116" s="84">
        <v>146.93813736000001</v>
      </c>
      <c r="F116" s="84">
        <v>146.93813736000001</v>
      </c>
    </row>
    <row r="117" spans="1:6" ht="12.75" customHeight="1" x14ac:dyDescent="0.2">
      <c r="A117" s="83" t="s">
        <v>154</v>
      </c>
      <c r="B117" s="83">
        <v>13</v>
      </c>
      <c r="C117" s="84">
        <v>1010.4789167</v>
      </c>
      <c r="D117" s="84">
        <v>1003.9837433599999</v>
      </c>
      <c r="E117" s="84">
        <v>149.71924978999999</v>
      </c>
      <c r="F117" s="84">
        <v>149.71924978999999</v>
      </c>
    </row>
    <row r="118" spans="1:6" ht="12.75" customHeight="1" x14ac:dyDescent="0.2">
      <c r="A118" s="83" t="s">
        <v>154</v>
      </c>
      <c r="B118" s="83">
        <v>14</v>
      </c>
      <c r="C118" s="84">
        <v>1019.4701197099999</v>
      </c>
      <c r="D118" s="84">
        <v>1013.97227843</v>
      </c>
      <c r="E118" s="84">
        <v>151.20879181000001</v>
      </c>
      <c r="F118" s="84">
        <v>151.20879181000001</v>
      </c>
    </row>
    <row r="119" spans="1:6" ht="12.75" customHeight="1" x14ac:dyDescent="0.2">
      <c r="A119" s="83" t="s">
        <v>154</v>
      </c>
      <c r="B119" s="83">
        <v>15</v>
      </c>
      <c r="C119" s="84">
        <v>1031.08081399</v>
      </c>
      <c r="D119" s="84">
        <v>1024.60619421</v>
      </c>
      <c r="E119" s="84">
        <v>152.79457635</v>
      </c>
      <c r="F119" s="84">
        <v>152.79457635</v>
      </c>
    </row>
    <row r="120" spans="1:6" ht="12.75" customHeight="1" x14ac:dyDescent="0.2">
      <c r="A120" s="83" t="s">
        <v>154</v>
      </c>
      <c r="B120" s="83">
        <v>16</v>
      </c>
      <c r="C120" s="84">
        <v>1031.7683627399999</v>
      </c>
      <c r="D120" s="84">
        <v>1030.0967397500001</v>
      </c>
      <c r="E120" s="84">
        <v>153.61335489999999</v>
      </c>
      <c r="F120" s="84">
        <v>153.61335489999999</v>
      </c>
    </row>
    <row r="121" spans="1:6" ht="12.75" customHeight="1" x14ac:dyDescent="0.2">
      <c r="A121" s="83" t="s">
        <v>154</v>
      </c>
      <c r="B121" s="83">
        <v>17</v>
      </c>
      <c r="C121" s="84">
        <v>1020.97268892</v>
      </c>
      <c r="D121" s="84">
        <v>1015.34727406</v>
      </c>
      <c r="E121" s="84">
        <v>151.41383827000001</v>
      </c>
      <c r="F121" s="84">
        <v>151.41383827000001</v>
      </c>
    </row>
    <row r="122" spans="1:6" ht="12.75" customHeight="1" x14ac:dyDescent="0.2">
      <c r="A122" s="83" t="s">
        <v>154</v>
      </c>
      <c r="B122" s="83">
        <v>18</v>
      </c>
      <c r="C122" s="84">
        <v>1012.34497681</v>
      </c>
      <c r="D122" s="84">
        <v>1004.72523246</v>
      </c>
      <c r="E122" s="84">
        <v>149.82982448000001</v>
      </c>
      <c r="F122" s="84">
        <v>149.82982448000001</v>
      </c>
    </row>
    <row r="123" spans="1:6" ht="12.75" customHeight="1" x14ac:dyDescent="0.2">
      <c r="A123" s="83" t="s">
        <v>154</v>
      </c>
      <c r="B123" s="83">
        <v>19</v>
      </c>
      <c r="C123" s="84">
        <v>996.10708709999994</v>
      </c>
      <c r="D123" s="84">
        <v>990.77078498000003</v>
      </c>
      <c r="E123" s="84">
        <v>147.74886508</v>
      </c>
      <c r="F123" s="84">
        <v>147.74886508</v>
      </c>
    </row>
    <row r="124" spans="1:6" ht="12.75" customHeight="1" x14ac:dyDescent="0.2">
      <c r="A124" s="83" t="s">
        <v>154</v>
      </c>
      <c r="B124" s="83">
        <v>20</v>
      </c>
      <c r="C124" s="84">
        <v>1002.17499658</v>
      </c>
      <c r="D124" s="84">
        <v>995.75169390999997</v>
      </c>
      <c r="E124" s="84">
        <v>148.49164399</v>
      </c>
      <c r="F124" s="84">
        <v>148.49164399</v>
      </c>
    </row>
    <row r="125" spans="1:6" ht="12.75" customHeight="1" x14ac:dyDescent="0.2">
      <c r="A125" s="83" t="s">
        <v>154</v>
      </c>
      <c r="B125" s="83">
        <v>21</v>
      </c>
      <c r="C125" s="84">
        <v>1002.9516391</v>
      </c>
      <c r="D125" s="84">
        <v>997.26772614000004</v>
      </c>
      <c r="E125" s="84">
        <v>148.71772256</v>
      </c>
      <c r="F125" s="84">
        <v>148.71772256</v>
      </c>
    </row>
    <row r="126" spans="1:6" ht="12.75" customHeight="1" x14ac:dyDescent="0.2">
      <c r="A126" s="83" t="s">
        <v>154</v>
      </c>
      <c r="B126" s="83">
        <v>22</v>
      </c>
      <c r="C126" s="84">
        <v>1013.59359209</v>
      </c>
      <c r="D126" s="84">
        <v>1006.70376915</v>
      </c>
      <c r="E126" s="84">
        <v>150.1248741</v>
      </c>
      <c r="F126" s="84">
        <v>150.1248741</v>
      </c>
    </row>
    <row r="127" spans="1:6" ht="12.75" customHeight="1" x14ac:dyDescent="0.2">
      <c r="A127" s="83" t="s">
        <v>154</v>
      </c>
      <c r="B127" s="83">
        <v>23</v>
      </c>
      <c r="C127" s="84">
        <v>1029.8688896799999</v>
      </c>
      <c r="D127" s="84">
        <v>1023.91155004</v>
      </c>
      <c r="E127" s="84">
        <v>152.69098740999999</v>
      </c>
      <c r="F127" s="84">
        <v>152.69098740999999</v>
      </c>
    </row>
    <row r="128" spans="1:6" ht="12.75" customHeight="1" x14ac:dyDescent="0.2">
      <c r="A128" s="83" t="s">
        <v>154</v>
      </c>
      <c r="B128" s="83">
        <v>24</v>
      </c>
      <c r="C128" s="84">
        <v>1045.04363913</v>
      </c>
      <c r="D128" s="84">
        <v>1038.04298563</v>
      </c>
      <c r="E128" s="84">
        <v>154.79834020000001</v>
      </c>
      <c r="F128" s="84">
        <v>154.79834020000001</v>
      </c>
    </row>
    <row r="129" spans="1:6" ht="12.75" customHeight="1" x14ac:dyDescent="0.2">
      <c r="A129" s="83" t="s">
        <v>155</v>
      </c>
      <c r="B129" s="83">
        <v>1</v>
      </c>
      <c r="C129" s="84">
        <v>1014.12720767</v>
      </c>
      <c r="D129" s="84">
        <v>1005.64634632</v>
      </c>
      <c r="E129" s="84">
        <v>149.96718573999999</v>
      </c>
      <c r="F129" s="84">
        <v>149.96718573999999</v>
      </c>
    </row>
    <row r="130" spans="1:6" ht="12.75" customHeight="1" x14ac:dyDescent="0.2">
      <c r="A130" s="83" t="s">
        <v>155</v>
      </c>
      <c r="B130" s="83">
        <v>2</v>
      </c>
      <c r="C130" s="84">
        <v>1043.8800923399999</v>
      </c>
      <c r="D130" s="84">
        <v>1036.0169489100001</v>
      </c>
      <c r="E130" s="84">
        <v>154.49620712000001</v>
      </c>
      <c r="F130" s="84">
        <v>154.49620712000001</v>
      </c>
    </row>
    <row r="131" spans="1:6" ht="12.75" customHeight="1" x14ac:dyDescent="0.2">
      <c r="A131" s="83" t="s">
        <v>155</v>
      </c>
      <c r="B131" s="83">
        <v>3</v>
      </c>
      <c r="C131" s="84">
        <v>1052.4642833099999</v>
      </c>
      <c r="D131" s="84">
        <v>1048.7049489999999</v>
      </c>
      <c r="E131" s="84">
        <v>156.38830733</v>
      </c>
      <c r="F131" s="84">
        <v>156.38830733</v>
      </c>
    </row>
    <row r="132" spans="1:6" ht="12.75" customHeight="1" x14ac:dyDescent="0.2">
      <c r="A132" s="83" t="s">
        <v>155</v>
      </c>
      <c r="B132" s="83">
        <v>4</v>
      </c>
      <c r="C132" s="84">
        <v>1056.3647607800001</v>
      </c>
      <c r="D132" s="84">
        <v>1055.0052307399999</v>
      </c>
      <c r="E132" s="84">
        <v>157.32783793999999</v>
      </c>
      <c r="F132" s="84">
        <v>157.32783793999999</v>
      </c>
    </row>
    <row r="133" spans="1:6" ht="12.75" customHeight="1" x14ac:dyDescent="0.2">
      <c r="A133" s="83" t="s">
        <v>155</v>
      </c>
      <c r="B133" s="83">
        <v>5</v>
      </c>
      <c r="C133" s="84">
        <v>1066.10664361</v>
      </c>
      <c r="D133" s="84">
        <v>1057.4605968799999</v>
      </c>
      <c r="E133" s="84">
        <v>157.69399483999999</v>
      </c>
      <c r="F133" s="84">
        <v>157.69399483999999</v>
      </c>
    </row>
    <row r="134" spans="1:6" ht="12.75" customHeight="1" x14ac:dyDescent="0.2">
      <c r="A134" s="83" t="s">
        <v>155</v>
      </c>
      <c r="B134" s="83">
        <v>6</v>
      </c>
      <c r="C134" s="84">
        <v>1086.58771118</v>
      </c>
      <c r="D134" s="84">
        <v>1079.4135687400001</v>
      </c>
      <c r="E134" s="84">
        <v>160.96773557</v>
      </c>
      <c r="F134" s="84">
        <v>160.96773557</v>
      </c>
    </row>
    <row r="135" spans="1:6" ht="12.75" customHeight="1" x14ac:dyDescent="0.2">
      <c r="A135" s="83" t="s">
        <v>155</v>
      </c>
      <c r="B135" s="83">
        <v>7</v>
      </c>
      <c r="C135" s="84">
        <v>1070.88892349</v>
      </c>
      <c r="D135" s="84">
        <v>1064.0538988799999</v>
      </c>
      <c r="E135" s="84">
        <v>158.67722214</v>
      </c>
      <c r="F135" s="84">
        <v>158.67722214</v>
      </c>
    </row>
    <row r="136" spans="1:6" ht="12.75" customHeight="1" x14ac:dyDescent="0.2">
      <c r="A136" s="83" t="s">
        <v>155</v>
      </c>
      <c r="B136" s="83">
        <v>8</v>
      </c>
      <c r="C136" s="84">
        <v>1053.48943003</v>
      </c>
      <c r="D136" s="84">
        <v>1047.4994084699999</v>
      </c>
      <c r="E136" s="84">
        <v>156.20853088999999</v>
      </c>
      <c r="F136" s="84">
        <v>156.20853088999999</v>
      </c>
    </row>
    <row r="137" spans="1:6" ht="12.75" customHeight="1" x14ac:dyDescent="0.2">
      <c r="A137" s="83" t="s">
        <v>155</v>
      </c>
      <c r="B137" s="83">
        <v>9</v>
      </c>
      <c r="C137" s="84">
        <v>1029.6831951199999</v>
      </c>
      <c r="D137" s="84">
        <v>1022.97968754</v>
      </c>
      <c r="E137" s="84">
        <v>152.55202326</v>
      </c>
      <c r="F137" s="84">
        <v>152.55202326</v>
      </c>
    </row>
    <row r="138" spans="1:6" ht="12.75" customHeight="1" x14ac:dyDescent="0.2">
      <c r="A138" s="83" t="s">
        <v>155</v>
      </c>
      <c r="B138" s="83">
        <v>10</v>
      </c>
      <c r="C138" s="84">
        <v>999.74465724000004</v>
      </c>
      <c r="D138" s="84">
        <v>993.75109539000005</v>
      </c>
      <c r="E138" s="84">
        <v>148.19330438</v>
      </c>
      <c r="F138" s="84">
        <v>148.19330438</v>
      </c>
    </row>
    <row r="139" spans="1:6" ht="12.75" customHeight="1" x14ac:dyDescent="0.2">
      <c r="A139" s="83" t="s">
        <v>155</v>
      </c>
      <c r="B139" s="83">
        <v>11</v>
      </c>
      <c r="C139" s="84">
        <v>977.30761999000003</v>
      </c>
      <c r="D139" s="84">
        <v>973.21638825000002</v>
      </c>
      <c r="E139" s="84">
        <v>145.13106261999999</v>
      </c>
      <c r="F139" s="84">
        <v>145.13106261999999</v>
      </c>
    </row>
    <row r="140" spans="1:6" ht="12.75" customHeight="1" x14ac:dyDescent="0.2">
      <c r="A140" s="83" t="s">
        <v>155</v>
      </c>
      <c r="B140" s="83">
        <v>12</v>
      </c>
      <c r="C140" s="84">
        <v>986.35515795000003</v>
      </c>
      <c r="D140" s="84">
        <v>980.23751803000005</v>
      </c>
      <c r="E140" s="84">
        <v>146.17808982</v>
      </c>
      <c r="F140" s="84">
        <v>146.17808982</v>
      </c>
    </row>
    <row r="141" spans="1:6" ht="12.75" customHeight="1" x14ac:dyDescent="0.2">
      <c r="A141" s="83" t="s">
        <v>155</v>
      </c>
      <c r="B141" s="83">
        <v>13</v>
      </c>
      <c r="C141" s="84">
        <v>1019.82372613</v>
      </c>
      <c r="D141" s="84">
        <v>1012.8501892</v>
      </c>
      <c r="E141" s="84">
        <v>151.04146005999999</v>
      </c>
      <c r="F141" s="84">
        <v>151.04146005999999</v>
      </c>
    </row>
    <row r="142" spans="1:6" ht="12.75" customHeight="1" x14ac:dyDescent="0.2">
      <c r="A142" s="83" t="s">
        <v>155</v>
      </c>
      <c r="B142" s="83">
        <v>14</v>
      </c>
      <c r="C142" s="84">
        <v>1045.31168372</v>
      </c>
      <c r="D142" s="84">
        <v>1039.4300333799999</v>
      </c>
      <c r="E142" s="84">
        <v>155.00518392999999</v>
      </c>
      <c r="F142" s="84">
        <v>155.00518392999999</v>
      </c>
    </row>
    <row r="143" spans="1:6" ht="12.75" customHeight="1" x14ac:dyDescent="0.2">
      <c r="A143" s="83" t="s">
        <v>155</v>
      </c>
      <c r="B143" s="83">
        <v>15</v>
      </c>
      <c r="C143" s="84">
        <v>1061.63071863</v>
      </c>
      <c r="D143" s="84">
        <v>1055.55379827</v>
      </c>
      <c r="E143" s="84">
        <v>157.40964317000001</v>
      </c>
      <c r="F143" s="84">
        <v>157.40964317000001</v>
      </c>
    </row>
    <row r="144" spans="1:6" ht="12.75" customHeight="1" x14ac:dyDescent="0.2">
      <c r="A144" s="83" t="s">
        <v>155</v>
      </c>
      <c r="B144" s="83">
        <v>16</v>
      </c>
      <c r="C144" s="84">
        <v>1067.50148605</v>
      </c>
      <c r="D144" s="84">
        <v>1060.5781118100001</v>
      </c>
      <c r="E144" s="84">
        <v>158.15889479000001</v>
      </c>
      <c r="F144" s="84">
        <v>158.15889479000001</v>
      </c>
    </row>
    <row r="145" spans="1:6" ht="12.75" customHeight="1" x14ac:dyDescent="0.2">
      <c r="A145" s="83" t="s">
        <v>155</v>
      </c>
      <c r="B145" s="83">
        <v>17</v>
      </c>
      <c r="C145" s="84">
        <v>1054.10998956</v>
      </c>
      <c r="D145" s="84">
        <v>1048.09502097</v>
      </c>
      <c r="E145" s="84">
        <v>156.29735170999999</v>
      </c>
      <c r="F145" s="84">
        <v>156.29735170999999</v>
      </c>
    </row>
    <row r="146" spans="1:6" ht="12.75" customHeight="1" x14ac:dyDescent="0.2">
      <c r="A146" s="83" t="s">
        <v>155</v>
      </c>
      <c r="B146" s="83">
        <v>18</v>
      </c>
      <c r="C146" s="84">
        <v>1043.0472919199999</v>
      </c>
      <c r="D146" s="84">
        <v>1036.1185167900001</v>
      </c>
      <c r="E146" s="84">
        <v>154.51135345</v>
      </c>
      <c r="F146" s="84">
        <v>154.51135345</v>
      </c>
    </row>
    <row r="147" spans="1:6" ht="12.75" customHeight="1" x14ac:dyDescent="0.2">
      <c r="A147" s="83" t="s">
        <v>155</v>
      </c>
      <c r="B147" s="83">
        <v>19</v>
      </c>
      <c r="C147" s="84">
        <v>1010.9320705</v>
      </c>
      <c r="D147" s="84">
        <v>1004.69361882</v>
      </c>
      <c r="E147" s="84">
        <v>149.82511009000001</v>
      </c>
      <c r="F147" s="84">
        <v>149.82511009000001</v>
      </c>
    </row>
    <row r="148" spans="1:6" ht="12.75" customHeight="1" x14ac:dyDescent="0.2">
      <c r="A148" s="83" t="s">
        <v>155</v>
      </c>
      <c r="B148" s="83">
        <v>20</v>
      </c>
      <c r="C148" s="84">
        <v>1018.05024246</v>
      </c>
      <c r="D148" s="84">
        <v>1011.54910908</v>
      </c>
      <c r="E148" s="84">
        <v>150.84743625999999</v>
      </c>
      <c r="F148" s="84">
        <v>150.84743625999999</v>
      </c>
    </row>
    <row r="149" spans="1:6" ht="12.75" customHeight="1" x14ac:dyDescent="0.2">
      <c r="A149" s="83" t="s">
        <v>155</v>
      </c>
      <c r="B149" s="83">
        <v>21</v>
      </c>
      <c r="C149" s="84">
        <v>1022.89982653</v>
      </c>
      <c r="D149" s="84">
        <v>1016.41621485</v>
      </c>
      <c r="E149" s="84">
        <v>151.57324424999999</v>
      </c>
      <c r="F149" s="84">
        <v>151.57324424999999</v>
      </c>
    </row>
    <row r="150" spans="1:6" ht="12.75" customHeight="1" x14ac:dyDescent="0.2">
      <c r="A150" s="83" t="s">
        <v>155</v>
      </c>
      <c r="B150" s="83">
        <v>22</v>
      </c>
      <c r="C150" s="84">
        <v>1038.15587656</v>
      </c>
      <c r="D150" s="84">
        <v>1031.61472222</v>
      </c>
      <c r="E150" s="84">
        <v>153.8397243</v>
      </c>
      <c r="F150" s="84">
        <v>153.8397243</v>
      </c>
    </row>
    <row r="151" spans="1:6" ht="12.75" customHeight="1" x14ac:dyDescent="0.2">
      <c r="A151" s="83" t="s">
        <v>155</v>
      </c>
      <c r="B151" s="83">
        <v>23</v>
      </c>
      <c r="C151" s="84">
        <v>1053.1246102</v>
      </c>
      <c r="D151" s="84">
        <v>1046.45737181</v>
      </c>
      <c r="E151" s="84">
        <v>156.05313699000001</v>
      </c>
      <c r="F151" s="84">
        <v>156.05313699000001</v>
      </c>
    </row>
    <row r="152" spans="1:6" ht="12.75" customHeight="1" x14ac:dyDescent="0.2">
      <c r="A152" s="83" t="s">
        <v>155</v>
      </c>
      <c r="B152" s="83">
        <v>24</v>
      </c>
      <c r="C152" s="84">
        <v>1068.90228043</v>
      </c>
      <c r="D152" s="84">
        <v>1063.1371707999999</v>
      </c>
      <c r="E152" s="84">
        <v>158.54051491000001</v>
      </c>
      <c r="F152" s="84">
        <v>158.54051491000001</v>
      </c>
    </row>
    <row r="153" spans="1:6" ht="12.75" customHeight="1" x14ac:dyDescent="0.2">
      <c r="A153" s="83" t="s">
        <v>156</v>
      </c>
      <c r="B153" s="83">
        <v>1</v>
      </c>
      <c r="C153" s="84">
        <v>1062.67393674</v>
      </c>
      <c r="D153" s="84">
        <v>1053.2565481199999</v>
      </c>
      <c r="E153" s="84">
        <v>157.06706534</v>
      </c>
      <c r="F153" s="84">
        <v>157.06706534</v>
      </c>
    </row>
    <row r="154" spans="1:6" ht="12.75" customHeight="1" x14ac:dyDescent="0.2">
      <c r="A154" s="83" t="s">
        <v>156</v>
      </c>
      <c r="B154" s="83">
        <v>2</v>
      </c>
      <c r="C154" s="84">
        <v>1085.8766939899999</v>
      </c>
      <c r="D154" s="84">
        <v>1083.87239176</v>
      </c>
      <c r="E154" s="84">
        <v>161.63265833</v>
      </c>
      <c r="F154" s="84">
        <v>161.63265833</v>
      </c>
    </row>
    <row r="155" spans="1:6" ht="12.75" customHeight="1" x14ac:dyDescent="0.2">
      <c r="A155" s="83" t="s">
        <v>156</v>
      </c>
      <c r="B155" s="83">
        <v>3</v>
      </c>
      <c r="C155" s="84">
        <v>1110.4725587999999</v>
      </c>
      <c r="D155" s="84">
        <v>1107.4237325300001</v>
      </c>
      <c r="E155" s="84">
        <v>165.14475611</v>
      </c>
      <c r="F155" s="84">
        <v>165.14475611</v>
      </c>
    </row>
    <row r="156" spans="1:6" ht="12.75" customHeight="1" x14ac:dyDescent="0.2">
      <c r="A156" s="83" t="s">
        <v>156</v>
      </c>
      <c r="B156" s="83">
        <v>4</v>
      </c>
      <c r="C156" s="84">
        <v>1119.3134060299999</v>
      </c>
      <c r="D156" s="84">
        <v>1116.6615279499999</v>
      </c>
      <c r="E156" s="84">
        <v>166.52234394999999</v>
      </c>
      <c r="F156" s="84">
        <v>166.52234394999999</v>
      </c>
    </row>
    <row r="157" spans="1:6" ht="12.75" customHeight="1" x14ac:dyDescent="0.2">
      <c r="A157" s="83" t="s">
        <v>156</v>
      </c>
      <c r="B157" s="83">
        <v>5</v>
      </c>
      <c r="C157" s="84">
        <v>1128.9218495299999</v>
      </c>
      <c r="D157" s="84">
        <v>1127.70998184</v>
      </c>
      <c r="E157" s="84">
        <v>168.16994654999999</v>
      </c>
      <c r="F157" s="84">
        <v>168.16994654999999</v>
      </c>
    </row>
    <row r="158" spans="1:6" ht="12.75" customHeight="1" x14ac:dyDescent="0.2">
      <c r="A158" s="83" t="s">
        <v>156</v>
      </c>
      <c r="B158" s="83">
        <v>6</v>
      </c>
      <c r="C158" s="84">
        <v>1135.31604606</v>
      </c>
      <c r="D158" s="84">
        <v>1124.52134406</v>
      </c>
      <c r="E158" s="84">
        <v>167.69444039000001</v>
      </c>
      <c r="F158" s="84">
        <v>167.69444039000001</v>
      </c>
    </row>
    <row r="159" spans="1:6" ht="12.75" customHeight="1" x14ac:dyDescent="0.2">
      <c r="A159" s="83" t="s">
        <v>156</v>
      </c>
      <c r="B159" s="83">
        <v>7</v>
      </c>
      <c r="C159" s="84">
        <v>1120.6283891</v>
      </c>
      <c r="D159" s="84">
        <v>1108.67193342</v>
      </c>
      <c r="E159" s="84">
        <v>165.33089428</v>
      </c>
      <c r="F159" s="84">
        <v>165.33089428</v>
      </c>
    </row>
    <row r="160" spans="1:6" ht="12.75" customHeight="1" x14ac:dyDescent="0.2">
      <c r="A160" s="83" t="s">
        <v>156</v>
      </c>
      <c r="B160" s="83">
        <v>8</v>
      </c>
      <c r="C160" s="84">
        <v>1095.0426870700001</v>
      </c>
      <c r="D160" s="84">
        <v>1082.71427479</v>
      </c>
      <c r="E160" s="84">
        <v>161.45995393999999</v>
      </c>
      <c r="F160" s="84">
        <v>161.45995393999999</v>
      </c>
    </row>
    <row r="161" spans="1:6" ht="12.75" customHeight="1" x14ac:dyDescent="0.2">
      <c r="A161" s="83" t="s">
        <v>156</v>
      </c>
      <c r="B161" s="83">
        <v>9</v>
      </c>
      <c r="C161" s="84">
        <v>1046.74622241</v>
      </c>
      <c r="D161" s="84">
        <v>1039.48240865</v>
      </c>
      <c r="E161" s="84">
        <v>155.0129944</v>
      </c>
      <c r="F161" s="84">
        <v>155.0129944</v>
      </c>
    </row>
    <row r="162" spans="1:6" ht="12.75" customHeight="1" x14ac:dyDescent="0.2">
      <c r="A162" s="83" t="s">
        <v>156</v>
      </c>
      <c r="B162" s="83">
        <v>10</v>
      </c>
      <c r="C162" s="84">
        <v>1001.18335525</v>
      </c>
      <c r="D162" s="84">
        <v>998.56759375000001</v>
      </c>
      <c r="E162" s="84">
        <v>148.91156554</v>
      </c>
      <c r="F162" s="84">
        <v>148.91156554</v>
      </c>
    </row>
    <row r="163" spans="1:6" ht="12.75" customHeight="1" x14ac:dyDescent="0.2">
      <c r="A163" s="83" t="s">
        <v>156</v>
      </c>
      <c r="B163" s="83">
        <v>11</v>
      </c>
      <c r="C163" s="84">
        <v>994.10981701000003</v>
      </c>
      <c r="D163" s="84">
        <v>986.14479601000005</v>
      </c>
      <c r="E163" s="84">
        <v>147.05901367000001</v>
      </c>
      <c r="F163" s="84">
        <v>147.05901367000001</v>
      </c>
    </row>
    <row r="164" spans="1:6" ht="12.75" customHeight="1" x14ac:dyDescent="0.2">
      <c r="A164" s="83" t="s">
        <v>156</v>
      </c>
      <c r="B164" s="83">
        <v>12</v>
      </c>
      <c r="C164" s="84">
        <v>996.29362791000005</v>
      </c>
      <c r="D164" s="84">
        <v>989.98664855000004</v>
      </c>
      <c r="E164" s="84">
        <v>147.6319306</v>
      </c>
      <c r="F164" s="84">
        <v>147.6319306</v>
      </c>
    </row>
    <row r="165" spans="1:6" ht="12.75" customHeight="1" x14ac:dyDescent="0.2">
      <c r="A165" s="83" t="s">
        <v>156</v>
      </c>
      <c r="B165" s="83">
        <v>13</v>
      </c>
      <c r="C165" s="84">
        <v>1024.3808607599999</v>
      </c>
      <c r="D165" s="84">
        <v>1017.85156097</v>
      </c>
      <c r="E165" s="84">
        <v>151.78729049</v>
      </c>
      <c r="F165" s="84">
        <v>151.78729049</v>
      </c>
    </row>
    <row r="166" spans="1:6" ht="12.75" customHeight="1" x14ac:dyDescent="0.2">
      <c r="A166" s="83" t="s">
        <v>156</v>
      </c>
      <c r="B166" s="83">
        <v>14</v>
      </c>
      <c r="C166" s="84">
        <v>1040.39678652</v>
      </c>
      <c r="D166" s="84">
        <v>1034.2869834400001</v>
      </c>
      <c r="E166" s="84">
        <v>154.23822572</v>
      </c>
      <c r="F166" s="84">
        <v>154.23822572</v>
      </c>
    </row>
    <row r="167" spans="1:6" ht="12.75" customHeight="1" x14ac:dyDescent="0.2">
      <c r="A167" s="83" t="s">
        <v>156</v>
      </c>
      <c r="B167" s="83">
        <v>15</v>
      </c>
      <c r="C167" s="84">
        <v>1050.3660439499999</v>
      </c>
      <c r="D167" s="84">
        <v>1045.2049061099999</v>
      </c>
      <c r="E167" s="84">
        <v>155.86636283000001</v>
      </c>
      <c r="F167" s="84">
        <v>155.86636283000001</v>
      </c>
    </row>
    <row r="168" spans="1:6" ht="12.75" customHeight="1" x14ac:dyDescent="0.2">
      <c r="A168" s="83" t="s">
        <v>156</v>
      </c>
      <c r="B168" s="83">
        <v>16</v>
      </c>
      <c r="C168" s="84">
        <v>1058.0792338199999</v>
      </c>
      <c r="D168" s="84">
        <v>1049.3989064699999</v>
      </c>
      <c r="E168" s="84">
        <v>156.49179386</v>
      </c>
      <c r="F168" s="84">
        <v>156.49179386</v>
      </c>
    </row>
    <row r="169" spans="1:6" ht="12.75" customHeight="1" x14ac:dyDescent="0.2">
      <c r="A169" s="83" t="s">
        <v>156</v>
      </c>
      <c r="B169" s="83">
        <v>17</v>
      </c>
      <c r="C169" s="84">
        <v>1042.8233478899999</v>
      </c>
      <c r="D169" s="84">
        <v>1035.52035082</v>
      </c>
      <c r="E169" s="84">
        <v>154.42215184</v>
      </c>
      <c r="F169" s="84">
        <v>154.42215184</v>
      </c>
    </row>
    <row r="170" spans="1:6" ht="12.75" customHeight="1" x14ac:dyDescent="0.2">
      <c r="A170" s="83" t="s">
        <v>156</v>
      </c>
      <c r="B170" s="83">
        <v>18</v>
      </c>
      <c r="C170" s="84">
        <v>1014.73481615</v>
      </c>
      <c r="D170" s="84">
        <v>1009.74040685</v>
      </c>
      <c r="E170" s="84">
        <v>150.57771323</v>
      </c>
      <c r="F170" s="84">
        <v>150.57771323</v>
      </c>
    </row>
    <row r="171" spans="1:6" ht="12.75" customHeight="1" x14ac:dyDescent="0.2">
      <c r="A171" s="83" t="s">
        <v>156</v>
      </c>
      <c r="B171" s="83">
        <v>19</v>
      </c>
      <c r="C171" s="84">
        <v>990.89051036000001</v>
      </c>
      <c r="D171" s="84">
        <v>984.33754438999995</v>
      </c>
      <c r="E171" s="84">
        <v>146.78950696000001</v>
      </c>
      <c r="F171" s="84">
        <v>146.78950696000001</v>
      </c>
    </row>
    <row r="172" spans="1:6" ht="12.75" customHeight="1" x14ac:dyDescent="0.2">
      <c r="A172" s="83" t="s">
        <v>156</v>
      </c>
      <c r="B172" s="83">
        <v>20</v>
      </c>
      <c r="C172" s="84">
        <v>994.36477838999997</v>
      </c>
      <c r="D172" s="84">
        <v>987.81420728000001</v>
      </c>
      <c r="E172" s="84">
        <v>147.30796491999999</v>
      </c>
      <c r="F172" s="84">
        <v>147.30796491999999</v>
      </c>
    </row>
    <row r="173" spans="1:6" ht="12.75" customHeight="1" x14ac:dyDescent="0.2">
      <c r="A173" s="83" t="s">
        <v>156</v>
      </c>
      <c r="B173" s="83">
        <v>21</v>
      </c>
      <c r="C173" s="84">
        <v>1001.21566762</v>
      </c>
      <c r="D173" s="84">
        <v>994.63323114000002</v>
      </c>
      <c r="E173" s="84">
        <v>148.32485303000001</v>
      </c>
      <c r="F173" s="84">
        <v>148.32485303000001</v>
      </c>
    </row>
    <row r="174" spans="1:6" ht="12.75" customHeight="1" x14ac:dyDescent="0.2">
      <c r="A174" s="83" t="s">
        <v>156</v>
      </c>
      <c r="B174" s="83">
        <v>22</v>
      </c>
      <c r="C174" s="84">
        <v>1016.98821092</v>
      </c>
      <c r="D174" s="84">
        <v>1010.35682246</v>
      </c>
      <c r="E174" s="84">
        <v>150.66963630999999</v>
      </c>
      <c r="F174" s="84">
        <v>150.66963630999999</v>
      </c>
    </row>
    <row r="175" spans="1:6" ht="12.75" customHeight="1" x14ac:dyDescent="0.2">
      <c r="A175" s="83" t="s">
        <v>156</v>
      </c>
      <c r="B175" s="83">
        <v>23</v>
      </c>
      <c r="C175" s="84">
        <v>1034.7132116800001</v>
      </c>
      <c r="D175" s="84">
        <v>1027.8448654199999</v>
      </c>
      <c r="E175" s="84">
        <v>153.27754375000001</v>
      </c>
      <c r="F175" s="84">
        <v>153.27754375000001</v>
      </c>
    </row>
    <row r="176" spans="1:6" ht="12.75" customHeight="1" x14ac:dyDescent="0.2">
      <c r="A176" s="83" t="s">
        <v>156</v>
      </c>
      <c r="B176" s="83">
        <v>24</v>
      </c>
      <c r="C176" s="84">
        <v>1057.5494678</v>
      </c>
      <c r="D176" s="84">
        <v>1050.0086567799999</v>
      </c>
      <c r="E176" s="84">
        <v>156.58272298</v>
      </c>
      <c r="F176" s="84">
        <v>156.58272298</v>
      </c>
    </row>
    <row r="177" spans="1:6" ht="12.75" customHeight="1" x14ac:dyDescent="0.2">
      <c r="A177" s="83" t="s">
        <v>157</v>
      </c>
      <c r="B177" s="83">
        <v>1</v>
      </c>
      <c r="C177" s="84">
        <v>1034.1199216499999</v>
      </c>
      <c r="D177" s="84">
        <v>1022.60736291</v>
      </c>
      <c r="E177" s="84">
        <v>152.49650027999999</v>
      </c>
      <c r="F177" s="84">
        <v>152.49650027999999</v>
      </c>
    </row>
    <row r="178" spans="1:6" ht="12.75" customHeight="1" x14ac:dyDescent="0.2">
      <c r="A178" s="83" t="s">
        <v>157</v>
      </c>
      <c r="B178" s="83">
        <v>2</v>
      </c>
      <c r="C178" s="84">
        <v>1065.3382061100001</v>
      </c>
      <c r="D178" s="84">
        <v>1055.6670991599999</v>
      </c>
      <c r="E178" s="84">
        <v>157.42653917999999</v>
      </c>
      <c r="F178" s="84">
        <v>157.42653917999999</v>
      </c>
    </row>
    <row r="179" spans="1:6" ht="12.75" customHeight="1" x14ac:dyDescent="0.2">
      <c r="A179" s="83" t="s">
        <v>157</v>
      </c>
      <c r="B179" s="83">
        <v>3</v>
      </c>
      <c r="C179" s="84">
        <v>1092.55150353</v>
      </c>
      <c r="D179" s="84">
        <v>1083.7323662399999</v>
      </c>
      <c r="E179" s="84">
        <v>161.61177699999999</v>
      </c>
      <c r="F179" s="84">
        <v>161.61177699999999</v>
      </c>
    </row>
    <row r="180" spans="1:6" ht="12.75" customHeight="1" x14ac:dyDescent="0.2">
      <c r="A180" s="83" t="s">
        <v>157</v>
      </c>
      <c r="B180" s="83">
        <v>4</v>
      </c>
      <c r="C180" s="84">
        <v>1101.5272123899999</v>
      </c>
      <c r="D180" s="84">
        <v>1093.89740005</v>
      </c>
      <c r="E180" s="84">
        <v>163.12763942999999</v>
      </c>
      <c r="F180" s="84">
        <v>163.12763942999999</v>
      </c>
    </row>
    <row r="181" spans="1:6" ht="12.75" customHeight="1" x14ac:dyDescent="0.2">
      <c r="A181" s="83" t="s">
        <v>157</v>
      </c>
      <c r="B181" s="83">
        <v>5</v>
      </c>
      <c r="C181" s="84">
        <v>1107.31693984</v>
      </c>
      <c r="D181" s="84">
        <v>1103.5125610299999</v>
      </c>
      <c r="E181" s="84">
        <v>164.56150198</v>
      </c>
      <c r="F181" s="84">
        <v>164.56150198</v>
      </c>
    </row>
    <row r="182" spans="1:6" ht="12.75" customHeight="1" x14ac:dyDescent="0.2">
      <c r="A182" s="83" t="s">
        <v>157</v>
      </c>
      <c r="B182" s="83">
        <v>6</v>
      </c>
      <c r="C182" s="84">
        <v>1099.97051844</v>
      </c>
      <c r="D182" s="84">
        <v>1097.2757646499999</v>
      </c>
      <c r="E182" s="84">
        <v>163.63143864</v>
      </c>
      <c r="F182" s="84">
        <v>163.63143864</v>
      </c>
    </row>
    <row r="183" spans="1:6" ht="12.75" customHeight="1" x14ac:dyDescent="0.2">
      <c r="A183" s="83" t="s">
        <v>157</v>
      </c>
      <c r="B183" s="83">
        <v>7</v>
      </c>
      <c r="C183" s="84">
        <v>1082.22142003</v>
      </c>
      <c r="D183" s="84">
        <v>1081.2902500800001</v>
      </c>
      <c r="E183" s="84">
        <v>161.24759599999999</v>
      </c>
      <c r="F183" s="84">
        <v>161.24759599999999</v>
      </c>
    </row>
    <row r="184" spans="1:6" ht="12.75" customHeight="1" x14ac:dyDescent="0.2">
      <c r="A184" s="83" t="s">
        <v>157</v>
      </c>
      <c r="B184" s="83">
        <v>8</v>
      </c>
      <c r="C184" s="84">
        <v>1063.61063657</v>
      </c>
      <c r="D184" s="84">
        <v>1054.8321334499999</v>
      </c>
      <c r="E184" s="84">
        <v>157.30202478000001</v>
      </c>
      <c r="F184" s="84">
        <v>157.30202478000001</v>
      </c>
    </row>
    <row r="185" spans="1:6" ht="12.75" customHeight="1" x14ac:dyDescent="0.2">
      <c r="A185" s="83" t="s">
        <v>157</v>
      </c>
      <c r="B185" s="83">
        <v>9</v>
      </c>
      <c r="C185" s="84">
        <v>1035.57918036</v>
      </c>
      <c r="D185" s="84">
        <v>1029.83762002</v>
      </c>
      <c r="E185" s="84">
        <v>153.57471362999999</v>
      </c>
      <c r="F185" s="84">
        <v>153.57471362999999</v>
      </c>
    </row>
    <row r="186" spans="1:6" ht="12.75" customHeight="1" x14ac:dyDescent="0.2">
      <c r="A186" s="83" t="s">
        <v>157</v>
      </c>
      <c r="B186" s="83">
        <v>10</v>
      </c>
      <c r="C186" s="84">
        <v>1010.59349419</v>
      </c>
      <c r="D186" s="84">
        <v>1004.84760577</v>
      </c>
      <c r="E186" s="84">
        <v>149.84807341999999</v>
      </c>
      <c r="F186" s="84">
        <v>149.84807341999999</v>
      </c>
    </row>
    <row r="187" spans="1:6" ht="12.75" customHeight="1" x14ac:dyDescent="0.2">
      <c r="A187" s="83" t="s">
        <v>157</v>
      </c>
      <c r="B187" s="83">
        <v>11</v>
      </c>
      <c r="C187" s="84">
        <v>992.50908430000004</v>
      </c>
      <c r="D187" s="84">
        <v>989.42139085999997</v>
      </c>
      <c r="E187" s="84">
        <v>147.54763645</v>
      </c>
      <c r="F187" s="84">
        <v>147.54763645</v>
      </c>
    </row>
    <row r="188" spans="1:6" ht="12.75" customHeight="1" x14ac:dyDescent="0.2">
      <c r="A188" s="83" t="s">
        <v>157</v>
      </c>
      <c r="B188" s="83">
        <v>12</v>
      </c>
      <c r="C188" s="84">
        <v>1010.32195143</v>
      </c>
      <c r="D188" s="84">
        <v>1004.19353303</v>
      </c>
      <c r="E188" s="84">
        <v>149.75053471000001</v>
      </c>
      <c r="F188" s="84">
        <v>149.75053471000001</v>
      </c>
    </row>
    <row r="189" spans="1:6" ht="12.75" customHeight="1" x14ac:dyDescent="0.2">
      <c r="A189" s="83" t="s">
        <v>157</v>
      </c>
      <c r="B189" s="83">
        <v>13</v>
      </c>
      <c r="C189" s="84">
        <v>1058.2828606400001</v>
      </c>
      <c r="D189" s="84">
        <v>1052.0419403000001</v>
      </c>
      <c r="E189" s="84">
        <v>156.88593674000001</v>
      </c>
      <c r="F189" s="84">
        <v>156.88593674000001</v>
      </c>
    </row>
    <row r="190" spans="1:6" ht="12.75" customHeight="1" x14ac:dyDescent="0.2">
      <c r="A190" s="83" t="s">
        <v>157</v>
      </c>
      <c r="B190" s="83">
        <v>14</v>
      </c>
      <c r="C190" s="84">
        <v>1065.73505043</v>
      </c>
      <c r="D190" s="84">
        <v>1059.5281095400001</v>
      </c>
      <c r="E190" s="84">
        <v>158.00231302</v>
      </c>
      <c r="F190" s="84">
        <v>158.00231302</v>
      </c>
    </row>
    <row r="191" spans="1:6" ht="12.75" customHeight="1" x14ac:dyDescent="0.2">
      <c r="A191" s="83" t="s">
        <v>157</v>
      </c>
      <c r="B191" s="83">
        <v>15</v>
      </c>
      <c r="C191" s="84">
        <v>1077.7720854199999</v>
      </c>
      <c r="D191" s="84">
        <v>1071.1670600499999</v>
      </c>
      <c r="E191" s="84">
        <v>159.73797354000001</v>
      </c>
      <c r="F191" s="84">
        <v>159.73797354000001</v>
      </c>
    </row>
    <row r="192" spans="1:6" ht="12.75" customHeight="1" x14ac:dyDescent="0.2">
      <c r="A192" s="83" t="s">
        <v>157</v>
      </c>
      <c r="B192" s="83">
        <v>16</v>
      </c>
      <c r="C192" s="84">
        <v>1087.14955016</v>
      </c>
      <c r="D192" s="84">
        <v>1082.1012479799999</v>
      </c>
      <c r="E192" s="84">
        <v>161.36853621</v>
      </c>
      <c r="F192" s="84">
        <v>161.36853621</v>
      </c>
    </row>
    <row r="193" spans="1:6" ht="12.75" customHeight="1" x14ac:dyDescent="0.2">
      <c r="A193" s="83" t="s">
        <v>157</v>
      </c>
      <c r="B193" s="83">
        <v>17</v>
      </c>
      <c r="C193" s="84">
        <v>1086.0443507</v>
      </c>
      <c r="D193" s="84">
        <v>1079.1279485800001</v>
      </c>
      <c r="E193" s="84">
        <v>160.92514241999999</v>
      </c>
      <c r="F193" s="84">
        <v>160.92514241999999</v>
      </c>
    </row>
    <row r="194" spans="1:6" ht="12.75" customHeight="1" x14ac:dyDescent="0.2">
      <c r="A194" s="83" t="s">
        <v>157</v>
      </c>
      <c r="B194" s="83">
        <v>18</v>
      </c>
      <c r="C194" s="84">
        <v>1054.5543115400001</v>
      </c>
      <c r="D194" s="84">
        <v>1054.47892834</v>
      </c>
      <c r="E194" s="84">
        <v>157.24935300000001</v>
      </c>
      <c r="F194" s="84">
        <v>157.24935300000001</v>
      </c>
    </row>
    <row r="195" spans="1:6" ht="12.75" customHeight="1" x14ac:dyDescent="0.2">
      <c r="A195" s="83" t="s">
        <v>157</v>
      </c>
      <c r="B195" s="83">
        <v>19</v>
      </c>
      <c r="C195" s="84">
        <v>1036.8262356600001</v>
      </c>
      <c r="D195" s="84">
        <v>1030.4985128000001</v>
      </c>
      <c r="E195" s="84">
        <v>153.67326937999999</v>
      </c>
      <c r="F195" s="84">
        <v>153.67326937999999</v>
      </c>
    </row>
    <row r="196" spans="1:6" ht="12.75" customHeight="1" x14ac:dyDescent="0.2">
      <c r="A196" s="83" t="s">
        <v>157</v>
      </c>
      <c r="B196" s="83">
        <v>20</v>
      </c>
      <c r="C196" s="84">
        <v>1046.7150205</v>
      </c>
      <c r="D196" s="84">
        <v>1039.5680306899999</v>
      </c>
      <c r="E196" s="84">
        <v>155.0257628</v>
      </c>
      <c r="F196" s="84">
        <v>155.0257628</v>
      </c>
    </row>
    <row r="197" spans="1:6" ht="12.75" customHeight="1" x14ac:dyDescent="0.2">
      <c r="A197" s="83" t="s">
        <v>157</v>
      </c>
      <c r="B197" s="83">
        <v>21</v>
      </c>
      <c r="C197" s="84">
        <v>1047.51041599</v>
      </c>
      <c r="D197" s="84">
        <v>1038.6071798200001</v>
      </c>
      <c r="E197" s="84">
        <v>154.88247575</v>
      </c>
      <c r="F197" s="84">
        <v>154.88247575</v>
      </c>
    </row>
    <row r="198" spans="1:6" ht="12.75" customHeight="1" x14ac:dyDescent="0.2">
      <c r="A198" s="83" t="s">
        <v>157</v>
      </c>
      <c r="B198" s="83">
        <v>22</v>
      </c>
      <c r="C198" s="84">
        <v>1065.4959477699999</v>
      </c>
      <c r="D198" s="84">
        <v>1057.1915052500001</v>
      </c>
      <c r="E198" s="84">
        <v>157.65386649999999</v>
      </c>
      <c r="F198" s="84">
        <v>157.65386649999999</v>
      </c>
    </row>
    <row r="199" spans="1:6" ht="12.75" customHeight="1" x14ac:dyDescent="0.2">
      <c r="A199" s="83" t="s">
        <v>157</v>
      </c>
      <c r="B199" s="83">
        <v>23</v>
      </c>
      <c r="C199" s="84">
        <v>1081.0756905000001</v>
      </c>
      <c r="D199" s="84">
        <v>1073.71934672</v>
      </c>
      <c r="E199" s="84">
        <v>160.11858373000001</v>
      </c>
      <c r="F199" s="84">
        <v>160.11858373000001</v>
      </c>
    </row>
    <row r="200" spans="1:6" ht="12.75" customHeight="1" x14ac:dyDescent="0.2">
      <c r="A200" s="83" t="s">
        <v>157</v>
      </c>
      <c r="B200" s="83">
        <v>24</v>
      </c>
      <c r="C200" s="84">
        <v>1105.93344742</v>
      </c>
      <c r="D200" s="84">
        <v>1096.4332673900001</v>
      </c>
      <c r="E200" s="84">
        <v>163.50580109000001</v>
      </c>
      <c r="F200" s="84">
        <v>163.50580109000001</v>
      </c>
    </row>
    <row r="201" spans="1:6" ht="12.75" customHeight="1" x14ac:dyDescent="0.2">
      <c r="A201" s="83" t="s">
        <v>158</v>
      </c>
      <c r="B201" s="83">
        <v>1</v>
      </c>
      <c r="C201" s="84">
        <v>1049.4701812799999</v>
      </c>
      <c r="D201" s="84">
        <v>1035.93816199</v>
      </c>
      <c r="E201" s="84">
        <v>154.48445801</v>
      </c>
      <c r="F201" s="84">
        <v>154.48445801</v>
      </c>
    </row>
    <row r="202" spans="1:6" ht="12.75" customHeight="1" x14ac:dyDescent="0.2">
      <c r="A202" s="83" t="s">
        <v>158</v>
      </c>
      <c r="B202" s="83">
        <v>2</v>
      </c>
      <c r="C202" s="84">
        <v>1084.2970183499999</v>
      </c>
      <c r="D202" s="84">
        <v>1075.2400238800001</v>
      </c>
      <c r="E202" s="84">
        <v>160.34535496999999</v>
      </c>
      <c r="F202" s="84">
        <v>160.34535496999999</v>
      </c>
    </row>
    <row r="203" spans="1:6" ht="12.75" customHeight="1" x14ac:dyDescent="0.2">
      <c r="A203" s="83" t="s">
        <v>158</v>
      </c>
      <c r="B203" s="83">
        <v>3</v>
      </c>
      <c r="C203" s="84">
        <v>1109.0185366799999</v>
      </c>
      <c r="D203" s="84">
        <v>1099.4046211299999</v>
      </c>
      <c r="E203" s="84">
        <v>163.94890473000001</v>
      </c>
      <c r="F203" s="84">
        <v>163.94890473000001</v>
      </c>
    </row>
    <row r="204" spans="1:6" ht="12.75" customHeight="1" x14ac:dyDescent="0.2">
      <c r="A204" s="83" t="s">
        <v>158</v>
      </c>
      <c r="B204" s="83">
        <v>4</v>
      </c>
      <c r="C204" s="84">
        <v>1125.4872204400001</v>
      </c>
      <c r="D204" s="84">
        <v>1116.1369772200001</v>
      </c>
      <c r="E204" s="84">
        <v>166.44412023000001</v>
      </c>
      <c r="F204" s="84">
        <v>166.44412023000001</v>
      </c>
    </row>
    <row r="205" spans="1:6" ht="12.75" customHeight="1" x14ac:dyDescent="0.2">
      <c r="A205" s="83" t="s">
        <v>158</v>
      </c>
      <c r="B205" s="83">
        <v>5</v>
      </c>
      <c r="C205" s="84">
        <v>1125.6522596699999</v>
      </c>
      <c r="D205" s="84">
        <v>1122.93621734</v>
      </c>
      <c r="E205" s="84">
        <v>167.45805809000001</v>
      </c>
      <c r="F205" s="84">
        <v>167.45805809000001</v>
      </c>
    </row>
    <row r="206" spans="1:6" ht="12.75" customHeight="1" x14ac:dyDescent="0.2">
      <c r="A206" s="83" t="s">
        <v>158</v>
      </c>
      <c r="B206" s="83">
        <v>6</v>
      </c>
      <c r="C206" s="84">
        <v>1127.20722647</v>
      </c>
      <c r="D206" s="84">
        <v>1118.2395182800001</v>
      </c>
      <c r="E206" s="84">
        <v>166.75766203000001</v>
      </c>
      <c r="F206" s="84">
        <v>166.75766203000001</v>
      </c>
    </row>
    <row r="207" spans="1:6" ht="12.75" customHeight="1" x14ac:dyDescent="0.2">
      <c r="A207" s="83" t="s">
        <v>158</v>
      </c>
      <c r="B207" s="83">
        <v>7</v>
      </c>
      <c r="C207" s="84">
        <v>1109.8227555599999</v>
      </c>
      <c r="D207" s="84">
        <v>1100.0932482799999</v>
      </c>
      <c r="E207" s="84">
        <v>164.05159637</v>
      </c>
      <c r="F207" s="84">
        <v>164.05159637</v>
      </c>
    </row>
    <row r="208" spans="1:6" ht="12.75" customHeight="1" x14ac:dyDescent="0.2">
      <c r="A208" s="83" t="s">
        <v>158</v>
      </c>
      <c r="B208" s="83">
        <v>8</v>
      </c>
      <c r="C208" s="84">
        <v>1130.8865058700001</v>
      </c>
      <c r="D208" s="84">
        <v>1119.21923502</v>
      </c>
      <c r="E208" s="84">
        <v>166.90376246</v>
      </c>
      <c r="F208" s="84">
        <v>166.90376246</v>
      </c>
    </row>
    <row r="209" spans="1:6" ht="12.75" customHeight="1" x14ac:dyDescent="0.2">
      <c r="A209" s="83" t="s">
        <v>158</v>
      </c>
      <c r="B209" s="83">
        <v>9</v>
      </c>
      <c r="C209" s="84">
        <v>1097.82149263</v>
      </c>
      <c r="D209" s="84">
        <v>1092.9637986600001</v>
      </c>
      <c r="E209" s="84">
        <v>162.98841596</v>
      </c>
      <c r="F209" s="84">
        <v>162.98841596</v>
      </c>
    </row>
    <row r="210" spans="1:6" ht="12.75" customHeight="1" x14ac:dyDescent="0.2">
      <c r="A210" s="83" t="s">
        <v>158</v>
      </c>
      <c r="B210" s="83">
        <v>10</v>
      </c>
      <c r="C210" s="84">
        <v>1072.37056274</v>
      </c>
      <c r="D210" s="84">
        <v>1063.2352664</v>
      </c>
      <c r="E210" s="84">
        <v>158.55514342999999</v>
      </c>
      <c r="F210" s="84">
        <v>158.55514342999999</v>
      </c>
    </row>
    <row r="211" spans="1:6" ht="12.75" customHeight="1" x14ac:dyDescent="0.2">
      <c r="A211" s="83" t="s">
        <v>158</v>
      </c>
      <c r="B211" s="83">
        <v>11</v>
      </c>
      <c r="C211" s="84">
        <v>1053.18727169</v>
      </c>
      <c r="D211" s="84">
        <v>1042.42396998</v>
      </c>
      <c r="E211" s="84">
        <v>155.45165524999999</v>
      </c>
      <c r="F211" s="84">
        <v>155.45165524999999</v>
      </c>
    </row>
    <row r="212" spans="1:6" ht="12.75" customHeight="1" x14ac:dyDescent="0.2">
      <c r="A212" s="83" t="s">
        <v>158</v>
      </c>
      <c r="B212" s="83">
        <v>12</v>
      </c>
      <c r="C212" s="84">
        <v>1040.2286107899999</v>
      </c>
      <c r="D212" s="84">
        <v>1031.83094871</v>
      </c>
      <c r="E212" s="84">
        <v>153.87196911000001</v>
      </c>
      <c r="F212" s="84">
        <v>153.87196911000001</v>
      </c>
    </row>
    <row r="213" spans="1:6" ht="12.75" customHeight="1" x14ac:dyDescent="0.2">
      <c r="A213" s="83" t="s">
        <v>158</v>
      </c>
      <c r="B213" s="83">
        <v>13</v>
      </c>
      <c r="C213" s="84">
        <v>1060.83162932</v>
      </c>
      <c r="D213" s="84">
        <v>1054.2566024299999</v>
      </c>
      <c r="E213" s="84">
        <v>157.21619860999999</v>
      </c>
      <c r="F213" s="84">
        <v>157.21619860999999</v>
      </c>
    </row>
    <row r="214" spans="1:6" ht="12.75" customHeight="1" x14ac:dyDescent="0.2">
      <c r="A214" s="83" t="s">
        <v>158</v>
      </c>
      <c r="B214" s="83">
        <v>14</v>
      </c>
      <c r="C214" s="84">
        <v>1071.66750991</v>
      </c>
      <c r="D214" s="84">
        <v>1064.73183834</v>
      </c>
      <c r="E214" s="84">
        <v>158.77831997999999</v>
      </c>
      <c r="F214" s="84">
        <v>158.77831997999999</v>
      </c>
    </row>
    <row r="215" spans="1:6" ht="12.75" customHeight="1" x14ac:dyDescent="0.2">
      <c r="A215" s="83" t="s">
        <v>158</v>
      </c>
      <c r="B215" s="83">
        <v>15</v>
      </c>
      <c r="C215" s="84">
        <v>1086.20245664</v>
      </c>
      <c r="D215" s="84">
        <v>1079.35296883</v>
      </c>
      <c r="E215" s="84">
        <v>160.95869859999999</v>
      </c>
      <c r="F215" s="84">
        <v>160.95869859999999</v>
      </c>
    </row>
    <row r="216" spans="1:6" ht="12.75" customHeight="1" x14ac:dyDescent="0.2">
      <c r="A216" s="83" t="s">
        <v>158</v>
      </c>
      <c r="B216" s="83">
        <v>16</v>
      </c>
      <c r="C216" s="84">
        <v>1100.3154954700001</v>
      </c>
      <c r="D216" s="84">
        <v>1091.22634214</v>
      </c>
      <c r="E216" s="84">
        <v>162.72931746</v>
      </c>
      <c r="F216" s="84">
        <v>162.72931746</v>
      </c>
    </row>
    <row r="217" spans="1:6" ht="12.75" customHeight="1" x14ac:dyDescent="0.2">
      <c r="A217" s="83" t="s">
        <v>158</v>
      </c>
      <c r="B217" s="83">
        <v>17</v>
      </c>
      <c r="C217" s="84">
        <v>1084.5716441899999</v>
      </c>
      <c r="D217" s="84">
        <v>1081.05063625</v>
      </c>
      <c r="E217" s="84">
        <v>161.21186355</v>
      </c>
      <c r="F217" s="84">
        <v>161.21186355</v>
      </c>
    </row>
    <row r="218" spans="1:6" ht="12.75" customHeight="1" x14ac:dyDescent="0.2">
      <c r="A218" s="83" t="s">
        <v>158</v>
      </c>
      <c r="B218" s="83">
        <v>18</v>
      </c>
      <c r="C218" s="84">
        <v>1062.1259998800001</v>
      </c>
      <c r="D218" s="84">
        <v>1053.1994963499999</v>
      </c>
      <c r="E218" s="84">
        <v>157.05855747999999</v>
      </c>
      <c r="F218" s="84">
        <v>157.05855747999999</v>
      </c>
    </row>
    <row r="219" spans="1:6" ht="12.75" customHeight="1" x14ac:dyDescent="0.2">
      <c r="A219" s="83" t="s">
        <v>158</v>
      </c>
      <c r="B219" s="83">
        <v>19</v>
      </c>
      <c r="C219" s="84">
        <v>1038.13395386</v>
      </c>
      <c r="D219" s="84">
        <v>1030.8446119</v>
      </c>
      <c r="E219" s="84">
        <v>153.72488147000001</v>
      </c>
      <c r="F219" s="84">
        <v>153.72488147000001</v>
      </c>
    </row>
    <row r="220" spans="1:6" ht="12.75" customHeight="1" x14ac:dyDescent="0.2">
      <c r="A220" s="83" t="s">
        <v>158</v>
      </c>
      <c r="B220" s="83">
        <v>20</v>
      </c>
      <c r="C220" s="84">
        <v>1042.05292551</v>
      </c>
      <c r="D220" s="84">
        <v>1033.4983961</v>
      </c>
      <c r="E220" s="84">
        <v>154.12062749</v>
      </c>
      <c r="F220" s="84">
        <v>154.12062749</v>
      </c>
    </row>
    <row r="221" spans="1:6" ht="12.75" customHeight="1" x14ac:dyDescent="0.2">
      <c r="A221" s="83" t="s">
        <v>158</v>
      </c>
      <c r="B221" s="83">
        <v>21</v>
      </c>
      <c r="C221" s="84">
        <v>1043.3093849500001</v>
      </c>
      <c r="D221" s="84">
        <v>1038.36151494</v>
      </c>
      <c r="E221" s="84">
        <v>154.84584093000001</v>
      </c>
      <c r="F221" s="84">
        <v>154.84584093000001</v>
      </c>
    </row>
    <row r="222" spans="1:6" ht="12.75" customHeight="1" x14ac:dyDescent="0.2">
      <c r="A222" s="83" t="s">
        <v>158</v>
      </c>
      <c r="B222" s="83">
        <v>22</v>
      </c>
      <c r="C222" s="84">
        <v>1055.4474084599999</v>
      </c>
      <c r="D222" s="84">
        <v>1052.5596592700001</v>
      </c>
      <c r="E222" s="84">
        <v>156.96314167</v>
      </c>
      <c r="F222" s="84">
        <v>156.96314167</v>
      </c>
    </row>
    <row r="223" spans="1:6" ht="12.75" customHeight="1" x14ac:dyDescent="0.2">
      <c r="A223" s="83" t="s">
        <v>158</v>
      </c>
      <c r="B223" s="83">
        <v>23</v>
      </c>
      <c r="C223" s="84">
        <v>1069.82411895</v>
      </c>
      <c r="D223" s="84">
        <v>1064.55745447</v>
      </c>
      <c r="E223" s="84">
        <v>158.75231496000001</v>
      </c>
      <c r="F223" s="84">
        <v>158.75231496000001</v>
      </c>
    </row>
    <row r="224" spans="1:6" ht="12.75" customHeight="1" x14ac:dyDescent="0.2">
      <c r="A224" s="83" t="s">
        <v>158</v>
      </c>
      <c r="B224" s="83">
        <v>24</v>
      </c>
      <c r="C224" s="84">
        <v>1093.5713295400001</v>
      </c>
      <c r="D224" s="84">
        <v>1085.89104593</v>
      </c>
      <c r="E224" s="84">
        <v>161.93369048</v>
      </c>
      <c r="F224" s="84">
        <v>161.93369048</v>
      </c>
    </row>
    <row r="225" spans="1:6" ht="12.75" customHeight="1" x14ac:dyDescent="0.2">
      <c r="A225" s="83" t="s">
        <v>159</v>
      </c>
      <c r="B225" s="83">
        <v>1</v>
      </c>
      <c r="C225" s="84">
        <v>1071.14046368</v>
      </c>
      <c r="D225" s="84">
        <v>1060.68222077</v>
      </c>
      <c r="E225" s="84">
        <v>158.17442005999999</v>
      </c>
      <c r="F225" s="84">
        <v>158.17442005999999</v>
      </c>
    </row>
    <row r="226" spans="1:6" ht="12.75" customHeight="1" x14ac:dyDescent="0.2">
      <c r="A226" s="83" t="s">
        <v>159</v>
      </c>
      <c r="B226" s="83">
        <v>2</v>
      </c>
      <c r="C226" s="84">
        <v>1098.64990575</v>
      </c>
      <c r="D226" s="84">
        <v>1089.7153911400001</v>
      </c>
      <c r="E226" s="84">
        <v>162.50399662999999</v>
      </c>
      <c r="F226" s="84">
        <v>162.50399662999999</v>
      </c>
    </row>
    <row r="227" spans="1:6" ht="12.75" customHeight="1" x14ac:dyDescent="0.2">
      <c r="A227" s="83" t="s">
        <v>159</v>
      </c>
      <c r="B227" s="83">
        <v>3</v>
      </c>
      <c r="C227" s="84">
        <v>1116.20377573</v>
      </c>
      <c r="D227" s="84">
        <v>1106.4462875300001</v>
      </c>
      <c r="E227" s="84">
        <v>164.99899445</v>
      </c>
      <c r="F227" s="84">
        <v>164.99899445</v>
      </c>
    </row>
    <row r="228" spans="1:6" ht="12.75" customHeight="1" x14ac:dyDescent="0.2">
      <c r="A228" s="83" t="s">
        <v>159</v>
      </c>
      <c r="B228" s="83">
        <v>4</v>
      </c>
      <c r="C228" s="84">
        <v>1124.62531113</v>
      </c>
      <c r="D228" s="84">
        <v>1113.6666082300001</v>
      </c>
      <c r="E228" s="84">
        <v>166.07572603</v>
      </c>
      <c r="F228" s="84">
        <v>166.07572603</v>
      </c>
    </row>
    <row r="229" spans="1:6" ht="12.75" customHeight="1" x14ac:dyDescent="0.2">
      <c r="A229" s="83" t="s">
        <v>159</v>
      </c>
      <c r="B229" s="83">
        <v>5</v>
      </c>
      <c r="C229" s="84">
        <v>1131.02061787</v>
      </c>
      <c r="D229" s="84">
        <v>1120.2414588300001</v>
      </c>
      <c r="E229" s="84">
        <v>167.05620175999999</v>
      </c>
      <c r="F229" s="84">
        <v>167.05620175999999</v>
      </c>
    </row>
    <row r="230" spans="1:6" ht="12.75" customHeight="1" x14ac:dyDescent="0.2">
      <c r="A230" s="83" t="s">
        <v>159</v>
      </c>
      <c r="B230" s="83">
        <v>6</v>
      </c>
      <c r="C230" s="84">
        <v>1125.3686590299999</v>
      </c>
      <c r="D230" s="84">
        <v>1115.6381118899999</v>
      </c>
      <c r="E230" s="84">
        <v>166.36972685000001</v>
      </c>
      <c r="F230" s="84">
        <v>166.36972685000001</v>
      </c>
    </row>
    <row r="231" spans="1:6" ht="12.75" customHeight="1" x14ac:dyDescent="0.2">
      <c r="A231" s="83" t="s">
        <v>159</v>
      </c>
      <c r="B231" s="83">
        <v>7</v>
      </c>
      <c r="C231" s="84">
        <v>1117.5790260000001</v>
      </c>
      <c r="D231" s="84">
        <v>1106.9568881299999</v>
      </c>
      <c r="E231" s="84">
        <v>165.07513785</v>
      </c>
      <c r="F231" s="84">
        <v>165.07513785</v>
      </c>
    </row>
    <row r="232" spans="1:6" ht="12.75" customHeight="1" x14ac:dyDescent="0.2">
      <c r="A232" s="83" t="s">
        <v>159</v>
      </c>
      <c r="B232" s="83">
        <v>8</v>
      </c>
      <c r="C232" s="84">
        <v>1090.83100489</v>
      </c>
      <c r="D232" s="84">
        <v>1079.4988284799999</v>
      </c>
      <c r="E232" s="84">
        <v>160.98044995000001</v>
      </c>
      <c r="F232" s="84">
        <v>160.98044995000001</v>
      </c>
    </row>
    <row r="233" spans="1:6" ht="12.75" customHeight="1" x14ac:dyDescent="0.2">
      <c r="A233" s="83" t="s">
        <v>159</v>
      </c>
      <c r="B233" s="83">
        <v>9</v>
      </c>
      <c r="C233" s="84">
        <v>1063.77129874</v>
      </c>
      <c r="D233" s="84">
        <v>1055.4049137300001</v>
      </c>
      <c r="E233" s="84">
        <v>157.38744073000001</v>
      </c>
      <c r="F233" s="84">
        <v>157.38744073000001</v>
      </c>
    </row>
    <row r="234" spans="1:6" ht="12.75" customHeight="1" x14ac:dyDescent="0.2">
      <c r="A234" s="83" t="s">
        <v>159</v>
      </c>
      <c r="B234" s="83">
        <v>10</v>
      </c>
      <c r="C234" s="84">
        <v>1043.5145279200001</v>
      </c>
      <c r="D234" s="84">
        <v>1034.45990112</v>
      </c>
      <c r="E234" s="84">
        <v>154.2640121</v>
      </c>
      <c r="F234" s="84">
        <v>154.2640121</v>
      </c>
    </row>
    <row r="235" spans="1:6" ht="12.75" customHeight="1" x14ac:dyDescent="0.2">
      <c r="A235" s="83" t="s">
        <v>159</v>
      </c>
      <c r="B235" s="83">
        <v>11</v>
      </c>
      <c r="C235" s="84">
        <v>1029.2690103</v>
      </c>
      <c r="D235" s="84">
        <v>1019.87109172</v>
      </c>
      <c r="E235" s="84">
        <v>152.08845337</v>
      </c>
      <c r="F235" s="84">
        <v>152.08845337</v>
      </c>
    </row>
    <row r="236" spans="1:6" ht="12.75" customHeight="1" x14ac:dyDescent="0.2">
      <c r="A236" s="83" t="s">
        <v>159</v>
      </c>
      <c r="B236" s="83">
        <v>12</v>
      </c>
      <c r="C236" s="84">
        <v>1020.43721769</v>
      </c>
      <c r="D236" s="84">
        <v>1015.03126365</v>
      </c>
      <c r="E236" s="84">
        <v>151.36671317</v>
      </c>
      <c r="F236" s="84">
        <v>151.36671317</v>
      </c>
    </row>
    <row r="237" spans="1:6" ht="12.75" customHeight="1" x14ac:dyDescent="0.2">
      <c r="A237" s="83" t="s">
        <v>159</v>
      </c>
      <c r="B237" s="83">
        <v>13</v>
      </c>
      <c r="C237" s="84">
        <v>1044.07696986</v>
      </c>
      <c r="D237" s="84">
        <v>1033.8022953</v>
      </c>
      <c r="E237" s="84">
        <v>154.16594651</v>
      </c>
      <c r="F237" s="84">
        <v>154.16594651</v>
      </c>
    </row>
    <row r="238" spans="1:6" ht="12.75" customHeight="1" x14ac:dyDescent="0.2">
      <c r="A238" s="83" t="s">
        <v>159</v>
      </c>
      <c r="B238" s="83">
        <v>14</v>
      </c>
      <c r="C238" s="84">
        <v>1053.64478261</v>
      </c>
      <c r="D238" s="84">
        <v>1046.80221439</v>
      </c>
      <c r="E238" s="84">
        <v>156.1045617</v>
      </c>
      <c r="F238" s="84">
        <v>156.1045617</v>
      </c>
    </row>
    <row r="239" spans="1:6" ht="12.75" customHeight="1" x14ac:dyDescent="0.2">
      <c r="A239" s="83" t="s">
        <v>159</v>
      </c>
      <c r="B239" s="83">
        <v>15</v>
      </c>
      <c r="C239" s="84">
        <v>1061.614722</v>
      </c>
      <c r="D239" s="84">
        <v>1054.44048185</v>
      </c>
      <c r="E239" s="84">
        <v>157.24361966000001</v>
      </c>
      <c r="F239" s="84">
        <v>157.24361966000001</v>
      </c>
    </row>
    <row r="240" spans="1:6" ht="12.75" customHeight="1" x14ac:dyDescent="0.2">
      <c r="A240" s="83" t="s">
        <v>159</v>
      </c>
      <c r="B240" s="83">
        <v>16</v>
      </c>
      <c r="C240" s="84">
        <v>1065.99067988</v>
      </c>
      <c r="D240" s="84">
        <v>1057.1850666</v>
      </c>
      <c r="E240" s="84">
        <v>157.65290633999999</v>
      </c>
      <c r="F240" s="84">
        <v>157.65290633999999</v>
      </c>
    </row>
    <row r="241" spans="1:6" ht="12.75" customHeight="1" x14ac:dyDescent="0.2">
      <c r="A241" s="83" t="s">
        <v>159</v>
      </c>
      <c r="B241" s="83">
        <v>17</v>
      </c>
      <c r="C241" s="84">
        <v>1054.48062587</v>
      </c>
      <c r="D241" s="84">
        <v>1046.08470119</v>
      </c>
      <c r="E241" s="84">
        <v>155.99756242000001</v>
      </c>
      <c r="F241" s="84">
        <v>155.99756242000001</v>
      </c>
    </row>
    <row r="242" spans="1:6" ht="12.75" customHeight="1" x14ac:dyDescent="0.2">
      <c r="A242" s="83" t="s">
        <v>159</v>
      </c>
      <c r="B242" s="83">
        <v>18</v>
      </c>
      <c r="C242" s="84">
        <v>1036.8303235799999</v>
      </c>
      <c r="D242" s="84">
        <v>1028.3810860200001</v>
      </c>
      <c r="E242" s="84">
        <v>153.35750773999999</v>
      </c>
      <c r="F242" s="84">
        <v>153.35750773999999</v>
      </c>
    </row>
    <row r="243" spans="1:6" ht="12.75" customHeight="1" x14ac:dyDescent="0.2">
      <c r="A243" s="83" t="s">
        <v>159</v>
      </c>
      <c r="B243" s="83">
        <v>19</v>
      </c>
      <c r="C243" s="84">
        <v>1015.98871243</v>
      </c>
      <c r="D243" s="84">
        <v>1009.60459766</v>
      </c>
      <c r="E243" s="84">
        <v>150.55746066</v>
      </c>
      <c r="F243" s="84">
        <v>150.55746066</v>
      </c>
    </row>
    <row r="244" spans="1:6" ht="12.75" customHeight="1" x14ac:dyDescent="0.2">
      <c r="A244" s="83" t="s">
        <v>159</v>
      </c>
      <c r="B244" s="83">
        <v>20</v>
      </c>
      <c r="C244" s="84">
        <v>1016.51276991</v>
      </c>
      <c r="D244" s="84">
        <v>1009.9942215999999</v>
      </c>
      <c r="E244" s="84">
        <v>150.61556340000001</v>
      </c>
      <c r="F244" s="84">
        <v>150.61556340000001</v>
      </c>
    </row>
    <row r="245" spans="1:6" ht="12.75" customHeight="1" x14ac:dyDescent="0.2">
      <c r="A245" s="83" t="s">
        <v>159</v>
      </c>
      <c r="B245" s="83">
        <v>21</v>
      </c>
      <c r="C245" s="84">
        <v>1009.48904878</v>
      </c>
      <c r="D245" s="84">
        <v>1003.28348357</v>
      </c>
      <c r="E245" s="84">
        <v>149.61482341999999</v>
      </c>
      <c r="F245" s="84">
        <v>149.61482341999999</v>
      </c>
    </row>
    <row r="246" spans="1:6" ht="12.75" customHeight="1" x14ac:dyDescent="0.2">
      <c r="A246" s="83" t="s">
        <v>159</v>
      </c>
      <c r="B246" s="83">
        <v>22</v>
      </c>
      <c r="C246" s="84">
        <v>1030.4121780600001</v>
      </c>
      <c r="D246" s="84">
        <v>1024.43019843</v>
      </c>
      <c r="E246" s="84">
        <v>152.76833094</v>
      </c>
      <c r="F246" s="84">
        <v>152.76833094</v>
      </c>
    </row>
    <row r="247" spans="1:6" ht="12.75" customHeight="1" x14ac:dyDescent="0.2">
      <c r="A247" s="83" t="s">
        <v>159</v>
      </c>
      <c r="B247" s="83">
        <v>23</v>
      </c>
      <c r="C247" s="84">
        <v>1045.5920980200001</v>
      </c>
      <c r="D247" s="84">
        <v>1038.53261954</v>
      </c>
      <c r="E247" s="84">
        <v>154.87135694</v>
      </c>
      <c r="F247" s="84">
        <v>154.87135694</v>
      </c>
    </row>
    <row r="248" spans="1:6" ht="12.75" customHeight="1" x14ac:dyDescent="0.2">
      <c r="A248" s="83" t="s">
        <v>159</v>
      </c>
      <c r="B248" s="83">
        <v>24</v>
      </c>
      <c r="C248" s="84">
        <v>1059.6831439099999</v>
      </c>
      <c r="D248" s="84">
        <v>1053.2804826199999</v>
      </c>
      <c r="E248" s="84">
        <v>157.07063457999999</v>
      </c>
      <c r="F248" s="84">
        <v>157.07063457999999</v>
      </c>
    </row>
    <row r="249" spans="1:6" ht="12.75" customHeight="1" x14ac:dyDescent="0.2">
      <c r="A249" s="83" t="s">
        <v>160</v>
      </c>
      <c r="B249" s="83">
        <v>1</v>
      </c>
      <c r="C249" s="84">
        <v>1057.1625489400001</v>
      </c>
      <c r="D249" s="84">
        <v>1049.7365610700001</v>
      </c>
      <c r="E249" s="84">
        <v>156.54214665999999</v>
      </c>
      <c r="F249" s="84">
        <v>156.54214665999999</v>
      </c>
    </row>
    <row r="250" spans="1:6" ht="12.75" customHeight="1" x14ac:dyDescent="0.2">
      <c r="A250" s="83" t="s">
        <v>160</v>
      </c>
      <c r="B250" s="83">
        <v>2</v>
      </c>
      <c r="C250" s="84">
        <v>1094.09601808</v>
      </c>
      <c r="D250" s="84">
        <v>1085.1106443799999</v>
      </c>
      <c r="E250" s="84">
        <v>161.81731296999999</v>
      </c>
      <c r="F250" s="84">
        <v>161.81731296999999</v>
      </c>
    </row>
    <row r="251" spans="1:6" ht="12.75" customHeight="1" x14ac:dyDescent="0.2">
      <c r="A251" s="83" t="s">
        <v>160</v>
      </c>
      <c r="B251" s="83">
        <v>3</v>
      </c>
      <c r="C251" s="84">
        <v>1114.44978775</v>
      </c>
      <c r="D251" s="84">
        <v>1108.54578481</v>
      </c>
      <c r="E251" s="84">
        <v>165.31208235</v>
      </c>
      <c r="F251" s="84">
        <v>165.31208235</v>
      </c>
    </row>
    <row r="252" spans="1:6" ht="12.75" customHeight="1" x14ac:dyDescent="0.2">
      <c r="A252" s="83" t="s">
        <v>160</v>
      </c>
      <c r="B252" s="83">
        <v>4</v>
      </c>
      <c r="C252" s="84">
        <v>1120.3695067799999</v>
      </c>
      <c r="D252" s="84">
        <v>1115.72965718</v>
      </c>
      <c r="E252" s="84">
        <v>166.38337856000001</v>
      </c>
      <c r="F252" s="84">
        <v>166.38337856000001</v>
      </c>
    </row>
    <row r="253" spans="1:6" ht="12.75" customHeight="1" x14ac:dyDescent="0.2">
      <c r="A253" s="83" t="s">
        <v>160</v>
      </c>
      <c r="B253" s="83">
        <v>5</v>
      </c>
      <c r="C253" s="84">
        <v>1128.18621611</v>
      </c>
      <c r="D253" s="84">
        <v>1127.08347241</v>
      </c>
      <c r="E253" s="84">
        <v>168.07651822</v>
      </c>
      <c r="F253" s="84">
        <v>168.07651822</v>
      </c>
    </row>
    <row r="254" spans="1:6" ht="12.75" customHeight="1" x14ac:dyDescent="0.2">
      <c r="A254" s="83" t="s">
        <v>160</v>
      </c>
      <c r="B254" s="83">
        <v>6</v>
      </c>
      <c r="C254" s="84">
        <v>1132.20033405</v>
      </c>
      <c r="D254" s="84">
        <v>1123.04755011</v>
      </c>
      <c r="E254" s="84">
        <v>167.47466061</v>
      </c>
      <c r="F254" s="84">
        <v>167.47466061</v>
      </c>
    </row>
    <row r="255" spans="1:6" ht="12.75" customHeight="1" x14ac:dyDescent="0.2">
      <c r="A255" s="83" t="s">
        <v>160</v>
      </c>
      <c r="B255" s="83">
        <v>7</v>
      </c>
      <c r="C255" s="84">
        <v>1118.8299183199999</v>
      </c>
      <c r="D255" s="84">
        <v>1109.81744845</v>
      </c>
      <c r="E255" s="84">
        <v>165.50171940999999</v>
      </c>
      <c r="F255" s="84">
        <v>165.50171940999999</v>
      </c>
    </row>
    <row r="256" spans="1:6" ht="12.75" customHeight="1" x14ac:dyDescent="0.2">
      <c r="A256" s="83" t="s">
        <v>160</v>
      </c>
      <c r="B256" s="83">
        <v>8</v>
      </c>
      <c r="C256" s="84">
        <v>1110.0244568400001</v>
      </c>
      <c r="D256" s="84">
        <v>1100.54244369</v>
      </c>
      <c r="E256" s="84">
        <v>164.11858271</v>
      </c>
      <c r="F256" s="84">
        <v>164.11858271</v>
      </c>
    </row>
    <row r="257" spans="1:6" ht="12.75" customHeight="1" x14ac:dyDescent="0.2">
      <c r="A257" s="83" t="s">
        <v>160</v>
      </c>
      <c r="B257" s="83">
        <v>9</v>
      </c>
      <c r="C257" s="84">
        <v>1099.46165778</v>
      </c>
      <c r="D257" s="84">
        <v>1092.3038741099999</v>
      </c>
      <c r="E257" s="84">
        <v>162.8900046</v>
      </c>
      <c r="F257" s="84">
        <v>162.8900046</v>
      </c>
    </row>
    <row r="258" spans="1:6" ht="12.75" customHeight="1" x14ac:dyDescent="0.2">
      <c r="A258" s="83" t="s">
        <v>160</v>
      </c>
      <c r="B258" s="83">
        <v>10</v>
      </c>
      <c r="C258" s="84">
        <v>1072.5709568699999</v>
      </c>
      <c r="D258" s="84">
        <v>1065.5179402199999</v>
      </c>
      <c r="E258" s="84">
        <v>158.89554756000001</v>
      </c>
      <c r="F258" s="84">
        <v>158.89554756000001</v>
      </c>
    </row>
    <row r="259" spans="1:6" ht="12.75" customHeight="1" x14ac:dyDescent="0.2">
      <c r="A259" s="83" t="s">
        <v>160</v>
      </c>
      <c r="B259" s="83">
        <v>11</v>
      </c>
      <c r="C259" s="84">
        <v>1044.9860234099999</v>
      </c>
      <c r="D259" s="84">
        <v>1036.8144596</v>
      </c>
      <c r="E259" s="84">
        <v>154.61513604000001</v>
      </c>
      <c r="F259" s="84">
        <v>154.61513604000001</v>
      </c>
    </row>
    <row r="260" spans="1:6" ht="12.75" customHeight="1" x14ac:dyDescent="0.2">
      <c r="A260" s="83" t="s">
        <v>160</v>
      </c>
      <c r="B260" s="83">
        <v>12</v>
      </c>
      <c r="C260" s="84">
        <v>1041.085073</v>
      </c>
      <c r="D260" s="84">
        <v>1032.33458406</v>
      </c>
      <c r="E260" s="84">
        <v>153.94707382000001</v>
      </c>
      <c r="F260" s="84">
        <v>153.94707382000001</v>
      </c>
    </row>
    <row r="261" spans="1:6" ht="12.75" customHeight="1" x14ac:dyDescent="0.2">
      <c r="A261" s="83" t="s">
        <v>160</v>
      </c>
      <c r="B261" s="83">
        <v>13</v>
      </c>
      <c r="C261" s="84">
        <v>1062.0898757299999</v>
      </c>
      <c r="D261" s="84">
        <v>1050.92831467</v>
      </c>
      <c r="E261" s="84">
        <v>156.71986712</v>
      </c>
      <c r="F261" s="84">
        <v>156.71986712</v>
      </c>
    </row>
    <row r="262" spans="1:6" ht="12.75" customHeight="1" x14ac:dyDescent="0.2">
      <c r="A262" s="83" t="s">
        <v>160</v>
      </c>
      <c r="B262" s="83">
        <v>14</v>
      </c>
      <c r="C262" s="84">
        <v>1067.5628394800001</v>
      </c>
      <c r="D262" s="84">
        <v>1060.3554530199999</v>
      </c>
      <c r="E262" s="84">
        <v>158.12569076</v>
      </c>
      <c r="F262" s="84">
        <v>158.12569076</v>
      </c>
    </row>
    <row r="263" spans="1:6" ht="12.75" customHeight="1" x14ac:dyDescent="0.2">
      <c r="A263" s="83" t="s">
        <v>160</v>
      </c>
      <c r="B263" s="83">
        <v>15</v>
      </c>
      <c r="C263" s="84">
        <v>1078.7906736100001</v>
      </c>
      <c r="D263" s="84">
        <v>1070.53146468</v>
      </c>
      <c r="E263" s="84">
        <v>159.64319026999999</v>
      </c>
      <c r="F263" s="84">
        <v>159.64319026999999</v>
      </c>
    </row>
    <row r="264" spans="1:6" ht="12.75" customHeight="1" x14ac:dyDescent="0.2">
      <c r="A264" s="83" t="s">
        <v>160</v>
      </c>
      <c r="B264" s="83">
        <v>16</v>
      </c>
      <c r="C264" s="84">
        <v>1082.5619698400001</v>
      </c>
      <c r="D264" s="84">
        <v>1073.15290226</v>
      </c>
      <c r="E264" s="84">
        <v>160.03411259999999</v>
      </c>
      <c r="F264" s="84">
        <v>160.03411259999999</v>
      </c>
    </row>
    <row r="265" spans="1:6" ht="12.75" customHeight="1" x14ac:dyDescent="0.2">
      <c r="A265" s="83" t="s">
        <v>160</v>
      </c>
      <c r="B265" s="83">
        <v>17</v>
      </c>
      <c r="C265" s="84">
        <v>1066.08915916</v>
      </c>
      <c r="D265" s="84">
        <v>1058.38082874</v>
      </c>
      <c r="E265" s="84">
        <v>157.83122458</v>
      </c>
      <c r="F265" s="84">
        <v>157.83122458</v>
      </c>
    </row>
    <row r="266" spans="1:6" ht="12.75" customHeight="1" x14ac:dyDescent="0.2">
      <c r="A266" s="83" t="s">
        <v>160</v>
      </c>
      <c r="B266" s="83">
        <v>18</v>
      </c>
      <c r="C266" s="84">
        <v>1039.96926388</v>
      </c>
      <c r="D266" s="84">
        <v>1031.68956308</v>
      </c>
      <c r="E266" s="84">
        <v>153.85088496</v>
      </c>
      <c r="F266" s="84">
        <v>153.85088496</v>
      </c>
    </row>
    <row r="267" spans="1:6" ht="12.75" customHeight="1" x14ac:dyDescent="0.2">
      <c r="A267" s="83" t="s">
        <v>160</v>
      </c>
      <c r="B267" s="83">
        <v>19</v>
      </c>
      <c r="C267" s="84">
        <v>1011.89841488</v>
      </c>
      <c r="D267" s="84">
        <v>1005.26848969</v>
      </c>
      <c r="E267" s="84">
        <v>149.91083781</v>
      </c>
      <c r="F267" s="84">
        <v>149.91083781</v>
      </c>
    </row>
    <row r="268" spans="1:6" ht="12.75" customHeight="1" x14ac:dyDescent="0.2">
      <c r="A268" s="83" t="s">
        <v>160</v>
      </c>
      <c r="B268" s="83">
        <v>20</v>
      </c>
      <c r="C268" s="84">
        <v>1012.13634853</v>
      </c>
      <c r="D268" s="84">
        <v>1010.27637767</v>
      </c>
      <c r="E268" s="84">
        <v>150.65763996999999</v>
      </c>
      <c r="F268" s="84">
        <v>150.65763996999999</v>
      </c>
    </row>
    <row r="269" spans="1:6" ht="12.75" customHeight="1" x14ac:dyDescent="0.2">
      <c r="A269" s="83" t="s">
        <v>160</v>
      </c>
      <c r="B269" s="83">
        <v>21</v>
      </c>
      <c r="C269" s="84">
        <v>1014.50432249</v>
      </c>
      <c r="D269" s="84">
        <v>1006.18847801</v>
      </c>
      <c r="E269" s="84">
        <v>150.04803122000001</v>
      </c>
      <c r="F269" s="84">
        <v>150.04803122000001</v>
      </c>
    </row>
    <row r="270" spans="1:6" ht="12.75" customHeight="1" x14ac:dyDescent="0.2">
      <c r="A270" s="83" t="s">
        <v>160</v>
      </c>
      <c r="B270" s="83">
        <v>22</v>
      </c>
      <c r="C270" s="84">
        <v>1038.2504253899999</v>
      </c>
      <c r="D270" s="84">
        <v>1030.02314763</v>
      </c>
      <c r="E270" s="84">
        <v>153.60238046000001</v>
      </c>
      <c r="F270" s="84">
        <v>153.60238046000001</v>
      </c>
    </row>
    <row r="271" spans="1:6" ht="12.75" customHeight="1" x14ac:dyDescent="0.2">
      <c r="A271" s="83" t="s">
        <v>160</v>
      </c>
      <c r="B271" s="83">
        <v>23</v>
      </c>
      <c r="C271" s="84">
        <v>1058.06968742</v>
      </c>
      <c r="D271" s="84">
        <v>1049.8496308599999</v>
      </c>
      <c r="E271" s="84">
        <v>156.55900821</v>
      </c>
      <c r="F271" s="84">
        <v>156.55900821</v>
      </c>
    </row>
    <row r="272" spans="1:6" ht="12.75" customHeight="1" x14ac:dyDescent="0.2">
      <c r="A272" s="83" t="s">
        <v>160</v>
      </c>
      <c r="B272" s="83">
        <v>24</v>
      </c>
      <c r="C272" s="84">
        <v>1074.69252727</v>
      </c>
      <c r="D272" s="84">
        <v>1068.6459940699999</v>
      </c>
      <c r="E272" s="84">
        <v>159.36201912999999</v>
      </c>
      <c r="F272" s="84">
        <v>159.36201912999999</v>
      </c>
    </row>
    <row r="273" spans="1:6" ht="12.75" customHeight="1" x14ac:dyDescent="0.2">
      <c r="A273" s="83" t="s">
        <v>161</v>
      </c>
      <c r="B273" s="83">
        <v>1</v>
      </c>
      <c r="C273" s="84">
        <v>1123.2315168099999</v>
      </c>
      <c r="D273" s="84">
        <v>1108.1124367100001</v>
      </c>
      <c r="E273" s="84">
        <v>165.24745924000001</v>
      </c>
      <c r="F273" s="84">
        <v>165.24745924000001</v>
      </c>
    </row>
    <row r="274" spans="1:6" ht="12.75" customHeight="1" x14ac:dyDescent="0.2">
      <c r="A274" s="83" t="s">
        <v>161</v>
      </c>
      <c r="B274" s="83">
        <v>2</v>
      </c>
      <c r="C274" s="84">
        <v>1159.9698227599999</v>
      </c>
      <c r="D274" s="84">
        <v>1148.0244368000001</v>
      </c>
      <c r="E274" s="84">
        <v>171.19934316999999</v>
      </c>
      <c r="F274" s="84">
        <v>171.19934316999999</v>
      </c>
    </row>
    <row r="275" spans="1:6" ht="12.75" customHeight="1" x14ac:dyDescent="0.2">
      <c r="A275" s="83" t="s">
        <v>161</v>
      </c>
      <c r="B275" s="83">
        <v>3</v>
      </c>
      <c r="C275" s="84">
        <v>1164.7832996899999</v>
      </c>
      <c r="D275" s="84">
        <v>1154.44922535</v>
      </c>
      <c r="E275" s="84">
        <v>172.15744088</v>
      </c>
      <c r="F275" s="84">
        <v>172.15744088</v>
      </c>
    </row>
    <row r="276" spans="1:6" ht="12.75" customHeight="1" x14ac:dyDescent="0.2">
      <c r="A276" s="83" t="s">
        <v>161</v>
      </c>
      <c r="B276" s="83">
        <v>4</v>
      </c>
      <c r="C276" s="84">
        <v>1160.7233003900001</v>
      </c>
      <c r="D276" s="84">
        <v>1150.41328112</v>
      </c>
      <c r="E276" s="84">
        <v>171.55557999000001</v>
      </c>
      <c r="F276" s="84">
        <v>171.55557999000001</v>
      </c>
    </row>
    <row r="277" spans="1:6" ht="12.75" customHeight="1" x14ac:dyDescent="0.2">
      <c r="A277" s="83" t="s">
        <v>161</v>
      </c>
      <c r="B277" s="83">
        <v>5</v>
      </c>
      <c r="C277" s="84">
        <v>1165.3049249799999</v>
      </c>
      <c r="D277" s="84">
        <v>1153.04318678</v>
      </c>
      <c r="E277" s="84">
        <v>171.94776512999999</v>
      </c>
      <c r="F277" s="84">
        <v>171.94776512999999</v>
      </c>
    </row>
    <row r="278" spans="1:6" ht="12.75" customHeight="1" x14ac:dyDescent="0.2">
      <c r="A278" s="83" t="s">
        <v>161</v>
      </c>
      <c r="B278" s="83">
        <v>6</v>
      </c>
      <c r="C278" s="84">
        <v>1167.7715387400001</v>
      </c>
      <c r="D278" s="84">
        <v>1158.131891</v>
      </c>
      <c r="E278" s="84">
        <v>172.70661903000001</v>
      </c>
      <c r="F278" s="84">
        <v>172.70661903000001</v>
      </c>
    </row>
    <row r="279" spans="1:6" ht="12.75" customHeight="1" x14ac:dyDescent="0.2">
      <c r="A279" s="83" t="s">
        <v>161</v>
      </c>
      <c r="B279" s="83">
        <v>7</v>
      </c>
      <c r="C279" s="84">
        <v>1160.1486456099999</v>
      </c>
      <c r="D279" s="84">
        <v>1148.4209195400001</v>
      </c>
      <c r="E279" s="84">
        <v>171.25846873</v>
      </c>
      <c r="F279" s="84">
        <v>171.25846873</v>
      </c>
    </row>
    <row r="280" spans="1:6" ht="12.75" customHeight="1" x14ac:dyDescent="0.2">
      <c r="A280" s="83" t="s">
        <v>161</v>
      </c>
      <c r="B280" s="83">
        <v>8</v>
      </c>
      <c r="C280" s="84">
        <v>1116.5605215400001</v>
      </c>
      <c r="D280" s="84">
        <v>1105.5534628</v>
      </c>
      <c r="E280" s="84">
        <v>164.86585181000001</v>
      </c>
      <c r="F280" s="84">
        <v>164.86585181000001</v>
      </c>
    </row>
    <row r="281" spans="1:6" ht="12.75" customHeight="1" x14ac:dyDescent="0.2">
      <c r="A281" s="83" t="s">
        <v>161</v>
      </c>
      <c r="B281" s="83">
        <v>9</v>
      </c>
      <c r="C281" s="84">
        <v>1074.58694679</v>
      </c>
      <c r="D281" s="84">
        <v>1068.13986815</v>
      </c>
      <c r="E281" s="84">
        <v>159.28654302000001</v>
      </c>
      <c r="F281" s="84">
        <v>159.28654302000001</v>
      </c>
    </row>
    <row r="282" spans="1:6" ht="12.75" customHeight="1" x14ac:dyDescent="0.2">
      <c r="A282" s="83" t="s">
        <v>161</v>
      </c>
      <c r="B282" s="83">
        <v>10</v>
      </c>
      <c r="C282" s="84">
        <v>1057.81922478</v>
      </c>
      <c r="D282" s="84">
        <v>1051.63932157</v>
      </c>
      <c r="E282" s="84">
        <v>156.82589615000001</v>
      </c>
      <c r="F282" s="84">
        <v>156.82589615000001</v>
      </c>
    </row>
    <row r="283" spans="1:6" ht="12.75" customHeight="1" x14ac:dyDescent="0.2">
      <c r="A283" s="83" t="s">
        <v>161</v>
      </c>
      <c r="B283" s="83">
        <v>11</v>
      </c>
      <c r="C283" s="84">
        <v>1053.45852885</v>
      </c>
      <c r="D283" s="84">
        <v>1046.7291725499999</v>
      </c>
      <c r="E283" s="84">
        <v>156.09366933000001</v>
      </c>
      <c r="F283" s="84">
        <v>156.09366933000001</v>
      </c>
    </row>
    <row r="284" spans="1:6" ht="12.75" customHeight="1" x14ac:dyDescent="0.2">
      <c r="A284" s="83" t="s">
        <v>161</v>
      </c>
      <c r="B284" s="83">
        <v>12</v>
      </c>
      <c r="C284" s="84">
        <v>1060.60785766</v>
      </c>
      <c r="D284" s="84">
        <v>1054.7860476000001</v>
      </c>
      <c r="E284" s="84">
        <v>157.29515221</v>
      </c>
      <c r="F284" s="84">
        <v>157.29515221</v>
      </c>
    </row>
    <row r="285" spans="1:6" ht="12.75" customHeight="1" x14ac:dyDescent="0.2">
      <c r="A285" s="83" t="s">
        <v>161</v>
      </c>
      <c r="B285" s="83">
        <v>13</v>
      </c>
      <c r="C285" s="84">
        <v>1071.4903872100001</v>
      </c>
      <c r="D285" s="84">
        <v>1065.00197626</v>
      </c>
      <c r="E285" s="84">
        <v>158.81860434999999</v>
      </c>
      <c r="F285" s="84">
        <v>158.81860434999999</v>
      </c>
    </row>
    <row r="286" spans="1:6" ht="12.75" customHeight="1" x14ac:dyDescent="0.2">
      <c r="A286" s="83" t="s">
        <v>161</v>
      </c>
      <c r="B286" s="83">
        <v>14</v>
      </c>
      <c r="C286" s="84">
        <v>1082.2221747999999</v>
      </c>
      <c r="D286" s="84">
        <v>1075.3443723400001</v>
      </c>
      <c r="E286" s="84">
        <v>160.36091596</v>
      </c>
      <c r="F286" s="84">
        <v>160.36091596</v>
      </c>
    </row>
    <row r="287" spans="1:6" ht="12.75" customHeight="1" x14ac:dyDescent="0.2">
      <c r="A287" s="83" t="s">
        <v>161</v>
      </c>
      <c r="B287" s="83">
        <v>15</v>
      </c>
      <c r="C287" s="84">
        <v>1094.83349165</v>
      </c>
      <c r="D287" s="84">
        <v>1087.45142786</v>
      </c>
      <c r="E287" s="84">
        <v>162.16638270999999</v>
      </c>
      <c r="F287" s="84">
        <v>162.16638270999999</v>
      </c>
    </row>
    <row r="288" spans="1:6" ht="12.75" customHeight="1" x14ac:dyDescent="0.2">
      <c r="A288" s="83" t="s">
        <v>161</v>
      </c>
      <c r="B288" s="83">
        <v>16</v>
      </c>
      <c r="C288" s="84">
        <v>1094.6743753999999</v>
      </c>
      <c r="D288" s="84">
        <v>1094.3974485700001</v>
      </c>
      <c r="E288" s="84">
        <v>163.20220925000001</v>
      </c>
      <c r="F288" s="84">
        <v>163.20220925000001</v>
      </c>
    </row>
    <row r="289" spans="1:6" ht="12.75" customHeight="1" x14ac:dyDescent="0.2">
      <c r="A289" s="83" t="s">
        <v>161</v>
      </c>
      <c r="B289" s="83">
        <v>17</v>
      </c>
      <c r="C289" s="84">
        <v>1085.54090787</v>
      </c>
      <c r="D289" s="84">
        <v>1082.16379265</v>
      </c>
      <c r="E289" s="84">
        <v>161.37786319</v>
      </c>
      <c r="F289" s="84">
        <v>161.37786319</v>
      </c>
    </row>
    <row r="290" spans="1:6" ht="12.75" customHeight="1" x14ac:dyDescent="0.2">
      <c r="A290" s="83" t="s">
        <v>161</v>
      </c>
      <c r="B290" s="83">
        <v>18</v>
      </c>
      <c r="C290" s="84">
        <v>1066.03133972</v>
      </c>
      <c r="D290" s="84">
        <v>1057.38939624</v>
      </c>
      <c r="E290" s="84">
        <v>157.68337703</v>
      </c>
      <c r="F290" s="84">
        <v>157.68337703</v>
      </c>
    </row>
    <row r="291" spans="1:6" ht="12.75" customHeight="1" x14ac:dyDescent="0.2">
      <c r="A291" s="83" t="s">
        <v>161</v>
      </c>
      <c r="B291" s="83">
        <v>19</v>
      </c>
      <c r="C291" s="84">
        <v>1035.1811154300001</v>
      </c>
      <c r="D291" s="84">
        <v>1028.8100774899999</v>
      </c>
      <c r="E291" s="84">
        <v>153.42148116999999</v>
      </c>
      <c r="F291" s="84">
        <v>153.42148116999999</v>
      </c>
    </row>
    <row r="292" spans="1:6" ht="12.75" customHeight="1" x14ac:dyDescent="0.2">
      <c r="A292" s="83" t="s">
        <v>161</v>
      </c>
      <c r="B292" s="83">
        <v>20</v>
      </c>
      <c r="C292" s="84">
        <v>1035.45636814</v>
      </c>
      <c r="D292" s="84">
        <v>1028.3385593099999</v>
      </c>
      <c r="E292" s="84">
        <v>153.35116593999999</v>
      </c>
      <c r="F292" s="84">
        <v>153.35116593999999</v>
      </c>
    </row>
    <row r="293" spans="1:6" ht="12.75" customHeight="1" x14ac:dyDescent="0.2">
      <c r="A293" s="83" t="s">
        <v>161</v>
      </c>
      <c r="B293" s="83">
        <v>21</v>
      </c>
      <c r="C293" s="84">
        <v>1049.6081738800001</v>
      </c>
      <c r="D293" s="84">
        <v>1042.7670130399999</v>
      </c>
      <c r="E293" s="84">
        <v>155.5028116</v>
      </c>
      <c r="F293" s="84">
        <v>155.5028116</v>
      </c>
    </row>
    <row r="294" spans="1:6" ht="12.75" customHeight="1" x14ac:dyDescent="0.2">
      <c r="A294" s="83" t="s">
        <v>161</v>
      </c>
      <c r="B294" s="83">
        <v>22</v>
      </c>
      <c r="C294" s="84">
        <v>1066.33127532</v>
      </c>
      <c r="D294" s="84">
        <v>1058.8131647299999</v>
      </c>
      <c r="E294" s="84">
        <v>157.89569675000001</v>
      </c>
      <c r="F294" s="84">
        <v>157.89569675000001</v>
      </c>
    </row>
    <row r="295" spans="1:6" ht="12.75" customHeight="1" x14ac:dyDescent="0.2">
      <c r="A295" s="83" t="s">
        <v>161</v>
      </c>
      <c r="B295" s="83">
        <v>23</v>
      </c>
      <c r="C295" s="84">
        <v>1068.2788137800001</v>
      </c>
      <c r="D295" s="84">
        <v>1061.89775285</v>
      </c>
      <c r="E295" s="84">
        <v>158.35568649000001</v>
      </c>
      <c r="F295" s="84">
        <v>158.35568649000001</v>
      </c>
    </row>
    <row r="296" spans="1:6" ht="12.75" customHeight="1" x14ac:dyDescent="0.2">
      <c r="A296" s="83" t="s">
        <v>161</v>
      </c>
      <c r="B296" s="83">
        <v>24</v>
      </c>
      <c r="C296" s="84">
        <v>1088.4342627399999</v>
      </c>
      <c r="D296" s="84">
        <v>1079.594317</v>
      </c>
      <c r="E296" s="84">
        <v>160.99468969</v>
      </c>
      <c r="F296" s="84">
        <v>160.99468969</v>
      </c>
    </row>
    <row r="297" spans="1:6" ht="12.75" customHeight="1" x14ac:dyDescent="0.2">
      <c r="A297" s="83" t="s">
        <v>162</v>
      </c>
      <c r="B297" s="83">
        <v>1</v>
      </c>
      <c r="C297" s="84">
        <v>1057.6867253099999</v>
      </c>
      <c r="D297" s="84">
        <v>1050.7968109000001</v>
      </c>
      <c r="E297" s="84">
        <v>156.70025659999999</v>
      </c>
      <c r="F297" s="84">
        <v>156.70025659999999</v>
      </c>
    </row>
    <row r="298" spans="1:6" ht="12.75" customHeight="1" x14ac:dyDescent="0.2">
      <c r="A298" s="83" t="s">
        <v>162</v>
      </c>
      <c r="B298" s="83">
        <v>2</v>
      </c>
      <c r="C298" s="84">
        <v>1085.65902706</v>
      </c>
      <c r="D298" s="84">
        <v>1085.0806076399999</v>
      </c>
      <c r="E298" s="84">
        <v>161.81283372999999</v>
      </c>
      <c r="F298" s="84">
        <v>161.81283372999999</v>
      </c>
    </row>
    <row r="299" spans="1:6" ht="12.75" customHeight="1" x14ac:dyDescent="0.2">
      <c r="A299" s="83" t="s">
        <v>162</v>
      </c>
      <c r="B299" s="83">
        <v>3</v>
      </c>
      <c r="C299" s="84">
        <v>1109.9291287799999</v>
      </c>
      <c r="D299" s="84">
        <v>1102.2787663500001</v>
      </c>
      <c r="E299" s="84">
        <v>164.37751213000001</v>
      </c>
      <c r="F299" s="84">
        <v>164.37751213000001</v>
      </c>
    </row>
    <row r="300" spans="1:6" ht="12.75" customHeight="1" x14ac:dyDescent="0.2">
      <c r="A300" s="83" t="s">
        <v>162</v>
      </c>
      <c r="B300" s="83">
        <v>4</v>
      </c>
      <c r="C300" s="84">
        <v>1122.63766609</v>
      </c>
      <c r="D300" s="84">
        <v>1114.8097134</v>
      </c>
      <c r="E300" s="84">
        <v>166.24619178</v>
      </c>
      <c r="F300" s="84">
        <v>166.24619178</v>
      </c>
    </row>
    <row r="301" spans="1:6" ht="12.75" customHeight="1" x14ac:dyDescent="0.2">
      <c r="A301" s="83" t="s">
        <v>162</v>
      </c>
      <c r="B301" s="83">
        <v>5</v>
      </c>
      <c r="C301" s="84">
        <v>1123.5439858699999</v>
      </c>
      <c r="D301" s="84">
        <v>1119.7713039099999</v>
      </c>
      <c r="E301" s="84">
        <v>166.98608983</v>
      </c>
      <c r="F301" s="84">
        <v>166.98608983</v>
      </c>
    </row>
    <row r="302" spans="1:6" ht="12.75" customHeight="1" x14ac:dyDescent="0.2">
      <c r="A302" s="83" t="s">
        <v>162</v>
      </c>
      <c r="B302" s="83">
        <v>6</v>
      </c>
      <c r="C302" s="84">
        <v>1117.95210434</v>
      </c>
      <c r="D302" s="84">
        <v>1110.4029857800001</v>
      </c>
      <c r="E302" s="84">
        <v>165.58903776</v>
      </c>
      <c r="F302" s="84">
        <v>165.58903776</v>
      </c>
    </row>
    <row r="303" spans="1:6" ht="12.75" customHeight="1" x14ac:dyDescent="0.2">
      <c r="A303" s="83" t="s">
        <v>162</v>
      </c>
      <c r="B303" s="83">
        <v>7</v>
      </c>
      <c r="C303" s="84">
        <v>1104.63726013</v>
      </c>
      <c r="D303" s="84">
        <v>1102.4855270600001</v>
      </c>
      <c r="E303" s="84">
        <v>164.40834536</v>
      </c>
      <c r="F303" s="84">
        <v>164.40834536</v>
      </c>
    </row>
    <row r="304" spans="1:6" ht="12.75" customHeight="1" x14ac:dyDescent="0.2">
      <c r="A304" s="83" t="s">
        <v>162</v>
      </c>
      <c r="B304" s="83">
        <v>8</v>
      </c>
      <c r="C304" s="84">
        <v>1073.6110932399999</v>
      </c>
      <c r="D304" s="84">
        <v>1064.34087389</v>
      </c>
      <c r="E304" s="84">
        <v>158.72001734</v>
      </c>
      <c r="F304" s="84">
        <v>158.72001734</v>
      </c>
    </row>
    <row r="305" spans="1:6" ht="12.75" customHeight="1" x14ac:dyDescent="0.2">
      <c r="A305" s="83" t="s">
        <v>162</v>
      </c>
      <c r="B305" s="83">
        <v>9</v>
      </c>
      <c r="C305" s="84">
        <v>1034.3146238700001</v>
      </c>
      <c r="D305" s="84">
        <v>1029.55567767</v>
      </c>
      <c r="E305" s="84">
        <v>153.53266891999999</v>
      </c>
      <c r="F305" s="84">
        <v>153.53266891999999</v>
      </c>
    </row>
    <row r="306" spans="1:6" ht="12.75" customHeight="1" x14ac:dyDescent="0.2">
      <c r="A306" s="83" t="s">
        <v>162</v>
      </c>
      <c r="B306" s="83">
        <v>10</v>
      </c>
      <c r="C306" s="84">
        <v>1029.66124175</v>
      </c>
      <c r="D306" s="84">
        <v>1027.7285784200001</v>
      </c>
      <c r="E306" s="84">
        <v>153.26020242999999</v>
      </c>
      <c r="F306" s="84">
        <v>153.26020242999999</v>
      </c>
    </row>
    <row r="307" spans="1:6" ht="12.75" customHeight="1" x14ac:dyDescent="0.2">
      <c r="A307" s="83" t="s">
        <v>162</v>
      </c>
      <c r="B307" s="83">
        <v>11</v>
      </c>
      <c r="C307" s="84">
        <v>1025.2556365200001</v>
      </c>
      <c r="D307" s="84">
        <v>1020.79014234</v>
      </c>
      <c r="E307" s="84">
        <v>152.22550695000001</v>
      </c>
      <c r="F307" s="84">
        <v>152.22550695000001</v>
      </c>
    </row>
    <row r="308" spans="1:6" ht="12.75" customHeight="1" x14ac:dyDescent="0.2">
      <c r="A308" s="83" t="s">
        <v>162</v>
      </c>
      <c r="B308" s="83">
        <v>12</v>
      </c>
      <c r="C308" s="84">
        <v>1032.9496148200001</v>
      </c>
      <c r="D308" s="84">
        <v>1027.11106731</v>
      </c>
      <c r="E308" s="84">
        <v>153.16811598000001</v>
      </c>
      <c r="F308" s="84">
        <v>153.16811598000001</v>
      </c>
    </row>
    <row r="309" spans="1:6" ht="12.75" customHeight="1" x14ac:dyDescent="0.2">
      <c r="A309" s="83" t="s">
        <v>162</v>
      </c>
      <c r="B309" s="83">
        <v>13</v>
      </c>
      <c r="C309" s="84">
        <v>1039.19987962</v>
      </c>
      <c r="D309" s="84">
        <v>1033.1651655200001</v>
      </c>
      <c r="E309" s="84">
        <v>154.07093442999999</v>
      </c>
      <c r="F309" s="84">
        <v>154.07093442999999</v>
      </c>
    </row>
    <row r="310" spans="1:6" ht="12.75" customHeight="1" x14ac:dyDescent="0.2">
      <c r="A310" s="83" t="s">
        <v>162</v>
      </c>
      <c r="B310" s="83">
        <v>14</v>
      </c>
      <c r="C310" s="84">
        <v>1051.9075062500001</v>
      </c>
      <c r="D310" s="84">
        <v>1046.10444074</v>
      </c>
      <c r="E310" s="84">
        <v>156.00050608999999</v>
      </c>
      <c r="F310" s="84">
        <v>156.00050608999999</v>
      </c>
    </row>
    <row r="311" spans="1:6" ht="12.75" customHeight="1" x14ac:dyDescent="0.2">
      <c r="A311" s="83" t="s">
        <v>162</v>
      </c>
      <c r="B311" s="83">
        <v>15</v>
      </c>
      <c r="C311" s="84">
        <v>1061.36452336</v>
      </c>
      <c r="D311" s="84">
        <v>1055.3295144799999</v>
      </c>
      <c r="E311" s="84">
        <v>157.37619681000001</v>
      </c>
      <c r="F311" s="84">
        <v>157.37619681000001</v>
      </c>
    </row>
    <row r="312" spans="1:6" ht="12.75" customHeight="1" x14ac:dyDescent="0.2">
      <c r="A312" s="83" t="s">
        <v>162</v>
      </c>
      <c r="B312" s="83">
        <v>16</v>
      </c>
      <c r="C312" s="84">
        <v>1063.5460993900001</v>
      </c>
      <c r="D312" s="84">
        <v>1056.2681922500001</v>
      </c>
      <c r="E312" s="84">
        <v>157.51617729</v>
      </c>
      <c r="F312" s="84">
        <v>157.51617729</v>
      </c>
    </row>
    <row r="313" spans="1:6" ht="12.75" customHeight="1" x14ac:dyDescent="0.2">
      <c r="A313" s="83" t="s">
        <v>162</v>
      </c>
      <c r="B313" s="83">
        <v>17</v>
      </c>
      <c r="C313" s="84">
        <v>1051.6776664900001</v>
      </c>
      <c r="D313" s="84">
        <v>1045.3002908200001</v>
      </c>
      <c r="E313" s="84">
        <v>155.88058709000001</v>
      </c>
      <c r="F313" s="84">
        <v>155.88058709000001</v>
      </c>
    </row>
    <row r="314" spans="1:6" ht="12.75" customHeight="1" x14ac:dyDescent="0.2">
      <c r="A314" s="83" t="s">
        <v>162</v>
      </c>
      <c r="B314" s="83">
        <v>18</v>
      </c>
      <c r="C314" s="84">
        <v>1025.79952076</v>
      </c>
      <c r="D314" s="84">
        <v>1025.13741097</v>
      </c>
      <c r="E314" s="84">
        <v>152.87379414</v>
      </c>
      <c r="F314" s="84">
        <v>152.87379414</v>
      </c>
    </row>
    <row r="315" spans="1:6" ht="12.75" customHeight="1" x14ac:dyDescent="0.2">
      <c r="A315" s="83" t="s">
        <v>162</v>
      </c>
      <c r="B315" s="83">
        <v>19</v>
      </c>
      <c r="C315" s="84">
        <v>1019.35507115</v>
      </c>
      <c r="D315" s="84">
        <v>1012.7308182100001</v>
      </c>
      <c r="E315" s="84">
        <v>151.02365884</v>
      </c>
      <c r="F315" s="84">
        <v>151.02365884</v>
      </c>
    </row>
    <row r="316" spans="1:6" ht="12.75" customHeight="1" x14ac:dyDescent="0.2">
      <c r="A316" s="83" t="s">
        <v>162</v>
      </c>
      <c r="B316" s="83">
        <v>20</v>
      </c>
      <c r="C316" s="84">
        <v>1020.52818056</v>
      </c>
      <c r="D316" s="84">
        <v>1014.02028624</v>
      </c>
      <c r="E316" s="84">
        <v>151.21595098</v>
      </c>
      <c r="F316" s="84">
        <v>151.21595098</v>
      </c>
    </row>
    <row r="317" spans="1:6" ht="12.75" customHeight="1" x14ac:dyDescent="0.2">
      <c r="A317" s="83" t="s">
        <v>162</v>
      </c>
      <c r="B317" s="83">
        <v>21</v>
      </c>
      <c r="C317" s="84">
        <v>1036.1088990799999</v>
      </c>
      <c r="D317" s="84">
        <v>1030.1413204999999</v>
      </c>
      <c r="E317" s="84">
        <v>153.62000301</v>
      </c>
      <c r="F317" s="84">
        <v>153.62000301</v>
      </c>
    </row>
    <row r="318" spans="1:6" ht="12.75" customHeight="1" x14ac:dyDescent="0.2">
      <c r="A318" s="83" t="s">
        <v>162</v>
      </c>
      <c r="B318" s="83">
        <v>22</v>
      </c>
      <c r="C318" s="84">
        <v>1056.08651128</v>
      </c>
      <c r="D318" s="84">
        <v>1050.1456485900001</v>
      </c>
      <c r="E318" s="84">
        <v>156.60315191000001</v>
      </c>
      <c r="F318" s="84">
        <v>156.60315191000001</v>
      </c>
    </row>
    <row r="319" spans="1:6" ht="12.75" customHeight="1" x14ac:dyDescent="0.2">
      <c r="A319" s="83" t="s">
        <v>162</v>
      </c>
      <c r="B319" s="83">
        <v>23</v>
      </c>
      <c r="C319" s="84">
        <v>1063.36818915</v>
      </c>
      <c r="D319" s="84">
        <v>1057.1757511799999</v>
      </c>
      <c r="E319" s="84">
        <v>157.65151718000001</v>
      </c>
      <c r="F319" s="84">
        <v>157.65151718000001</v>
      </c>
    </row>
    <row r="320" spans="1:6" ht="12.75" customHeight="1" x14ac:dyDescent="0.2">
      <c r="A320" s="83" t="s">
        <v>162</v>
      </c>
      <c r="B320" s="83">
        <v>24</v>
      </c>
      <c r="C320" s="84">
        <v>1088.7340121699999</v>
      </c>
      <c r="D320" s="84">
        <v>1082.7490801599999</v>
      </c>
      <c r="E320" s="84">
        <v>161.46514429000001</v>
      </c>
      <c r="F320" s="84">
        <v>161.46514429000001</v>
      </c>
    </row>
    <row r="321" spans="1:6" ht="12.75" customHeight="1" x14ac:dyDescent="0.2">
      <c r="A321" s="83" t="s">
        <v>163</v>
      </c>
      <c r="B321" s="83">
        <v>1</v>
      </c>
      <c r="C321" s="84">
        <v>1085.6184094099999</v>
      </c>
      <c r="D321" s="84">
        <v>1073.7290779699999</v>
      </c>
      <c r="E321" s="84">
        <v>160.12003490000001</v>
      </c>
      <c r="F321" s="84">
        <v>160.12003490000001</v>
      </c>
    </row>
    <row r="322" spans="1:6" ht="12.75" customHeight="1" x14ac:dyDescent="0.2">
      <c r="A322" s="83" t="s">
        <v>163</v>
      </c>
      <c r="B322" s="83">
        <v>2</v>
      </c>
      <c r="C322" s="84">
        <v>1121.52075924</v>
      </c>
      <c r="D322" s="84">
        <v>1112.5104236100001</v>
      </c>
      <c r="E322" s="84">
        <v>165.90330979000001</v>
      </c>
      <c r="F322" s="84">
        <v>165.90330979000001</v>
      </c>
    </row>
    <row r="323" spans="1:6" ht="12.75" customHeight="1" x14ac:dyDescent="0.2">
      <c r="A323" s="83" t="s">
        <v>163</v>
      </c>
      <c r="B323" s="83">
        <v>3</v>
      </c>
      <c r="C323" s="84">
        <v>1134.5573510700001</v>
      </c>
      <c r="D323" s="84">
        <v>1126.6655609500001</v>
      </c>
      <c r="E323" s="84">
        <v>168.01419709999999</v>
      </c>
      <c r="F323" s="84">
        <v>168.01419709999999</v>
      </c>
    </row>
    <row r="324" spans="1:6" ht="12.75" customHeight="1" x14ac:dyDescent="0.2">
      <c r="A324" s="83" t="s">
        <v>163</v>
      </c>
      <c r="B324" s="83">
        <v>4</v>
      </c>
      <c r="C324" s="84">
        <v>1148.76529155</v>
      </c>
      <c r="D324" s="84">
        <v>1143.1499263200001</v>
      </c>
      <c r="E324" s="84">
        <v>170.47243094999999</v>
      </c>
      <c r="F324" s="84">
        <v>170.47243094999999</v>
      </c>
    </row>
    <row r="325" spans="1:6" ht="12.75" customHeight="1" x14ac:dyDescent="0.2">
      <c r="A325" s="83" t="s">
        <v>163</v>
      </c>
      <c r="B325" s="83">
        <v>5</v>
      </c>
      <c r="C325" s="84">
        <v>1147.3382941499999</v>
      </c>
      <c r="D325" s="84">
        <v>1141.9230694800001</v>
      </c>
      <c r="E325" s="84">
        <v>170.28947571</v>
      </c>
      <c r="F325" s="84">
        <v>170.28947571</v>
      </c>
    </row>
    <row r="326" spans="1:6" ht="12.75" customHeight="1" x14ac:dyDescent="0.2">
      <c r="A326" s="83" t="s">
        <v>163</v>
      </c>
      <c r="B326" s="83">
        <v>6</v>
      </c>
      <c r="C326" s="84">
        <v>1133.94460989</v>
      </c>
      <c r="D326" s="84">
        <v>1133.3180806800001</v>
      </c>
      <c r="E326" s="84">
        <v>169.00625525999999</v>
      </c>
      <c r="F326" s="84">
        <v>169.00625525999999</v>
      </c>
    </row>
    <row r="327" spans="1:6" ht="12.75" customHeight="1" x14ac:dyDescent="0.2">
      <c r="A327" s="83" t="s">
        <v>163</v>
      </c>
      <c r="B327" s="83">
        <v>7</v>
      </c>
      <c r="C327" s="84">
        <v>1114.21999286</v>
      </c>
      <c r="D327" s="84">
        <v>1113.0201423399999</v>
      </c>
      <c r="E327" s="84">
        <v>165.97932169000001</v>
      </c>
      <c r="F327" s="84">
        <v>165.97932169000001</v>
      </c>
    </row>
    <row r="328" spans="1:6" ht="12.75" customHeight="1" x14ac:dyDescent="0.2">
      <c r="A328" s="83" t="s">
        <v>163</v>
      </c>
      <c r="B328" s="83">
        <v>8</v>
      </c>
      <c r="C328" s="84">
        <v>1094.7553519799999</v>
      </c>
      <c r="D328" s="84">
        <v>1085.8909742200001</v>
      </c>
      <c r="E328" s="84">
        <v>161.93367979000001</v>
      </c>
      <c r="F328" s="84">
        <v>161.93367979000001</v>
      </c>
    </row>
    <row r="329" spans="1:6" ht="12.75" customHeight="1" x14ac:dyDescent="0.2">
      <c r="A329" s="83" t="s">
        <v>163</v>
      </c>
      <c r="B329" s="83">
        <v>9</v>
      </c>
      <c r="C329" s="84">
        <v>1070.5106090199999</v>
      </c>
      <c r="D329" s="84">
        <v>1064.54836617</v>
      </c>
      <c r="E329" s="84">
        <v>158.75095966000001</v>
      </c>
      <c r="F329" s="84">
        <v>158.75095966000001</v>
      </c>
    </row>
    <row r="330" spans="1:6" ht="12.75" customHeight="1" x14ac:dyDescent="0.2">
      <c r="A330" s="83" t="s">
        <v>163</v>
      </c>
      <c r="B330" s="83">
        <v>10</v>
      </c>
      <c r="C330" s="84">
        <v>1065.9944375</v>
      </c>
      <c r="D330" s="84">
        <v>1059.56408347</v>
      </c>
      <c r="E330" s="84">
        <v>158.00767764</v>
      </c>
      <c r="F330" s="84">
        <v>158.00767764</v>
      </c>
    </row>
    <row r="331" spans="1:6" ht="12.75" customHeight="1" x14ac:dyDescent="0.2">
      <c r="A331" s="83" t="s">
        <v>163</v>
      </c>
      <c r="B331" s="83">
        <v>11</v>
      </c>
      <c r="C331" s="84">
        <v>1046.4384655700001</v>
      </c>
      <c r="D331" s="84">
        <v>1038.2204552400001</v>
      </c>
      <c r="E331" s="84">
        <v>154.82480537999999</v>
      </c>
      <c r="F331" s="84">
        <v>154.82480537999999</v>
      </c>
    </row>
    <row r="332" spans="1:6" ht="12.75" customHeight="1" x14ac:dyDescent="0.2">
      <c r="A332" s="83" t="s">
        <v>163</v>
      </c>
      <c r="B332" s="83">
        <v>12</v>
      </c>
      <c r="C332" s="84">
        <v>1043.36183542</v>
      </c>
      <c r="D332" s="84">
        <v>1036.5049809300001</v>
      </c>
      <c r="E332" s="84">
        <v>154.56898498000001</v>
      </c>
      <c r="F332" s="84">
        <v>154.56898498000001</v>
      </c>
    </row>
    <row r="333" spans="1:6" ht="12.75" customHeight="1" x14ac:dyDescent="0.2">
      <c r="A333" s="83" t="s">
        <v>163</v>
      </c>
      <c r="B333" s="83">
        <v>13</v>
      </c>
      <c r="C333" s="84">
        <v>1058.9029255400001</v>
      </c>
      <c r="D333" s="84">
        <v>1050.5084331999999</v>
      </c>
      <c r="E333" s="84">
        <v>156.65725223000001</v>
      </c>
      <c r="F333" s="84">
        <v>156.65725223000001</v>
      </c>
    </row>
    <row r="334" spans="1:6" ht="12.75" customHeight="1" x14ac:dyDescent="0.2">
      <c r="A334" s="83" t="s">
        <v>163</v>
      </c>
      <c r="B334" s="83">
        <v>14</v>
      </c>
      <c r="C334" s="84">
        <v>1060.1326671300001</v>
      </c>
      <c r="D334" s="84">
        <v>1053.4179304500001</v>
      </c>
      <c r="E334" s="84">
        <v>157.09113151</v>
      </c>
      <c r="F334" s="84">
        <v>157.09113151</v>
      </c>
    </row>
    <row r="335" spans="1:6" ht="12.75" customHeight="1" x14ac:dyDescent="0.2">
      <c r="A335" s="83" t="s">
        <v>163</v>
      </c>
      <c r="B335" s="83">
        <v>15</v>
      </c>
      <c r="C335" s="84">
        <v>1067.37605218</v>
      </c>
      <c r="D335" s="84">
        <v>1060.48934055</v>
      </c>
      <c r="E335" s="84">
        <v>158.14565676000001</v>
      </c>
      <c r="F335" s="84">
        <v>158.14565676000001</v>
      </c>
    </row>
    <row r="336" spans="1:6" ht="12.75" customHeight="1" x14ac:dyDescent="0.2">
      <c r="A336" s="83" t="s">
        <v>163</v>
      </c>
      <c r="B336" s="83">
        <v>16</v>
      </c>
      <c r="C336" s="84">
        <v>1067.11741166</v>
      </c>
      <c r="D336" s="84">
        <v>1063.6273610799999</v>
      </c>
      <c r="E336" s="84">
        <v>158.61361461999999</v>
      </c>
      <c r="F336" s="84">
        <v>158.61361461999999</v>
      </c>
    </row>
    <row r="337" spans="1:6" ht="12.75" customHeight="1" x14ac:dyDescent="0.2">
      <c r="A337" s="83" t="s">
        <v>163</v>
      </c>
      <c r="B337" s="83">
        <v>17</v>
      </c>
      <c r="C337" s="84">
        <v>1061.6697483200001</v>
      </c>
      <c r="D337" s="84">
        <v>1055.2277813200001</v>
      </c>
      <c r="E337" s="84">
        <v>157.36102582999999</v>
      </c>
      <c r="F337" s="84">
        <v>157.36102582999999</v>
      </c>
    </row>
    <row r="338" spans="1:6" ht="12.75" customHeight="1" x14ac:dyDescent="0.2">
      <c r="A338" s="83" t="s">
        <v>163</v>
      </c>
      <c r="B338" s="83">
        <v>18</v>
      </c>
      <c r="C338" s="84">
        <v>1039.2837860300001</v>
      </c>
      <c r="D338" s="84">
        <v>1037.8618058</v>
      </c>
      <c r="E338" s="84">
        <v>154.77132172</v>
      </c>
      <c r="F338" s="84">
        <v>154.77132172</v>
      </c>
    </row>
    <row r="339" spans="1:6" ht="12.75" customHeight="1" x14ac:dyDescent="0.2">
      <c r="A339" s="83" t="s">
        <v>163</v>
      </c>
      <c r="B339" s="83">
        <v>19</v>
      </c>
      <c r="C339" s="84">
        <v>1024.0220330899999</v>
      </c>
      <c r="D339" s="84">
        <v>1015.61233387</v>
      </c>
      <c r="E339" s="84">
        <v>151.45336535999999</v>
      </c>
      <c r="F339" s="84">
        <v>151.45336535999999</v>
      </c>
    </row>
    <row r="340" spans="1:6" ht="12.75" customHeight="1" x14ac:dyDescent="0.2">
      <c r="A340" s="83" t="s">
        <v>163</v>
      </c>
      <c r="B340" s="83">
        <v>20</v>
      </c>
      <c r="C340" s="84">
        <v>1024.24534184</v>
      </c>
      <c r="D340" s="84">
        <v>1015.32603507</v>
      </c>
      <c r="E340" s="84">
        <v>151.41067100000001</v>
      </c>
      <c r="F340" s="84">
        <v>151.41067100000001</v>
      </c>
    </row>
    <row r="341" spans="1:6" ht="12.75" customHeight="1" x14ac:dyDescent="0.2">
      <c r="A341" s="83" t="s">
        <v>163</v>
      </c>
      <c r="B341" s="83">
        <v>21</v>
      </c>
      <c r="C341" s="84">
        <v>1038.6101426299999</v>
      </c>
      <c r="D341" s="84">
        <v>1031.3253119599999</v>
      </c>
      <c r="E341" s="84">
        <v>153.79656593999999</v>
      </c>
      <c r="F341" s="84">
        <v>153.79656593999999</v>
      </c>
    </row>
    <row r="342" spans="1:6" ht="12.75" customHeight="1" x14ac:dyDescent="0.2">
      <c r="A342" s="83" t="s">
        <v>163</v>
      </c>
      <c r="B342" s="83">
        <v>22</v>
      </c>
      <c r="C342" s="84">
        <v>1049.23837211</v>
      </c>
      <c r="D342" s="84">
        <v>1046.4534343</v>
      </c>
      <c r="E342" s="84">
        <v>156.05254980999999</v>
      </c>
      <c r="F342" s="84">
        <v>156.05254980999999</v>
      </c>
    </row>
    <row r="343" spans="1:6" ht="12.75" customHeight="1" x14ac:dyDescent="0.2">
      <c r="A343" s="83" t="s">
        <v>163</v>
      </c>
      <c r="B343" s="83">
        <v>23</v>
      </c>
      <c r="C343" s="84">
        <v>1058.5062362199999</v>
      </c>
      <c r="D343" s="84">
        <v>1057.1385730699999</v>
      </c>
      <c r="E343" s="84">
        <v>157.64597298000001</v>
      </c>
      <c r="F343" s="84">
        <v>157.64597298000001</v>
      </c>
    </row>
    <row r="344" spans="1:6" ht="12.75" customHeight="1" x14ac:dyDescent="0.2">
      <c r="A344" s="83" t="s">
        <v>163</v>
      </c>
      <c r="B344" s="83">
        <v>24</v>
      </c>
      <c r="C344" s="84">
        <v>1082.71328913</v>
      </c>
      <c r="D344" s="84">
        <v>1074.1041796500001</v>
      </c>
      <c r="E344" s="84">
        <v>160.17597201000001</v>
      </c>
      <c r="F344" s="84">
        <v>160.17597201000001</v>
      </c>
    </row>
    <row r="345" spans="1:6" ht="12.75" customHeight="1" x14ac:dyDescent="0.2">
      <c r="A345" s="83" t="s">
        <v>164</v>
      </c>
      <c r="B345" s="83">
        <v>1</v>
      </c>
      <c r="C345" s="84">
        <v>1088.27783535</v>
      </c>
      <c r="D345" s="84">
        <v>1085.0785003599999</v>
      </c>
      <c r="E345" s="84">
        <v>161.81251947999999</v>
      </c>
      <c r="F345" s="84">
        <v>161.81251947999999</v>
      </c>
    </row>
    <row r="346" spans="1:6" ht="12.75" customHeight="1" x14ac:dyDescent="0.2">
      <c r="A346" s="83" t="s">
        <v>164</v>
      </c>
      <c r="B346" s="83">
        <v>2</v>
      </c>
      <c r="C346" s="84">
        <v>1132.1236611500001</v>
      </c>
      <c r="D346" s="84">
        <v>1123.10814753</v>
      </c>
      <c r="E346" s="84">
        <v>167.48369721</v>
      </c>
      <c r="F346" s="84">
        <v>167.48369721</v>
      </c>
    </row>
    <row r="347" spans="1:6" ht="12.75" customHeight="1" x14ac:dyDescent="0.2">
      <c r="A347" s="83" t="s">
        <v>164</v>
      </c>
      <c r="B347" s="83">
        <v>3</v>
      </c>
      <c r="C347" s="84">
        <v>1152.09757799</v>
      </c>
      <c r="D347" s="84">
        <v>1144.2520140300001</v>
      </c>
      <c r="E347" s="84">
        <v>170.63677996999999</v>
      </c>
      <c r="F347" s="84">
        <v>170.63677996999999</v>
      </c>
    </row>
    <row r="348" spans="1:6" ht="12.75" customHeight="1" x14ac:dyDescent="0.2">
      <c r="A348" s="83" t="s">
        <v>164</v>
      </c>
      <c r="B348" s="83">
        <v>4</v>
      </c>
      <c r="C348" s="84">
        <v>1155.48075808</v>
      </c>
      <c r="D348" s="84">
        <v>1149.4365513600001</v>
      </c>
      <c r="E348" s="84">
        <v>171.40992499999999</v>
      </c>
      <c r="F348" s="84">
        <v>171.40992499999999</v>
      </c>
    </row>
    <row r="349" spans="1:6" ht="12.75" customHeight="1" x14ac:dyDescent="0.2">
      <c r="A349" s="83" t="s">
        <v>164</v>
      </c>
      <c r="B349" s="83">
        <v>5</v>
      </c>
      <c r="C349" s="84">
        <v>1166.6305461500001</v>
      </c>
      <c r="D349" s="84">
        <v>1157.2089991299999</v>
      </c>
      <c r="E349" s="84">
        <v>172.56899261999999</v>
      </c>
      <c r="F349" s="84">
        <v>172.56899261999999</v>
      </c>
    </row>
    <row r="350" spans="1:6" ht="12.75" customHeight="1" x14ac:dyDescent="0.2">
      <c r="A350" s="83" t="s">
        <v>164</v>
      </c>
      <c r="B350" s="83">
        <v>6</v>
      </c>
      <c r="C350" s="84">
        <v>1131.9674422099999</v>
      </c>
      <c r="D350" s="84">
        <v>1125.6514534800001</v>
      </c>
      <c r="E350" s="84">
        <v>167.86296815</v>
      </c>
      <c r="F350" s="84">
        <v>167.86296815</v>
      </c>
    </row>
    <row r="351" spans="1:6" ht="12.75" customHeight="1" x14ac:dyDescent="0.2">
      <c r="A351" s="83" t="s">
        <v>164</v>
      </c>
      <c r="B351" s="83">
        <v>7</v>
      </c>
      <c r="C351" s="84">
        <v>1095.07570149</v>
      </c>
      <c r="D351" s="84">
        <v>1085.4483977800001</v>
      </c>
      <c r="E351" s="84">
        <v>161.86768050000001</v>
      </c>
      <c r="F351" s="84">
        <v>161.86768050000001</v>
      </c>
    </row>
    <row r="352" spans="1:6" ht="12.75" customHeight="1" x14ac:dyDescent="0.2">
      <c r="A352" s="83" t="s">
        <v>164</v>
      </c>
      <c r="B352" s="83">
        <v>8</v>
      </c>
      <c r="C352" s="84">
        <v>1051.7093337199999</v>
      </c>
      <c r="D352" s="84">
        <v>1041.7200934699999</v>
      </c>
      <c r="E352" s="84">
        <v>155.34668954</v>
      </c>
      <c r="F352" s="84">
        <v>155.34668954</v>
      </c>
    </row>
    <row r="353" spans="1:6" ht="12.75" customHeight="1" x14ac:dyDescent="0.2">
      <c r="A353" s="83" t="s">
        <v>164</v>
      </c>
      <c r="B353" s="83">
        <v>9</v>
      </c>
      <c r="C353" s="84">
        <v>1022.61379133</v>
      </c>
      <c r="D353" s="84">
        <v>1016.37919169</v>
      </c>
      <c r="E353" s="84">
        <v>151.56772316999999</v>
      </c>
      <c r="F353" s="84">
        <v>151.56772316999999</v>
      </c>
    </row>
    <row r="354" spans="1:6" ht="12.75" customHeight="1" x14ac:dyDescent="0.2">
      <c r="A354" s="83" t="s">
        <v>164</v>
      </c>
      <c r="B354" s="83">
        <v>10</v>
      </c>
      <c r="C354" s="84">
        <v>1020.60467627</v>
      </c>
      <c r="D354" s="84">
        <v>1014.48605668</v>
      </c>
      <c r="E354" s="84">
        <v>151.28540907999999</v>
      </c>
      <c r="F354" s="84">
        <v>151.28540907999999</v>
      </c>
    </row>
    <row r="355" spans="1:6" ht="12.75" customHeight="1" x14ac:dyDescent="0.2">
      <c r="A355" s="83" t="s">
        <v>164</v>
      </c>
      <c r="B355" s="83">
        <v>11</v>
      </c>
      <c r="C355" s="84">
        <v>1011.0267463500001</v>
      </c>
      <c r="D355" s="84">
        <v>1010.71930384</v>
      </c>
      <c r="E355" s="84">
        <v>150.72369140999999</v>
      </c>
      <c r="F355" s="84">
        <v>150.72369140999999</v>
      </c>
    </row>
    <row r="356" spans="1:6" ht="12.75" customHeight="1" x14ac:dyDescent="0.2">
      <c r="A356" s="83" t="s">
        <v>164</v>
      </c>
      <c r="B356" s="83">
        <v>12</v>
      </c>
      <c r="C356" s="84">
        <v>1025.70495663</v>
      </c>
      <c r="D356" s="84">
        <v>1019.38237415</v>
      </c>
      <c r="E356" s="84">
        <v>152.01557327</v>
      </c>
      <c r="F356" s="84">
        <v>152.01557327</v>
      </c>
    </row>
    <row r="357" spans="1:6" ht="12.75" customHeight="1" x14ac:dyDescent="0.2">
      <c r="A357" s="83" t="s">
        <v>164</v>
      </c>
      <c r="B357" s="83">
        <v>13</v>
      </c>
      <c r="C357" s="84">
        <v>1034.4336503100001</v>
      </c>
      <c r="D357" s="84">
        <v>1027.35441952</v>
      </c>
      <c r="E357" s="84">
        <v>153.20440592</v>
      </c>
      <c r="F357" s="84">
        <v>153.20440592</v>
      </c>
    </row>
    <row r="358" spans="1:6" ht="12.75" customHeight="1" x14ac:dyDescent="0.2">
      <c r="A358" s="83" t="s">
        <v>164</v>
      </c>
      <c r="B358" s="83">
        <v>14</v>
      </c>
      <c r="C358" s="84">
        <v>1039.52312293</v>
      </c>
      <c r="D358" s="84">
        <v>1033.1080924299999</v>
      </c>
      <c r="E358" s="84">
        <v>154.06242338999999</v>
      </c>
      <c r="F358" s="84">
        <v>154.06242338999999</v>
      </c>
    </row>
    <row r="359" spans="1:6" ht="12.75" customHeight="1" x14ac:dyDescent="0.2">
      <c r="A359" s="83" t="s">
        <v>164</v>
      </c>
      <c r="B359" s="83">
        <v>15</v>
      </c>
      <c r="C359" s="84">
        <v>1046.75462201</v>
      </c>
      <c r="D359" s="84">
        <v>1040.23965793</v>
      </c>
      <c r="E359" s="84">
        <v>155.12591932999999</v>
      </c>
      <c r="F359" s="84">
        <v>155.12591932999999</v>
      </c>
    </row>
    <row r="360" spans="1:6" ht="12.75" customHeight="1" x14ac:dyDescent="0.2">
      <c r="A360" s="83" t="s">
        <v>164</v>
      </c>
      <c r="B360" s="83">
        <v>16</v>
      </c>
      <c r="C360" s="84">
        <v>1048.3733362800001</v>
      </c>
      <c r="D360" s="84">
        <v>1046.9450836399999</v>
      </c>
      <c r="E360" s="84">
        <v>156.12586709999999</v>
      </c>
      <c r="F360" s="84">
        <v>156.12586709999999</v>
      </c>
    </row>
    <row r="361" spans="1:6" ht="12.75" customHeight="1" x14ac:dyDescent="0.2">
      <c r="A361" s="83" t="s">
        <v>164</v>
      </c>
      <c r="B361" s="83">
        <v>17</v>
      </c>
      <c r="C361" s="84">
        <v>1044.5245862199999</v>
      </c>
      <c r="D361" s="84">
        <v>1038.18225474</v>
      </c>
      <c r="E361" s="84">
        <v>154.81910873000001</v>
      </c>
      <c r="F361" s="84">
        <v>154.81910873000001</v>
      </c>
    </row>
    <row r="362" spans="1:6" ht="12.75" customHeight="1" x14ac:dyDescent="0.2">
      <c r="A362" s="83" t="s">
        <v>164</v>
      </c>
      <c r="B362" s="83">
        <v>18</v>
      </c>
      <c r="C362" s="84">
        <v>1043.0719609400001</v>
      </c>
      <c r="D362" s="84">
        <v>1036.56209788</v>
      </c>
      <c r="E362" s="84">
        <v>154.57750254999999</v>
      </c>
      <c r="F362" s="84">
        <v>154.57750254999999</v>
      </c>
    </row>
    <row r="363" spans="1:6" ht="12.75" customHeight="1" x14ac:dyDescent="0.2">
      <c r="A363" s="83" t="s">
        <v>164</v>
      </c>
      <c r="B363" s="83">
        <v>19</v>
      </c>
      <c r="C363" s="84">
        <v>1028.4964232899999</v>
      </c>
      <c r="D363" s="84">
        <v>1021.64495171</v>
      </c>
      <c r="E363" s="84">
        <v>152.35298054</v>
      </c>
      <c r="F363" s="84">
        <v>152.35298054</v>
      </c>
    </row>
    <row r="364" spans="1:6" ht="12.75" customHeight="1" x14ac:dyDescent="0.2">
      <c r="A364" s="83" t="s">
        <v>164</v>
      </c>
      <c r="B364" s="83">
        <v>20</v>
      </c>
      <c r="C364" s="84">
        <v>1027.2349235300001</v>
      </c>
      <c r="D364" s="84">
        <v>1020.08791937</v>
      </c>
      <c r="E364" s="84">
        <v>152.12078783000001</v>
      </c>
      <c r="F364" s="84">
        <v>152.12078783000001</v>
      </c>
    </row>
    <row r="365" spans="1:6" ht="12.75" customHeight="1" x14ac:dyDescent="0.2">
      <c r="A365" s="83" t="s">
        <v>164</v>
      </c>
      <c r="B365" s="83">
        <v>21</v>
      </c>
      <c r="C365" s="84">
        <v>1028.35947971</v>
      </c>
      <c r="D365" s="84">
        <v>1025.73163591</v>
      </c>
      <c r="E365" s="84">
        <v>152.96240803000001</v>
      </c>
      <c r="F365" s="84">
        <v>152.96240803000001</v>
      </c>
    </row>
    <row r="366" spans="1:6" ht="12.75" customHeight="1" x14ac:dyDescent="0.2">
      <c r="A366" s="83" t="s">
        <v>164</v>
      </c>
      <c r="B366" s="83">
        <v>22</v>
      </c>
      <c r="C366" s="84">
        <v>1046.31268677</v>
      </c>
      <c r="D366" s="84">
        <v>1039.8065618099999</v>
      </c>
      <c r="E366" s="84">
        <v>155.0613338</v>
      </c>
      <c r="F366" s="84">
        <v>155.0613338</v>
      </c>
    </row>
    <row r="367" spans="1:6" ht="12.75" customHeight="1" x14ac:dyDescent="0.2">
      <c r="A367" s="83" t="s">
        <v>164</v>
      </c>
      <c r="B367" s="83">
        <v>23</v>
      </c>
      <c r="C367" s="84">
        <v>1059.97790543</v>
      </c>
      <c r="D367" s="84">
        <v>1052.6811221600001</v>
      </c>
      <c r="E367" s="84">
        <v>156.98125483999999</v>
      </c>
      <c r="F367" s="84">
        <v>156.98125483999999</v>
      </c>
    </row>
    <row r="368" spans="1:6" ht="12.75" customHeight="1" x14ac:dyDescent="0.2">
      <c r="A368" s="83" t="s">
        <v>164</v>
      </c>
      <c r="B368" s="83">
        <v>24</v>
      </c>
      <c r="C368" s="84">
        <v>1081.52698308</v>
      </c>
      <c r="D368" s="84">
        <v>1074.4517649500001</v>
      </c>
      <c r="E368" s="84">
        <v>160.22780571999999</v>
      </c>
      <c r="F368" s="84">
        <v>160.22780571999999</v>
      </c>
    </row>
    <row r="369" spans="1:6" ht="12.75" customHeight="1" x14ac:dyDescent="0.2">
      <c r="A369" s="83" t="s">
        <v>165</v>
      </c>
      <c r="B369" s="83">
        <v>1</v>
      </c>
      <c r="C369" s="84">
        <v>925.82147583999995</v>
      </c>
      <c r="D369" s="84">
        <v>918.06859057999998</v>
      </c>
      <c r="E369" s="84">
        <v>136.90713772999999</v>
      </c>
      <c r="F369" s="84">
        <v>136.90713772999999</v>
      </c>
    </row>
    <row r="370" spans="1:6" ht="12.75" customHeight="1" x14ac:dyDescent="0.2">
      <c r="A370" s="83" t="s">
        <v>165</v>
      </c>
      <c r="B370" s="83">
        <v>2</v>
      </c>
      <c r="C370" s="84">
        <v>952.93344282999999</v>
      </c>
      <c r="D370" s="84">
        <v>948.56888910999999</v>
      </c>
      <c r="E370" s="84">
        <v>141.45550004</v>
      </c>
      <c r="F370" s="84">
        <v>141.45550004</v>
      </c>
    </row>
    <row r="371" spans="1:6" ht="12.75" customHeight="1" x14ac:dyDescent="0.2">
      <c r="A371" s="83" t="s">
        <v>165</v>
      </c>
      <c r="B371" s="83">
        <v>3</v>
      </c>
      <c r="C371" s="84">
        <v>915.85996478000004</v>
      </c>
      <c r="D371" s="84">
        <v>910.09908508000001</v>
      </c>
      <c r="E371" s="84">
        <v>135.71868384000001</v>
      </c>
      <c r="F371" s="84">
        <v>135.71868384000001</v>
      </c>
    </row>
    <row r="372" spans="1:6" ht="12.75" customHeight="1" x14ac:dyDescent="0.2">
      <c r="A372" s="83" t="s">
        <v>165</v>
      </c>
      <c r="B372" s="83">
        <v>4</v>
      </c>
      <c r="C372" s="84">
        <v>922.16569723999999</v>
      </c>
      <c r="D372" s="84">
        <v>916.10717063000004</v>
      </c>
      <c r="E372" s="84">
        <v>136.61464064</v>
      </c>
      <c r="F372" s="84">
        <v>136.61464064</v>
      </c>
    </row>
    <row r="373" spans="1:6" ht="12.75" customHeight="1" x14ac:dyDescent="0.2">
      <c r="A373" s="83" t="s">
        <v>165</v>
      </c>
      <c r="B373" s="83">
        <v>5</v>
      </c>
      <c r="C373" s="84">
        <v>920.36481986000001</v>
      </c>
      <c r="D373" s="84">
        <v>919.82900087999997</v>
      </c>
      <c r="E373" s="84">
        <v>137.16965923000001</v>
      </c>
      <c r="F373" s="84">
        <v>137.16965923000001</v>
      </c>
    </row>
    <row r="374" spans="1:6" ht="12.75" customHeight="1" x14ac:dyDescent="0.2">
      <c r="A374" s="83" t="s">
        <v>165</v>
      </c>
      <c r="B374" s="83">
        <v>6</v>
      </c>
      <c r="C374" s="84">
        <v>913.54003368999997</v>
      </c>
      <c r="D374" s="84">
        <v>907.90485736000005</v>
      </c>
      <c r="E374" s="84">
        <v>135.39146926000001</v>
      </c>
      <c r="F374" s="84">
        <v>135.39146926000001</v>
      </c>
    </row>
    <row r="375" spans="1:6" ht="12.75" customHeight="1" x14ac:dyDescent="0.2">
      <c r="A375" s="83" t="s">
        <v>165</v>
      </c>
      <c r="B375" s="83">
        <v>7</v>
      </c>
      <c r="C375" s="84">
        <v>881.82597356999997</v>
      </c>
      <c r="D375" s="84">
        <v>874.79171801999996</v>
      </c>
      <c r="E375" s="84">
        <v>130.45346660999999</v>
      </c>
      <c r="F375" s="84">
        <v>130.45346660999999</v>
      </c>
    </row>
    <row r="376" spans="1:6" ht="12.75" customHeight="1" x14ac:dyDescent="0.2">
      <c r="A376" s="83" t="s">
        <v>165</v>
      </c>
      <c r="B376" s="83">
        <v>8</v>
      </c>
      <c r="C376" s="84">
        <v>885.43544114999997</v>
      </c>
      <c r="D376" s="84">
        <v>880.38730300999998</v>
      </c>
      <c r="E376" s="84">
        <v>131.28790918999999</v>
      </c>
      <c r="F376" s="84">
        <v>131.28790918999999</v>
      </c>
    </row>
    <row r="377" spans="1:6" ht="12.75" customHeight="1" x14ac:dyDescent="0.2">
      <c r="A377" s="83" t="s">
        <v>165</v>
      </c>
      <c r="B377" s="83">
        <v>9</v>
      </c>
      <c r="C377" s="84">
        <v>900.61903387999996</v>
      </c>
      <c r="D377" s="84">
        <v>895.64825327999995</v>
      </c>
      <c r="E377" s="84">
        <v>133.56370104999999</v>
      </c>
      <c r="F377" s="84">
        <v>133.56370104999999</v>
      </c>
    </row>
    <row r="378" spans="1:6" ht="12.75" customHeight="1" x14ac:dyDescent="0.2">
      <c r="A378" s="83" t="s">
        <v>165</v>
      </c>
      <c r="B378" s="83">
        <v>10</v>
      </c>
      <c r="C378" s="84">
        <v>901.92499349000002</v>
      </c>
      <c r="D378" s="84">
        <v>896.97763386999998</v>
      </c>
      <c r="E378" s="84">
        <v>133.76194516000001</v>
      </c>
      <c r="F378" s="84">
        <v>133.76194516000001</v>
      </c>
    </row>
    <row r="379" spans="1:6" ht="12.75" customHeight="1" x14ac:dyDescent="0.2">
      <c r="A379" s="83" t="s">
        <v>165</v>
      </c>
      <c r="B379" s="83">
        <v>11</v>
      </c>
      <c r="C379" s="84">
        <v>901.88348013999996</v>
      </c>
      <c r="D379" s="84">
        <v>898.52840772000002</v>
      </c>
      <c r="E379" s="84">
        <v>133.99320458</v>
      </c>
      <c r="F379" s="84">
        <v>133.99320458</v>
      </c>
    </row>
    <row r="380" spans="1:6" ht="12.75" customHeight="1" x14ac:dyDescent="0.2">
      <c r="A380" s="83" t="s">
        <v>165</v>
      </c>
      <c r="B380" s="83">
        <v>12</v>
      </c>
      <c r="C380" s="84">
        <v>896.85679448999997</v>
      </c>
      <c r="D380" s="84">
        <v>891.63768202000006</v>
      </c>
      <c r="E380" s="84">
        <v>132.96562391000001</v>
      </c>
      <c r="F380" s="84">
        <v>132.96562391000001</v>
      </c>
    </row>
    <row r="381" spans="1:6" ht="12.75" customHeight="1" x14ac:dyDescent="0.2">
      <c r="A381" s="83" t="s">
        <v>165</v>
      </c>
      <c r="B381" s="83">
        <v>13</v>
      </c>
      <c r="C381" s="84">
        <v>891.19932789999996</v>
      </c>
      <c r="D381" s="84">
        <v>885.56190289999995</v>
      </c>
      <c r="E381" s="84">
        <v>132.05957230000001</v>
      </c>
      <c r="F381" s="84">
        <v>132.05957230000001</v>
      </c>
    </row>
    <row r="382" spans="1:6" ht="12.75" customHeight="1" x14ac:dyDescent="0.2">
      <c r="A382" s="83" t="s">
        <v>165</v>
      </c>
      <c r="B382" s="83">
        <v>14</v>
      </c>
      <c r="C382" s="84">
        <v>895.88816980000001</v>
      </c>
      <c r="D382" s="84">
        <v>890.53510748999997</v>
      </c>
      <c r="E382" s="84">
        <v>132.80120228999999</v>
      </c>
      <c r="F382" s="84">
        <v>132.80120228999999</v>
      </c>
    </row>
    <row r="383" spans="1:6" ht="12.75" customHeight="1" x14ac:dyDescent="0.2">
      <c r="A383" s="83" t="s">
        <v>165</v>
      </c>
      <c r="B383" s="83">
        <v>15</v>
      </c>
      <c r="C383" s="84">
        <v>920.71954246999996</v>
      </c>
      <c r="D383" s="84">
        <v>915.56261175999998</v>
      </c>
      <c r="E383" s="84">
        <v>136.53343321</v>
      </c>
      <c r="F383" s="84">
        <v>136.53343321</v>
      </c>
    </row>
    <row r="384" spans="1:6" ht="12.75" customHeight="1" x14ac:dyDescent="0.2">
      <c r="A384" s="83" t="s">
        <v>165</v>
      </c>
      <c r="B384" s="83">
        <v>16</v>
      </c>
      <c r="C384" s="84">
        <v>913.86049064999997</v>
      </c>
      <c r="D384" s="84">
        <v>907.87456953000003</v>
      </c>
      <c r="E384" s="84">
        <v>135.38695258000001</v>
      </c>
      <c r="F384" s="84">
        <v>135.38695258000001</v>
      </c>
    </row>
    <row r="385" spans="1:6" ht="12.75" customHeight="1" x14ac:dyDescent="0.2">
      <c r="A385" s="83" t="s">
        <v>165</v>
      </c>
      <c r="B385" s="83">
        <v>17</v>
      </c>
      <c r="C385" s="84">
        <v>923.90140745999997</v>
      </c>
      <c r="D385" s="84">
        <v>918.43130961999998</v>
      </c>
      <c r="E385" s="84">
        <v>136.96122826999999</v>
      </c>
      <c r="F385" s="84">
        <v>136.96122826999999</v>
      </c>
    </row>
    <row r="386" spans="1:6" ht="12.75" customHeight="1" x14ac:dyDescent="0.2">
      <c r="A386" s="83" t="s">
        <v>165</v>
      </c>
      <c r="B386" s="83">
        <v>18</v>
      </c>
      <c r="C386" s="84">
        <v>923.71459986000002</v>
      </c>
      <c r="D386" s="84">
        <v>917.38116478999996</v>
      </c>
      <c r="E386" s="84">
        <v>136.80462524000001</v>
      </c>
      <c r="F386" s="84">
        <v>136.80462524000001</v>
      </c>
    </row>
    <row r="387" spans="1:6" ht="12.75" customHeight="1" x14ac:dyDescent="0.2">
      <c r="A387" s="83" t="s">
        <v>165</v>
      </c>
      <c r="B387" s="83">
        <v>19</v>
      </c>
      <c r="C387" s="84">
        <v>977.34872224000003</v>
      </c>
      <c r="D387" s="84">
        <v>972.07181844000002</v>
      </c>
      <c r="E387" s="84">
        <v>144.96037845000001</v>
      </c>
      <c r="F387" s="84">
        <v>144.96037845000001</v>
      </c>
    </row>
    <row r="388" spans="1:6" ht="12.75" customHeight="1" x14ac:dyDescent="0.2">
      <c r="A388" s="83" t="s">
        <v>165</v>
      </c>
      <c r="B388" s="83">
        <v>20</v>
      </c>
      <c r="C388" s="84">
        <v>971.57367050000005</v>
      </c>
      <c r="D388" s="84">
        <v>965.99125260000005</v>
      </c>
      <c r="E388" s="84">
        <v>144.05361302</v>
      </c>
      <c r="F388" s="84">
        <v>144.05361302</v>
      </c>
    </row>
    <row r="389" spans="1:6" ht="12.75" customHeight="1" x14ac:dyDescent="0.2">
      <c r="A389" s="83" t="s">
        <v>165</v>
      </c>
      <c r="B389" s="83">
        <v>21</v>
      </c>
      <c r="C389" s="84">
        <v>913.22813570999995</v>
      </c>
      <c r="D389" s="84">
        <v>907.9768656</v>
      </c>
      <c r="E389" s="84">
        <v>135.4022075</v>
      </c>
      <c r="F389" s="84">
        <v>135.4022075</v>
      </c>
    </row>
    <row r="390" spans="1:6" ht="12.75" customHeight="1" x14ac:dyDescent="0.2">
      <c r="A390" s="83" t="s">
        <v>165</v>
      </c>
      <c r="B390" s="83">
        <v>22</v>
      </c>
      <c r="C390" s="84">
        <v>926.11903379</v>
      </c>
      <c r="D390" s="84">
        <v>920.73745348</v>
      </c>
      <c r="E390" s="84">
        <v>137.30513238</v>
      </c>
      <c r="F390" s="84">
        <v>137.30513238</v>
      </c>
    </row>
    <row r="391" spans="1:6" ht="12.75" customHeight="1" x14ac:dyDescent="0.2">
      <c r="A391" s="83" t="s">
        <v>165</v>
      </c>
      <c r="B391" s="83">
        <v>23</v>
      </c>
      <c r="C391" s="84">
        <v>931.46741882000003</v>
      </c>
      <c r="D391" s="84">
        <v>926.13150818999998</v>
      </c>
      <c r="E391" s="84">
        <v>138.10952172</v>
      </c>
      <c r="F391" s="84">
        <v>138.10952172</v>
      </c>
    </row>
    <row r="392" spans="1:6" ht="12.75" customHeight="1" x14ac:dyDescent="0.2">
      <c r="A392" s="83" t="s">
        <v>165</v>
      </c>
      <c r="B392" s="83">
        <v>24</v>
      </c>
      <c r="C392" s="84">
        <v>928.75176587999999</v>
      </c>
      <c r="D392" s="84">
        <v>923.46008759999995</v>
      </c>
      <c r="E392" s="84">
        <v>137.71114566</v>
      </c>
      <c r="F392" s="84">
        <v>137.71114566</v>
      </c>
    </row>
    <row r="393" spans="1:6" ht="12.75" customHeight="1" x14ac:dyDescent="0.2">
      <c r="A393" s="83" t="s">
        <v>166</v>
      </c>
      <c r="B393" s="83">
        <v>1</v>
      </c>
      <c r="C393" s="84">
        <v>1067.5215241000001</v>
      </c>
      <c r="D393" s="84">
        <v>1062.12211488</v>
      </c>
      <c r="E393" s="84">
        <v>158.38914452</v>
      </c>
      <c r="F393" s="84">
        <v>158.38914452</v>
      </c>
    </row>
    <row r="394" spans="1:6" ht="12.75" customHeight="1" x14ac:dyDescent="0.2">
      <c r="A394" s="83" t="s">
        <v>166</v>
      </c>
      <c r="B394" s="83">
        <v>2</v>
      </c>
      <c r="C394" s="84">
        <v>1097.6155039600001</v>
      </c>
      <c r="D394" s="84">
        <v>1091.99360226</v>
      </c>
      <c r="E394" s="84">
        <v>162.84373525000001</v>
      </c>
      <c r="F394" s="84">
        <v>162.84373525000001</v>
      </c>
    </row>
    <row r="395" spans="1:6" ht="12.75" customHeight="1" x14ac:dyDescent="0.2">
      <c r="A395" s="83" t="s">
        <v>166</v>
      </c>
      <c r="B395" s="83">
        <v>3</v>
      </c>
      <c r="C395" s="84">
        <v>1107.21705316</v>
      </c>
      <c r="D395" s="84">
        <v>1101.2282812599999</v>
      </c>
      <c r="E395" s="84">
        <v>164.22085835999999</v>
      </c>
      <c r="F395" s="84">
        <v>164.22085835999999</v>
      </c>
    </row>
    <row r="396" spans="1:6" ht="12.75" customHeight="1" x14ac:dyDescent="0.2">
      <c r="A396" s="83" t="s">
        <v>166</v>
      </c>
      <c r="B396" s="83">
        <v>4</v>
      </c>
      <c r="C396" s="84">
        <v>1112.9929599899999</v>
      </c>
      <c r="D396" s="84">
        <v>1106.4157512100001</v>
      </c>
      <c r="E396" s="84">
        <v>164.99444072</v>
      </c>
      <c r="F396" s="84">
        <v>164.99444072</v>
      </c>
    </row>
    <row r="397" spans="1:6" ht="12.75" customHeight="1" x14ac:dyDescent="0.2">
      <c r="A397" s="83" t="s">
        <v>166</v>
      </c>
      <c r="B397" s="83">
        <v>5</v>
      </c>
      <c r="C397" s="84">
        <v>1125.38789991</v>
      </c>
      <c r="D397" s="84">
        <v>1119.5134807100001</v>
      </c>
      <c r="E397" s="84">
        <v>166.94764190000001</v>
      </c>
      <c r="F397" s="84">
        <v>166.94764190000001</v>
      </c>
    </row>
    <row r="398" spans="1:6" ht="12.75" customHeight="1" x14ac:dyDescent="0.2">
      <c r="A398" s="83" t="s">
        <v>166</v>
      </c>
      <c r="B398" s="83">
        <v>6</v>
      </c>
      <c r="C398" s="84">
        <v>1121.04173203</v>
      </c>
      <c r="D398" s="84">
        <v>1112.8613901900001</v>
      </c>
      <c r="E398" s="84">
        <v>165.95564775</v>
      </c>
      <c r="F398" s="84">
        <v>165.95564775</v>
      </c>
    </row>
    <row r="399" spans="1:6" ht="12.75" customHeight="1" x14ac:dyDescent="0.2">
      <c r="A399" s="83" t="s">
        <v>166</v>
      </c>
      <c r="B399" s="83">
        <v>7</v>
      </c>
      <c r="C399" s="84">
        <v>1102.0238092</v>
      </c>
      <c r="D399" s="84">
        <v>1095.4877233699999</v>
      </c>
      <c r="E399" s="84">
        <v>163.36479667</v>
      </c>
      <c r="F399" s="84">
        <v>163.36479667</v>
      </c>
    </row>
    <row r="400" spans="1:6" ht="12.75" customHeight="1" x14ac:dyDescent="0.2">
      <c r="A400" s="83" t="s">
        <v>166</v>
      </c>
      <c r="B400" s="83">
        <v>8</v>
      </c>
      <c r="C400" s="84">
        <v>1080.4787684999999</v>
      </c>
      <c r="D400" s="84">
        <v>1070.5622264900001</v>
      </c>
      <c r="E400" s="84">
        <v>159.64777763000001</v>
      </c>
      <c r="F400" s="84">
        <v>159.64777763000001</v>
      </c>
    </row>
    <row r="401" spans="1:6" ht="12.75" customHeight="1" x14ac:dyDescent="0.2">
      <c r="A401" s="83" t="s">
        <v>166</v>
      </c>
      <c r="B401" s="83">
        <v>9</v>
      </c>
      <c r="C401" s="84">
        <v>1037.0785816600001</v>
      </c>
      <c r="D401" s="84">
        <v>1031.1334308800001</v>
      </c>
      <c r="E401" s="84">
        <v>153.76795164999999</v>
      </c>
      <c r="F401" s="84">
        <v>153.76795164999999</v>
      </c>
    </row>
    <row r="402" spans="1:6" ht="12.75" customHeight="1" x14ac:dyDescent="0.2">
      <c r="A402" s="83" t="s">
        <v>166</v>
      </c>
      <c r="B402" s="83">
        <v>10</v>
      </c>
      <c r="C402" s="84">
        <v>1012.79908247</v>
      </c>
      <c r="D402" s="84">
        <v>1006.45358765</v>
      </c>
      <c r="E402" s="84">
        <v>150.08756575000001</v>
      </c>
      <c r="F402" s="84">
        <v>150.08756575000001</v>
      </c>
    </row>
    <row r="403" spans="1:6" ht="12.75" customHeight="1" x14ac:dyDescent="0.2">
      <c r="A403" s="83" t="s">
        <v>166</v>
      </c>
      <c r="B403" s="83">
        <v>11</v>
      </c>
      <c r="C403" s="84">
        <v>1010.48921796</v>
      </c>
      <c r="D403" s="84">
        <v>1003.39052926</v>
      </c>
      <c r="E403" s="84">
        <v>149.63078662999999</v>
      </c>
      <c r="F403" s="84">
        <v>149.63078662999999</v>
      </c>
    </row>
    <row r="404" spans="1:6" ht="12.75" customHeight="1" x14ac:dyDescent="0.2">
      <c r="A404" s="83" t="s">
        <v>166</v>
      </c>
      <c r="B404" s="83">
        <v>12</v>
      </c>
      <c r="C404" s="84">
        <v>1019.63094138</v>
      </c>
      <c r="D404" s="84">
        <v>1013.35982124</v>
      </c>
      <c r="E404" s="84">
        <v>151.11745902999999</v>
      </c>
      <c r="F404" s="84">
        <v>151.11745902999999</v>
      </c>
    </row>
    <row r="405" spans="1:6" ht="12.75" customHeight="1" x14ac:dyDescent="0.2">
      <c r="A405" s="83" t="s">
        <v>166</v>
      </c>
      <c r="B405" s="83">
        <v>13</v>
      </c>
      <c r="C405" s="84">
        <v>1031.75152976</v>
      </c>
      <c r="D405" s="84">
        <v>1023.67946376</v>
      </c>
      <c r="E405" s="84">
        <v>152.65637751</v>
      </c>
      <c r="F405" s="84">
        <v>152.65637751</v>
      </c>
    </row>
    <row r="406" spans="1:6" ht="12.75" customHeight="1" x14ac:dyDescent="0.2">
      <c r="A406" s="83" t="s">
        <v>166</v>
      </c>
      <c r="B406" s="83">
        <v>14</v>
      </c>
      <c r="C406" s="84">
        <v>1041.91252575</v>
      </c>
      <c r="D406" s="84">
        <v>1035.15003933</v>
      </c>
      <c r="E406" s="84">
        <v>154.36692908000001</v>
      </c>
      <c r="F406" s="84">
        <v>154.36692908000001</v>
      </c>
    </row>
    <row r="407" spans="1:6" ht="12.75" customHeight="1" x14ac:dyDescent="0.2">
      <c r="A407" s="83" t="s">
        <v>166</v>
      </c>
      <c r="B407" s="83">
        <v>15</v>
      </c>
      <c r="C407" s="84">
        <v>1047.90498155</v>
      </c>
      <c r="D407" s="84">
        <v>1040.84728759</v>
      </c>
      <c r="E407" s="84">
        <v>155.21653221</v>
      </c>
      <c r="F407" s="84">
        <v>155.21653221</v>
      </c>
    </row>
    <row r="408" spans="1:6" ht="12.75" customHeight="1" x14ac:dyDescent="0.2">
      <c r="A408" s="83" t="s">
        <v>166</v>
      </c>
      <c r="B408" s="83">
        <v>16</v>
      </c>
      <c r="C408" s="84">
        <v>1052.43986191</v>
      </c>
      <c r="D408" s="84">
        <v>1045.1184515899999</v>
      </c>
      <c r="E408" s="84">
        <v>155.85347028000001</v>
      </c>
      <c r="F408" s="84">
        <v>155.85347028000001</v>
      </c>
    </row>
    <row r="409" spans="1:6" ht="12.75" customHeight="1" x14ac:dyDescent="0.2">
      <c r="A409" s="83" t="s">
        <v>166</v>
      </c>
      <c r="B409" s="83">
        <v>17</v>
      </c>
      <c r="C409" s="84">
        <v>1039.78189084</v>
      </c>
      <c r="D409" s="84">
        <v>1032.7521957599999</v>
      </c>
      <c r="E409" s="84">
        <v>154.00935024</v>
      </c>
      <c r="F409" s="84">
        <v>154.00935024</v>
      </c>
    </row>
    <row r="410" spans="1:6" ht="12.75" customHeight="1" x14ac:dyDescent="0.2">
      <c r="A410" s="83" t="s">
        <v>166</v>
      </c>
      <c r="B410" s="83">
        <v>18</v>
      </c>
      <c r="C410" s="84">
        <v>1019.32636408</v>
      </c>
      <c r="D410" s="84">
        <v>1011.17347051</v>
      </c>
      <c r="E410" s="84">
        <v>150.79141910000001</v>
      </c>
      <c r="F410" s="84">
        <v>150.79141910000001</v>
      </c>
    </row>
    <row r="411" spans="1:6" ht="12.75" customHeight="1" x14ac:dyDescent="0.2">
      <c r="A411" s="83" t="s">
        <v>166</v>
      </c>
      <c r="B411" s="83">
        <v>19</v>
      </c>
      <c r="C411" s="84">
        <v>996.08873166000001</v>
      </c>
      <c r="D411" s="84">
        <v>989.50480768</v>
      </c>
      <c r="E411" s="84">
        <v>147.56007599</v>
      </c>
      <c r="F411" s="84">
        <v>147.56007599</v>
      </c>
    </row>
    <row r="412" spans="1:6" ht="12.75" customHeight="1" x14ac:dyDescent="0.2">
      <c r="A412" s="83" t="s">
        <v>166</v>
      </c>
      <c r="B412" s="83">
        <v>20</v>
      </c>
      <c r="C412" s="84">
        <v>1000.7862755899999</v>
      </c>
      <c r="D412" s="84">
        <v>994.94822865000003</v>
      </c>
      <c r="E412" s="84">
        <v>148.37182709000001</v>
      </c>
      <c r="F412" s="84">
        <v>148.37182709000001</v>
      </c>
    </row>
    <row r="413" spans="1:6" ht="12.75" customHeight="1" x14ac:dyDescent="0.2">
      <c r="A413" s="83" t="s">
        <v>166</v>
      </c>
      <c r="B413" s="83">
        <v>21</v>
      </c>
      <c r="C413" s="84">
        <v>1011.77689591</v>
      </c>
      <c r="D413" s="84">
        <v>1006.8809575499999</v>
      </c>
      <c r="E413" s="84">
        <v>150.15129736</v>
      </c>
      <c r="F413" s="84">
        <v>150.15129736</v>
      </c>
    </row>
    <row r="414" spans="1:6" ht="12.75" customHeight="1" x14ac:dyDescent="0.2">
      <c r="A414" s="83" t="s">
        <v>166</v>
      </c>
      <c r="B414" s="83">
        <v>22</v>
      </c>
      <c r="C414" s="84">
        <v>1035.66135377</v>
      </c>
      <c r="D414" s="84">
        <v>1029.74087095</v>
      </c>
      <c r="E414" s="84">
        <v>153.5602859</v>
      </c>
      <c r="F414" s="84">
        <v>153.5602859</v>
      </c>
    </row>
    <row r="415" spans="1:6" ht="12.75" customHeight="1" x14ac:dyDescent="0.2">
      <c r="A415" s="83" t="s">
        <v>166</v>
      </c>
      <c r="B415" s="83">
        <v>23</v>
      </c>
      <c r="C415" s="84">
        <v>1041.3901805200001</v>
      </c>
      <c r="D415" s="84">
        <v>1035.4034789299999</v>
      </c>
      <c r="E415" s="84">
        <v>154.4047233</v>
      </c>
      <c r="F415" s="84">
        <v>154.4047233</v>
      </c>
    </row>
    <row r="416" spans="1:6" ht="12.75" customHeight="1" x14ac:dyDescent="0.2">
      <c r="A416" s="83" t="s">
        <v>166</v>
      </c>
      <c r="B416" s="83">
        <v>24</v>
      </c>
      <c r="C416" s="84">
        <v>1069.6762527599999</v>
      </c>
      <c r="D416" s="84">
        <v>1063.8619874399999</v>
      </c>
      <c r="E416" s="84">
        <v>158.64860332000001</v>
      </c>
      <c r="F416" s="84">
        <v>158.64860332000001</v>
      </c>
    </row>
    <row r="417" spans="1:6" ht="12.75" customHeight="1" x14ac:dyDescent="0.2">
      <c r="A417" s="83" t="s">
        <v>167</v>
      </c>
      <c r="B417" s="83">
        <v>1</v>
      </c>
      <c r="C417" s="84">
        <v>1041.8493501099999</v>
      </c>
      <c r="D417" s="84">
        <v>1034.60370134</v>
      </c>
      <c r="E417" s="84">
        <v>154.28545632999999</v>
      </c>
      <c r="F417" s="84">
        <v>154.28545632999999</v>
      </c>
    </row>
    <row r="418" spans="1:6" ht="12.75" customHeight="1" x14ac:dyDescent="0.2">
      <c r="A418" s="83" t="s">
        <v>167</v>
      </c>
      <c r="B418" s="83">
        <v>2</v>
      </c>
      <c r="C418" s="84">
        <v>1076.93085817</v>
      </c>
      <c r="D418" s="84">
        <v>1069.96284919</v>
      </c>
      <c r="E418" s="84">
        <v>159.55839538000001</v>
      </c>
      <c r="F418" s="84">
        <v>159.55839538000001</v>
      </c>
    </row>
    <row r="419" spans="1:6" ht="12.75" customHeight="1" x14ac:dyDescent="0.2">
      <c r="A419" s="83" t="s">
        <v>167</v>
      </c>
      <c r="B419" s="83">
        <v>3</v>
      </c>
      <c r="C419" s="84">
        <v>1098.4116402699999</v>
      </c>
      <c r="D419" s="84">
        <v>1091.8746359199999</v>
      </c>
      <c r="E419" s="84">
        <v>162.82599438</v>
      </c>
      <c r="F419" s="84">
        <v>162.82599438</v>
      </c>
    </row>
    <row r="420" spans="1:6" ht="12.75" customHeight="1" x14ac:dyDescent="0.2">
      <c r="A420" s="83" t="s">
        <v>167</v>
      </c>
      <c r="B420" s="83">
        <v>4</v>
      </c>
      <c r="C420" s="84">
        <v>1123.4621923</v>
      </c>
      <c r="D420" s="84">
        <v>1116.0507451000001</v>
      </c>
      <c r="E420" s="84">
        <v>166.43126085</v>
      </c>
      <c r="F420" s="84">
        <v>166.43126085</v>
      </c>
    </row>
    <row r="421" spans="1:6" ht="12.75" customHeight="1" x14ac:dyDescent="0.2">
      <c r="A421" s="83" t="s">
        <v>167</v>
      </c>
      <c r="B421" s="83">
        <v>5</v>
      </c>
      <c r="C421" s="84">
        <v>1139.3530342199999</v>
      </c>
      <c r="D421" s="84">
        <v>1131.8362974300001</v>
      </c>
      <c r="E421" s="84">
        <v>168.78528408</v>
      </c>
      <c r="F421" s="84">
        <v>168.78528408</v>
      </c>
    </row>
    <row r="422" spans="1:6" ht="12.75" customHeight="1" x14ac:dyDescent="0.2">
      <c r="A422" s="83" t="s">
        <v>167</v>
      </c>
      <c r="B422" s="83">
        <v>6</v>
      </c>
      <c r="C422" s="84">
        <v>1133.9973252</v>
      </c>
      <c r="D422" s="84">
        <v>1126.14131043</v>
      </c>
      <c r="E422" s="84">
        <v>167.93601815</v>
      </c>
      <c r="F422" s="84">
        <v>167.93601815</v>
      </c>
    </row>
    <row r="423" spans="1:6" ht="12.75" customHeight="1" x14ac:dyDescent="0.2">
      <c r="A423" s="83" t="s">
        <v>167</v>
      </c>
      <c r="B423" s="83">
        <v>7</v>
      </c>
      <c r="C423" s="84">
        <v>1115.8728241199999</v>
      </c>
      <c r="D423" s="84">
        <v>1106.9897836800001</v>
      </c>
      <c r="E423" s="84">
        <v>165.08004341</v>
      </c>
      <c r="F423" s="84">
        <v>165.08004341</v>
      </c>
    </row>
    <row r="424" spans="1:6" ht="12.75" customHeight="1" x14ac:dyDescent="0.2">
      <c r="A424" s="83" t="s">
        <v>167</v>
      </c>
      <c r="B424" s="83">
        <v>8</v>
      </c>
      <c r="C424" s="84">
        <v>1103.9455330400001</v>
      </c>
      <c r="D424" s="84">
        <v>1094.4133874500001</v>
      </c>
      <c r="E424" s="84">
        <v>163.20458614</v>
      </c>
      <c r="F424" s="84">
        <v>163.20458614</v>
      </c>
    </row>
    <row r="425" spans="1:6" ht="12.75" customHeight="1" x14ac:dyDescent="0.2">
      <c r="A425" s="83" t="s">
        <v>167</v>
      </c>
      <c r="B425" s="83">
        <v>9</v>
      </c>
      <c r="C425" s="84">
        <v>1061.13512494</v>
      </c>
      <c r="D425" s="84">
        <v>1053.6762947300001</v>
      </c>
      <c r="E425" s="84">
        <v>157.12966012999999</v>
      </c>
      <c r="F425" s="84">
        <v>157.12966012999999</v>
      </c>
    </row>
    <row r="426" spans="1:6" ht="12.75" customHeight="1" x14ac:dyDescent="0.2">
      <c r="A426" s="83" t="s">
        <v>167</v>
      </c>
      <c r="B426" s="83">
        <v>10</v>
      </c>
      <c r="C426" s="84">
        <v>1039.66533635</v>
      </c>
      <c r="D426" s="84">
        <v>1034.33994613</v>
      </c>
      <c r="E426" s="84">
        <v>154.24612379000001</v>
      </c>
      <c r="F426" s="84">
        <v>154.24612379000001</v>
      </c>
    </row>
    <row r="427" spans="1:6" ht="12.75" customHeight="1" x14ac:dyDescent="0.2">
      <c r="A427" s="83" t="s">
        <v>167</v>
      </c>
      <c r="B427" s="83">
        <v>11</v>
      </c>
      <c r="C427" s="84">
        <v>1030.4679920999999</v>
      </c>
      <c r="D427" s="84">
        <v>1021.04150258</v>
      </c>
      <c r="E427" s="84">
        <v>152.26299109000001</v>
      </c>
      <c r="F427" s="84">
        <v>152.26299109000001</v>
      </c>
    </row>
    <row r="428" spans="1:6" ht="12.75" customHeight="1" x14ac:dyDescent="0.2">
      <c r="A428" s="83" t="s">
        <v>167</v>
      </c>
      <c r="B428" s="83">
        <v>12</v>
      </c>
      <c r="C428" s="84">
        <v>1016.38453954</v>
      </c>
      <c r="D428" s="84">
        <v>1015.77251024</v>
      </c>
      <c r="E428" s="84">
        <v>151.47725169</v>
      </c>
      <c r="F428" s="84">
        <v>151.47725169</v>
      </c>
    </row>
    <row r="429" spans="1:6" ht="12.75" customHeight="1" x14ac:dyDescent="0.2">
      <c r="A429" s="83" t="s">
        <v>167</v>
      </c>
      <c r="B429" s="83">
        <v>13</v>
      </c>
      <c r="C429" s="84">
        <v>1029.29466155</v>
      </c>
      <c r="D429" s="84">
        <v>1023.40470172</v>
      </c>
      <c r="E429" s="84">
        <v>152.61540357000001</v>
      </c>
      <c r="F429" s="84">
        <v>152.61540357000001</v>
      </c>
    </row>
    <row r="430" spans="1:6" ht="12.75" customHeight="1" x14ac:dyDescent="0.2">
      <c r="A430" s="83" t="s">
        <v>167</v>
      </c>
      <c r="B430" s="83">
        <v>14</v>
      </c>
      <c r="C430" s="84">
        <v>1047.5079702600001</v>
      </c>
      <c r="D430" s="84">
        <v>1038.3361829400001</v>
      </c>
      <c r="E430" s="84">
        <v>154.84206330000001</v>
      </c>
      <c r="F430" s="84">
        <v>154.84206330000001</v>
      </c>
    </row>
    <row r="431" spans="1:6" ht="12.75" customHeight="1" x14ac:dyDescent="0.2">
      <c r="A431" s="83" t="s">
        <v>167</v>
      </c>
      <c r="B431" s="83">
        <v>15</v>
      </c>
      <c r="C431" s="84">
        <v>1059.26525943</v>
      </c>
      <c r="D431" s="84">
        <v>1049.4397859600001</v>
      </c>
      <c r="E431" s="84">
        <v>156.49789002</v>
      </c>
      <c r="F431" s="84">
        <v>156.49789002</v>
      </c>
    </row>
    <row r="432" spans="1:6" ht="12.75" customHeight="1" x14ac:dyDescent="0.2">
      <c r="A432" s="83" t="s">
        <v>167</v>
      </c>
      <c r="B432" s="83">
        <v>16</v>
      </c>
      <c r="C432" s="84">
        <v>1073.3464678299999</v>
      </c>
      <c r="D432" s="84">
        <v>1060.9464940400001</v>
      </c>
      <c r="E432" s="84">
        <v>158.21382986</v>
      </c>
      <c r="F432" s="84">
        <v>158.21382986</v>
      </c>
    </row>
    <row r="433" spans="1:6" ht="12.75" customHeight="1" x14ac:dyDescent="0.2">
      <c r="A433" s="83" t="s">
        <v>167</v>
      </c>
      <c r="B433" s="83">
        <v>17</v>
      </c>
      <c r="C433" s="84">
        <v>1059.1077859899999</v>
      </c>
      <c r="D433" s="84">
        <v>1048.6240156700001</v>
      </c>
      <c r="E433" s="84">
        <v>156.37623812999999</v>
      </c>
      <c r="F433" s="84">
        <v>156.37623812999999</v>
      </c>
    </row>
    <row r="434" spans="1:6" ht="12.75" customHeight="1" x14ac:dyDescent="0.2">
      <c r="A434" s="83" t="s">
        <v>167</v>
      </c>
      <c r="B434" s="83">
        <v>18</v>
      </c>
      <c r="C434" s="84">
        <v>1032.01763351</v>
      </c>
      <c r="D434" s="84">
        <v>1022.32903504</v>
      </c>
      <c r="E434" s="84">
        <v>152.45499459000001</v>
      </c>
      <c r="F434" s="84">
        <v>152.45499459000001</v>
      </c>
    </row>
    <row r="435" spans="1:6" ht="12.75" customHeight="1" x14ac:dyDescent="0.2">
      <c r="A435" s="83" t="s">
        <v>167</v>
      </c>
      <c r="B435" s="83">
        <v>19</v>
      </c>
      <c r="C435" s="84">
        <v>1009.59956691</v>
      </c>
      <c r="D435" s="84">
        <v>1000.84540735</v>
      </c>
      <c r="E435" s="84">
        <v>149.25124489000001</v>
      </c>
      <c r="F435" s="84">
        <v>149.25124489000001</v>
      </c>
    </row>
    <row r="436" spans="1:6" ht="12.75" customHeight="1" x14ac:dyDescent="0.2">
      <c r="A436" s="83" t="s">
        <v>167</v>
      </c>
      <c r="B436" s="83">
        <v>20</v>
      </c>
      <c r="C436" s="84">
        <v>1007.04558137</v>
      </c>
      <c r="D436" s="84">
        <v>998.67352215999995</v>
      </c>
      <c r="E436" s="84">
        <v>148.92736213000001</v>
      </c>
      <c r="F436" s="84">
        <v>148.92736213000001</v>
      </c>
    </row>
    <row r="437" spans="1:6" ht="12.75" customHeight="1" x14ac:dyDescent="0.2">
      <c r="A437" s="83" t="s">
        <v>167</v>
      </c>
      <c r="B437" s="83">
        <v>21</v>
      </c>
      <c r="C437" s="84">
        <v>1012.66234862</v>
      </c>
      <c r="D437" s="84">
        <v>1004.45054414</v>
      </c>
      <c r="E437" s="84">
        <v>149.78886152999999</v>
      </c>
      <c r="F437" s="84">
        <v>149.78886152999999</v>
      </c>
    </row>
    <row r="438" spans="1:6" ht="12.75" customHeight="1" x14ac:dyDescent="0.2">
      <c r="A438" s="83" t="s">
        <v>167</v>
      </c>
      <c r="B438" s="83">
        <v>22</v>
      </c>
      <c r="C438" s="84">
        <v>1030.91108209</v>
      </c>
      <c r="D438" s="84">
        <v>1022.42007147</v>
      </c>
      <c r="E438" s="84">
        <v>152.46857041000001</v>
      </c>
      <c r="F438" s="84">
        <v>152.46857041000001</v>
      </c>
    </row>
    <row r="439" spans="1:6" ht="12.75" customHeight="1" x14ac:dyDescent="0.2">
      <c r="A439" s="83" t="s">
        <v>167</v>
      </c>
      <c r="B439" s="83">
        <v>23</v>
      </c>
      <c r="C439" s="84">
        <v>1044.50854149</v>
      </c>
      <c r="D439" s="84">
        <v>1036.05121889</v>
      </c>
      <c r="E439" s="84">
        <v>154.50131764</v>
      </c>
      <c r="F439" s="84">
        <v>154.50131764</v>
      </c>
    </row>
    <row r="440" spans="1:6" ht="12.75" customHeight="1" x14ac:dyDescent="0.2">
      <c r="A440" s="83" t="s">
        <v>167</v>
      </c>
      <c r="B440" s="83">
        <v>24</v>
      </c>
      <c r="C440" s="84">
        <v>1066.1035986700001</v>
      </c>
      <c r="D440" s="84">
        <v>1063.39462914</v>
      </c>
      <c r="E440" s="84">
        <v>158.57890843000001</v>
      </c>
      <c r="F440" s="84">
        <v>158.57890843000001</v>
      </c>
    </row>
    <row r="441" spans="1:6" ht="12.75" customHeight="1" x14ac:dyDescent="0.2">
      <c r="A441" s="83" t="s">
        <v>168</v>
      </c>
      <c r="B441" s="83">
        <v>1</v>
      </c>
      <c r="C441" s="84">
        <v>1101.0900726</v>
      </c>
      <c r="D441" s="84">
        <v>1087.86879716</v>
      </c>
      <c r="E441" s="84">
        <v>162.22862298000001</v>
      </c>
      <c r="F441" s="84">
        <v>162.22862298000001</v>
      </c>
    </row>
    <row r="442" spans="1:6" ht="12.75" customHeight="1" x14ac:dyDescent="0.2">
      <c r="A442" s="83" t="s">
        <v>168</v>
      </c>
      <c r="B442" s="83">
        <v>2</v>
      </c>
      <c r="C442" s="84">
        <v>1138.4397357099999</v>
      </c>
      <c r="D442" s="84">
        <v>1123.8520684600001</v>
      </c>
      <c r="E442" s="84">
        <v>167.59463454999999</v>
      </c>
      <c r="F442" s="84">
        <v>167.59463454999999</v>
      </c>
    </row>
    <row r="443" spans="1:6" ht="12.75" customHeight="1" x14ac:dyDescent="0.2">
      <c r="A443" s="83" t="s">
        <v>168</v>
      </c>
      <c r="B443" s="83">
        <v>3</v>
      </c>
      <c r="C443" s="84">
        <v>1147.6525437299999</v>
      </c>
      <c r="D443" s="84">
        <v>1134.6151766999999</v>
      </c>
      <c r="E443" s="84">
        <v>169.19968492999999</v>
      </c>
      <c r="F443" s="84">
        <v>169.19968492999999</v>
      </c>
    </row>
    <row r="444" spans="1:6" ht="12.75" customHeight="1" x14ac:dyDescent="0.2">
      <c r="A444" s="83" t="s">
        <v>168</v>
      </c>
      <c r="B444" s="83">
        <v>4</v>
      </c>
      <c r="C444" s="84">
        <v>1152.88909657</v>
      </c>
      <c r="D444" s="84">
        <v>1140.6417783899999</v>
      </c>
      <c r="E444" s="84">
        <v>170.09840295000001</v>
      </c>
      <c r="F444" s="84">
        <v>170.09840295000001</v>
      </c>
    </row>
    <row r="445" spans="1:6" ht="12.75" customHeight="1" x14ac:dyDescent="0.2">
      <c r="A445" s="83" t="s">
        <v>168</v>
      </c>
      <c r="B445" s="83">
        <v>5</v>
      </c>
      <c r="C445" s="84">
        <v>1168.5383924800001</v>
      </c>
      <c r="D445" s="84">
        <v>1157.2988865499999</v>
      </c>
      <c r="E445" s="84">
        <v>172.58239710000001</v>
      </c>
      <c r="F445" s="84">
        <v>172.58239710000001</v>
      </c>
    </row>
    <row r="446" spans="1:6" ht="12.75" customHeight="1" x14ac:dyDescent="0.2">
      <c r="A446" s="83" t="s">
        <v>168</v>
      </c>
      <c r="B446" s="83">
        <v>6</v>
      </c>
      <c r="C446" s="84">
        <v>1152.2368162299999</v>
      </c>
      <c r="D446" s="84">
        <v>1141.49778982</v>
      </c>
      <c r="E446" s="84">
        <v>170.22605580999999</v>
      </c>
      <c r="F446" s="84">
        <v>170.22605580999999</v>
      </c>
    </row>
    <row r="447" spans="1:6" ht="12.75" customHeight="1" x14ac:dyDescent="0.2">
      <c r="A447" s="83" t="s">
        <v>168</v>
      </c>
      <c r="B447" s="83">
        <v>7</v>
      </c>
      <c r="C447" s="84">
        <v>1136.5506448799999</v>
      </c>
      <c r="D447" s="84">
        <v>1125.9295708899999</v>
      </c>
      <c r="E447" s="84">
        <v>167.90444246000001</v>
      </c>
      <c r="F447" s="84">
        <v>167.90444246000001</v>
      </c>
    </row>
    <row r="448" spans="1:6" ht="12.75" customHeight="1" x14ac:dyDescent="0.2">
      <c r="A448" s="83" t="s">
        <v>168</v>
      </c>
      <c r="B448" s="83">
        <v>8</v>
      </c>
      <c r="C448" s="84">
        <v>1108.3775252299999</v>
      </c>
      <c r="D448" s="84">
        <v>1097.40594556</v>
      </c>
      <c r="E448" s="84">
        <v>163.65085189000001</v>
      </c>
      <c r="F448" s="84">
        <v>163.65085189000001</v>
      </c>
    </row>
    <row r="449" spans="1:6" ht="12.75" customHeight="1" x14ac:dyDescent="0.2">
      <c r="A449" s="83" t="s">
        <v>168</v>
      </c>
      <c r="B449" s="83">
        <v>9</v>
      </c>
      <c r="C449" s="84">
        <v>1066.60212084</v>
      </c>
      <c r="D449" s="84">
        <v>1059.14767985</v>
      </c>
      <c r="E449" s="84">
        <v>157.94558137999999</v>
      </c>
      <c r="F449" s="84">
        <v>157.94558137999999</v>
      </c>
    </row>
    <row r="450" spans="1:6" ht="12.75" customHeight="1" x14ac:dyDescent="0.2">
      <c r="A450" s="83" t="s">
        <v>168</v>
      </c>
      <c r="B450" s="83">
        <v>10</v>
      </c>
      <c r="C450" s="84">
        <v>1050.7510239000001</v>
      </c>
      <c r="D450" s="84">
        <v>1045.2906176500001</v>
      </c>
      <c r="E450" s="84">
        <v>155.87914458</v>
      </c>
      <c r="F450" s="84">
        <v>155.87914458</v>
      </c>
    </row>
    <row r="451" spans="1:6" ht="12.75" customHeight="1" x14ac:dyDescent="0.2">
      <c r="A451" s="83" t="s">
        <v>168</v>
      </c>
      <c r="B451" s="83">
        <v>11</v>
      </c>
      <c r="C451" s="84">
        <v>1059.6594776500001</v>
      </c>
      <c r="D451" s="84">
        <v>1049.8059970300001</v>
      </c>
      <c r="E451" s="84">
        <v>156.55250131</v>
      </c>
      <c r="F451" s="84">
        <v>156.55250131</v>
      </c>
    </row>
    <row r="452" spans="1:6" ht="12.75" customHeight="1" x14ac:dyDescent="0.2">
      <c r="A452" s="83" t="s">
        <v>168</v>
      </c>
      <c r="B452" s="83">
        <v>12</v>
      </c>
      <c r="C452" s="84">
        <v>1051.0349967</v>
      </c>
      <c r="D452" s="84">
        <v>1049.15377139</v>
      </c>
      <c r="E452" s="84">
        <v>156.45523804999999</v>
      </c>
      <c r="F452" s="84">
        <v>156.45523804999999</v>
      </c>
    </row>
    <row r="453" spans="1:6" ht="12.75" customHeight="1" x14ac:dyDescent="0.2">
      <c r="A453" s="83" t="s">
        <v>168</v>
      </c>
      <c r="B453" s="83">
        <v>13</v>
      </c>
      <c r="C453" s="84">
        <v>1058.2571381</v>
      </c>
      <c r="D453" s="84">
        <v>1049.9465862</v>
      </c>
      <c r="E453" s="84">
        <v>156.57346669</v>
      </c>
      <c r="F453" s="84">
        <v>156.57346669</v>
      </c>
    </row>
    <row r="454" spans="1:6" ht="12.75" customHeight="1" x14ac:dyDescent="0.2">
      <c r="A454" s="83" t="s">
        <v>168</v>
      </c>
      <c r="B454" s="83">
        <v>14</v>
      </c>
      <c r="C454" s="84">
        <v>1070.69378364</v>
      </c>
      <c r="D454" s="84">
        <v>1069.85519052</v>
      </c>
      <c r="E454" s="84">
        <v>159.54234077000001</v>
      </c>
      <c r="F454" s="84">
        <v>159.54234077000001</v>
      </c>
    </row>
    <row r="455" spans="1:6" ht="12.75" customHeight="1" x14ac:dyDescent="0.2">
      <c r="A455" s="83" t="s">
        <v>168</v>
      </c>
      <c r="B455" s="83">
        <v>15</v>
      </c>
      <c r="C455" s="84">
        <v>1091.1833738099999</v>
      </c>
      <c r="D455" s="84">
        <v>1085.1682622200001</v>
      </c>
      <c r="E455" s="84">
        <v>161.82590524</v>
      </c>
      <c r="F455" s="84">
        <v>161.82590524</v>
      </c>
    </row>
    <row r="456" spans="1:6" ht="12.75" customHeight="1" x14ac:dyDescent="0.2">
      <c r="A456" s="83" t="s">
        <v>168</v>
      </c>
      <c r="B456" s="83">
        <v>16</v>
      </c>
      <c r="C456" s="84">
        <v>1079.19945278</v>
      </c>
      <c r="D456" s="84">
        <v>1070.2735231500001</v>
      </c>
      <c r="E456" s="84">
        <v>159.60472469000001</v>
      </c>
      <c r="F456" s="84">
        <v>159.60472469000001</v>
      </c>
    </row>
    <row r="457" spans="1:6" ht="12.75" customHeight="1" x14ac:dyDescent="0.2">
      <c r="A457" s="83" t="s">
        <v>168</v>
      </c>
      <c r="B457" s="83">
        <v>17</v>
      </c>
      <c r="C457" s="84">
        <v>1068.14586743</v>
      </c>
      <c r="D457" s="84">
        <v>1060.7398719800001</v>
      </c>
      <c r="E457" s="84">
        <v>158.18301731</v>
      </c>
      <c r="F457" s="84">
        <v>158.18301731</v>
      </c>
    </row>
    <row r="458" spans="1:6" ht="12.75" customHeight="1" x14ac:dyDescent="0.2">
      <c r="A458" s="83" t="s">
        <v>168</v>
      </c>
      <c r="B458" s="83">
        <v>18</v>
      </c>
      <c r="C458" s="84">
        <v>1056.3958477199999</v>
      </c>
      <c r="D458" s="84">
        <v>1047.4009098399999</v>
      </c>
      <c r="E458" s="84">
        <v>156.19384227</v>
      </c>
      <c r="F458" s="84">
        <v>156.19384227</v>
      </c>
    </row>
    <row r="459" spans="1:6" ht="12.75" customHeight="1" x14ac:dyDescent="0.2">
      <c r="A459" s="83" t="s">
        <v>168</v>
      </c>
      <c r="B459" s="83">
        <v>19</v>
      </c>
      <c r="C459" s="84">
        <v>1038.3056965000001</v>
      </c>
      <c r="D459" s="84">
        <v>1031.3561623099999</v>
      </c>
      <c r="E459" s="84">
        <v>153.80116651</v>
      </c>
      <c r="F459" s="84">
        <v>153.80116651</v>
      </c>
    </row>
    <row r="460" spans="1:6" ht="12.75" customHeight="1" x14ac:dyDescent="0.2">
      <c r="A460" s="83" t="s">
        <v>168</v>
      </c>
      <c r="B460" s="83">
        <v>20</v>
      </c>
      <c r="C460" s="84">
        <v>1040.0641745099999</v>
      </c>
      <c r="D460" s="84">
        <v>1033.1779248800001</v>
      </c>
      <c r="E460" s="84">
        <v>154.07283717000001</v>
      </c>
      <c r="F460" s="84">
        <v>154.07283717000001</v>
      </c>
    </row>
    <row r="461" spans="1:6" ht="12.75" customHeight="1" x14ac:dyDescent="0.2">
      <c r="A461" s="83" t="s">
        <v>168</v>
      </c>
      <c r="B461" s="83">
        <v>21</v>
      </c>
      <c r="C461" s="84">
        <v>1041.5567521099999</v>
      </c>
      <c r="D461" s="84">
        <v>1039.40544722</v>
      </c>
      <c r="E461" s="84">
        <v>155.00151751999999</v>
      </c>
      <c r="F461" s="84">
        <v>155.00151751999999</v>
      </c>
    </row>
    <row r="462" spans="1:6" ht="12.75" customHeight="1" x14ac:dyDescent="0.2">
      <c r="A462" s="83" t="s">
        <v>168</v>
      </c>
      <c r="B462" s="83">
        <v>22</v>
      </c>
      <c r="C462" s="84">
        <v>1066.4302509199999</v>
      </c>
      <c r="D462" s="84">
        <v>1057.75378931</v>
      </c>
      <c r="E462" s="84">
        <v>157.73771721</v>
      </c>
      <c r="F462" s="84">
        <v>157.73771721</v>
      </c>
    </row>
    <row r="463" spans="1:6" ht="12.75" customHeight="1" x14ac:dyDescent="0.2">
      <c r="A463" s="83" t="s">
        <v>168</v>
      </c>
      <c r="B463" s="83">
        <v>23</v>
      </c>
      <c r="C463" s="84">
        <v>1075.50788042</v>
      </c>
      <c r="D463" s="84">
        <v>1067.5527234399999</v>
      </c>
      <c r="E463" s="84">
        <v>159.19898495999999</v>
      </c>
      <c r="F463" s="84">
        <v>159.19898495999999</v>
      </c>
    </row>
    <row r="464" spans="1:6" ht="12.75" customHeight="1" x14ac:dyDescent="0.2">
      <c r="A464" s="83" t="s">
        <v>168</v>
      </c>
      <c r="B464" s="83">
        <v>24</v>
      </c>
      <c r="C464" s="84">
        <v>1101.11600638</v>
      </c>
      <c r="D464" s="84">
        <v>1090.7410208599999</v>
      </c>
      <c r="E464" s="84">
        <v>162.65694384</v>
      </c>
      <c r="F464" s="84">
        <v>162.65694384</v>
      </c>
    </row>
    <row r="465" spans="1:6" ht="12.75" customHeight="1" x14ac:dyDescent="0.2">
      <c r="A465" s="83" t="s">
        <v>169</v>
      </c>
      <c r="B465" s="83">
        <v>1</v>
      </c>
      <c r="C465" s="84">
        <v>1098.09564452</v>
      </c>
      <c r="D465" s="84">
        <v>1088.53137758</v>
      </c>
      <c r="E465" s="84">
        <v>162.3274304</v>
      </c>
      <c r="F465" s="84">
        <v>162.3274304</v>
      </c>
    </row>
    <row r="466" spans="1:6" ht="12.75" customHeight="1" x14ac:dyDescent="0.2">
      <c r="A466" s="83" t="s">
        <v>169</v>
      </c>
      <c r="B466" s="83">
        <v>2</v>
      </c>
      <c r="C466" s="84">
        <v>1126.7110704500001</v>
      </c>
      <c r="D466" s="84">
        <v>1116.7546151399999</v>
      </c>
      <c r="E466" s="84">
        <v>166.53622558999999</v>
      </c>
      <c r="F466" s="84">
        <v>166.53622558999999</v>
      </c>
    </row>
    <row r="467" spans="1:6" ht="12.75" customHeight="1" x14ac:dyDescent="0.2">
      <c r="A467" s="83" t="s">
        <v>169</v>
      </c>
      <c r="B467" s="83">
        <v>3</v>
      </c>
      <c r="C467" s="84">
        <v>1148.3485164599999</v>
      </c>
      <c r="D467" s="84">
        <v>1138.1439402000001</v>
      </c>
      <c r="E467" s="84">
        <v>169.7259124</v>
      </c>
      <c r="F467" s="84">
        <v>169.7259124</v>
      </c>
    </row>
    <row r="468" spans="1:6" ht="12.75" customHeight="1" x14ac:dyDescent="0.2">
      <c r="A468" s="83" t="s">
        <v>169</v>
      </c>
      <c r="B468" s="83">
        <v>4</v>
      </c>
      <c r="C468" s="84">
        <v>1131.0659995799999</v>
      </c>
      <c r="D468" s="84">
        <v>1120.7623527999999</v>
      </c>
      <c r="E468" s="84">
        <v>167.13388017</v>
      </c>
      <c r="F468" s="84">
        <v>167.13388017</v>
      </c>
    </row>
    <row r="469" spans="1:6" ht="12.75" customHeight="1" x14ac:dyDescent="0.2">
      <c r="A469" s="83" t="s">
        <v>169</v>
      </c>
      <c r="B469" s="83">
        <v>5</v>
      </c>
      <c r="C469" s="84">
        <v>1131.8093524799999</v>
      </c>
      <c r="D469" s="84">
        <v>1119.4984839000001</v>
      </c>
      <c r="E469" s="84">
        <v>166.94540549999999</v>
      </c>
      <c r="F469" s="84">
        <v>166.94540549999999</v>
      </c>
    </row>
    <row r="470" spans="1:6" ht="12.75" customHeight="1" x14ac:dyDescent="0.2">
      <c r="A470" s="83" t="s">
        <v>169</v>
      </c>
      <c r="B470" s="83">
        <v>6</v>
      </c>
      <c r="C470" s="84">
        <v>1103.54722943</v>
      </c>
      <c r="D470" s="84">
        <v>1093.62540661</v>
      </c>
      <c r="E470" s="84">
        <v>163.08707835999999</v>
      </c>
      <c r="F470" s="84">
        <v>163.08707835999999</v>
      </c>
    </row>
    <row r="471" spans="1:6" ht="12.75" customHeight="1" x14ac:dyDescent="0.2">
      <c r="A471" s="83" t="s">
        <v>169</v>
      </c>
      <c r="B471" s="83">
        <v>7</v>
      </c>
      <c r="C471" s="84">
        <v>1059.5638731900001</v>
      </c>
      <c r="D471" s="84">
        <v>1049.11722599</v>
      </c>
      <c r="E471" s="84">
        <v>156.44978821000001</v>
      </c>
      <c r="F471" s="84">
        <v>156.44978821000001</v>
      </c>
    </row>
    <row r="472" spans="1:6" ht="12.75" customHeight="1" x14ac:dyDescent="0.2">
      <c r="A472" s="83" t="s">
        <v>169</v>
      </c>
      <c r="B472" s="83">
        <v>8</v>
      </c>
      <c r="C472" s="84">
        <v>1027.55715975</v>
      </c>
      <c r="D472" s="84">
        <v>1018.93348383</v>
      </c>
      <c r="E472" s="84">
        <v>151.94863243</v>
      </c>
      <c r="F472" s="84">
        <v>151.94863243</v>
      </c>
    </row>
    <row r="473" spans="1:6" ht="12.75" customHeight="1" x14ac:dyDescent="0.2">
      <c r="A473" s="83" t="s">
        <v>169</v>
      </c>
      <c r="B473" s="83">
        <v>9</v>
      </c>
      <c r="C473" s="84">
        <v>1002.05535431</v>
      </c>
      <c r="D473" s="84">
        <v>996.24978716999999</v>
      </c>
      <c r="E473" s="84">
        <v>148.56592223000001</v>
      </c>
      <c r="F473" s="84">
        <v>148.56592223000001</v>
      </c>
    </row>
    <row r="474" spans="1:6" ht="12.75" customHeight="1" x14ac:dyDescent="0.2">
      <c r="A474" s="83" t="s">
        <v>169</v>
      </c>
      <c r="B474" s="83">
        <v>10</v>
      </c>
      <c r="C474" s="84">
        <v>995.22270090999996</v>
      </c>
      <c r="D474" s="84">
        <v>989.51136599999995</v>
      </c>
      <c r="E474" s="84">
        <v>147.56105400000001</v>
      </c>
      <c r="F474" s="84">
        <v>147.56105400000001</v>
      </c>
    </row>
    <row r="475" spans="1:6" ht="12.75" customHeight="1" x14ac:dyDescent="0.2">
      <c r="A475" s="83" t="s">
        <v>169</v>
      </c>
      <c r="B475" s="83">
        <v>11</v>
      </c>
      <c r="C475" s="84">
        <v>987.05314175000001</v>
      </c>
      <c r="D475" s="84">
        <v>980.30362767999998</v>
      </c>
      <c r="E475" s="84">
        <v>146.18794843000001</v>
      </c>
      <c r="F475" s="84">
        <v>146.18794843000001</v>
      </c>
    </row>
    <row r="476" spans="1:6" ht="12.75" customHeight="1" x14ac:dyDescent="0.2">
      <c r="A476" s="83" t="s">
        <v>169</v>
      </c>
      <c r="B476" s="83">
        <v>12</v>
      </c>
      <c r="C476" s="84">
        <v>991.38502526000002</v>
      </c>
      <c r="D476" s="84">
        <v>985.82133692000002</v>
      </c>
      <c r="E476" s="84">
        <v>147.01077778000001</v>
      </c>
      <c r="F476" s="84">
        <v>147.01077778000001</v>
      </c>
    </row>
    <row r="477" spans="1:6" ht="12.75" customHeight="1" x14ac:dyDescent="0.2">
      <c r="A477" s="83" t="s">
        <v>169</v>
      </c>
      <c r="B477" s="83">
        <v>13</v>
      </c>
      <c r="C477" s="84">
        <v>996.41607606000002</v>
      </c>
      <c r="D477" s="84">
        <v>990.58932926</v>
      </c>
      <c r="E477" s="84">
        <v>147.72180546000001</v>
      </c>
      <c r="F477" s="84">
        <v>147.72180546000001</v>
      </c>
    </row>
    <row r="478" spans="1:6" ht="12.75" customHeight="1" x14ac:dyDescent="0.2">
      <c r="A478" s="83" t="s">
        <v>169</v>
      </c>
      <c r="B478" s="83">
        <v>14</v>
      </c>
      <c r="C478" s="84">
        <v>1012.08448636</v>
      </c>
      <c r="D478" s="84">
        <v>1006.2945610199999</v>
      </c>
      <c r="E478" s="84">
        <v>150.06385087000001</v>
      </c>
      <c r="F478" s="84">
        <v>150.06385087000001</v>
      </c>
    </row>
    <row r="479" spans="1:6" ht="12.75" customHeight="1" x14ac:dyDescent="0.2">
      <c r="A479" s="83" t="s">
        <v>169</v>
      </c>
      <c r="B479" s="83">
        <v>15</v>
      </c>
      <c r="C479" s="84">
        <v>1023.9734627399999</v>
      </c>
      <c r="D479" s="84">
        <v>1018.53819461</v>
      </c>
      <c r="E479" s="84">
        <v>151.88968485000001</v>
      </c>
      <c r="F479" s="84">
        <v>151.88968485000001</v>
      </c>
    </row>
    <row r="480" spans="1:6" ht="12.75" customHeight="1" x14ac:dyDescent="0.2">
      <c r="A480" s="83" t="s">
        <v>169</v>
      </c>
      <c r="B480" s="83">
        <v>16</v>
      </c>
      <c r="C480" s="84">
        <v>1029.2120224499999</v>
      </c>
      <c r="D480" s="84">
        <v>1026.3857567099999</v>
      </c>
      <c r="E480" s="84">
        <v>153.05995390999999</v>
      </c>
      <c r="F480" s="84">
        <v>153.05995390999999</v>
      </c>
    </row>
    <row r="481" spans="1:6" ht="12.75" customHeight="1" x14ac:dyDescent="0.2">
      <c r="A481" s="83" t="s">
        <v>169</v>
      </c>
      <c r="B481" s="83">
        <v>17</v>
      </c>
      <c r="C481" s="84">
        <v>1025.44166122</v>
      </c>
      <c r="D481" s="84">
        <v>1018.7835377599999</v>
      </c>
      <c r="E481" s="84">
        <v>151.92627168999999</v>
      </c>
      <c r="F481" s="84">
        <v>151.92627168999999</v>
      </c>
    </row>
    <row r="482" spans="1:6" ht="12.75" customHeight="1" x14ac:dyDescent="0.2">
      <c r="A482" s="83" t="s">
        <v>169</v>
      </c>
      <c r="B482" s="83">
        <v>18</v>
      </c>
      <c r="C482" s="84">
        <v>1016.5299659900001</v>
      </c>
      <c r="D482" s="84">
        <v>1007.50406833</v>
      </c>
      <c r="E482" s="84">
        <v>150.24421885999999</v>
      </c>
      <c r="F482" s="84">
        <v>150.24421885999999</v>
      </c>
    </row>
    <row r="483" spans="1:6" ht="12.75" customHeight="1" x14ac:dyDescent="0.2">
      <c r="A483" s="83" t="s">
        <v>169</v>
      </c>
      <c r="B483" s="83">
        <v>19</v>
      </c>
      <c r="C483" s="84">
        <v>994.31498837000004</v>
      </c>
      <c r="D483" s="84">
        <v>987.40193188000001</v>
      </c>
      <c r="E483" s="84">
        <v>147.24648428</v>
      </c>
      <c r="F483" s="84">
        <v>147.24648428</v>
      </c>
    </row>
    <row r="484" spans="1:6" ht="12.75" customHeight="1" x14ac:dyDescent="0.2">
      <c r="A484" s="83" t="s">
        <v>169</v>
      </c>
      <c r="B484" s="83">
        <v>20</v>
      </c>
      <c r="C484" s="84">
        <v>990.90065228000003</v>
      </c>
      <c r="D484" s="84">
        <v>988.95695045000002</v>
      </c>
      <c r="E484" s="84">
        <v>147.47837669</v>
      </c>
      <c r="F484" s="84">
        <v>147.47837669</v>
      </c>
    </row>
    <row r="485" spans="1:6" ht="12.75" customHeight="1" x14ac:dyDescent="0.2">
      <c r="A485" s="83" t="s">
        <v>169</v>
      </c>
      <c r="B485" s="83">
        <v>21</v>
      </c>
      <c r="C485" s="84">
        <v>1000.12518441</v>
      </c>
      <c r="D485" s="84">
        <v>999.80974689000004</v>
      </c>
      <c r="E485" s="84">
        <v>149.09680184000001</v>
      </c>
      <c r="F485" s="84">
        <v>149.09680184000001</v>
      </c>
    </row>
    <row r="486" spans="1:6" ht="12.75" customHeight="1" x14ac:dyDescent="0.2">
      <c r="A486" s="83" t="s">
        <v>169</v>
      </c>
      <c r="B486" s="83">
        <v>22</v>
      </c>
      <c r="C486" s="84">
        <v>1017.20368821</v>
      </c>
      <c r="D486" s="84">
        <v>1014.12494581</v>
      </c>
      <c r="E486" s="84">
        <v>151.23155836000001</v>
      </c>
      <c r="F486" s="84">
        <v>151.23155836000001</v>
      </c>
    </row>
    <row r="487" spans="1:6" ht="12.75" customHeight="1" x14ac:dyDescent="0.2">
      <c r="A487" s="83" t="s">
        <v>169</v>
      </c>
      <c r="B487" s="83">
        <v>23</v>
      </c>
      <c r="C487" s="84">
        <v>1020.87905825</v>
      </c>
      <c r="D487" s="84">
        <v>1019.29386547</v>
      </c>
      <c r="E487" s="84">
        <v>152.00237440000001</v>
      </c>
      <c r="F487" s="84">
        <v>152.00237440000001</v>
      </c>
    </row>
    <row r="488" spans="1:6" ht="12.75" customHeight="1" x14ac:dyDescent="0.2">
      <c r="A488" s="83" t="s">
        <v>169</v>
      </c>
      <c r="B488" s="83">
        <v>24</v>
      </c>
      <c r="C488" s="84">
        <v>1049.0616036700001</v>
      </c>
      <c r="D488" s="84">
        <v>1041.92701771</v>
      </c>
      <c r="E488" s="84">
        <v>155.37754715</v>
      </c>
      <c r="F488" s="84">
        <v>155.37754715</v>
      </c>
    </row>
    <row r="489" spans="1:6" ht="12.75" customHeight="1" x14ac:dyDescent="0.2">
      <c r="A489" s="83" t="s">
        <v>170</v>
      </c>
      <c r="B489" s="83">
        <v>1</v>
      </c>
      <c r="C489" s="84">
        <v>1039.3899912899999</v>
      </c>
      <c r="D489" s="84">
        <v>1025.4138123600001</v>
      </c>
      <c r="E489" s="84">
        <v>152.91501253999999</v>
      </c>
      <c r="F489" s="84">
        <v>152.91501253999999</v>
      </c>
    </row>
    <row r="490" spans="1:6" ht="12.75" customHeight="1" x14ac:dyDescent="0.2">
      <c r="A490" s="83" t="s">
        <v>170</v>
      </c>
      <c r="B490" s="83">
        <v>2</v>
      </c>
      <c r="C490" s="84">
        <v>1074.8822792999999</v>
      </c>
      <c r="D490" s="84">
        <v>1065.1510958599999</v>
      </c>
      <c r="E490" s="84">
        <v>158.84084182999999</v>
      </c>
      <c r="F490" s="84">
        <v>158.84084182999999</v>
      </c>
    </row>
    <row r="491" spans="1:6" ht="12.75" customHeight="1" x14ac:dyDescent="0.2">
      <c r="A491" s="83" t="s">
        <v>170</v>
      </c>
      <c r="B491" s="83">
        <v>3</v>
      </c>
      <c r="C491" s="84">
        <v>1093.4982774499999</v>
      </c>
      <c r="D491" s="84">
        <v>1083.2158628499999</v>
      </c>
      <c r="E491" s="84">
        <v>161.53475334000001</v>
      </c>
      <c r="F491" s="84">
        <v>161.53475334000001</v>
      </c>
    </row>
    <row r="492" spans="1:6" ht="12.75" customHeight="1" x14ac:dyDescent="0.2">
      <c r="A492" s="83" t="s">
        <v>170</v>
      </c>
      <c r="B492" s="83">
        <v>4</v>
      </c>
      <c r="C492" s="84">
        <v>1097.2079229000001</v>
      </c>
      <c r="D492" s="84">
        <v>1086.10906473</v>
      </c>
      <c r="E492" s="84">
        <v>161.96620257000001</v>
      </c>
      <c r="F492" s="84">
        <v>161.96620257000001</v>
      </c>
    </row>
    <row r="493" spans="1:6" ht="12.75" customHeight="1" x14ac:dyDescent="0.2">
      <c r="A493" s="83" t="s">
        <v>170</v>
      </c>
      <c r="B493" s="83">
        <v>5</v>
      </c>
      <c r="C493" s="84">
        <v>1103.6150664899999</v>
      </c>
      <c r="D493" s="84">
        <v>1092.80039607</v>
      </c>
      <c r="E493" s="84">
        <v>162.96404852000001</v>
      </c>
      <c r="F493" s="84">
        <v>162.96404852000001</v>
      </c>
    </row>
    <row r="494" spans="1:6" ht="12.75" customHeight="1" x14ac:dyDescent="0.2">
      <c r="A494" s="83" t="s">
        <v>170</v>
      </c>
      <c r="B494" s="83">
        <v>6</v>
      </c>
      <c r="C494" s="84">
        <v>1087.9192344099999</v>
      </c>
      <c r="D494" s="84">
        <v>1078.00446545</v>
      </c>
      <c r="E494" s="84">
        <v>160.7576028</v>
      </c>
      <c r="F494" s="84">
        <v>160.7576028</v>
      </c>
    </row>
    <row r="495" spans="1:6" ht="12.75" customHeight="1" x14ac:dyDescent="0.2">
      <c r="A495" s="83" t="s">
        <v>170</v>
      </c>
      <c r="B495" s="83">
        <v>7</v>
      </c>
      <c r="C495" s="84">
        <v>1054.585816</v>
      </c>
      <c r="D495" s="84">
        <v>1044.88200022</v>
      </c>
      <c r="E495" s="84">
        <v>155.81820943</v>
      </c>
      <c r="F495" s="84">
        <v>155.81820943</v>
      </c>
    </row>
    <row r="496" spans="1:6" ht="12.75" customHeight="1" x14ac:dyDescent="0.2">
      <c r="A496" s="83" t="s">
        <v>170</v>
      </c>
      <c r="B496" s="83">
        <v>8</v>
      </c>
      <c r="C496" s="84">
        <v>1033.72522869</v>
      </c>
      <c r="D496" s="84">
        <v>1023.0695496</v>
      </c>
      <c r="E496" s="84">
        <v>152.56542395</v>
      </c>
      <c r="F496" s="84">
        <v>152.56542395</v>
      </c>
    </row>
    <row r="497" spans="1:6" ht="12.75" customHeight="1" x14ac:dyDescent="0.2">
      <c r="A497" s="83" t="s">
        <v>170</v>
      </c>
      <c r="B497" s="83">
        <v>9</v>
      </c>
      <c r="C497" s="84">
        <v>1004.1501366700001</v>
      </c>
      <c r="D497" s="84">
        <v>1003.0195586999999</v>
      </c>
      <c r="E497" s="84">
        <v>149.57546558000001</v>
      </c>
      <c r="F497" s="84">
        <v>149.57546558000001</v>
      </c>
    </row>
    <row r="498" spans="1:6" ht="12.75" customHeight="1" x14ac:dyDescent="0.2">
      <c r="A498" s="83" t="s">
        <v>170</v>
      </c>
      <c r="B498" s="83">
        <v>10</v>
      </c>
      <c r="C498" s="84">
        <v>1001.19197864</v>
      </c>
      <c r="D498" s="84">
        <v>993.16657340999996</v>
      </c>
      <c r="E498" s="84">
        <v>148.10613744</v>
      </c>
      <c r="F498" s="84">
        <v>148.10613744</v>
      </c>
    </row>
    <row r="499" spans="1:6" ht="12.75" customHeight="1" x14ac:dyDescent="0.2">
      <c r="A499" s="83" t="s">
        <v>170</v>
      </c>
      <c r="B499" s="83">
        <v>11</v>
      </c>
      <c r="C499" s="84">
        <v>994.86385803999997</v>
      </c>
      <c r="D499" s="84">
        <v>985.61289397999997</v>
      </c>
      <c r="E499" s="84">
        <v>146.97969369</v>
      </c>
      <c r="F499" s="84">
        <v>146.97969369</v>
      </c>
    </row>
    <row r="500" spans="1:6" ht="12.75" customHeight="1" x14ac:dyDescent="0.2">
      <c r="A500" s="83" t="s">
        <v>170</v>
      </c>
      <c r="B500" s="83">
        <v>12</v>
      </c>
      <c r="C500" s="84">
        <v>994.59908691999999</v>
      </c>
      <c r="D500" s="84">
        <v>994.49888095999995</v>
      </c>
      <c r="E500" s="84">
        <v>148.30481803999999</v>
      </c>
      <c r="F500" s="84">
        <v>148.30481803999999</v>
      </c>
    </row>
    <row r="501" spans="1:6" ht="12.75" customHeight="1" x14ac:dyDescent="0.2">
      <c r="A501" s="83" t="s">
        <v>170</v>
      </c>
      <c r="B501" s="83">
        <v>13</v>
      </c>
      <c r="C501" s="84">
        <v>1014.09930589</v>
      </c>
      <c r="D501" s="84">
        <v>1006.20929314</v>
      </c>
      <c r="E501" s="84">
        <v>150.05113528000001</v>
      </c>
      <c r="F501" s="84">
        <v>150.05113528000001</v>
      </c>
    </row>
    <row r="502" spans="1:6" ht="12.75" customHeight="1" x14ac:dyDescent="0.2">
      <c r="A502" s="83" t="s">
        <v>170</v>
      </c>
      <c r="B502" s="83">
        <v>14</v>
      </c>
      <c r="C502" s="84">
        <v>1028.1040234899999</v>
      </c>
      <c r="D502" s="84">
        <v>1022.1077268499999</v>
      </c>
      <c r="E502" s="84">
        <v>152.42199196999999</v>
      </c>
      <c r="F502" s="84">
        <v>152.42199196999999</v>
      </c>
    </row>
    <row r="503" spans="1:6" ht="12.75" customHeight="1" x14ac:dyDescent="0.2">
      <c r="A503" s="83" t="s">
        <v>170</v>
      </c>
      <c r="B503" s="83">
        <v>15</v>
      </c>
      <c r="C503" s="84">
        <v>1042.71821897</v>
      </c>
      <c r="D503" s="84">
        <v>1035.78899232</v>
      </c>
      <c r="E503" s="84">
        <v>154.46221305</v>
      </c>
      <c r="F503" s="84">
        <v>154.46221305</v>
      </c>
    </row>
    <row r="504" spans="1:6" ht="12.75" customHeight="1" x14ac:dyDescent="0.2">
      <c r="A504" s="83" t="s">
        <v>170</v>
      </c>
      <c r="B504" s="83">
        <v>16</v>
      </c>
      <c r="C504" s="84">
        <v>1055.1234877500001</v>
      </c>
      <c r="D504" s="84">
        <v>1045.63325074</v>
      </c>
      <c r="E504" s="84">
        <v>155.93023980000001</v>
      </c>
      <c r="F504" s="84">
        <v>155.93023980000001</v>
      </c>
    </row>
    <row r="505" spans="1:6" ht="12.75" customHeight="1" x14ac:dyDescent="0.2">
      <c r="A505" s="83" t="s">
        <v>170</v>
      </c>
      <c r="B505" s="83">
        <v>17</v>
      </c>
      <c r="C505" s="84">
        <v>1039.5603873</v>
      </c>
      <c r="D505" s="84">
        <v>1034.45074129</v>
      </c>
      <c r="E505" s="84">
        <v>154.26264613999999</v>
      </c>
      <c r="F505" s="84">
        <v>154.26264613999999</v>
      </c>
    </row>
    <row r="506" spans="1:6" ht="12.75" customHeight="1" x14ac:dyDescent="0.2">
      <c r="A506" s="83" t="s">
        <v>170</v>
      </c>
      <c r="B506" s="83">
        <v>18</v>
      </c>
      <c r="C506" s="84">
        <v>1029.6710422399999</v>
      </c>
      <c r="D506" s="84">
        <v>1021.06378876</v>
      </c>
      <c r="E506" s="84">
        <v>152.26631452000001</v>
      </c>
      <c r="F506" s="84">
        <v>152.26631452000001</v>
      </c>
    </row>
    <row r="507" spans="1:6" ht="12.75" customHeight="1" x14ac:dyDescent="0.2">
      <c r="A507" s="83" t="s">
        <v>170</v>
      </c>
      <c r="B507" s="83">
        <v>19</v>
      </c>
      <c r="C507" s="84">
        <v>1001.57294439</v>
      </c>
      <c r="D507" s="84">
        <v>1000.79065684</v>
      </c>
      <c r="E507" s="84">
        <v>149.24308020999999</v>
      </c>
      <c r="F507" s="84">
        <v>149.24308020999999</v>
      </c>
    </row>
    <row r="508" spans="1:6" ht="12.75" customHeight="1" x14ac:dyDescent="0.2">
      <c r="A508" s="83" t="s">
        <v>170</v>
      </c>
      <c r="B508" s="83">
        <v>20</v>
      </c>
      <c r="C508" s="84">
        <v>1002.13350901</v>
      </c>
      <c r="D508" s="84">
        <v>997.26367891999996</v>
      </c>
      <c r="E508" s="84">
        <v>148.71711901</v>
      </c>
      <c r="F508" s="84">
        <v>148.71711901</v>
      </c>
    </row>
    <row r="509" spans="1:6" ht="12.75" customHeight="1" x14ac:dyDescent="0.2">
      <c r="A509" s="83" t="s">
        <v>170</v>
      </c>
      <c r="B509" s="83">
        <v>21</v>
      </c>
      <c r="C509" s="84">
        <v>1012.14653349</v>
      </c>
      <c r="D509" s="84">
        <v>1006.0657506700001</v>
      </c>
      <c r="E509" s="84">
        <v>150.02972948999999</v>
      </c>
      <c r="F509" s="84">
        <v>150.02972948999999</v>
      </c>
    </row>
    <row r="510" spans="1:6" ht="12.75" customHeight="1" x14ac:dyDescent="0.2">
      <c r="A510" s="83" t="s">
        <v>170</v>
      </c>
      <c r="B510" s="83">
        <v>22</v>
      </c>
      <c r="C510" s="84">
        <v>1026.72206944</v>
      </c>
      <c r="D510" s="84">
        <v>1020.51002853</v>
      </c>
      <c r="E510" s="84">
        <v>152.18373493000001</v>
      </c>
      <c r="F510" s="84">
        <v>152.18373493000001</v>
      </c>
    </row>
    <row r="511" spans="1:6" ht="12.75" customHeight="1" x14ac:dyDescent="0.2">
      <c r="A511" s="83" t="s">
        <v>170</v>
      </c>
      <c r="B511" s="83">
        <v>23</v>
      </c>
      <c r="C511" s="84">
        <v>1030.25708747</v>
      </c>
      <c r="D511" s="84">
        <v>1023.52485398</v>
      </c>
      <c r="E511" s="84">
        <v>152.63332130000001</v>
      </c>
      <c r="F511" s="84">
        <v>152.63332130000001</v>
      </c>
    </row>
    <row r="512" spans="1:6" ht="12.75" customHeight="1" x14ac:dyDescent="0.2">
      <c r="A512" s="83" t="s">
        <v>170</v>
      </c>
      <c r="B512" s="83">
        <v>24</v>
      </c>
      <c r="C512" s="84">
        <v>1053.21953478</v>
      </c>
      <c r="D512" s="84">
        <v>1047.44084273</v>
      </c>
      <c r="E512" s="84">
        <v>156.19979726</v>
      </c>
      <c r="F512" s="84">
        <v>156.19979726</v>
      </c>
    </row>
    <row r="513" spans="1:6" ht="12.75" customHeight="1" x14ac:dyDescent="0.2">
      <c r="A513" s="83" t="s">
        <v>171</v>
      </c>
      <c r="B513" s="83">
        <v>1</v>
      </c>
      <c r="C513" s="84">
        <v>1036.5524833899999</v>
      </c>
      <c r="D513" s="84">
        <v>1022.5764053</v>
      </c>
      <c r="E513" s="84">
        <v>152.49188372</v>
      </c>
      <c r="F513" s="84">
        <v>152.49188372</v>
      </c>
    </row>
    <row r="514" spans="1:6" ht="12.75" customHeight="1" x14ac:dyDescent="0.2">
      <c r="A514" s="83" t="s">
        <v>171</v>
      </c>
      <c r="B514" s="83">
        <v>2</v>
      </c>
      <c r="C514" s="84">
        <v>1087.5845733799999</v>
      </c>
      <c r="D514" s="84">
        <v>1076.7405653400001</v>
      </c>
      <c r="E514" s="84">
        <v>160.56912348</v>
      </c>
      <c r="F514" s="84">
        <v>160.56912348</v>
      </c>
    </row>
    <row r="515" spans="1:6" ht="12.75" customHeight="1" x14ac:dyDescent="0.2">
      <c r="A515" s="83" t="s">
        <v>171</v>
      </c>
      <c r="B515" s="83">
        <v>3</v>
      </c>
      <c r="C515" s="84">
        <v>1117.4464736699999</v>
      </c>
      <c r="D515" s="84">
        <v>1105.44034906</v>
      </c>
      <c r="E515" s="84">
        <v>164.84898369999999</v>
      </c>
      <c r="F515" s="84">
        <v>164.84898369999999</v>
      </c>
    </row>
    <row r="516" spans="1:6" ht="12.75" customHeight="1" x14ac:dyDescent="0.2">
      <c r="A516" s="83" t="s">
        <v>171</v>
      </c>
      <c r="B516" s="83">
        <v>4</v>
      </c>
      <c r="C516" s="84">
        <v>1121.2020219399999</v>
      </c>
      <c r="D516" s="84">
        <v>1110.13904886</v>
      </c>
      <c r="E516" s="84">
        <v>165.54967812000001</v>
      </c>
      <c r="F516" s="84">
        <v>165.54967812000001</v>
      </c>
    </row>
    <row r="517" spans="1:6" ht="12.75" customHeight="1" x14ac:dyDescent="0.2">
      <c r="A517" s="83" t="s">
        <v>171</v>
      </c>
      <c r="B517" s="83">
        <v>5</v>
      </c>
      <c r="C517" s="84">
        <v>1119.5096132799999</v>
      </c>
      <c r="D517" s="84">
        <v>1108.3863226999999</v>
      </c>
      <c r="E517" s="84">
        <v>165.28830253000001</v>
      </c>
      <c r="F517" s="84">
        <v>165.28830253000001</v>
      </c>
    </row>
    <row r="518" spans="1:6" ht="12.75" customHeight="1" x14ac:dyDescent="0.2">
      <c r="A518" s="83" t="s">
        <v>171</v>
      </c>
      <c r="B518" s="83">
        <v>6</v>
      </c>
      <c r="C518" s="84">
        <v>1092.77907708</v>
      </c>
      <c r="D518" s="84">
        <v>1082.8707135499999</v>
      </c>
      <c r="E518" s="84">
        <v>161.48328289</v>
      </c>
      <c r="F518" s="84">
        <v>161.48328289</v>
      </c>
    </row>
    <row r="519" spans="1:6" ht="12.75" customHeight="1" x14ac:dyDescent="0.2">
      <c r="A519" s="83" t="s">
        <v>171</v>
      </c>
      <c r="B519" s="83">
        <v>7</v>
      </c>
      <c r="C519" s="84">
        <v>1052.76100995</v>
      </c>
      <c r="D519" s="84">
        <v>1042.7914245300001</v>
      </c>
      <c r="E519" s="84">
        <v>155.50645197</v>
      </c>
      <c r="F519" s="84">
        <v>155.50645197</v>
      </c>
    </row>
    <row r="520" spans="1:6" ht="12.75" customHeight="1" x14ac:dyDescent="0.2">
      <c r="A520" s="83" t="s">
        <v>171</v>
      </c>
      <c r="B520" s="83">
        <v>8</v>
      </c>
      <c r="C520" s="84">
        <v>1033.5044238400001</v>
      </c>
      <c r="D520" s="84">
        <v>1023.45683562</v>
      </c>
      <c r="E520" s="84">
        <v>152.62317805000001</v>
      </c>
      <c r="F520" s="84">
        <v>152.62317805000001</v>
      </c>
    </row>
    <row r="521" spans="1:6" ht="12.75" customHeight="1" x14ac:dyDescent="0.2">
      <c r="A521" s="83" t="s">
        <v>171</v>
      </c>
      <c r="B521" s="83">
        <v>9</v>
      </c>
      <c r="C521" s="84">
        <v>1005.54038314</v>
      </c>
      <c r="D521" s="84">
        <v>997.38970479</v>
      </c>
      <c r="E521" s="84">
        <v>148.73591264000001</v>
      </c>
      <c r="F521" s="84">
        <v>148.73591264000001</v>
      </c>
    </row>
    <row r="522" spans="1:6" ht="12.75" customHeight="1" x14ac:dyDescent="0.2">
      <c r="A522" s="83" t="s">
        <v>171</v>
      </c>
      <c r="B522" s="83">
        <v>10</v>
      </c>
      <c r="C522" s="84">
        <v>1000.21736824</v>
      </c>
      <c r="D522" s="84">
        <v>992.12757862000001</v>
      </c>
      <c r="E522" s="84">
        <v>147.95119717</v>
      </c>
      <c r="F522" s="84">
        <v>147.95119717</v>
      </c>
    </row>
    <row r="523" spans="1:6" ht="12.75" customHeight="1" x14ac:dyDescent="0.2">
      <c r="A523" s="83" t="s">
        <v>171</v>
      </c>
      <c r="B523" s="83">
        <v>11</v>
      </c>
      <c r="C523" s="84">
        <v>996.66507491000004</v>
      </c>
      <c r="D523" s="84">
        <v>988.01753214999997</v>
      </c>
      <c r="E523" s="84">
        <v>147.33828577</v>
      </c>
      <c r="F523" s="84">
        <v>147.33828577</v>
      </c>
    </row>
    <row r="524" spans="1:6" ht="12.75" customHeight="1" x14ac:dyDescent="0.2">
      <c r="A524" s="83" t="s">
        <v>171</v>
      </c>
      <c r="B524" s="83">
        <v>12</v>
      </c>
      <c r="C524" s="84">
        <v>993.43619419000004</v>
      </c>
      <c r="D524" s="84">
        <v>992.02247586999999</v>
      </c>
      <c r="E524" s="84">
        <v>147.9355237</v>
      </c>
      <c r="F524" s="84">
        <v>147.9355237</v>
      </c>
    </row>
    <row r="525" spans="1:6" ht="12.75" customHeight="1" x14ac:dyDescent="0.2">
      <c r="A525" s="83" t="s">
        <v>171</v>
      </c>
      <c r="B525" s="83">
        <v>13</v>
      </c>
      <c r="C525" s="84">
        <v>1007.53060841</v>
      </c>
      <c r="D525" s="84">
        <v>1002.28618382</v>
      </c>
      <c r="E525" s="84">
        <v>149.46610093000001</v>
      </c>
      <c r="F525" s="84">
        <v>149.46610093000001</v>
      </c>
    </row>
    <row r="526" spans="1:6" ht="12.75" customHeight="1" x14ac:dyDescent="0.2">
      <c r="A526" s="83" t="s">
        <v>171</v>
      </c>
      <c r="B526" s="83">
        <v>14</v>
      </c>
      <c r="C526" s="84">
        <v>1026.4645707899999</v>
      </c>
      <c r="D526" s="84">
        <v>1019.71306813</v>
      </c>
      <c r="E526" s="84">
        <v>152.06488806999999</v>
      </c>
      <c r="F526" s="84">
        <v>152.06488806999999</v>
      </c>
    </row>
    <row r="527" spans="1:6" ht="12.75" customHeight="1" x14ac:dyDescent="0.2">
      <c r="A527" s="83" t="s">
        <v>171</v>
      </c>
      <c r="B527" s="83">
        <v>15</v>
      </c>
      <c r="C527" s="84">
        <v>1040.53023785</v>
      </c>
      <c r="D527" s="84">
        <v>1034.2020251900001</v>
      </c>
      <c r="E527" s="84">
        <v>154.22555629999999</v>
      </c>
      <c r="F527" s="84">
        <v>154.22555629999999</v>
      </c>
    </row>
    <row r="528" spans="1:6" ht="12.75" customHeight="1" x14ac:dyDescent="0.2">
      <c r="A528" s="83" t="s">
        <v>171</v>
      </c>
      <c r="B528" s="83">
        <v>16</v>
      </c>
      <c r="C528" s="84">
        <v>1042.57674421</v>
      </c>
      <c r="D528" s="84">
        <v>1036.67938751</v>
      </c>
      <c r="E528" s="84">
        <v>154.59499339000001</v>
      </c>
      <c r="F528" s="84">
        <v>154.59499339000001</v>
      </c>
    </row>
    <row r="529" spans="1:6" ht="12.75" customHeight="1" x14ac:dyDescent="0.2">
      <c r="A529" s="83" t="s">
        <v>171</v>
      </c>
      <c r="B529" s="83">
        <v>17</v>
      </c>
      <c r="C529" s="84">
        <v>1030.44482386</v>
      </c>
      <c r="D529" s="84">
        <v>1023.66136663</v>
      </c>
      <c r="E529" s="84">
        <v>152.65367877</v>
      </c>
      <c r="F529" s="84">
        <v>152.65367877</v>
      </c>
    </row>
    <row r="530" spans="1:6" ht="12.75" customHeight="1" x14ac:dyDescent="0.2">
      <c r="A530" s="83" t="s">
        <v>171</v>
      </c>
      <c r="B530" s="83">
        <v>18</v>
      </c>
      <c r="C530" s="84">
        <v>1006.15019164</v>
      </c>
      <c r="D530" s="84">
        <v>997.55014228000005</v>
      </c>
      <c r="E530" s="84">
        <v>148.75983790999999</v>
      </c>
      <c r="F530" s="84">
        <v>148.75983790999999</v>
      </c>
    </row>
    <row r="531" spans="1:6" ht="12.75" customHeight="1" x14ac:dyDescent="0.2">
      <c r="A531" s="83" t="s">
        <v>171</v>
      </c>
      <c r="B531" s="83">
        <v>19</v>
      </c>
      <c r="C531" s="84">
        <v>999.30760504</v>
      </c>
      <c r="D531" s="84">
        <v>992.28313959000002</v>
      </c>
      <c r="E531" s="84">
        <v>147.97439521999999</v>
      </c>
      <c r="F531" s="84">
        <v>147.97439521999999</v>
      </c>
    </row>
    <row r="532" spans="1:6" ht="12.75" customHeight="1" x14ac:dyDescent="0.2">
      <c r="A532" s="83" t="s">
        <v>171</v>
      </c>
      <c r="B532" s="83">
        <v>20</v>
      </c>
      <c r="C532" s="84">
        <v>998.51997957000003</v>
      </c>
      <c r="D532" s="84">
        <v>992.15243124999995</v>
      </c>
      <c r="E532" s="84">
        <v>147.95490332</v>
      </c>
      <c r="F532" s="84">
        <v>147.95490332</v>
      </c>
    </row>
    <row r="533" spans="1:6" ht="12.75" customHeight="1" x14ac:dyDescent="0.2">
      <c r="A533" s="83" t="s">
        <v>171</v>
      </c>
      <c r="B533" s="83">
        <v>21</v>
      </c>
      <c r="C533" s="84">
        <v>1003.19343965</v>
      </c>
      <c r="D533" s="84">
        <v>996.71063327000002</v>
      </c>
      <c r="E533" s="84">
        <v>148.63464597999999</v>
      </c>
      <c r="F533" s="84">
        <v>148.63464597999999</v>
      </c>
    </row>
    <row r="534" spans="1:6" ht="12.75" customHeight="1" x14ac:dyDescent="0.2">
      <c r="A534" s="83" t="s">
        <v>171</v>
      </c>
      <c r="B534" s="83">
        <v>22</v>
      </c>
      <c r="C534" s="84">
        <v>1023.1940952</v>
      </c>
      <c r="D534" s="84">
        <v>1016.54333919</v>
      </c>
      <c r="E534" s="84">
        <v>151.59220169</v>
      </c>
      <c r="F534" s="84">
        <v>151.59220169</v>
      </c>
    </row>
    <row r="535" spans="1:6" ht="12.75" customHeight="1" x14ac:dyDescent="0.2">
      <c r="A535" s="83" t="s">
        <v>171</v>
      </c>
      <c r="B535" s="83">
        <v>23</v>
      </c>
      <c r="C535" s="84">
        <v>1030.957343</v>
      </c>
      <c r="D535" s="84">
        <v>1024.6306549000001</v>
      </c>
      <c r="E535" s="84">
        <v>152.79822404999999</v>
      </c>
      <c r="F535" s="84">
        <v>152.79822404999999</v>
      </c>
    </row>
    <row r="536" spans="1:6" ht="12.75" customHeight="1" x14ac:dyDescent="0.2">
      <c r="A536" s="83" t="s">
        <v>171</v>
      </c>
      <c r="B536" s="83">
        <v>24</v>
      </c>
      <c r="C536" s="84">
        <v>1054.2796881300001</v>
      </c>
      <c r="D536" s="84">
        <v>1048.2672636100001</v>
      </c>
      <c r="E536" s="84">
        <v>156.32303741999999</v>
      </c>
      <c r="F536" s="84">
        <v>156.32303741999999</v>
      </c>
    </row>
    <row r="537" spans="1:6" ht="12.75" customHeight="1" x14ac:dyDescent="0.2">
      <c r="A537" s="83" t="s">
        <v>172</v>
      </c>
      <c r="B537" s="83">
        <v>1</v>
      </c>
      <c r="C537" s="84">
        <v>1026.4674316200001</v>
      </c>
      <c r="D537" s="84">
        <v>1021.358233</v>
      </c>
      <c r="E537" s="84">
        <v>152.31022357000001</v>
      </c>
      <c r="F537" s="84">
        <v>152.31022357000001</v>
      </c>
    </row>
    <row r="538" spans="1:6" ht="12.75" customHeight="1" x14ac:dyDescent="0.2">
      <c r="A538" s="83" t="s">
        <v>172</v>
      </c>
      <c r="B538" s="83">
        <v>2</v>
      </c>
      <c r="C538" s="84">
        <v>1062.50891402</v>
      </c>
      <c r="D538" s="84">
        <v>1056.48802886</v>
      </c>
      <c r="E538" s="84">
        <v>157.54896047</v>
      </c>
      <c r="F538" s="84">
        <v>157.54896047</v>
      </c>
    </row>
    <row r="539" spans="1:6" ht="12.75" customHeight="1" x14ac:dyDescent="0.2">
      <c r="A539" s="83" t="s">
        <v>172</v>
      </c>
      <c r="B539" s="83">
        <v>3</v>
      </c>
      <c r="C539" s="84">
        <v>1105.0014244700001</v>
      </c>
      <c r="D539" s="84">
        <v>1098.80484037</v>
      </c>
      <c r="E539" s="84">
        <v>163.85946232000001</v>
      </c>
      <c r="F539" s="84">
        <v>163.85946232000001</v>
      </c>
    </row>
    <row r="540" spans="1:6" ht="12.75" customHeight="1" x14ac:dyDescent="0.2">
      <c r="A540" s="83" t="s">
        <v>172</v>
      </c>
      <c r="B540" s="83">
        <v>4</v>
      </c>
      <c r="C540" s="84">
        <v>1121.8243686400001</v>
      </c>
      <c r="D540" s="84">
        <v>1115.73127445</v>
      </c>
      <c r="E540" s="84">
        <v>166.38361972999999</v>
      </c>
      <c r="F540" s="84">
        <v>166.38361972999999</v>
      </c>
    </row>
    <row r="541" spans="1:6" ht="12.75" customHeight="1" x14ac:dyDescent="0.2">
      <c r="A541" s="83" t="s">
        <v>172</v>
      </c>
      <c r="B541" s="83">
        <v>5</v>
      </c>
      <c r="C541" s="84">
        <v>1136.2853435899999</v>
      </c>
      <c r="D541" s="84">
        <v>1129.9775537999999</v>
      </c>
      <c r="E541" s="84">
        <v>168.50809860999999</v>
      </c>
      <c r="F541" s="84">
        <v>168.50809860999999</v>
      </c>
    </row>
    <row r="542" spans="1:6" ht="12.75" customHeight="1" x14ac:dyDescent="0.2">
      <c r="A542" s="83" t="s">
        <v>172</v>
      </c>
      <c r="B542" s="83">
        <v>6</v>
      </c>
      <c r="C542" s="84">
        <v>1117.35509598</v>
      </c>
      <c r="D542" s="84">
        <v>1111.62759209</v>
      </c>
      <c r="E542" s="84">
        <v>165.77165739</v>
      </c>
      <c r="F542" s="84">
        <v>165.77165739</v>
      </c>
    </row>
    <row r="543" spans="1:6" ht="12.75" customHeight="1" x14ac:dyDescent="0.2">
      <c r="A543" s="83" t="s">
        <v>172</v>
      </c>
      <c r="B543" s="83">
        <v>7</v>
      </c>
      <c r="C543" s="84">
        <v>1075.8654838499999</v>
      </c>
      <c r="D543" s="84">
        <v>1070.22777036</v>
      </c>
      <c r="E543" s="84">
        <v>159.59790179999999</v>
      </c>
      <c r="F543" s="84">
        <v>159.59790179999999</v>
      </c>
    </row>
    <row r="544" spans="1:6" ht="12.75" customHeight="1" x14ac:dyDescent="0.2">
      <c r="A544" s="83" t="s">
        <v>172</v>
      </c>
      <c r="B544" s="83">
        <v>8</v>
      </c>
      <c r="C544" s="84">
        <v>1046.2854199999999</v>
      </c>
      <c r="D544" s="84">
        <v>1038.9331976599999</v>
      </c>
      <c r="E544" s="84">
        <v>154.93109322000001</v>
      </c>
      <c r="F544" s="84">
        <v>154.93109322000001</v>
      </c>
    </row>
    <row r="545" spans="1:6" ht="12.75" customHeight="1" x14ac:dyDescent="0.2">
      <c r="A545" s="83" t="s">
        <v>172</v>
      </c>
      <c r="B545" s="83">
        <v>9</v>
      </c>
      <c r="C545" s="84">
        <v>1011.96826243</v>
      </c>
      <c r="D545" s="84">
        <v>1010.6362181</v>
      </c>
      <c r="E545" s="84">
        <v>150.71130124000001</v>
      </c>
      <c r="F545" s="84">
        <v>150.71130124000001</v>
      </c>
    </row>
    <row r="546" spans="1:6" ht="12.75" customHeight="1" x14ac:dyDescent="0.2">
      <c r="A546" s="83" t="s">
        <v>172</v>
      </c>
      <c r="B546" s="83">
        <v>10</v>
      </c>
      <c r="C546" s="84">
        <v>1007.0109334799999</v>
      </c>
      <c r="D546" s="84">
        <v>999.80859764000002</v>
      </c>
      <c r="E546" s="84">
        <v>149.09663046</v>
      </c>
      <c r="F546" s="84">
        <v>149.09663046</v>
      </c>
    </row>
    <row r="547" spans="1:6" ht="12.75" customHeight="1" x14ac:dyDescent="0.2">
      <c r="A547" s="83" t="s">
        <v>172</v>
      </c>
      <c r="B547" s="83">
        <v>11</v>
      </c>
      <c r="C547" s="84">
        <v>1002.73653809</v>
      </c>
      <c r="D547" s="84">
        <v>994.62097742000003</v>
      </c>
      <c r="E547" s="84">
        <v>148.32302569000001</v>
      </c>
      <c r="F547" s="84">
        <v>148.32302569000001</v>
      </c>
    </row>
    <row r="548" spans="1:6" ht="12.75" customHeight="1" x14ac:dyDescent="0.2">
      <c r="A548" s="83" t="s">
        <v>172</v>
      </c>
      <c r="B548" s="83">
        <v>12</v>
      </c>
      <c r="C548" s="84">
        <v>1005.8426995</v>
      </c>
      <c r="D548" s="84">
        <v>999.05214925999996</v>
      </c>
      <c r="E548" s="84">
        <v>148.98382495999999</v>
      </c>
      <c r="F548" s="84">
        <v>148.98382495999999</v>
      </c>
    </row>
    <row r="549" spans="1:6" ht="12.75" customHeight="1" x14ac:dyDescent="0.2">
      <c r="A549" s="83" t="s">
        <v>172</v>
      </c>
      <c r="B549" s="83">
        <v>13</v>
      </c>
      <c r="C549" s="84">
        <v>1008.02819979</v>
      </c>
      <c r="D549" s="84">
        <v>1007.06474379</v>
      </c>
      <c r="E549" s="84">
        <v>150.17870450999999</v>
      </c>
      <c r="F549" s="84">
        <v>150.17870450999999</v>
      </c>
    </row>
    <row r="550" spans="1:6" ht="12.75" customHeight="1" x14ac:dyDescent="0.2">
      <c r="A550" s="83" t="s">
        <v>172</v>
      </c>
      <c r="B550" s="83">
        <v>14</v>
      </c>
      <c r="C550" s="84">
        <v>1042.4366092800001</v>
      </c>
      <c r="D550" s="84">
        <v>1035.6328669100001</v>
      </c>
      <c r="E550" s="84">
        <v>154.43893082</v>
      </c>
      <c r="F550" s="84">
        <v>154.43893082</v>
      </c>
    </row>
    <row r="551" spans="1:6" ht="12.75" customHeight="1" x14ac:dyDescent="0.2">
      <c r="A551" s="83" t="s">
        <v>172</v>
      </c>
      <c r="B551" s="83">
        <v>15</v>
      </c>
      <c r="C551" s="84">
        <v>1052.9781842899999</v>
      </c>
      <c r="D551" s="84">
        <v>1044.3673120000001</v>
      </c>
      <c r="E551" s="84">
        <v>155.74145645999999</v>
      </c>
      <c r="F551" s="84">
        <v>155.74145645999999</v>
      </c>
    </row>
    <row r="552" spans="1:6" ht="12.75" customHeight="1" x14ac:dyDescent="0.2">
      <c r="A552" s="83" t="s">
        <v>172</v>
      </c>
      <c r="B552" s="83">
        <v>16</v>
      </c>
      <c r="C552" s="84">
        <v>1059.2921597300001</v>
      </c>
      <c r="D552" s="84">
        <v>1050.9297825199999</v>
      </c>
      <c r="E552" s="84">
        <v>156.72008602</v>
      </c>
      <c r="F552" s="84">
        <v>156.72008602</v>
      </c>
    </row>
    <row r="553" spans="1:6" ht="12.75" customHeight="1" x14ac:dyDescent="0.2">
      <c r="A553" s="83" t="s">
        <v>172</v>
      </c>
      <c r="B553" s="83">
        <v>17</v>
      </c>
      <c r="C553" s="84">
        <v>1043.6245883900001</v>
      </c>
      <c r="D553" s="84">
        <v>1037.53150888</v>
      </c>
      <c r="E553" s="84">
        <v>154.72206614000001</v>
      </c>
      <c r="F553" s="84">
        <v>154.72206614000001</v>
      </c>
    </row>
    <row r="554" spans="1:6" ht="12.75" customHeight="1" x14ac:dyDescent="0.2">
      <c r="A554" s="83" t="s">
        <v>172</v>
      </c>
      <c r="B554" s="83">
        <v>18</v>
      </c>
      <c r="C554" s="84">
        <v>1026.6909930100001</v>
      </c>
      <c r="D554" s="84">
        <v>1021.2148300600001</v>
      </c>
      <c r="E554" s="84">
        <v>152.28883858</v>
      </c>
      <c r="F554" s="84">
        <v>152.28883858</v>
      </c>
    </row>
    <row r="555" spans="1:6" ht="12.75" customHeight="1" x14ac:dyDescent="0.2">
      <c r="A555" s="83" t="s">
        <v>172</v>
      </c>
      <c r="B555" s="83">
        <v>19</v>
      </c>
      <c r="C555" s="84">
        <v>1005.90827883</v>
      </c>
      <c r="D555" s="84">
        <v>999.63759331999995</v>
      </c>
      <c r="E555" s="84">
        <v>149.07112941</v>
      </c>
      <c r="F555" s="84">
        <v>149.07112941</v>
      </c>
    </row>
    <row r="556" spans="1:6" ht="12.75" customHeight="1" x14ac:dyDescent="0.2">
      <c r="A556" s="83" t="s">
        <v>172</v>
      </c>
      <c r="B556" s="83">
        <v>20</v>
      </c>
      <c r="C556" s="84">
        <v>1005.38234749</v>
      </c>
      <c r="D556" s="84">
        <v>999.89651948999995</v>
      </c>
      <c r="E556" s="84">
        <v>149.10974182000001</v>
      </c>
      <c r="F556" s="84">
        <v>149.10974182000001</v>
      </c>
    </row>
    <row r="557" spans="1:6" ht="12.75" customHeight="1" x14ac:dyDescent="0.2">
      <c r="A557" s="83" t="s">
        <v>172</v>
      </c>
      <c r="B557" s="83">
        <v>21</v>
      </c>
      <c r="C557" s="84">
        <v>1016.11654629</v>
      </c>
      <c r="D557" s="84">
        <v>1009.36417511</v>
      </c>
      <c r="E557" s="84">
        <v>150.52160760000001</v>
      </c>
      <c r="F557" s="84">
        <v>150.52160760000001</v>
      </c>
    </row>
    <row r="558" spans="1:6" ht="12.75" customHeight="1" x14ac:dyDescent="0.2">
      <c r="A558" s="83" t="s">
        <v>172</v>
      </c>
      <c r="B558" s="83">
        <v>22</v>
      </c>
      <c r="C558" s="84">
        <v>1029.03975872</v>
      </c>
      <c r="D558" s="84">
        <v>1027.6008746</v>
      </c>
      <c r="E558" s="84">
        <v>153.24115857999999</v>
      </c>
      <c r="F558" s="84">
        <v>153.24115857999999</v>
      </c>
    </row>
    <row r="559" spans="1:6" ht="12.75" customHeight="1" x14ac:dyDescent="0.2">
      <c r="A559" s="83" t="s">
        <v>172</v>
      </c>
      <c r="B559" s="83">
        <v>23</v>
      </c>
      <c r="C559" s="84">
        <v>1046.02921881</v>
      </c>
      <c r="D559" s="84">
        <v>1037.84036173</v>
      </c>
      <c r="E559" s="84">
        <v>154.76812387000001</v>
      </c>
      <c r="F559" s="84">
        <v>154.76812387000001</v>
      </c>
    </row>
    <row r="560" spans="1:6" ht="12.75" customHeight="1" x14ac:dyDescent="0.2">
      <c r="A560" s="83" t="s">
        <v>172</v>
      </c>
      <c r="B560" s="83">
        <v>24</v>
      </c>
      <c r="C560" s="84">
        <v>1068.03415116</v>
      </c>
      <c r="D560" s="84">
        <v>1059.37301168</v>
      </c>
      <c r="E560" s="84">
        <v>157.97918403</v>
      </c>
      <c r="F560" s="84">
        <v>157.97918403</v>
      </c>
    </row>
    <row r="561" spans="1:6" ht="12.75" customHeight="1" x14ac:dyDescent="0.2">
      <c r="A561" s="83" t="s">
        <v>173</v>
      </c>
      <c r="B561" s="83">
        <v>1</v>
      </c>
      <c r="C561" s="84">
        <v>1078.8977956900001</v>
      </c>
      <c r="D561" s="84">
        <v>1068.7991197199999</v>
      </c>
      <c r="E561" s="84">
        <v>159.38485402000001</v>
      </c>
      <c r="F561" s="84">
        <v>159.38485402000001</v>
      </c>
    </row>
    <row r="562" spans="1:6" ht="12.75" customHeight="1" x14ac:dyDescent="0.2">
      <c r="A562" s="83" t="s">
        <v>173</v>
      </c>
      <c r="B562" s="83">
        <v>2</v>
      </c>
      <c r="C562" s="84">
        <v>1090.19606017</v>
      </c>
      <c r="D562" s="84">
        <v>1083.3836749300001</v>
      </c>
      <c r="E562" s="84">
        <v>161.55977834999999</v>
      </c>
      <c r="F562" s="84">
        <v>161.55977834999999</v>
      </c>
    </row>
    <row r="563" spans="1:6" ht="12.75" customHeight="1" x14ac:dyDescent="0.2">
      <c r="A563" s="83" t="s">
        <v>173</v>
      </c>
      <c r="B563" s="83">
        <v>3</v>
      </c>
      <c r="C563" s="84">
        <v>1107.7982614099999</v>
      </c>
      <c r="D563" s="84">
        <v>1106.2871732999999</v>
      </c>
      <c r="E563" s="84">
        <v>164.97526651000001</v>
      </c>
      <c r="F563" s="84">
        <v>164.97526651000001</v>
      </c>
    </row>
    <row r="564" spans="1:6" ht="12.75" customHeight="1" x14ac:dyDescent="0.2">
      <c r="A564" s="83" t="s">
        <v>173</v>
      </c>
      <c r="B564" s="83">
        <v>4</v>
      </c>
      <c r="C564" s="84">
        <v>1114.51549355</v>
      </c>
      <c r="D564" s="84">
        <v>1114.3016319999999</v>
      </c>
      <c r="E564" s="84">
        <v>166.17042405999999</v>
      </c>
      <c r="F564" s="84">
        <v>166.17042405999999</v>
      </c>
    </row>
    <row r="565" spans="1:6" ht="12.75" customHeight="1" x14ac:dyDescent="0.2">
      <c r="A565" s="83" t="s">
        <v>173</v>
      </c>
      <c r="B565" s="83">
        <v>5</v>
      </c>
      <c r="C565" s="84">
        <v>1134.2460677399999</v>
      </c>
      <c r="D565" s="84">
        <v>1121.6289882999999</v>
      </c>
      <c r="E565" s="84">
        <v>167.26311733</v>
      </c>
      <c r="F565" s="84">
        <v>167.26311733</v>
      </c>
    </row>
    <row r="566" spans="1:6" ht="12.75" customHeight="1" x14ac:dyDescent="0.2">
      <c r="A566" s="83" t="s">
        <v>173</v>
      </c>
      <c r="B566" s="83">
        <v>6</v>
      </c>
      <c r="C566" s="84">
        <v>1117.79817301</v>
      </c>
      <c r="D566" s="84">
        <v>1110.7301396800001</v>
      </c>
      <c r="E566" s="84">
        <v>165.63782463999999</v>
      </c>
      <c r="F566" s="84">
        <v>165.63782463999999</v>
      </c>
    </row>
    <row r="567" spans="1:6" ht="12.75" customHeight="1" x14ac:dyDescent="0.2">
      <c r="A567" s="83" t="s">
        <v>173</v>
      </c>
      <c r="B567" s="83">
        <v>7</v>
      </c>
      <c r="C567" s="84">
        <v>1093.0175956</v>
      </c>
      <c r="D567" s="84">
        <v>1089.53229117</v>
      </c>
      <c r="E567" s="84">
        <v>162.47669181000001</v>
      </c>
      <c r="F567" s="84">
        <v>162.47669181000001</v>
      </c>
    </row>
    <row r="568" spans="1:6" ht="12.75" customHeight="1" x14ac:dyDescent="0.2">
      <c r="A568" s="83" t="s">
        <v>173</v>
      </c>
      <c r="B568" s="83">
        <v>8</v>
      </c>
      <c r="C568" s="84">
        <v>1087.59086613</v>
      </c>
      <c r="D568" s="84">
        <v>1075.4524397099999</v>
      </c>
      <c r="E568" s="84">
        <v>160.37703152</v>
      </c>
      <c r="F568" s="84">
        <v>160.37703152</v>
      </c>
    </row>
    <row r="569" spans="1:6" ht="12.75" customHeight="1" x14ac:dyDescent="0.2">
      <c r="A569" s="83" t="s">
        <v>173</v>
      </c>
      <c r="B569" s="83">
        <v>9</v>
      </c>
      <c r="C569" s="84">
        <v>1045.3634548</v>
      </c>
      <c r="D569" s="84">
        <v>1035.06441971</v>
      </c>
      <c r="E569" s="84">
        <v>154.35416104000001</v>
      </c>
      <c r="F569" s="84">
        <v>154.35416104000001</v>
      </c>
    </row>
    <row r="570" spans="1:6" ht="12.75" customHeight="1" x14ac:dyDescent="0.2">
      <c r="A570" s="83" t="s">
        <v>173</v>
      </c>
      <c r="B570" s="83">
        <v>10</v>
      </c>
      <c r="C570" s="84">
        <v>1007.26469284</v>
      </c>
      <c r="D570" s="84">
        <v>998.56618514000002</v>
      </c>
      <c r="E570" s="84">
        <v>148.91135548</v>
      </c>
      <c r="F570" s="84">
        <v>148.91135548</v>
      </c>
    </row>
    <row r="571" spans="1:6" ht="12.75" customHeight="1" x14ac:dyDescent="0.2">
      <c r="A571" s="83" t="s">
        <v>173</v>
      </c>
      <c r="B571" s="83">
        <v>11</v>
      </c>
      <c r="C571" s="84">
        <v>990.08536973000002</v>
      </c>
      <c r="D571" s="84">
        <v>984.15264740999999</v>
      </c>
      <c r="E571" s="84">
        <v>146.76193416999999</v>
      </c>
      <c r="F571" s="84">
        <v>146.76193416999999</v>
      </c>
    </row>
    <row r="572" spans="1:6" ht="12.75" customHeight="1" x14ac:dyDescent="0.2">
      <c r="A572" s="83" t="s">
        <v>173</v>
      </c>
      <c r="B572" s="83">
        <v>12</v>
      </c>
      <c r="C572" s="84">
        <v>996.39368876000003</v>
      </c>
      <c r="D572" s="84">
        <v>987.65563500999997</v>
      </c>
      <c r="E572" s="84">
        <v>147.2843178</v>
      </c>
      <c r="F572" s="84">
        <v>147.2843178</v>
      </c>
    </row>
    <row r="573" spans="1:6" ht="12.75" customHeight="1" x14ac:dyDescent="0.2">
      <c r="A573" s="83" t="s">
        <v>173</v>
      </c>
      <c r="B573" s="83">
        <v>13</v>
      </c>
      <c r="C573" s="84">
        <v>1012.91137054</v>
      </c>
      <c r="D573" s="84">
        <v>997.18870984</v>
      </c>
      <c r="E573" s="84">
        <v>148.70593923999999</v>
      </c>
      <c r="F573" s="84">
        <v>148.70593923999999</v>
      </c>
    </row>
    <row r="574" spans="1:6" ht="12.75" customHeight="1" x14ac:dyDescent="0.2">
      <c r="A574" s="83" t="s">
        <v>173</v>
      </c>
      <c r="B574" s="83">
        <v>14</v>
      </c>
      <c r="C574" s="84">
        <v>1018.22170791</v>
      </c>
      <c r="D574" s="84">
        <v>1009.87947289</v>
      </c>
      <c r="E574" s="84">
        <v>150.59845147999999</v>
      </c>
      <c r="F574" s="84">
        <v>150.59845147999999</v>
      </c>
    </row>
    <row r="575" spans="1:6" ht="12.75" customHeight="1" x14ac:dyDescent="0.2">
      <c r="A575" s="83" t="s">
        <v>173</v>
      </c>
      <c r="B575" s="83">
        <v>15</v>
      </c>
      <c r="C575" s="84">
        <v>1045.6777582300001</v>
      </c>
      <c r="D575" s="84">
        <v>1040.64639478</v>
      </c>
      <c r="E575" s="84">
        <v>155.18657404000001</v>
      </c>
      <c r="F575" s="84">
        <v>155.18657404000001</v>
      </c>
    </row>
    <row r="576" spans="1:6" ht="12.75" customHeight="1" x14ac:dyDescent="0.2">
      <c r="A576" s="83" t="s">
        <v>173</v>
      </c>
      <c r="B576" s="83">
        <v>16</v>
      </c>
      <c r="C576" s="84">
        <v>1059.64850196</v>
      </c>
      <c r="D576" s="84">
        <v>1050.2793875299999</v>
      </c>
      <c r="E576" s="84">
        <v>156.62309575</v>
      </c>
      <c r="F576" s="84">
        <v>156.62309575</v>
      </c>
    </row>
    <row r="577" spans="1:6" ht="12.75" customHeight="1" x14ac:dyDescent="0.2">
      <c r="A577" s="83" t="s">
        <v>173</v>
      </c>
      <c r="B577" s="83">
        <v>17</v>
      </c>
      <c r="C577" s="84">
        <v>1051.7285284100001</v>
      </c>
      <c r="D577" s="84">
        <v>1040.19490741</v>
      </c>
      <c r="E577" s="84">
        <v>155.11924590000001</v>
      </c>
      <c r="F577" s="84">
        <v>155.11924590000001</v>
      </c>
    </row>
    <row r="578" spans="1:6" ht="12.75" customHeight="1" x14ac:dyDescent="0.2">
      <c r="A578" s="83" t="s">
        <v>173</v>
      </c>
      <c r="B578" s="83">
        <v>18</v>
      </c>
      <c r="C578" s="84">
        <v>1027.76184173</v>
      </c>
      <c r="D578" s="84">
        <v>1019.26697983</v>
      </c>
      <c r="E578" s="84">
        <v>151.99836508000001</v>
      </c>
      <c r="F578" s="84">
        <v>151.99836508000001</v>
      </c>
    </row>
    <row r="579" spans="1:6" ht="12.75" customHeight="1" x14ac:dyDescent="0.2">
      <c r="A579" s="83" t="s">
        <v>173</v>
      </c>
      <c r="B579" s="83">
        <v>19</v>
      </c>
      <c r="C579" s="84">
        <v>999.46721631000003</v>
      </c>
      <c r="D579" s="84">
        <v>990.65413524999997</v>
      </c>
      <c r="E579" s="84">
        <v>147.73146967</v>
      </c>
      <c r="F579" s="84">
        <v>147.73146967</v>
      </c>
    </row>
    <row r="580" spans="1:6" ht="12.75" customHeight="1" x14ac:dyDescent="0.2">
      <c r="A580" s="83" t="s">
        <v>173</v>
      </c>
      <c r="B580" s="83">
        <v>20</v>
      </c>
      <c r="C580" s="84">
        <v>1000.53482677</v>
      </c>
      <c r="D580" s="84">
        <v>988.91283338999995</v>
      </c>
      <c r="E580" s="84">
        <v>147.47179772999999</v>
      </c>
      <c r="F580" s="84">
        <v>147.47179772999999</v>
      </c>
    </row>
    <row r="581" spans="1:6" ht="12.75" customHeight="1" x14ac:dyDescent="0.2">
      <c r="A581" s="83" t="s">
        <v>173</v>
      </c>
      <c r="B581" s="83">
        <v>21</v>
      </c>
      <c r="C581" s="84">
        <v>1010.9053926</v>
      </c>
      <c r="D581" s="84">
        <v>1002.27822982</v>
      </c>
      <c r="E581" s="84">
        <v>149.46491478999999</v>
      </c>
      <c r="F581" s="84">
        <v>149.46491478999999</v>
      </c>
    </row>
    <row r="582" spans="1:6" ht="12.75" customHeight="1" x14ac:dyDescent="0.2">
      <c r="A582" s="83" t="s">
        <v>173</v>
      </c>
      <c r="B582" s="83">
        <v>22</v>
      </c>
      <c r="C582" s="84">
        <v>1026.6100278599999</v>
      </c>
      <c r="D582" s="84">
        <v>1019.41053204</v>
      </c>
      <c r="E582" s="84">
        <v>152.01977231999999</v>
      </c>
      <c r="F582" s="84">
        <v>152.01977231999999</v>
      </c>
    </row>
    <row r="583" spans="1:6" ht="12.75" customHeight="1" x14ac:dyDescent="0.2">
      <c r="A583" s="83" t="s">
        <v>173</v>
      </c>
      <c r="B583" s="83">
        <v>23</v>
      </c>
      <c r="C583" s="84">
        <v>1031.7919479</v>
      </c>
      <c r="D583" s="84">
        <v>1025.3249418400001</v>
      </c>
      <c r="E583" s="84">
        <v>152.90175970999999</v>
      </c>
      <c r="F583" s="84">
        <v>152.90175970999999</v>
      </c>
    </row>
    <row r="584" spans="1:6" ht="12.75" customHeight="1" x14ac:dyDescent="0.2">
      <c r="A584" s="83" t="s">
        <v>173</v>
      </c>
      <c r="B584" s="83">
        <v>24</v>
      </c>
      <c r="C584" s="84">
        <v>1055.19867684</v>
      </c>
      <c r="D584" s="84">
        <v>1045.9198759200001</v>
      </c>
      <c r="E584" s="84">
        <v>155.97298283000001</v>
      </c>
      <c r="F584" s="84">
        <v>155.97298283000001</v>
      </c>
    </row>
    <row r="585" spans="1:6" ht="12.75" customHeight="1" x14ac:dyDescent="0.2">
      <c r="A585" s="83" t="s">
        <v>174</v>
      </c>
      <c r="B585" s="83">
        <v>1</v>
      </c>
      <c r="C585" s="84">
        <v>1053.6933620100001</v>
      </c>
      <c r="D585" s="84">
        <v>1044.1069646599999</v>
      </c>
      <c r="E585" s="84">
        <v>155.70263212</v>
      </c>
      <c r="F585" s="84">
        <v>155.70263212</v>
      </c>
    </row>
    <row r="586" spans="1:6" ht="12.75" customHeight="1" x14ac:dyDescent="0.2">
      <c r="A586" s="83" t="s">
        <v>174</v>
      </c>
      <c r="B586" s="83">
        <v>2</v>
      </c>
      <c r="C586" s="84">
        <v>1087.99728433</v>
      </c>
      <c r="D586" s="84">
        <v>1078.8274114799999</v>
      </c>
      <c r="E586" s="84">
        <v>160.88032476999999</v>
      </c>
      <c r="F586" s="84">
        <v>160.88032476999999</v>
      </c>
    </row>
    <row r="587" spans="1:6" ht="12.75" customHeight="1" x14ac:dyDescent="0.2">
      <c r="A587" s="83" t="s">
        <v>174</v>
      </c>
      <c r="B587" s="83">
        <v>3</v>
      </c>
      <c r="C587" s="84">
        <v>1097.10935569</v>
      </c>
      <c r="D587" s="84">
        <v>1095.5487691799999</v>
      </c>
      <c r="E587" s="84">
        <v>163.37390013999999</v>
      </c>
      <c r="F587" s="84">
        <v>163.37390013999999</v>
      </c>
    </row>
    <row r="588" spans="1:6" ht="12.75" customHeight="1" x14ac:dyDescent="0.2">
      <c r="A588" s="83" t="s">
        <v>174</v>
      </c>
      <c r="B588" s="83">
        <v>4</v>
      </c>
      <c r="C588" s="84">
        <v>1103.8645066199999</v>
      </c>
      <c r="D588" s="84">
        <v>1102.63156091</v>
      </c>
      <c r="E588" s="84">
        <v>164.43012268000001</v>
      </c>
      <c r="F588" s="84">
        <v>164.43012268000001</v>
      </c>
    </row>
    <row r="589" spans="1:6" ht="12.75" customHeight="1" x14ac:dyDescent="0.2">
      <c r="A589" s="83" t="s">
        <v>174</v>
      </c>
      <c r="B589" s="83">
        <v>5</v>
      </c>
      <c r="C589" s="84">
        <v>1129.9085286300001</v>
      </c>
      <c r="D589" s="84">
        <v>1120.0297950900001</v>
      </c>
      <c r="E589" s="84">
        <v>167.02463736999999</v>
      </c>
      <c r="F589" s="84">
        <v>167.02463736999999</v>
      </c>
    </row>
    <row r="590" spans="1:6" ht="12.75" customHeight="1" x14ac:dyDescent="0.2">
      <c r="A590" s="83" t="s">
        <v>174</v>
      </c>
      <c r="B590" s="83">
        <v>6</v>
      </c>
      <c r="C590" s="84">
        <v>1117.9356682099999</v>
      </c>
      <c r="D590" s="84">
        <v>1109.03948687</v>
      </c>
      <c r="E590" s="84">
        <v>165.38570575</v>
      </c>
      <c r="F590" s="84">
        <v>165.38570575</v>
      </c>
    </row>
    <row r="591" spans="1:6" ht="12.75" customHeight="1" x14ac:dyDescent="0.2">
      <c r="A591" s="83" t="s">
        <v>174</v>
      </c>
      <c r="B591" s="83">
        <v>7</v>
      </c>
      <c r="C591" s="84">
        <v>1098.97087098</v>
      </c>
      <c r="D591" s="84">
        <v>1089.6859644000001</v>
      </c>
      <c r="E591" s="84">
        <v>162.49960836</v>
      </c>
      <c r="F591" s="84">
        <v>162.49960836</v>
      </c>
    </row>
    <row r="592" spans="1:6" ht="12.75" customHeight="1" x14ac:dyDescent="0.2">
      <c r="A592" s="83" t="s">
        <v>174</v>
      </c>
      <c r="B592" s="83">
        <v>8</v>
      </c>
      <c r="C592" s="84">
        <v>1083.45358442</v>
      </c>
      <c r="D592" s="84">
        <v>1074.61749816</v>
      </c>
      <c r="E592" s="84">
        <v>160.25252072000001</v>
      </c>
      <c r="F592" s="84">
        <v>160.25252072000001</v>
      </c>
    </row>
    <row r="593" spans="1:6" ht="12.75" customHeight="1" x14ac:dyDescent="0.2">
      <c r="A593" s="83" t="s">
        <v>174</v>
      </c>
      <c r="B593" s="83">
        <v>9</v>
      </c>
      <c r="C593" s="84">
        <v>1046.5936799799999</v>
      </c>
      <c r="D593" s="84">
        <v>1037.7903950100001</v>
      </c>
      <c r="E593" s="84">
        <v>154.76067258</v>
      </c>
      <c r="F593" s="84">
        <v>154.76067258</v>
      </c>
    </row>
    <row r="594" spans="1:6" ht="12.75" customHeight="1" x14ac:dyDescent="0.2">
      <c r="A594" s="83" t="s">
        <v>174</v>
      </c>
      <c r="B594" s="83">
        <v>10</v>
      </c>
      <c r="C594" s="84">
        <v>1009.22420415</v>
      </c>
      <c r="D594" s="84">
        <v>1002.56251629</v>
      </c>
      <c r="E594" s="84">
        <v>149.50730905</v>
      </c>
      <c r="F594" s="84">
        <v>149.50730905</v>
      </c>
    </row>
    <row r="595" spans="1:6" ht="12.75" customHeight="1" x14ac:dyDescent="0.2">
      <c r="A595" s="83" t="s">
        <v>174</v>
      </c>
      <c r="B595" s="83">
        <v>11</v>
      </c>
      <c r="C595" s="84">
        <v>990.09787315999995</v>
      </c>
      <c r="D595" s="84">
        <v>986.62824220000005</v>
      </c>
      <c r="E595" s="84">
        <v>147.13110767000001</v>
      </c>
      <c r="F595" s="84">
        <v>147.13110767000001</v>
      </c>
    </row>
    <row r="596" spans="1:6" ht="12.75" customHeight="1" x14ac:dyDescent="0.2">
      <c r="A596" s="83" t="s">
        <v>174</v>
      </c>
      <c r="B596" s="83">
        <v>12</v>
      </c>
      <c r="C596" s="84">
        <v>996.81945839000002</v>
      </c>
      <c r="D596" s="84">
        <v>991.69635592999998</v>
      </c>
      <c r="E596" s="84">
        <v>147.88689101</v>
      </c>
      <c r="F596" s="84">
        <v>147.88689101</v>
      </c>
    </row>
    <row r="597" spans="1:6" ht="12.75" customHeight="1" x14ac:dyDescent="0.2">
      <c r="A597" s="83" t="s">
        <v>174</v>
      </c>
      <c r="B597" s="83">
        <v>13</v>
      </c>
      <c r="C597" s="84">
        <v>1010.33730982</v>
      </c>
      <c r="D597" s="84">
        <v>1001.36770515</v>
      </c>
      <c r="E597" s="84">
        <v>149.32913264000001</v>
      </c>
      <c r="F597" s="84">
        <v>149.32913264000001</v>
      </c>
    </row>
    <row r="598" spans="1:6" ht="12.75" customHeight="1" x14ac:dyDescent="0.2">
      <c r="A598" s="83" t="s">
        <v>174</v>
      </c>
      <c r="B598" s="83">
        <v>14</v>
      </c>
      <c r="C598" s="84">
        <v>1028.66078857</v>
      </c>
      <c r="D598" s="84">
        <v>1020.4498234</v>
      </c>
      <c r="E598" s="84">
        <v>152.17475683000001</v>
      </c>
      <c r="F598" s="84">
        <v>152.17475683000001</v>
      </c>
    </row>
    <row r="599" spans="1:6" ht="12.75" customHeight="1" x14ac:dyDescent="0.2">
      <c r="A599" s="83" t="s">
        <v>174</v>
      </c>
      <c r="B599" s="83">
        <v>15</v>
      </c>
      <c r="C599" s="84">
        <v>1063.58199952</v>
      </c>
      <c r="D599" s="84">
        <v>1057.1155097799999</v>
      </c>
      <c r="E599" s="84">
        <v>157.64253367000001</v>
      </c>
      <c r="F599" s="84">
        <v>157.64253367000001</v>
      </c>
    </row>
    <row r="600" spans="1:6" ht="12.75" customHeight="1" x14ac:dyDescent="0.2">
      <c r="A600" s="83" t="s">
        <v>174</v>
      </c>
      <c r="B600" s="83">
        <v>16</v>
      </c>
      <c r="C600" s="84">
        <v>1073.63057177</v>
      </c>
      <c r="D600" s="84">
        <v>1064.8608726699999</v>
      </c>
      <c r="E600" s="84">
        <v>158.79756225</v>
      </c>
      <c r="F600" s="84">
        <v>158.79756225</v>
      </c>
    </row>
    <row r="601" spans="1:6" ht="12.75" customHeight="1" x14ac:dyDescent="0.2">
      <c r="A601" s="83" t="s">
        <v>174</v>
      </c>
      <c r="B601" s="83">
        <v>17</v>
      </c>
      <c r="C601" s="84">
        <v>1058.2017883000001</v>
      </c>
      <c r="D601" s="84">
        <v>1048.87733002</v>
      </c>
      <c r="E601" s="84">
        <v>156.41401368000001</v>
      </c>
      <c r="F601" s="84">
        <v>156.41401368000001</v>
      </c>
    </row>
    <row r="602" spans="1:6" ht="12.75" customHeight="1" x14ac:dyDescent="0.2">
      <c r="A602" s="83" t="s">
        <v>174</v>
      </c>
      <c r="B602" s="83">
        <v>18</v>
      </c>
      <c r="C602" s="84">
        <v>1034.21222926</v>
      </c>
      <c r="D602" s="84">
        <v>1027.3303143099999</v>
      </c>
      <c r="E602" s="84">
        <v>153.20081123</v>
      </c>
      <c r="F602" s="84">
        <v>153.20081123</v>
      </c>
    </row>
    <row r="603" spans="1:6" ht="12.75" customHeight="1" x14ac:dyDescent="0.2">
      <c r="A603" s="83" t="s">
        <v>174</v>
      </c>
      <c r="B603" s="83">
        <v>19</v>
      </c>
      <c r="C603" s="84">
        <v>984.52391704000001</v>
      </c>
      <c r="D603" s="84">
        <v>984.36409834999995</v>
      </c>
      <c r="E603" s="84">
        <v>146.79346681999999</v>
      </c>
      <c r="F603" s="84">
        <v>146.79346681999999</v>
      </c>
    </row>
    <row r="604" spans="1:6" ht="12.75" customHeight="1" x14ac:dyDescent="0.2">
      <c r="A604" s="83" t="s">
        <v>174</v>
      </c>
      <c r="B604" s="83">
        <v>20</v>
      </c>
      <c r="C604" s="84">
        <v>984.76548015000003</v>
      </c>
      <c r="D604" s="84">
        <v>978.45995363999998</v>
      </c>
      <c r="E604" s="84">
        <v>145.91301021999999</v>
      </c>
      <c r="F604" s="84">
        <v>145.91301021999999</v>
      </c>
    </row>
    <row r="605" spans="1:6" ht="12.75" customHeight="1" x14ac:dyDescent="0.2">
      <c r="A605" s="83" t="s">
        <v>174</v>
      </c>
      <c r="B605" s="83">
        <v>21</v>
      </c>
      <c r="C605" s="84">
        <v>982.13166536999995</v>
      </c>
      <c r="D605" s="84">
        <v>976.79206543999999</v>
      </c>
      <c r="E605" s="84">
        <v>145.6642861</v>
      </c>
      <c r="F605" s="84">
        <v>145.6642861</v>
      </c>
    </row>
    <row r="606" spans="1:6" ht="12.75" customHeight="1" x14ac:dyDescent="0.2">
      <c r="A606" s="83" t="s">
        <v>174</v>
      </c>
      <c r="B606" s="83">
        <v>22</v>
      </c>
      <c r="C606" s="84">
        <v>999.84366293000005</v>
      </c>
      <c r="D606" s="84">
        <v>994.30462259000001</v>
      </c>
      <c r="E606" s="84">
        <v>148.27584922</v>
      </c>
      <c r="F606" s="84">
        <v>148.27584922</v>
      </c>
    </row>
    <row r="607" spans="1:6" ht="12.75" customHeight="1" x14ac:dyDescent="0.2">
      <c r="A607" s="83" t="s">
        <v>174</v>
      </c>
      <c r="B607" s="83">
        <v>23</v>
      </c>
      <c r="C607" s="84">
        <v>1025.3073126700001</v>
      </c>
      <c r="D607" s="84">
        <v>1017.22336627</v>
      </c>
      <c r="E607" s="84">
        <v>151.69361085</v>
      </c>
      <c r="F607" s="84">
        <v>151.69361085</v>
      </c>
    </row>
    <row r="608" spans="1:6" ht="12.75" customHeight="1" x14ac:dyDescent="0.2">
      <c r="A608" s="83" t="s">
        <v>174</v>
      </c>
      <c r="B608" s="83">
        <v>24</v>
      </c>
      <c r="C608" s="84">
        <v>1045.8230886399999</v>
      </c>
      <c r="D608" s="84">
        <v>1039.20485102</v>
      </c>
      <c r="E608" s="84">
        <v>154.97160357000001</v>
      </c>
      <c r="F608" s="84">
        <v>154.97160357000001</v>
      </c>
    </row>
    <row r="609" spans="1:6" ht="12.75" customHeight="1" x14ac:dyDescent="0.2">
      <c r="A609" s="83" t="s">
        <v>175</v>
      </c>
      <c r="B609" s="83">
        <v>1</v>
      </c>
      <c r="C609" s="84">
        <v>1061.7314869300001</v>
      </c>
      <c r="D609" s="84">
        <v>1054.5083214799999</v>
      </c>
      <c r="E609" s="84">
        <v>157.25373626000001</v>
      </c>
      <c r="F609" s="84">
        <v>157.25373626000001</v>
      </c>
    </row>
    <row r="610" spans="1:6" ht="12.75" customHeight="1" x14ac:dyDescent="0.2">
      <c r="A610" s="83" t="s">
        <v>175</v>
      </c>
      <c r="B610" s="83">
        <v>2</v>
      </c>
      <c r="C610" s="84">
        <v>1089.34662718</v>
      </c>
      <c r="D610" s="84">
        <v>1082.2435959699999</v>
      </c>
      <c r="E610" s="84">
        <v>161.38976388</v>
      </c>
      <c r="F610" s="84">
        <v>161.38976388</v>
      </c>
    </row>
    <row r="611" spans="1:6" ht="12.75" customHeight="1" x14ac:dyDescent="0.2">
      <c r="A611" s="83" t="s">
        <v>175</v>
      </c>
      <c r="B611" s="83">
        <v>3</v>
      </c>
      <c r="C611" s="84">
        <v>1097.1657787900001</v>
      </c>
      <c r="D611" s="84">
        <v>1096.6620624</v>
      </c>
      <c r="E611" s="84">
        <v>163.53992018</v>
      </c>
      <c r="F611" s="84">
        <v>163.53992018</v>
      </c>
    </row>
    <row r="612" spans="1:6" ht="12.75" customHeight="1" x14ac:dyDescent="0.2">
      <c r="A612" s="83" t="s">
        <v>175</v>
      </c>
      <c r="B612" s="83">
        <v>4</v>
      </c>
      <c r="C612" s="84">
        <v>1115.2033521799999</v>
      </c>
      <c r="D612" s="84">
        <v>1109.1344632299999</v>
      </c>
      <c r="E612" s="84">
        <v>165.39986912000001</v>
      </c>
      <c r="F612" s="84">
        <v>165.39986912000001</v>
      </c>
    </row>
    <row r="613" spans="1:6" ht="12.75" customHeight="1" x14ac:dyDescent="0.2">
      <c r="A613" s="83" t="s">
        <v>175</v>
      </c>
      <c r="B613" s="83">
        <v>5</v>
      </c>
      <c r="C613" s="84">
        <v>1136.3833661000001</v>
      </c>
      <c r="D613" s="84">
        <v>1126.6422604500001</v>
      </c>
      <c r="E613" s="84">
        <v>168.01072241</v>
      </c>
      <c r="F613" s="84">
        <v>168.01072241</v>
      </c>
    </row>
    <row r="614" spans="1:6" ht="12.75" customHeight="1" x14ac:dyDescent="0.2">
      <c r="A614" s="83" t="s">
        <v>175</v>
      </c>
      <c r="B614" s="83">
        <v>6</v>
      </c>
      <c r="C614" s="84">
        <v>1118.23902019</v>
      </c>
      <c r="D614" s="84">
        <v>1110.6131843000001</v>
      </c>
      <c r="E614" s="84">
        <v>165.62038365000001</v>
      </c>
      <c r="F614" s="84">
        <v>165.62038365000001</v>
      </c>
    </row>
    <row r="615" spans="1:6" ht="12.75" customHeight="1" x14ac:dyDescent="0.2">
      <c r="A615" s="83" t="s">
        <v>175</v>
      </c>
      <c r="B615" s="83">
        <v>7</v>
      </c>
      <c r="C615" s="84">
        <v>1080.6546115799999</v>
      </c>
      <c r="D615" s="84">
        <v>1074.0399265599999</v>
      </c>
      <c r="E615" s="84">
        <v>160.16639025000001</v>
      </c>
      <c r="F615" s="84">
        <v>160.16639025000001</v>
      </c>
    </row>
    <row r="616" spans="1:6" ht="12.75" customHeight="1" x14ac:dyDescent="0.2">
      <c r="A616" s="83" t="s">
        <v>175</v>
      </c>
      <c r="B616" s="83">
        <v>8</v>
      </c>
      <c r="C616" s="84">
        <v>1056.40451704</v>
      </c>
      <c r="D616" s="84">
        <v>1048.07398382</v>
      </c>
      <c r="E616" s="84">
        <v>156.29421454000001</v>
      </c>
      <c r="F616" s="84">
        <v>156.29421454000001</v>
      </c>
    </row>
    <row r="617" spans="1:6" ht="12.75" customHeight="1" x14ac:dyDescent="0.2">
      <c r="A617" s="83" t="s">
        <v>175</v>
      </c>
      <c r="B617" s="83">
        <v>9</v>
      </c>
      <c r="C617" s="84">
        <v>1026.8092519700001</v>
      </c>
      <c r="D617" s="84">
        <v>1018.53857495</v>
      </c>
      <c r="E617" s="84">
        <v>151.88974157000001</v>
      </c>
      <c r="F617" s="84">
        <v>151.88974157000001</v>
      </c>
    </row>
    <row r="618" spans="1:6" ht="12.75" customHeight="1" x14ac:dyDescent="0.2">
      <c r="A618" s="83" t="s">
        <v>175</v>
      </c>
      <c r="B618" s="83">
        <v>10</v>
      </c>
      <c r="C618" s="84">
        <v>1021.29302398</v>
      </c>
      <c r="D618" s="84">
        <v>1014.12191045</v>
      </c>
      <c r="E618" s="84">
        <v>151.23110571000001</v>
      </c>
      <c r="F618" s="84">
        <v>151.23110571000001</v>
      </c>
    </row>
    <row r="619" spans="1:6" ht="12.75" customHeight="1" x14ac:dyDescent="0.2">
      <c r="A619" s="83" t="s">
        <v>175</v>
      </c>
      <c r="B619" s="83">
        <v>11</v>
      </c>
      <c r="C619" s="84">
        <v>1008.78931387</v>
      </c>
      <c r="D619" s="84">
        <v>1001.8395324000001</v>
      </c>
      <c r="E619" s="84">
        <v>149.39949396</v>
      </c>
      <c r="F619" s="84">
        <v>149.39949396</v>
      </c>
    </row>
    <row r="620" spans="1:6" ht="12.75" customHeight="1" x14ac:dyDescent="0.2">
      <c r="A620" s="83" t="s">
        <v>175</v>
      </c>
      <c r="B620" s="83">
        <v>12</v>
      </c>
      <c r="C620" s="84">
        <v>1013.20212082</v>
      </c>
      <c r="D620" s="84">
        <v>1006.5389076500001</v>
      </c>
      <c r="E620" s="84">
        <v>150.10028911000001</v>
      </c>
      <c r="F620" s="84">
        <v>150.10028911000001</v>
      </c>
    </row>
    <row r="621" spans="1:6" ht="12.75" customHeight="1" x14ac:dyDescent="0.2">
      <c r="A621" s="83" t="s">
        <v>175</v>
      </c>
      <c r="B621" s="83">
        <v>13</v>
      </c>
      <c r="C621" s="84">
        <v>1021.36964968</v>
      </c>
      <c r="D621" s="84">
        <v>1012.71005402</v>
      </c>
      <c r="E621" s="84">
        <v>151.02056238</v>
      </c>
      <c r="F621" s="84">
        <v>151.02056238</v>
      </c>
    </row>
    <row r="622" spans="1:6" ht="12.75" customHeight="1" x14ac:dyDescent="0.2">
      <c r="A622" s="83" t="s">
        <v>175</v>
      </c>
      <c r="B622" s="83">
        <v>14</v>
      </c>
      <c r="C622" s="84">
        <v>1026.52186549</v>
      </c>
      <c r="D622" s="84">
        <v>1019.3800182700001</v>
      </c>
      <c r="E622" s="84">
        <v>152.01522195000001</v>
      </c>
      <c r="F622" s="84">
        <v>152.01522195000001</v>
      </c>
    </row>
    <row r="623" spans="1:6" ht="12.75" customHeight="1" x14ac:dyDescent="0.2">
      <c r="A623" s="83" t="s">
        <v>175</v>
      </c>
      <c r="B623" s="83">
        <v>15</v>
      </c>
      <c r="C623" s="84">
        <v>1029.8856083600001</v>
      </c>
      <c r="D623" s="84">
        <v>1021.74323798</v>
      </c>
      <c r="E623" s="84">
        <v>152.3676375</v>
      </c>
      <c r="F623" s="84">
        <v>152.3676375</v>
      </c>
    </row>
    <row r="624" spans="1:6" ht="12.75" customHeight="1" x14ac:dyDescent="0.2">
      <c r="A624" s="83" t="s">
        <v>175</v>
      </c>
      <c r="B624" s="83">
        <v>16</v>
      </c>
      <c r="C624" s="84">
        <v>1032.23683366</v>
      </c>
      <c r="D624" s="84">
        <v>1022.993784</v>
      </c>
      <c r="E624" s="84">
        <v>152.55412539</v>
      </c>
      <c r="F624" s="84">
        <v>152.55412539</v>
      </c>
    </row>
    <row r="625" spans="1:6" ht="12.75" customHeight="1" x14ac:dyDescent="0.2">
      <c r="A625" s="83" t="s">
        <v>175</v>
      </c>
      <c r="B625" s="83">
        <v>17</v>
      </c>
      <c r="C625" s="84">
        <v>1032.7620553199999</v>
      </c>
      <c r="D625" s="84">
        <v>1022.75072166</v>
      </c>
      <c r="E625" s="84">
        <v>152.51787868</v>
      </c>
      <c r="F625" s="84">
        <v>152.51787868</v>
      </c>
    </row>
    <row r="626" spans="1:6" ht="12.75" customHeight="1" x14ac:dyDescent="0.2">
      <c r="A626" s="83" t="s">
        <v>175</v>
      </c>
      <c r="B626" s="83">
        <v>18</v>
      </c>
      <c r="C626" s="84">
        <v>1026.35662385</v>
      </c>
      <c r="D626" s="84">
        <v>1016.1385949100001</v>
      </c>
      <c r="E626" s="84">
        <v>151.53184413</v>
      </c>
      <c r="F626" s="84">
        <v>151.53184413</v>
      </c>
    </row>
    <row r="627" spans="1:6" ht="12.75" customHeight="1" x14ac:dyDescent="0.2">
      <c r="A627" s="83" t="s">
        <v>175</v>
      </c>
      <c r="B627" s="83">
        <v>19</v>
      </c>
      <c r="C627" s="84">
        <v>1001.54710676</v>
      </c>
      <c r="D627" s="84">
        <v>992.28910989999997</v>
      </c>
      <c r="E627" s="84">
        <v>147.97528555</v>
      </c>
      <c r="F627" s="84">
        <v>147.97528555</v>
      </c>
    </row>
    <row r="628" spans="1:6" ht="12.75" customHeight="1" x14ac:dyDescent="0.2">
      <c r="A628" s="83" t="s">
        <v>175</v>
      </c>
      <c r="B628" s="83">
        <v>20</v>
      </c>
      <c r="C628" s="84">
        <v>1003.00001132</v>
      </c>
      <c r="D628" s="84">
        <v>992.01990547000003</v>
      </c>
      <c r="E628" s="84">
        <v>147.93514038999999</v>
      </c>
      <c r="F628" s="84">
        <v>147.93514038999999</v>
      </c>
    </row>
    <row r="629" spans="1:6" ht="12.75" customHeight="1" x14ac:dyDescent="0.2">
      <c r="A629" s="83" t="s">
        <v>175</v>
      </c>
      <c r="B629" s="83">
        <v>21</v>
      </c>
      <c r="C629" s="84">
        <v>1013.69511157</v>
      </c>
      <c r="D629" s="84">
        <v>1004.36274371</v>
      </c>
      <c r="E629" s="84">
        <v>149.77576827999999</v>
      </c>
      <c r="F629" s="84">
        <v>149.77576827999999</v>
      </c>
    </row>
    <row r="630" spans="1:6" ht="12.75" customHeight="1" x14ac:dyDescent="0.2">
      <c r="A630" s="83" t="s">
        <v>175</v>
      </c>
      <c r="B630" s="83">
        <v>22</v>
      </c>
      <c r="C630" s="84">
        <v>1021.63410497</v>
      </c>
      <c r="D630" s="84">
        <v>1013.59557688</v>
      </c>
      <c r="E630" s="84">
        <v>151.15261613000001</v>
      </c>
      <c r="F630" s="84">
        <v>151.15261613000001</v>
      </c>
    </row>
    <row r="631" spans="1:6" ht="12.75" customHeight="1" x14ac:dyDescent="0.2">
      <c r="A631" s="83" t="s">
        <v>175</v>
      </c>
      <c r="B631" s="83">
        <v>23</v>
      </c>
      <c r="C631" s="84">
        <v>1023.43040189</v>
      </c>
      <c r="D631" s="84">
        <v>1018.7528896</v>
      </c>
      <c r="E631" s="84">
        <v>151.92170128000001</v>
      </c>
      <c r="F631" s="84">
        <v>151.92170128000001</v>
      </c>
    </row>
    <row r="632" spans="1:6" ht="12.75" customHeight="1" x14ac:dyDescent="0.2">
      <c r="A632" s="83" t="s">
        <v>175</v>
      </c>
      <c r="B632" s="83">
        <v>24</v>
      </c>
      <c r="C632" s="84">
        <v>1045.61638178</v>
      </c>
      <c r="D632" s="84">
        <v>1037.1909799699999</v>
      </c>
      <c r="E632" s="84">
        <v>154.6712847</v>
      </c>
      <c r="F632" s="84">
        <v>154.6712847</v>
      </c>
    </row>
    <row r="633" spans="1:6" ht="12.75" customHeight="1" x14ac:dyDescent="0.2">
      <c r="A633" s="83" t="s">
        <v>176</v>
      </c>
      <c r="B633" s="83">
        <v>1</v>
      </c>
      <c r="C633" s="84">
        <v>1090.5070311300001</v>
      </c>
      <c r="D633" s="84">
        <v>1079.4630325200001</v>
      </c>
      <c r="E633" s="84">
        <v>160.97511187000001</v>
      </c>
      <c r="F633" s="84">
        <v>160.97511187000001</v>
      </c>
    </row>
    <row r="634" spans="1:6" ht="12.75" customHeight="1" x14ac:dyDescent="0.2">
      <c r="A634" s="83" t="s">
        <v>176</v>
      </c>
      <c r="B634" s="83">
        <v>2</v>
      </c>
      <c r="C634" s="84">
        <v>1112.75773159</v>
      </c>
      <c r="D634" s="84">
        <v>1103.74335066</v>
      </c>
      <c r="E634" s="84">
        <v>164.59591852</v>
      </c>
      <c r="F634" s="84">
        <v>164.59591852</v>
      </c>
    </row>
    <row r="635" spans="1:6" ht="12.75" customHeight="1" x14ac:dyDescent="0.2">
      <c r="A635" s="83" t="s">
        <v>176</v>
      </c>
      <c r="B635" s="83">
        <v>3</v>
      </c>
      <c r="C635" s="84">
        <v>1118.9054425500001</v>
      </c>
      <c r="D635" s="84">
        <v>1111.5479587499999</v>
      </c>
      <c r="E635" s="84">
        <v>165.75978205999999</v>
      </c>
      <c r="F635" s="84">
        <v>165.75978205999999</v>
      </c>
    </row>
    <row r="636" spans="1:6" ht="12.75" customHeight="1" x14ac:dyDescent="0.2">
      <c r="A636" s="83" t="s">
        <v>176</v>
      </c>
      <c r="B636" s="83">
        <v>4</v>
      </c>
      <c r="C636" s="84">
        <v>1118.34111433</v>
      </c>
      <c r="D636" s="84">
        <v>1115.3033097699999</v>
      </c>
      <c r="E636" s="84">
        <v>166.31979942999999</v>
      </c>
      <c r="F636" s="84">
        <v>166.31979942999999</v>
      </c>
    </row>
    <row r="637" spans="1:6" ht="12.75" customHeight="1" x14ac:dyDescent="0.2">
      <c r="A637" s="83" t="s">
        <v>176</v>
      </c>
      <c r="B637" s="83">
        <v>5</v>
      </c>
      <c r="C637" s="84">
        <v>1136.37423943</v>
      </c>
      <c r="D637" s="84">
        <v>1126.1539076199999</v>
      </c>
      <c r="E637" s="84">
        <v>167.93789670999999</v>
      </c>
      <c r="F637" s="84">
        <v>167.93789670999999</v>
      </c>
    </row>
    <row r="638" spans="1:6" ht="12.75" customHeight="1" x14ac:dyDescent="0.2">
      <c r="A638" s="83" t="s">
        <v>176</v>
      </c>
      <c r="B638" s="83">
        <v>6</v>
      </c>
      <c r="C638" s="84">
        <v>1120.2906747</v>
      </c>
      <c r="D638" s="84">
        <v>1109.9235810600001</v>
      </c>
      <c r="E638" s="84">
        <v>165.51754645</v>
      </c>
      <c r="F638" s="84">
        <v>165.51754645</v>
      </c>
    </row>
    <row r="639" spans="1:6" ht="12.75" customHeight="1" x14ac:dyDescent="0.2">
      <c r="A639" s="83" t="s">
        <v>176</v>
      </c>
      <c r="B639" s="83">
        <v>7</v>
      </c>
      <c r="C639" s="84">
        <v>1082.98805186</v>
      </c>
      <c r="D639" s="84">
        <v>1073.0069636000001</v>
      </c>
      <c r="E639" s="84">
        <v>160.01234947</v>
      </c>
      <c r="F639" s="84">
        <v>160.01234947</v>
      </c>
    </row>
    <row r="640" spans="1:6" ht="12.75" customHeight="1" x14ac:dyDescent="0.2">
      <c r="A640" s="83" t="s">
        <v>176</v>
      </c>
      <c r="B640" s="83">
        <v>8</v>
      </c>
      <c r="C640" s="84">
        <v>1039.47959326</v>
      </c>
      <c r="D640" s="84">
        <v>1029.1376167799999</v>
      </c>
      <c r="E640" s="84">
        <v>153.47032551999999</v>
      </c>
      <c r="F640" s="84">
        <v>153.47032551999999</v>
      </c>
    </row>
    <row r="641" spans="1:6" ht="12.75" customHeight="1" x14ac:dyDescent="0.2">
      <c r="A641" s="83" t="s">
        <v>176</v>
      </c>
      <c r="B641" s="83">
        <v>9</v>
      </c>
      <c r="C641" s="84">
        <v>1015.00340575</v>
      </c>
      <c r="D641" s="84">
        <v>1004.07098919</v>
      </c>
      <c r="E641" s="84">
        <v>149.73226034000001</v>
      </c>
      <c r="F641" s="84">
        <v>149.73226034000001</v>
      </c>
    </row>
    <row r="642" spans="1:6" ht="12.75" customHeight="1" x14ac:dyDescent="0.2">
      <c r="A642" s="83" t="s">
        <v>176</v>
      </c>
      <c r="B642" s="83">
        <v>10</v>
      </c>
      <c r="C642" s="84">
        <v>1006.98964158</v>
      </c>
      <c r="D642" s="84">
        <v>998.36209514999996</v>
      </c>
      <c r="E642" s="84">
        <v>148.88092051999999</v>
      </c>
      <c r="F642" s="84">
        <v>148.88092051999999</v>
      </c>
    </row>
    <row r="643" spans="1:6" ht="12.75" customHeight="1" x14ac:dyDescent="0.2">
      <c r="A643" s="83" t="s">
        <v>176</v>
      </c>
      <c r="B643" s="83">
        <v>11</v>
      </c>
      <c r="C643" s="84">
        <v>1001.59096965</v>
      </c>
      <c r="D643" s="84">
        <v>991.66695351999999</v>
      </c>
      <c r="E643" s="84">
        <v>147.88250636999999</v>
      </c>
      <c r="F643" s="84">
        <v>147.88250636999999</v>
      </c>
    </row>
    <row r="644" spans="1:6" ht="12.75" customHeight="1" x14ac:dyDescent="0.2">
      <c r="A644" s="83" t="s">
        <v>176</v>
      </c>
      <c r="B644" s="83">
        <v>12</v>
      </c>
      <c r="C644" s="84">
        <v>1009.65893327</v>
      </c>
      <c r="D644" s="84">
        <v>999.11870510999995</v>
      </c>
      <c r="E644" s="84">
        <v>148.99375011000001</v>
      </c>
      <c r="F644" s="84">
        <v>148.99375011000001</v>
      </c>
    </row>
    <row r="645" spans="1:6" ht="12.75" customHeight="1" x14ac:dyDescent="0.2">
      <c r="A645" s="83" t="s">
        <v>176</v>
      </c>
      <c r="B645" s="83">
        <v>13</v>
      </c>
      <c r="C645" s="84">
        <v>1014.87165657</v>
      </c>
      <c r="D645" s="84">
        <v>1002.42844045</v>
      </c>
      <c r="E645" s="84">
        <v>149.48731497</v>
      </c>
      <c r="F645" s="84">
        <v>149.48731497</v>
      </c>
    </row>
    <row r="646" spans="1:6" ht="12.75" customHeight="1" x14ac:dyDescent="0.2">
      <c r="A646" s="83" t="s">
        <v>176</v>
      </c>
      <c r="B646" s="83">
        <v>14</v>
      </c>
      <c r="C646" s="84">
        <v>1018.98873946</v>
      </c>
      <c r="D646" s="84">
        <v>1010.20002969</v>
      </c>
      <c r="E646" s="84">
        <v>150.64625455999999</v>
      </c>
      <c r="F646" s="84">
        <v>150.64625455999999</v>
      </c>
    </row>
    <row r="647" spans="1:6" ht="12.75" customHeight="1" x14ac:dyDescent="0.2">
      <c r="A647" s="83" t="s">
        <v>176</v>
      </c>
      <c r="B647" s="83">
        <v>15</v>
      </c>
      <c r="C647" s="84">
        <v>1026.4960417100001</v>
      </c>
      <c r="D647" s="84">
        <v>1016.45565143</v>
      </c>
      <c r="E647" s="84">
        <v>151.57912524</v>
      </c>
      <c r="F647" s="84">
        <v>151.57912524</v>
      </c>
    </row>
    <row r="648" spans="1:6" ht="12.75" customHeight="1" x14ac:dyDescent="0.2">
      <c r="A648" s="83" t="s">
        <v>176</v>
      </c>
      <c r="B648" s="83">
        <v>16</v>
      </c>
      <c r="C648" s="84">
        <v>1024.04307668</v>
      </c>
      <c r="D648" s="84">
        <v>1014.9548724</v>
      </c>
      <c r="E648" s="84">
        <v>151.35532130999999</v>
      </c>
      <c r="F648" s="84">
        <v>151.35532130999999</v>
      </c>
    </row>
    <row r="649" spans="1:6" ht="12.75" customHeight="1" x14ac:dyDescent="0.2">
      <c r="A649" s="83" t="s">
        <v>176</v>
      </c>
      <c r="B649" s="83">
        <v>17</v>
      </c>
      <c r="C649" s="84">
        <v>1015.89924712</v>
      </c>
      <c r="D649" s="84">
        <v>1004.11468748</v>
      </c>
      <c r="E649" s="84">
        <v>149.73877684999999</v>
      </c>
      <c r="F649" s="84">
        <v>149.73877684999999</v>
      </c>
    </row>
    <row r="650" spans="1:6" ht="12.75" customHeight="1" x14ac:dyDescent="0.2">
      <c r="A650" s="83" t="s">
        <v>176</v>
      </c>
      <c r="B650" s="83">
        <v>18</v>
      </c>
      <c r="C650" s="84">
        <v>1005.68801876</v>
      </c>
      <c r="D650" s="84">
        <v>1000.12820198</v>
      </c>
      <c r="E650" s="84">
        <v>149.14429150999999</v>
      </c>
      <c r="F650" s="84">
        <v>149.14429150999999</v>
      </c>
    </row>
    <row r="651" spans="1:6" ht="12.75" customHeight="1" x14ac:dyDescent="0.2">
      <c r="A651" s="83" t="s">
        <v>176</v>
      </c>
      <c r="B651" s="83">
        <v>19</v>
      </c>
      <c r="C651" s="84">
        <v>996.82355818999997</v>
      </c>
      <c r="D651" s="84">
        <v>988.79976762000001</v>
      </c>
      <c r="E651" s="84">
        <v>147.45493676999999</v>
      </c>
      <c r="F651" s="84">
        <v>147.45493676999999</v>
      </c>
    </row>
    <row r="652" spans="1:6" ht="12.75" customHeight="1" x14ac:dyDescent="0.2">
      <c r="A652" s="83" t="s">
        <v>176</v>
      </c>
      <c r="B652" s="83">
        <v>20</v>
      </c>
      <c r="C652" s="84">
        <v>1002.46549453</v>
      </c>
      <c r="D652" s="84">
        <v>990.97229038</v>
      </c>
      <c r="E652" s="84">
        <v>147.77891460999999</v>
      </c>
      <c r="F652" s="84">
        <v>147.77891460999999</v>
      </c>
    </row>
    <row r="653" spans="1:6" ht="12.75" customHeight="1" x14ac:dyDescent="0.2">
      <c r="A653" s="83" t="s">
        <v>176</v>
      </c>
      <c r="B653" s="83">
        <v>21</v>
      </c>
      <c r="C653" s="84">
        <v>1012.59206438</v>
      </c>
      <c r="D653" s="84">
        <v>1003.13844044</v>
      </c>
      <c r="E653" s="84">
        <v>149.59319384</v>
      </c>
      <c r="F653" s="84">
        <v>149.59319384</v>
      </c>
    </row>
    <row r="654" spans="1:6" ht="12.75" customHeight="1" x14ac:dyDescent="0.2">
      <c r="A654" s="83" t="s">
        <v>176</v>
      </c>
      <c r="B654" s="83">
        <v>22</v>
      </c>
      <c r="C654" s="84">
        <v>1030.2697103200001</v>
      </c>
      <c r="D654" s="84">
        <v>1026.1707489600001</v>
      </c>
      <c r="E654" s="84">
        <v>153.02789084</v>
      </c>
      <c r="F654" s="84">
        <v>153.02789084</v>
      </c>
    </row>
    <row r="655" spans="1:6" ht="12.75" customHeight="1" x14ac:dyDescent="0.2">
      <c r="A655" s="83" t="s">
        <v>176</v>
      </c>
      <c r="B655" s="83">
        <v>23</v>
      </c>
      <c r="C655" s="84">
        <v>1044.0791772800001</v>
      </c>
      <c r="D655" s="84">
        <v>1035.24707717</v>
      </c>
      <c r="E655" s="84">
        <v>154.38139985999999</v>
      </c>
      <c r="F655" s="84">
        <v>154.38139985999999</v>
      </c>
    </row>
    <row r="656" spans="1:6" ht="12.75" customHeight="1" x14ac:dyDescent="0.2">
      <c r="A656" s="83" t="s">
        <v>176</v>
      </c>
      <c r="B656" s="83">
        <v>24</v>
      </c>
      <c r="C656" s="84">
        <v>1062.4915728599999</v>
      </c>
      <c r="D656" s="84">
        <v>1053.4289811599999</v>
      </c>
      <c r="E656" s="84">
        <v>157.09277944999999</v>
      </c>
      <c r="F656" s="84">
        <v>157.09277944999999</v>
      </c>
    </row>
    <row r="657" spans="1:6" ht="12.75" customHeight="1" x14ac:dyDescent="0.2">
      <c r="A657" s="83" t="s">
        <v>177</v>
      </c>
      <c r="B657" s="83">
        <v>1</v>
      </c>
      <c r="C657" s="84">
        <v>1076.83295198</v>
      </c>
      <c r="D657" s="84">
        <v>1066.5295114</v>
      </c>
      <c r="E657" s="84">
        <v>159.04639829000001</v>
      </c>
      <c r="F657" s="84">
        <v>159.04639829000001</v>
      </c>
    </row>
    <row r="658" spans="1:6" ht="12.75" customHeight="1" x14ac:dyDescent="0.2">
      <c r="A658" s="83" t="s">
        <v>177</v>
      </c>
      <c r="B658" s="83">
        <v>2</v>
      </c>
      <c r="C658" s="84">
        <v>1097.18045646</v>
      </c>
      <c r="D658" s="84">
        <v>1088.0761463700001</v>
      </c>
      <c r="E658" s="84">
        <v>162.25954397000001</v>
      </c>
      <c r="F658" s="84">
        <v>162.25954397000001</v>
      </c>
    </row>
    <row r="659" spans="1:6" ht="12.75" customHeight="1" x14ac:dyDescent="0.2">
      <c r="A659" s="83" t="s">
        <v>177</v>
      </c>
      <c r="B659" s="83">
        <v>3</v>
      </c>
      <c r="C659" s="84">
        <v>1105.22263924</v>
      </c>
      <c r="D659" s="84">
        <v>1102.2171654399999</v>
      </c>
      <c r="E659" s="84">
        <v>164.36832588999999</v>
      </c>
      <c r="F659" s="84">
        <v>164.36832588999999</v>
      </c>
    </row>
    <row r="660" spans="1:6" ht="12.75" customHeight="1" x14ac:dyDescent="0.2">
      <c r="A660" s="83" t="s">
        <v>177</v>
      </c>
      <c r="B660" s="83">
        <v>4</v>
      </c>
      <c r="C660" s="84">
        <v>1119.5509810799999</v>
      </c>
      <c r="D660" s="84">
        <v>1109.3557000999999</v>
      </c>
      <c r="E660" s="84">
        <v>165.4328611</v>
      </c>
      <c r="F660" s="84">
        <v>165.4328611</v>
      </c>
    </row>
    <row r="661" spans="1:6" ht="12.75" customHeight="1" x14ac:dyDescent="0.2">
      <c r="A661" s="83" t="s">
        <v>177</v>
      </c>
      <c r="B661" s="83">
        <v>5</v>
      </c>
      <c r="C661" s="84">
        <v>1129.09470678</v>
      </c>
      <c r="D661" s="84">
        <v>1119.7607316399999</v>
      </c>
      <c r="E661" s="84">
        <v>166.98451324000001</v>
      </c>
      <c r="F661" s="84">
        <v>166.98451324000001</v>
      </c>
    </row>
    <row r="662" spans="1:6" ht="12.75" customHeight="1" x14ac:dyDescent="0.2">
      <c r="A662" s="83" t="s">
        <v>177</v>
      </c>
      <c r="B662" s="83">
        <v>6</v>
      </c>
      <c r="C662" s="84">
        <v>1111.0914963499999</v>
      </c>
      <c r="D662" s="84">
        <v>1102.25957937</v>
      </c>
      <c r="E662" s="84">
        <v>164.37465087000001</v>
      </c>
      <c r="F662" s="84">
        <v>164.37465087000001</v>
      </c>
    </row>
    <row r="663" spans="1:6" ht="12.75" customHeight="1" x14ac:dyDescent="0.2">
      <c r="A663" s="83" t="s">
        <v>177</v>
      </c>
      <c r="B663" s="83">
        <v>7</v>
      </c>
      <c r="C663" s="84">
        <v>1071.7353168499999</v>
      </c>
      <c r="D663" s="84">
        <v>1068.32216829</v>
      </c>
      <c r="E663" s="84">
        <v>159.31372855999999</v>
      </c>
      <c r="F663" s="84">
        <v>159.31372855999999</v>
      </c>
    </row>
    <row r="664" spans="1:6" ht="12.75" customHeight="1" x14ac:dyDescent="0.2">
      <c r="A664" s="83" t="s">
        <v>177</v>
      </c>
      <c r="B664" s="83">
        <v>8</v>
      </c>
      <c r="C664" s="84">
        <v>1054.3166467000001</v>
      </c>
      <c r="D664" s="84">
        <v>1044.4944836899999</v>
      </c>
      <c r="E664" s="84">
        <v>155.76042096</v>
      </c>
      <c r="F664" s="84">
        <v>155.76042096</v>
      </c>
    </row>
    <row r="665" spans="1:6" ht="12.75" customHeight="1" x14ac:dyDescent="0.2">
      <c r="A665" s="83" t="s">
        <v>177</v>
      </c>
      <c r="B665" s="83">
        <v>9</v>
      </c>
      <c r="C665" s="84">
        <v>1028.1262725300001</v>
      </c>
      <c r="D665" s="84">
        <v>1015.1796600599999</v>
      </c>
      <c r="E665" s="84">
        <v>151.38884281</v>
      </c>
      <c r="F665" s="84">
        <v>151.38884281</v>
      </c>
    </row>
    <row r="666" spans="1:6" ht="12.75" customHeight="1" x14ac:dyDescent="0.2">
      <c r="A666" s="83" t="s">
        <v>177</v>
      </c>
      <c r="B666" s="83">
        <v>10</v>
      </c>
      <c r="C666" s="84">
        <v>1009.5991193999999</v>
      </c>
      <c r="D666" s="84">
        <v>1003.23886285</v>
      </c>
      <c r="E666" s="84">
        <v>149.60816935</v>
      </c>
      <c r="F666" s="84">
        <v>149.60816935</v>
      </c>
    </row>
    <row r="667" spans="1:6" ht="12.75" customHeight="1" x14ac:dyDescent="0.2">
      <c r="A667" s="83" t="s">
        <v>177</v>
      </c>
      <c r="B667" s="83">
        <v>11</v>
      </c>
      <c r="C667" s="84">
        <v>1002.50159042</v>
      </c>
      <c r="D667" s="84">
        <v>995.64450841999997</v>
      </c>
      <c r="E667" s="84">
        <v>148.47565993000001</v>
      </c>
      <c r="F667" s="84">
        <v>148.47565993000001</v>
      </c>
    </row>
    <row r="668" spans="1:6" ht="12.75" customHeight="1" x14ac:dyDescent="0.2">
      <c r="A668" s="83" t="s">
        <v>177</v>
      </c>
      <c r="B668" s="83">
        <v>12</v>
      </c>
      <c r="C668" s="84">
        <v>1014.82319714</v>
      </c>
      <c r="D668" s="84">
        <v>1006.25845658</v>
      </c>
      <c r="E668" s="84">
        <v>150.05846679000001</v>
      </c>
      <c r="F668" s="84">
        <v>150.05846679000001</v>
      </c>
    </row>
    <row r="669" spans="1:6" ht="12.75" customHeight="1" x14ac:dyDescent="0.2">
      <c r="A669" s="83" t="s">
        <v>177</v>
      </c>
      <c r="B669" s="83">
        <v>13</v>
      </c>
      <c r="C669" s="84">
        <v>1021.42148452</v>
      </c>
      <c r="D669" s="84">
        <v>1012.00762077</v>
      </c>
      <c r="E669" s="84">
        <v>150.91581189999999</v>
      </c>
      <c r="F669" s="84">
        <v>150.91581189999999</v>
      </c>
    </row>
    <row r="670" spans="1:6" ht="12.75" customHeight="1" x14ac:dyDescent="0.2">
      <c r="A670" s="83" t="s">
        <v>177</v>
      </c>
      <c r="B670" s="83">
        <v>14</v>
      </c>
      <c r="C670" s="84">
        <v>1027.4214742300001</v>
      </c>
      <c r="D670" s="84">
        <v>1025.7064508000001</v>
      </c>
      <c r="E670" s="84">
        <v>152.95865230000001</v>
      </c>
      <c r="F670" s="84">
        <v>152.95865230000001</v>
      </c>
    </row>
    <row r="671" spans="1:6" ht="12.75" customHeight="1" x14ac:dyDescent="0.2">
      <c r="A671" s="83" t="s">
        <v>177</v>
      </c>
      <c r="B671" s="83">
        <v>15</v>
      </c>
      <c r="C671" s="84">
        <v>1043.5261003200001</v>
      </c>
      <c r="D671" s="84">
        <v>1035.30261262</v>
      </c>
      <c r="E671" s="84">
        <v>154.38968159999999</v>
      </c>
      <c r="F671" s="84">
        <v>154.38968159999999</v>
      </c>
    </row>
    <row r="672" spans="1:6" ht="12.75" customHeight="1" x14ac:dyDescent="0.2">
      <c r="A672" s="83" t="s">
        <v>177</v>
      </c>
      <c r="B672" s="83">
        <v>16</v>
      </c>
      <c r="C672" s="84">
        <v>1051.86829334</v>
      </c>
      <c r="D672" s="84">
        <v>1042.7598856</v>
      </c>
      <c r="E672" s="84">
        <v>155.50174871999999</v>
      </c>
      <c r="F672" s="84">
        <v>155.50174871999999</v>
      </c>
    </row>
    <row r="673" spans="1:6" ht="12.75" customHeight="1" x14ac:dyDescent="0.2">
      <c r="A673" s="83" t="s">
        <v>177</v>
      </c>
      <c r="B673" s="83">
        <v>17</v>
      </c>
      <c r="C673" s="84">
        <v>1042.34070546</v>
      </c>
      <c r="D673" s="84">
        <v>1032.6543091799999</v>
      </c>
      <c r="E673" s="84">
        <v>153.99475289</v>
      </c>
      <c r="F673" s="84">
        <v>153.99475289</v>
      </c>
    </row>
    <row r="674" spans="1:6" ht="12.75" customHeight="1" x14ac:dyDescent="0.2">
      <c r="A674" s="83" t="s">
        <v>177</v>
      </c>
      <c r="B674" s="83">
        <v>18</v>
      </c>
      <c r="C674" s="84">
        <v>1023.49779535</v>
      </c>
      <c r="D674" s="84">
        <v>1018.7950339400001</v>
      </c>
      <c r="E674" s="84">
        <v>151.92798605999999</v>
      </c>
      <c r="F674" s="84">
        <v>151.92798605999999</v>
      </c>
    </row>
    <row r="675" spans="1:6" ht="12.75" customHeight="1" x14ac:dyDescent="0.2">
      <c r="A675" s="83" t="s">
        <v>177</v>
      </c>
      <c r="B675" s="83">
        <v>19</v>
      </c>
      <c r="C675" s="84">
        <v>994.01683910999998</v>
      </c>
      <c r="D675" s="84">
        <v>986.07825143000002</v>
      </c>
      <c r="E675" s="84">
        <v>147.04909019999999</v>
      </c>
      <c r="F675" s="84">
        <v>147.04909019999999</v>
      </c>
    </row>
    <row r="676" spans="1:6" ht="12.75" customHeight="1" x14ac:dyDescent="0.2">
      <c r="A676" s="83" t="s">
        <v>177</v>
      </c>
      <c r="B676" s="83">
        <v>20</v>
      </c>
      <c r="C676" s="84">
        <v>997.07952571999999</v>
      </c>
      <c r="D676" s="84">
        <v>987.16005194000002</v>
      </c>
      <c r="E676" s="84">
        <v>147.21041389000001</v>
      </c>
      <c r="F676" s="84">
        <v>147.21041389000001</v>
      </c>
    </row>
    <row r="677" spans="1:6" ht="12.75" customHeight="1" x14ac:dyDescent="0.2">
      <c r="A677" s="83" t="s">
        <v>177</v>
      </c>
      <c r="B677" s="83">
        <v>21</v>
      </c>
      <c r="C677" s="84">
        <v>1004.92730598</v>
      </c>
      <c r="D677" s="84">
        <v>996.98379277000004</v>
      </c>
      <c r="E677" s="84">
        <v>148.67538094</v>
      </c>
      <c r="F677" s="84">
        <v>148.67538094</v>
      </c>
    </row>
    <row r="678" spans="1:6" ht="12.75" customHeight="1" x14ac:dyDescent="0.2">
      <c r="A678" s="83" t="s">
        <v>177</v>
      </c>
      <c r="B678" s="83">
        <v>22</v>
      </c>
      <c r="C678" s="84">
        <v>1026.0485174800001</v>
      </c>
      <c r="D678" s="84">
        <v>1017.2430362600001</v>
      </c>
      <c r="E678" s="84">
        <v>151.69654413999999</v>
      </c>
      <c r="F678" s="84">
        <v>151.69654413999999</v>
      </c>
    </row>
    <row r="679" spans="1:6" ht="12.75" customHeight="1" x14ac:dyDescent="0.2">
      <c r="A679" s="83" t="s">
        <v>177</v>
      </c>
      <c r="B679" s="83">
        <v>23</v>
      </c>
      <c r="C679" s="84">
        <v>1032.2745766600001</v>
      </c>
      <c r="D679" s="84">
        <v>1023.84208785</v>
      </c>
      <c r="E679" s="84">
        <v>152.68062885000001</v>
      </c>
      <c r="F679" s="84">
        <v>152.68062885000001</v>
      </c>
    </row>
    <row r="680" spans="1:6" ht="12.75" customHeight="1" x14ac:dyDescent="0.2">
      <c r="A680" s="83" t="s">
        <v>177</v>
      </c>
      <c r="B680" s="83">
        <v>24</v>
      </c>
      <c r="C680" s="84">
        <v>1056.3873035399999</v>
      </c>
      <c r="D680" s="84">
        <v>1048.0639585700001</v>
      </c>
      <c r="E680" s="84">
        <v>156.29271951999999</v>
      </c>
      <c r="F680" s="84">
        <v>156.29271951999999</v>
      </c>
    </row>
    <row r="681" spans="1:6" ht="12.75" customHeight="1" x14ac:dyDescent="0.2">
      <c r="A681" s="83" t="s">
        <v>178</v>
      </c>
      <c r="B681" s="83">
        <v>1</v>
      </c>
      <c r="C681" s="84">
        <v>1039.5771247800001</v>
      </c>
      <c r="D681" s="84">
        <v>1031.3964014200001</v>
      </c>
      <c r="E681" s="84">
        <v>153.80716717000001</v>
      </c>
      <c r="F681" s="84">
        <v>153.80716717000001</v>
      </c>
    </row>
    <row r="682" spans="1:6" ht="12.75" customHeight="1" x14ac:dyDescent="0.2">
      <c r="A682" s="83" t="s">
        <v>178</v>
      </c>
      <c r="B682" s="83">
        <v>2</v>
      </c>
      <c r="C682" s="84">
        <v>1085.7364426700001</v>
      </c>
      <c r="D682" s="84">
        <v>1084.2961589500001</v>
      </c>
      <c r="E682" s="84">
        <v>161.69585269000001</v>
      </c>
      <c r="F682" s="84">
        <v>161.69585269000001</v>
      </c>
    </row>
    <row r="683" spans="1:6" ht="12.75" customHeight="1" x14ac:dyDescent="0.2">
      <c r="A683" s="83" t="s">
        <v>178</v>
      </c>
      <c r="B683" s="83">
        <v>3</v>
      </c>
      <c r="C683" s="84">
        <v>1122.1153259099999</v>
      </c>
      <c r="D683" s="84">
        <v>1116.3473578000001</v>
      </c>
      <c r="E683" s="84">
        <v>166.47549326999999</v>
      </c>
      <c r="F683" s="84">
        <v>166.47549326999999</v>
      </c>
    </row>
    <row r="684" spans="1:6" ht="12.75" customHeight="1" x14ac:dyDescent="0.2">
      <c r="A684" s="83" t="s">
        <v>178</v>
      </c>
      <c r="B684" s="83">
        <v>4</v>
      </c>
      <c r="C684" s="84">
        <v>1126.03999716</v>
      </c>
      <c r="D684" s="84">
        <v>1120.21634791</v>
      </c>
      <c r="E684" s="84">
        <v>167.05245708999999</v>
      </c>
      <c r="F684" s="84">
        <v>167.05245708999999</v>
      </c>
    </row>
    <row r="685" spans="1:6" ht="12.75" customHeight="1" x14ac:dyDescent="0.2">
      <c r="A685" s="83" t="s">
        <v>178</v>
      </c>
      <c r="B685" s="83">
        <v>5</v>
      </c>
      <c r="C685" s="84">
        <v>1137.86442324</v>
      </c>
      <c r="D685" s="84">
        <v>1129.9539739100001</v>
      </c>
      <c r="E685" s="84">
        <v>168.50458226000001</v>
      </c>
      <c r="F685" s="84">
        <v>168.50458226000001</v>
      </c>
    </row>
    <row r="686" spans="1:6" ht="12.75" customHeight="1" x14ac:dyDescent="0.2">
      <c r="A686" s="83" t="s">
        <v>178</v>
      </c>
      <c r="B686" s="83">
        <v>6</v>
      </c>
      <c r="C686" s="84">
        <v>1123.8893222500001</v>
      </c>
      <c r="D686" s="84">
        <v>1116.08948663</v>
      </c>
      <c r="E686" s="84">
        <v>166.43703819000001</v>
      </c>
      <c r="F686" s="84">
        <v>166.43703819000001</v>
      </c>
    </row>
    <row r="687" spans="1:6" ht="12.75" customHeight="1" x14ac:dyDescent="0.2">
      <c r="A687" s="83" t="s">
        <v>178</v>
      </c>
      <c r="B687" s="83">
        <v>7</v>
      </c>
      <c r="C687" s="84">
        <v>1085.4635078199999</v>
      </c>
      <c r="D687" s="84">
        <v>1079.5928810800001</v>
      </c>
      <c r="E687" s="84">
        <v>160.99447556000001</v>
      </c>
      <c r="F687" s="84">
        <v>160.99447556000001</v>
      </c>
    </row>
    <row r="688" spans="1:6" ht="12.75" customHeight="1" x14ac:dyDescent="0.2">
      <c r="A688" s="83" t="s">
        <v>178</v>
      </c>
      <c r="B688" s="83">
        <v>8</v>
      </c>
      <c r="C688" s="84">
        <v>1065.7110480700001</v>
      </c>
      <c r="D688" s="84">
        <v>1056.6240231199999</v>
      </c>
      <c r="E688" s="84">
        <v>157.56924063</v>
      </c>
      <c r="F688" s="84">
        <v>157.56924063</v>
      </c>
    </row>
    <row r="689" spans="1:6" ht="12.75" customHeight="1" x14ac:dyDescent="0.2">
      <c r="A689" s="83" t="s">
        <v>178</v>
      </c>
      <c r="B689" s="83">
        <v>9</v>
      </c>
      <c r="C689" s="84">
        <v>1047.4174199700001</v>
      </c>
      <c r="D689" s="84">
        <v>1038.5109722499999</v>
      </c>
      <c r="E689" s="84">
        <v>154.86812878000001</v>
      </c>
      <c r="F689" s="84">
        <v>154.86812878000001</v>
      </c>
    </row>
    <row r="690" spans="1:6" ht="12.75" customHeight="1" x14ac:dyDescent="0.2">
      <c r="A690" s="83" t="s">
        <v>178</v>
      </c>
      <c r="B690" s="83">
        <v>10</v>
      </c>
      <c r="C690" s="84">
        <v>1034.22631312</v>
      </c>
      <c r="D690" s="84">
        <v>1027.6823174599999</v>
      </c>
      <c r="E690" s="84">
        <v>153.25330375999999</v>
      </c>
      <c r="F690" s="84">
        <v>153.25330375999999</v>
      </c>
    </row>
    <row r="691" spans="1:6" ht="12.75" customHeight="1" x14ac:dyDescent="0.2">
      <c r="A691" s="83" t="s">
        <v>178</v>
      </c>
      <c r="B691" s="83">
        <v>11</v>
      </c>
      <c r="C691" s="84">
        <v>1031.9936036900001</v>
      </c>
      <c r="D691" s="84">
        <v>1022.8107747</v>
      </c>
      <c r="E691" s="84">
        <v>152.5268341</v>
      </c>
      <c r="F691" s="84">
        <v>152.5268341</v>
      </c>
    </row>
    <row r="692" spans="1:6" ht="12.75" customHeight="1" x14ac:dyDescent="0.2">
      <c r="A692" s="83" t="s">
        <v>178</v>
      </c>
      <c r="B692" s="83">
        <v>12</v>
      </c>
      <c r="C692" s="84">
        <v>1039.16421642</v>
      </c>
      <c r="D692" s="84">
        <v>1030.3182022999999</v>
      </c>
      <c r="E692" s="84">
        <v>153.64638054</v>
      </c>
      <c r="F692" s="84">
        <v>153.64638054</v>
      </c>
    </row>
    <row r="693" spans="1:6" ht="12.75" customHeight="1" x14ac:dyDescent="0.2">
      <c r="A693" s="83" t="s">
        <v>178</v>
      </c>
      <c r="B693" s="83">
        <v>13</v>
      </c>
      <c r="C693" s="84">
        <v>1047.9471377100001</v>
      </c>
      <c r="D693" s="84">
        <v>1035.99131885</v>
      </c>
      <c r="E693" s="84">
        <v>154.49238503000001</v>
      </c>
      <c r="F693" s="84">
        <v>154.49238503000001</v>
      </c>
    </row>
    <row r="694" spans="1:6" ht="12.75" customHeight="1" x14ac:dyDescent="0.2">
      <c r="A694" s="83" t="s">
        <v>178</v>
      </c>
      <c r="B694" s="83">
        <v>14</v>
      </c>
      <c r="C694" s="84">
        <v>1032.2386033800001</v>
      </c>
      <c r="D694" s="84">
        <v>1026.5888445400001</v>
      </c>
      <c r="E694" s="84">
        <v>153.09023941999999</v>
      </c>
      <c r="F694" s="84">
        <v>153.09023941999999</v>
      </c>
    </row>
    <row r="695" spans="1:6" ht="12.75" customHeight="1" x14ac:dyDescent="0.2">
      <c r="A695" s="83" t="s">
        <v>178</v>
      </c>
      <c r="B695" s="83">
        <v>15</v>
      </c>
      <c r="C695" s="84">
        <v>1039.87467537</v>
      </c>
      <c r="D695" s="84">
        <v>1031.6280330899999</v>
      </c>
      <c r="E695" s="84">
        <v>153.84170929000001</v>
      </c>
      <c r="F695" s="84">
        <v>153.84170929000001</v>
      </c>
    </row>
    <row r="696" spans="1:6" ht="12.75" customHeight="1" x14ac:dyDescent="0.2">
      <c r="A696" s="83" t="s">
        <v>178</v>
      </c>
      <c r="B696" s="83">
        <v>16</v>
      </c>
      <c r="C696" s="84">
        <v>1036.26053301</v>
      </c>
      <c r="D696" s="84">
        <v>1034.4434408899999</v>
      </c>
      <c r="E696" s="84">
        <v>154.26155746000001</v>
      </c>
      <c r="F696" s="84">
        <v>154.26155746000001</v>
      </c>
    </row>
    <row r="697" spans="1:6" ht="12.75" customHeight="1" x14ac:dyDescent="0.2">
      <c r="A697" s="83" t="s">
        <v>178</v>
      </c>
      <c r="B697" s="83">
        <v>17</v>
      </c>
      <c r="C697" s="84">
        <v>1038.7390306299999</v>
      </c>
      <c r="D697" s="84">
        <v>1030.13015008</v>
      </c>
      <c r="E697" s="84">
        <v>153.61833722</v>
      </c>
      <c r="F697" s="84">
        <v>153.61833722</v>
      </c>
    </row>
    <row r="698" spans="1:6" ht="12.75" customHeight="1" x14ac:dyDescent="0.2">
      <c r="A698" s="83" t="s">
        <v>178</v>
      </c>
      <c r="B698" s="83">
        <v>18</v>
      </c>
      <c r="C698" s="84">
        <v>1027.85177658</v>
      </c>
      <c r="D698" s="84">
        <v>1019.74301514</v>
      </c>
      <c r="E698" s="84">
        <v>152.06935392</v>
      </c>
      <c r="F698" s="84">
        <v>152.06935392</v>
      </c>
    </row>
    <row r="699" spans="1:6" ht="12.75" customHeight="1" x14ac:dyDescent="0.2">
      <c r="A699" s="83" t="s">
        <v>178</v>
      </c>
      <c r="B699" s="83">
        <v>19</v>
      </c>
      <c r="C699" s="84">
        <v>1003.06090495</v>
      </c>
      <c r="D699" s="84">
        <v>996.74201237</v>
      </c>
      <c r="E699" s="84">
        <v>148.63932539999999</v>
      </c>
      <c r="F699" s="84">
        <v>148.63932539999999</v>
      </c>
    </row>
    <row r="700" spans="1:6" ht="12.75" customHeight="1" x14ac:dyDescent="0.2">
      <c r="A700" s="83" t="s">
        <v>178</v>
      </c>
      <c r="B700" s="83">
        <v>20</v>
      </c>
      <c r="C700" s="84">
        <v>1006.07271395</v>
      </c>
      <c r="D700" s="84">
        <v>997.34579971999995</v>
      </c>
      <c r="E700" s="84">
        <v>148.72936529</v>
      </c>
      <c r="F700" s="84">
        <v>148.72936529</v>
      </c>
    </row>
    <row r="701" spans="1:6" ht="12.75" customHeight="1" x14ac:dyDescent="0.2">
      <c r="A701" s="83" t="s">
        <v>178</v>
      </c>
      <c r="B701" s="83">
        <v>21</v>
      </c>
      <c r="C701" s="84">
        <v>1007.38875092</v>
      </c>
      <c r="D701" s="84">
        <v>1005.67633416</v>
      </c>
      <c r="E701" s="84">
        <v>149.97165767999999</v>
      </c>
      <c r="F701" s="84">
        <v>149.97165767999999</v>
      </c>
    </row>
    <row r="702" spans="1:6" ht="12.75" customHeight="1" x14ac:dyDescent="0.2">
      <c r="A702" s="83" t="s">
        <v>178</v>
      </c>
      <c r="B702" s="83">
        <v>22</v>
      </c>
      <c r="C702" s="84">
        <v>1024.4319472499999</v>
      </c>
      <c r="D702" s="84">
        <v>1017.88769402</v>
      </c>
      <c r="E702" s="84">
        <v>151.79267884000001</v>
      </c>
      <c r="F702" s="84">
        <v>151.79267884000001</v>
      </c>
    </row>
    <row r="703" spans="1:6" ht="12.75" customHeight="1" x14ac:dyDescent="0.2">
      <c r="A703" s="83" t="s">
        <v>178</v>
      </c>
      <c r="B703" s="83">
        <v>23</v>
      </c>
      <c r="C703" s="84">
        <v>1023.7907318600001</v>
      </c>
      <c r="D703" s="84">
        <v>1017.09593689</v>
      </c>
      <c r="E703" s="84">
        <v>151.67460792</v>
      </c>
      <c r="F703" s="84">
        <v>151.67460792</v>
      </c>
    </row>
    <row r="704" spans="1:6" ht="12.75" customHeight="1" x14ac:dyDescent="0.2">
      <c r="A704" s="83" t="s">
        <v>178</v>
      </c>
      <c r="B704" s="83">
        <v>24</v>
      </c>
      <c r="C704" s="84">
        <v>1044.42505762</v>
      </c>
      <c r="D704" s="84">
        <v>1037.6551605</v>
      </c>
      <c r="E704" s="84">
        <v>154.74050571000001</v>
      </c>
      <c r="F704" s="84">
        <v>154.74050571000001</v>
      </c>
    </row>
    <row r="705" spans="1:6" ht="12.75" customHeight="1" x14ac:dyDescent="0.2">
      <c r="A705" s="83" t="s">
        <v>179</v>
      </c>
      <c r="B705" s="83">
        <v>1</v>
      </c>
      <c r="C705" s="84">
        <v>1031.70928626</v>
      </c>
      <c r="D705" s="84">
        <v>1024.5389336799999</v>
      </c>
      <c r="E705" s="84">
        <v>152.78454611000001</v>
      </c>
      <c r="F705" s="84">
        <v>152.78454611000001</v>
      </c>
    </row>
    <row r="706" spans="1:6" ht="12.75" customHeight="1" x14ac:dyDescent="0.2">
      <c r="A706" s="83" t="s">
        <v>179</v>
      </c>
      <c r="B706" s="83">
        <v>2</v>
      </c>
      <c r="C706" s="84">
        <v>1059.2363122300001</v>
      </c>
      <c r="D706" s="84">
        <v>1052.34454747</v>
      </c>
      <c r="E706" s="84">
        <v>156.93106308</v>
      </c>
      <c r="F706" s="84">
        <v>156.93106308</v>
      </c>
    </row>
    <row r="707" spans="1:6" ht="12.75" customHeight="1" x14ac:dyDescent="0.2">
      <c r="A707" s="83" t="s">
        <v>179</v>
      </c>
      <c r="B707" s="83">
        <v>3</v>
      </c>
      <c r="C707" s="84">
        <v>1071.1966231399999</v>
      </c>
      <c r="D707" s="84">
        <v>1065.22717773</v>
      </c>
      <c r="E707" s="84">
        <v>158.85218756</v>
      </c>
      <c r="F707" s="84">
        <v>158.85218756</v>
      </c>
    </row>
    <row r="708" spans="1:6" ht="12.75" customHeight="1" x14ac:dyDescent="0.2">
      <c r="A708" s="83" t="s">
        <v>179</v>
      </c>
      <c r="B708" s="83">
        <v>4</v>
      </c>
      <c r="C708" s="84">
        <v>1059.42658878</v>
      </c>
      <c r="D708" s="84">
        <v>1053.9253811399999</v>
      </c>
      <c r="E708" s="84">
        <v>157.16680518000001</v>
      </c>
      <c r="F708" s="84">
        <v>157.16680518000001</v>
      </c>
    </row>
    <row r="709" spans="1:6" ht="12.75" customHeight="1" x14ac:dyDescent="0.2">
      <c r="A709" s="83" t="s">
        <v>179</v>
      </c>
      <c r="B709" s="83">
        <v>5</v>
      </c>
      <c r="C709" s="84">
        <v>1057.2984152500001</v>
      </c>
      <c r="D709" s="84">
        <v>1050.8720512299999</v>
      </c>
      <c r="E709" s="84">
        <v>156.71147683000001</v>
      </c>
      <c r="F709" s="84">
        <v>156.71147683000001</v>
      </c>
    </row>
    <row r="710" spans="1:6" ht="12.75" customHeight="1" x14ac:dyDescent="0.2">
      <c r="A710" s="83" t="s">
        <v>179</v>
      </c>
      <c r="B710" s="83">
        <v>6</v>
      </c>
      <c r="C710" s="84">
        <v>1049.10425917</v>
      </c>
      <c r="D710" s="84">
        <v>1042.60295488</v>
      </c>
      <c r="E710" s="84">
        <v>155.47834639999999</v>
      </c>
      <c r="F710" s="84">
        <v>155.47834639999999</v>
      </c>
    </row>
    <row r="711" spans="1:6" ht="12.75" customHeight="1" x14ac:dyDescent="0.2">
      <c r="A711" s="83" t="s">
        <v>179</v>
      </c>
      <c r="B711" s="83">
        <v>7</v>
      </c>
      <c r="C711" s="84">
        <v>1017.21207631</v>
      </c>
      <c r="D711" s="84">
        <v>1011.69276495</v>
      </c>
      <c r="E711" s="84">
        <v>150.86885896999999</v>
      </c>
      <c r="F711" s="84">
        <v>150.86885896999999</v>
      </c>
    </row>
    <row r="712" spans="1:6" ht="12.75" customHeight="1" x14ac:dyDescent="0.2">
      <c r="A712" s="83" t="s">
        <v>179</v>
      </c>
      <c r="B712" s="83">
        <v>8</v>
      </c>
      <c r="C712" s="84">
        <v>981.83180958000003</v>
      </c>
      <c r="D712" s="84">
        <v>975.55456244000004</v>
      </c>
      <c r="E712" s="84">
        <v>145.47974325000001</v>
      </c>
      <c r="F712" s="84">
        <v>145.47974325000001</v>
      </c>
    </row>
    <row r="713" spans="1:6" ht="12.75" customHeight="1" x14ac:dyDescent="0.2">
      <c r="A713" s="83" t="s">
        <v>179</v>
      </c>
      <c r="B713" s="83">
        <v>9</v>
      </c>
      <c r="C713" s="84">
        <v>974.97787555000002</v>
      </c>
      <c r="D713" s="84">
        <v>969.24496548000002</v>
      </c>
      <c r="E713" s="84">
        <v>144.53882350999999</v>
      </c>
      <c r="F713" s="84">
        <v>144.53882350999999</v>
      </c>
    </row>
    <row r="714" spans="1:6" ht="12.75" customHeight="1" x14ac:dyDescent="0.2">
      <c r="A714" s="83" t="s">
        <v>179</v>
      </c>
      <c r="B714" s="83">
        <v>10</v>
      </c>
      <c r="C714" s="84">
        <v>963.20963145999997</v>
      </c>
      <c r="D714" s="84">
        <v>959.73332204999997</v>
      </c>
      <c r="E714" s="84">
        <v>143.12039804</v>
      </c>
      <c r="F714" s="84">
        <v>143.12039804</v>
      </c>
    </row>
    <row r="715" spans="1:6" ht="12.75" customHeight="1" x14ac:dyDescent="0.2">
      <c r="A715" s="83" t="s">
        <v>179</v>
      </c>
      <c r="B715" s="83">
        <v>11</v>
      </c>
      <c r="C715" s="84">
        <v>962.23930810000002</v>
      </c>
      <c r="D715" s="84">
        <v>962.02582257999995</v>
      </c>
      <c r="E715" s="84">
        <v>143.46226758</v>
      </c>
      <c r="F715" s="84">
        <v>143.46226758</v>
      </c>
    </row>
    <row r="716" spans="1:6" ht="12.75" customHeight="1" x14ac:dyDescent="0.2">
      <c r="A716" s="83" t="s">
        <v>179</v>
      </c>
      <c r="B716" s="83">
        <v>12</v>
      </c>
      <c r="C716" s="84">
        <v>996.53822663999995</v>
      </c>
      <c r="D716" s="84">
        <v>990.08554704999995</v>
      </c>
      <c r="E716" s="84">
        <v>147.64667885</v>
      </c>
      <c r="F716" s="84">
        <v>147.64667885</v>
      </c>
    </row>
    <row r="717" spans="1:6" ht="12.75" customHeight="1" x14ac:dyDescent="0.2">
      <c r="A717" s="83" t="s">
        <v>179</v>
      </c>
      <c r="B717" s="83">
        <v>13</v>
      </c>
      <c r="C717" s="84">
        <v>1003.18590282</v>
      </c>
      <c r="D717" s="84">
        <v>996.36046554999996</v>
      </c>
      <c r="E717" s="84">
        <v>148.58242716000001</v>
      </c>
      <c r="F717" s="84">
        <v>148.58242716000001</v>
      </c>
    </row>
    <row r="718" spans="1:6" ht="12.75" customHeight="1" x14ac:dyDescent="0.2">
      <c r="A718" s="83" t="s">
        <v>179</v>
      </c>
      <c r="B718" s="83">
        <v>14</v>
      </c>
      <c r="C718" s="84">
        <v>1009.50279754</v>
      </c>
      <c r="D718" s="84">
        <v>1002.81361113</v>
      </c>
      <c r="E718" s="84">
        <v>149.54475361999999</v>
      </c>
      <c r="F718" s="84">
        <v>149.54475361999999</v>
      </c>
    </row>
    <row r="719" spans="1:6" ht="12.75" customHeight="1" x14ac:dyDescent="0.2">
      <c r="A719" s="83" t="s">
        <v>179</v>
      </c>
      <c r="B719" s="83">
        <v>15</v>
      </c>
      <c r="C719" s="84">
        <v>1015.91178624</v>
      </c>
      <c r="D719" s="84">
        <v>1009.49874959</v>
      </c>
      <c r="E719" s="84">
        <v>150.54167605000001</v>
      </c>
      <c r="F719" s="84">
        <v>150.54167605000001</v>
      </c>
    </row>
    <row r="720" spans="1:6" ht="12.75" customHeight="1" x14ac:dyDescent="0.2">
      <c r="A720" s="83" t="s">
        <v>179</v>
      </c>
      <c r="B720" s="83">
        <v>16</v>
      </c>
      <c r="C720" s="84">
        <v>1011.4826849999999</v>
      </c>
      <c r="D720" s="84">
        <v>1005.1845618900001</v>
      </c>
      <c r="E720" s="84">
        <v>149.89832206</v>
      </c>
      <c r="F720" s="84">
        <v>149.89832206</v>
      </c>
    </row>
    <row r="721" spans="1:6" ht="12.75" customHeight="1" x14ac:dyDescent="0.2">
      <c r="A721" s="83" t="s">
        <v>179</v>
      </c>
      <c r="B721" s="83">
        <v>17</v>
      </c>
      <c r="C721" s="84">
        <v>981.53615330000002</v>
      </c>
      <c r="D721" s="84">
        <v>976.00640592000002</v>
      </c>
      <c r="E721" s="84">
        <v>145.54712448999999</v>
      </c>
      <c r="F721" s="84">
        <v>145.54712448999999</v>
      </c>
    </row>
    <row r="722" spans="1:6" ht="12.75" customHeight="1" x14ac:dyDescent="0.2">
      <c r="A722" s="83" t="s">
        <v>179</v>
      </c>
      <c r="B722" s="83">
        <v>18</v>
      </c>
      <c r="C722" s="84">
        <v>993.14534981999998</v>
      </c>
      <c r="D722" s="84">
        <v>988.05106759</v>
      </c>
      <c r="E722" s="84">
        <v>147.34328675</v>
      </c>
      <c r="F722" s="84">
        <v>147.34328675</v>
      </c>
    </row>
    <row r="723" spans="1:6" ht="12.75" customHeight="1" x14ac:dyDescent="0.2">
      <c r="A723" s="83" t="s">
        <v>179</v>
      </c>
      <c r="B723" s="83">
        <v>19</v>
      </c>
      <c r="C723" s="84">
        <v>979.43446978999998</v>
      </c>
      <c r="D723" s="84">
        <v>973.43460845000004</v>
      </c>
      <c r="E723" s="84">
        <v>145.16360474999999</v>
      </c>
      <c r="F723" s="84">
        <v>145.16360474999999</v>
      </c>
    </row>
    <row r="724" spans="1:6" ht="12.75" customHeight="1" x14ac:dyDescent="0.2">
      <c r="A724" s="83" t="s">
        <v>179</v>
      </c>
      <c r="B724" s="83">
        <v>20</v>
      </c>
      <c r="C724" s="84">
        <v>979.73764673000005</v>
      </c>
      <c r="D724" s="84">
        <v>974.00663005000001</v>
      </c>
      <c r="E724" s="84">
        <v>145.24890757</v>
      </c>
      <c r="F724" s="84">
        <v>145.24890757</v>
      </c>
    </row>
    <row r="725" spans="1:6" ht="12.75" customHeight="1" x14ac:dyDescent="0.2">
      <c r="A725" s="83" t="s">
        <v>179</v>
      </c>
      <c r="B725" s="83">
        <v>21</v>
      </c>
      <c r="C725" s="84">
        <v>996.15067864000002</v>
      </c>
      <c r="D725" s="84">
        <v>989.46895503999997</v>
      </c>
      <c r="E725" s="84">
        <v>147.55472946</v>
      </c>
      <c r="F725" s="84">
        <v>147.55472946</v>
      </c>
    </row>
    <row r="726" spans="1:6" ht="12.75" customHeight="1" x14ac:dyDescent="0.2">
      <c r="A726" s="83" t="s">
        <v>179</v>
      </c>
      <c r="B726" s="83">
        <v>22</v>
      </c>
      <c r="C726" s="84">
        <v>1005.18855279</v>
      </c>
      <c r="D726" s="84">
        <v>1002.59449466</v>
      </c>
      <c r="E726" s="84">
        <v>149.51207783000001</v>
      </c>
      <c r="F726" s="84">
        <v>149.51207783000001</v>
      </c>
    </row>
    <row r="727" spans="1:6" ht="12.75" customHeight="1" x14ac:dyDescent="0.2">
      <c r="A727" s="83" t="s">
        <v>179</v>
      </c>
      <c r="B727" s="83">
        <v>23</v>
      </c>
      <c r="C727" s="84">
        <v>1011.0574295</v>
      </c>
      <c r="D727" s="84">
        <v>1002.92417754</v>
      </c>
      <c r="E727" s="84">
        <v>149.56124184999999</v>
      </c>
      <c r="F727" s="84">
        <v>149.56124184999999</v>
      </c>
    </row>
    <row r="728" spans="1:6" ht="12.75" customHeight="1" x14ac:dyDescent="0.2">
      <c r="A728" s="83" t="s">
        <v>179</v>
      </c>
      <c r="B728" s="83">
        <v>24</v>
      </c>
      <c r="C728" s="84">
        <v>1016.28502229</v>
      </c>
      <c r="D728" s="84">
        <v>1011.88683523</v>
      </c>
      <c r="E728" s="84">
        <v>150.89779973</v>
      </c>
      <c r="F728" s="84">
        <v>150.89779973</v>
      </c>
    </row>
    <row r="729" spans="1:6" ht="12.75" customHeight="1" x14ac:dyDescent="0.2">
      <c r="A729" s="83" t="s">
        <v>180</v>
      </c>
      <c r="B729" s="83">
        <v>1</v>
      </c>
      <c r="C729" s="84">
        <v>1010.3270734</v>
      </c>
      <c r="D729" s="84">
        <v>1004.04747948</v>
      </c>
      <c r="E729" s="84">
        <v>149.72875445</v>
      </c>
      <c r="F729" s="84">
        <v>149.72875445</v>
      </c>
    </row>
    <row r="730" spans="1:6" ht="12.75" customHeight="1" x14ac:dyDescent="0.2">
      <c r="A730" s="83" t="s">
        <v>180</v>
      </c>
      <c r="B730" s="83">
        <v>2</v>
      </c>
      <c r="C730" s="84">
        <v>1044.2078320000001</v>
      </c>
      <c r="D730" s="84">
        <v>1037.74195422</v>
      </c>
      <c r="E730" s="84">
        <v>154.75344883</v>
      </c>
      <c r="F730" s="84">
        <v>154.75344883</v>
      </c>
    </row>
    <row r="731" spans="1:6" ht="12.75" customHeight="1" x14ac:dyDescent="0.2">
      <c r="A731" s="83" t="s">
        <v>180</v>
      </c>
      <c r="B731" s="83">
        <v>3</v>
      </c>
      <c r="C731" s="84">
        <v>1062.49432131</v>
      </c>
      <c r="D731" s="84">
        <v>1055.6180196</v>
      </c>
      <c r="E731" s="84">
        <v>157.41922018</v>
      </c>
      <c r="F731" s="84">
        <v>157.41922018</v>
      </c>
    </row>
    <row r="732" spans="1:6" ht="12.75" customHeight="1" x14ac:dyDescent="0.2">
      <c r="A732" s="83" t="s">
        <v>180</v>
      </c>
      <c r="B732" s="83">
        <v>4</v>
      </c>
      <c r="C732" s="84">
        <v>1066.94910271</v>
      </c>
      <c r="D732" s="84">
        <v>1060.56020908</v>
      </c>
      <c r="E732" s="84">
        <v>158.15622504999999</v>
      </c>
      <c r="F732" s="84">
        <v>158.15622504999999</v>
      </c>
    </row>
    <row r="733" spans="1:6" ht="12.75" customHeight="1" x14ac:dyDescent="0.2">
      <c r="A733" s="83" t="s">
        <v>180</v>
      </c>
      <c r="B733" s="83">
        <v>5</v>
      </c>
      <c r="C733" s="84">
        <v>1080.4998491199999</v>
      </c>
      <c r="D733" s="84">
        <v>1074.4696699199999</v>
      </c>
      <c r="E733" s="84">
        <v>160.23047581</v>
      </c>
      <c r="F733" s="84">
        <v>160.23047581</v>
      </c>
    </row>
    <row r="734" spans="1:6" ht="12.75" customHeight="1" x14ac:dyDescent="0.2">
      <c r="A734" s="83" t="s">
        <v>180</v>
      </c>
      <c r="B734" s="83">
        <v>6</v>
      </c>
      <c r="C734" s="84">
        <v>1075.8979022399999</v>
      </c>
      <c r="D734" s="84">
        <v>1069.9891448400001</v>
      </c>
      <c r="E734" s="84">
        <v>159.56231672999999</v>
      </c>
      <c r="F734" s="84">
        <v>159.56231672999999</v>
      </c>
    </row>
    <row r="735" spans="1:6" ht="12.75" customHeight="1" x14ac:dyDescent="0.2">
      <c r="A735" s="83" t="s">
        <v>180</v>
      </c>
      <c r="B735" s="83">
        <v>7</v>
      </c>
      <c r="C735" s="84">
        <v>1064.3654465499999</v>
      </c>
      <c r="D735" s="84">
        <v>1058.35912192</v>
      </c>
      <c r="E735" s="84">
        <v>157.82798754000001</v>
      </c>
      <c r="F735" s="84">
        <v>157.82798754000001</v>
      </c>
    </row>
    <row r="736" spans="1:6" ht="12.75" customHeight="1" x14ac:dyDescent="0.2">
      <c r="A736" s="83" t="s">
        <v>180</v>
      </c>
      <c r="B736" s="83">
        <v>8</v>
      </c>
      <c r="C736" s="84">
        <v>1042.3078583900001</v>
      </c>
      <c r="D736" s="84">
        <v>1036.03168757</v>
      </c>
      <c r="E736" s="84">
        <v>154.49840502000001</v>
      </c>
      <c r="F736" s="84">
        <v>154.49840502000001</v>
      </c>
    </row>
    <row r="737" spans="1:6" ht="12.75" customHeight="1" x14ac:dyDescent="0.2">
      <c r="A737" s="83" t="s">
        <v>180</v>
      </c>
      <c r="B737" s="83">
        <v>9</v>
      </c>
      <c r="C737" s="84">
        <v>1025.36199055</v>
      </c>
      <c r="D737" s="84">
        <v>1018.58558048</v>
      </c>
      <c r="E737" s="84">
        <v>151.89675127999999</v>
      </c>
      <c r="F737" s="84">
        <v>151.89675127999999</v>
      </c>
    </row>
    <row r="738" spans="1:6" ht="12.75" customHeight="1" x14ac:dyDescent="0.2">
      <c r="A738" s="83" t="s">
        <v>180</v>
      </c>
      <c r="B738" s="83">
        <v>10</v>
      </c>
      <c r="C738" s="84">
        <v>1007.5842770100001</v>
      </c>
      <c r="D738" s="84">
        <v>1000.68896851</v>
      </c>
      <c r="E738" s="84">
        <v>149.22791591999999</v>
      </c>
      <c r="F738" s="84">
        <v>149.22791591999999</v>
      </c>
    </row>
    <row r="739" spans="1:6" ht="12.75" customHeight="1" x14ac:dyDescent="0.2">
      <c r="A739" s="83" t="s">
        <v>180</v>
      </c>
      <c r="B739" s="83">
        <v>11</v>
      </c>
      <c r="C739" s="84">
        <v>992.00192516000004</v>
      </c>
      <c r="D739" s="84">
        <v>985.79527745999997</v>
      </c>
      <c r="E739" s="84">
        <v>147.00689166000001</v>
      </c>
      <c r="F739" s="84">
        <v>147.00689166000001</v>
      </c>
    </row>
    <row r="740" spans="1:6" ht="12.75" customHeight="1" x14ac:dyDescent="0.2">
      <c r="A740" s="83" t="s">
        <v>180</v>
      </c>
      <c r="B740" s="83">
        <v>12</v>
      </c>
      <c r="C740" s="84">
        <v>994.20470427999999</v>
      </c>
      <c r="D740" s="84">
        <v>987.56433982999999</v>
      </c>
      <c r="E740" s="84">
        <v>147.27070338999999</v>
      </c>
      <c r="F740" s="84">
        <v>147.27070338999999</v>
      </c>
    </row>
    <row r="741" spans="1:6" ht="12.75" customHeight="1" x14ac:dyDescent="0.2">
      <c r="A741" s="83" t="s">
        <v>180</v>
      </c>
      <c r="B741" s="83">
        <v>13</v>
      </c>
      <c r="C741" s="84">
        <v>992.68008998000005</v>
      </c>
      <c r="D741" s="84">
        <v>986.11700813000004</v>
      </c>
      <c r="E741" s="84">
        <v>147.05486980000001</v>
      </c>
      <c r="F741" s="84">
        <v>147.05486980000001</v>
      </c>
    </row>
    <row r="742" spans="1:6" ht="12.75" customHeight="1" x14ac:dyDescent="0.2">
      <c r="A742" s="83" t="s">
        <v>180</v>
      </c>
      <c r="B742" s="83">
        <v>14</v>
      </c>
      <c r="C742" s="84">
        <v>990.84565530999998</v>
      </c>
      <c r="D742" s="84">
        <v>989.79192790000002</v>
      </c>
      <c r="E742" s="84">
        <v>147.60289284999999</v>
      </c>
      <c r="F742" s="84">
        <v>147.60289284999999</v>
      </c>
    </row>
    <row r="743" spans="1:6" ht="12.75" customHeight="1" x14ac:dyDescent="0.2">
      <c r="A743" s="83" t="s">
        <v>180</v>
      </c>
      <c r="B743" s="83">
        <v>15</v>
      </c>
      <c r="C743" s="84">
        <v>1015.2605665999999</v>
      </c>
      <c r="D743" s="84">
        <v>1008.4536293800001</v>
      </c>
      <c r="E743" s="84">
        <v>150.38582231999999</v>
      </c>
      <c r="F743" s="84">
        <v>150.38582231999999</v>
      </c>
    </row>
    <row r="744" spans="1:6" ht="12.75" customHeight="1" x14ac:dyDescent="0.2">
      <c r="A744" s="83" t="s">
        <v>180</v>
      </c>
      <c r="B744" s="83">
        <v>16</v>
      </c>
      <c r="C744" s="84">
        <v>1015.86684411</v>
      </c>
      <c r="D744" s="84">
        <v>1015.86684411</v>
      </c>
      <c r="E744" s="84">
        <v>151.49131925</v>
      </c>
      <c r="F744" s="84">
        <v>151.49131925</v>
      </c>
    </row>
    <row r="745" spans="1:6" ht="12.75" customHeight="1" x14ac:dyDescent="0.2">
      <c r="A745" s="83" t="s">
        <v>180</v>
      </c>
      <c r="B745" s="83">
        <v>17</v>
      </c>
      <c r="C745" s="84">
        <v>1005.02563587</v>
      </c>
      <c r="D745" s="84">
        <v>999.05125830999998</v>
      </c>
      <c r="E745" s="84">
        <v>148.98369210000001</v>
      </c>
      <c r="F745" s="84">
        <v>148.98369210000001</v>
      </c>
    </row>
    <row r="746" spans="1:6" ht="12.75" customHeight="1" x14ac:dyDescent="0.2">
      <c r="A746" s="83" t="s">
        <v>180</v>
      </c>
      <c r="B746" s="83">
        <v>18</v>
      </c>
      <c r="C746" s="84">
        <v>996.61568975</v>
      </c>
      <c r="D746" s="84">
        <v>990.85357303000001</v>
      </c>
      <c r="E746" s="84">
        <v>147.76121086000001</v>
      </c>
      <c r="F746" s="84">
        <v>147.76121086000001</v>
      </c>
    </row>
    <row r="747" spans="1:6" ht="12.75" customHeight="1" x14ac:dyDescent="0.2">
      <c r="A747" s="83" t="s">
        <v>180</v>
      </c>
      <c r="B747" s="83">
        <v>19</v>
      </c>
      <c r="C747" s="84">
        <v>984.74161160000006</v>
      </c>
      <c r="D747" s="84">
        <v>979.02561387000003</v>
      </c>
      <c r="E747" s="84">
        <v>145.99736440000001</v>
      </c>
      <c r="F747" s="84">
        <v>145.99736440000001</v>
      </c>
    </row>
    <row r="748" spans="1:6" ht="12.75" customHeight="1" x14ac:dyDescent="0.2">
      <c r="A748" s="83" t="s">
        <v>180</v>
      </c>
      <c r="B748" s="83">
        <v>20</v>
      </c>
      <c r="C748" s="84">
        <v>979.33204172000001</v>
      </c>
      <c r="D748" s="84">
        <v>974.48949348999997</v>
      </c>
      <c r="E748" s="84">
        <v>145.32091466</v>
      </c>
      <c r="F748" s="84">
        <v>145.32091466</v>
      </c>
    </row>
    <row r="749" spans="1:6" ht="12.75" customHeight="1" x14ac:dyDescent="0.2">
      <c r="A749" s="83" t="s">
        <v>180</v>
      </c>
      <c r="B749" s="83">
        <v>21</v>
      </c>
      <c r="C749" s="84">
        <v>997.22505189000003</v>
      </c>
      <c r="D749" s="84">
        <v>992.73891965999997</v>
      </c>
      <c r="E749" s="84">
        <v>148.04236349999999</v>
      </c>
      <c r="F749" s="84">
        <v>148.04236349999999</v>
      </c>
    </row>
    <row r="750" spans="1:6" ht="12.75" customHeight="1" x14ac:dyDescent="0.2">
      <c r="A750" s="83" t="s">
        <v>180</v>
      </c>
      <c r="B750" s="83">
        <v>22</v>
      </c>
      <c r="C750" s="84">
        <v>1005.96107356</v>
      </c>
      <c r="D750" s="84">
        <v>999.44948280000006</v>
      </c>
      <c r="E750" s="84">
        <v>149.04307739999999</v>
      </c>
      <c r="F750" s="84">
        <v>149.04307739999999</v>
      </c>
    </row>
    <row r="751" spans="1:6" ht="12.75" customHeight="1" x14ac:dyDescent="0.2">
      <c r="A751" s="83" t="s">
        <v>180</v>
      </c>
      <c r="B751" s="83">
        <v>23</v>
      </c>
      <c r="C751" s="84">
        <v>1023.72204385</v>
      </c>
      <c r="D751" s="84">
        <v>1014.94041616</v>
      </c>
      <c r="E751" s="84">
        <v>151.35316552</v>
      </c>
      <c r="F751" s="84">
        <v>151.35316552</v>
      </c>
    </row>
    <row r="752" spans="1:6" ht="12.75" customHeight="1" x14ac:dyDescent="0.2">
      <c r="A752" s="83" t="s">
        <v>180</v>
      </c>
      <c r="B752" s="83">
        <v>24</v>
      </c>
      <c r="C752" s="84">
        <v>1046.2614753600001</v>
      </c>
      <c r="D752" s="84">
        <v>1037.44297388</v>
      </c>
      <c r="E752" s="84">
        <v>154.70886333999999</v>
      </c>
      <c r="F752" s="84">
        <v>154.70886333999999</v>
      </c>
    </row>
    <row r="753" spans="1:6" ht="12.75" customHeight="1" x14ac:dyDescent="0.2">
      <c r="A753" s="83" t="s">
        <v>181</v>
      </c>
      <c r="B753" s="83">
        <v>1</v>
      </c>
      <c r="C753" s="84">
        <v>997.92972734</v>
      </c>
      <c r="D753" s="84">
        <v>990.06680641000003</v>
      </c>
      <c r="E753" s="84">
        <v>147.64388414999999</v>
      </c>
      <c r="F753" s="84">
        <v>147.64388414999999</v>
      </c>
    </row>
    <row r="754" spans="1:6" ht="12.75" customHeight="1" x14ac:dyDescent="0.2">
      <c r="A754" s="83" t="s">
        <v>181</v>
      </c>
      <c r="B754" s="83">
        <v>2</v>
      </c>
      <c r="C754" s="84">
        <v>1032.5769044199999</v>
      </c>
      <c r="D754" s="84">
        <v>1025.3941864000001</v>
      </c>
      <c r="E754" s="84">
        <v>152.91208581999999</v>
      </c>
      <c r="F754" s="84">
        <v>152.91208581999999</v>
      </c>
    </row>
    <row r="755" spans="1:6" ht="12.75" customHeight="1" x14ac:dyDescent="0.2">
      <c r="A755" s="83" t="s">
        <v>181</v>
      </c>
      <c r="B755" s="83">
        <v>3</v>
      </c>
      <c r="C755" s="84">
        <v>1047.90697858</v>
      </c>
      <c r="D755" s="84">
        <v>1041.7889391599999</v>
      </c>
      <c r="E755" s="84">
        <v>155.35695616999999</v>
      </c>
      <c r="F755" s="84">
        <v>155.35695616999999</v>
      </c>
    </row>
    <row r="756" spans="1:6" ht="12.75" customHeight="1" x14ac:dyDescent="0.2">
      <c r="A756" s="83" t="s">
        <v>181</v>
      </c>
      <c r="B756" s="83">
        <v>4</v>
      </c>
      <c r="C756" s="84">
        <v>1054.8071159399999</v>
      </c>
      <c r="D756" s="84">
        <v>1049.04648036</v>
      </c>
      <c r="E756" s="84">
        <v>156.43923824999999</v>
      </c>
      <c r="F756" s="84">
        <v>156.43923824999999</v>
      </c>
    </row>
    <row r="757" spans="1:6" ht="12.75" customHeight="1" x14ac:dyDescent="0.2">
      <c r="A757" s="83" t="s">
        <v>181</v>
      </c>
      <c r="B757" s="83">
        <v>5</v>
      </c>
      <c r="C757" s="84">
        <v>1074.9730873200001</v>
      </c>
      <c r="D757" s="84">
        <v>1067.63213974</v>
      </c>
      <c r="E757" s="84">
        <v>159.21082792999999</v>
      </c>
      <c r="F757" s="84">
        <v>159.21082792999999</v>
      </c>
    </row>
    <row r="758" spans="1:6" ht="12.75" customHeight="1" x14ac:dyDescent="0.2">
      <c r="A758" s="83" t="s">
        <v>181</v>
      </c>
      <c r="B758" s="83">
        <v>6</v>
      </c>
      <c r="C758" s="84">
        <v>1064.15261616</v>
      </c>
      <c r="D758" s="84">
        <v>1057.9560483</v>
      </c>
      <c r="E758" s="84">
        <v>157.76787912</v>
      </c>
      <c r="F758" s="84">
        <v>157.76787912</v>
      </c>
    </row>
    <row r="759" spans="1:6" ht="12.75" customHeight="1" x14ac:dyDescent="0.2">
      <c r="A759" s="83" t="s">
        <v>181</v>
      </c>
      <c r="B759" s="83">
        <v>7</v>
      </c>
      <c r="C759" s="84">
        <v>1054.84806693</v>
      </c>
      <c r="D759" s="84">
        <v>1048.30273859</v>
      </c>
      <c r="E759" s="84">
        <v>156.32832762999999</v>
      </c>
      <c r="F759" s="84">
        <v>156.32832762999999</v>
      </c>
    </row>
    <row r="760" spans="1:6" ht="12.75" customHeight="1" x14ac:dyDescent="0.2">
      <c r="A760" s="83" t="s">
        <v>181</v>
      </c>
      <c r="B760" s="83">
        <v>8</v>
      </c>
      <c r="C760" s="84">
        <v>1041.14864902</v>
      </c>
      <c r="D760" s="84">
        <v>1041.02294641</v>
      </c>
      <c r="E760" s="84">
        <v>155.24272736</v>
      </c>
      <c r="F760" s="84">
        <v>155.24272736</v>
      </c>
    </row>
    <row r="761" spans="1:6" ht="12.75" customHeight="1" x14ac:dyDescent="0.2">
      <c r="A761" s="83" t="s">
        <v>181</v>
      </c>
      <c r="B761" s="83">
        <v>9</v>
      </c>
      <c r="C761" s="84">
        <v>1030.7422338399999</v>
      </c>
      <c r="D761" s="84">
        <v>1022.38627803</v>
      </c>
      <c r="E761" s="84">
        <v>152.46353096000001</v>
      </c>
      <c r="F761" s="84">
        <v>152.46353096000001</v>
      </c>
    </row>
    <row r="762" spans="1:6" ht="12.75" customHeight="1" x14ac:dyDescent="0.2">
      <c r="A762" s="83" t="s">
        <v>181</v>
      </c>
      <c r="B762" s="83">
        <v>10</v>
      </c>
      <c r="C762" s="84">
        <v>1009.37307069</v>
      </c>
      <c r="D762" s="84">
        <v>1002.28688075</v>
      </c>
      <c r="E762" s="84">
        <v>149.46620486</v>
      </c>
      <c r="F762" s="84">
        <v>149.46620486</v>
      </c>
    </row>
    <row r="763" spans="1:6" ht="12.75" customHeight="1" x14ac:dyDescent="0.2">
      <c r="A763" s="83" t="s">
        <v>181</v>
      </c>
      <c r="B763" s="83">
        <v>11</v>
      </c>
      <c r="C763" s="84">
        <v>991.58953809000002</v>
      </c>
      <c r="D763" s="84">
        <v>987.20751016999998</v>
      </c>
      <c r="E763" s="84">
        <v>147.21749109999999</v>
      </c>
      <c r="F763" s="84">
        <v>147.21749109999999</v>
      </c>
    </row>
    <row r="764" spans="1:6" ht="12.75" customHeight="1" x14ac:dyDescent="0.2">
      <c r="A764" s="83" t="s">
        <v>181</v>
      </c>
      <c r="B764" s="83">
        <v>12</v>
      </c>
      <c r="C764" s="84">
        <v>999.51324477000003</v>
      </c>
      <c r="D764" s="84">
        <v>991.71249064000006</v>
      </c>
      <c r="E764" s="84">
        <v>147.88929709999999</v>
      </c>
      <c r="F764" s="84">
        <v>147.88929709999999</v>
      </c>
    </row>
    <row r="765" spans="1:6" ht="12.75" customHeight="1" x14ac:dyDescent="0.2">
      <c r="A765" s="83" t="s">
        <v>181</v>
      </c>
      <c r="B765" s="83">
        <v>13</v>
      </c>
      <c r="C765" s="84">
        <v>998.40025981999997</v>
      </c>
      <c r="D765" s="84">
        <v>987.80351695000002</v>
      </c>
      <c r="E765" s="84">
        <v>147.30637071999999</v>
      </c>
      <c r="F765" s="84">
        <v>147.30637071999999</v>
      </c>
    </row>
    <row r="766" spans="1:6" ht="12.75" customHeight="1" x14ac:dyDescent="0.2">
      <c r="A766" s="83" t="s">
        <v>181</v>
      </c>
      <c r="B766" s="83">
        <v>14</v>
      </c>
      <c r="C766" s="84">
        <v>992.35685803000001</v>
      </c>
      <c r="D766" s="84">
        <v>982.97960119000004</v>
      </c>
      <c r="E766" s="84">
        <v>146.58700343999999</v>
      </c>
      <c r="F766" s="84">
        <v>146.58700343999999</v>
      </c>
    </row>
    <row r="767" spans="1:6" ht="12.75" customHeight="1" x14ac:dyDescent="0.2">
      <c r="A767" s="83" t="s">
        <v>181</v>
      </c>
      <c r="B767" s="83">
        <v>15</v>
      </c>
      <c r="C767" s="84">
        <v>989.12170050999998</v>
      </c>
      <c r="D767" s="84">
        <v>980.35000861000003</v>
      </c>
      <c r="E767" s="84">
        <v>146.19486499999999</v>
      </c>
      <c r="F767" s="84">
        <v>146.19486499999999</v>
      </c>
    </row>
    <row r="768" spans="1:6" ht="12.75" customHeight="1" x14ac:dyDescent="0.2">
      <c r="A768" s="83" t="s">
        <v>181</v>
      </c>
      <c r="B768" s="83">
        <v>16</v>
      </c>
      <c r="C768" s="84">
        <v>995.66563550000001</v>
      </c>
      <c r="D768" s="84">
        <v>985.32114994000005</v>
      </c>
      <c r="E768" s="84">
        <v>146.93618731000001</v>
      </c>
      <c r="F768" s="84">
        <v>146.93618731000001</v>
      </c>
    </row>
    <row r="769" spans="1:6" ht="12.75" customHeight="1" x14ac:dyDescent="0.2">
      <c r="A769" s="83" t="s">
        <v>181</v>
      </c>
      <c r="B769" s="83">
        <v>17</v>
      </c>
      <c r="C769" s="84">
        <v>1008.1531134000001</v>
      </c>
      <c r="D769" s="84">
        <v>998.51813639</v>
      </c>
      <c r="E769" s="84">
        <v>148.90419019999999</v>
      </c>
      <c r="F769" s="84">
        <v>148.90419019999999</v>
      </c>
    </row>
    <row r="770" spans="1:6" ht="12.75" customHeight="1" x14ac:dyDescent="0.2">
      <c r="A770" s="83" t="s">
        <v>181</v>
      </c>
      <c r="B770" s="83">
        <v>18</v>
      </c>
      <c r="C770" s="84">
        <v>1024.24148083</v>
      </c>
      <c r="D770" s="84">
        <v>1018.4174929</v>
      </c>
      <c r="E770" s="84">
        <v>151.87168518999999</v>
      </c>
      <c r="F770" s="84">
        <v>151.87168518999999</v>
      </c>
    </row>
    <row r="771" spans="1:6" ht="12.75" customHeight="1" x14ac:dyDescent="0.2">
      <c r="A771" s="83" t="s">
        <v>181</v>
      </c>
      <c r="B771" s="83">
        <v>19</v>
      </c>
      <c r="C771" s="84">
        <v>1037.9145826700001</v>
      </c>
      <c r="D771" s="84">
        <v>1030.7628890999999</v>
      </c>
      <c r="E771" s="84">
        <v>153.71269454</v>
      </c>
      <c r="F771" s="84">
        <v>153.71269454</v>
      </c>
    </row>
    <row r="772" spans="1:6" ht="12.75" customHeight="1" x14ac:dyDescent="0.2">
      <c r="A772" s="83" t="s">
        <v>181</v>
      </c>
      <c r="B772" s="83">
        <v>20</v>
      </c>
      <c r="C772" s="84">
        <v>1040.2818796500001</v>
      </c>
      <c r="D772" s="84">
        <v>1032.0993875500001</v>
      </c>
      <c r="E772" s="84">
        <v>153.9120001</v>
      </c>
      <c r="F772" s="84">
        <v>153.9120001</v>
      </c>
    </row>
    <row r="773" spans="1:6" ht="12.75" customHeight="1" x14ac:dyDescent="0.2">
      <c r="A773" s="83" t="s">
        <v>181</v>
      </c>
      <c r="B773" s="83">
        <v>21</v>
      </c>
      <c r="C773" s="84">
        <v>1030.1752865000001</v>
      </c>
      <c r="D773" s="84">
        <v>1023.99376869</v>
      </c>
      <c r="E773" s="84">
        <v>152.70324828</v>
      </c>
      <c r="F773" s="84">
        <v>152.70324828</v>
      </c>
    </row>
    <row r="774" spans="1:6" ht="12.75" customHeight="1" x14ac:dyDescent="0.2">
      <c r="A774" s="83" t="s">
        <v>181</v>
      </c>
      <c r="B774" s="83">
        <v>22</v>
      </c>
      <c r="C774" s="84">
        <v>1021.99645431</v>
      </c>
      <c r="D774" s="84">
        <v>1018.22294649</v>
      </c>
      <c r="E774" s="84">
        <v>151.84267342000001</v>
      </c>
      <c r="F774" s="84">
        <v>151.84267342000001</v>
      </c>
    </row>
    <row r="775" spans="1:6" ht="12.75" customHeight="1" x14ac:dyDescent="0.2">
      <c r="A775" s="83" t="s">
        <v>181</v>
      </c>
      <c r="B775" s="83">
        <v>23</v>
      </c>
      <c r="C775" s="84">
        <v>1009.8401153</v>
      </c>
      <c r="D775" s="84">
        <v>1007.96023314</v>
      </c>
      <c r="E775" s="84">
        <v>150.31224452000001</v>
      </c>
      <c r="F775" s="84">
        <v>150.31224452000001</v>
      </c>
    </row>
    <row r="776" spans="1:6" ht="12.75" customHeight="1" x14ac:dyDescent="0.2">
      <c r="A776" s="83" t="s">
        <v>181</v>
      </c>
      <c r="B776" s="83">
        <v>24</v>
      </c>
      <c r="C776" s="84">
        <v>1013.3978058599999</v>
      </c>
      <c r="D776" s="84">
        <v>1004.13978704</v>
      </c>
      <c r="E776" s="84">
        <v>149.74251982999999</v>
      </c>
      <c r="F776" s="84">
        <v>149.74251982999999</v>
      </c>
    </row>
  </sheetData>
  <sheetProtection algorithmName="SHA-512" hashValue="+/dj3uVQBZNGaAdU3IPflFXeiqEdz/zNWlmpNhxW0njfVnv5twPHm3GTiJt28znnTz9dOqUCCT6JC8fAxbEqLQ==" saltValue="9KMScTBrhNm0+COOk7qWMQ=="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18"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18" r:id="rId4"/>
      </mc:Fallback>
    </mc:AlternateContent>
    <mc:AlternateContent xmlns:mc="http://schemas.openxmlformats.org/markup-compatibility/2006">
      <mc:Choice Requires="x14">
        <oleObject progId="Equation.3" shapeId="1319"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19" r:id="rId6"/>
      </mc:Fallback>
    </mc:AlternateContent>
    <mc:AlternateContent xmlns:mc="http://schemas.openxmlformats.org/markup-compatibility/2006">
      <mc:Choice Requires="x14">
        <oleObject progId="Equation.3" shapeId="1320"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20" r:id="rId8"/>
      </mc:Fallback>
    </mc:AlternateContent>
    <mc:AlternateContent xmlns:mc="http://schemas.openxmlformats.org/markup-compatibility/2006">
      <mc:Choice Requires="x14">
        <oleObject progId="Equation.3" shapeId="1321"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21" r:id="rId10"/>
      </mc:Fallback>
    </mc:AlternateContent>
    <mc:AlternateContent xmlns:mc="http://schemas.openxmlformats.org/markup-compatibility/2006">
      <mc:Choice Requires="x14">
        <oleObject progId="Equation.3" shapeId="1322"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322" r:id="rId12"/>
      </mc:Fallback>
    </mc:AlternateContent>
    <mc:AlternateContent xmlns:mc="http://schemas.openxmlformats.org/markup-compatibility/2006">
      <mc:Choice Requires="x14">
        <oleObject progId="Equation.3" shapeId="1323"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323" r:id="rId14"/>
      </mc:Fallback>
    </mc:AlternateContent>
    <mc:AlternateContent xmlns:mc="http://schemas.openxmlformats.org/markup-compatibility/2006">
      <mc:Choice Requires="x14">
        <oleObject progId="Equation.3" shapeId="1324"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324" r:id="rId16"/>
      </mc:Fallback>
    </mc:AlternateContent>
    <mc:AlternateContent xmlns:mc="http://schemas.openxmlformats.org/markup-compatibility/2006">
      <mc:Choice Requires="x14">
        <oleObject progId="Equation.3" shapeId="1325"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325" r:id="rId18"/>
      </mc:Fallback>
    </mc:AlternateContent>
    <mc:AlternateContent xmlns:mc="http://schemas.openxmlformats.org/markup-compatibility/2006">
      <mc:Choice Requires="x14">
        <oleObject progId="Equation.3" shapeId="1326"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326" r:id="rId20"/>
      </mc:Fallback>
    </mc:AlternateContent>
    <mc:AlternateContent xmlns:mc="http://schemas.openxmlformats.org/markup-compatibility/2006">
      <mc:Choice Requires="x14">
        <oleObject progId="Equation.3" shapeId="1327"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327" r:id="rId22"/>
      </mc:Fallback>
    </mc:AlternateContent>
    <mc:AlternateContent xmlns:mc="http://schemas.openxmlformats.org/markup-compatibility/2006">
      <mc:Choice Requires="x14">
        <oleObject progId="Equation.3" shapeId="1328"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328" r:id="rId24"/>
      </mc:Fallback>
    </mc:AlternateContent>
    <mc:AlternateContent xmlns:mc="http://schemas.openxmlformats.org/markup-compatibility/2006">
      <mc:Choice Requires="x14">
        <oleObject progId="Equation.3" shapeId="1329"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329" r:id="rId26"/>
      </mc:Fallback>
    </mc:AlternateContent>
    <mc:AlternateContent xmlns:mc="http://schemas.openxmlformats.org/markup-compatibility/2006">
      <mc:Choice Requires="x14">
        <oleObject progId="Equation.3" shapeId="1330"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330" r:id="rId28"/>
      </mc:Fallback>
    </mc:AlternateContent>
    <mc:AlternateContent xmlns:mc="http://schemas.openxmlformats.org/markup-compatibility/2006">
      <mc:Choice Requires="x14">
        <oleObject progId="Equation.3" shapeId="1331"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331"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2021-02-18T09:23:16Z</dcterms:modified>
</cp:coreProperties>
</file>